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192.168.1.254\licitacao\09 - LICITAÇÃO ARQUIVOS\2025\CONCORRÊNCIA ELETRÔNICA\Concorrência Eletrônica 007-2025\"/>
    </mc:Choice>
  </mc:AlternateContent>
  <bookViews>
    <workbookView xWindow="0" yWindow="0" windowWidth="15165" windowHeight="12075" tabRatio="783" firstSheet="6" activeTab="15"/>
  </bookViews>
  <sheets>
    <sheet name="INSTRUÇÕES" sheetId="19" r:id="rId1"/>
    <sheet name="CSINAPI" sheetId="1" r:id="rId2"/>
    <sheet name="ISINAPI" sheetId="2" r:id="rId3"/>
    <sheet name="CDER" sheetId="4" r:id="rId4"/>
    <sheet name="IIOPES" sheetId="12" r:id="rId5"/>
    <sheet name="CCESAN" sheetId="3" r:id="rId6"/>
    <sheet name="CSCORIO" sheetId="13" r:id="rId7"/>
    <sheet name="DADOS" sheetId="17" state="hidden" r:id="rId8"/>
    <sheet name="Auxiliar" sheetId="7" state="hidden" r:id="rId9"/>
    <sheet name="BDI" sheetId="6" r:id="rId10"/>
    <sheet name="ORCAMENTO" sheetId="8" r:id="rId11"/>
    <sheet name="ABC" sheetId="20" state="hidden" r:id="rId12"/>
    <sheet name="MEMÓRIA DE CÁLCULO" sheetId="14" r:id="rId13"/>
    <sheet name="COMPOSICAO" sheetId="9" r:id="rId14"/>
    <sheet name="MERCADO" sheetId="10" r:id="rId15"/>
    <sheet name="CRONOGRAMA" sheetId="16" r:id="rId16"/>
  </sheets>
  <externalReferences>
    <externalReference r:id="rId17"/>
  </externalReferences>
  <definedNames>
    <definedName name="_xlnm._FilterDatabase" localSheetId="6" hidden="1">CSCORIO!$A$2:$D$5747</definedName>
    <definedName name="_xlnm._FilterDatabase" localSheetId="4" hidden="1">IIOPES!$A$2:$D$2</definedName>
    <definedName name="_xlnm._FilterDatabase" localSheetId="10" hidden="1">ORCAMENTO!$B$4:$O$19</definedName>
    <definedName name="_xlnm.Print_Area" localSheetId="15">CRONOGRAMA!$A$1:$F$10</definedName>
    <definedName name="_xlnm.Print_Area" localSheetId="12">'MEMÓRIA DE CÁLCULO'!$A$1:$J$76</definedName>
    <definedName name="_xlnm.Print_Area" localSheetId="10">ORCAMENTO!$A$1:$J$20</definedName>
    <definedName name="BDI" comment="BDI">BDI!#REF!</definedName>
    <definedName name="DADOS" comment="Lista Suspensa">DADOS!$A$6:$A$13</definedName>
    <definedName name="ETAPA">DADOS!$A$2:$A$3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33" i="14" l="1"/>
  <c r="C32" i="14"/>
  <c r="D20" i="14"/>
  <c r="D19" i="14"/>
  <c r="I17" i="8"/>
  <c r="J67" i="14"/>
  <c r="G17" i="8" s="1"/>
  <c r="L17" i="8" s="1"/>
  <c r="B67" i="14"/>
  <c r="E25" i="6"/>
  <c r="A29" i="6"/>
  <c r="E15" i="6"/>
  <c r="M17" i="8" l="1"/>
  <c r="N17" i="8" s="1"/>
  <c r="J17" i="8"/>
  <c r="F16" i="9"/>
  <c r="I16" i="9" s="1"/>
  <c r="D16" i="9"/>
  <c r="E16" i="9" s="1"/>
  <c r="F15" i="9"/>
  <c r="I15" i="9" s="1"/>
  <c r="D15" i="9"/>
  <c r="E15" i="9" s="1"/>
  <c r="F14" i="9"/>
  <c r="D14" i="9"/>
  <c r="E14" i="9" s="1"/>
  <c r="F13" i="9"/>
  <c r="D13" i="9"/>
  <c r="E13" i="9" s="1"/>
  <c r="I12" i="9"/>
  <c r="F12" i="9"/>
  <c r="D12" i="9"/>
  <c r="E12" i="9" s="1"/>
  <c r="I9" i="9"/>
  <c r="E9" i="9"/>
  <c r="D9" i="9"/>
  <c r="I8" i="9"/>
  <c r="I6" i="9" s="1"/>
  <c r="E8" i="9"/>
  <c r="D8" i="9"/>
  <c r="A5" i="9"/>
  <c r="I13" i="9" l="1"/>
  <c r="I14" i="9"/>
  <c r="I10" i="9" l="1"/>
  <c r="I5" i="9" s="1"/>
  <c r="B3" i="9"/>
  <c r="B2" i="9"/>
  <c r="B3" i="14"/>
  <c r="B3" i="16"/>
  <c r="I18" i="8" l="1"/>
  <c r="I9" i="8"/>
  <c r="J35" i="14"/>
  <c r="J33" i="14"/>
  <c r="J32" i="14"/>
  <c r="J26" i="14"/>
  <c r="J27" i="14"/>
  <c r="J25" i="14"/>
  <c r="J20" i="14"/>
  <c r="J18" i="14"/>
  <c r="J75" i="14"/>
  <c r="J72" i="14" s="1"/>
  <c r="J62" i="14"/>
  <c r="I15" i="8"/>
  <c r="I16" i="8"/>
  <c r="J57" i="14"/>
  <c r="J55" i="14"/>
  <c r="J45" i="14" l="1"/>
  <c r="J52" i="14"/>
  <c r="F13" i="8" l="1"/>
  <c r="F12" i="8"/>
  <c r="F11" i="8"/>
  <c r="F10" i="8"/>
  <c r="F9" i="8"/>
  <c r="F8" i="8"/>
  <c r="F7" i="8"/>
  <c r="F6" i="8"/>
  <c r="J40" i="14" l="1"/>
  <c r="J19" i="14"/>
  <c r="J5" i="14" l="1"/>
  <c r="A6" i="8"/>
  <c r="B2" i="16"/>
  <c r="J50" i="14"/>
  <c r="B2" i="14"/>
  <c r="I6" i="8" l="1"/>
  <c r="I13" i="8"/>
  <c r="I14" i="8"/>
  <c r="J13" i="14"/>
  <c r="J47" i="14"/>
  <c r="J22" i="14"/>
  <c r="J29" i="14" l="1"/>
  <c r="J42" i="14"/>
  <c r="J37" i="14" l="1"/>
  <c r="J10" i="14"/>
  <c r="J15" i="14"/>
  <c r="A5" i="10" l="1"/>
  <c r="F19" i="8" l="1"/>
  <c r="A19" i="8"/>
  <c r="A7" i="8" l="1"/>
  <c r="A5" i="8"/>
  <c r="L19" i="8" l="1"/>
  <c r="A3" i="10"/>
  <c r="A2" i="10"/>
  <c r="G18" i="8" l="1"/>
  <c r="B62" i="14"/>
  <c r="B72" i="14"/>
  <c r="G15" i="8"/>
  <c r="G16" i="8"/>
  <c r="B57" i="14"/>
  <c r="B52" i="14"/>
  <c r="I5" i="14"/>
  <c r="B5" i="14"/>
  <c r="G6" i="8"/>
  <c r="J6" i="8" s="1"/>
  <c r="B47" i="14"/>
  <c r="I47" i="14"/>
  <c r="G9" i="8"/>
  <c r="L9" i="8" s="1"/>
  <c r="G14" i="8"/>
  <c r="G12" i="8"/>
  <c r="G13" i="8"/>
  <c r="I37" i="14"/>
  <c r="I29" i="14"/>
  <c r="B29" i="14"/>
  <c r="B37" i="14"/>
  <c r="I22" i="14"/>
  <c r="B22" i="14"/>
  <c r="G8" i="8"/>
  <c r="L8" i="8" s="1"/>
  <c r="G7" i="8"/>
  <c r="J18" i="8" l="1"/>
  <c r="L18" i="8"/>
  <c r="M18" i="8" s="1"/>
  <c r="N18" i="8" s="1"/>
  <c r="L6" i="8"/>
  <c r="M6" i="8" s="1"/>
  <c r="N6" i="8" s="1"/>
  <c r="L16" i="8"/>
  <c r="M16" i="8" s="1"/>
  <c r="N16" i="8" s="1"/>
  <c r="J16" i="8"/>
  <c r="L15" i="8"/>
  <c r="M15" i="8" s="1"/>
  <c r="N15" i="8" s="1"/>
  <c r="J15" i="8"/>
  <c r="L14" i="8"/>
  <c r="M14" i="8" s="1"/>
  <c r="N14" i="8" s="1"/>
  <c r="J14" i="8"/>
  <c r="L13" i="8"/>
  <c r="M13" i="8" s="1"/>
  <c r="N13" i="8" s="1"/>
  <c r="J13" i="8"/>
  <c r="B5" i="16"/>
  <c r="L7" i="8"/>
  <c r="B4" i="14"/>
  <c r="B16" i="7"/>
  <c r="B15" i="7"/>
  <c r="A12" i="7"/>
  <c r="I15" i="14" l="1"/>
  <c r="I10" i="14"/>
  <c r="B15" i="14"/>
  <c r="B10" i="14"/>
  <c r="I6" i="16"/>
  <c r="E13" i="10" l="1"/>
  <c r="E12" i="10"/>
  <c r="E5" i="10" s="1"/>
  <c r="E4" i="16" l="1"/>
  <c r="F4" i="16" s="1"/>
  <c r="B42" i="14" l="1"/>
  <c r="I42" i="14"/>
  <c r="L12" i="8"/>
  <c r="G10" i="8"/>
  <c r="L10" i="8" s="1"/>
  <c r="G11" i="8"/>
  <c r="L11" i="8" s="1"/>
  <c r="C12" i="7"/>
  <c r="B12" i="7"/>
  <c r="A17" i="7" l="1"/>
  <c r="I11" i="8" l="1"/>
  <c r="I10" i="8"/>
  <c r="I8" i="8"/>
  <c r="I12" i="8"/>
  <c r="J11" i="8" l="1"/>
  <c r="M11" i="8"/>
  <c r="J12" i="8"/>
  <c r="M12" i="8"/>
  <c r="J8" i="8"/>
  <c r="M8" i="8"/>
  <c r="M10" i="8"/>
  <c r="J10" i="8"/>
  <c r="M9" i="8"/>
  <c r="J9" i="8"/>
  <c r="S4" i="8"/>
  <c r="M19" i="8"/>
  <c r="I7" i="8" l="1"/>
  <c r="N11" i="8" l="1"/>
  <c r="N10" i="8"/>
  <c r="N9" i="8"/>
  <c r="N12" i="8"/>
  <c r="N8" i="8"/>
  <c r="J7" i="8"/>
  <c r="J5" i="8" s="1"/>
  <c r="M7" i="8"/>
  <c r="J19" i="8" l="1"/>
  <c r="V2" i="8" l="1"/>
  <c r="W2" i="8" s="1"/>
  <c r="N19" i="8"/>
  <c r="V3" i="8" l="1"/>
  <c r="N7" i="8" l="1"/>
  <c r="AC2" i="8" l="1"/>
  <c r="AC3" i="8"/>
  <c r="AC4" i="8"/>
  <c r="Z2" i="8" l="1"/>
  <c r="S2" i="8"/>
  <c r="C5" i="16"/>
  <c r="F5" i="16" s="1"/>
  <c r="F7" i="16" s="1"/>
  <c r="Z3" i="8" l="1"/>
  <c r="Z4" i="8"/>
  <c r="R4" i="8"/>
  <c r="S3" i="8"/>
  <c r="E5" i="16"/>
  <c r="D5" i="16"/>
  <c r="C7" i="16"/>
  <c r="F8" i="16" s="1"/>
  <c r="O17" i="8" l="1"/>
  <c r="O18" i="8"/>
  <c r="O15" i="8"/>
  <c r="O16" i="8"/>
  <c r="O6" i="8"/>
  <c r="O14" i="8"/>
  <c r="O13" i="8"/>
  <c r="E7" i="16"/>
  <c r="E8" i="16" s="1"/>
  <c r="O7" i="8"/>
  <c r="O8" i="8"/>
  <c r="O19" i="8"/>
  <c r="O11" i="8"/>
  <c r="O10" i="8"/>
  <c r="O12" i="8"/>
  <c r="O9" i="8"/>
  <c r="I5" i="16"/>
  <c r="J5" i="16" s="1"/>
  <c r="D7" i="16"/>
  <c r="C6" i="16"/>
  <c r="AD2" i="8" l="1"/>
  <c r="AD4" i="8"/>
  <c r="AE4" i="8" s="1"/>
  <c r="AD3" i="8"/>
  <c r="C8" i="16"/>
  <c r="D9" i="16"/>
  <c r="E9" i="16" s="1"/>
  <c r="F9" i="16" s="1"/>
  <c r="D8" i="16"/>
  <c r="I7" i="16"/>
  <c r="J7" i="16" s="1"/>
  <c r="AE3" i="8" l="1"/>
  <c r="AE2" i="8" s="1"/>
  <c r="D10" i="16"/>
  <c r="E10" i="16" s="1"/>
  <c r="F10" i="16" s="1"/>
  <c r="I8" i="16"/>
</calcChain>
</file>

<file path=xl/comments1.xml><?xml version="1.0" encoding="utf-8"?>
<comments xmlns="http://schemas.openxmlformats.org/spreadsheetml/2006/main">
  <authors>
    <author>Cremilson Inácio de Souza</author>
    <author>c094707</author>
  </authors>
  <commentList>
    <comment ref="B6" authorId="0" shapeId="0">
      <text>
        <r>
          <rPr>
            <b/>
            <sz val="9"/>
            <color indexed="81"/>
            <rFont val="Tahoma"/>
            <family val="2"/>
          </rPr>
          <t>Escolha</t>
        </r>
        <r>
          <rPr>
            <sz val="9"/>
            <color indexed="81"/>
            <rFont val="Tahoma"/>
            <family val="2"/>
          </rPr>
          <t xml:space="preserve">
</t>
        </r>
      </text>
    </comment>
    <comment ref="E13"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4"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5" authorId="1" shape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16" authorId="1" shapeId="0">
      <text>
        <r>
          <rPr>
            <sz val="10"/>
            <color indexed="81"/>
            <rFont val="Tahoma"/>
            <family val="2"/>
          </rPr>
          <t>COFINS (Contribuição para Financiamento da Seguridade Socia Financia a seguridade social pelo sistema S (SESC, SESI, SENAC, SENAI, SEST, SENAT, SENAR E SEBRAE).</t>
        </r>
      </text>
    </comment>
    <comment ref="E17" authorId="1" shape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E20"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21"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22" authorId="1" shape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List>
</comments>
</file>

<file path=xl/comments2.xml><?xml version="1.0" encoding="utf-8"?>
<comments xmlns="http://schemas.openxmlformats.org/spreadsheetml/2006/main">
  <authors>
    <author>obras500063</author>
  </authors>
  <commentList>
    <comment ref="F12" authorId="0" shapeId="0">
      <text>
        <r>
          <rPr>
            <b/>
            <sz val="9"/>
            <color indexed="81"/>
            <rFont val="Segoe UI"/>
            <family val="2"/>
          </rPr>
          <t>obras500063:</t>
        </r>
        <r>
          <rPr>
            <sz val="9"/>
            <color indexed="81"/>
            <rFont val="Segoe UI"/>
            <family val="2"/>
          </rPr>
          <t xml:space="preserve">
DIMENSÕES DO PEDESTAL E CONCRETO PRA CHUMBAMENTO</t>
        </r>
      </text>
    </comment>
    <comment ref="F14" authorId="0" shapeId="0">
      <text>
        <r>
          <rPr>
            <b/>
            <sz val="9"/>
            <color indexed="81"/>
            <rFont val="Segoe UI"/>
            <family val="2"/>
          </rPr>
          <t>obras500063:</t>
        </r>
        <r>
          <rPr>
            <sz val="9"/>
            <color indexed="81"/>
            <rFont val="Segoe UI"/>
            <family val="2"/>
          </rPr>
          <t xml:space="preserve">
TELA E 4 FERRAGEM PARA O PILAR (BITOLA DE 8.0 MM)</t>
        </r>
      </text>
    </comment>
    <comment ref="F15" authorId="0" shapeId="0">
      <text>
        <r>
          <rPr>
            <b/>
            <sz val="9"/>
            <color indexed="81"/>
            <rFont val="Segoe UI"/>
            <family val="2"/>
          </rPr>
          <t>obras500063:</t>
        </r>
        <r>
          <rPr>
            <sz val="9"/>
            <color indexed="81"/>
            <rFont val="Segoe UI"/>
            <family val="2"/>
          </rPr>
          <t xml:space="preserve">
FERRAGEM DOS ESTRIBOS DO PILAR </t>
        </r>
      </text>
    </comment>
  </commentList>
</comments>
</file>

<file path=xl/sharedStrings.xml><?xml version="1.0" encoding="utf-8"?>
<sst xmlns="http://schemas.openxmlformats.org/spreadsheetml/2006/main" count="65417" uniqueCount="35554">
  <si>
    <t>UNIDADE</t>
  </si>
  <si>
    <t>M</t>
  </si>
  <si>
    <t>UN</t>
  </si>
  <si>
    <t>KG</t>
  </si>
  <si>
    <t>M2</t>
  </si>
  <si>
    <t>H</t>
  </si>
  <si>
    <t>COBERTURA</t>
  </si>
  <si>
    <t>M3</t>
  </si>
  <si>
    <t>MOVIMENTO DE TERRA</t>
  </si>
  <si>
    <t>ML</t>
  </si>
  <si>
    <t>L</t>
  </si>
  <si>
    <t>ARMADOR</t>
  </si>
  <si>
    <t>PAR</t>
  </si>
  <si>
    <t>CJ</t>
  </si>
  <si>
    <t>ELETRICISTA</t>
  </si>
  <si>
    <t>GASOLINA COMUM</t>
  </si>
  <si>
    <t>MASSA ACRILICA</t>
  </si>
  <si>
    <t>MASSA PARA VIDRO</t>
  </si>
  <si>
    <t>NIVELADOR</t>
  </si>
  <si>
    <t>OLEO DE LINHACA</t>
  </si>
  <si>
    <t>PASTILHEIRO</t>
  </si>
  <si>
    <t>PEDREIRO</t>
  </si>
  <si>
    <t>PINTOR</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</si>
  <si>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</si>
  <si>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</si>
  <si>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</si>
  <si>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</si>
  <si>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</si>
  <si>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</si>
  <si>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</si>
  <si>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</si>
  <si>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</si>
  <si>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</si>
  <si>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</si>
  <si>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</si>
  <si>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</si>
  <si>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</si>
  <si>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</si>
  <si>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</si>
  <si>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</si>
  <si>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</si>
  <si>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</si>
  <si>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</si>
  <si>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</si>
  <si>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</si>
  <si>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</si>
  <si>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</si>
  <si>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</si>
  <si>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</si>
  <si>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</si>
  <si>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</si>
  <si>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</si>
  <si>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</si>
  <si>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</si>
  <si>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</si>
  <si>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</si>
  <si>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</si>
  <si>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</si>
  <si>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</si>
  <si>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</si>
  <si>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</si>
  <si>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</si>
  <si>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</si>
  <si>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</si>
  <si>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</si>
  <si>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</si>
  <si>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</si>
  <si>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</si>
  <si>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</si>
  <si>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</si>
  <si>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</si>
  <si>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</si>
  <si>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</si>
  <si>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</si>
  <si>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</si>
  <si>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</si>
  <si>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</si>
  <si>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</si>
  <si>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</si>
  <si>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</si>
  <si>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</si>
  <si>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</si>
  <si>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</si>
  <si>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</si>
  <si>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</si>
  <si>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</si>
  <si>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</si>
  <si>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</si>
  <si>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</si>
  <si>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</si>
  <si>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</si>
  <si>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</si>
  <si>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</si>
  <si>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</si>
  <si>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</si>
  <si>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</si>
  <si>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</si>
  <si>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</si>
  <si>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</si>
  <si>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</si>
  <si>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</si>
  <si>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</si>
  <si>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</si>
  <si>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</si>
  <si>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</si>
  <si>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</si>
  <si>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</si>
  <si>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</si>
  <si>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</si>
  <si>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</si>
  <si>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</si>
  <si>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</si>
  <si>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</si>
  <si>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</si>
  <si>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</si>
  <si>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</si>
  <si>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</si>
  <si>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</si>
  <si>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</si>
  <si>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</si>
  <si>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</si>
  <si>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</si>
  <si>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</si>
  <si>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</si>
  <si>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</si>
  <si>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</si>
  <si>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</si>
  <si>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</si>
  <si>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</si>
  <si>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</si>
  <si>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</si>
  <si>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</si>
  <si>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</si>
  <si>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</si>
  <si>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</si>
  <si>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</si>
  <si>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</si>
  <si>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</si>
  <si>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</si>
  <si>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</si>
  <si>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</si>
  <si>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</si>
  <si>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</si>
  <si>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</si>
  <si>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</si>
  <si>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</si>
  <si>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</si>
  <si>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</si>
  <si>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</si>
  <si>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</si>
  <si>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</si>
  <si>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</si>
  <si>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</si>
  <si>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</si>
  <si>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</si>
  <si>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</si>
  <si>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</si>
  <si>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</si>
  <si>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</si>
  <si>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</si>
  <si>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</si>
  <si>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</si>
  <si>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</si>
  <si>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</si>
  <si>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</si>
  <si>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</si>
  <si>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</si>
  <si>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</si>
  <si>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</si>
  <si>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</si>
  <si>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</si>
  <si>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</si>
  <si>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</si>
  <si>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</si>
  <si>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</si>
  <si>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</si>
  <si>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</si>
  <si>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</si>
  <si>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</si>
  <si>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</si>
  <si>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</si>
  <si>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</si>
  <si>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</si>
  <si>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</si>
  <si>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</si>
  <si>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</si>
  <si>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</si>
  <si>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</si>
  <si>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</si>
  <si>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</si>
  <si>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</si>
  <si>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</si>
  <si>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</si>
  <si>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</si>
  <si>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</si>
  <si>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</si>
  <si>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</si>
  <si>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</si>
  <si>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</si>
  <si>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</si>
  <si>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</si>
  <si>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</si>
  <si>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</si>
  <si>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</si>
  <si>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</si>
  <si>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</si>
  <si>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</si>
  <si>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</si>
  <si>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</si>
  <si>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</si>
  <si>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</si>
  <si>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</si>
  <si>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</si>
  <si>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</si>
  <si>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</si>
  <si>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</si>
  <si>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</si>
  <si>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</si>
  <si>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</si>
  <si>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</si>
  <si>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</si>
  <si>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</si>
  <si>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</si>
  <si>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</si>
  <si>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</si>
  <si>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</si>
  <si>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</si>
  <si>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</si>
  <si>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</si>
  <si>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</si>
  <si>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</si>
  <si>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</si>
  <si>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</si>
  <si>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</si>
  <si>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</si>
  <si>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</si>
  <si>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</si>
  <si>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</si>
  <si>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</si>
  <si>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</si>
  <si>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</si>
  <si>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</si>
  <si>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</si>
  <si>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</si>
  <si>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</si>
  <si>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</si>
  <si>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</si>
  <si>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</si>
  <si>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</si>
  <si>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</si>
  <si>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</si>
  <si>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</si>
  <si>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</si>
  <si>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</si>
  <si>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</si>
  <si>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</si>
  <si>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</si>
  <si>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</si>
  <si>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</si>
  <si>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</si>
  <si>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</si>
  <si>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</si>
  <si>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</si>
  <si>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</si>
  <si>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</si>
  <si>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</si>
  <si>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</si>
  <si>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</si>
  <si>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</si>
  <si>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</si>
  <si>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</si>
  <si>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</si>
  <si>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</si>
  <si>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</si>
  <si>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</si>
  <si>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</si>
  <si>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</si>
  <si>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</si>
  <si>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</si>
  <si>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</si>
  <si>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</si>
  <si>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</si>
  <si>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</si>
  <si>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</si>
  <si>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</si>
  <si>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</si>
  <si>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</si>
  <si>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</si>
  <si>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</si>
  <si>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</si>
  <si>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</si>
  <si>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</si>
  <si>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</si>
  <si>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</si>
  <si>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</si>
  <si>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</si>
  <si>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</si>
  <si>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</si>
  <si>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</si>
  <si>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</si>
  <si>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</si>
  <si>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</si>
  <si>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</si>
  <si>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</si>
  <si>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</si>
  <si>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</si>
  <si>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</si>
  <si>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</si>
  <si>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</si>
  <si>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</si>
  <si>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</si>
  <si>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</si>
  <si>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</si>
  <si>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</si>
  <si>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</si>
  <si>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</si>
  <si>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</si>
  <si>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</si>
  <si>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</si>
  <si>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</si>
  <si>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</si>
  <si>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</si>
  <si>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</si>
  <si>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</si>
  <si>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</si>
  <si>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</si>
  <si>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</si>
  <si>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</si>
  <si>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</si>
  <si>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</si>
  <si>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</si>
  <si>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</si>
  <si>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</si>
  <si>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</si>
  <si>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</si>
  <si>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</si>
  <si>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</si>
  <si>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</si>
  <si>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</si>
  <si>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</si>
  <si>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</si>
  <si>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</si>
  <si>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</si>
  <si>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</si>
  <si>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</si>
  <si>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</si>
  <si>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</si>
  <si>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</si>
  <si>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</si>
  <si>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</si>
  <si>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</si>
  <si>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</si>
  <si>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</si>
  <si>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</si>
  <si>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</si>
  <si>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</si>
  <si>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</si>
  <si>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</si>
  <si>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</si>
  <si>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</si>
  <si>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</si>
  <si>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</si>
  <si>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</si>
  <si>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</si>
  <si>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</si>
  <si>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</si>
  <si>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</si>
  <si>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</si>
  <si>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</si>
  <si>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</si>
  <si>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</si>
  <si>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</si>
  <si>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</si>
  <si>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</si>
  <si>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</si>
  <si>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</si>
  <si>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</si>
  <si>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</si>
  <si>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</si>
  <si>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</si>
  <si>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</si>
  <si>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</si>
  <si>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</si>
  <si>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</si>
  <si>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</si>
  <si>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</si>
  <si>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</si>
  <si>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</si>
  <si>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</si>
  <si>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</si>
  <si>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</si>
  <si>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</si>
  <si>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</si>
  <si>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</si>
  <si>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</si>
  <si>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</si>
  <si>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</si>
  <si>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</si>
  <si>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</si>
  <si>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</si>
  <si>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</si>
  <si>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</si>
  <si>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</si>
  <si>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</si>
  <si>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</si>
  <si>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</si>
  <si>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</si>
  <si>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</si>
  <si>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</si>
  <si>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</si>
  <si>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</si>
  <si>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</si>
  <si>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</si>
  <si>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</si>
  <si>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</si>
  <si>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</si>
  <si>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</si>
  <si>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</si>
  <si>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</si>
  <si>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</si>
  <si>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</si>
  <si>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</si>
  <si>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</si>
  <si>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</si>
  <si>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</si>
  <si>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</si>
  <si>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</si>
  <si>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</si>
  <si>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</si>
  <si>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</si>
  <si>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</si>
  <si>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</si>
  <si>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</si>
  <si>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</si>
  <si>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</si>
  <si>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</si>
  <si>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</si>
  <si>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</si>
  <si>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</si>
  <si>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</si>
  <si>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</si>
  <si>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</si>
  <si>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</si>
  <si>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</si>
  <si>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</si>
  <si>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</si>
  <si>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</si>
  <si>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</si>
  <si>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</si>
  <si>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</si>
  <si>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</si>
  <si>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</si>
  <si>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</si>
  <si>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</si>
  <si>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</si>
  <si>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</si>
  <si>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</si>
  <si>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</si>
  <si>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</si>
  <si>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</si>
  <si>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</si>
  <si>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</si>
  <si>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</si>
  <si>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</si>
  <si>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</si>
  <si>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</si>
  <si>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</si>
  <si>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</si>
  <si>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</si>
  <si>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</si>
  <si>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</si>
  <si>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</si>
  <si>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</si>
  <si>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</si>
  <si>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</si>
  <si>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</si>
  <si>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</si>
  <si>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</si>
  <si>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</si>
  <si>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</si>
  <si>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</si>
  <si>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</si>
  <si>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</si>
  <si>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</si>
  <si>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</si>
  <si>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</si>
  <si>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</si>
  <si>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</si>
  <si>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</si>
  <si>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</si>
  <si>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</si>
  <si>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</si>
  <si>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</si>
  <si>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</si>
  <si>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</si>
  <si>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</si>
  <si>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</si>
  <si>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</si>
  <si>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</si>
  <si>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</si>
  <si>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</si>
  <si>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</si>
  <si>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</si>
  <si>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</si>
  <si>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</si>
  <si>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</si>
  <si>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</si>
  <si>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</si>
  <si>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</si>
  <si>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</si>
  <si>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</si>
  <si>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</si>
  <si>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</si>
  <si>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</si>
  <si>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</si>
  <si>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</si>
  <si>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</si>
  <si>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</si>
  <si>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</si>
  <si>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</si>
  <si>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</si>
  <si>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</si>
  <si>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</si>
  <si>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</si>
  <si>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</si>
  <si>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</si>
  <si>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</si>
  <si>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</si>
  <si>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</si>
  <si>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</si>
  <si>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</si>
  <si>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</si>
  <si>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</si>
  <si>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</si>
  <si>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</si>
  <si>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</si>
  <si>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</si>
  <si>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</si>
  <si>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</si>
  <si>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</si>
  <si>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</si>
  <si>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</si>
  <si>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</si>
  <si>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</si>
  <si>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</si>
  <si>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</si>
  <si>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</si>
  <si>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</si>
  <si>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</si>
  <si>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</si>
  <si>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</si>
  <si>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</si>
  <si>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</si>
  <si>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</si>
  <si>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</si>
  <si>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</si>
  <si>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</si>
  <si>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</si>
  <si>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</si>
  <si>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</si>
  <si>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</si>
  <si>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</si>
  <si>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</si>
  <si>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</si>
  <si>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</si>
  <si>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</si>
  <si>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</si>
  <si>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</si>
  <si>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</si>
  <si>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</si>
  <si>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</si>
  <si>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</si>
  <si>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</si>
  <si>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</si>
  <si>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</si>
  <si>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</si>
  <si>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</si>
  <si>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</si>
  <si>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</si>
  <si>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</si>
  <si>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</si>
  <si>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</si>
  <si>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</si>
  <si>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</si>
  <si>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</si>
  <si>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</si>
  <si>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</si>
  <si>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</si>
  <si>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</si>
  <si>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</si>
  <si>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</si>
  <si>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</si>
  <si>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</si>
  <si>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</si>
  <si>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</si>
  <si>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</si>
  <si>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</si>
  <si>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</si>
  <si>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</si>
  <si>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</si>
  <si>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</si>
  <si>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</si>
  <si>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</si>
  <si>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</si>
  <si>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</si>
  <si>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</si>
  <si>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</si>
  <si>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</si>
  <si>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</si>
  <si>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</si>
  <si>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</si>
  <si>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</si>
  <si>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</si>
  <si>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</si>
  <si>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</si>
  <si>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</si>
  <si>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</si>
  <si>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</si>
  <si>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</si>
  <si>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</si>
  <si>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</si>
  <si>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</si>
  <si>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</si>
  <si>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</si>
  <si>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</si>
  <si>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</si>
  <si>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</si>
  <si>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</si>
  <si>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</si>
  <si>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</si>
  <si>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</si>
  <si>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</si>
  <si>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</si>
  <si>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</si>
  <si>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</si>
  <si>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</si>
  <si>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</si>
  <si>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</si>
  <si>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</si>
  <si>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</si>
  <si>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</si>
  <si>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</si>
  <si>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</si>
  <si>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</si>
  <si>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</si>
  <si>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</si>
  <si>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</si>
  <si>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</si>
  <si>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</si>
  <si>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</si>
  <si>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</si>
  <si>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</si>
  <si>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</si>
  <si>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</si>
  <si>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</si>
  <si>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</si>
  <si>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</si>
  <si>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</si>
  <si>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</si>
  <si>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</si>
  <si>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</si>
  <si>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</si>
  <si>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</si>
  <si>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</si>
  <si>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</si>
  <si>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</si>
  <si>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</si>
  <si>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</si>
  <si>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</si>
  <si>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</si>
  <si>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</si>
  <si>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</si>
  <si>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</si>
  <si>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</si>
  <si>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</si>
  <si>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</si>
  <si>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</si>
  <si>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</si>
  <si>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</si>
  <si>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</si>
  <si>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</si>
  <si>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</si>
  <si>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</si>
  <si>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</si>
  <si>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</si>
  <si>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</si>
  <si>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</si>
  <si>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</si>
  <si>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</si>
  <si>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</si>
  <si>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</si>
  <si>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</si>
  <si>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</si>
  <si>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</si>
  <si>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</si>
  <si>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</si>
  <si>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</si>
  <si>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</si>
  <si>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</si>
  <si>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</si>
  <si>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</si>
  <si>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</si>
  <si>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</si>
  <si>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</si>
  <si>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</si>
  <si>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</si>
  <si>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</si>
  <si>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</si>
  <si>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</si>
  <si>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</si>
  <si>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</si>
  <si>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</si>
  <si>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</si>
  <si>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</si>
  <si>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</si>
  <si>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</si>
  <si>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</si>
  <si>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</si>
  <si>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</si>
  <si>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</si>
  <si>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</si>
  <si>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</si>
  <si>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</si>
  <si>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</si>
  <si>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</si>
  <si>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</si>
  <si>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</si>
  <si>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</si>
  <si>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</si>
  <si>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</si>
  <si>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</si>
  <si>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</si>
  <si>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</si>
  <si>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</si>
  <si>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</si>
  <si>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</si>
  <si>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</si>
  <si>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</si>
  <si>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</si>
  <si>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</si>
  <si>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</si>
  <si>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</si>
  <si>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</si>
  <si>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</si>
  <si>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</si>
  <si>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</si>
  <si>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</si>
  <si>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</si>
  <si>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</si>
  <si>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</si>
  <si>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</si>
  <si>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</si>
  <si>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</si>
  <si>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</si>
  <si>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</si>
  <si>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</si>
  <si>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</si>
  <si>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</si>
  <si>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</si>
  <si>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</si>
  <si>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</si>
  <si>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</si>
  <si>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</si>
  <si>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</si>
  <si>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</si>
  <si>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</si>
  <si>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</si>
  <si>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</si>
  <si>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</si>
  <si>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</si>
  <si>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</si>
  <si>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</si>
  <si>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</si>
  <si>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</si>
  <si>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</si>
  <si>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</si>
  <si>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</si>
  <si>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</si>
  <si>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</si>
  <si>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</si>
  <si>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</si>
  <si>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</si>
  <si>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</si>
  <si>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</si>
  <si>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</si>
  <si>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</si>
  <si>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</si>
  <si>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</si>
  <si>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</si>
  <si>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</si>
  <si>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</si>
  <si>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</si>
  <si>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</si>
  <si>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</si>
  <si>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</si>
  <si>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</si>
  <si>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</si>
  <si>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</si>
  <si>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</si>
  <si>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</si>
  <si>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</si>
  <si>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</si>
  <si>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</si>
  <si>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</si>
  <si>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</si>
  <si>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</si>
  <si>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</si>
  <si>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</si>
  <si>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</si>
  <si>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</si>
  <si>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</si>
  <si>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</si>
  <si>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</si>
  <si>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</si>
  <si>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</si>
  <si>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</si>
  <si>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</si>
  <si>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</si>
  <si>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</si>
  <si>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</si>
  <si>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</si>
  <si>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</si>
  <si>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</si>
  <si>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</si>
  <si>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</si>
  <si>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</si>
  <si>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</si>
  <si>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</si>
  <si>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</si>
  <si>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</si>
  <si>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</si>
  <si>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</si>
  <si>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</si>
  <si>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</si>
  <si>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</si>
  <si>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</si>
  <si>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</si>
  <si>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</si>
  <si>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</si>
  <si>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</si>
  <si>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</si>
  <si>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</si>
  <si>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</si>
  <si>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</si>
  <si>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</si>
  <si>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</si>
  <si>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</si>
  <si>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</si>
  <si>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</si>
  <si>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</si>
  <si>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</si>
  <si>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</si>
  <si>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</si>
  <si>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</si>
  <si>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</si>
  <si>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</si>
  <si>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</si>
  <si>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</si>
  <si>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</si>
  <si>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</si>
  <si>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</si>
  <si>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</si>
  <si>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</si>
  <si>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</si>
  <si>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</si>
  <si>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</si>
  <si>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</si>
  <si>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</si>
  <si>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</si>
  <si>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</si>
  <si>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</si>
  <si>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</si>
  <si>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</si>
  <si>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</si>
  <si>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</si>
  <si>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</si>
  <si>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</si>
  <si>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</si>
  <si>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</si>
  <si>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</si>
  <si>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</si>
  <si>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</si>
  <si>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</si>
  <si>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</si>
  <si>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</si>
  <si>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</si>
  <si>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</si>
  <si>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</si>
  <si>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</si>
  <si>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</si>
  <si>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</si>
  <si>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</si>
  <si>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</si>
  <si>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</si>
  <si>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</si>
  <si>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</si>
  <si>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</si>
  <si>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</si>
  <si>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</si>
  <si>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</si>
  <si>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</si>
  <si>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</si>
  <si>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</si>
  <si>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</si>
  <si>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</si>
  <si>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</si>
  <si>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</si>
  <si>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</si>
  <si>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</si>
  <si>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</si>
  <si>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</si>
  <si>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</si>
  <si>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</si>
  <si>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</si>
  <si>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</si>
  <si>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</si>
  <si>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</si>
  <si>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</si>
  <si>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</si>
  <si>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</si>
  <si>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</si>
  <si>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</si>
  <si>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</si>
  <si>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</si>
  <si>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</si>
  <si>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</si>
  <si>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</si>
  <si>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</si>
  <si>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</si>
  <si>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</si>
  <si>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</si>
  <si>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</si>
  <si>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</si>
  <si>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</si>
  <si>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</si>
  <si>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</si>
  <si>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</si>
  <si>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</si>
  <si>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</si>
  <si>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</si>
  <si>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</si>
  <si>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</si>
  <si>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</si>
  <si>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</si>
  <si>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</si>
  <si>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</si>
  <si>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</si>
  <si>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</si>
  <si>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</si>
  <si>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</si>
  <si>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</si>
  <si>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</si>
  <si>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</si>
  <si>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</si>
  <si>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</si>
  <si>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</si>
  <si>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</si>
  <si>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</si>
  <si>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</si>
  <si>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</si>
  <si>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</si>
  <si>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</si>
  <si>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</si>
  <si>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</si>
  <si>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</si>
  <si>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</si>
  <si>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</si>
  <si>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</si>
  <si>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</si>
  <si>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</si>
  <si>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</si>
  <si>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</si>
  <si>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</si>
  <si>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</si>
  <si>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</si>
  <si>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</si>
  <si>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</si>
  <si>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</si>
  <si>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</si>
  <si>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</si>
  <si>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</si>
  <si>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</si>
  <si>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</si>
  <si>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</si>
  <si>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</si>
  <si>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</si>
  <si>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</si>
  <si>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</si>
  <si>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</si>
  <si>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</si>
  <si>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</si>
  <si>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</si>
  <si>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</si>
  <si>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</si>
  <si>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</si>
  <si>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</si>
  <si>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</si>
  <si>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</si>
  <si>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</si>
  <si>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</si>
  <si>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</si>
  <si>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</si>
  <si>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</si>
  <si>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</si>
  <si>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</si>
  <si>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</si>
  <si>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</si>
  <si>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</si>
  <si>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</si>
  <si>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</si>
  <si>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</si>
  <si>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</si>
  <si>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</si>
  <si>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</si>
  <si>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CHAPA COMPENSADO NAVAL ESP. 10MM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</si>
  <si>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</si>
  <si>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</si>
  <si>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</si>
  <si>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</si>
  <si>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</si>
  <si>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</si>
  <si>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</si>
  <si>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</si>
  <si>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</si>
  <si>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</si>
  <si>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</si>
  <si>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</si>
  <si>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</si>
  <si>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</si>
  <si>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</si>
  <si>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</si>
  <si>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TIPO LOUSA ESCOLAR</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</si>
  <si>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</si>
  <si>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</si>
  <si>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</si>
  <si>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</si>
  <si>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</si>
  <si>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</si>
  <si>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</si>
  <si>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</si>
  <si>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</si>
  <si>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</si>
  <si>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</si>
  <si>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PECA DE MAD.DE LEI 5X7CM-APARELHADA</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</si>
  <si>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</si>
  <si>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</si>
  <si>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</si>
  <si>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</si>
  <si>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</si>
  <si>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</si>
  <si>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</si>
  <si>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</si>
  <si>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</si>
  <si>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</si>
  <si>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</si>
  <si>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</si>
  <si>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</si>
  <si>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</si>
  <si>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</si>
  <si>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</si>
  <si>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</si>
  <si>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</si>
  <si>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</si>
  <si>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</si>
  <si>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</si>
  <si>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</si>
  <si>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</si>
  <si>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</si>
  <si>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</si>
  <si>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</si>
  <si>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</si>
  <si>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</si>
  <si>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</si>
  <si>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</si>
  <si>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</si>
  <si>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</si>
  <si>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</si>
  <si>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</si>
  <si>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</si>
  <si>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</si>
  <si>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</si>
  <si>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</si>
  <si>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</si>
  <si>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</si>
  <si>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</si>
  <si>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</si>
  <si>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</si>
  <si>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</si>
  <si>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</si>
  <si>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</si>
  <si>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</si>
  <si>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</si>
  <si>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</si>
  <si>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</si>
  <si>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</si>
  <si>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</si>
  <si>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</si>
  <si>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</si>
  <si>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</si>
  <si>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</si>
  <si>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</si>
  <si>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</si>
  <si>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</si>
  <si>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</si>
  <si>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</si>
  <si>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</si>
  <si>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</si>
  <si>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</si>
  <si>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</si>
  <si>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</si>
  <si>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</si>
  <si>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</si>
  <si>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</si>
  <si>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</si>
  <si>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</si>
  <si>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</si>
  <si>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</si>
  <si>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</si>
  <si>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</si>
  <si>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</si>
  <si>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</si>
  <si>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</si>
  <si>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</si>
  <si>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</si>
  <si>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</si>
  <si>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</si>
  <si>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</si>
  <si>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</si>
  <si>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</si>
  <si>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</si>
  <si>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</si>
  <si>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</si>
  <si>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</si>
  <si>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</si>
  <si>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</si>
  <si>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</si>
  <si>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</si>
  <si>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</si>
  <si>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</si>
  <si>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</si>
  <si>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</si>
  <si>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</si>
  <si>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</si>
  <si>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</si>
  <si>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</si>
  <si>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</si>
  <si>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</si>
  <si>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</si>
  <si>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</si>
  <si>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</si>
  <si>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</si>
  <si>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</si>
  <si>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COLA PARA FORMICA</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</si>
  <si>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</si>
  <si>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</si>
  <si>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</si>
  <si>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</si>
  <si>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</si>
  <si>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</si>
  <si>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</si>
  <si>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</si>
  <si>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</si>
  <si>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</si>
  <si>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</si>
  <si>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</si>
  <si>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</si>
  <si>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</si>
  <si>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</si>
  <si>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</si>
  <si>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</si>
  <si>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</si>
  <si>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</si>
  <si>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</si>
  <si>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</si>
  <si>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</si>
  <si>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</si>
  <si>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</si>
  <si>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</si>
  <si>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</si>
  <si>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</si>
  <si>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</si>
  <si>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</si>
  <si>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</si>
  <si>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</si>
  <si>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</si>
  <si>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</si>
  <si>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</si>
  <si>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</si>
  <si>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</si>
  <si>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</si>
  <si>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</si>
  <si>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</si>
  <si>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</si>
  <si>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</si>
  <si>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</si>
  <si>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</si>
  <si>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</si>
  <si>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</si>
  <si>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</si>
  <si>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</si>
  <si>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</si>
  <si>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</si>
  <si>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</si>
  <si>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</si>
  <si>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</si>
  <si>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</si>
  <si>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</si>
  <si>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</si>
  <si>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</si>
  <si>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</si>
  <si>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</si>
  <si>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CHAPA LISA DE FIBROCIMENTO ESP.10MM</t>
  </si>
  <si>
    <t>CANTONEIRA DE ALUMINIO SEXTAVADA P/ ACABAMENTO</t>
  </si>
  <si>
    <t>MOLDURA EM MADEIRA DE LEI DE 7.0 X 2.5 CM</t>
  </si>
  <si>
    <t>PEITORIL GRANITO CINZA ANDORINHA LARG.15CM,ESP.3CM</t>
  </si>
  <si>
    <t>PORTA GIZ DIM. 6 X 3 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</si>
  <si>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</si>
  <si>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</si>
  <si>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</si>
  <si>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</si>
  <si>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</si>
  <si>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</si>
  <si>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</si>
  <si>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</si>
  <si>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</si>
  <si>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</si>
  <si>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</si>
  <si>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</si>
  <si>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</si>
  <si>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</si>
  <si>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</si>
  <si>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</si>
  <si>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</si>
  <si>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</si>
  <si>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</si>
  <si>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TABUA DE MADEIRA DE LEI P/ PISO LARG. 15 CM ESP 2CM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</si>
  <si>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</si>
  <si>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</si>
  <si>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</si>
  <si>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</si>
  <si>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</si>
  <si>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</si>
  <si>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</si>
  <si>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</si>
  <si>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</si>
  <si>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</si>
  <si>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</si>
  <si>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</si>
  <si>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</si>
  <si>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</si>
  <si>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</si>
  <si>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</si>
  <si>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</si>
  <si>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</si>
  <si>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</si>
  <si>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</si>
  <si>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EPOXI PARA ACABAMENTO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</si>
  <si>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</si>
  <si>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</si>
  <si>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</si>
  <si>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</si>
  <si>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</si>
  <si>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</si>
  <si>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</si>
  <si>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</si>
  <si>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</si>
  <si>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</si>
  <si>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</si>
  <si>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</si>
  <si>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</si>
  <si>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</si>
  <si>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</si>
  <si>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</si>
  <si>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</si>
  <si>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</si>
  <si>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</si>
  <si>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</si>
  <si>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</si>
  <si>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</si>
  <si>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</si>
  <si>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</si>
  <si>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</si>
  <si>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</si>
  <si>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</si>
  <si>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</si>
  <si>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</si>
  <si>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QUADRO DE GIZ/PINCEL LAMINADO MELAMINICO 3.95X1.29</t>
  </si>
  <si>
    <t>PINTURA DE LETRAS EM PAREDE DIM.20X30 CM</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</si>
  <si>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</si>
  <si>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</si>
  <si>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</si>
  <si>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</si>
  <si>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</si>
  <si>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</si>
  <si>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</si>
  <si>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</si>
  <si>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</si>
  <si>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QUADRO QUADRICULABRANCO P/ PINCEL DIM 3.00 X 1.50M</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</si>
  <si>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</si>
  <si>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</si>
  <si>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</si>
  <si>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</si>
  <si>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</si>
  <si>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</si>
  <si>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</si>
  <si>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</si>
  <si>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</si>
  <si>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</si>
  <si>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</si>
  <si>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</si>
  <si>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</si>
  <si>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</si>
  <si>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</si>
  <si>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</si>
  <si>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</si>
  <si>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</si>
  <si>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TRANSF. TRIFASICO A OLEO 225KVA 15KV - 220/127V</t>
  </si>
  <si>
    <t>TRANSF. TRIF A OLEO 75KVA 15KV - 220/127V</t>
  </si>
  <si>
    <t>TRANSF A OLEO MINERAL 150KVA 13.8-10.4 KV 220127V</t>
  </si>
  <si>
    <t>TRANSF TRIFASICO 112.5KVA 15KV/220-127V A OLEO</t>
  </si>
  <si>
    <t>TELA BELINOX, L=245MM/E=1,5MM INOX-TEL-752</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</si>
  <si>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</si>
  <si>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</si>
  <si>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</si>
  <si>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</si>
  <si>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</si>
  <si>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</si>
  <si>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</si>
  <si>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</si>
  <si>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</si>
  <si>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PARA TRANSFORMADOR DE CORRENTE (TC) 112,5 ATE 225KVA - 400:5A</t>
  </si>
  <si>
    <t>CAIXA PVC 4" X 4" TIGREFLEX</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</si>
  <si>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</si>
  <si>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</si>
  <si>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</si>
  <si>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</si>
  <si>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</si>
  <si>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</si>
  <si>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</si>
  <si>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</si>
  <si>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</si>
  <si>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</si>
  <si>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</si>
  <si>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</si>
  <si>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</si>
  <si>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</si>
  <si>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</si>
  <si>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</si>
  <si>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</si>
  <si>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</si>
  <si>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</si>
  <si>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</si>
  <si>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</si>
  <si>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</si>
  <si>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</si>
  <si>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</si>
  <si>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</si>
  <si>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</si>
  <si>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</si>
  <si>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</si>
  <si>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</si>
  <si>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</si>
  <si>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</si>
  <si>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</si>
  <si>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</si>
  <si>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</si>
  <si>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</si>
  <si>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</si>
  <si>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</si>
  <si>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</si>
  <si>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</si>
  <si>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</si>
  <si>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</si>
  <si>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</si>
  <si>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</si>
  <si>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</si>
  <si>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</si>
  <si>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</si>
  <si>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</si>
  <si>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</si>
  <si>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DE COBRE NU TEMPERA MEIO DURA 6MM2</t>
  </si>
  <si>
    <t>CABO DE COBRE NU TEMPERA MEIO DURA 16 MM2</t>
  </si>
  <si>
    <t>CABO DE COBRE NU TEMPERA MEIO DURA 10 MM2</t>
  </si>
  <si>
    <t>CABO COBRE NU TEMPERA MEIO DURA 25MM2</t>
  </si>
  <si>
    <t>CABO COBRE NU TEMPERA MEIO DURA 35MM2</t>
  </si>
  <si>
    <t>CABO COBRE NU TEMPERA MEIO DURA 50MM2</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</si>
  <si>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</si>
  <si>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</si>
  <si>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</si>
  <si>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</si>
  <si>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</si>
  <si>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</si>
  <si>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</si>
  <si>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</si>
  <si>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</si>
  <si>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</si>
  <si>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</si>
  <si>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</si>
  <si>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</si>
  <si>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</si>
  <si>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</si>
  <si>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</si>
  <si>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</si>
  <si>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</si>
  <si>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</si>
  <si>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</si>
  <si>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</si>
  <si>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</si>
  <si>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</si>
  <si>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</si>
  <si>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</si>
  <si>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</si>
  <si>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</si>
  <si>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</si>
  <si>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</si>
  <si>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</si>
  <si>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</si>
  <si>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</si>
  <si>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</si>
  <si>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</si>
  <si>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</si>
  <si>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</si>
  <si>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</si>
  <si>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</si>
  <si>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</si>
  <si>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</si>
  <si>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</si>
  <si>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</si>
  <si>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</si>
  <si>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</si>
  <si>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</si>
  <si>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</si>
  <si>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</si>
  <si>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</si>
  <si>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</si>
  <si>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</si>
  <si>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</si>
  <si>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</si>
  <si>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</si>
  <si>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</si>
  <si>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</si>
  <si>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</si>
  <si>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</si>
  <si>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</si>
  <si>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</si>
  <si>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</si>
  <si>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</si>
  <si>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</si>
  <si>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</si>
  <si>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</si>
  <si>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</si>
  <si>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</si>
  <si>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</si>
  <si>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</si>
  <si>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</si>
  <si>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</si>
  <si>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</si>
  <si>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</si>
  <si>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</si>
  <si>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</si>
  <si>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</si>
  <si>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</si>
  <si>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</si>
  <si>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</si>
  <si>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</si>
  <si>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</si>
  <si>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</si>
  <si>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</si>
  <si>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</si>
  <si>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</si>
  <si>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</si>
  <si>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</si>
  <si>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</si>
  <si>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</si>
  <si>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</si>
  <si>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</si>
  <si>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</si>
  <si>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</si>
  <si>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</si>
  <si>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</si>
  <si>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</si>
  <si>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</si>
  <si>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</si>
  <si>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</si>
  <si>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CAIXA PVC 4 X 2" TIGREFLEX</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</si>
  <si>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</si>
  <si>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</si>
  <si>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</si>
  <si>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</si>
  <si>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</si>
  <si>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</si>
  <si>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</si>
  <si>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</si>
  <si>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</si>
  <si>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</si>
  <si>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</si>
  <si>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</si>
  <si>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4X20W COMPLETA C/LAMPADA E REATOR - EMBRUTIR/SOBREPOR</t>
  </si>
  <si>
    <t>LUMINARIA FLUOR. COMERCIAL CHANFRADA 4X40W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</si>
  <si>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</si>
  <si>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</si>
  <si>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</si>
  <si>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</si>
  <si>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LUMINARIA FLUOR. COMERCIAL CHANFRADA 2X40W COMPLETA C/LAMPADA E REATOR - EMBRUTIR/SOBREPOR - COM DIFUSOR</t>
  </si>
  <si>
    <t>PROJ. RETANGULAR PL 400 MA TECNOWATT</t>
  </si>
  <si>
    <t>LUMINARIA FLUOR. COMERCIAL CHANFRADA 3X40W COMPLETA C/LAMPADA E REATOR - EMBRUTIR/SOBREPOR</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</si>
  <si>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</si>
  <si>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</si>
  <si>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</si>
  <si>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</si>
  <si>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</si>
  <si>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</si>
  <si>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</si>
  <si>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</si>
  <si>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</si>
  <si>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</si>
  <si>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</si>
  <si>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</si>
  <si>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</si>
  <si>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</si>
  <si>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</si>
  <si>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</si>
  <si>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</si>
  <si>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</si>
  <si>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</si>
  <si>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</si>
  <si>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</si>
  <si>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</si>
  <si>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</si>
  <si>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</si>
  <si>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</si>
  <si>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</si>
  <si>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HASTE TIPO COPPERWELD - 5/8"X2.4M</t>
  </si>
  <si>
    <t>CAPTOR C/ ROSCA ACO INOX Ø 3/4" X 350MM, TEL-036</t>
  </si>
  <si>
    <t>ABRACADEIRA GUIA MASTRO REFORCADA P/ 1 DESCIDA 1.1/2" - TEL-340</t>
  </si>
  <si>
    <t>PARA-RAIOS POLIMERICO 12KV - 10KA COM SUPORTE</t>
  </si>
  <si>
    <t>ABRACADEIRA GUIA P/ MASTRO REFORCADA P/ 1 DESCIDA 2"</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</si>
  <si>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</si>
  <si>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</si>
  <si>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</si>
  <si>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</si>
  <si>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</si>
  <si>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</si>
  <si>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</si>
  <si>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</si>
  <si>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</si>
  <si>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</si>
  <si>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</si>
  <si>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</si>
  <si>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</si>
  <si>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</si>
  <si>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</si>
  <si>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</si>
  <si>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</si>
  <si>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</si>
  <si>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</si>
  <si>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</si>
  <si>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</si>
  <si>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</si>
  <si>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</si>
  <si>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</si>
  <si>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</si>
  <si>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</si>
  <si>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</si>
  <si>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</si>
  <si>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</si>
  <si>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</si>
  <si>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</si>
  <si>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</si>
  <si>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</si>
  <si>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</si>
  <si>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</si>
  <si>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BARRA CHATA EM ALUMINIO 7/8" X 1/8" X 3M (70MM2) TEL-711</t>
  </si>
  <si>
    <t>NIPLE DUPLO ACO GALVANIZADO BSP Ø 4" (100MM)</t>
  </si>
  <si>
    <t>CAPTOR C/ ROSCA LATAO CROM Ø 3/4" X 250MM, TEL-010</t>
  </si>
  <si>
    <t>PARAFUSO M6X45MM, TEL-5346</t>
  </si>
  <si>
    <t>CORDOALHA CHATA FLEX. 100X25MM 2 FUROS TEL 5701</t>
  </si>
  <si>
    <t>ALICATE Z-201</t>
  </si>
  <si>
    <t>TERMINAL AEREO H=25CM, DIM 5/16" - REF. TEL 024</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</si>
  <si>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</si>
  <si>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</si>
  <si>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</si>
  <si>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</si>
  <si>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</si>
  <si>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</si>
  <si>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</si>
  <si>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</si>
  <si>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</si>
  <si>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</si>
  <si>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</si>
  <si>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</si>
  <si>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</si>
  <si>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</si>
  <si>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</si>
  <si>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</si>
  <si>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</si>
  <si>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</si>
  <si>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</si>
  <si>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</si>
  <si>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</si>
  <si>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</si>
  <si>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</si>
  <si>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</si>
  <si>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</si>
  <si>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</si>
  <si>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</si>
  <si>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</si>
  <si>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</si>
  <si>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</si>
  <si>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</si>
  <si>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</si>
  <si>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</si>
  <si>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</si>
  <si>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</si>
  <si>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</si>
  <si>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</si>
  <si>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</si>
  <si>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</si>
  <si>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</si>
  <si>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</si>
  <si>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</si>
  <si>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PARAFUSO ABAULADO M16X150MM</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</si>
  <si>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</si>
  <si>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</si>
  <si>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</si>
  <si>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</si>
  <si>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</si>
  <si>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</si>
  <si>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</si>
  <si>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</si>
  <si>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</si>
  <si>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</si>
  <si>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</si>
  <si>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</si>
  <si>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</si>
  <si>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</si>
  <si>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</si>
  <si>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PARAFUSO ABAULADO M10X150MM</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</si>
  <si>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</si>
  <si>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</si>
  <si>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</si>
  <si>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</si>
  <si>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</si>
  <si>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</si>
  <si>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</si>
  <si>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</si>
  <si>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</si>
  <si>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</si>
  <si>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</si>
  <si>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</si>
  <si>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</si>
  <si>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</si>
  <si>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</si>
  <si>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</si>
  <si>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</si>
  <si>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</si>
  <si>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</si>
  <si>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</si>
  <si>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</si>
  <si>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</si>
  <si>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</si>
  <si>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</si>
  <si>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</si>
  <si>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</si>
  <si>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</si>
  <si>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</si>
  <si>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</si>
  <si>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</si>
  <si>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</si>
  <si>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</si>
  <si>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</si>
  <si>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</si>
  <si>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</si>
  <si>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</si>
  <si>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</si>
  <si>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</si>
  <si>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</si>
  <si>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</si>
  <si>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</si>
  <si>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</si>
  <si>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</si>
  <si>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</si>
  <si>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</si>
  <si>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</si>
  <si>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</si>
  <si>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</si>
  <si>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</si>
  <si>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</si>
  <si>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</si>
  <si>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</si>
  <si>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</si>
  <si>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</si>
  <si>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</si>
  <si>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</si>
  <si>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</si>
  <si>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</si>
  <si>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</si>
  <si>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</si>
  <si>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</si>
  <si>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</si>
  <si>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</si>
  <si>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</si>
  <si>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</si>
  <si>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</si>
  <si>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</si>
  <si>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</si>
  <si>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</si>
  <si>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</si>
  <si>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</si>
  <si>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</si>
  <si>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</si>
  <si>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</si>
  <si>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</si>
  <si>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</si>
  <si>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</si>
  <si>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</si>
  <si>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</si>
  <si>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</si>
  <si>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</si>
  <si>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</si>
  <si>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</si>
  <si>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</si>
  <si>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</si>
  <si>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</si>
  <si>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</si>
  <si>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</si>
  <si>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</si>
  <si>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</si>
  <si>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</si>
  <si>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</si>
  <si>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</si>
  <si>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</si>
  <si>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</si>
  <si>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</si>
  <si>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</si>
  <si>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</si>
  <si>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</si>
  <si>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</si>
  <si>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</si>
  <si>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</si>
  <si>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</si>
  <si>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</si>
  <si>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</si>
  <si>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</si>
  <si>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</si>
  <si>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</si>
  <si>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</si>
  <si>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</si>
  <si>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</si>
  <si>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</si>
  <si>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</si>
  <si>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</si>
  <si>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</si>
  <si>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</si>
  <si>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</si>
  <si>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</si>
  <si>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</si>
  <si>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</si>
  <si>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</si>
  <si>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</si>
  <si>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</si>
  <si>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</si>
  <si>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</si>
  <si>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</si>
  <si>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</si>
  <si>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</si>
  <si>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</si>
  <si>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</si>
  <si>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</si>
  <si>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</si>
  <si>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</si>
  <si>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</si>
  <si>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</si>
  <si>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</si>
  <si>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</si>
  <si>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</si>
  <si>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</si>
  <si>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</si>
  <si>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</si>
  <si>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</si>
  <si>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</si>
  <si>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</si>
  <si>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</si>
  <si>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</si>
  <si>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</si>
  <si>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</si>
  <si>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</si>
  <si>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</si>
  <si>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</si>
  <si>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</si>
  <si>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</si>
  <si>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</si>
  <si>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</si>
  <si>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</si>
  <si>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</si>
  <si>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MICTORIO DE LOUCA BRANCA</t>
  </si>
  <si>
    <t>PIA DE ACO INOXIDAVEL COM CUBA SIMPLES 1.50X0.58M</t>
  </si>
  <si>
    <t>PAPELEIRA DE LOUCA BRANCA 15X15CM</t>
  </si>
  <si>
    <t>SABONETEIRA DE LOUCA BRANCA 7.5X15CM</t>
  </si>
  <si>
    <t>SABONETEIRA DE LOUCA BRANCA SEM ALCA 15X15CM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</si>
  <si>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</si>
  <si>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</si>
  <si>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</si>
  <si>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</si>
  <si>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</si>
  <si>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</si>
  <si>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</si>
  <si>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</si>
  <si>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</si>
  <si>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</si>
  <si>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</si>
  <si>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</si>
  <si>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</si>
  <si>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</si>
  <si>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</si>
  <si>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</si>
  <si>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</si>
  <si>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</si>
  <si>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</si>
  <si>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</si>
  <si>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</si>
  <si>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</si>
  <si>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</si>
  <si>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</si>
  <si>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</si>
  <si>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</si>
  <si>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</si>
  <si>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</si>
  <si>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</si>
  <si>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</si>
  <si>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</si>
  <si>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</si>
  <si>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</si>
  <si>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</si>
  <si>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</si>
  <si>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</si>
  <si>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</si>
  <si>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</si>
  <si>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</si>
  <si>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</si>
  <si>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</si>
  <si>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</si>
  <si>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</si>
  <si>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</si>
  <si>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</si>
  <si>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</si>
  <si>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</si>
  <si>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</si>
  <si>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</si>
  <si>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MICTORIO LOUCA BRANCA C/ SIFÃO INTEGRADO M712</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</si>
  <si>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</si>
  <si>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</si>
  <si>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</si>
  <si>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</si>
  <si>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</si>
  <si>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</si>
  <si>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</si>
  <si>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</si>
  <si>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</si>
  <si>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</si>
  <si>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</si>
  <si>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</si>
  <si>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</si>
  <si>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</si>
  <si>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</si>
  <si>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</si>
  <si>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</si>
  <si>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</si>
  <si>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</si>
  <si>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</si>
  <si>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</si>
  <si>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</si>
  <si>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</si>
  <si>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</si>
  <si>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</si>
  <si>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</si>
  <si>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</si>
  <si>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</si>
  <si>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</si>
  <si>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</si>
  <si>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</si>
  <si>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</si>
  <si>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</si>
  <si>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</si>
  <si>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</si>
  <si>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</si>
  <si>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</si>
  <si>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</si>
  <si>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</si>
  <si>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</si>
  <si>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</si>
  <si>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</si>
  <si>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</si>
  <si>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</si>
  <si>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</si>
  <si>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</si>
  <si>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</si>
  <si>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</si>
  <si>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</si>
  <si>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</si>
  <si>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</si>
  <si>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</si>
  <si>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</si>
  <si>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</si>
  <si>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</si>
  <si>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</si>
  <si>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</si>
  <si>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</si>
  <si>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</si>
  <si>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</si>
  <si>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</si>
  <si>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</si>
  <si>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</si>
  <si>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</si>
  <si>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</si>
  <si>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</si>
  <si>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CORRIMAO EM TUBO FG,DIAM 3",COM CHUMB.A CADA 1.5 M</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</si>
  <si>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</si>
  <si>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</si>
  <si>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</si>
  <si>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</si>
  <si>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</si>
  <si>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</si>
  <si>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</si>
  <si>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</si>
  <si>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</si>
  <si>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</si>
  <si>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</si>
  <si>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</si>
  <si>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</si>
  <si>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</si>
  <si>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</si>
  <si>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</si>
  <si>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</si>
  <si>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</si>
  <si>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</si>
  <si>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</si>
  <si>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</si>
  <si>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</si>
  <si>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</si>
  <si>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</si>
  <si>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</si>
  <si>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</si>
  <si>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</si>
  <si>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</si>
  <si>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</si>
  <si>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</si>
  <si>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</si>
  <si>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</si>
  <si>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</si>
  <si>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</si>
  <si>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</si>
  <si>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</si>
  <si>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</si>
  <si>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</si>
  <si>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</si>
  <si>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</si>
  <si>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</si>
  <si>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</si>
  <si>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</si>
  <si>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</si>
  <si>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</si>
  <si>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</si>
  <si>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</si>
  <si>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</si>
  <si>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</si>
  <si>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</si>
  <si>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</si>
  <si>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</si>
  <si>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</si>
  <si>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</si>
  <si>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</si>
  <si>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</si>
  <si>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</si>
  <si>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</si>
  <si>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</si>
  <si>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</si>
  <si>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</si>
  <si>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</si>
  <si>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</si>
  <si>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</si>
  <si>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</si>
  <si>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</si>
  <si>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</si>
  <si>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</si>
  <si>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</si>
  <si>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</si>
  <si>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</si>
  <si>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</si>
  <si>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</si>
  <si>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</si>
  <si>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</si>
  <si>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</si>
  <si>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</si>
  <si>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</si>
  <si>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</si>
  <si>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</si>
  <si>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</si>
  <si>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</si>
  <si>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</si>
  <si>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</si>
  <si>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</si>
  <si>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</si>
  <si>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</si>
  <si>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</si>
  <si>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</si>
  <si>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</si>
  <si>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</si>
  <si>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</si>
  <si>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</si>
  <si>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</si>
  <si>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</si>
  <si>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</si>
  <si>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</si>
  <si>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</si>
  <si>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</si>
  <si>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</si>
  <si>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</si>
  <si>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</si>
  <si>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</si>
  <si>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</si>
  <si>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</si>
  <si>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</si>
  <si>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</si>
  <si>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</si>
  <si>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</si>
  <si>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</si>
  <si>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</si>
  <si>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</si>
  <si>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</si>
  <si>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</si>
  <si>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</si>
  <si>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</si>
  <si>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</si>
  <si>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</si>
  <si>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</si>
  <si>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</si>
  <si>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</si>
  <si>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</si>
  <si>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</si>
  <si>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</si>
  <si>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</si>
  <si>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</si>
  <si>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</si>
  <si>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</si>
  <si>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</si>
  <si>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</si>
  <si>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</si>
  <si>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</si>
  <si>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</si>
  <si>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</si>
  <si>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</si>
  <si>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</si>
  <si>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</si>
  <si>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</si>
  <si>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</si>
  <si>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</si>
  <si>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</si>
  <si>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</si>
  <si>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</si>
  <si>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</si>
  <si>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</si>
  <si>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</si>
  <si>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</si>
  <si>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</si>
  <si>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</si>
  <si>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</si>
  <si>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</si>
  <si>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</si>
  <si>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</si>
  <si>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</si>
  <si>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</si>
  <si>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</si>
  <si>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</si>
  <si>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</si>
  <si>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</si>
  <si>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</si>
  <si>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</si>
  <si>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</si>
  <si>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</si>
  <si>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</si>
  <si>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</si>
  <si>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</si>
  <si>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</si>
  <si>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</si>
  <si>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</si>
  <si>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</si>
  <si>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</si>
  <si>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</si>
  <si>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</si>
  <si>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</si>
  <si>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</si>
  <si>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</si>
  <si>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</si>
  <si>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</si>
  <si>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</si>
  <si>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</si>
  <si>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</si>
  <si>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</si>
  <si>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</si>
  <si>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</si>
  <si>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</si>
  <si>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</si>
  <si>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</si>
  <si>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</si>
  <si>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</si>
  <si>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</si>
  <si>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</si>
  <si>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</si>
  <si>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</si>
  <si>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</si>
  <si>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</si>
  <si>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</si>
  <si>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</si>
  <si>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</si>
  <si>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</si>
  <si>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</si>
  <si>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</si>
  <si>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</si>
  <si>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</si>
  <si>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</si>
  <si>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</si>
  <si>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</si>
  <si>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</si>
  <si>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</si>
  <si>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</si>
  <si>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</si>
  <si>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</si>
  <si>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</si>
  <si>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</si>
  <si>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</si>
  <si>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</si>
  <si>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</si>
  <si>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</si>
  <si>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</si>
  <si>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</si>
  <si>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</si>
  <si>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</si>
  <si>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</si>
  <si>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</si>
  <si>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</si>
  <si>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</si>
  <si>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</si>
  <si>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</si>
  <si>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</si>
  <si>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</si>
  <si>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</si>
  <si>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</si>
  <si>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</si>
  <si>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</si>
  <si>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</si>
  <si>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</si>
  <si>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</si>
  <si>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</si>
  <si>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</si>
  <si>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</si>
  <si>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</si>
  <si>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</si>
  <si>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</si>
  <si>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</si>
  <si>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</si>
  <si>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</si>
  <si>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</si>
  <si>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</si>
  <si>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</si>
  <si>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</si>
  <si>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</si>
  <si>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</si>
  <si>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</si>
  <si>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</si>
  <si>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</si>
  <si>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</si>
  <si>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</si>
  <si>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</si>
  <si>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</si>
  <si>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</si>
  <si>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</si>
  <si>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 xml:space="preserve">C </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</si>
  <si>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</si>
  <si>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</si>
  <si>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</si>
  <si>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</si>
  <si>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</si>
  <si>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</si>
  <si>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</si>
  <si>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 xml:space="preserve">KG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</si>
  <si>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</si>
  <si>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</si>
  <si>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</si>
  <si>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</si>
  <si>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</si>
  <si>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</si>
  <si>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</si>
  <si>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</si>
  <si>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</si>
  <si>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</si>
  <si>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</si>
  <si>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</si>
  <si>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</si>
  <si>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</si>
  <si>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</si>
  <si>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</si>
  <si>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</si>
  <si>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</si>
  <si>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</si>
  <si>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</si>
  <si>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</si>
  <si>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</si>
  <si>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</si>
  <si>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</si>
  <si>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</si>
  <si>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</si>
  <si>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</si>
  <si>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</si>
  <si>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</si>
  <si>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</si>
  <si>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</si>
  <si>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</si>
  <si>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</si>
  <si>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</si>
  <si>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</si>
  <si>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</si>
  <si>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</si>
  <si>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</si>
  <si>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</si>
  <si>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</si>
  <si>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</si>
  <si>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</si>
  <si>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</si>
  <si>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</si>
  <si>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</si>
  <si>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</si>
  <si>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</si>
  <si>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</si>
  <si>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 xml:space="preserve">L     </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</si>
  <si>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</si>
  <si>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</si>
  <si>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</si>
  <si>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</si>
  <si>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</si>
  <si>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</si>
  <si>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</si>
  <si>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</si>
  <si>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</si>
  <si>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</si>
  <si>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</si>
  <si>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</si>
  <si>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</si>
  <si>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</si>
  <si>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</si>
  <si>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</si>
  <si>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</si>
  <si>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</si>
  <si>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</si>
  <si>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</si>
  <si>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</si>
  <si>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</si>
  <si>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</si>
  <si>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</si>
  <si>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</si>
  <si>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</si>
  <si>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</si>
  <si>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</si>
  <si>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</si>
  <si>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</si>
  <si>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</si>
  <si>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</si>
  <si>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</si>
  <si>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</si>
  <si>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</si>
  <si>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</si>
  <si>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</si>
  <si>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</si>
  <si>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</si>
  <si>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</si>
  <si>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</si>
  <si>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</si>
  <si>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</si>
  <si>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</si>
  <si>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</si>
  <si>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</si>
  <si>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</si>
  <si>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</si>
  <si>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</si>
  <si>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</si>
  <si>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</si>
  <si>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</si>
  <si>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</si>
  <si>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</si>
  <si>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</si>
  <si>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</si>
  <si>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</si>
  <si>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</si>
  <si>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</si>
  <si>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</si>
  <si>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</si>
  <si>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</si>
  <si>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</si>
  <si>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</si>
  <si>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</si>
  <si>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</si>
  <si>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</si>
  <si>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</si>
  <si>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</si>
  <si>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</si>
  <si>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</si>
  <si>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</si>
  <si>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</si>
  <si>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</si>
  <si>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</si>
  <si>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</si>
  <si>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</si>
  <si>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</si>
  <si>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</si>
  <si>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</si>
  <si>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</si>
  <si>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</si>
  <si>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</si>
  <si>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</si>
  <si>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</si>
  <si>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</si>
  <si>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</si>
  <si>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</si>
  <si>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</si>
  <si>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</si>
  <si>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</si>
  <si>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</si>
  <si>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</si>
  <si>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</si>
  <si>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</si>
  <si>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</si>
  <si>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</si>
  <si>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</si>
  <si>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</si>
  <si>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</si>
  <si>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</si>
  <si>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</si>
  <si>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</si>
  <si>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</si>
  <si>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</si>
  <si>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AJUDANTE DE ARMADOR</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</si>
  <si>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</si>
  <si>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</si>
  <si>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</si>
  <si>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</si>
  <si>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</si>
  <si>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</si>
  <si>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</si>
  <si>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</si>
  <si>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</si>
  <si>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</si>
  <si>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</si>
  <si>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</si>
  <si>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</si>
  <si>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</si>
  <si>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</si>
  <si>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</si>
  <si>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</si>
  <si>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</si>
  <si>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</si>
  <si>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</si>
  <si>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</si>
  <si>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</si>
  <si>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</si>
  <si>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</si>
  <si>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</si>
  <si>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</si>
  <si>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</si>
  <si>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</si>
  <si>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</si>
  <si>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</si>
  <si>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</si>
  <si>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</si>
  <si>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</si>
  <si>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</si>
  <si>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</si>
  <si>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</si>
  <si>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</si>
  <si>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</si>
  <si>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</si>
  <si>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</si>
  <si>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</si>
  <si>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</si>
  <si>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</si>
  <si>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</si>
  <si>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</si>
  <si>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</si>
  <si>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</si>
  <si>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</si>
  <si>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</si>
  <si>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</si>
  <si>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</si>
  <si>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</si>
  <si>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</si>
  <si>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</si>
  <si>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</si>
  <si>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</si>
  <si>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</si>
  <si>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</si>
  <si>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</si>
  <si>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</si>
  <si>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</si>
  <si>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</si>
  <si>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</si>
  <si>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</si>
  <si>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</si>
  <si>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</si>
  <si>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</si>
  <si>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</si>
  <si>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</si>
  <si>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</si>
  <si>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</si>
  <si>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</si>
  <si>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</si>
  <si>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</si>
  <si>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</si>
  <si>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</si>
  <si>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</si>
  <si>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</si>
  <si>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</si>
  <si>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</si>
  <si>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</si>
  <si>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</si>
  <si>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</si>
  <si>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</si>
  <si>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</si>
  <si>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</si>
  <si>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</si>
  <si>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</si>
  <si>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</si>
  <si>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</si>
  <si>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</si>
  <si>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</si>
  <si>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</si>
  <si>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</si>
  <si>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</si>
  <si>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</si>
  <si>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</si>
  <si>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</si>
  <si>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</si>
  <si>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</si>
  <si>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</si>
  <si>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</si>
  <si>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</si>
  <si>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</si>
  <si>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</si>
  <si>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</si>
  <si>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</si>
  <si>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</si>
  <si>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</si>
  <si>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</si>
  <si>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</si>
  <si>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</si>
  <si>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</si>
  <si>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</si>
  <si>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</si>
  <si>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</si>
  <si>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</si>
  <si>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</si>
  <si>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</si>
  <si>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</si>
  <si>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</si>
  <si>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</si>
  <si>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</si>
  <si>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</si>
  <si>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</si>
  <si>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</si>
  <si>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</si>
  <si>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</si>
  <si>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</si>
  <si>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</si>
  <si>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</si>
  <si>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</si>
  <si>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</si>
  <si>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</si>
  <si>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</si>
  <si>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</si>
  <si>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</si>
  <si>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</si>
  <si>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</si>
  <si>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</si>
  <si>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</si>
  <si>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</si>
  <si>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</si>
  <si>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</si>
  <si>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</si>
  <si>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</si>
  <si>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</si>
  <si>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</si>
  <si>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</si>
  <si>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</si>
  <si>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</si>
  <si>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</si>
  <si>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</si>
  <si>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</si>
  <si>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</si>
  <si>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</si>
  <si>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</si>
  <si>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</si>
  <si>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</si>
  <si>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</si>
  <si>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</si>
  <si>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</si>
  <si>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</si>
  <si>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</si>
  <si>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</si>
  <si>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</si>
  <si>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</si>
  <si>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</si>
  <si>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</si>
  <si>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</si>
  <si>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</si>
  <si>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</si>
  <si>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</si>
  <si>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</si>
  <si>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</si>
  <si>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</si>
  <si>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</si>
  <si>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</si>
  <si>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</si>
  <si>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</si>
  <si>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</si>
  <si>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</si>
  <si>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</si>
  <si>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</si>
  <si>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</si>
  <si>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</si>
  <si>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</si>
  <si>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</si>
  <si>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</si>
  <si>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</si>
  <si>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</si>
  <si>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</si>
  <si>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</si>
  <si>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</si>
  <si>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</si>
  <si>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</si>
  <si>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</si>
  <si>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</si>
  <si>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</si>
  <si>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</si>
  <si>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</si>
  <si>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</si>
  <si>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</si>
  <si>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</si>
  <si>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</si>
  <si>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</si>
  <si>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</si>
  <si>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</si>
  <si>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</si>
  <si>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</si>
  <si>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</si>
  <si>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</si>
  <si>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</si>
  <si>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</si>
  <si>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</si>
  <si>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</si>
  <si>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</si>
  <si>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</si>
  <si>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</si>
  <si>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</si>
  <si>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</si>
  <si>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</si>
  <si>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</si>
  <si>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</si>
  <si>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</si>
  <si>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</si>
  <si>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</si>
  <si>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</si>
  <si>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</si>
  <si>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</si>
  <si>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</si>
  <si>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</si>
  <si>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</si>
  <si>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</si>
  <si>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</si>
  <si>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</si>
  <si>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</si>
  <si>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</si>
  <si>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</si>
  <si>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</si>
  <si>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</si>
  <si>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</si>
  <si>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</si>
  <si>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</si>
  <si>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</si>
  <si>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</si>
  <si>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</si>
  <si>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</si>
  <si>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</si>
  <si>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</si>
  <si>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</si>
  <si>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</si>
  <si>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</si>
  <si>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</si>
  <si>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</si>
  <si>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</si>
  <si>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</si>
  <si>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</si>
  <si>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</si>
  <si>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</si>
  <si>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</si>
  <si>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</si>
  <si>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</si>
  <si>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</si>
  <si>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</si>
  <si>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</si>
  <si>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</si>
  <si>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</si>
  <si>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</si>
  <si>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</si>
  <si>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</si>
  <si>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</si>
  <si>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</si>
  <si>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</si>
  <si>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</si>
  <si>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</si>
  <si>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</si>
  <si>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</si>
  <si>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</si>
  <si>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</si>
  <si>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</si>
  <si>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</si>
  <si>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</si>
  <si>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</si>
  <si>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</si>
  <si>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</si>
  <si>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</si>
  <si>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</si>
  <si>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</si>
  <si>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</si>
  <si>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</si>
  <si>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</si>
  <si>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</si>
  <si>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</si>
  <si>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</si>
  <si>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</si>
  <si>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</si>
  <si>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</si>
  <si>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</si>
  <si>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</si>
  <si>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</si>
  <si>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</si>
  <si>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</si>
  <si>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</si>
  <si>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</si>
  <si>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</si>
  <si>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</si>
  <si>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</si>
  <si>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</si>
  <si>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</si>
  <si>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</si>
  <si>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</si>
  <si>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</si>
  <si>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</si>
  <si>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</si>
  <si>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</si>
  <si>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</si>
  <si>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</si>
  <si>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</si>
  <si>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</si>
  <si>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</si>
  <si>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</si>
  <si>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</si>
  <si>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</si>
  <si>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</si>
  <si>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</si>
  <si>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</si>
  <si>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</si>
  <si>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</si>
  <si>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</si>
  <si>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</si>
  <si>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</si>
  <si>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</si>
  <si>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</si>
  <si>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</si>
  <si>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</si>
  <si>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</si>
  <si>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</si>
  <si>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</si>
  <si>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</si>
  <si>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</si>
  <si>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</si>
  <si>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</si>
  <si>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</si>
  <si>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</si>
  <si>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</si>
  <si>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</si>
  <si>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</si>
  <si>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</si>
  <si>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</si>
  <si>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</si>
  <si>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</si>
  <si>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</si>
  <si>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</si>
  <si>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</si>
  <si>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</si>
  <si>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</si>
  <si>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</si>
  <si>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</si>
  <si>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</si>
  <si>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</si>
  <si>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</si>
  <si>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</si>
  <si>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</si>
  <si>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</si>
  <si>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</si>
  <si>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</si>
  <si>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</si>
  <si>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</si>
  <si>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</si>
  <si>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</si>
  <si>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</si>
  <si>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</si>
  <si>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</si>
  <si>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</si>
  <si>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</si>
  <si>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</si>
  <si>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</si>
  <si>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</si>
  <si>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</si>
  <si>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</si>
  <si>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</si>
  <si>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</si>
  <si>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</si>
  <si>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</si>
  <si>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</si>
  <si>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</si>
  <si>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</si>
  <si>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</si>
  <si>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</si>
  <si>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</si>
  <si>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</si>
  <si>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</si>
  <si>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</si>
  <si>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</si>
  <si>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</si>
  <si>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</si>
  <si>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</si>
  <si>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</si>
  <si>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</si>
  <si>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</si>
  <si>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</si>
  <si>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</si>
  <si>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</si>
  <si>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</si>
  <si>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</si>
  <si>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</si>
  <si>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</si>
  <si>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</si>
  <si>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</si>
  <si>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</si>
  <si>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</si>
  <si>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</si>
  <si>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</si>
  <si>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</si>
  <si>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</si>
  <si>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</si>
  <si>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</si>
  <si>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</si>
  <si>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</si>
  <si>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</si>
  <si>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</si>
  <si>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</si>
  <si>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</si>
  <si>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</si>
  <si>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</si>
  <si>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</si>
  <si>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</si>
  <si>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</si>
  <si>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</si>
  <si>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</si>
  <si>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</si>
  <si>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</si>
  <si>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</si>
  <si>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</si>
  <si>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</si>
  <si>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</si>
  <si>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</si>
  <si>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</si>
  <si>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</si>
  <si>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</si>
  <si>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</si>
  <si>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</si>
  <si>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</si>
  <si>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</si>
  <si>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</si>
  <si>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</si>
  <si>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</si>
  <si>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</si>
  <si>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</si>
  <si>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</si>
  <si>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</si>
  <si>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</si>
  <si>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</si>
  <si>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</si>
  <si>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</si>
  <si>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</si>
  <si>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</si>
  <si>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</si>
  <si>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</si>
  <si>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</si>
  <si>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</si>
  <si>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</si>
  <si>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</si>
  <si>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</si>
  <si>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</si>
  <si>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</si>
  <si>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</si>
  <si>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</si>
  <si>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</si>
  <si>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</si>
  <si>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</si>
  <si>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</si>
  <si>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</si>
  <si>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</si>
  <si>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</si>
  <si>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</si>
  <si>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</si>
  <si>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</si>
  <si>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</si>
  <si>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</si>
  <si>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</si>
  <si>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</si>
  <si>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</si>
  <si>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</si>
  <si>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</si>
  <si>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</si>
  <si>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</si>
  <si>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</si>
  <si>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</si>
  <si>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</si>
  <si>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</si>
  <si>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</si>
  <si>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</si>
  <si>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</si>
  <si>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</si>
  <si>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</si>
  <si>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</si>
  <si>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</si>
  <si>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</si>
  <si>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</si>
  <si>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</si>
  <si>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</si>
  <si>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</si>
  <si>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</si>
  <si>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</si>
  <si>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</si>
  <si>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</si>
  <si>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</si>
  <si>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</si>
  <si>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</si>
  <si>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</si>
  <si>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</si>
  <si>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</si>
  <si>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</si>
  <si>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</si>
  <si>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</si>
  <si>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</si>
  <si>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</si>
  <si>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</si>
  <si>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</si>
  <si>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</si>
  <si>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</si>
  <si>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</si>
  <si>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</si>
  <si>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</si>
  <si>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</si>
  <si>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</si>
  <si>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</si>
  <si>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</si>
  <si>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</si>
  <si>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</si>
  <si>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</si>
  <si>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</si>
  <si>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</si>
  <si>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</si>
  <si>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</si>
  <si>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</si>
  <si>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</si>
  <si>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</si>
  <si>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</si>
  <si>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</si>
  <si>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</si>
  <si>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</si>
  <si>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</si>
  <si>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</si>
  <si>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</si>
  <si>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</si>
  <si>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</si>
  <si>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</si>
  <si>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</si>
  <si>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</si>
  <si>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</si>
  <si>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</si>
  <si>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</si>
  <si>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</si>
  <si>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</si>
  <si>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</si>
  <si>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</si>
  <si>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</si>
  <si>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</si>
  <si>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</si>
  <si>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</si>
  <si>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</si>
  <si>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</si>
  <si>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</si>
  <si>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</si>
  <si>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</si>
  <si>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</si>
  <si>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</si>
  <si>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</si>
  <si>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</si>
  <si>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</si>
  <si>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</si>
  <si>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</si>
  <si>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</si>
  <si>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</si>
  <si>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</si>
  <si>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</si>
  <si>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</si>
  <si>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</si>
  <si>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</si>
  <si>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</si>
  <si>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</si>
  <si>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</si>
  <si>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</si>
  <si>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</si>
  <si>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</si>
  <si>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</si>
  <si>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</si>
  <si>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</si>
  <si>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</si>
  <si>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</si>
  <si>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</si>
  <si>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</si>
  <si>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</si>
  <si>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</si>
  <si>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</si>
  <si>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</si>
  <si>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</si>
  <si>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</si>
  <si>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</si>
  <si>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</si>
  <si>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</si>
  <si>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</si>
  <si>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</si>
  <si>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</si>
  <si>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</si>
  <si>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</si>
  <si>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</si>
  <si>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</si>
  <si>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</si>
  <si>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</si>
  <si>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</si>
  <si>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</si>
  <si>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</si>
  <si>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</si>
  <si>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</si>
  <si>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</si>
  <si>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</si>
  <si>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</si>
  <si>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</si>
  <si>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</si>
  <si>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</si>
  <si>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</si>
  <si>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</si>
  <si>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</si>
  <si>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</si>
  <si>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</si>
  <si>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</si>
  <si>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</si>
  <si>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</si>
  <si>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</si>
  <si>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</si>
  <si>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</si>
  <si>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</si>
  <si>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</si>
  <si>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</si>
  <si>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</si>
  <si>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</si>
  <si>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</si>
  <si>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</si>
  <si>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</si>
  <si>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</si>
  <si>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</si>
  <si>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</si>
  <si>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</si>
  <si>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</si>
  <si>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</si>
  <si>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</si>
  <si>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</si>
  <si>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</si>
  <si>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</si>
  <si>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</si>
  <si>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</si>
  <si>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</si>
  <si>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</si>
  <si>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</si>
  <si>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</si>
  <si>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</si>
  <si>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</si>
  <si>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</si>
  <si>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</si>
  <si>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</si>
  <si>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</si>
  <si>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</si>
  <si>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</si>
  <si>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</si>
  <si>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</si>
  <si>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</si>
  <si>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</si>
  <si>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</si>
  <si>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</si>
  <si>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</si>
  <si>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</si>
  <si>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</si>
  <si>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</si>
  <si>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</si>
  <si>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</si>
  <si>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</si>
  <si>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</si>
  <si>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</si>
  <si>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</si>
  <si>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</si>
  <si>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</si>
  <si>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</si>
  <si>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</si>
  <si>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</si>
  <si>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</si>
  <si>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</si>
  <si>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</si>
  <si>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</si>
  <si>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</si>
  <si>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</si>
  <si>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</si>
  <si>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</si>
  <si>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</si>
  <si>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</si>
  <si>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</si>
  <si>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</si>
  <si>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</si>
  <si>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</si>
  <si>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</si>
  <si>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</si>
  <si>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</si>
  <si>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</si>
  <si>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</si>
  <si>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</si>
  <si>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</si>
  <si>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</si>
  <si>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</si>
  <si>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</si>
  <si>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</si>
  <si>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</si>
  <si>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</si>
  <si>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</si>
  <si>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</si>
  <si>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</si>
  <si>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</si>
  <si>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</si>
  <si>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</si>
  <si>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</si>
  <si>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</si>
  <si>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</si>
  <si>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</si>
  <si>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</si>
  <si>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</si>
  <si>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</si>
  <si>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</si>
  <si>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</si>
  <si>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</si>
  <si>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</si>
  <si>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</si>
  <si>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</si>
  <si>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</si>
  <si>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</si>
  <si>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</si>
  <si>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</si>
  <si>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</si>
  <si>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</si>
  <si>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</si>
  <si>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</si>
  <si>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</si>
  <si>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</si>
  <si>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</si>
  <si>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</si>
  <si>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</si>
  <si>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</si>
  <si>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</si>
  <si>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</si>
  <si>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</si>
  <si>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</si>
  <si>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</si>
  <si>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</si>
  <si>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</si>
  <si>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</si>
  <si>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</si>
  <si>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</si>
  <si>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</si>
  <si>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</si>
  <si>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</si>
  <si>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</si>
  <si>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</si>
  <si>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</si>
  <si>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</si>
  <si>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</si>
  <si>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</si>
  <si>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</si>
  <si>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</si>
  <si>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</si>
  <si>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</si>
  <si>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</si>
  <si>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</si>
  <si>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</si>
  <si>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</si>
  <si>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</si>
  <si>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</si>
  <si>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</si>
  <si>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</si>
  <si>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</si>
  <si>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</si>
  <si>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</si>
  <si>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</si>
  <si>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</si>
  <si>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</si>
  <si>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</si>
  <si>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</si>
  <si>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</si>
  <si>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</si>
  <si>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</si>
  <si>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</si>
  <si>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</si>
  <si>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</si>
  <si>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</si>
  <si>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</si>
  <si>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</si>
  <si>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</si>
  <si>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</si>
  <si>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</si>
  <si>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</si>
  <si>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</si>
  <si>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</si>
  <si>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</si>
  <si>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</si>
  <si>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</si>
  <si>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</si>
  <si>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</si>
  <si>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</si>
  <si>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</si>
  <si>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</si>
  <si>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</si>
  <si>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</si>
  <si>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</si>
  <si>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</si>
  <si>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</si>
  <si>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</si>
  <si>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</si>
  <si>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</si>
  <si>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</si>
  <si>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</si>
  <si>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</si>
  <si>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</si>
  <si>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</si>
  <si>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</si>
  <si>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</si>
  <si>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</si>
  <si>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</si>
  <si>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</si>
  <si>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</si>
  <si>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</si>
  <si>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</si>
  <si>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</si>
  <si>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</si>
  <si>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</si>
  <si>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</si>
  <si>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</si>
  <si>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</si>
  <si>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</si>
  <si>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</si>
  <si>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</si>
  <si>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</si>
  <si>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</si>
  <si>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</si>
  <si>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</si>
  <si>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</si>
  <si>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</si>
  <si>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</si>
  <si>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</si>
  <si>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</si>
  <si>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</si>
  <si>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</si>
  <si>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</si>
  <si>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</si>
  <si>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</si>
  <si>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</si>
  <si>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</si>
  <si>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</si>
  <si>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</si>
  <si>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</si>
  <si>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</si>
  <si>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</si>
  <si>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</si>
  <si>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</si>
  <si>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</si>
  <si>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</si>
  <si>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</si>
  <si>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</si>
  <si>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</si>
  <si>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</si>
  <si>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</si>
  <si>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</si>
  <si>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</si>
  <si>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</si>
  <si>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</si>
  <si>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</si>
  <si>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</si>
  <si>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</si>
  <si>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</si>
  <si>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</si>
  <si>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</si>
  <si>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</si>
  <si>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</si>
  <si>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</si>
  <si>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</si>
  <si>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</si>
  <si>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</si>
  <si>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</si>
  <si>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</si>
  <si>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</si>
  <si>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</si>
  <si>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</si>
  <si>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</si>
  <si>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</si>
  <si>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</si>
  <si>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</si>
  <si>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</si>
  <si>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</si>
  <si>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</si>
  <si>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</si>
  <si>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</si>
  <si>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</si>
  <si>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</si>
  <si>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</si>
  <si>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</si>
  <si>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</si>
  <si>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</si>
  <si>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</si>
  <si>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</si>
  <si>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</si>
  <si>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</si>
  <si>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</si>
  <si>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</si>
  <si>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</si>
  <si>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</si>
  <si>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</si>
  <si>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</si>
  <si>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</si>
  <si>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</si>
  <si>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</si>
  <si>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</si>
  <si>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</si>
  <si>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</si>
  <si>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</si>
  <si>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</si>
  <si>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</si>
  <si>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</si>
  <si>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</si>
  <si>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</si>
  <si>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</si>
  <si>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</si>
  <si>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</si>
  <si>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</si>
  <si>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</si>
  <si>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</si>
  <si>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</si>
  <si>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</si>
  <si>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</si>
  <si>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</si>
  <si>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</si>
  <si>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</si>
  <si>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</si>
  <si>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</si>
  <si>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</si>
  <si>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</si>
  <si>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</si>
  <si>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</si>
  <si>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</si>
  <si>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</si>
  <si>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</si>
  <si>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</si>
  <si>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</si>
  <si>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</si>
  <si>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</si>
  <si>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</si>
  <si>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</si>
  <si>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</si>
  <si>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</si>
  <si>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</si>
  <si>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</si>
  <si>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</si>
  <si>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</si>
  <si>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</si>
  <si>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</si>
  <si>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</si>
  <si>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</si>
  <si>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</si>
  <si>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</si>
  <si>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</si>
  <si>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</si>
  <si>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</si>
  <si>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</si>
  <si>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</si>
  <si>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</si>
  <si>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</si>
  <si>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</si>
  <si>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</si>
  <si>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</si>
  <si>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</si>
  <si>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</si>
  <si>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</si>
  <si>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</si>
  <si>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</si>
  <si>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</si>
  <si>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</si>
  <si>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</si>
  <si>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</si>
  <si>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</si>
  <si>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</si>
  <si>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</si>
  <si>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</si>
  <si>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</si>
  <si>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</si>
  <si>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</si>
  <si>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</si>
  <si>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</si>
  <si>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</si>
  <si>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</si>
  <si>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</si>
  <si>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</si>
  <si>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</si>
  <si>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</si>
  <si>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</si>
  <si>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</si>
  <si>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</si>
  <si>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</si>
  <si>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</si>
  <si>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</si>
  <si>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</si>
  <si>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</si>
  <si>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</si>
  <si>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</si>
  <si>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</si>
  <si>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</si>
  <si>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</si>
  <si>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</si>
  <si>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</si>
  <si>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</si>
  <si>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</si>
  <si>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</si>
  <si>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</si>
  <si>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</si>
  <si>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</si>
  <si>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</si>
  <si>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</si>
  <si>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</si>
  <si>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</si>
  <si>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</si>
  <si>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</si>
  <si>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</si>
  <si>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</si>
  <si>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</si>
  <si>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</si>
  <si>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</si>
  <si>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</si>
  <si>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</si>
  <si>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</si>
  <si>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</si>
  <si>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</si>
  <si>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</si>
  <si>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</si>
  <si>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</si>
  <si>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</si>
  <si>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</si>
  <si>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</si>
  <si>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</si>
  <si>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</si>
  <si>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</si>
  <si>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</si>
  <si>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</si>
  <si>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</si>
  <si>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</si>
  <si>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</si>
  <si>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</si>
  <si>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</si>
  <si>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</si>
  <si>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</si>
  <si>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</si>
  <si>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</si>
  <si>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</si>
  <si>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</si>
  <si>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</si>
  <si>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</si>
  <si>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</si>
  <si>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</si>
  <si>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</si>
  <si>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</si>
  <si>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</si>
  <si>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</si>
  <si>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</si>
  <si>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</si>
  <si>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</si>
  <si>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</si>
  <si>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</si>
  <si>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</si>
  <si>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</si>
  <si>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</si>
  <si>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</si>
  <si>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</si>
  <si>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</si>
  <si>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</si>
  <si>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</si>
  <si>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</si>
  <si>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</si>
  <si>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</si>
  <si>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</si>
  <si>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</si>
  <si>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</si>
  <si>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</si>
  <si>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</si>
  <si>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</si>
  <si>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</si>
  <si>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</si>
  <si>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</si>
  <si>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</si>
  <si>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</si>
  <si>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</si>
  <si>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</si>
  <si>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</si>
  <si>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</si>
  <si>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</si>
  <si>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</si>
  <si>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</si>
  <si>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</si>
  <si>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</si>
  <si>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</si>
  <si>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</si>
  <si>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</si>
  <si>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</si>
  <si>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</si>
  <si>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</si>
  <si>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</si>
  <si>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</si>
  <si>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</si>
  <si>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</si>
  <si>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</si>
  <si>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</si>
  <si>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</si>
  <si>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</si>
  <si>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</si>
  <si>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</si>
  <si>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</si>
  <si>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</si>
  <si>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</si>
  <si>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</si>
  <si>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</si>
  <si>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</si>
  <si>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</si>
  <si>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</si>
  <si>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</si>
  <si>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</si>
  <si>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</si>
  <si>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</si>
  <si>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</si>
  <si>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</si>
  <si>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</si>
  <si>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</si>
  <si>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</si>
  <si>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</si>
  <si>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</si>
  <si>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</si>
  <si>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</si>
  <si>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</si>
  <si>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</si>
  <si>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</si>
  <si>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</si>
  <si>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 xml:space="preserve">CJ    </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</si>
  <si>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</si>
  <si>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</si>
  <si>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</si>
  <si>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</si>
  <si>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</si>
  <si>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</si>
  <si>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</si>
  <si>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</si>
  <si>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</si>
  <si>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</si>
  <si>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</si>
  <si>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</si>
  <si>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</si>
  <si>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</si>
  <si>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</si>
  <si>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</si>
  <si>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</si>
  <si>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</si>
  <si>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</si>
  <si>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</si>
  <si>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</si>
  <si>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</si>
  <si>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</si>
  <si>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</si>
  <si>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</si>
  <si>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</si>
  <si>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</si>
  <si>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</si>
  <si>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</si>
  <si>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</si>
  <si>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</si>
  <si>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</si>
  <si>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</si>
  <si>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</si>
  <si>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</si>
  <si>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</si>
  <si>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</si>
  <si>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</si>
  <si>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</si>
  <si>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</si>
  <si>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</si>
  <si>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</si>
  <si>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</si>
  <si>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</si>
  <si>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</si>
  <si>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</si>
  <si>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</si>
  <si>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</si>
  <si>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</si>
  <si>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</si>
  <si>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</si>
  <si>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</si>
  <si>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</si>
  <si>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</si>
  <si>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</si>
  <si>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</si>
  <si>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</si>
  <si>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</si>
  <si>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</si>
  <si>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</si>
  <si>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</si>
  <si>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</si>
  <si>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</si>
  <si>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</si>
  <si>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</si>
  <si>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</si>
  <si>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</si>
  <si>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</si>
  <si>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</si>
  <si>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</si>
  <si>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</si>
  <si>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</si>
  <si>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</si>
  <si>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</si>
  <si>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</si>
  <si>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</si>
  <si>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</si>
  <si>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</si>
  <si>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</si>
  <si>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</si>
  <si>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</si>
  <si>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</si>
  <si>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</si>
  <si>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</si>
  <si>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</si>
  <si>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</si>
  <si>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</si>
  <si>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</si>
  <si>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</si>
  <si>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</si>
  <si>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</si>
  <si>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</si>
  <si>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</si>
  <si>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</si>
  <si>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</si>
  <si>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</si>
  <si>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</si>
  <si>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</si>
  <si>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</si>
  <si>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</si>
  <si>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</si>
  <si>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</si>
  <si>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</si>
  <si>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</si>
  <si>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</si>
  <si>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</si>
  <si>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</si>
  <si>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</si>
  <si>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</si>
  <si>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</si>
  <si>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</si>
  <si>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</si>
  <si>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</si>
  <si>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</si>
  <si>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</si>
  <si>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</si>
  <si>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</si>
  <si>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</si>
  <si>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</si>
  <si>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</si>
  <si>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</si>
  <si>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</si>
  <si>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</si>
  <si>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</si>
  <si>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</si>
  <si>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</si>
  <si>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</si>
  <si>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</si>
  <si>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</si>
  <si>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</si>
  <si>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</si>
  <si>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</si>
  <si>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</si>
  <si>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</si>
  <si>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</si>
  <si>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</si>
  <si>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</si>
  <si>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</si>
  <si>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</si>
  <si>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</si>
  <si>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</si>
  <si>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</si>
  <si>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</si>
  <si>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</si>
  <si>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</si>
  <si>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</si>
  <si>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</si>
  <si>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</si>
  <si>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</si>
  <si>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</si>
  <si>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</si>
  <si>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</si>
  <si>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</si>
  <si>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</si>
  <si>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</si>
  <si>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</si>
  <si>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</si>
  <si>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</si>
  <si>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</si>
  <si>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</si>
  <si>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</si>
  <si>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</si>
  <si>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</si>
  <si>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</si>
  <si>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</si>
  <si>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</si>
  <si>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</si>
  <si>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</si>
  <si>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</si>
  <si>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</si>
  <si>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</si>
  <si>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</si>
  <si>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</si>
  <si>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</si>
  <si>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</si>
  <si>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</si>
  <si>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</si>
  <si>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</si>
  <si>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</si>
  <si>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</si>
  <si>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</si>
  <si>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</si>
  <si>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</si>
  <si>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</si>
  <si>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</si>
  <si>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</si>
  <si>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</si>
  <si>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</si>
  <si>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</si>
  <si>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</si>
  <si>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</si>
  <si>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</si>
  <si>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</si>
  <si>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</si>
  <si>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</si>
  <si>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</si>
  <si>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</si>
  <si>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</si>
  <si>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</si>
  <si>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</si>
  <si>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</si>
  <si>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</si>
  <si>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</si>
  <si>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</si>
  <si>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</si>
  <si>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</si>
  <si>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</si>
  <si>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</si>
  <si>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</si>
  <si>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</si>
  <si>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</si>
  <si>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</si>
  <si>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</si>
  <si>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</si>
  <si>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</si>
  <si>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</si>
  <si>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</si>
  <si>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</si>
  <si>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</si>
  <si>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</si>
  <si>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</si>
  <si>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</si>
  <si>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</si>
  <si>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</si>
  <si>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</si>
  <si>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</si>
  <si>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</si>
  <si>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</si>
  <si>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</si>
  <si>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</si>
  <si>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</si>
  <si>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</si>
  <si>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</si>
  <si>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</si>
  <si>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</si>
  <si>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</si>
  <si>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</si>
  <si>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</si>
  <si>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</si>
  <si>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</si>
  <si>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</si>
  <si>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</si>
  <si>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</si>
  <si>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</si>
  <si>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</si>
  <si>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</si>
  <si>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</si>
  <si>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</si>
  <si>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</si>
  <si>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</si>
  <si>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</si>
  <si>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</si>
  <si>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</si>
  <si>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</si>
  <si>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</si>
  <si>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</si>
  <si>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</si>
  <si>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</si>
  <si>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</si>
  <si>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</si>
  <si>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</si>
  <si>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</si>
  <si>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</si>
  <si>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</si>
  <si>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</si>
  <si>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</si>
  <si>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</si>
  <si>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</si>
  <si>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</si>
  <si>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</si>
  <si>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</si>
  <si>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</si>
  <si>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</si>
  <si>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</si>
  <si>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</si>
  <si>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</si>
  <si>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</si>
  <si>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</si>
  <si>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</si>
  <si>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</si>
  <si>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</si>
  <si>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</si>
  <si>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</si>
  <si>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</si>
  <si>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</si>
  <si>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</si>
  <si>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</si>
  <si>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</si>
  <si>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</si>
  <si>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</si>
  <si>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</si>
  <si>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</si>
  <si>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</si>
  <si>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</si>
  <si>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</si>
  <si>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</si>
  <si>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</si>
  <si>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</si>
  <si>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</si>
  <si>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</si>
  <si>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</si>
  <si>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</si>
  <si>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</si>
  <si>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</si>
  <si>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</si>
  <si>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</si>
  <si>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</si>
  <si>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</si>
  <si>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</si>
  <si>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</si>
  <si>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</si>
  <si>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</si>
  <si>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</si>
  <si>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</si>
  <si>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</si>
  <si>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</si>
  <si>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</si>
  <si>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</si>
  <si>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</si>
  <si>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</si>
  <si>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</si>
  <si>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</si>
  <si>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</si>
  <si>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</si>
  <si>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</si>
  <si>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</si>
  <si>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</si>
  <si>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</si>
  <si>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</si>
  <si>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</si>
  <si>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</si>
  <si>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</si>
  <si>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</si>
  <si>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</si>
  <si>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</si>
  <si>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</si>
  <si>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</si>
  <si>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</si>
  <si>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</si>
  <si>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</si>
  <si>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</si>
  <si>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</si>
  <si>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</si>
  <si>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</si>
  <si>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</si>
  <si>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</si>
  <si>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</si>
  <si>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</si>
  <si>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</si>
  <si>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</si>
  <si>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</si>
  <si>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</si>
  <si>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</si>
  <si>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</si>
  <si>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</si>
  <si>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</si>
  <si>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</si>
  <si>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</si>
  <si>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</si>
  <si>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</si>
  <si>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</si>
  <si>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</si>
  <si>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</si>
  <si>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</si>
  <si>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</si>
  <si>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</si>
  <si>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</si>
  <si>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</si>
  <si>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</si>
  <si>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</si>
  <si>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</si>
  <si>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</si>
  <si>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</si>
  <si>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</si>
  <si>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</si>
  <si>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</si>
  <si>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</si>
  <si>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</si>
  <si>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</si>
  <si>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</si>
  <si>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</si>
  <si>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</si>
  <si>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</si>
  <si>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</si>
  <si>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</si>
  <si>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</si>
  <si>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</si>
  <si>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</si>
  <si>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</si>
  <si>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</si>
  <si>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</si>
  <si>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</si>
  <si>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</si>
  <si>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</si>
  <si>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</si>
  <si>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</si>
  <si>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</si>
  <si>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</si>
  <si>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</si>
  <si>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</si>
  <si>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</si>
  <si>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</si>
  <si>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</si>
  <si>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</si>
  <si>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</si>
  <si>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</si>
  <si>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</si>
  <si>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</si>
  <si>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</si>
  <si>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</si>
  <si>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</si>
  <si>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</si>
  <si>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</si>
  <si>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</si>
  <si>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</si>
  <si>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</si>
  <si>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</si>
  <si>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</si>
  <si>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</si>
  <si>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</si>
  <si>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</si>
  <si>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</si>
  <si>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</si>
  <si>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</si>
  <si>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</si>
  <si>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</si>
  <si>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</si>
  <si>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</si>
  <si>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</si>
  <si>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</si>
  <si>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</si>
  <si>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</si>
  <si>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</si>
  <si>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</si>
  <si>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</si>
  <si>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</si>
  <si>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</si>
  <si>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</si>
  <si>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</si>
  <si>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</si>
  <si>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</si>
  <si>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</si>
  <si>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</si>
  <si>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</si>
  <si>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</si>
  <si>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</si>
  <si>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</si>
  <si>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</si>
  <si>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</si>
  <si>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</si>
  <si>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</si>
  <si>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</si>
  <si>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</si>
  <si>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</si>
  <si>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</si>
  <si>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</si>
  <si>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</si>
  <si>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</si>
  <si>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</si>
  <si>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</si>
  <si>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</si>
  <si>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</si>
  <si>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</si>
  <si>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</si>
  <si>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</si>
  <si>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</si>
  <si>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</si>
  <si>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</si>
  <si>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</si>
  <si>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</si>
  <si>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</si>
  <si>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</si>
  <si>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</si>
  <si>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</si>
  <si>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</si>
  <si>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</si>
  <si>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</si>
  <si>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</si>
  <si>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</si>
  <si>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</si>
  <si>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</si>
  <si>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</si>
  <si>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</si>
  <si>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</si>
  <si>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</si>
  <si>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</si>
  <si>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</si>
  <si>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</si>
  <si>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</si>
  <si>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</si>
  <si>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</si>
  <si>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</si>
  <si>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</si>
  <si>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</si>
  <si>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</si>
  <si>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</si>
  <si>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</si>
  <si>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</si>
  <si>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</si>
  <si>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</si>
  <si>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</si>
  <si>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</si>
  <si>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</si>
  <si>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</si>
  <si>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</si>
  <si>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</si>
  <si>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</si>
  <si>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</si>
  <si>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</si>
  <si>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</si>
  <si>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</si>
  <si>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</si>
  <si>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</si>
  <si>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</si>
  <si>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</si>
  <si>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</si>
  <si>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</si>
  <si>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</si>
  <si>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</si>
  <si>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</si>
  <si>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</si>
  <si>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</si>
  <si>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</si>
  <si>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</si>
  <si>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</si>
  <si>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</si>
  <si>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</si>
  <si>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</si>
  <si>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</si>
  <si>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</si>
  <si>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</si>
  <si>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</si>
  <si>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</si>
  <si>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</si>
  <si>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</si>
  <si>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</si>
  <si>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</si>
  <si>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</si>
  <si>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</si>
  <si>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</si>
  <si>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</si>
  <si>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</si>
  <si>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</si>
  <si>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</si>
  <si>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</si>
  <si>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</si>
  <si>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</si>
  <si>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</si>
  <si>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</si>
  <si>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</si>
  <si>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</si>
  <si>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</si>
  <si>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</si>
  <si>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</si>
  <si>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</si>
  <si>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</si>
  <si>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</si>
  <si>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</si>
  <si>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</si>
  <si>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</si>
  <si>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</si>
  <si>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</si>
  <si>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</si>
  <si>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</si>
  <si>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</si>
  <si>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</si>
  <si>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</si>
  <si>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</si>
  <si>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</si>
  <si>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</si>
  <si>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</si>
  <si>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</si>
  <si>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</si>
  <si>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</si>
  <si>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</si>
  <si>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</si>
  <si>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</si>
  <si>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</si>
  <si>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</si>
  <si>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</si>
  <si>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</si>
  <si>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</si>
  <si>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</si>
  <si>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</si>
  <si>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</si>
  <si>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</si>
  <si>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</si>
  <si>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</si>
  <si>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</si>
  <si>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</si>
  <si>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</si>
  <si>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</si>
  <si>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</si>
  <si>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</si>
  <si>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</si>
  <si>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</si>
  <si>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</si>
  <si>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</si>
  <si>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</si>
  <si>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</si>
  <si>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</si>
  <si>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</si>
  <si>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</si>
  <si>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</si>
  <si>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</si>
  <si>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</si>
  <si>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</si>
  <si>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</si>
  <si>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</si>
  <si>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</si>
  <si>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</si>
  <si>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</si>
  <si>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</si>
  <si>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</si>
  <si>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</si>
  <si>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</si>
  <si>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</si>
  <si>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</si>
  <si>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</si>
  <si>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</si>
  <si>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</si>
  <si>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</si>
  <si>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</si>
  <si>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</si>
  <si>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</si>
  <si>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</si>
  <si>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</si>
  <si>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</si>
  <si>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</si>
  <si>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</si>
  <si>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</si>
  <si>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</si>
  <si>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</si>
  <si>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</si>
  <si>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</si>
  <si>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</si>
  <si>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</si>
  <si>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</si>
  <si>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</si>
  <si>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</si>
  <si>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</si>
  <si>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</si>
  <si>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</si>
  <si>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</si>
  <si>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</si>
  <si>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</si>
  <si>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</si>
  <si>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</si>
  <si>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</si>
  <si>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</si>
  <si>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</si>
  <si>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</si>
  <si>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</si>
  <si>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</si>
  <si>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</si>
  <si>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</si>
  <si>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</si>
  <si>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</si>
  <si>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</si>
  <si>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</si>
  <si>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</si>
  <si>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</si>
  <si>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</si>
  <si>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</si>
  <si>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</si>
  <si>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</si>
  <si>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</si>
  <si>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</si>
  <si>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</si>
  <si>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</si>
  <si>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</si>
  <si>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</si>
  <si>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</si>
  <si>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</si>
  <si>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</si>
  <si>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</si>
  <si>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</si>
  <si>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</si>
  <si>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</si>
  <si>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</si>
  <si>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</si>
  <si>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</si>
  <si>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</si>
  <si>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</si>
  <si>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</si>
  <si>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</si>
  <si>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</si>
  <si>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</si>
  <si>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</si>
  <si>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</si>
  <si>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</si>
  <si>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</si>
  <si>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</si>
  <si>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</si>
  <si>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</si>
  <si>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</si>
  <si>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</si>
  <si>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</si>
  <si>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</si>
  <si>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</si>
  <si>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</si>
  <si>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</si>
  <si>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</si>
  <si>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</si>
  <si>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</si>
  <si>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</si>
  <si>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</si>
  <si>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</si>
  <si>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</si>
  <si>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</si>
  <si>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</si>
  <si>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</si>
  <si>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</si>
  <si>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</si>
  <si>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</si>
  <si>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</si>
  <si>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</si>
  <si>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</si>
  <si>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</si>
  <si>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</si>
  <si>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</si>
  <si>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</si>
  <si>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</si>
  <si>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</si>
  <si>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</si>
  <si>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</si>
  <si>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</si>
  <si>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</si>
  <si>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</si>
  <si>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</si>
  <si>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</si>
  <si>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</si>
  <si>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</si>
  <si>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</si>
  <si>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</si>
  <si>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</si>
  <si>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</si>
  <si>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</si>
  <si>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</si>
  <si>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</si>
  <si>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</si>
  <si>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</si>
  <si>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</si>
  <si>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</si>
  <si>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</si>
  <si>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</si>
  <si>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</si>
  <si>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</si>
  <si>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</si>
  <si>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</si>
  <si>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</si>
  <si>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</si>
  <si>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</si>
  <si>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</si>
  <si>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</si>
  <si>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</si>
  <si>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</si>
  <si>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</si>
  <si>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</si>
  <si>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</si>
  <si>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</si>
  <si>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</si>
  <si>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</si>
  <si>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</si>
  <si>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</si>
  <si>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</si>
  <si>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</si>
  <si>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</si>
  <si>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</si>
  <si>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</si>
  <si>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</si>
  <si>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</si>
  <si>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</si>
  <si>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</si>
  <si>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</si>
  <si>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</si>
  <si>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</si>
  <si>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</si>
  <si>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</si>
  <si>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</si>
  <si>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</si>
  <si>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</si>
  <si>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</si>
  <si>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</si>
  <si>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</si>
  <si>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</si>
  <si>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</si>
  <si>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</si>
  <si>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</si>
  <si>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</si>
  <si>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</si>
  <si>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</si>
  <si>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</si>
  <si>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</si>
  <si>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</si>
  <si>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</si>
  <si>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</si>
  <si>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</si>
  <si>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</si>
  <si>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</si>
  <si>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</si>
  <si>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</si>
  <si>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</si>
  <si>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</si>
  <si>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</si>
  <si>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</si>
  <si>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</si>
  <si>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</si>
  <si>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</si>
  <si>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</si>
  <si>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</si>
  <si>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</si>
  <si>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</si>
  <si>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</si>
  <si>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</si>
  <si>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</si>
  <si>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</si>
  <si>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</si>
  <si>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</si>
  <si>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</si>
  <si>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</si>
  <si>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</si>
  <si>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</si>
  <si>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</si>
  <si>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</si>
  <si>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</si>
  <si>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</si>
  <si>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</si>
  <si>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</si>
  <si>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</si>
  <si>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</si>
  <si>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</si>
  <si>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</si>
  <si>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</si>
  <si>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</si>
  <si>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</si>
  <si>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</si>
  <si>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</si>
  <si>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</si>
  <si>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</si>
  <si>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</si>
  <si>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</si>
  <si>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</si>
  <si>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</si>
  <si>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</si>
  <si>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</si>
  <si>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</si>
  <si>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</si>
  <si>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</si>
  <si>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</si>
  <si>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</si>
  <si>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</si>
  <si>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</si>
  <si>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</si>
  <si>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</si>
  <si>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</si>
  <si>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</si>
  <si>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</si>
  <si>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</si>
  <si>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</si>
  <si>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</si>
  <si>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</si>
  <si>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</si>
  <si>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</si>
  <si>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</si>
  <si>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</si>
  <si>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</si>
  <si>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</si>
  <si>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</si>
  <si>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</si>
  <si>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</si>
  <si>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</si>
  <si>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</si>
  <si>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</si>
  <si>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</si>
  <si>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</si>
  <si>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</si>
  <si>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</si>
  <si>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</si>
  <si>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</si>
  <si>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</si>
  <si>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</si>
  <si>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</si>
  <si>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</si>
  <si>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</si>
  <si>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</si>
  <si>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</si>
  <si>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</si>
  <si>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</si>
  <si>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</si>
  <si>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</si>
  <si>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</si>
  <si>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</si>
  <si>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</si>
  <si>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</si>
  <si>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</si>
  <si>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</si>
  <si>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</si>
  <si>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</si>
  <si>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</si>
  <si>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</si>
  <si>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</si>
  <si>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</si>
  <si>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</si>
  <si>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</si>
  <si>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</si>
  <si>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</si>
  <si>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</si>
  <si>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</si>
  <si>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</si>
  <si>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</si>
  <si>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</si>
  <si>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</si>
  <si>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</si>
  <si>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</si>
  <si>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</si>
  <si>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</si>
  <si>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</si>
  <si>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</si>
  <si>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</si>
  <si>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</si>
  <si>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</si>
  <si>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</si>
  <si>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</si>
  <si>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</si>
  <si>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</si>
  <si>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</si>
  <si>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</si>
  <si>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</si>
  <si>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</si>
  <si>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</si>
  <si>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</si>
  <si>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</si>
  <si>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</si>
  <si>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</si>
  <si>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</si>
  <si>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</si>
  <si>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</si>
  <si>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</si>
  <si>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</si>
  <si>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</si>
  <si>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</si>
  <si>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</si>
  <si>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</si>
  <si>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</si>
  <si>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</si>
  <si>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</si>
  <si>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</si>
  <si>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</si>
  <si>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</si>
  <si>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</si>
  <si>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</si>
  <si>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</si>
  <si>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</si>
  <si>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</si>
  <si>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</si>
  <si>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</si>
  <si>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</si>
  <si>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</si>
  <si>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</si>
  <si>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</si>
  <si>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</si>
  <si>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</si>
  <si>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</si>
  <si>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</si>
  <si>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</si>
  <si>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</si>
  <si>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</si>
  <si>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</si>
  <si>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</si>
  <si>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</si>
  <si>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</si>
  <si>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</si>
  <si>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</si>
  <si>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</si>
  <si>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</si>
  <si>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</si>
  <si>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</si>
  <si>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</si>
  <si>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</si>
  <si>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</si>
  <si>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</si>
  <si>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</si>
  <si>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</si>
  <si>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</si>
  <si>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</si>
  <si>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</si>
  <si>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</si>
  <si>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</si>
  <si>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</si>
  <si>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</si>
  <si>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</si>
  <si>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</si>
  <si>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</si>
  <si>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</si>
  <si>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</si>
  <si>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</si>
  <si>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</si>
  <si>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</si>
  <si>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</si>
  <si>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</si>
  <si>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</si>
  <si>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</si>
  <si>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</si>
  <si>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</si>
  <si>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</si>
  <si>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</si>
  <si>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</si>
  <si>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</si>
  <si>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</si>
  <si>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</si>
  <si>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</si>
  <si>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</si>
  <si>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</si>
  <si>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</si>
  <si>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</si>
  <si>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</si>
  <si>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</si>
  <si>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</si>
  <si>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</si>
  <si>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</si>
  <si>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</si>
  <si>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</si>
  <si>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</si>
  <si>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</si>
  <si>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</si>
  <si>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</si>
  <si>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</si>
  <si>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</si>
  <si>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</si>
  <si>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</si>
  <si>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</si>
  <si>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</si>
  <si>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</si>
  <si>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</si>
  <si>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</si>
  <si>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</si>
  <si>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</si>
  <si>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</si>
  <si>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</si>
  <si>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</si>
  <si>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</si>
  <si>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</si>
  <si>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</si>
  <si>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</si>
  <si>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</si>
  <si>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</si>
  <si>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</si>
  <si>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</si>
  <si>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</si>
  <si>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</si>
  <si>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</si>
  <si>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</si>
  <si>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</si>
  <si>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</si>
  <si>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</si>
  <si>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</si>
  <si>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</si>
  <si>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</si>
  <si>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</si>
  <si>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</si>
  <si>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</si>
  <si>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</si>
  <si>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</si>
  <si>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</si>
  <si>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</si>
  <si>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</si>
  <si>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</si>
  <si>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</si>
  <si>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</si>
  <si>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</si>
  <si>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</si>
  <si>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</si>
  <si>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</si>
  <si>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</si>
  <si>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</si>
  <si>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</si>
  <si>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</si>
  <si>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</si>
  <si>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</si>
  <si>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</si>
  <si>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</si>
  <si>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</si>
  <si>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</si>
  <si>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</si>
  <si>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</si>
  <si>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</si>
  <si>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</si>
  <si>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</si>
  <si>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</si>
  <si>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</si>
  <si>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</si>
  <si>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</si>
  <si>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</si>
  <si>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</si>
  <si>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</si>
  <si>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</si>
  <si>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</si>
  <si>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</si>
  <si>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</si>
  <si>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</si>
  <si>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</si>
  <si>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</si>
  <si>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</si>
  <si>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</si>
  <si>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</si>
  <si>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</si>
  <si>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</si>
  <si>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</si>
  <si>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</si>
  <si>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</si>
  <si>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</si>
  <si>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</si>
  <si>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</si>
  <si>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</si>
  <si>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</si>
  <si>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</si>
  <si>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</si>
  <si>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</si>
  <si>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</si>
  <si>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</si>
  <si>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</si>
  <si>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</si>
  <si>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</si>
  <si>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</si>
  <si>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</si>
  <si>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</si>
  <si>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</si>
  <si>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</si>
  <si>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</si>
  <si>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</si>
  <si>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</si>
  <si>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</si>
  <si>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</si>
  <si>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</si>
  <si>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</si>
  <si>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</si>
  <si>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</si>
  <si>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</si>
  <si>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</si>
  <si>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</si>
  <si>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</si>
  <si>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</si>
  <si>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</si>
  <si>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</si>
  <si>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</si>
  <si>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</si>
  <si>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</si>
  <si>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</si>
  <si>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</si>
  <si>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</si>
  <si>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</si>
  <si>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</si>
  <si>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</si>
  <si>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</si>
  <si>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</si>
  <si>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</si>
  <si>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</si>
  <si>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</si>
  <si>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</si>
  <si>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</si>
  <si>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</si>
  <si>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</si>
  <si>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</si>
  <si>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</si>
  <si>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</si>
  <si>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</si>
  <si>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</si>
  <si>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</si>
  <si>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</si>
  <si>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</si>
  <si>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</si>
  <si>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</si>
  <si>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</si>
  <si>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</si>
  <si>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</si>
  <si>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</si>
  <si>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</si>
  <si>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</si>
  <si>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</si>
  <si>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</si>
  <si>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</si>
  <si>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</si>
  <si>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</si>
  <si>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</si>
  <si>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</si>
  <si>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</si>
  <si>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</si>
  <si>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</si>
  <si>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</si>
  <si>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</si>
  <si>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</si>
  <si>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</si>
  <si>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</si>
  <si>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</si>
  <si>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</si>
  <si>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</si>
  <si>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</si>
  <si>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</si>
  <si>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</si>
  <si>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</si>
  <si>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</si>
  <si>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</si>
  <si>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</si>
  <si>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</si>
  <si>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</si>
  <si>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</si>
  <si>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</si>
  <si>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</si>
  <si>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</si>
  <si>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</si>
  <si>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</si>
  <si>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</si>
  <si>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</si>
  <si>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</si>
  <si>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</si>
  <si>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</si>
  <si>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</si>
  <si>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</si>
  <si>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</si>
  <si>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</si>
  <si>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</si>
  <si>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</si>
  <si>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</si>
  <si>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</si>
  <si>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</si>
  <si>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</si>
  <si>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</si>
  <si>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</si>
  <si>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</si>
  <si>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</si>
  <si>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</si>
  <si>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</si>
  <si>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</si>
  <si>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</si>
  <si>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</si>
  <si>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</si>
  <si>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</si>
  <si>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</si>
  <si>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</si>
  <si>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</si>
  <si>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</si>
  <si>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</si>
  <si>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</si>
  <si>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</si>
  <si>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</si>
  <si>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</si>
  <si>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</si>
  <si>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</si>
  <si>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</si>
  <si>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</si>
  <si>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</si>
  <si>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</si>
  <si>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</si>
  <si>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</si>
  <si>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</si>
  <si>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</si>
  <si>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</si>
  <si>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</si>
  <si>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</si>
  <si>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</si>
  <si>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</si>
  <si>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</si>
  <si>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</si>
  <si>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</si>
  <si>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</si>
  <si>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</si>
  <si>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</si>
  <si>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</si>
  <si>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</si>
  <si>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</si>
  <si>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</si>
  <si>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</si>
  <si>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</si>
  <si>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</si>
  <si>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</si>
  <si>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</si>
  <si>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</si>
  <si>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</si>
  <si>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</si>
  <si>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</si>
  <si>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</si>
  <si>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</si>
  <si>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</si>
  <si>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</si>
  <si>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</si>
  <si>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</si>
  <si>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</si>
  <si>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</si>
  <si>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</si>
  <si>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</si>
  <si>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</si>
  <si>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</si>
  <si>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</si>
  <si>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</si>
  <si>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</si>
  <si>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</si>
  <si>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</si>
  <si>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</si>
  <si>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</si>
  <si>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</si>
  <si>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</si>
  <si>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</si>
  <si>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</si>
  <si>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</si>
  <si>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</si>
  <si>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</si>
  <si>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</si>
  <si>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</si>
  <si>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</si>
  <si>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</si>
  <si>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</si>
  <si>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</si>
  <si>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</si>
  <si>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</si>
  <si>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</si>
  <si>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</si>
  <si>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</si>
  <si>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</si>
  <si>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</si>
  <si>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</si>
  <si>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</si>
  <si>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</si>
  <si>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</si>
  <si>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</si>
  <si>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</si>
  <si>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</si>
  <si>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</si>
  <si>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</si>
  <si>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</si>
  <si>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</si>
  <si>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</si>
  <si>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</si>
  <si>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</si>
  <si>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</si>
  <si>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</si>
  <si>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</si>
  <si>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</si>
  <si>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</si>
  <si>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</si>
  <si>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</si>
  <si>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</si>
  <si>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</si>
  <si>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</si>
  <si>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</si>
  <si>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</si>
  <si>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</si>
  <si>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</si>
  <si>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</si>
  <si>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</si>
  <si>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</si>
  <si>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</si>
  <si>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</si>
  <si>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</si>
  <si>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</si>
  <si>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</si>
  <si>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</si>
  <si>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</si>
  <si>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</si>
  <si>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</si>
  <si>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</si>
  <si>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</si>
  <si>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</si>
  <si>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</si>
  <si>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</si>
  <si>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</si>
  <si>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</si>
  <si>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</si>
  <si>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</si>
  <si>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</si>
  <si>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</si>
  <si>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</si>
  <si>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</si>
  <si>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</si>
  <si>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</si>
  <si>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</si>
  <si>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</si>
  <si>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</si>
  <si>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</si>
  <si>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</si>
  <si>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</si>
  <si>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</si>
  <si>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</si>
  <si>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</si>
  <si>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</si>
  <si>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</si>
  <si>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</si>
  <si>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</si>
  <si>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</si>
  <si>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</si>
  <si>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</si>
  <si>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</si>
  <si>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</si>
  <si>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</si>
  <si>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</si>
  <si>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</si>
  <si>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</si>
  <si>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</si>
  <si>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</si>
  <si>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</si>
  <si>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</si>
  <si>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</si>
  <si>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</si>
  <si>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</si>
  <si>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</si>
  <si>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</si>
  <si>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</si>
  <si>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</si>
  <si>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</si>
  <si>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</si>
  <si>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</si>
  <si>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</si>
  <si>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</si>
  <si>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</si>
  <si>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</si>
  <si>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</si>
  <si>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</si>
  <si>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</si>
  <si>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</si>
  <si>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</si>
  <si>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</si>
  <si>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</si>
  <si>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</si>
  <si>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</si>
  <si>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</si>
  <si>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</si>
  <si>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</si>
  <si>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</si>
  <si>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</si>
  <si>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</si>
  <si>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</si>
  <si>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</si>
  <si>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</si>
  <si>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</si>
  <si>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</si>
  <si>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</si>
  <si>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</si>
  <si>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</si>
  <si>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</si>
  <si>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</si>
  <si>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</si>
  <si>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</si>
  <si>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</si>
  <si>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</si>
  <si>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</si>
  <si>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</si>
  <si>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</si>
  <si>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</si>
  <si>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</si>
  <si>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</si>
  <si>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</si>
  <si>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</si>
  <si>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</si>
  <si>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</si>
  <si>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</si>
  <si>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</si>
  <si>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</si>
  <si>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</si>
  <si>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</si>
  <si>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</si>
  <si>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</si>
  <si>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</si>
  <si>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</si>
  <si>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</si>
  <si>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</si>
  <si>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</si>
  <si>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</si>
  <si>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</si>
  <si>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</si>
  <si>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</si>
  <si>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</si>
  <si>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</si>
  <si>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</si>
  <si>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</si>
  <si>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</si>
  <si>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</si>
  <si>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</si>
  <si>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</si>
  <si>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</si>
  <si>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</si>
  <si>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</si>
  <si>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</si>
  <si>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</si>
  <si>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</si>
  <si>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</si>
  <si>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</si>
  <si>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</si>
  <si>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</si>
  <si>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</si>
  <si>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</si>
  <si>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</si>
  <si>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</si>
  <si>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</si>
  <si>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</si>
  <si>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</si>
  <si>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</si>
  <si>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</si>
  <si>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</si>
  <si>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</si>
  <si>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</si>
  <si>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</si>
  <si>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</si>
  <si>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</si>
  <si>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</si>
  <si>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</si>
  <si>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</si>
  <si>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</si>
  <si>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</si>
  <si>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</si>
  <si>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</si>
  <si>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</si>
  <si>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</si>
  <si>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</si>
  <si>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</si>
  <si>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</si>
  <si>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</si>
  <si>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</si>
  <si>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</si>
  <si>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</si>
  <si>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</si>
  <si>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</si>
  <si>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</si>
  <si>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</si>
  <si>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</si>
  <si>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</si>
  <si>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</si>
  <si>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</si>
  <si>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</si>
  <si>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</si>
  <si>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</si>
  <si>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</si>
  <si>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</si>
  <si>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</si>
  <si>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</si>
  <si>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</si>
  <si>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</si>
  <si>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</si>
  <si>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</si>
  <si>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</si>
  <si>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</si>
  <si>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</si>
  <si>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</si>
  <si>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</si>
  <si>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</si>
  <si>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</si>
  <si>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</si>
  <si>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</si>
  <si>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</si>
  <si>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</si>
  <si>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</si>
  <si>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</si>
  <si>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</si>
  <si>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</si>
  <si>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</si>
  <si>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</si>
  <si>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</si>
  <si>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</si>
  <si>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</si>
  <si>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</si>
  <si>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</si>
  <si>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</si>
  <si>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</si>
  <si>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</si>
  <si>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</si>
  <si>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</si>
  <si>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</si>
  <si>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</si>
  <si>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</si>
  <si>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</si>
  <si>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</si>
  <si>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</si>
  <si>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</si>
  <si>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</si>
  <si>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</si>
  <si>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</si>
  <si>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</si>
  <si>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</si>
  <si>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</si>
  <si>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</si>
  <si>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</si>
  <si>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</si>
  <si>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</si>
  <si>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</si>
  <si>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</si>
  <si>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</si>
  <si>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</si>
  <si>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</si>
  <si>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</si>
  <si>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</si>
  <si>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</si>
  <si>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</si>
  <si>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</si>
  <si>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</si>
  <si>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</si>
  <si>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</si>
  <si>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</si>
  <si>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</si>
  <si>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</si>
  <si>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</si>
  <si>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</si>
  <si>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</si>
  <si>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</si>
  <si>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</si>
  <si>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</si>
  <si>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</si>
  <si>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</si>
  <si>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</si>
  <si>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</si>
  <si>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</si>
  <si>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</si>
  <si>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</si>
  <si>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</si>
  <si>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</si>
  <si>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</si>
  <si>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</si>
  <si>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</si>
  <si>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</si>
  <si>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</si>
  <si>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</si>
  <si>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</si>
  <si>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</si>
  <si>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</si>
  <si>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</si>
  <si>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</si>
  <si>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</si>
  <si>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</si>
  <si>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</si>
  <si>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</si>
  <si>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</si>
  <si>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</si>
  <si>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</si>
  <si>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</si>
  <si>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</si>
  <si>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</si>
  <si>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</si>
  <si>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</si>
  <si>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</si>
  <si>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</si>
  <si>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</si>
  <si>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</si>
  <si>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</si>
  <si>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</si>
  <si>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</si>
  <si>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</si>
  <si>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</si>
  <si>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</si>
  <si>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</si>
  <si>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</si>
  <si>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</si>
  <si>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</si>
  <si>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</si>
  <si>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</si>
  <si>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</si>
  <si>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</si>
  <si>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</si>
  <si>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</si>
  <si>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</si>
  <si>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</si>
  <si>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</si>
  <si>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</si>
  <si>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</si>
  <si>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</si>
  <si>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</si>
  <si>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</si>
  <si>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</si>
  <si>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</si>
  <si>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</si>
  <si>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</si>
  <si>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</si>
  <si>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</si>
  <si>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</si>
  <si>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</si>
  <si>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</si>
  <si>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</si>
  <si>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</si>
  <si>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</si>
  <si>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</si>
  <si>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</si>
  <si>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</si>
  <si>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</si>
  <si>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</si>
  <si>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</si>
  <si>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</si>
  <si>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</si>
  <si>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</si>
  <si>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</si>
  <si>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</si>
  <si>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</si>
  <si>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</si>
  <si>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</si>
  <si>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</si>
  <si>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</si>
  <si>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</si>
  <si>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</si>
  <si>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</si>
  <si>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</si>
  <si>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</si>
  <si>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</si>
  <si>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</si>
  <si>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</si>
  <si>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</si>
  <si>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</si>
  <si>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</si>
  <si>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</si>
  <si>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</si>
  <si>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</si>
  <si>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</si>
  <si>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</si>
  <si>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</si>
  <si>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</si>
  <si>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</si>
  <si>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</si>
  <si>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</si>
  <si>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</si>
  <si>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</si>
  <si>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</si>
  <si>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</si>
  <si>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</si>
  <si>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</si>
  <si>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</si>
  <si>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</si>
  <si>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</si>
  <si>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</si>
  <si>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</si>
  <si>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</si>
  <si>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</si>
  <si>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</si>
  <si>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</si>
  <si>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</si>
  <si>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</si>
  <si>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</si>
  <si>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</si>
  <si>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</si>
  <si>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</si>
  <si>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</si>
  <si>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</si>
  <si>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</si>
  <si>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</si>
  <si>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</si>
  <si>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</si>
  <si>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</si>
  <si>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</si>
  <si>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</si>
  <si>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</si>
  <si>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</si>
  <si>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</si>
  <si>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</si>
  <si>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</si>
  <si>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</si>
  <si>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</si>
  <si>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</si>
  <si>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</si>
  <si>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</si>
  <si>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</si>
  <si>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</si>
  <si>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</si>
  <si>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</si>
  <si>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</si>
  <si>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</si>
  <si>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</si>
  <si>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</si>
  <si>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</si>
  <si>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</si>
  <si>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</si>
  <si>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</si>
  <si>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</si>
  <si>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</si>
  <si>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</si>
  <si>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</si>
  <si>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</si>
  <si>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</si>
  <si>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</si>
  <si>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</si>
  <si>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</si>
  <si>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</si>
  <si>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</si>
  <si>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</si>
  <si>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</si>
  <si>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</si>
  <si>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</si>
  <si>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</si>
  <si>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</si>
  <si>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</si>
  <si>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</si>
  <si>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</si>
  <si>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</si>
  <si>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</si>
  <si>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</si>
  <si>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</si>
  <si>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</si>
  <si>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</si>
  <si>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</si>
  <si>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</si>
  <si>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</si>
  <si>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</si>
  <si>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</si>
  <si>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</si>
  <si>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</si>
  <si>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</si>
  <si>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</si>
  <si>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</si>
  <si>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</si>
  <si>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</si>
  <si>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</si>
  <si>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</si>
  <si>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</si>
  <si>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</si>
  <si>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</si>
  <si>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</si>
  <si>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</si>
  <si>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</si>
  <si>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</si>
  <si>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</si>
  <si>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</si>
  <si>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</si>
  <si>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</si>
  <si>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</si>
  <si>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</si>
  <si>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</si>
  <si>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</si>
  <si>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</si>
  <si>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</si>
  <si>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</si>
  <si>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</si>
  <si>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</si>
  <si>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</si>
  <si>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</si>
  <si>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</si>
  <si>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</si>
  <si>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</si>
  <si>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</si>
  <si>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</si>
  <si>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</si>
  <si>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</si>
  <si>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</si>
  <si>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</si>
  <si>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</si>
  <si>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</si>
  <si>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</si>
  <si>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</si>
  <si>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</si>
  <si>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</si>
  <si>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</si>
  <si>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</si>
  <si>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</si>
  <si>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</si>
  <si>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</si>
  <si>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</si>
  <si>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</si>
  <si>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</si>
  <si>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</si>
  <si>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</si>
  <si>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</si>
  <si>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</si>
  <si>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</si>
  <si>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</si>
  <si>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</si>
  <si>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</si>
  <si>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</si>
  <si>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</si>
  <si>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</si>
  <si>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</si>
  <si>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</si>
  <si>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</si>
  <si>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</si>
  <si>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</si>
  <si>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</si>
  <si>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</si>
  <si>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</si>
  <si>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</si>
  <si>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</si>
  <si>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</si>
  <si>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</si>
  <si>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</si>
  <si>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</si>
  <si>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</si>
  <si>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</si>
  <si>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</si>
  <si>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</si>
  <si>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</si>
  <si>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</si>
  <si>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</si>
  <si>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</si>
  <si>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</si>
  <si>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</si>
  <si>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</si>
  <si>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</si>
  <si>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</si>
  <si>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</si>
  <si>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</si>
  <si>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</si>
  <si>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</si>
  <si>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</si>
  <si>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</si>
  <si>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</si>
  <si>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</si>
  <si>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</si>
  <si>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</si>
  <si>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</si>
  <si>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</si>
  <si>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</si>
  <si>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</si>
  <si>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</si>
  <si>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</si>
  <si>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</si>
  <si>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</si>
  <si>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</si>
  <si>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</si>
  <si>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</si>
  <si>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</si>
  <si>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</si>
  <si>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</si>
  <si>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</si>
  <si>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</si>
  <si>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</si>
  <si>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</si>
  <si>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</si>
  <si>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</si>
  <si>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</si>
  <si>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</si>
  <si>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</si>
  <si>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</si>
  <si>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</si>
  <si>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</si>
  <si>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</si>
  <si>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</si>
  <si>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</si>
  <si>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</si>
  <si>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</si>
  <si>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</si>
  <si>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</si>
  <si>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</si>
  <si>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</si>
  <si>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</si>
  <si>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</si>
  <si>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</si>
  <si>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</si>
  <si>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</si>
  <si>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</si>
  <si>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</si>
  <si>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</si>
  <si>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</si>
  <si>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</si>
  <si>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</si>
  <si>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</si>
  <si>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</si>
  <si>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</si>
  <si>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</si>
  <si>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</si>
  <si>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</si>
  <si>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</si>
  <si>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</si>
  <si>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</si>
  <si>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</si>
  <si>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</si>
  <si>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</si>
  <si>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</si>
  <si>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</si>
  <si>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</si>
  <si>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</si>
  <si>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</si>
  <si>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</si>
  <si>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</si>
  <si>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</si>
  <si>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</si>
  <si>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</si>
  <si>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</si>
  <si>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</si>
  <si>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</si>
  <si>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</si>
  <si>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</si>
  <si>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</si>
  <si>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</si>
  <si>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</si>
  <si>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</si>
  <si>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</si>
  <si>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</si>
  <si>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</si>
  <si>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</si>
  <si>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</si>
  <si>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</si>
  <si>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</si>
  <si>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</si>
  <si>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</si>
  <si>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</si>
  <si>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</si>
  <si>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</si>
  <si>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</si>
  <si>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</si>
  <si>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</si>
  <si>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</si>
  <si>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</si>
  <si>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</si>
  <si>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</si>
  <si>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</si>
  <si>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</si>
  <si>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</si>
  <si>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</si>
  <si>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</si>
  <si>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</si>
  <si>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</si>
  <si>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</si>
  <si>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</si>
  <si>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</si>
  <si>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</si>
  <si>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</si>
  <si>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</si>
  <si>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</si>
  <si>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</si>
  <si>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</si>
  <si>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</si>
  <si>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</si>
  <si>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</si>
  <si>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</si>
  <si>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</si>
  <si>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</si>
  <si>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</si>
  <si>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</si>
  <si>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</si>
  <si>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</si>
  <si>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</si>
  <si>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</si>
  <si>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</si>
  <si>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</si>
  <si>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</si>
  <si>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</si>
  <si>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</si>
  <si>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</si>
  <si>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</si>
  <si>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</si>
  <si>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</si>
  <si>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</si>
  <si>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</si>
  <si>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</si>
  <si>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</si>
  <si>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</si>
  <si>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</si>
  <si>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</si>
  <si>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</si>
  <si>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</si>
  <si>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</si>
  <si>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</si>
  <si>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</si>
  <si>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</si>
  <si>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</si>
  <si>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</si>
  <si>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</si>
  <si>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</si>
  <si>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</si>
  <si>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</si>
  <si>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</si>
  <si>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</si>
  <si>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</si>
  <si>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</si>
  <si>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</si>
  <si>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</si>
  <si>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</si>
  <si>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</si>
  <si>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</si>
  <si>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</si>
  <si>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</si>
  <si>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</si>
  <si>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</si>
  <si>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</si>
  <si>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</si>
  <si>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</si>
  <si>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</si>
  <si>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</si>
  <si>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</si>
  <si>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</si>
  <si>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</si>
  <si>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</si>
  <si>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</si>
  <si>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</si>
  <si>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</si>
  <si>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</si>
  <si>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</si>
  <si>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</si>
  <si>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</si>
  <si>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</si>
  <si>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</si>
  <si>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</si>
  <si>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</si>
  <si>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</si>
  <si>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</si>
  <si>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</si>
  <si>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</si>
  <si>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</si>
  <si>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</si>
  <si>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</si>
  <si>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</si>
  <si>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</si>
  <si>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</si>
  <si>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</si>
  <si>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</si>
  <si>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</si>
  <si>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</si>
  <si>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</si>
  <si>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</si>
  <si>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</si>
  <si>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</si>
  <si>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</si>
  <si>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</si>
  <si>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</si>
  <si>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</si>
  <si>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</si>
  <si>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</si>
  <si>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</si>
  <si>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</si>
  <si>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</si>
  <si>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</si>
  <si>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</si>
  <si>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</si>
  <si>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</si>
  <si>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</si>
  <si>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</si>
  <si>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</si>
  <si>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</si>
  <si>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</si>
  <si>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</si>
  <si>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</si>
  <si>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</si>
  <si>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</si>
  <si>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</si>
  <si>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</si>
  <si>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</si>
  <si>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</si>
  <si>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</si>
  <si>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</si>
  <si>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</si>
  <si>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</si>
  <si>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</si>
  <si>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</si>
  <si>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</si>
  <si>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</si>
  <si>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</si>
  <si>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</si>
  <si>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</si>
  <si>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</si>
  <si>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</si>
  <si>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</si>
  <si>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</si>
  <si>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</si>
  <si>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</si>
  <si>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</si>
  <si>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</si>
  <si>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</si>
  <si>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</si>
  <si>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</si>
  <si>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</si>
  <si>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</si>
  <si>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</si>
  <si>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</si>
  <si>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</si>
  <si>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</si>
  <si>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</si>
  <si>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</si>
  <si>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</si>
  <si>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</si>
  <si>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</si>
  <si>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</si>
  <si>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</si>
  <si>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</si>
  <si>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</si>
  <si>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</si>
  <si>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</si>
  <si>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</si>
  <si>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</si>
  <si>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</si>
  <si>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</si>
  <si>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</si>
  <si>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</si>
  <si>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</si>
  <si>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</si>
  <si>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</si>
  <si>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</si>
  <si>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</si>
  <si>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</si>
  <si>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</si>
  <si>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</si>
  <si>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</si>
  <si>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</si>
  <si>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</si>
  <si>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</si>
  <si>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</si>
  <si>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</si>
  <si>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</si>
  <si>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</si>
  <si>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</si>
  <si>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</si>
  <si>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</si>
  <si>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</si>
  <si>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</si>
  <si>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</si>
  <si>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</si>
  <si>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</si>
  <si>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</si>
  <si>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</si>
  <si>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</si>
  <si>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</si>
  <si>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</si>
  <si>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</si>
  <si>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</si>
  <si>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</si>
  <si>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</si>
  <si>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</si>
  <si>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</si>
  <si>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</si>
  <si>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</si>
  <si>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</si>
  <si>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</si>
  <si>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</si>
  <si>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</si>
  <si>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</si>
  <si>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</si>
  <si>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</si>
  <si>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</si>
  <si>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</si>
  <si>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</si>
  <si>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</si>
  <si>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</si>
  <si>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</si>
  <si>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</si>
  <si>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</si>
  <si>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</si>
  <si>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</si>
  <si>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</si>
  <si>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</si>
  <si>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</si>
  <si>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</si>
  <si>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</si>
  <si>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</si>
  <si>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</si>
  <si>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</si>
  <si>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</si>
  <si>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</si>
  <si>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</si>
  <si>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</si>
  <si>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</si>
  <si>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</si>
  <si>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</si>
  <si>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</si>
  <si>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</si>
  <si>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</si>
  <si>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</si>
  <si>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</si>
  <si>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</si>
  <si>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</si>
  <si>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</si>
  <si>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</si>
  <si>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</si>
  <si>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</si>
  <si>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</si>
  <si>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</si>
  <si>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</si>
  <si>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</si>
  <si>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</si>
  <si>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</si>
  <si>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</si>
  <si>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</si>
  <si>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</si>
  <si>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</si>
  <si>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</si>
  <si>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</si>
  <si>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</si>
  <si>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</si>
  <si>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</si>
  <si>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</si>
  <si>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</si>
  <si>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</si>
  <si>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</si>
  <si>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</si>
  <si>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</si>
  <si>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</si>
  <si>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</si>
  <si>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</si>
  <si>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</si>
  <si>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</si>
  <si>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</si>
  <si>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</si>
  <si>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</si>
  <si>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</si>
  <si>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</si>
  <si>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</si>
  <si>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</si>
  <si>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</si>
  <si>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</si>
  <si>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</si>
  <si>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</si>
  <si>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</si>
  <si>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</si>
  <si>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</si>
  <si>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</si>
  <si>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</si>
  <si>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</si>
  <si>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</si>
  <si>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</si>
  <si>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</si>
  <si>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</si>
  <si>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</si>
  <si>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</si>
  <si>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</si>
  <si>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</si>
  <si>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</si>
  <si>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</si>
  <si>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</si>
  <si>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</si>
  <si>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</si>
  <si>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</si>
  <si>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</si>
  <si>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</si>
  <si>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</si>
  <si>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</si>
  <si>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</si>
  <si>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</si>
  <si>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</si>
  <si>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</si>
  <si>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</si>
  <si>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</si>
  <si>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</si>
  <si>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</si>
  <si>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</si>
  <si>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</si>
  <si>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</si>
  <si>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</si>
  <si>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</si>
  <si>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</si>
  <si>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</si>
  <si>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</si>
  <si>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</si>
  <si>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</si>
  <si>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</si>
  <si>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</si>
  <si>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</si>
  <si>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</si>
  <si>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</si>
  <si>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</si>
  <si>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</si>
  <si>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</si>
  <si>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</si>
  <si>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</si>
  <si>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</si>
  <si>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</si>
  <si>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</si>
  <si>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</si>
  <si>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</si>
  <si>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</si>
  <si>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</si>
  <si>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</si>
  <si>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</si>
  <si>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</si>
  <si>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</si>
  <si>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</si>
  <si>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</si>
  <si>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</si>
  <si>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</si>
  <si>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</si>
  <si>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</si>
  <si>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</si>
  <si>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</si>
  <si>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</si>
  <si>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</si>
  <si>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</si>
  <si>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</si>
  <si>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</si>
  <si>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</si>
  <si>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</si>
  <si>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</si>
  <si>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</si>
  <si>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</si>
  <si>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</si>
  <si>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</si>
  <si>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</si>
  <si>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</si>
  <si>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</si>
  <si>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</si>
  <si>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</si>
  <si>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</si>
  <si>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</si>
  <si>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</si>
  <si>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</si>
  <si>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</si>
  <si>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</si>
  <si>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</si>
  <si>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</si>
  <si>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</si>
  <si>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</si>
  <si>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</si>
  <si>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</si>
  <si>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</si>
  <si>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</si>
  <si>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</si>
  <si>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</si>
  <si>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</si>
  <si>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</si>
  <si>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</si>
  <si>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</si>
  <si>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</si>
  <si>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</si>
  <si>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</si>
  <si>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</si>
  <si>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</si>
  <si>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</si>
  <si>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</si>
  <si>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</si>
  <si>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</si>
  <si>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</si>
  <si>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</si>
  <si>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</si>
  <si>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</si>
  <si>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</si>
  <si>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</si>
  <si>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</si>
  <si>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</si>
  <si>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</si>
  <si>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</si>
  <si>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</si>
  <si>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</si>
  <si>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</si>
  <si>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</si>
  <si>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</si>
  <si>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</si>
  <si>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</si>
  <si>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</si>
  <si>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</si>
  <si>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</si>
  <si>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</si>
  <si>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</si>
  <si>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</si>
  <si>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</si>
  <si>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</si>
  <si>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</si>
  <si>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</si>
  <si>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</si>
  <si>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</si>
  <si>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</si>
  <si>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</si>
  <si>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</si>
  <si>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</si>
  <si>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</si>
  <si>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</si>
  <si>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</si>
  <si>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</si>
  <si>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</si>
  <si>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</si>
  <si>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</si>
  <si>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</si>
  <si>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</si>
  <si>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</si>
  <si>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</si>
  <si>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</si>
  <si>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</si>
  <si>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</si>
  <si>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</si>
  <si>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</si>
  <si>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</si>
  <si>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</si>
  <si>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</si>
  <si>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</si>
  <si>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</si>
  <si>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</si>
  <si>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</si>
  <si>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</si>
  <si>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</si>
  <si>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</si>
  <si>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</si>
  <si>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</si>
  <si>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</si>
  <si>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</si>
  <si>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</si>
  <si>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</si>
  <si>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</si>
  <si>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</si>
  <si>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</si>
  <si>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</si>
  <si>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</si>
  <si>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</si>
  <si>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</si>
  <si>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</si>
  <si>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</si>
  <si>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</si>
  <si>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</si>
  <si>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</si>
  <si>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</si>
  <si>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</si>
  <si>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</si>
  <si>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</si>
  <si>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</si>
  <si>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</si>
  <si>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</si>
  <si>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</si>
  <si>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</si>
  <si>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</si>
  <si>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</si>
  <si>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</si>
  <si>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</si>
  <si>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</si>
  <si>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</si>
  <si>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</si>
  <si>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</si>
  <si>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</si>
  <si>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</si>
  <si>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</si>
  <si>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</si>
  <si>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</si>
  <si>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</si>
  <si>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</si>
  <si>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</si>
  <si>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</si>
  <si>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</si>
  <si>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</si>
  <si>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</si>
  <si>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</si>
  <si>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</si>
  <si>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</si>
  <si>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</si>
  <si>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</si>
  <si>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</si>
  <si>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</si>
  <si>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</si>
  <si>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</si>
  <si>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</si>
  <si>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</si>
  <si>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</si>
  <si>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</si>
  <si>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</si>
  <si>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</si>
  <si>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</si>
  <si>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</si>
  <si>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</si>
  <si>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</si>
  <si>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</si>
  <si>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</si>
  <si>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</si>
  <si>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</si>
  <si>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</si>
  <si>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</si>
  <si>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</si>
  <si>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</si>
  <si>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</si>
  <si>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</si>
  <si>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</si>
  <si>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</si>
  <si>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</si>
  <si>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</si>
  <si>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</si>
  <si>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</si>
  <si>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</si>
  <si>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</si>
  <si>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</si>
  <si>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</si>
  <si>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</si>
  <si>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</si>
  <si>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</si>
  <si>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</si>
  <si>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</si>
  <si>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</si>
  <si>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</si>
  <si>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</si>
  <si>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</si>
  <si>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</si>
  <si>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</si>
  <si>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</si>
  <si>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</si>
  <si>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</si>
  <si>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</si>
  <si>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</si>
  <si>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</si>
  <si>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</si>
  <si>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</si>
  <si>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</si>
  <si>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</si>
  <si>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</si>
  <si>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</si>
  <si>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</si>
  <si>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</si>
  <si>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</si>
  <si>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</si>
  <si>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</si>
  <si>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</si>
  <si>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</si>
  <si>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</si>
  <si>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</si>
  <si>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</si>
  <si>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</si>
  <si>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</si>
  <si>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</si>
  <si>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</si>
  <si>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</si>
  <si>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</si>
  <si>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</si>
  <si>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</si>
  <si>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</si>
  <si>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</si>
  <si>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</si>
  <si>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</si>
  <si>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</si>
  <si>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</si>
  <si>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</si>
  <si>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</si>
  <si>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</si>
  <si>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</si>
  <si>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</si>
  <si>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</si>
  <si>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</si>
  <si>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</si>
  <si>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</si>
  <si>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</si>
  <si>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</si>
  <si>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</si>
  <si>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</si>
  <si>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</si>
  <si>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</si>
  <si>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</si>
  <si>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</si>
  <si>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</si>
  <si>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</si>
  <si>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</si>
  <si>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</si>
  <si>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</si>
  <si>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</si>
  <si>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</si>
  <si>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</si>
  <si>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</si>
  <si>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</si>
  <si>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</si>
  <si>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</si>
  <si>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</si>
  <si>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</si>
  <si>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</si>
  <si>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</si>
  <si>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</si>
  <si>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</si>
  <si>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</si>
  <si>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</si>
  <si>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</si>
  <si>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</si>
  <si>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</si>
  <si>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</si>
  <si>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</si>
  <si>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</si>
  <si>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</si>
  <si>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</si>
  <si>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</si>
  <si>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</si>
  <si>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</si>
  <si>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</si>
  <si>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</si>
  <si>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</si>
  <si>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</si>
  <si>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</si>
  <si>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</si>
  <si>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</si>
  <si>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</si>
  <si>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</si>
  <si>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</si>
  <si>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</si>
  <si>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</si>
  <si>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</si>
  <si>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</si>
  <si>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</si>
  <si>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</si>
  <si>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</si>
  <si>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</si>
  <si>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</si>
  <si>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</si>
  <si>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</si>
  <si>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</si>
  <si>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</si>
  <si>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</si>
  <si>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</si>
  <si>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</si>
  <si>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</si>
  <si>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</si>
  <si>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</si>
  <si>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</si>
  <si>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</si>
  <si>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</si>
  <si>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</si>
  <si>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</si>
  <si>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</si>
  <si>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</si>
  <si>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</si>
  <si>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</si>
  <si>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</si>
  <si>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</si>
  <si>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</si>
  <si>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</si>
  <si>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</si>
  <si>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</si>
  <si>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</si>
  <si>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</si>
  <si>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</si>
  <si>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</si>
  <si>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</si>
  <si>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</si>
  <si>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</si>
  <si>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</si>
  <si>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</si>
  <si>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</si>
  <si>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</si>
  <si>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</si>
  <si>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</si>
  <si>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</si>
  <si>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</si>
  <si>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</si>
  <si>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</si>
  <si>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</si>
  <si>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</si>
  <si>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</si>
  <si>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</si>
  <si>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</si>
  <si>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</si>
  <si>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</si>
  <si>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</si>
  <si>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</si>
  <si>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</si>
  <si>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</si>
  <si>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</si>
  <si>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</si>
  <si>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</si>
  <si>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</si>
  <si>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</si>
  <si>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</si>
  <si>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</si>
  <si>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</si>
  <si>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</si>
  <si>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</si>
  <si>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</si>
  <si>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</si>
  <si>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</si>
  <si>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</si>
  <si>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</si>
  <si>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</si>
  <si>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</si>
  <si>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</si>
  <si>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</si>
  <si>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</si>
  <si>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</si>
  <si>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</si>
  <si>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</si>
  <si>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</si>
  <si>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</si>
  <si>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</si>
  <si>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</si>
  <si>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</si>
  <si>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</si>
  <si>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</si>
  <si>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</si>
  <si>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</si>
  <si>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</si>
  <si>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</si>
  <si>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</si>
  <si>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</si>
  <si>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</si>
  <si>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</si>
  <si>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</si>
  <si>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</si>
  <si>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</si>
  <si>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</si>
  <si>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</si>
  <si>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</si>
  <si>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</si>
  <si>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</si>
  <si>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</si>
  <si>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</si>
  <si>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</si>
  <si>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</si>
  <si>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</si>
  <si>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</si>
  <si>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</si>
  <si>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</si>
  <si>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</si>
  <si>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</si>
  <si>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</si>
  <si>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</si>
  <si>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</si>
  <si>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</si>
  <si>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</si>
  <si>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</si>
  <si>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</si>
  <si>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</si>
  <si>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</si>
  <si>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</si>
  <si>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</si>
  <si>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</si>
  <si>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</si>
  <si>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</si>
  <si>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</si>
  <si>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</si>
  <si>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</si>
  <si>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</si>
  <si>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</si>
  <si>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</si>
  <si>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</si>
  <si>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</si>
  <si>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</si>
  <si>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</si>
  <si>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</si>
  <si>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</si>
  <si>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</si>
  <si>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</si>
  <si>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</si>
  <si>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</si>
  <si>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</si>
  <si>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</si>
  <si>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</si>
  <si>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</si>
  <si>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</si>
  <si>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</si>
  <si>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</si>
  <si>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</si>
  <si>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</si>
  <si>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</si>
  <si>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</si>
  <si>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</si>
  <si>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</si>
  <si>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</si>
  <si>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</si>
  <si>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</si>
  <si>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</si>
  <si>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</si>
  <si>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</si>
  <si>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</si>
  <si>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</si>
  <si>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</si>
  <si>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</si>
  <si>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</si>
  <si>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</si>
  <si>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</si>
  <si>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</si>
  <si>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</si>
  <si>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</si>
  <si>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</si>
  <si>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</si>
  <si>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</si>
  <si>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</si>
  <si>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</si>
  <si>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</si>
  <si>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</si>
  <si>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</si>
  <si>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</si>
  <si>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</si>
  <si>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</si>
  <si>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</si>
  <si>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</si>
  <si>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</si>
  <si>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</si>
  <si>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</si>
  <si>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</si>
  <si>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</si>
  <si>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</si>
  <si>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</si>
  <si>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</si>
  <si>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</si>
  <si>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</si>
  <si>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</si>
  <si>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</si>
  <si>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</si>
  <si>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</si>
  <si>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</si>
  <si>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</si>
  <si>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</si>
  <si>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</si>
  <si>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</si>
  <si>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</si>
  <si>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</si>
  <si>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</si>
  <si>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</si>
  <si>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</si>
  <si>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</si>
  <si>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</si>
  <si>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</si>
  <si>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</si>
  <si>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</si>
  <si>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</si>
  <si>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</si>
  <si>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</si>
  <si>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</si>
  <si>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</si>
  <si>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</si>
  <si>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</si>
  <si>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</si>
  <si>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</si>
  <si>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</si>
  <si>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</si>
  <si>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</si>
  <si>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</si>
  <si>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</si>
  <si>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</si>
  <si>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</si>
  <si>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</si>
  <si>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</si>
  <si>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</si>
  <si>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</si>
  <si>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</si>
  <si>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</si>
  <si>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</si>
  <si>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</si>
  <si>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</si>
  <si>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</si>
  <si>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</si>
  <si>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</si>
  <si>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</si>
  <si>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</si>
  <si>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</si>
  <si>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</si>
  <si>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</si>
  <si>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</si>
  <si>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</si>
  <si>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</si>
  <si>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</si>
  <si>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</si>
  <si>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</si>
  <si>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</si>
  <si>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</si>
  <si>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</si>
  <si>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</si>
  <si>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</si>
  <si>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</si>
  <si>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</si>
  <si>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</si>
  <si>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</si>
  <si>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</si>
  <si>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</si>
  <si>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</si>
  <si>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</si>
  <si>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</si>
  <si>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</si>
  <si>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</si>
  <si>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</si>
  <si>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</si>
  <si>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</si>
  <si>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</si>
  <si>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</si>
  <si>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</si>
  <si>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</si>
  <si>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</si>
  <si>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</si>
  <si>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</si>
  <si>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</si>
  <si>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</si>
  <si>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</si>
  <si>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</si>
  <si>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</si>
  <si>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</si>
  <si>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</si>
  <si>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</si>
  <si>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</si>
  <si>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</si>
  <si>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</si>
  <si>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</si>
  <si>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</si>
  <si>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</si>
  <si>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</si>
  <si>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</si>
  <si>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</si>
  <si>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</si>
  <si>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</si>
  <si>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</si>
  <si>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</si>
  <si>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</si>
  <si>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</si>
  <si>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</si>
  <si>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</si>
  <si>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</si>
  <si>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</si>
  <si>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</si>
  <si>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</si>
  <si>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</si>
  <si>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</si>
  <si>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</si>
  <si>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</si>
  <si>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</si>
  <si>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</si>
  <si>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</si>
  <si>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</si>
  <si>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</si>
  <si>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</si>
  <si>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</si>
  <si>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</si>
  <si>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</si>
  <si>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</si>
  <si>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</si>
  <si>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</si>
  <si>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</si>
  <si>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</si>
  <si>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</si>
  <si>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</si>
  <si>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</si>
  <si>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</si>
  <si>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</si>
  <si>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</si>
  <si>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</si>
  <si>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</si>
  <si>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</si>
  <si>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</si>
  <si>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</si>
  <si>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</si>
  <si>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</si>
  <si>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</si>
  <si>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</si>
  <si>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</si>
  <si>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</si>
  <si>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</si>
  <si>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</si>
  <si>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</si>
  <si>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</si>
  <si>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</si>
  <si>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</si>
  <si>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</si>
  <si>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</si>
  <si>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</si>
  <si>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</si>
  <si>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</si>
  <si>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</si>
  <si>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</si>
  <si>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</si>
  <si>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</si>
  <si>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</si>
  <si>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</si>
  <si>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</si>
  <si>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</si>
  <si>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</si>
  <si>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</si>
  <si>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</si>
  <si>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</si>
  <si>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</si>
  <si>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</si>
  <si>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</si>
  <si>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</si>
  <si>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</si>
  <si>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</si>
  <si>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</si>
  <si>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</si>
  <si>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</si>
  <si>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</si>
  <si>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</si>
  <si>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</si>
  <si>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</si>
  <si>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</si>
  <si>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</si>
  <si>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</si>
  <si>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</si>
  <si>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</si>
  <si>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</si>
  <si>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</si>
  <si>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</si>
  <si>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</si>
  <si>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</si>
  <si>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</si>
  <si>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</si>
  <si>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</si>
  <si>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</si>
  <si>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</si>
  <si>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</si>
  <si>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</si>
  <si>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</si>
  <si>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</si>
  <si>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</si>
  <si>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</si>
  <si>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</si>
  <si>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</si>
  <si>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</si>
  <si>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</si>
  <si>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</si>
  <si>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</si>
  <si>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</si>
  <si>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</si>
  <si>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</si>
  <si>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</si>
  <si>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</si>
  <si>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</si>
  <si>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</si>
  <si>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</si>
  <si>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</si>
  <si>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</si>
  <si>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</si>
  <si>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</si>
  <si>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</si>
  <si>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</si>
  <si>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</si>
  <si>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</si>
  <si>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</si>
  <si>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</si>
  <si>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</si>
  <si>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</si>
  <si>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</si>
  <si>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</si>
  <si>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</si>
  <si>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</si>
  <si>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</si>
  <si>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</si>
  <si>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</si>
  <si>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</si>
  <si>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</si>
  <si>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</si>
  <si>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</si>
  <si>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</si>
  <si>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</si>
  <si>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</si>
  <si>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</si>
  <si>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</si>
  <si>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</si>
  <si>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</si>
  <si>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</si>
  <si>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</si>
  <si>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</si>
  <si>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</si>
  <si>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</si>
  <si>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</si>
  <si>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</si>
  <si>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</si>
  <si>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</si>
  <si>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</si>
  <si>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</si>
  <si>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</si>
  <si>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</si>
  <si>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</si>
  <si>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</si>
  <si>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</si>
  <si>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</si>
  <si>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</si>
  <si>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</si>
  <si>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</si>
  <si>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</si>
  <si>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</si>
  <si>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</si>
  <si>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</si>
  <si>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</si>
  <si>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</si>
  <si>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</si>
  <si>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</si>
  <si>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</si>
  <si>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</si>
  <si>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</si>
  <si>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</si>
  <si>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</si>
  <si>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</si>
  <si>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</si>
  <si>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</si>
  <si>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</si>
  <si>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</si>
  <si>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</si>
  <si>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</si>
  <si>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</si>
  <si>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</si>
  <si>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</si>
  <si>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</si>
  <si>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</si>
  <si>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</si>
  <si>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</si>
  <si>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</si>
  <si>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</si>
  <si>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</si>
  <si>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</si>
  <si>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</si>
  <si>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</si>
  <si>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</si>
  <si>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</si>
  <si>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</si>
  <si>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</si>
  <si>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</si>
  <si>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</si>
  <si>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</si>
  <si>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</si>
  <si>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</si>
  <si>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</si>
  <si>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</si>
  <si>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</si>
  <si>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</si>
  <si>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</si>
  <si>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</si>
  <si>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</si>
  <si>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</si>
  <si>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</si>
  <si>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</si>
  <si>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</si>
  <si>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</si>
  <si>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</si>
  <si>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</si>
  <si>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</si>
  <si>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</si>
  <si>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</si>
  <si>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</si>
  <si>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</si>
  <si>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</si>
  <si>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</si>
  <si>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</si>
  <si>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</si>
  <si>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</si>
  <si>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</si>
  <si>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</si>
  <si>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</si>
  <si>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</si>
  <si>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</si>
  <si>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</si>
  <si>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</si>
  <si>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</si>
  <si>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</si>
  <si>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</si>
  <si>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</si>
  <si>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</si>
  <si>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</si>
  <si>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</si>
  <si>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</si>
  <si>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</si>
  <si>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</si>
  <si>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</si>
  <si>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</si>
  <si>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</si>
  <si>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</si>
  <si>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</si>
  <si>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</si>
  <si>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</si>
  <si>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</si>
  <si>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</si>
  <si>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</si>
  <si>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</si>
  <si>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</si>
  <si>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</si>
  <si>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</si>
  <si>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</si>
  <si>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</si>
  <si>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</si>
  <si>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</si>
  <si>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</si>
  <si>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</si>
  <si>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</si>
  <si>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</si>
  <si>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</si>
  <si>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</si>
  <si>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</si>
  <si>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</si>
  <si>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</si>
  <si>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</si>
  <si>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</si>
  <si>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</si>
  <si>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</si>
  <si>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</si>
  <si>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</si>
  <si>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</si>
  <si>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</si>
  <si>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</si>
  <si>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</si>
  <si>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</si>
  <si>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</si>
  <si>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</si>
  <si>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</si>
  <si>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</si>
  <si>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</si>
  <si>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</si>
  <si>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</si>
  <si>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</si>
  <si>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</si>
  <si>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</si>
  <si>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</si>
  <si>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</si>
  <si>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</si>
  <si>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</si>
  <si>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</si>
  <si>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</si>
  <si>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</si>
  <si>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</si>
  <si>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</si>
  <si>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</si>
  <si>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</si>
  <si>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</si>
  <si>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</si>
  <si>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</si>
  <si>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</si>
  <si>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</si>
  <si>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</si>
  <si>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</si>
  <si>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</si>
  <si>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</si>
  <si>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</si>
  <si>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</si>
  <si>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</si>
  <si>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</si>
  <si>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</si>
  <si>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</si>
  <si>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</si>
  <si>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</si>
  <si>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</si>
  <si>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</si>
  <si>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</si>
  <si>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</si>
  <si>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</si>
  <si>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</si>
  <si>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</si>
  <si>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</si>
  <si>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</si>
  <si>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</si>
  <si>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</si>
  <si>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</si>
  <si>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</si>
  <si>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</si>
  <si>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</si>
  <si>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</si>
  <si>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</si>
  <si>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</si>
  <si>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</si>
  <si>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</si>
  <si>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</si>
  <si>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</si>
  <si>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</si>
  <si>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</si>
  <si>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</si>
  <si>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</si>
  <si>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</si>
  <si>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</si>
  <si>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</si>
  <si>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</si>
  <si>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</si>
  <si>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</si>
  <si>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</si>
  <si>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</si>
  <si>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</si>
  <si>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</si>
  <si>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</si>
  <si>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</si>
  <si>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</si>
  <si>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</si>
  <si>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</si>
  <si>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</si>
  <si>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</si>
  <si>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</si>
  <si>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</si>
  <si>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</si>
  <si>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</si>
  <si>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</si>
  <si>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</si>
  <si>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</si>
  <si>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</si>
  <si>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</si>
  <si>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</si>
  <si>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</si>
  <si>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</si>
  <si>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</si>
  <si>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</si>
  <si>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</si>
  <si>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</si>
  <si>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</si>
  <si>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</si>
  <si>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</si>
  <si>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</si>
  <si>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</si>
  <si>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</si>
  <si>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</si>
  <si>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</si>
  <si>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</si>
  <si>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</si>
  <si>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</si>
  <si>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</si>
  <si>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</si>
  <si>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</si>
  <si>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</si>
  <si>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</si>
  <si>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</si>
  <si>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</si>
  <si>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</si>
  <si>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</si>
  <si>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</si>
  <si>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</si>
  <si>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</si>
  <si>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</si>
  <si>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</si>
  <si>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</si>
  <si>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</si>
  <si>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</si>
  <si>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</si>
  <si>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</si>
  <si>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</si>
  <si>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</si>
  <si>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</si>
  <si>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</si>
  <si>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</si>
  <si>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</si>
  <si>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</si>
  <si>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</si>
  <si>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</si>
  <si>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</si>
  <si>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</si>
  <si>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</si>
  <si>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</si>
  <si>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</si>
  <si>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</si>
  <si>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</si>
  <si>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</si>
  <si>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</si>
  <si>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</si>
  <si>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</si>
  <si>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</si>
  <si>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</si>
  <si>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</si>
  <si>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</si>
  <si>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</si>
  <si>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</si>
  <si>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</si>
  <si>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</si>
  <si>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</si>
  <si>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</si>
  <si>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</si>
  <si>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</si>
  <si>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</si>
  <si>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</si>
  <si>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</si>
  <si>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</si>
  <si>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</si>
  <si>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</si>
  <si>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</si>
  <si>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</si>
  <si>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</si>
  <si>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</si>
  <si>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</si>
  <si>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</si>
  <si>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</si>
  <si>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</si>
  <si>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</si>
  <si>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</si>
  <si>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</si>
  <si>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</si>
  <si>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</si>
  <si>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</si>
  <si>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</si>
  <si>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</si>
  <si>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</si>
  <si>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</si>
  <si>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</si>
  <si>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</si>
  <si>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</si>
  <si>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</si>
  <si>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</si>
  <si>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</si>
  <si>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</si>
  <si>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</si>
  <si>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</si>
  <si>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</si>
  <si>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</si>
  <si>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</si>
  <si>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</si>
  <si>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</si>
  <si>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</si>
  <si>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</si>
  <si>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</si>
  <si>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</si>
  <si>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</si>
  <si>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</si>
  <si>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</si>
  <si>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</si>
  <si>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</si>
  <si>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</si>
  <si>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</si>
  <si>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</si>
  <si>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</si>
  <si>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</si>
  <si>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</si>
  <si>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</si>
  <si>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</si>
  <si>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</si>
  <si>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</si>
  <si>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</si>
  <si>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</si>
  <si>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</si>
  <si>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</si>
  <si>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</si>
  <si>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</si>
  <si>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</si>
  <si>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</si>
  <si>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</si>
  <si>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</si>
  <si>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</si>
  <si>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</si>
  <si>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</si>
  <si>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</si>
  <si>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</si>
  <si>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</si>
  <si>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</si>
  <si>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</si>
  <si>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</si>
  <si>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</si>
  <si>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</si>
  <si>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</si>
  <si>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</si>
  <si>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</si>
  <si>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</si>
  <si>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</si>
  <si>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</si>
  <si>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</si>
  <si>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</si>
  <si>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</si>
  <si>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</si>
  <si>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</si>
  <si>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</si>
  <si>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</si>
  <si>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</si>
  <si>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</si>
  <si>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</si>
  <si>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</si>
  <si>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</si>
  <si>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</si>
  <si>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</si>
  <si>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</si>
  <si>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</si>
  <si>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</si>
  <si>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</si>
  <si>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</si>
  <si>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</si>
  <si>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</si>
  <si>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</si>
  <si>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</si>
  <si>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</si>
  <si>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</si>
  <si>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</si>
  <si>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</si>
  <si>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</si>
  <si>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</si>
  <si>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</si>
  <si>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</si>
  <si>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</si>
  <si>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</si>
  <si>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</si>
  <si>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</si>
  <si>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</si>
  <si>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</si>
  <si>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</si>
  <si>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</si>
  <si>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</si>
  <si>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</si>
  <si>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</si>
  <si>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</si>
  <si>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</si>
  <si>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</si>
  <si>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</si>
  <si>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</si>
  <si>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</si>
  <si>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</si>
  <si>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</si>
  <si>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</si>
  <si>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</si>
  <si>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</si>
  <si>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</si>
  <si>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</si>
  <si>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</si>
  <si>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</si>
  <si>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</si>
  <si>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</si>
  <si>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</si>
  <si>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</si>
  <si>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</si>
  <si>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</si>
  <si>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</si>
  <si>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</si>
  <si>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</si>
  <si>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</si>
  <si>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</si>
  <si>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</si>
  <si>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</si>
  <si>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</si>
  <si>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</si>
  <si>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</si>
  <si>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</si>
  <si>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</si>
  <si>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</si>
  <si>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</si>
  <si>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</si>
  <si>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</si>
  <si>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</si>
  <si>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</si>
  <si>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</si>
  <si>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</si>
  <si>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</si>
  <si>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</si>
  <si>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</si>
  <si>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</si>
  <si>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</si>
  <si>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</si>
  <si>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</si>
  <si>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</si>
  <si>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</si>
  <si>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</si>
  <si>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</si>
  <si>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</si>
  <si>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</si>
  <si>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</si>
  <si>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</si>
  <si>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</si>
  <si>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</si>
  <si>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</si>
  <si>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</si>
  <si>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</si>
  <si>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</si>
  <si>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</si>
  <si>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</si>
  <si>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</si>
  <si>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</si>
  <si>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</si>
  <si>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</si>
  <si>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</si>
  <si>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</si>
  <si>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</si>
  <si>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</si>
  <si>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</si>
  <si>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</si>
  <si>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</si>
  <si>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</si>
  <si>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</si>
  <si>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</si>
  <si>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</si>
  <si>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</si>
  <si>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</si>
  <si>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</si>
  <si>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</si>
  <si>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</si>
  <si>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</si>
  <si>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</si>
  <si>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</si>
  <si>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</si>
  <si>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</si>
  <si>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</si>
  <si>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</si>
  <si>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</si>
  <si>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</si>
  <si>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</si>
  <si>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</si>
  <si>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</si>
  <si>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</si>
  <si>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</si>
  <si>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</si>
  <si>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</si>
  <si>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</si>
  <si>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</si>
  <si>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</si>
  <si>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</si>
  <si>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</si>
  <si>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</si>
  <si>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</si>
  <si>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</si>
  <si>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</si>
  <si>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</si>
  <si>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</si>
  <si>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</si>
  <si>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</si>
  <si>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</si>
  <si>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</si>
  <si>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</si>
  <si>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</si>
  <si>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</si>
  <si>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</si>
  <si>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</si>
  <si>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</si>
  <si>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</si>
  <si>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</si>
  <si>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</si>
  <si>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</si>
  <si>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</si>
  <si>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</si>
  <si>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</si>
  <si>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</si>
  <si>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</si>
  <si>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</si>
  <si>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</si>
  <si>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</si>
  <si>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</si>
  <si>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</si>
  <si>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</si>
  <si>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</si>
  <si>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</si>
  <si>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</si>
  <si>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</si>
  <si>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</si>
  <si>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</si>
  <si>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</si>
  <si>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</si>
  <si>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</si>
  <si>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</si>
  <si>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</si>
  <si>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</si>
  <si>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</si>
  <si>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</si>
  <si>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</si>
  <si>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</si>
  <si>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</si>
  <si>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</si>
  <si>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</si>
  <si>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</si>
  <si>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</si>
  <si>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</si>
  <si>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</si>
  <si>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</si>
  <si>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</si>
  <si>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</si>
  <si>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</si>
  <si>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</si>
  <si>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</si>
  <si>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</si>
  <si>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</si>
  <si>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</si>
  <si>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</si>
  <si>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</si>
  <si>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</si>
  <si>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</si>
  <si>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</si>
  <si>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</si>
  <si>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</si>
  <si>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</si>
  <si>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</si>
  <si>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</si>
  <si>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</si>
  <si>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</si>
  <si>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</si>
  <si>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</si>
  <si>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</si>
  <si>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</si>
  <si>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</si>
  <si>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</si>
  <si>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</si>
  <si>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</si>
  <si>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</si>
  <si>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</si>
  <si>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</si>
  <si>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</si>
  <si>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</si>
  <si>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</si>
  <si>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</si>
  <si>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</si>
  <si>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</si>
  <si>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</si>
  <si>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</si>
  <si>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</si>
  <si>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</si>
  <si>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</si>
  <si>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</si>
  <si>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</si>
  <si>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</si>
  <si>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</si>
  <si>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</si>
  <si>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</si>
  <si>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</si>
  <si>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</si>
  <si>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</si>
  <si>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</si>
  <si>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</si>
  <si>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</si>
  <si>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</si>
  <si>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</si>
  <si>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</si>
  <si>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</si>
  <si>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</si>
  <si>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</si>
  <si>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</si>
  <si>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</si>
  <si>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</si>
  <si>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</si>
  <si>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</si>
  <si>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</si>
  <si>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</si>
  <si>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</si>
  <si>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</si>
  <si>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</si>
  <si>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</si>
  <si>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</si>
  <si>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</si>
  <si>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</si>
  <si>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</si>
  <si>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</si>
  <si>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</si>
  <si>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</si>
  <si>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</si>
  <si>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</si>
  <si>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</si>
  <si>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</si>
  <si>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</si>
  <si>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</si>
  <si>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</si>
  <si>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</si>
  <si>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</si>
  <si>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</si>
  <si>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</si>
  <si>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</si>
  <si>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</si>
  <si>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</si>
  <si>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</si>
  <si>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</si>
  <si>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</si>
  <si>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</si>
  <si>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</si>
  <si>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</si>
  <si>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</si>
  <si>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</si>
  <si>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</si>
  <si>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</si>
  <si>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</si>
  <si>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</si>
  <si>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</si>
  <si>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</si>
  <si>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</si>
  <si>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</si>
  <si>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</si>
  <si>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</si>
  <si>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</si>
  <si>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</si>
  <si>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</si>
  <si>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</si>
  <si>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</si>
  <si>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</si>
  <si>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</si>
  <si>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</si>
  <si>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</si>
  <si>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</si>
  <si>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</si>
  <si>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</si>
  <si>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</si>
  <si>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</si>
  <si>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</si>
  <si>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</si>
  <si>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</si>
  <si>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</si>
  <si>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</si>
  <si>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</si>
  <si>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</si>
  <si>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</si>
  <si>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</si>
  <si>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</si>
  <si>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</si>
  <si>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</si>
  <si>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</si>
  <si>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</si>
  <si>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</si>
  <si>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</si>
  <si>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</si>
  <si>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</si>
  <si>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</si>
  <si>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</si>
  <si>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</si>
  <si>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</si>
  <si>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</si>
  <si>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</si>
  <si>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</si>
  <si>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</si>
  <si>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</si>
  <si>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</si>
  <si>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</si>
  <si>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</si>
  <si>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</si>
  <si>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</si>
  <si>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</si>
  <si>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</si>
  <si>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</si>
  <si>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</si>
  <si>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</si>
  <si>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</si>
  <si>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</si>
  <si>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</si>
  <si>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</si>
  <si>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</si>
  <si>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</si>
  <si>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</si>
  <si>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</si>
  <si>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</si>
  <si>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</si>
  <si>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</si>
  <si>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</si>
  <si>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</si>
  <si>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</si>
  <si>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</si>
  <si>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</si>
  <si>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</si>
  <si>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</si>
  <si>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</si>
  <si>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</si>
  <si>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</si>
  <si>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</si>
  <si>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</si>
  <si>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</si>
  <si>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</si>
  <si>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</si>
  <si>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</si>
  <si>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</si>
  <si>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</si>
  <si>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</si>
  <si>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</si>
  <si>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</si>
  <si>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</si>
  <si>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</si>
  <si>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</si>
  <si>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</si>
  <si>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</si>
  <si>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</si>
  <si>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</si>
  <si>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</si>
  <si>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</si>
  <si>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</si>
  <si>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</si>
  <si>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</si>
  <si>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</si>
  <si>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</si>
  <si>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</si>
  <si>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</si>
  <si>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</si>
  <si>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</si>
  <si>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</si>
  <si>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</si>
  <si>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</si>
  <si>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</si>
  <si>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</si>
  <si>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</si>
  <si>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</si>
  <si>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</si>
  <si>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</si>
  <si>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</si>
  <si>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</si>
  <si>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</si>
  <si>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</si>
  <si>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</si>
  <si>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</si>
  <si>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</si>
  <si>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</si>
  <si>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</si>
  <si>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</si>
  <si>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</si>
  <si>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</si>
  <si>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</si>
  <si>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</si>
  <si>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</si>
  <si>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</si>
  <si>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</si>
  <si>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</si>
  <si>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</si>
  <si>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</si>
  <si>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</si>
  <si>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</si>
  <si>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</si>
  <si>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</si>
  <si>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</si>
  <si>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</si>
  <si>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</si>
  <si>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</si>
  <si>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</si>
  <si>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</si>
  <si>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</si>
  <si>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</si>
  <si>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</si>
  <si>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</si>
  <si>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</si>
  <si>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</si>
  <si>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</si>
  <si>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</si>
  <si>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</si>
  <si>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</si>
  <si>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</si>
  <si>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</si>
  <si>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</si>
  <si>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</si>
  <si>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</si>
  <si>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</si>
  <si>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</si>
  <si>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</si>
  <si>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</si>
  <si>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</si>
  <si>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</si>
  <si>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</si>
  <si>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</si>
  <si>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</si>
  <si>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</si>
  <si>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</si>
  <si>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</si>
  <si>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</si>
  <si>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</si>
  <si>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</si>
  <si>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</si>
  <si>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</si>
  <si>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</si>
  <si>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</si>
  <si>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</si>
  <si>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</si>
  <si>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</si>
  <si>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</si>
  <si>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</si>
  <si>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</si>
  <si>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</si>
  <si>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</si>
  <si>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</si>
  <si>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</si>
  <si>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</si>
  <si>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</si>
  <si>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</si>
  <si>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</si>
  <si>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</si>
  <si>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</si>
  <si>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</si>
  <si>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</si>
  <si>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</si>
  <si>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</si>
  <si>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</si>
  <si>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</si>
  <si>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</si>
  <si>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</si>
  <si>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</si>
  <si>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</si>
  <si>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</si>
  <si>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</si>
  <si>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</si>
  <si>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</si>
  <si>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</si>
  <si>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</si>
  <si>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</si>
  <si>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</si>
  <si>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</si>
  <si>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</si>
  <si>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</si>
  <si>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</si>
  <si>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</si>
  <si>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</si>
  <si>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</si>
  <si>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</si>
  <si>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</si>
  <si>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</si>
  <si>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</si>
  <si>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</si>
  <si>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</si>
  <si>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</si>
  <si>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</si>
  <si>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</si>
  <si>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</si>
  <si>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</si>
  <si>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</si>
  <si>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</si>
  <si>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</si>
  <si>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</si>
  <si>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</si>
  <si>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</si>
  <si>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</si>
  <si>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</si>
  <si>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</si>
  <si>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</si>
  <si>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</si>
  <si>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</si>
  <si>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</si>
  <si>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</si>
  <si>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</si>
  <si>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</si>
  <si>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</si>
  <si>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</si>
  <si>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</si>
  <si>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</si>
  <si>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</si>
  <si>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</si>
  <si>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</si>
  <si>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</si>
  <si>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</si>
  <si>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</si>
  <si>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</si>
  <si>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</si>
  <si>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</si>
  <si>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</si>
  <si>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</si>
  <si>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</si>
  <si>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</si>
  <si>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</si>
  <si>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</si>
  <si>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</si>
  <si>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</si>
  <si>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</si>
  <si>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</si>
  <si>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</si>
  <si>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</si>
  <si>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</si>
  <si>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</si>
  <si>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</si>
  <si>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</si>
  <si>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</si>
  <si>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</si>
  <si>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</si>
  <si>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</si>
  <si>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</si>
  <si>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</si>
  <si>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</si>
  <si>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</si>
  <si>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</si>
  <si>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</si>
  <si>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</si>
  <si>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</si>
  <si>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</si>
  <si>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</si>
  <si>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</si>
  <si>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</si>
  <si>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</si>
  <si>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</si>
  <si>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</si>
  <si>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</si>
  <si>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</si>
  <si>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</si>
  <si>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</si>
  <si>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</si>
  <si>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</si>
  <si>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</si>
  <si>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</si>
  <si>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</si>
  <si>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</si>
  <si>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</si>
  <si>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</si>
  <si>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</si>
  <si>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</si>
  <si>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</si>
  <si>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</si>
  <si>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</si>
  <si>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</si>
  <si>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</si>
  <si>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</si>
  <si>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</si>
  <si>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</si>
  <si>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</si>
  <si>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</si>
  <si>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</si>
  <si>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</si>
  <si>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</si>
  <si>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</si>
  <si>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</si>
  <si>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</si>
  <si>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</si>
  <si>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</si>
  <si>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</si>
  <si>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</si>
  <si>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</si>
  <si>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</si>
  <si>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</si>
  <si>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</si>
  <si>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</si>
  <si>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</si>
  <si>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</si>
  <si>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</si>
  <si>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</si>
  <si>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</si>
  <si>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</si>
  <si>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</si>
  <si>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</si>
  <si>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</si>
  <si>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</si>
  <si>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</si>
  <si>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</si>
  <si>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</si>
  <si>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</si>
  <si>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</si>
  <si>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</si>
  <si>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</si>
  <si>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</si>
  <si>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</si>
  <si>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</si>
  <si>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</si>
  <si>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</si>
  <si>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</si>
  <si>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</si>
  <si>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</si>
  <si>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</si>
  <si>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</si>
  <si>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</si>
  <si>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</si>
  <si>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</si>
  <si>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</si>
  <si>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</si>
  <si>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</si>
  <si>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</si>
  <si>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</si>
  <si>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</si>
  <si>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</si>
  <si>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</si>
  <si>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</si>
  <si>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</si>
  <si>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</si>
  <si>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</si>
  <si>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</si>
  <si>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</si>
  <si>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</si>
  <si>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</si>
  <si>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</si>
  <si>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</si>
  <si>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</si>
  <si>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</si>
  <si>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</si>
  <si>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</si>
  <si>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</si>
  <si>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</si>
  <si>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</si>
  <si>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</si>
  <si>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</si>
  <si>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</si>
  <si>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</si>
  <si>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</si>
  <si>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</si>
  <si>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</si>
  <si>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</si>
  <si>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</si>
  <si>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</si>
  <si>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</si>
  <si>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</si>
  <si>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</si>
  <si>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</si>
  <si>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</si>
  <si>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</si>
  <si>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</si>
  <si>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</si>
  <si>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</si>
  <si>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</si>
  <si>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</si>
  <si>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</si>
  <si>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</si>
  <si>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</si>
  <si>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</si>
  <si>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</si>
  <si>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</si>
  <si>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</si>
  <si>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</si>
  <si>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</si>
  <si>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</si>
  <si>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</si>
  <si>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</si>
  <si>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</si>
  <si>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</si>
  <si>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</si>
  <si>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</si>
  <si>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</si>
  <si>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</si>
  <si>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</si>
  <si>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</si>
  <si>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</si>
  <si>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</si>
  <si>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</si>
  <si>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</si>
  <si>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</si>
  <si>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</si>
  <si>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</si>
  <si>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</si>
  <si>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</si>
  <si>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</si>
  <si>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</si>
  <si>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</si>
  <si>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</si>
  <si>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</si>
  <si>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</si>
  <si>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</si>
  <si>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</si>
  <si>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</si>
  <si>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</si>
  <si>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</si>
  <si>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</si>
  <si>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</si>
  <si>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</si>
  <si>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</si>
  <si>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</si>
  <si>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</si>
  <si>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</si>
  <si>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</si>
  <si>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</si>
  <si>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</si>
  <si>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</si>
  <si>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</si>
  <si>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</si>
  <si>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</si>
  <si>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</si>
  <si>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</si>
  <si>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</si>
  <si>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</si>
  <si>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</si>
  <si>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</si>
  <si>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</si>
  <si>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</si>
  <si>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</si>
  <si>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</si>
  <si>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</si>
  <si>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</si>
  <si>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</si>
  <si>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</si>
  <si>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</si>
  <si>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</si>
  <si>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</si>
  <si>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</si>
  <si>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</si>
  <si>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</si>
  <si>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</si>
  <si>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</si>
  <si>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</si>
  <si>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</si>
  <si>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</si>
  <si>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</si>
  <si>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</si>
  <si>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</si>
  <si>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</si>
  <si>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</si>
  <si>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</si>
  <si>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</si>
  <si>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</si>
  <si>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</si>
  <si>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</si>
  <si>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</si>
  <si>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</si>
  <si>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</si>
  <si>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</si>
  <si>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</si>
  <si>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</si>
  <si>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</si>
  <si>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</si>
  <si>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</si>
  <si>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</si>
  <si>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</si>
  <si>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</si>
  <si>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</si>
  <si>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</si>
  <si>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</si>
  <si>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</si>
  <si>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</si>
  <si>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</si>
  <si>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</si>
  <si>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</si>
  <si>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</si>
  <si>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</si>
  <si>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</si>
  <si>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</si>
  <si>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</si>
  <si>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</si>
  <si>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</si>
  <si>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</si>
  <si>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</si>
  <si>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</si>
  <si>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</si>
  <si>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</si>
  <si>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</si>
  <si>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</si>
  <si>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</si>
  <si>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</si>
  <si>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</si>
  <si>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</si>
  <si>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</si>
  <si>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</si>
  <si>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</si>
  <si>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</si>
  <si>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</si>
  <si>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</si>
  <si>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</si>
  <si>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</si>
  <si>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</si>
  <si>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</si>
  <si>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</si>
  <si>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</si>
  <si>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</si>
  <si>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</si>
  <si>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</si>
  <si>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</si>
  <si>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</si>
  <si>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</si>
  <si>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</si>
  <si>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</si>
  <si>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</si>
  <si>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</si>
  <si>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</si>
  <si>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</si>
  <si>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</si>
  <si>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</si>
  <si>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</si>
  <si>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</si>
  <si>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</si>
  <si>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</si>
  <si>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</si>
  <si>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</si>
  <si>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</si>
  <si>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</si>
  <si>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</si>
  <si>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</si>
  <si>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</si>
  <si>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</si>
  <si>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</si>
  <si>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</si>
  <si>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</si>
  <si>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</si>
  <si>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</si>
  <si>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</si>
  <si>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</si>
  <si>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</si>
  <si>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</si>
  <si>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</si>
  <si>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</si>
  <si>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</si>
  <si>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</si>
  <si>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</si>
  <si>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</si>
  <si>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</si>
  <si>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</si>
  <si>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</si>
  <si>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</si>
  <si>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</si>
  <si>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</si>
  <si>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</si>
  <si>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</si>
  <si>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</si>
  <si>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</si>
  <si>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</si>
  <si>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</si>
  <si>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</si>
  <si>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</si>
  <si>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</si>
  <si>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</si>
  <si>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</si>
  <si>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</si>
  <si>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</si>
  <si>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</si>
  <si>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</si>
  <si>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</si>
  <si>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</si>
  <si>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</si>
  <si>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</si>
  <si>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</si>
  <si>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</si>
  <si>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</si>
  <si>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</si>
  <si>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</si>
  <si>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</si>
  <si>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</si>
  <si>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</si>
  <si>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</si>
  <si>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</si>
  <si>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</si>
  <si>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</si>
  <si>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</si>
  <si>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</si>
  <si>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</si>
  <si>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</si>
  <si>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</si>
  <si>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</si>
  <si>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</si>
  <si>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</si>
  <si>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</si>
  <si>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</si>
  <si>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</si>
  <si>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</si>
  <si>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</si>
  <si>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</si>
  <si>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</si>
  <si>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</si>
  <si>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</si>
  <si>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</si>
  <si>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</si>
  <si>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</si>
  <si>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</si>
  <si>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</si>
  <si>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</si>
  <si>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</si>
  <si>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</si>
  <si>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</si>
  <si>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</si>
  <si>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</si>
  <si>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</si>
  <si>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</si>
  <si>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</si>
  <si>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</si>
  <si>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</si>
  <si>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</si>
  <si>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</si>
  <si>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</si>
  <si>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</si>
  <si>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</si>
  <si>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</si>
  <si>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</si>
  <si>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</si>
  <si>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</si>
  <si>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</si>
  <si>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</si>
  <si>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</si>
  <si>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</si>
  <si>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</si>
  <si>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</si>
  <si>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</si>
  <si>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</si>
  <si>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</si>
  <si>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</si>
  <si>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</si>
  <si>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</si>
  <si>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</si>
  <si>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</si>
  <si>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</si>
  <si>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</si>
  <si>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</si>
  <si>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</si>
  <si>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</si>
  <si>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</si>
  <si>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</si>
  <si>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</si>
  <si>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</si>
  <si>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</si>
  <si>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</si>
  <si>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</si>
  <si>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</si>
  <si>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</si>
  <si>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</si>
  <si>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</si>
  <si>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</si>
  <si>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</si>
  <si>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</si>
  <si>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</si>
  <si>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</si>
  <si>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</si>
  <si>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73881/1</t>
  </si>
  <si>
    <t>EXECUCAO DE DRENO COM MANTA GEOTEXTIL 200 G/M2</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</si>
  <si>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</si>
  <si>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</si>
  <si>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</si>
  <si>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</si>
  <si>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</si>
  <si>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</si>
  <si>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</si>
  <si>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</si>
  <si>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</si>
  <si>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</si>
  <si>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</si>
  <si>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</si>
  <si>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</si>
  <si>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</si>
  <si>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</si>
  <si>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</si>
  <si>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</si>
  <si>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</si>
  <si>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</si>
  <si>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</si>
  <si>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</si>
  <si>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</si>
  <si>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</si>
  <si>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</si>
  <si>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</si>
  <si>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</si>
  <si>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</si>
  <si>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</si>
  <si>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</si>
  <si>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</si>
  <si>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</si>
  <si>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</si>
  <si>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</si>
  <si>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</si>
  <si>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</si>
  <si>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</si>
  <si>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</si>
  <si>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</si>
  <si>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</si>
  <si>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</si>
  <si>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</si>
  <si>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</si>
  <si>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</si>
  <si>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</si>
  <si>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</si>
  <si>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</si>
  <si>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</si>
  <si>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</si>
  <si>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</si>
  <si>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</si>
  <si>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</si>
  <si>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</si>
  <si>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</si>
  <si>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</si>
  <si>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</si>
  <si>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</si>
  <si>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</si>
  <si>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</si>
  <si>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</si>
  <si>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</si>
  <si>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</si>
  <si>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</si>
  <si>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</si>
  <si>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</si>
  <si>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</si>
  <si>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</si>
  <si>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</si>
  <si>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</si>
  <si>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</si>
  <si>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</si>
  <si>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</si>
  <si>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</si>
  <si>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</si>
  <si>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</si>
  <si>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</si>
  <si>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</si>
  <si>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</si>
  <si>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</si>
  <si>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</si>
  <si>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</si>
  <si>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</si>
  <si>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</si>
  <si>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</si>
  <si>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</si>
  <si>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</si>
  <si>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</si>
  <si>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</si>
  <si>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</si>
  <si>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</si>
  <si>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</si>
  <si>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</si>
  <si>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</si>
  <si>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</si>
  <si>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</si>
  <si>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</si>
  <si>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</si>
  <si>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</si>
  <si>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</si>
  <si>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</si>
  <si>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</si>
  <si>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</si>
  <si>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</si>
  <si>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</si>
  <si>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</si>
  <si>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</si>
  <si>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</si>
  <si>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</si>
  <si>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</si>
  <si>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</si>
  <si>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</si>
  <si>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</si>
  <si>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</si>
  <si>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</si>
  <si>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</si>
  <si>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</si>
  <si>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</si>
  <si>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</si>
  <si>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</si>
  <si>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</si>
  <si>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</si>
  <si>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</si>
  <si>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</si>
  <si>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</si>
  <si>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</si>
  <si>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</si>
  <si>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</si>
  <si>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</si>
  <si>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</si>
  <si>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</si>
  <si>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</si>
  <si>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</si>
  <si>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</si>
  <si>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</si>
  <si>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</si>
  <si>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</si>
  <si>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</si>
  <si>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</si>
  <si>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</si>
  <si>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</si>
  <si>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</si>
  <si>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</si>
  <si>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</si>
  <si>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</si>
  <si>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</si>
  <si>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</si>
  <si>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</si>
  <si>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</si>
  <si>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</si>
  <si>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</si>
  <si>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</si>
  <si>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</si>
  <si>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</si>
  <si>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</si>
  <si>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</si>
  <si>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</si>
  <si>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</si>
  <si>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</si>
  <si>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</si>
  <si>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</si>
  <si>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</si>
  <si>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</si>
  <si>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</si>
  <si>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</si>
  <si>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</si>
  <si>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</si>
  <si>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</si>
  <si>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</si>
  <si>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</si>
  <si>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</si>
  <si>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</si>
  <si>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</si>
  <si>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</si>
  <si>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</si>
  <si>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</si>
  <si>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</si>
  <si>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</si>
  <si>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</si>
  <si>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</si>
  <si>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</si>
  <si>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</si>
  <si>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</si>
  <si>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</si>
  <si>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</si>
  <si>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</si>
  <si>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</si>
  <si>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</si>
  <si>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</si>
  <si>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</si>
  <si>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</si>
  <si>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</si>
  <si>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</si>
  <si>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</si>
  <si>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</si>
  <si>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</si>
  <si>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</si>
  <si>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</si>
  <si>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</si>
  <si>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</si>
  <si>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</si>
  <si>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</si>
  <si>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</si>
  <si>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</si>
  <si>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</si>
  <si>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</si>
  <si>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</si>
  <si>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</si>
  <si>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</si>
  <si>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</si>
  <si>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</si>
  <si>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</si>
  <si>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</si>
  <si>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</si>
  <si>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</si>
  <si>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</si>
  <si>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</si>
  <si>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</si>
  <si>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</si>
  <si>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</si>
  <si>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</si>
  <si>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</si>
  <si>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</si>
  <si>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</si>
  <si>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</si>
  <si>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</si>
  <si>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</si>
  <si>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</si>
  <si>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</si>
  <si>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</si>
  <si>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</si>
  <si>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</si>
  <si>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</si>
  <si>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</si>
  <si>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</si>
  <si>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</si>
  <si>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</si>
  <si>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</si>
  <si>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</si>
  <si>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</si>
  <si>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</si>
  <si>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</si>
  <si>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</si>
  <si>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</si>
  <si>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</si>
  <si>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</si>
  <si>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</si>
  <si>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</si>
  <si>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</si>
  <si>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</si>
  <si>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</si>
  <si>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</si>
  <si>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</si>
  <si>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</si>
  <si>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</si>
  <si>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</si>
  <si>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</si>
  <si>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</si>
  <si>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</si>
  <si>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</si>
  <si>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</si>
  <si>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</si>
  <si>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</si>
  <si>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</si>
  <si>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</si>
  <si>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</si>
  <si>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</si>
  <si>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</si>
  <si>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</si>
  <si>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</si>
  <si>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</si>
  <si>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</si>
  <si>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</si>
  <si>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</si>
  <si>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</si>
  <si>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</si>
  <si>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</si>
  <si>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</si>
  <si>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</si>
  <si>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</si>
  <si>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</si>
  <si>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</si>
  <si>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</si>
  <si>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</si>
  <si>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</si>
  <si>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</si>
  <si>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</si>
  <si>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</si>
  <si>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</si>
  <si>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</si>
  <si>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</si>
  <si>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</si>
  <si>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</si>
  <si>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</si>
  <si>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</si>
  <si>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</si>
  <si>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</si>
  <si>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</si>
  <si>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</si>
  <si>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</si>
  <si>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</si>
  <si>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</si>
  <si>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</si>
  <si>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</si>
  <si>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</si>
  <si>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</si>
  <si>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</si>
  <si>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</si>
  <si>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</si>
  <si>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</si>
  <si>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</si>
  <si>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</si>
  <si>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</si>
  <si>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</si>
  <si>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</si>
  <si>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</si>
  <si>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</si>
  <si>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</si>
  <si>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</si>
  <si>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</si>
  <si>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</si>
  <si>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</si>
  <si>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</si>
  <si>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</si>
  <si>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</si>
  <si>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</si>
  <si>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</si>
  <si>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</si>
  <si>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</si>
  <si>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</si>
  <si>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</si>
  <si>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</si>
  <si>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</si>
  <si>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</si>
  <si>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</si>
  <si>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</si>
  <si>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</si>
  <si>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</si>
  <si>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</si>
  <si>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</si>
  <si>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</si>
  <si>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</si>
  <si>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</si>
  <si>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</si>
  <si>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</si>
  <si>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</si>
  <si>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</si>
  <si>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</si>
  <si>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</si>
  <si>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</si>
  <si>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</si>
  <si>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</si>
  <si>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</si>
  <si>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</si>
  <si>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</si>
  <si>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</si>
  <si>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</si>
  <si>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</si>
  <si>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</si>
  <si>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</si>
  <si>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</si>
  <si>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</si>
  <si>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</si>
  <si>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</si>
  <si>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</si>
  <si>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</si>
  <si>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</si>
  <si>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</si>
  <si>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</si>
  <si>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</si>
  <si>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</si>
  <si>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</si>
  <si>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</si>
  <si>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</si>
  <si>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</si>
  <si>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</si>
  <si>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</si>
  <si>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</si>
  <si>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</si>
  <si>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</si>
  <si>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</si>
  <si>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</si>
  <si>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</si>
  <si>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</si>
  <si>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</si>
  <si>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</si>
  <si>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</si>
  <si>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</si>
  <si>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</si>
  <si>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</si>
  <si>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</si>
  <si>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</si>
  <si>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</si>
  <si>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</si>
  <si>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</si>
  <si>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</si>
  <si>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</si>
  <si>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</si>
  <si>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</si>
  <si>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</si>
  <si>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</si>
  <si>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</si>
  <si>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</si>
  <si>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</si>
  <si>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</si>
  <si>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</si>
  <si>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</si>
  <si>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</si>
  <si>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</si>
  <si>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</si>
  <si>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</si>
  <si>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</si>
  <si>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</si>
  <si>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</si>
  <si>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</si>
  <si>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</si>
  <si>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</si>
  <si>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</si>
  <si>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</si>
  <si>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</si>
  <si>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</si>
  <si>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</si>
  <si>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</si>
  <si>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</si>
  <si>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</si>
  <si>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</si>
  <si>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</si>
  <si>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</si>
  <si>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</si>
  <si>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</si>
  <si>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</si>
  <si>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</si>
  <si>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</si>
  <si>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</si>
  <si>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</si>
  <si>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</si>
  <si>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</si>
  <si>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</si>
  <si>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</si>
  <si>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</si>
  <si>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</si>
  <si>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</si>
  <si>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</si>
  <si>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</si>
  <si>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</si>
  <si>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</si>
  <si>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</si>
  <si>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</si>
  <si>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</si>
  <si>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</si>
  <si>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</si>
  <si>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</si>
  <si>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</si>
  <si>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</si>
  <si>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</si>
  <si>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</si>
  <si>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</si>
  <si>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</si>
  <si>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</si>
  <si>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</si>
  <si>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</si>
  <si>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</si>
  <si>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</si>
  <si>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</si>
  <si>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</si>
  <si>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</si>
  <si>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</si>
  <si>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</si>
  <si>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</si>
  <si>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</si>
  <si>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</si>
  <si>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</si>
  <si>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</si>
  <si>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</si>
  <si>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</si>
  <si>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</si>
  <si>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</si>
  <si>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</si>
  <si>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</si>
  <si>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</si>
  <si>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</si>
  <si>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</si>
  <si>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</si>
  <si>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</si>
  <si>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</si>
  <si>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</si>
  <si>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</si>
  <si>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</si>
  <si>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</si>
  <si>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</si>
  <si>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</si>
  <si>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</si>
  <si>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</si>
  <si>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</si>
  <si>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</si>
  <si>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</si>
  <si>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</si>
  <si>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</si>
  <si>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</si>
  <si>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</si>
  <si>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</si>
  <si>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</si>
  <si>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</si>
  <si>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</si>
  <si>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</si>
  <si>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</si>
  <si>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</si>
  <si>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</si>
  <si>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</si>
  <si>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</si>
  <si>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</si>
  <si>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</si>
  <si>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</si>
  <si>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</si>
  <si>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</si>
  <si>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</si>
  <si>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</si>
  <si>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</si>
  <si>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</si>
  <si>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</si>
  <si>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</si>
  <si>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</si>
  <si>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</si>
  <si>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</si>
  <si>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</si>
  <si>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</si>
  <si>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</si>
  <si>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</si>
  <si>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</si>
  <si>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</si>
  <si>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</si>
  <si>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</si>
  <si>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</si>
  <si>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</si>
  <si>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</si>
  <si>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</si>
  <si>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</si>
  <si>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</si>
  <si>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</si>
  <si>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</si>
  <si>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</si>
  <si>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</si>
  <si>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</si>
  <si>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</si>
  <si>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</si>
  <si>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</si>
  <si>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</si>
  <si>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</si>
  <si>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</si>
  <si>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</si>
  <si>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</si>
  <si>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</si>
  <si>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</si>
  <si>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</si>
  <si>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</si>
  <si>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</si>
  <si>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</si>
  <si>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</si>
  <si>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</si>
  <si>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</si>
  <si>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</si>
  <si>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</si>
  <si>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</si>
  <si>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</si>
  <si>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</si>
  <si>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</si>
  <si>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</si>
  <si>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</si>
  <si>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</si>
  <si>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</si>
  <si>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</si>
  <si>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</si>
  <si>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</si>
  <si>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</si>
  <si>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</si>
  <si>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</si>
  <si>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</si>
  <si>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</si>
  <si>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</si>
  <si>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</si>
  <si>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</si>
  <si>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</si>
  <si>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</si>
  <si>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</si>
  <si>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</si>
  <si>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</si>
  <si>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</si>
  <si>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</si>
  <si>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</si>
  <si>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</si>
  <si>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</si>
  <si>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</si>
  <si>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</si>
  <si>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</si>
  <si>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</si>
  <si>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</si>
  <si>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</si>
  <si>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</si>
  <si>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</si>
  <si>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</si>
  <si>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</si>
  <si>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</si>
  <si>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</si>
  <si>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</si>
  <si>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</si>
  <si>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</si>
  <si>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</si>
  <si>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</si>
  <si>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</si>
  <si>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</si>
  <si>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</si>
  <si>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</si>
  <si>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</si>
  <si>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</si>
  <si>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</si>
  <si>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</si>
  <si>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</si>
  <si>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</si>
  <si>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</si>
  <si>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</si>
  <si>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</si>
  <si>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</si>
  <si>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</si>
  <si>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</si>
  <si>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</si>
  <si>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</si>
  <si>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</si>
  <si>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</si>
  <si>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</si>
  <si>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</si>
  <si>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</si>
  <si>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</si>
  <si>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</si>
  <si>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</si>
  <si>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</si>
  <si>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</si>
  <si>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</si>
  <si>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</si>
  <si>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</si>
  <si>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</si>
  <si>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</si>
  <si>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</si>
  <si>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</si>
  <si>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</si>
  <si>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</si>
  <si>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</si>
  <si>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</si>
  <si>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</si>
  <si>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</si>
  <si>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</si>
  <si>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</si>
  <si>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</si>
  <si>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</si>
  <si>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</si>
  <si>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</si>
  <si>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</si>
  <si>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</si>
  <si>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</si>
  <si>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</si>
  <si>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</si>
  <si>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</si>
  <si>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</si>
  <si>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</si>
  <si>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</si>
  <si>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</si>
  <si>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</si>
  <si>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</si>
  <si>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</si>
  <si>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</si>
  <si>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</si>
  <si>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</si>
  <si>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</si>
  <si>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</si>
  <si>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</si>
  <si>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</si>
  <si>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</si>
  <si>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</si>
  <si>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</si>
  <si>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</si>
  <si>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</si>
  <si>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</si>
  <si>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</si>
  <si>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</si>
  <si>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</si>
  <si>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</si>
  <si>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</si>
  <si>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</si>
  <si>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</si>
  <si>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</si>
  <si>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</si>
  <si>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</si>
  <si>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</si>
  <si>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</si>
  <si>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</si>
  <si>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</si>
  <si>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</si>
  <si>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</si>
  <si>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</si>
  <si>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</si>
  <si>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</si>
  <si>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</si>
  <si>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</si>
  <si>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</si>
  <si>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</si>
  <si>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</si>
  <si>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</si>
  <si>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</si>
  <si>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</si>
  <si>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</si>
  <si>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</si>
  <si>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</si>
  <si>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</si>
  <si>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</si>
  <si>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</si>
  <si>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</si>
  <si>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</si>
  <si>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</si>
  <si>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</si>
  <si>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</si>
  <si>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</si>
  <si>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</si>
  <si>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</si>
  <si>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</si>
  <si>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</si>
  <si>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</si>
  <si>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</si>
  <si>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</si>
  <si>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</si>
  <si>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</si>
  <si>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</si>
  <si>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</si>
  <si>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</si>
  <si>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</si>
  <si>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</si>
  <si>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</si>
  <si>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</si>
  <si>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</si>
  <si>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</si>
  <si>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</si>
  <si>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</si>
  <si>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</si>
  <si>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</si>
  <si>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</si>
  <si>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</si>
  <si>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</si>
  <si>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</si>
  <si>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</si>
  <si>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</si>
  <si>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</si>
  <si>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</si>
  <si>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</si>
  <si>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</si>
  <si>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</si>
  <si>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</si>
  <si>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</si>
  <si>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</si>
  <si>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</si>
  <si>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</si>
  <si>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</si>
  <si>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</si>
  <si>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</si>
  <si>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</si>
  <si>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</si>
  <si>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</si>
  <si>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</si>
  <si>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</si>
  <si>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</si>
  <si>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</si>
  <si>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</si>
  <si>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</si>
  <si>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</si>
  <si>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</si>
  <si>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</si>
  <si>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</si>
  <si>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</si>
  <si>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</si>
  <si>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</si>
  <si>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</si>
  <si>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</si>
  <si>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</si>
  <si>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</si>
  <si>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</si>
  <si>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</si>
  <si>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</si>
  <si>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</si>
  <si>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</si>
  <si>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</si>
  <si>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</si>
  <si>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</si>
  <si>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</si>
  <si>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</si>
  <si>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</si>
  <si>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</si>
  <si>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</si>
  <si>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</si>
  <si>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</si>
  <si>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</si>
  <si>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</si>
  <si>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</si>
  <si>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</si>
  <si>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</si>
  <si>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</si>
  <si>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</si>
  <si>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</si>
  <si>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</si>
  <si>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</si>
  <si>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</si>
  <si>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</si>
  <si>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</si>
  <si>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</si>
  <si>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</si>
  <si>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</si>
  <si>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</si>
  <si>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</si>
  <si>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</si>
  <si>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</si>
  <si>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</si>
  <si>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</si>
  <si>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</si>
  <si>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</si>
  <si>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</si>
  <si>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</si>
  <si>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</si>
  <si>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</si>
  <si>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</si>
  <si>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</si>
  <si>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</si>
  <si>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</si>
  <si>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</si>
  <si>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</si>
  <si>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</si>
  <si>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</si>
  <si>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</si>
  <si>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</si>
  <si>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</si>
  <si>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</si>
  <si>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</si>
  <si>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</si>
  <si>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</si>
  <si>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</si>
  <si>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</si>
  <si>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</si>
  <si>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</si>
  <si>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</si>
  <si>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</si>
  <si>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</si>
  <si>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</si>
  <si>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</si>
  <si>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</si>
  <si>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</si>
  <si>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</si>
  <si>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</si>
  <si>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</si>
  <si>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</si>
  <si>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</si>
  <si>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</si>
  <si>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</si>
  <si>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</si>
  <si>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</si>
  <si>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</si>
  <si>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</si>
  <si>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</si>
  <si>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</si>
  <si>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</si>
  <si>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</si>
  <si>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</si>
  <si>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</si>
  <si>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</si>
  <si>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</si>
  <si>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</si>
  <si>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</si>
  <si>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</si>
  <si>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</si>
  <si>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</si>
  <si>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</si>
  <si>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</si>
  <si>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</si>
  <si>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</si>
  <si>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</si>
  <si>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</si>
  <si>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</si>
  <si>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</si>
  <si>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</si>
  <si>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</si>
  <si>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</si>
  <si>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</si>
  <si>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</si>
  <si>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</si>
  <si>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</si>
  <si>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</si>
  <si>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</si>
  <si>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</si>
  <si>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</si>
  <si>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</si>
  <si>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</si>
  <si>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</si>
  <si>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</si>
  <si>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</si>
  <si>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</si>
  <si>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</si>
  <si>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</si>
  <si>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</si>
  <si>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</si>
  <si>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</si>
  <si>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</si>
  <si>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</si>
  <si>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</si>
  <si>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</si>
  <si>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</si>
  <si>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</si>
  <si>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</si>
  <si>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</si>
  <si>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</si>
  <si>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</si>
  <si>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</si>
  <si>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</si>
  <si>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</si>
  <si>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</si>
  <si>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</si>
  <si>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</si>
  <si>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</si>
  <si>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</si>
  <si>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</si>
  <si>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</si>
  <si>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</si>
  <si>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</si>
  <si>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</si>
  <si>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</si>
  <si>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</si>
  <si>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</si>
  <si>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</si>
  <si>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</si>
  <si>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</si>
  <si>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</si>
  <si>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</si>
  <si>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</si>
  <si>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</si>
  <si>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</si>
  <si>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</si>
  <si>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</si>
  <si>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</si>
  <si>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</si>
  <si>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</si>
  <si>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</si>
  <si>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</si>
  <si>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</si>
  <si>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</si>
  <si>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</si>
  <si>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</si>
  <si>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</si>
  <si>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</si>
  <si>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</si>
  <si>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</si>
  <si>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</si>
  <si>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</si>
  <si>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</si>
  <si>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</si>
  <si>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</si>
  <si>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</si>
  <si>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</si>
  <si>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</si>
  <si>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</si>
  <si>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</si>
  <si>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</si>
  <si>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</si>
  <si>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</si>
  <si>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</si>
  <si>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</si>
  <si>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</si>
  <si>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</si>
  <si>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</si>
  <si>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</si>
  <si>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</si>
  <si>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</si>
  <si>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</si>
  <si>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</si>
  <si>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</si>
  <si>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</si>
  <si>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</si>
  <si>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</si>
  <si>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</si>
  <si>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</si>
  <si>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</si>
  <si>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</si>
  <si>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</si>
  <si>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</si>
  <si>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</si>
  <si>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</si>
  <si>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</si>
  <si>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</si>
  <si>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</si>
  <si>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</si>
  <si>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</si>
  <si>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</si>
  <si>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</si>
  <si>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</si>
  <si>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</si>
  <si>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</si>
  <si>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</si>
  <si>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</si>
  <si>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</si>
  <si>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</si>
  <si>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</si>
  <si>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</si>
  <si>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</si>
  <si>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</si>
  <si>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</si>
  <si>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</si>
  <si>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</si>
  <si>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</si>
  <si>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</si>
  <si>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</si>
  <si>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</si>
  <si>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</si>
  <si>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</si>
  <si>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</si>
  <si>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</si>
  <si>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</si>
  <si>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</si>
  <si>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</si>
  <si>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</si>
  <si>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</si>
  <si>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</si>
  <si>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</si>
  <si>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</si>
  <si>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</si>
  <si>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</si>
  <si>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</si>
  <si>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</si>
  <si>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</si>
  <si>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</si>
  <si>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</si>
  <si>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</si>
  <si>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</si>
  <si>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</si>
  <si>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</si>
  <si>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</si>
  <si>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</si>
  <si>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</si>
  <si>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</si>
  <si>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</si>
  <si>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</si>
  <si>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</si>
  <si>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</si>
  <si>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</si>
  <si>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</si>
  <si>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</si>
  <si>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</si>
  <si>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</si>
  <si>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</si>
  <si>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</si>
  <si>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</si>
  <si>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</si>
  <si>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</si>
  <si>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</si>
  <si>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</si>
  <si>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</si>
  <si>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</si>
  <si>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</si>
  <si>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</si>
  <si>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</si>
  <si>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</si>
  <si>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</si>
  <si>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</si>
  <si>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</si>
  <si>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</si>
  <si>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</si>
  <si>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</si>
  <si>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</si>
  <si>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</si>
  <si>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</si>
  <si>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</si>
  <si>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</si>
  <si>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</si>
  <si>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</si>
  <si>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</si>
  <si>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</si>
  <si>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</si>
  <si>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</si>
  <si>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</si>
  <si>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</si>
  <si>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</si>
  <si>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</si>
  <si>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</si>
  <si>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</si>
  <si>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</si>
  <si>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</si>
  <si>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</si>
  <si>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</si>
  <si>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</si>
  <si>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</si>
  <si>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</si>
  <si>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</si>
  <si>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</si>
  <si>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</si>
  <si>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</si>
  <si>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</si>
  <si>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</si>
  <si>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</si>
  <si>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</si>
  <si>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</si>
  <si>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</si>
  <si>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</si>
  <si>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</si>
  <si>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</si>
  <si>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</si>
  <si>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</si>
  <si>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</si>
  <si>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</si>
  <si>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</si>
  <si>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</si>
  <si>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</si>
  <si>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</si>
  <si>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</si>
  <si>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</si>
  <si>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</si>
  <si>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</si>
  <si>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</si>
  <si>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</si>
  <si>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</si>
  <si>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</si>
  <si>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</si>
  <si>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</si>
  <si>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</si>
  <si>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</si>
  <si>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</si>
  <si>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</si>
  <si>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</si>
  <si>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</si>
  <si>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</si>
  <si>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</si>
  <si>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</si>
  <si>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</si>
  <si>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</si>
  <si>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</si>
  <si>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</si>
  <si>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</si>
  <si>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</si>
  <si>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</si>
  <si>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</si>
  <si>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</si>
  <si>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</si>
  <si>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</si>
  <si>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</si>
  <si>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</si>
  <si>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</si>
  <si>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</si>
  <si>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</si>
  <si>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</si>
  <si>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</si>
  <si>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</si>
  <si>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</si>
  <si>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</si>
  <si>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</si>
  <si>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</si>
  <si>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</si>
  <si>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</si>
  <si>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</si>
  <si>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</si>
  <si>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</si>
  <si>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</si>
  <si>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</si>
  <si>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</si>
  <si>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</si>
  <si>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</si>
  <si>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</si>
  <si>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</si>
  <si>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</si>
  <si>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</si>
  <si>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</si>
  <si>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</si>
  <si>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</si>
  <si>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</si>
  <si>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</si>
  <si>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</si>
  <si>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</si>
  <si>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</si>
  <si>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</si>
  <si>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</si>
  <si>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</si>
  <si>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</si>
  <si>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</si>
  <si>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</si>
  <si>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</si>
  <si>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</si>
  <si>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</si>
  <si>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</si>
  <si>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</si>
  <si>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</si>
  <si>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</si>
  <si>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</si>
  <si>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</si>
  <si>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</si>
  <si>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</si>
  <si>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</si>
  <si>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</si>
  <si>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</si>
  <si>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</si>
  <si>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</si>
  <si>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</si>
  <si>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</si>
  <si>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</si>
  <si>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</si>
  <si>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</si>
  <si>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</si>
  <si>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</si>
  <si>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</si>
  <si>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</si>
  <si>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</si>
  <si>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</si>
  <si>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</si>
  <si>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</si>
  <si>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</si>
  <si>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</si>
  <si>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</si>
  <si>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</si>
  <si>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</si>
  <si>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</si>
  <si>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</si>
  <si>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</si>
  <si>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</si>
  <si>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</si>
  <si>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</si>
  <si>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</si>
  <si>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</si>
  <si>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</si>
  <si>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</si>
  <si>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</si>
  <si>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</si>
  <si>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</si>
  <si>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</si>
  <si>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</si>
  <si>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</si>
  <si>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</si>
  <si>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</si>
  <si>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</si>
  <si>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</si>
  <si>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</si>
  <si>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</si>
  <si>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</si>
  <si>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</si>
  <si>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</si>
  <si>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</si>
  <si>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</si>
  <si>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</si>
  <si>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</si>
  <si>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</si>
  <si>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</si>
  <si>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</si>
  <si>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</si>
  <si>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</si>
  <si>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</si>
  <si>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</si>
  <si>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</si>
  <si>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</si>
  <si>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</si>
  <si>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</si>
  <si>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</si>
  <si>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</si>
  <si>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</si>
  <si>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</si>
  <si>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</si>
  <si>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</si>
  <si>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</si>
  <si>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</si>
  <si>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</si>
  <si>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</si>
  <si>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</si>
  <si>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</si>
  <si>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</si>
  <si>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</si>
  <si>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</si>
  <si>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</si>
  <si>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</si>
  <si>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</si>
  <si>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</si>
  <si>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</si>
  <si>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</si>
  <si>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</si>
  <si>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</si>
  <si>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</si>
  <si>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</si>
  <si>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</si>
  <si>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</si>
  <si>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</si>
  <si>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</si>
  <si>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</si>
  <si>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</si>
  <si>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</si>
  <si>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</si>
  <si>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</si>
  <si>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</si>
  <si>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</si>
  <si>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</si>
  <si>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</si>
  <si>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</si>
  <si>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</si>
  <si>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</si>
  <si>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</si>
  <si>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</si>
  <si>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</si>
  <si>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</si>
  <si>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</si>
  <si>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</si>
  <si>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</si>
  <si>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</si>
  <si>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</si>
  <si>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</si>
  <si>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</si>
  <si>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</si>
  <si>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</si>
  <si>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</si>
  <si>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</si>
  <si>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</si>
  <si>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</si>
  <si>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</si>
  <si>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</si>
  <si>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</si>
  <si>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</si>
  <si>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</si>
  <si>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</si>
  <si>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</si>
  <si>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</si>
  <si>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</si>
  <si>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</si>
  <si>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</si>
  <si>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</si>
  <si>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</si>
  <si>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</si>
  <si>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</si>
  <si>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</si>
  <si>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</si>
  <si>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</si>
  <si>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</si>
  <si>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</si>
  <si>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</si>
  <si>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</si>
  <si>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</si>
  <si>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</si>
  <si>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</si>
  <si>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</si>
  <si>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</si>
  <si>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</si>
  <si>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</si>
  <si>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</si>
  <si>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</si>
  <si>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</si>
  <si>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</si>
  <si>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</si>
  <si>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</si>
  <si>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</si>
  <si>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</si>
  <si>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</si>
  <si>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</si>
  <si>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</si>
  <si>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</si>
  <si>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</si>
  <si>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</si>
  <si>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</si>
  <si>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</si>
  <si>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</si>
  <si>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</si>
  <si>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</si>
  <si>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</si>
  <si>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</si>
  <si>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</si>
  <si>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</si>
  <si>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</si>
  <si>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</si>
  <si>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</si>
  <si>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</si>
  <si>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</si>
  <si>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</si>
  <si>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</si>
  <si>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</si>
  <si>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</si>
  <si>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</si>
  <si>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</si>
  <si>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</si>
  <si>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</si>
  <si>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</si>
  <si>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</si>
  <si>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</si>
  <si>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</si>
  <si>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</si>
  <si>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</si>
  <si>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</si>
  <si>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</si>
  <si>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</si>
  <si>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</si>
  <si>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</si>
  <si>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</si>
  <si>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</si>
  <si>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</si>
  <si>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</si>
  <si>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</si>
  <si>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</si>
  <si>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</si>
  <si>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</si>
  <si>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</si>
  <si>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</si>
  <si>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</si>
  <si>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</si>
  <si>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</si>
  <si>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</si>
  <si>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</si>
  <si>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</si>
  <si>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</si>
  <si>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</si>
  <si>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</si>
  <si>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</si>
  <si>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</si>
  <si>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</si>
  <si>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</si>
  <si>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</si>
  <si>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</si>
  <si>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</si>
  <si>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</si>
  <si>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</si>
  <si>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</si>
  <si>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</si>
  <si>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</si>
  <si>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</si>
  <si>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</si>
  <si>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</si>
  <si>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</si>
  <si>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</si>
  <si>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</si>
  <si>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</si>
  <si>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</si>
  <si>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</si>
  <si>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</si>
  <si>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</si>
  <si>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</si>
  <si>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</si>
  <si>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</si>
  <si>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</si>
  <si>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</si>
  <si>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</si>
  <si>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</si>
  <si>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</si>
  <si>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</si>
  <si>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</si>
  <si>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</si>
  <si>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</si>
  <si>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</si>
  <si>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</si>
  <si>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</si>
  <si>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</si>
  <si>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</si>
  <si>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</si>
  <si>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</si>
  <si>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</si>
  <si>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</si>
  <si>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</si>
  <si>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</si>
  <si>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</si>
  <si>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</si>
  <si>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</si>
  <si>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</si>
  <si>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</si>
  <si>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</si>
  <si>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</si>
  <si>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</si>
  <si>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</si>
  <si>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</si>
  <si>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</si>
  <si>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</si>
  <si>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</si>
  <si>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</si>
  <si>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</si>
  <si>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</si>
  <si>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</si>
  <si>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</si>
  <si>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</si>
  <si>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</si>
  <si>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</si>
  <si>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</si>
  <si>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</si>
  <si>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</si>
  <si>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</si>
  <si>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</si>
  <si>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</si>
  <si>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</si>
  <si>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</si>
  <si>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</si>
  <si>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</si>
  <si>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</si>
  <si>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</si>
  <si>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</si>
  <si>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</si>
  <si>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</si>
  <si>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</si>
  <si>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</si>
  <si>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</si>
  <si>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</si>
  <si>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</si>
  <si>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</si>
  <si>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</si>
  <si>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</si>
  <si>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</si>
  <si>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</si>
  <si>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</si>
  <si>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</si>
  <si>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</si>
  <si>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</si>
  <si>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</si>
  <si>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</si>
  <si>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</si>
  <si>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</si>
  <si>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</si>
  <si>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</si>
  <si>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</si>
  <si>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</si>
  <si>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</si>
  <si>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</si>
  <si>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</si>
  <si>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</si>
  <si>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</si>
  <si>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</si>
  <si>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</si>
  <si>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</si>
  <si>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</si>
  <si>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</si>
  <si>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</si>
  <si>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</si>
  <si>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</si>
  <si>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</si>
  <si>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</si>
  <si>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</si>
  <si>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</si>
  <si>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</si>
  <si>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</si>
  <si>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</si>
  <si>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</si>
  <si>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</si>
  <si>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</si>
  <si>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</si>
  <si>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</si>
  <si>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</si>
  <si>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</si>
  <si>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</si>
  <si>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</si>
  <si>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</si>
  <si>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</si>
  <si>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</si>
  <si>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</si>
  <si>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</si>
  <si>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</si>
  <si>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</si>
  <si>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</si>
  <si>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</si>
  <si>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</si>
  <si>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</si>
  <si>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</si>
  <si>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</si>
  <si>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</si>
  <si>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</si>
  <si>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</si>
  <si>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</si>
  <si>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</si>
  <si>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</si>
  <si>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</si>
  <si>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</si>
  <si>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</si>
  <si>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</si>
  <si>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</si>
  <si>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</si>
  <si>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</si>
  <si>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</si>
  <si>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</si>
  <si>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</si>
  <si>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</si>
  <si>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</si>
  <si>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</si>
  <si>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</si>
  <si>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</si>
  <si>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</si>
  <si>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</si>
  <si>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</si>
  <si>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</si>
  <si>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</si>
  <si>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</si>
  <si>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</si>
  <si>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</si>
  <si>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</si>
  <si>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</si>
  <si>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</si>
  <si>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</si>
  <si>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</si>
  <si>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</si>
  <si>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</si>
  <si>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</si>
  <si>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</si>
  <si>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</si>
  <si>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</si>
  <si>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</si>
  <si>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</si>
  <si>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</si>
  <si>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</si>
  <si>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</si>
  <si>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</si>
  <si>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</si>
  <si>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</si>
  <si>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</si>
  <si>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</si>
  <si>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</si>
  <si>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</si>
  <si>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</si>
  <si>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</si>
  <si>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</si>
  <si>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</si>
  <si>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</si>
  <si>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</si>
  <si>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</si>
  <si>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</si>
  <si>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</si>
  <si>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</si>
  <si>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</si>
  <si>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</si>
  <si>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</si>
  <si>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</si>
  <si>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</si>
  <si>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</si>
  <si>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</si>
  <si>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</si>
  <si>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</si>
  <si>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</si>
  <si>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</si>
  <si>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</si>
  <si>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</si>
  <si>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</si>
  <si>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</si>
  <si>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</si>
  <si>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</si>
  <si>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</si>
  <si>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</si>
  <si>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</si>
  <si>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</si>
  <si>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</si>
  <si>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</si>
  <si>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</si>
  <si>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</si>
  <si>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</si>
  <si>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</si>
  <si>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</si>
  <si>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</si>
  <si>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</si>
  <si>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</si>
  <si>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</si>
  <si>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</si>
  <si>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</si>
  <si>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</si>
  <si>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</si>
  <si>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</si>
  <si>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</si>
  <si>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</si>
  <si>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</si>
  <si>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</si>
  <si>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</si>
  <si>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</si>
  <si>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</si>
  <si>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</si>
  <si>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</si>
  <si>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</si>
  <si>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</si>
  <si>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</si>
  <si>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</si>
  <si>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</si>
  <si>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</si>
  <si>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</si>
  <si>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</si>
  <si>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</si>
  <si>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</si>
  <si>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</si>
  <si>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</si>
  <si>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</si>
  <si>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</si>
  <si>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</si>
  <si>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</si>
  <si>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</si>
  <si>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</si>
  <si>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</si>
  <si>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</si>
  <si>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</si>
  <si>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</si>
  <si>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</si>
  <si>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</si>
  <si>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</si>
  <si>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</si>
  <si>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</si>
  <si>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</si>
  <si>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</si>
  <si>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</si>
  <si>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</si>
  <si>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</si>
  <si>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</si>
  <si>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</si>
  <si>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</si>
  <si>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</si>
  <si>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</si>
  <si>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</si>
  <si>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</si>
  <si>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</si>
  <si>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</si>
  <si>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</si>
  <si>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</si>
  <si>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</si>
  <si>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</si>
  <si>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</si>
  <si>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</si>
  <si>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</si>
  <si>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</si>
  <si>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</si>
  <si>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</si>
  <si>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</si>
  <si>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</si>
  <si>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</si>
  <si>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</si>
  <si>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</si>
  <si>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</si>
  <si>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</si>
  <si>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</si>
  <si>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</si>
  <si>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</si>
  <si>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</si>
  <si>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</si>
  <si>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</si>
  <si>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</si>
  <si>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</si>
  <si>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</si>
  <si>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</si>
  <si>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</si>
  <si>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</si>
  <si>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</si>
  <si>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</si>
  <si>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</si>
  <si>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</si>
  <si>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</si>
  <si>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</si>
  <si>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</si>
  <si>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</si>
  <si>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</si>
  <si>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</si>
  <si>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</si>
  <si>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</si>
  <si>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</si>
  <si>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</si>
  <si>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</si>
  <si>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</si>
  <si>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</si>
  <si>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</si>
  <si>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</si>
  <si>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</si>
  <si>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</si>
  <si>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</si>
  <si>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</si>
  <si>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</si>
  <si>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</si>
  <si>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</si>
  <si>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</si>
  <si>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</si>
  <si>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</si>
  <si>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</si>
  <si>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</si>
  <si>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</si>
  <si>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</si>
  <si>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</si>
  <si>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</si>
  <si>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</si>
  <si>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</si>
  <si>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</si>
  <si>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</si>
  <si>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</si>
  <si>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</si>
  <si>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</si>
  <si>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</si>
  <si>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</si>
  <si>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</si>
  <si>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</si>
  <si>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</si>
  <si>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</si>
  <si>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</si>
  <si>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</si>
  <si>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</si>
  <si>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</si>
  <si>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</si>
  <si>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</si>
  <si>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</si>
  <si>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</si>
  <si>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</si>
  <si>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</si>
  <si>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</si>
  <si>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</si>
  <si>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</si>
  <si>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</si>
  <si>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</si>
  <si>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</si>
  <si>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</si>
  <si>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</si>
  <si>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</si>
  <si>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</si>
  <si>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</si>
  <si>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</si>
  <si>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</si>
  <si>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</si>
  <si>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</si>
  <si>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</si>
  <si>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</si>
  <si>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</si>
  <si>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</si>
  <si>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</si>
  <si>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</si>
  <si>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</si>
  <si>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</si>
  <si>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</si>
  <si>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</si>
  <si>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</si>
  <si>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</si>
  <si>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</si>
  <si>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</si>
  <si>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</si>
  <si>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</si>
  <si>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</si>
  <si>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</si>
  <si>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</si>
  <si>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</si>
  <si>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</si>
  <si>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</si>
  <si>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</si>
  <si>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</si>
  <si>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</si>
  <si>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</si>
  <si>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</si>
  <si>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</si>
  <si>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</si>
  <si>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</si>
  <si>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</si>
  <si>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</si>
  <si>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</si>
  <si>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</si>
  <si>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</si>
  <si>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</si>
  <si>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</si>
  <si>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</si>
  <si>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</si>
  <si>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</si>
  <si>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</si>
  <si>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</si>
  <si>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</si>
  <si>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</si>
  <si>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</si>
  <si>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</si>
  <si>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</si>
  <si>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</si>
  <si>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</si>
  <si>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</si>
  <si>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</si>
  <si>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</si>
  <si>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</si>
  <si>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</si>
  <si>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</si>
  <si>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</si>
  <si>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</si>
  <si>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</si>
  <si>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</si>
  <si>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</si>
  <si>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</si>
  <si>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</si>
  <si>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</si>
  <si>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</si>
  <si>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</si>
  <si>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</si>
  <si>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</si>
  <si>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</si>
  <si>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</si>
  <si>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</si>
  <si>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</si>
  <si>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</si>
  <si>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</si>
  <si>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</si>
  <si>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</si>
  <si>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</si>
  <si>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</si>
  <si>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</si>
  <si>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</si>
  <si>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</si>
  <si>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</si>
  <si>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</si>
  <si>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</si>
  <si>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</si>
  <si>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</si>
  <si>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</si>
  <si>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</si>
  <si>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</si>
  <si>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</si>
  <si>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</si>
  <si>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</si>
  <si>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</si>
  <si>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</si>
  <si>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</si>
  <si>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</si>
  <si>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</si>
  <si>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</si>
  <si>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</si>
  <si>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</si>
  <si>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</si>
  <si>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</si>
  <si>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</si>
  <si>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</si>
  <si>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</si>
  <si>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</si>
  <si>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</si>
  <si>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</si>
  <si>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</si>
  <si>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</si>
  <si>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</si>
  <si>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</si>
  <si>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</si>
  <si>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</si>
  <si>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</si>
  <si>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</si>
  <si>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</si>
  <si>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</si>
  <si>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</si>
  <si>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</si>
  <si>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</si>
  <si>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</si>
  <si>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</si>
  <si>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</si>
  <si>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</si>
  <si>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</si>
  <si>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</si>
  <si>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</si>
  <si>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</si>
  <si>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</si>
  <si>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</si>
  <si>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</si>
  <si>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</si>
  <si>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</si>
  <si>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</si>
  <si>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</si>
  <si>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</si>
  <si>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</si>
  <si>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</si>
  <si>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</si>
  <si>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</si>
  <si>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</si>
  <si>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</si>
  <si>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</si>
  <si>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</si>
  <si>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</si>
  <si>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</si>
  <si>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</si>
  <si>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</si>
  <si>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</si>
  <si>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</si>
  <si>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</si>
  <si>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</si>
  <si>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</si>
  <si>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</si>
  <si>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</si>
  <si>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</si>
  <si>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</si>
  <si>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</si>
  <si>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</si>
  <si>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</si>
  <si>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</si>
  <si>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</si>
  <si>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</si>
  <si>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</si>
  <si>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</si>
  <si>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</si>
  <si>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</si>
  <si>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</si>
  <si>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</si>
  <si>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</si>
  <si>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</si>
  <si>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</si>
  <si>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</si>
  <si>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</si>
  <si>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</si>
  <si>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</si>
  <si>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</si>
  <si>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</si>
  <si>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</si>
  <si>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</si>
  <si>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</si>
  <si>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</si>
  <si>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</si>
  <si>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</si>
  <si>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</si>
  <si>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</si>
  <si>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</si>
  <si>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</si>
  <si>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</si>
  <si>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</si>
  <si>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</si>
  <si>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</si>
  <si>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</si>
  <si>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</si>
  <si>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</si>
  <si>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</si>
  <si>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</si>
  <si>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</si>
  <si>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</si>
  <si>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</si>
  <si>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</si>
  <si>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</si>
  <si>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</si>
  <si>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</si>
  <si>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</si>
  <si>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</si>
  <si>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</si>
  <si>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</si>
  <si>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</si>
  <si>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</si>
  <si>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</si>
  <si>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</si>
  <si>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</si>
  <si>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</si>
  <si>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</si>
  <si>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</si>
  <si>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</si>
  <si>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</si>
  <si>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</si>
  <si>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</si>
  <si>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</si>
  <si>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</si>
  <si>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</si>
  <si>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</si>
  <si>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</si>
  <si>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</si>
  <si>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</si>
  <si>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</si>
  <si>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</si>
  <si>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</si>
  <si>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</si>
  <si>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</si>
  <si>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</si>
  <si>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</si>
  <si>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</si>
  <si>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</si>
  <si>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</si>
  <si>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</si>
  <si>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</si>
  <si>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</si>
  <si>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</si>
  <si>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</si>
  <si>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</si>
  <si>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</si>
  <si>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</si>
  <si>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</si>
  <si>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</si>
  <si>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</si>
  <si>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</si>
  <si>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</si>
  <si>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</si>
  <si>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</si>
  <si>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</si>
  <si>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</si>
  <si>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</si>
  <si>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</si>
  <si>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</si>
  <si>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</si>
  <si>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</si>
  <si>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</si>
  <si>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</si>
  <si>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</si>
  <si>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</si>
  <si>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</si>
  <si>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</si>
  <si>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</si>
  <si>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</si>
  <si>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</si>
  <si>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</si>
  <si>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</si>
  <si>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</si>
  <si>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</si>
  <si>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</si>
  <si>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</si>
  <si>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</si>
  <si>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</si>
  <si>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</si>
  <si>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</si>
  <si>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</si>
  <si>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</si>
  <si>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</si>
  <si>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</si>
  <si>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</si>
  <si>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</si>
  <si>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</si>
  <si>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</si>
  <si>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</si>
  <si>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</si>
  <si>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</si>
  <si>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</si>
  <si>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</si>
  <si>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</si>
  <si>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</si>
  <si>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</si>
  <si>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</si>
  <si>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</si>
  <si>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</si>
  <si>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</si>
  <si>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</si>
  <si>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</si>
  <si>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</si>
  <si>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</si>
  <si>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</si>
  <si>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</si>
  <si>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</si>
  <si>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</si>
  <si>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</si>
  <si>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</si>
  <si>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</si>
  <si>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</si>
  <si>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</si>
  <si>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</si>
  <si>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</si>
  <si>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</si>
  <si>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</si>
  <si>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</si>
  <si>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</si>
  <si>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</si>
  <si>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</si>
  <si>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</si>
  <si>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</si>
  <si>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</si>
  <si>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</si>
  <si>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</si>
  <si>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</si>
  <si>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</si>
  <si>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</si>
  <si>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</si>
  <si>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</si>
  <si>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</si>
  <si>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</si>
  <si>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</si>
  <si>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</si>
  <si>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</si>
  <si>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</si>
  <si>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</si>
  <si>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</si>
  <si>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</si>
  <si>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</si>
  <si>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</si>
  <si>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</si>
  <si>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</si>
  <si>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</si>
  <si>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</si>
  <si>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</si>
  <si>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</si>
  <si>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</si>
  <si>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</si>
  <si>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</si>
  <si>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</si>
  <si>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</si>
  <si>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</si>
  <si>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</si>
  <si>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</si>
  <si>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</si>
  <si>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</si>
  <si>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</si>
  <si>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</si>
  <si>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</si>
  <si>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</si>
  <si>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</si>
  <si>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</si>
  <si>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</si>
  <si>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</si>
  <si>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</si>
  <si>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</si>
  <si>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</si>
  <si>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</si>
  <si>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</si>
  <si>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</si>
  <si>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</si>
  <si>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</si>
  <si>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</si>
  <si>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</si>
  <si>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</si>
  <si>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</si>
  <si>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</si>
  <si>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</si>
  <si>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</si>
  <si>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</si>
  <si>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</si>
  <si>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</si>
  <si>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</si>
  <si>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</si>
  <si>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</si>
  <si>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</si>
  <si>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</si>
  <si>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</si>
  <si>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</si>
  <si>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</si>
  <si>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</si>
  <si>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</si>
  <si>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</si>
  <si>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</si>
  <si>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</si>
  <si>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</si>
  <si>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</si>
  <si>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</si>
  <si>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</si>
  <si>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</si>
  <si>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</si>
  <si>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</si>
  <si>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</si>
  <si>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</si>
  <si>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</si>
  <si>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</si>
  <si>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</si>
  <si>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</si>
  <si>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</si>
  <si>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</si>
  <si>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</si>
  <si>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</si>
  <si>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</si>
  <si>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</si>
  <si>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</si>
  <si>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</si>
  <si>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</si>
  <si>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</si>
  <si>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</si>
  <si>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</si>
  <si>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</si>
  <si>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</si>
  <si>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</si>
  <si>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</si>
  <si>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</si>
  <si>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</si>
  <si>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</si>
  <si>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</si>
  <si>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</si>
  <si>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</si>
  <si>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</si>
  <si>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</si>
  <si>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</si>
  <si>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</si>
  <si>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</si>
  <si>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</si>
  <si>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</si>
  <si>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</si>
  <si>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</si>
  <si>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</si>
  <si>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</si>
  <si>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</si>
  <si>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</si>
  <si>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</si>
  <si>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</si>
  <si>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</si>
  <si>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</si>
  <si>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</si>
  <si>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</si>
  <si>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</si>
  <si>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</si>
  <si>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</si>
  <si>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</si>
  <si>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</si>
  <si>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</si>
  <si>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</si>
  <si>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</si>
  <si>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</si>
  <si>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</si>
  <si>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</si>
  <si>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</si>
  <si>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</si>
  <si>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</si>
  <si>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</si>
  <si>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</si>
  <si>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</si>
  <si>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</si>
  <si>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</si>
  <si>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</si>
  <si>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</si>
  <si>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</si>
  <si>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</si>
  <si>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</si>
  <si>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</si>
  <si>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</si>
  <si>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</si>
  <si>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</si>
  <si>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</si>
  <si>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</si>
  <si>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</si>
  <si>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</si>
  <si>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</si>
  <si>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</si>
  <si>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</si>
  <si>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</si>
  <si>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</si>
  <si>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</si>
  <si>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</si>
  <si>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</si>
  <si>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</si>
  <si>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</si>
  <si>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</si>
  <si>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</si>
  <si>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</si>
  <si>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</si>
  <si>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</si>
  <si>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</si>
  <si>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</si>
  <si>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</si>
  <si>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</si>
  <si>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</si>
  <si>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</si>
  <si>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</si>
  <si>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</si>
  <si>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</si>
  <si>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</si>
  <si>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</si>
  <si>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</si>
  <si>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</si>
  <si>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</si>
  <si>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</si>
  <si>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</si>
  <si>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</si>
  <si>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</si>
  <si>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</si>
  <si>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</si>
  <si>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</si>
  <si>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</si>
  <si>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</si>
  <si>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</si>
  <si>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</si>
  <si>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</si>
  <si>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</si>
  <si>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</si>
  <si>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</si>
  <si>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</si>
  <si>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</si>
  <si>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</si>
  <si>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</si>
  <si>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</si>
  <si>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</si>
  <si>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</si>
  <si>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</si>
  <si>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</si>
  <si>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</si>
  <si>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</si>
  <si>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</si>
  <si>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</si>
  <si>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</si>
  <si>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</si>
  <si>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</si>
  <si>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</si>
  <si>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</si>
  <si>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</si>
  <si>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</si>
  <si>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</si>
  <si>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</si>
  <si>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</si>
  <si>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</si>
  <si>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</si>
  <si>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</si>
  <si>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</si>
  <si>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</si>
  <si>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</si>
  <si>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</si>
  <si>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</si>
  <si>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</si>
  <si>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</si>
  <si>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</si>
  <si>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</si>
  <si>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</si>
  <si>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</si>
  <si>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</si>
  <si>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</si>
  <si>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</si>
  <si>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</si>
  <si>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</si>
  <si>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</si>
  <si>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</si>
  <si>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</si>
  <si>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</si>
  <si>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</si>
  <si>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</si>
  <si>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</si>
  <si>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</si>
  <si>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</si>
  <si>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</si>
  <si>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</si>
  <si>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</si>
  <si>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</si>
  <si>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</si>
  <si>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</si>
  <si>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</si>
  <si>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</si>
  <si>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</si>
  <si>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</si>
  <si>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</si>
  <si>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</si>
  <si>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</si>
  <si>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</si>
  <si>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</si>
  <si>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</si>
  <si>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</si>
  <si>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</si>
  <si>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</si>
  <si>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</si>
  <si>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</si>
  <si>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</si>
  <si>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</si>
  <si>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</si>
  <si>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</si>
  <si>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</si>
  <si>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</si>
  <si>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</si>
  <si>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</si>
  <si>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</si>
  <si>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</si>
  <si>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</si>
  <si>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</si>
  <si>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</si>
  <si>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</si>
  <si>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</si>
  <si>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</si>
  <si>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</si>
  <si>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</si>
  <si>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</si>
  <si>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</si>
  <si>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</si>
  <si>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</si>
  <si>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</si>
  <si>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</si>
  <si>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</si>
  <si>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</si>
  <si>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</si>
  <si>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</si>
  <si>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</si>
  <si>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</si>
  <si>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</si>
  <si>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</si>
  <si>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</si>
  <si>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</si>
  <si>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</si>
  <si>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</si>
  <si>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</si>
  <si>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</si>
  <si>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</si>
  <si>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</si>
  <si>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</si>
  <si>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</si>
  <si>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</si>
  <si>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</si>
  <si>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</si>
  <si>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</si>
  <si>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</si>
  <si>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</si>
  <si>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</si>
  <si>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</si>
  <si>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</si>
  <si>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</si>
  <si>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</si>
  <si>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</si>
  <si>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</si>
  <si>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</si>
  <si>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</si>
  <si>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</si>
  <si>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</si>
  <si>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</si>
  <si>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</si>
  <si>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</si>
  <si>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</si>
  <si>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</si>
  <si>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</si>
  <si>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</si>
  <si>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</si>
  <si>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</si>
  <si>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</si>
  <si>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</si>
  <si>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</si>
  <si>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</si>
  <si>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</si>
  <si>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</si>
  <si>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</si>
  <si>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</si>
  <si>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</si>
  <si>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</si>
  <si>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</si>
  <si>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</si>
  <si>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</si>
  <si>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</si>
  <si>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</si>
  <si>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</si>
  <si>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</si>
  <si>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</si>
  <si>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</si>
  <si>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</si>
  <si>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</si>
  <si>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</si>
  <si>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</si>
  <si>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</si>
  <si>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</si>
  <si>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</si>
  <si>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</si>
  <si>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</si>
  <si>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</si>
  <si>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</si>
  <si>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</si>
  <si>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</si>
  <si>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</si>
  <si>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</si>
  <si>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</si>
  <si>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</si>
  <si>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</si>
  <si>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</si>
  <si>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</si>
  <si>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</si>
  <si>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</si>
  <si>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</si>
  <si>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</si>
  <si>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</si>
  <si>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</si>
  <si>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</si>
  <si>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</si>
  <si>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</si>
  <si>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</si>
  <si>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</si>
  <si>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</si>
  <si>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</si>
  <si>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</si>
  <si>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</si>
  <si>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</si>
  <si>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</si>
  <si>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</si>
  <si>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</si>
  <si>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</si>
  <si>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</si>
  <si>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</si>
  <si>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</si>
  <si>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</si>
  <si>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</si>
  <si>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</si>
  <si>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</si>
  <si>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</si>
  <si>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</si>
  <si>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</si>
  <si>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</si>
  <si>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</si>
  <si>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</si>
  <si>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</si>
  <si>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</si>
  <si>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</si>
  <si>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</si>
  <si>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</si>
  <si>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</si>
  <si>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</si>
  <si>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</si>
  <si>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</si>
  <si>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</si>
  <si>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</si>
  <si>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</si>
  <si>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</si>
  <si>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</si>
  <si>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</si>
  <si>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</si>
  <si>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</si>
  <si>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</si>
  <si>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</si>
  <si>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</si>
  <si>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</si>
  <si>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</si>
  <si>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</si>
  <si>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</si>
  <si>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</si>
  <si>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</si>
  <si>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</si>
  <si>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</si>
  <si>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</si>
  <si>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</si>
  <si>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</si>
  <si>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</si>
  <si>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</si>
  <si>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</si>
  <si>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</si>
  <si>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</si>
  <si>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</si>
  <si>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</si>
  <si>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</si>
  <si>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</si>
  <si>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</si>
  <si>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</si>
  <si>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</si>
  <si>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</si>
  <si>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</si>
  <si>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</si>
  <si>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</si>
  <si>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</si>
  <si>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</si>
  <si>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</si>
  <si>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</si>
  <si>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</si>
  <si>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</si>
  <si>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</si>
  <si>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</si>
  <si>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</si>
  <si>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</si>
  <si>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</si>
  <si>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</si>
  <si>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</si>
  <si>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</si>
  <si>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</si>
  <si>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</si>
  <si>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</si>
  <si>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</si>
  <si>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</si>
  <si>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</si>
  <si>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</si>
  <si>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</si>
  <si>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</si>
  <si>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</si>
  <si>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</si>
  <si>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</si>
  <si>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</si>
  <si>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</si>
  <si>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</si>
  <si>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</si>
  <si>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</si>
  <si>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</si>
  <si>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</si>
  <si>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</si>
  <si>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</si>
  <si>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</si>
  <si>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</si>
  <si>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</si>
  <si>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</si>
  <si>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</si>
  <si>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</si>
  <si>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</si>
  <si>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</si>
  <si>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</si>
  <si>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</si>
  <si>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</si>
  <si>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</si>
  <si>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</si>
  <si>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</si>
  <si>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</si>
  <si>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</si>
  <si>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</si>
  <si>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</si>
  <si>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</si>
  <si>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</si>
  <si>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</si>
  <si>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</si>
  <si>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</si>
  <si>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</si>
  <si>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</si>
  <si>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</si>
  <si>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</si>
  <si>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</si>
  <si>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</si>
  <si>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</si>
  <si>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</si>
  <si>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</si>
  <si>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</si>
  <si>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</si>
  <si>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</si>
  <si>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</si>
  <si>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</si>
  <si>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</si>
  <si>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</si>
  <si>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</si>
  <si>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</si>
  <si>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</si>
  <si>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</si>
  <si>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</si>
  <si>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</si>
  <si>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</si>
  <si>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</si>
  <si>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</si>
  <si>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</si>
  <si>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</si>
  <si>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</si>
  <si>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</si>
  <si>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</si>
  <si>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</si>
  <si>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</si>
  <si>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</si>
  <si>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</si>
  <si>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</si>
  <si>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</si>
  <si>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</si>
  <si>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</si>
  <si>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</si>
  <si>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</si>
  <si>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</si>
  <si>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</si>
  <si>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</si>
  <si>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</si>
  <si>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</si>
  <si>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</si>
  <si>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</si>
  <si>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</si>
  <si>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</si>
  <si>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</si>
  <si>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</si>
  <si>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</si>
  <si>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</si>
  <si>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</si>
  <si>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</si>
  <si>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</si>
  <si>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</si>
  <si>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</si>
  <si>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</si>
  <si>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</si>
  <si>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</si>
  <si>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</si>
  <si>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</si>
  <si>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</si>
  <si>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</si>
  <si>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</si>
  <si>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</si>
  <si>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</si>
  <si>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</si>
  <si>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</si>
  <si>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</si>
  <si>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</si>
  <si>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</si>
  <si>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</si>
  <si>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</si>
  <si>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</si>
  <si>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</si>
  <si>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</si>
  <si>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</si>
  <si>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</si>
  <si>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</si>
  <si>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</si>
  <si>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</si>
  <si>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</si>
  <si>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</si>
  <si>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</si>
  <si>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</si>
  <si>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</si>
  <si>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</si>
  <si>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</si>
  <si>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</si>
  <si>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</si>
  <si>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</si>
  <si>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</si>
  <si>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</si>
  <si>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</si>
  <si>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</si>
  <si>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</si>
  <si>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</si>
  <si>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</si>
  <si>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</si>
  <si>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</si>
  <si>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</si>
  <si>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</si>
  <si>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</si>
  <si>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</si>
  <si>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</si>
  <si>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</si>
  <si>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</si>
  <si>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</si>
  <si>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</si>
  <si>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</si>
  <si>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</si>
  <si>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</si>
  <si>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</si>
  <si>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</si>
  <si>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</si>
  <si>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</si>
  <si>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</si>
  <si>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</si>
  <si>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</si>
  <si>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</si>
  <si>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</si>
  <si>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</si>
  <si>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</si>
  <si>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</si>
  <si>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</si>
  <si>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</si>
  <si>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</si>
  <si>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</si>
  <si>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</si>
  <si>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</si>
  <si>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</si>
  <si>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</si>
  <si>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</si>
  <si>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</si>
  <si>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</si>
  <si>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</si>
  <si>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</si>
  <si>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</si>
  <si>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</si>
  <si>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</si>
  <si>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</si>
  <si>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</si>
  <si>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</si>
  <si>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</si>
  <si>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</si>
  <si>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</si>
  <si>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</si>
  <si>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</si>
  <si>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</si>
  <si>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</si>
  <si>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</si>
  <si>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</si>
  <si>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</si>
  <si>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</si>
  <si>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</si>
  <si>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</si>
  <si>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</si>
  <si>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</si>
  <si>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</si>
  <si>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</si>
  <si>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</si>
  <si>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</si>
  <si>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</si>
  <si>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</si>
  <si>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</si>
  <si>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</si>
  <si>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</si>
  <si>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</si>
  <si>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</si>
  <si>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</si>
  <si>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</si>
  <si>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</si>
  <si>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</si>
  <si>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</si>
  <si>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</si>
  <si>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</si>
  <si>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</si>
  <si>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</si>
  <si>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</si>
  <si>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</si>
  <si>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</si>
  <si>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</si>
  <si>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</si>
  <si>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</si>
  <si>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</si>
  <si>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</si>
  <si>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</si>
  <si>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</si>
  <si>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</si>
  <si>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</si>
  <si>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</si>
  <si>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</si>
  <si>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</si>
  <si>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</si>
  <si>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</si>
  <si>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</si>
  <si>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</si>
  <si>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</si>
  <si>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</si>
  <si>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</si>
  <si>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</si>
  <si>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</si>
  <si>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</si>
  <si>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</si>
  <si>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</si>
  <si>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</si>
  <si>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</si>
  <si>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</si>
  <si>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</si>
  <si>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</si>
  <si>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</si>
  <si>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</si>
  <si>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</si>
  <si>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</si>
  <si>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</si>
  <si>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</si>
  <si>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</si>
  <si>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</si>
  <si>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</si>
  <si>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</si>
  <si>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</si>
  <si>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</si>
  <si>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</si>
  <si>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</si>
  <si>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</si>
  <si>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</si>
  <si>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</si>
  <si>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</si>
  <si>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</si>
  <si>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</si>
  <si>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</si>
  <si>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</si>
  <si>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</si>
  <si>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</si>
  <si>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</si>
  <si>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</si>
  <si>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</si>
  <si>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</si>
  <si>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</si>
  <si>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</si>
  <si>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</si>
  <si>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</si>
  <si>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</si>
  <si>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</si>
  <si>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</si>
  <si>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</si>
  <si>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</si>
  <si>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</si>
  <si>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</si>
  <si>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</si>
  <si>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</si>
  <si>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</si>
  <si>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</si>
  <si>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</si>
  <si>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</si>
  <si>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</si>
  <si>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</si>
  <si>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</si>
  <si>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</si>
  <si>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</si>
  <si>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</si>
  <si>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</si>
  <si>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</si>
  <si>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</si>
  <si>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</si>
  <si>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</si>
  <si>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</si>
  <si>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</si>
  <si>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</si>
  <si>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</si>
  <si>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</si>
  <si>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</si>
  <si>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</si>
  <si>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</si>
  <si>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</si>
  <si>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</si>
  <si>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</si>
  <si>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</si>
  <si>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</si>
  <si>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</si>
  <si>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</si>
  <si>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</si>
  <si>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</si>
  <si>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</si>
  <si>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</si>
  <si>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</si>
  <si>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</si>
  <si>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</si>
  <si>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</si>
  <si>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</si>
  <si>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</si>
  <si>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</si>
  <si>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</si>
  <si>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</si>
  <si>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</si>
  <si>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</si>
  <si>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</si>
  <si>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</si>
  <si>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</si>
  <si>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</si>
  <si>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</si>
  <si>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</si>
  <si>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</si>
  <si>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</si>
  <si>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</si>
  <si>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</si>
  <si>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</si>
  <si>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</si>
  <si>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</si>
  <si>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</si>
  <si>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</si>
  <si>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</si>
  <si>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</si>
  <si>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</si>
  <si>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</si>
  <si>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</si>
  <si>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</si>
  <si>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</si>
  <si>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</si>
  <si>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</si>
  <si>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</si>
  <si>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</si>
  <si>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</si>
  <si>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</si>
  <si>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</si>
  <si>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</si>
  <si>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</si>
  <si>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</si>
  <si>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</si>
  <si>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</si>
  <si>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</si>
  <si>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</si>
  <si>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</si>
  <si>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</si>
  <si>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</si>
  <si>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</si>
  <si>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</si>
  <si>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</si>
  <si>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</si>
  <si>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</si>
  <si>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</si>
  <si>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</si>
  <si>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</si>
  <si>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</si>
  <si>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</si>
  <si>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</si>
  <si>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</si>
  <si>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</si>
  <si>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</si>
  <si>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</si>
  <si>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</si>
  <si>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</si>
  <si>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</si>
  <si>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</si>
  <si>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</si>
  <si>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</si>
  <si>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</si>
  <si>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</si>
  <si>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</si>
  <si>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</si>
  <si>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</si>
  <si>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</si>
  <si>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</si>
  <si>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</si>
  <si>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</si>
  <si>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</si>
  <si>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</si>
  <si>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</si>
  <si>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</si>
  <si>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</si>
  <si>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</si>
  <si>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</si>
  <si>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</si>
  <si>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</si>
  <si>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</si>
  <si>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</si>
  <si>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</si>
  <si>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</si>
  <si>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</si>
  <si>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</si>
  <si>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</si>
  <si>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</si>
  <si>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</si>
  <si>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</si>
  <si>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</si>
  <si>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</si>
  <si>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</si>
  <si>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</si>
  <si>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</si>
  <si>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</si>
  <si>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</si>
  <si>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</si>
  <si>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</si>
  <si>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</si>
  <si>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</si>
  <si>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</si>
  <si>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</si>
  <si>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</si>
  <si>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</si>
  <si>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</si>
  <si>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</si>
  <si>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</si>
  <si>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</si>
  <si>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</si>
  <si>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</si>
  <si>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</si>
  <si>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</si>
  <si>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</si>
  <si>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</si>
  <si>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</si>
  <si>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</si>
  <si>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</si>
  <si>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</si>
  <si>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</si>
  <si>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</si>
  <si>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</si>
  <si>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</si>
  <si>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</si>
  <si>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</si>
  <si>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</si>
  <si>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</si>
  <si>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</si>
  <si>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</si>
  <si>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</si>
  <si>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</si>
  <si>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</si>
  <si>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</si>
  <si>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</si>
  <si>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</si>
  <si>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</si>
  <si>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</si>
  <si>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</si>
  <si>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</si>
  <si>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</si>
  <si>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</si>
  <si>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</si>
  <si>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</si>
  <si>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</si>
  <si>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</si>
  <si>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</si>
  <si>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</si>
  <si>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</si>
  <si>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</si>
  <si>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</si>
  <si>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</si>
  <si>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</si>
  <si>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</si>
  <si>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</si>
  <si>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</si>
  <si>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</si>
  <si>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</si>
  <si>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</si>
  <si>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</si>
  <si>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</si>
  <si>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</si>
  <si>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</si>
  <si>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</si>
  <si>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</si>
  <si>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</si>
  <si>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</si>
  <si>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</si>
  <si>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</si>
  <si>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</si>
  <si>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</si>
  <si>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</si>
  <si>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</si>
  <si>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</si>
  <si>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</si>
  <si>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</si>
  <si>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</si>
  <si>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</si>
  <si>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</si>
  <si>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</si>
  <si>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</si>
  <si>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</si>
  <si>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</si>
  <si>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</si>
  <si>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</si>
  <si>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</si>
  <si>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</si>
  <si>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</si>
  <si>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</si>
  <si>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</si>
  <si>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</si>
  <si>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</si>
  <si>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</si>
  <si>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</si>
  <si>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</si>
  <si>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</si>
  <si>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</si>
  <si>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</si>
  <si>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</si>
  <si>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</si>
  <si>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</si>
  <si>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</si>
  <si>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</si>
  <si>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</si>
  <si>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</si>
  <si>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</si>
  <si>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</si>
  <si>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</si>
  <si>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</si>
  <si>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</si>
  <si>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</si>
  <si>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</si>
  <si>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</si>
  <si>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</si>
  <si>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</si>
  <si>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</si>
  <si>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</si>
  <si>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</si>
  <si>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</si>
  <si>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</si>
  <si>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</si>
  <si>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</si>
  <si>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</si>
  <si>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</si>
  <si>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</si>
  <si>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</si>
  <si>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</si>
  <si>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</si>
  <si>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</si>
  <si>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</si>
  <si>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</si>
  <si>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</si>
  <si>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</si>
  <si>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</si>
  <si>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</si>
  <si>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</si>
  <si>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</si>
  <si>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</si>
  <si>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</si>
  <si>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</si>
  <si>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</si>
  <si>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</si>
  <si>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</si>
  <si>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</si>
  <si>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</si>
  <si>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</si>
  <si>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</si>
  <si>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</si>
  <si>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</si>
  <si>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</si>
  <si>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</si>
  <si>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</si>
  <si>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</si>
  <si>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</si>
  <si>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</si>
  <si>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</si>
  <si>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</si>
  <si>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</si>
  <si>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</si>
  <si>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</si>
  <si>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</si>
  <si>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</si>
  <si>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</si>
  <si>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</si>
  <si>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</si>
  <si>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</si>
  <si>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</si>
  <si>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</si>
  <si>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</si>
  <si>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</si>
  <si>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</si>
  <si>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</si>
  <si>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</si>
  <si>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</si>
  <si>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</si>
  <si>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</si>
  <si>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</si>
  <si>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</si>
  <si>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</si>
  <si>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</si>
  <si>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</si>
  <si>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</si>
  <si>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</si>
  <si>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</si>
  <si>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</si>
  <si>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</si>
  <si>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</si>
  <si>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</si>
  <si>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</si>
  <si>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</si>
  <si>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</si>
  <si>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</si>
  <si>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</si>
  <si>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</si>
  <si>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</si>
  <si>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</si>
  <si>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</si>
  <si>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</si>
  <si>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</si>
  <si>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</si>
  <si>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</si>
  <si>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</si>
  <si>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</si>
  <si>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</si>
  <si>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</si>
  <si>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</si>
  <si>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</si>
  <si>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</si>
  <si>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</si>
  <si>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</si>
  <si>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</si>
  <si>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</si>
  <si>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</si>
  <si>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</si>
  <si>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</si>
  <si>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</si>
  <si>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</si>
  <si>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</si>
  <si>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</si>
  <si>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</si>
  <si>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</si>
  <si>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</si>
  <si>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</si>
  <si>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</si>
  <si>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</si>
  <si>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</si>
  <si>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</si>
  <si>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</si>
  <si>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</si>
  <si>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</si>
  <si>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</si>
  <si>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</si>
  <si>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</si>
  <si>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</si>
  <si>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</si>
  <si>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</si>
  <si>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</si>
  <si>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</si>
  <si>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</si>
  <si>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</si>
  <si>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</si>
  <si>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</si>
  <si>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</si>
  <si>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</si>
  <si>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</si>
  <si>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</si>
  <si>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</si>
  <si>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</si>
  <si>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</si>
  <si>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</si>
  <si>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</si>
  <si>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</si>
  <si>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</si>
  <si>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</si>
  <si>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</si>
  <si>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</si>
  <si>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</si>
  <si>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</si>
  <si>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</si>
  <si>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</si>
  <si>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</si>
  <si>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</si>
  <si>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</si>
  <si>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</si>
  <si>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</si>
  <si>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</si>
  <si>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</si>
  <si>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</si>
  <si>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</si>
  <si>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</si>
  <si>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</si>
  <si>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</si>
  <si>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</si>
  <si>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</si>
  <si>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</si>
  <si>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</si>
  <si>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</si>
  <si>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</si>
  <si>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</si>
  <si>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</si>
  <si>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</si>
  <si>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</si>
  <si>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</si>
  <si>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</si>
  <si>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</si>
  <si>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</si>
  <si>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</si>
  <si>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</si>
  <si>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</si>
  <si>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</si>
  <si>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</si>
  <si>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</si>
  <si>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</si>
  <si>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</si>
  <si>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</si>
  <si>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</si>
  <si>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</si>
  <si>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</si>
  <si>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</si>
  <si>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</si>
  <si>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</si>
  <si>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</si>
  <si>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</si>
  <si>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</si>
  <si>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</si>
  <si>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</si>
  <si>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</si>
  <si>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</si>
  <si>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</si>
  <si>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</si>
  <si>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</si>
  <si>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</si>
  <si>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</si>
  <si>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</si>
  <si>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</si>
  <si>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</si>
  <si>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</si>
  <si>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</si>
  <si>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</si>
  <si>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</si>
  <si>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</si>
  <si>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</si>
  <si>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</si>
  <si>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</si>
  <si>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</si>
  <si>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</si>
  <si>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</si>
  <si>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</si>
  <si>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</si>
  <si>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</si>
  <si>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</si>
  <si>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</si>
  <si>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</si>
  <si>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</si>
  <si>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</si>
  <si>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</si>
  <si>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</si>
  <si>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</si>
  <si>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</si>
  <si>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</si>
  <si>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</si>
  <si>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</si>
  <si>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</si>
  <si>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</si>
  <si>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</si>
  <si>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</si>
  <si>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</si>
  <si>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</si>
  <si>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</si>
  <si>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</si>
  <si>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</si>
  <si>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</si>
  <si>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</si>
  <si>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</si>
  <si>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</si>
  <si>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</si>
  <si>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</si>
  <si>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</si>
  <si>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</si>
  <si>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</si>
  <si>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</si>
  <si>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</si>
  <si>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</si>
  <si>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</si>
  <si>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</si>
  <si>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</si>
  <si>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</si>
  <si>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</si>
  <si>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</si>
  <si>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</si>
  <si>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</si>
  <si>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</si>
  <si>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</si>
  <si>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</si>
  <si>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</si>
  <si>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</si>
  <si>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</si>
  <si>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</si>
  <si>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</si>
  <si>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</si>
  <si>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</si>
  <si>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</si>
  <si>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</si>
  <si>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</si>
  <si>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</si>
  <si>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</si>
  <si>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</si>
  <si>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</si>
  <si>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</si>
  <si>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</si>
  <si>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</si>
  <si>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</si>
  <si>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</si>
  <si>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</si>
  <si>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</si>
  <si>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</si>
  <si>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</si>
  <si>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</si>
  <si>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</si>
  <si>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</si>
  <si>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</si>
  <si>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</si>
  <si>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</si>
  <si>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</si>
  <si>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</si>
  <si>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</si>
  <si>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</si>
  <si>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</si>
  <si>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</si>
  <si>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</si>
  <si>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</si>
  <si>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</si>
  <si>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</si>
  <si>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</si>
  <si>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</si>
  <si>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</si>
  <si>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</si>
  <si>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</si>
  <si>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</si>
  <si>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</si>
  <si>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</si>
  <si>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</si>
  <si>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</si>
  <si>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</si>
  <si>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</si>
  <si>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</si>
  <si>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</si>
  <si>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</si>
  <si>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</si>
  <si>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</si>
  <si>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</si>
  <si>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</si>
  <si>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</si>
  <si>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</si>
  <si>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</si>
  <si>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</si>
  <si>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</si>
  <si>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</si>
  <si>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</si>
  <si>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</si>
  <si>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</si>
  <si>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</si>
  <si>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</si>
  <si>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</si>
  <si>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</si>
  <si>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</si>
  <si>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</si>
  <si>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</si>
  <si>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</si>
  <si>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</si>
  <si>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</si>
  <si>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</si>
  <si>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</si>
  <si>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</si>
  <si>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</si>
  <si>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</si>
  <si>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</si>
  <si>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</si>
  <si>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</si>
  <si>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</si>
  <si>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</si>
  <si>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</si>
  <si>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</si>
  <si>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</si>
  <si>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</si>
  <si>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</si>
  <si>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</si>
  <si>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</si>
  <si>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</si>
  <si>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</si>
  <si>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</si>
  <si>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</si>
  <si>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</si>
  <si>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</si>
  <si>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</si>
  <si>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</si>
  <si>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</si>
  <si>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</si>
  <si>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</si>
  <si>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</si>
  <si>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</si>
  <si>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</si>
  <si>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</si>
  <si>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</si>
  <si>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</si>
  <si>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</si>
  <si>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</si>
  <si>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</si>
  <si>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</si>
  <si>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</si>
  <si>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</si>
  <si>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</si>
  <si>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</si>
  <si>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</si>
  <si>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</si>
  <si>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</si>
  <si>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</si>
  <si>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</si>
  <si>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</si>
  <si>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</si>
  <si>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</si>
  <si>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</si>
  <si>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</si>
  <si>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</si>
  <si>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</si>
  <si>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</si>
  <si>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</si>
  <si>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</si>
  <si>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</si>
  <si>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</si>
  <si>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</si>
  <si>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</si>
  <si>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</si>
  <si>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</si>
  <si>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</si>
  <si>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</si>
  <si>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</si>
  <si>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</si>
  <si>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</si>
  <si>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</si>
  <si>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</si>
  <si>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</si>
  <si>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</si>
  <si>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</si>
  <si>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</si>
  <si>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</si>
  <si>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</si>
  <si>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</si>
  <si>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</si>
  <si>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</si>
  <si>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</si>
  <si>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</si>
  <si>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</si>
  <si>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</si>
  <si>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</si>
  <si>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</si>
  <si>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</si>
  <si>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</si>
  <si>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</si>
  <si>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</si>
  <si>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</si>
  <si>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</si>
  <si>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</si>
  <si>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</si>
  <si>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</si>
  <si>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</si>
  <si>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</si>
  <si>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</si>
  <si>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</si>
  <si>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</si>
  <si>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</si>
  <si>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</si>
  <si>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</si>
  <si>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</si>
  <si>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</si>
  <si>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</si>
  <si>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</si>
  <si>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</si>
  <si>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</si>
  <si>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</si>
  <si>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</si>
  <si>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</si>
  <si>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</si>
  <si>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</si>
  <si>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</si>
  <si>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</si>
  <si>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</si>
  <si>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</si>
  <si>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</si>
  <si>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</si>
  <si>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</si>
  <si>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</si>
  <si>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</si>
  <si>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</si>
  <si>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</si>
  <si>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</si>
  <si>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</si>
  <si>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</si>
  <si>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</si>
  <si>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</si>
  <si>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</si>
  <si>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</si>
  <si>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</si>
  <si>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</si>
  <si>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</si>
  <si>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</si>
  <si>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</si>
  <si>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</si>
  <si>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</si>
  <si>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</si>
  <si>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</si>
  <si>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</si>
  <si>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</si>
  <si>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</si>
  <si>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</si>
  <si>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</si>
  <si>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</si>
  <si>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</si>
  <si>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</si>
  <si>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</si>
  <si>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</si>
  <si>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</si>
  <si>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</si>
  <si>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</si>
  <si>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</si>
  <si>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</si>
  <si>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</si>
  <si>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</si>
  <si>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</si>
  <si>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</si>
  <si>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</si>
  <si>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</si>
  <si>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</si>
  <si>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</si>
  <si>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</si>
  <si>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</si>
  <si>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</si>
  <si>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</si>
  <si>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</si>
  <si>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</si>
  <si>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</si>
  <si>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</si>
  <si>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</si>
  <si>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</si>
  <si>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</si>
  <si>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</si>
  <si>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</si>
  <si>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</si>
  <si>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</si>
  <si>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</si>
  <si>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</si>
  <si>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</si>
  <si>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</si>
  <si>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</si>
  <si>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</si>
  <si>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</si>
  <si>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</si>
  <si>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</si>
  <si>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</si>
  <si>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</si>
  <si>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</si>
  <si>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</si>
  <si>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</si>
  <si>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</si>
  <si>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</si>
  <si>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</si>
  <si>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</si>
  <si>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</si>
  <si>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</si>
  <si>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</si>
  <si>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</si>
  <si>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</si>
  <si>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</si>
  <si>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</si>
  <si>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</si>
  <si>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</si>
  <si>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</si>
  <si>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</si>
  <si>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</si>
  <si>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</si>
  <si>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</si>
  <si>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</si>
  <si>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</si>
  <si>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</si>
  <si>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</si>
  <si>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</si>
  <si>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</si>
  <si>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</si>
  <si>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</si>
  <si>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</si>
  <si>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</si>
  <si>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</si>
  <si>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</si>
  <si>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</si>
  <si>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</si>
  <si>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</si>
  <si>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</si>
  <si>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</si>
  <si>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</si>
  <si>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</si>
  <si>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</si>
  <si>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</si>
  <si>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</si>
  <si>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</si>
  <si>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</si>
  <si>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</si>
  <si>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</si>
  <si>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</si>
  <si>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</si>
  <si>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</si>
  <si>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</si>
  <si>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</si>
  <si>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</si>
  <si>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</si>
  <si>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</si>
  <si>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</si>
  <si>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</si>
  <si>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</si>
  <si>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</si>
  <si>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</si>
  <si>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</si>
  <si>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</si>
  <si>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</si>
  <si>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</si>
  <si>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</si>
  <si>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</si>
  <si>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</si>
  <si>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</si>
  <si>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</si>
  <si>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</si>
  <si>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</si>
  <si>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</si>
  <si>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</si>
  <si>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</si>
  <si>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</si>
  <si>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</si>
  <si>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</si>
  <si>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</si>
  <si>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</si>
  <si>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</si>
  <si>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</si>
  <si>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</si>
  <si>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</si>
  <si>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</si>
  <si>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</si>
  <si>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</si>
  <si>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</si>
  <si>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</si>
  <si>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</si>
  <si>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</si>
  <si>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</si>
  <si>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</si>
  <si>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</si>
  <si>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</si>
  <si>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</si>
  <si>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</si>
  <si>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</si>
  <si>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</si>
  <si>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</si>
  <si>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</si>
  <si>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</si>
  <si>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</si>
  <si>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</si>
  <si>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</si>
  <si>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</si>
  <si>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</si>
  <si>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</si>
  <si>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</si>
  <si>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</si>
  <si>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</si>
  <si>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</si>
  <si>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</si>
  <si>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</si>
  <si>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</si>
  <si>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</si>
  <si>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</si>
  <si>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</si>
  <si>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</si>
  <si>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</si>
  <si>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</si>
  <si>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</si>
  <si>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</si>
  <si>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</si>
  <si>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</si>
  <si>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</si>
  <si>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</si>
  <si>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</si>
  <si>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</si>
  <si>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</si>
  <si>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</si>
  <si>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</si>
  <si>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</si>
  <si>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</si>
  <si>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</si>
  <si>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</si>
  <si>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</si>
  <si>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</si>
  <si>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</si>
  <si>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</si>
  <si>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</si>
  <si>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</si>
  <si>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</si>
  <si>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</si>
  <si>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</si>
  <si>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</si>
  <si>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</si>
  <si>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</si>
  <si>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</si>
  <si>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</si>
  <si>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</si>
  <si>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</si>
  <si>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</si>
  <si>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</si>
  <si>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</si>
  <si>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</si>
  <si>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</si>
  <si>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</si>
  <si>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</si>
  <si>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</si>
  <si>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</si>
  <si>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</si>
  <si>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</si>
  <si>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</si>
  <si>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</si>
  <si>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</si>
  <si>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</si>
  <si>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</si>
  <si>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</si>
  <si>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</si>
  <si>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</si>
  <si>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</si>
  <si>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</si>
  <si>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</si>
  <si>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</si>
  <si>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</si>
  <si>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</si>
  <si>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</si>
  <si>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</si>
  <si>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</si>
  <si>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</si>
  <si>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</si>
  <si>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</si>
  <si>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</si>
  <si>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</si>
  <si>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</si>
  <si>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</si>
  <si>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</si>
  <si>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</si>
  <si>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</si>
  <si>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</si>
  <si>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</si>
  <si>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</si>
  <si>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</si>
  <si>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</si>
  <si>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</si>
  <si>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</si>
  <si>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</si>
  <si>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</si>
  <si>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</si>
  <si>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</si>
  <si>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</si>
  <si>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</si>
  <si>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</si>
  <si>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</si>
  <si>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</si>
  <si>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</si>
  <si>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</si>
  <si>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</si>
  <si>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</si>
  <si>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</si>
  <si>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</si>
  <si>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</si>
  <si>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</si>
  <si>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</si>
  <si>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</si>
  <si>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</si>
  <si>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</si>
  <si>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</si>
  <si>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</si>
  <si>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</si>
  <si>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</si>
  <si>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</si>
  <si>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</si>
  <si>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</si>
  <si>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</si>
  <si>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</si>
  <si>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</si>
  <si>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</si>
  <si>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</si>
  <si>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</si>
  <si>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</si>
  <si>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</si>
  <si>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</si>
  <si>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</si>
  <si>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</si>
  <si>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</si>
  <si>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</si>
  <si>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</si>
  <si>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</si>
  <si>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</si>
  <si>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</si>
  <si>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</si>
  <si>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</si>
  <si>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</si>
  <si>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</si>
  <si>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</si>
  <si>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</si>
  <si>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</si>
  <si>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</si>
  <si>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</si>
  <si>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</si>
  <si>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</si>
  <si>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</si>
  <si>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</si>
  <si>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</si>
  <si>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</si>
  <si>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</si>
  <si>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</si>
  <si>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</si>
  <si>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</si>
  <si>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</si>
  <si>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</si>
  <si>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</si>
  <si>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</si>
  <si>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</si>
  <si>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</si>
  <si>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</si>
  <si>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</si>
  <si>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</si>
  <si>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</si>
  <si>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</si>
  <si>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</si>
  <si>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</si>
  <si>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</si>
  <si>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</si>
  <si>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</si>
  <si>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</si>
  <si>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</si>
  <si>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</si>
  <si>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</si>
  <si>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</si>
  <si>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</si>
  <si>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</si>
  <si>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</si>
  <si>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</si>
  <si>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</si>
  <si>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</si>
  <si>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</si>
  <si>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</si>
  <si>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</si>
  <si>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</si>
  <si>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</si>
  <si>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</si>
  <si>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</si>
  <si>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</si>
  <si>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</si>
  <si>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</si>
  <si>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</si>
  <si>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</si>
  <si>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</si>
  <si>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</si>
  <si>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</si>
  <si>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</si>
  <si>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</si>
  <si>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</si>
  <si>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</si>
  <si>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</si>
  <si>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</si>
  <si>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</si>
  <si>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</si>
  <si>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</si>
  <si>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</si>
  <si>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</si>
  <si>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</si>
  <si>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</si>
  <si>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</si>
  <si>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</si>
  <si>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</si>
  <si>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</si>
  <si>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</si>
  <si>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</si>
  <si>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</si>
  <si>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</si>
  <si>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</si>
  <si>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</si>
  <si>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</si>
  <si>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</si>
  <si>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</si>
  <si>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</si>
  <si>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</si>
  <si>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</si>
  <si>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</si>
  <si>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</si>
  <si>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</si>
  <si>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</si>
  <si>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</si>
  <si>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</si>
  <si>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</si>
  <si>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</si>
  <si>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</si>
  <si>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</si>
  <si>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</si>
  <si>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</si>
  <si>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</si>
  <si>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</si>
  <si>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</si>
  <si>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</si>
  <si>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</si>
  <si>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</si>
  <si>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</si>
  <si>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</si>
  <si>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</si>
  <si>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</si>
  <si>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</si>
  <si>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</si>
  <si>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</si>
  <si>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</si>
  <si>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</si>
  <si>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</si>
  <si>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</si>
  <si>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</si>
  <si>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</si>
  <si>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</si>
  <si>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</si>
  <si>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</si>
  <si>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</si>
  <si>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</si>
  <si>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</si>
  <si>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</si>
  <si>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</si>
  <si>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</si>
  <si>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</si>
  <si>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</si>
  <si>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</si>
  <si>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</si>
  <si>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</si>
  <si>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</si>
  <si>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</si>
  <si>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</si>
  <si>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</si>
  <si>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</si>
  <si>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</si>
  <si>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</si>
  <si>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</si>
  <si>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</si>
  <si>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</si>
  <si>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</si>
  <si>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</si>
  <si>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</si>
  <si>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</si>
  <si>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</si>
  <si>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</si>
  <si>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</si>
  <si>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</si>
  <si>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</si>
  <si>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</si>
  <si>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</si>
  <si>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</si>
  <si>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</si>
  <si>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</si>
  <si>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</si>
  <si>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</si>
  <si>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</si>
  <si>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</si>
  <si>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</si>
  <si>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</si>
  <si>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</si>
  <si>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</si>
  <si>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</si>
  <si>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</si>
  <si>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</si>
  <si>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</si>
  <si>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</si>
  <si>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</si>
  <si>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</si>
  <si>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</si>
  <si>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</si>
  <si>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</si>
  <si>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</si>
  <si>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</si>
  <si>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</si>
  <si>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</si>
  <si>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</si>
  <si>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</si>
  <si>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</si>
  <si>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</si>
  <si>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</si>
  <si>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</si>
  <si>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</si>
  <si>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</si>
  <si>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</si>
  <si>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</si>
  <si>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</si>
  <si>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</si>
  <si>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</si>
  <si>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</si>
  <si>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</si>
  <si>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</si>
  <si>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</si>
  <si>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</si>
  <si>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</si>
  <si>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</si>
  <si>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</si>
  <si>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</si>
  <si>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</si>
  <si>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</si>
  <si>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</si>
  <si>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</si>
  <si>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</si>
  <si>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</si>
  <si>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</si>
  <si>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</si>
  <si>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</si>
  <si>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</si>
  <si>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</si>
  <si>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</si>
  <si>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</si>
  <si>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</si>
  <si>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</si>
  <si>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</si>
  <si>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</si>
  <si>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</si>
  <si>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</si>
  <si>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</si>
  <si>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</si>
  <si>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</si>
  <si>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</si>
  <si>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</si>
  <si>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</si>
  <si>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</si>
  <si>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</si>
  <si>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</si>
  <si>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</si>
  <si>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</si>
  <si>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</si>
  <si>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</si>
  <si>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</si>
  <si>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</si>
  <si>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</si>
  <si>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</si>
  <si>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</si>
  <si>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</si>
  <si>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</si>
  <si>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</si>
  <si>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</si>
  <si>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</si>
  <si>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</si>
  <si>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</si>
  <si>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</si>
  <si>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</si>
  <si>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</si>
  <si>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</si>
  <si>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</si>
  <si>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</si>
  <si>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</si>
  <si>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</si>
  <si>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</si>
  <si>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</si>
  <si>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</si>
  <si>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</si>
  <si>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</si>
  <si>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</si>
  <si>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</si>
  <si>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</si>
  <si>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</si>
  <si>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</si>
  <si>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</si>
  <si>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</si>
  <si>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</si>
  <si>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</si>
  <si>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</si>
  <si>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</si>
  <si>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</si>
  <si>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</si>
  <si>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</si>
  <si>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</si>
  <si>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</si>
  <si>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</si>
  <si>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</si>
  <si>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</si>
  <si>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</si>
  <si>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</si>
  <si>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</si>
  <si>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</si>
  <si>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</si>
  <si>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</si>
  <si>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</si>
  <si>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</si>
  <si>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</si>
  <si>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</si>
  <si>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</si>
  <si>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</si>
  <si>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</si>
  <si>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</si>
  <si>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</si>
  <si>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</si>
  <si>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</si>
  <si>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</si>
  <si>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</si>
  <si>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</si>
  <si>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</si>
  <si>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</si>
  <si>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</si>
  <si>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</si>
  <si>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</si>
  <si>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</si>
  <si>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</si>
  <si>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</si>
  <si>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</si>
  <si>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</si>
  <si>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</si>
  <si>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</si>
  <si>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</si>
  <si>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</si>
  <si>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</si>
  <si>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</si>
  <si>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</si>
  <si>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</si>
  <si>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</si>
  <si>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</si>
  <si>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</si>
  <si>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</si>
  <si>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</si>
  <si>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</si>
  <si>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</si>
  <si>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</si>
  <si>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</si>
  <si>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</si>
  <si>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</si>
  <si>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</si>
  <si>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</si>
  <si>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</si>
  <si>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</si>
  <si>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</si>
  <si>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</si>
  <si>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</si>
  <si>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</si>
  <si>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</si>
  <si>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</si>
  <si>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</si>
  <si>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</si>
  <si>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</si>
  <si>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</si>
  <si>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</si>
  <si>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</si>
  <si>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</si>
  <si>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</si>
  <si>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</si>
  <si>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</si>
  <si>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</si>
  <si>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</si>
  <si>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</si>
  <si>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</si>
  <si>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</si>
  <si>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</si>
  <si>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</si>
  <si>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</si>
  <si>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</si>
  <si>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</si>
  <si>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</si>
  <si>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</si>
  <si>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</si>
  <si>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</si>
  <si>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</si>
  <si>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</si>
  <si>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</si>
  <si>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</si>
  <si>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</si>
  <si>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</si>
  <si>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</si>
  <si>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</si>
  <si>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</si>
  <si>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</si>
  <si>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</si>
  <si>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</si>
  <si>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</si>
  <si>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</si>
  <si>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</si>
  <si>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</si>
  <si>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</si>
  <si>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</si>
  <si>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</si>
  <si>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</si>
  <si>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</si>
  <si>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</si>
  <si>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</si>
  <si>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</si>
  <si>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</si>
  <si>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</si>
  <si>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</si>
  <si>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</si>
  <si>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</si>
  <si>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</si>
  <si>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</si>
  <si>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</si>
  <si>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</si>
  <si>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</si>
  <si>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</si>
  <si>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</si>
  <si>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</si>
  <si>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</si>
  <si>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</si>
  <si>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</si>
  <si>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</si>
  <si>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</si>
  <si>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</si>
  <si>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</si>
  <si>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</si>
  <si>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</si>
  <si>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</si>
  <si>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</si>
  <si>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</si>
  <si>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</si>
  <si>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</si>
  <si>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</si>
  <si>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</si>
  <si>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</si>
  <si>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</si>
  <si>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</si>
  <si>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</si>
  <si>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</si>
  <si>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</si>
  <si>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</si>
  <si>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</si>
  <si>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</si>
  <si>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</si>
  <si>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</si>
  <si>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</si>
  <si>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</si>
  <si>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</si>
  <si>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</si>
  <si>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</si>
  <si>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</si>
  <si>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</si>
  <si>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</si>
  <si>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</si>
  <si>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</si>
  <si>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</si>
  <si>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</si>
  <si>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</si>
  <si>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</si>
  <si>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</si>
  <si>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</si>
  <si>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</si>
  <si>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</si>
  <si>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</si>
  <si>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</si>
  <si>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</si>
  <si>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</si>
  <si>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</si>
  <si>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</si>
  <si>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</si>
  <si>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</si>
  <si>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</si>
  <si>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</si>
  <si>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</si>
  <si>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</si>
  <si>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</si>
  <si>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</si>
  <si>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</si>
  <si>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</si>
  <si>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</si>
  <si>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</si>
  <si>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</si>
  <si>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</si>
  <si>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</si>
  <si>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</si>
  <si>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</si>
  <si>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</si>
  <si>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</si>
  <si>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</si>
  <si>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</si>
  <si>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</si>
  <si>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</si>
  <si>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</si>
  <si>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</si>
  <si>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</si>
  <si>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</si>
  <si>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</si>
  <si>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</si>
  <si>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</si>
  <si>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</si>
  <si>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</si>
  <si>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</si>
  <si>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</si>
  <si>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</si>
  <si>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</si>
  <si>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</si>
  <si>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</si>
  <si>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</si>
  <si>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</si>
  <si>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</si>
  <si>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</si>
  <si>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</si>
  <si>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</si>
  <si>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</si>
  <si>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</si>
  <si>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</si>
  <si>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</si>
  <si>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</si>
  <si>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</si>
  <si>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</si>
  <si>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</si>
  <si>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</si>
  <si>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</si>
  <si>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</si>
  <si>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</si>
  <si>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</si>
  <si>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</si>
  <si>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</si>
  <si>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</si>
  <si>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</si>
  <si>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</si>
  <si>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</si>
  <si>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</si>
  <si>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</si>
  <si>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</si>
  <si>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</si>
  <si>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</si>
  <si>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</si>
  <si>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</si>
  <si>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</si>
  <si>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</si>
  <si>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</si>
  <si>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</si>
  <si>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</si>
  <si>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</si>
  <si>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</si>
  <si>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</si>
  <si>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</si>
  <si>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</si>
  <si>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</si>
  <si>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</si>
  <si>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</si>
  <si>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</si>
  <si>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</si>
  <si>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</si>
  <si>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</si>
  <si>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</si>
  <si>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</si>
  <si>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</si>
  <si>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</si>
  <si>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</si>
  <si>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</si>
  <si>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</si>
  <si>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</si>
  <si>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</si>
  <si>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</si>
  <si>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</si>
  <si>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</si>
  <si>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</si>
  <si>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</si>
  <si>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</si>
  <si>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</si>
  <si>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</si>
  <si>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</si>
  <si>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</si>
  <si>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</si>
  <si>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</si>
  <si>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</si>
  <si>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</si>
  <si>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</si>
  <si>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</si>
  <si>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</si>
  <si>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</si>
  <si>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</si>
  <si>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</si>
  <si>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</si>
  <si>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</si>
  <si>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</si>
  <si>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</si>
  <si>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</si>
  <si>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</si>
  <si>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</si>
  <si>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</si>
  <si>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</si>
  <si>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</si>
  <si>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</si>
  <si>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</si>
  <si>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</si>
  <si>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</si>
  <si>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</si>
  <si>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</si>
  <si>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</si>
  <si>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</si>
  <si>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</si>
  <si>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</si>
  <si>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</si>
  <si>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</si>
  <si>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</si>
  <si>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</si>
  <si>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</si>
  <si>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</si>
  <si>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</si>
  <si>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</si>
  <si>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</si>
  <si>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</si>
  <si>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</si>
  <si>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</si>
  <si>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</si>
  <si>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</si>
  <si>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</si>
  <si>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</si>
  <si>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</si>
  <si>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</si>
  <si>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</si>
  <si>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</si>
  <si>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</si>
  <si>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</si>
  <si>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</si>
  <si>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</si>
  <si>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</si>
  <si>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</si>
  <si>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</si>
  <si>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</si>
  <si>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</si>
  <si>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</si>
  <si>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</si>
  <si>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</si>
  <si>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</si>
  <si>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</si>
  <si>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</si>
  <si>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</si>
  <si>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</si>
  <si>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</si>
  <si>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</si>
  <si>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</si>
  <si>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</si>
  <si>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</si>
  <si>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</si>
  <si>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</si>
  <si>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</si>
  <si>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</si>
  <si>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</si>
  <si>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</si>
  <si>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</si>
  <si>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</si>
  <si>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</si>
  <si>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</si>
  <si>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</si>
  <si>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</si>
  <si>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</si>
  <si>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</si>
  <si>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</si>
  <si>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</si>
  <si>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</si>
  <si>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</si>
  <si>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</si>
  <si>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</si>
  <si>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</si>
  <si>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</si>
  <si>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</si>
  <si>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</si>
  <si>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</si>
  <si>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</si>
  <si>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</si>
  <si>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</si>
  <si>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</si>
  <si>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</si>
  <si>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</si>
  <si>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</si>
  <si>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</si>
  <si>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</si>
  <si>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</si>
  <si>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</si>
  <si>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</si>
  <si>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</si>
  <si>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</si>
  <si>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</si>
  <si>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</si>
  <si>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</si>
  <si>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</si>
  <si>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</si>
  <si>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</si>
  <si>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</si>
  <si>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</si>
  <si>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</si>
  <si>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</si>
  <si>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</si>
  <si>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</si>
  <si>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</si>
  <si>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</si>
  <si>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</si>
  <si>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</si>
  <si>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</si>
  <si>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</si>
  <si>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</si>
  <si>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</si>
  <si>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</si>
  <si>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</si>
  <si>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</si>
  <si>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</si>
  <si>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</si>
  <si>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</si>
  <si>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</si>
  <si>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</si>
  <si>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</si>
  <si>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</si>
  <si>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</si>
  <si>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</si>
  <si>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</si>
  <si>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</si>
  <si>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</si>
  <si>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</si>
  <si>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</si>
  <si>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</si>
  <si>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</si>
  <si>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</si>
  <si>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</si>
  <si>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</si>
  <si>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</si>
  <si>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</si>
  <si>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</si>
  <si>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</si>
  <si>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</si>
  <si>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</si>
  <si>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</si>
  <si>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</si>
  <si>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</si>
  <si>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</si>
  <si>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</si>
  <si>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</si>
  <si>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</si>
  <si>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</si>
  <si>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</si>
  <si>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</si>
  <si>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</si>
  <si>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</si>
  <si>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</si>
  <si>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</si>
  <si>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</si>
  <si>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</si>
  <si>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</si>
  <si>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</si>
  <si>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</si>
  <si>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</si>
  <si>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</si>
  <si>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</si>
  <si>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</si>
  <si>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</si>
  <si>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</si>
  <si>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</si>
  <si>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</si>
  <si>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</si>
  <si>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</si>
  <si>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</si>
  <si>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</si>
  <si>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</si>
  <si>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</si>
  <si>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</si>
  <si>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</si>
  <si>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</si>
  <si>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</si>
  <si>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</si>
  <si>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</si>
  <si>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</si>
  <si>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</si>
  <si>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</si>
  <si>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</si>
  <si>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</si>
  <si>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</si>
  <si>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</si>
  <si>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</si>
  <si>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</si>
  <si>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</si>
  <si>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</si>
  <si>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</si>
  <si>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</si>
  <si>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</si>
  <si>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</si>
  <si>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</si>
  <si>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</si>
  <si>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</si>
  <si>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</si>
  <si>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</si>
  <si>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</si>
  <si>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</si>
  <si>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</si>
  <si>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</si>
  <si>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</si>
  <si>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</si>
  <si>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</si>
  <si>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</si>
  <si>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</si>
  <si>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</si>
  <si>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</si>
  <si>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</si>
  <si>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</si>
  <si>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</si>
  <si>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</si>
  <si>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</si>
  <si>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</si>
  <si>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</si>
  <si>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</si>
  <si>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</si>
  <si>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</si>
  <si>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</si>
  <si>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</si>
  <si>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</si>
  <si>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</si>
  <si>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</si>
  <si>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</si>
  <si>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</si>
  <si>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</si>
  <si>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</si>
  <si>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</si>
  <si>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</si>
  <si>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</si>
  <si>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</si>
  <si>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</si>
  <si>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</si>
  <si>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</si>
  <si>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</si>
  <si>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</si>
  <si>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</si>
  <si>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</si>
  <si>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</si>
  <si>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</si>
  <si>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</si>
  <si>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</si>
  <si>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</si>
  <si>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</si>
  <si>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</si>
  <si>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</si>
  <si>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</si>
  <si>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</si>
  <si>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</si>
  <si>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</si>
  <si>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</si>
  <si>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</si>
  <si>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</si>
  <si>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</si>
  <si>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</si>
  <si>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</si>
  <si>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</si>
  <si>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</si>
  <si>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</si>
  <si>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</si>
  <si>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</si>
  <si>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</si>
  <si>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</si>
  <si>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</si>
  <si>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</si>
  <si>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</si>
  <si>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</si>
  <si>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</si>
  <si>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</si>
  <si>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</si>
  <si>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</si>
  <si>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</si>
  <si>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</si>
  <si>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</si>
  <si>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</si>
  <si>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</si>
  <si>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</si>
  <si>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</si>
  <si>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</si>
  <si>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</si>
  <si>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</si>
  <si>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</si>
  <si>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</si>
  <si>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</si>
  <si>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</si>
  <si>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</si>
  <si>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</si>
  <si>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</si>
  <si>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</si>
  <si>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</si>
  <si>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</si>
  <si>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</si>
  <si>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</si>
  <si>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</si>
  <si>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</si>
  <si>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</si>
  <si>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</si>
  <si>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</si>
  <si>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</si>
  <si>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</si>
  <si>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</si>
  <si>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</si>
  <si>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</si>
  <si>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</si>
  <si>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</si>
  <si>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</si>
  <si>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</si>
  <si>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</si>
  <si>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</si>
  <si>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</si>
  <si>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</si>
  <si>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</si>
  <si>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</si>
  <si>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</si>
  <si>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</si>
  <si>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</si>
  <si>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</si>
  <si>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</si>
  <si>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</si>
  <si>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</si>
  <si>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</si>
  <si>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</si>
  <si>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</si>
  <si>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</si>
  <si>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</si>
  <si>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</si>
  <si>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</si>
  <si>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</si>
  <si>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</si>
  <si>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</si>
  <si>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</si>
  <si>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</si>
  <si>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</si>
  <si>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</si>
  <si>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</si>
  <si>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</si>
  <si>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</si>
  <si>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</si>
  <si>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</si>
  <si>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</si>
  <si>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</si>
  <si>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</si>
  <si>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</si>
  <si>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</si>
  <si>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</si>
  <si>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</si>
  <si>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</si>
  <si>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</si>
  <si>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</si>
  <si>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</si>
  <si>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</si>
  <si>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</si>
  <si>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</si>
  <si>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</si>
  <si>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</si>
  <si>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</si>
  <si>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</si>
  <si>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</si>
  <si>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</si>
  <si>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</si>
  <si>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</si>
  <si>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</si>
  <si>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</si>
  <si>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</si>
  <si>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</si>
  <si>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</si>
  <si>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</si>
  <si>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</si>
  <si>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</si>
  <si>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</si>
  <si>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</si>
  <si>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</si>
  <si>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</si>
  <si>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</si>
  <si>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</si>
  <si>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</si>
  <si>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</si>
  <si>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</si>
  <si>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</si>
  <si>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</si>
  <si>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</si>
  <si>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</si>
  <si>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</si>
  <si>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</si>
  <si>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</si>
  <si>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</si>
  <si>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</si>
  <si>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</si>
  <si>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</si>
  <si>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</si>
  <si>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</si>
  <si>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</si>
  <si>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</si>
  <si>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</si>
  <si>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</si>
  <si>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</si>
  <si>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</si>
  <si>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</si>
  <si>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</si>
  <si>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</si>
  <si>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</si>
  <si>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</si>
  <si>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</si>
  <si>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</si>
  <si>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</si>
  <si>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</si>
  <si>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</si>
  <si>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</si>
  <si>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</si>
  <si>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</si>
  <si>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</si>
  <si>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</si>
  <si>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</si>
  <si>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</si>
  <si>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</si>
  <si>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</si>
  <si>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</si>
  <si>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</si>
  <si>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</si>
  <si>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</si>
  <si>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</si>
  <si>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</si>
  <si>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</si>
  <si>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</si>
  <si>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</si>
  <si>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</si>
  <si>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</si>
  <si>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</si>
  <si>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</si>
  <si>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</si>
  <si>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</si>
  <si>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</si>
  <si>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</si>
  <si>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</si>
  <si>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</si>
  <si>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</si>
  <si>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</si>
  <si>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</si>
  <si>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</si>
  <si>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</si>
  <si>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</si>
  <si>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</si>
  <si>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</si>
  <si>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</si>
  <si>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</si>
  <si>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</si>
  <si>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</si>
  <si>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</si>
  <si>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</si>
  <si>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</si>
  <si>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</si>
  <si>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</si>
  <si>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</si>
  <si>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</si>
  <si>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</si>
  <si>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</si>
  <si>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</si>
  <si>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</si>
  <si>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</si>
  <si>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</si>
  <si>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</si>
  <si>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</si>
  <si>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</si>
  <si>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</si>
  <si>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</si>
  <si>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</si>
  <si>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</si>
  <si>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</si>
  <si>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</si>
  <si>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</si>
  <si>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</si>
  <si>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</si>
  <si>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</si>
  <si>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</si>
  <si>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</si>
  <si>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</si>
  <si>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</si>
  <si>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</si>
  <si>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</si>
  <si>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</si>
  <si>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</si>
  <si>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</si>
  <si>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</si>
  <si>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</si>
  <si>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</si>
  <si>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</si>
  <si>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</si>
  <si>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</si>
  <si>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</si>
  <si>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</si>
  <si>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</si>
  <si>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</si>
  <si>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</si>
  <si>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</si>
  <si>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</si>
  <si>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</si>
  <si>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</si>
  <si>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</si>
  <si>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</si>
  <si>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</si>
  <si>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</si>
  <si>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</si>
  <si>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</si>
  <si>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</si>
  <si>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</si>
  <si>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</si>
  <si>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</si>
  <si>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</si>
  <si>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</si>
  <si>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</si>
  <si>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</si>
  <si>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</si>
  <si>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</si>
  <si>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</si>
  <si>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</si>
  <si>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</si>
  <si>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</si>
  <si>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</si>
  <si>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</si>
  <si>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</si>
  <si>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</si>
  <si>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</si>
  <si>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ESTABILIZADOR BIVOLT AUTOMATICO, 1000 VA</t>
  </si>
  <si>
    <t>ESTABILIZADOR BIVOLT AUTOMATICO, 1500 VA</t>
  </si>
  <si>
    <t>ESTABILIZADOR BIVOLT AUTOMATICO, 2000 VA</t>
  </si>
  <si>
    <t>ESTABILIZADOR BIVOLT AUTOMATICO, 300 VA</t>
  </si>
  <si>
    <t>ESTABILIZADOR BIVOLT AUTOMATICO, 500 VA</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</si>
  <si>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</si>
  <si>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</si>
  <si>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</si>
  <si>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</si>
  <si>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</si>
  <si>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</si>
  <si>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</si>
  <si>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</si>
  <si>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</si>
  <si>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</si>
  <si>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</si>
  <si>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</si>
  <si>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</si>
  <si>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</si>
  <si>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</si>
  <si>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</si>
  <si>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</si>
  <si>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</si>
  <si>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</si>
  <si>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</si>
  <si>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</si>
  <si>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</si>
  <si>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</si>
  <si>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</si>
  <si>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</si>
  <si>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</si>
  <si>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</si>
  <si>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</si>
  <si>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</si>
  <si>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</si>
  <si>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</si>
  <si>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</si>
  <si>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</si>
  <si>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</si>
  <si>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</si>
  <si>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</si>
  <si>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</si>
  <si>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</si>
  <si>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</si>
  <si>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</si>
  <si>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</si>
  <si>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</si>
  <si>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</si>
  <si>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</si>
  <si>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</si>
  <si>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</si>
  <si>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</si>
  <si>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</si>
  <si>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</si>
  <si>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</si>
  <si>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</si>
  <si>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</si>
  <si>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</si>
  <si>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</si>
  <si>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</si>
  <si>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</si>
  <si>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</si>
  <si>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</si>
  <si>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</si>
  <si>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</si>
  <si>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</si>
  <si>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</si>
  <si>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</si>
  <si>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</si>
  <si>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</si>
  <si>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</si>
  <si>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</si>
  <si>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</si>
  <si>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</si>
  <si>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</si>
  <si>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</si>
  <si>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</si>
  <si>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</si>
  <si>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</si>
  <si>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</si>
  <si>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</si>
  <si>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</si>
  <si>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</si>
  <si>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</si>
  <si>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</si>
  <si>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</si>
  <si>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</si>
  <si>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</si>
  <si>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</si>
  <si>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</si>
  <si>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</si>
  <si>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</si>
  <si>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</si>
  <si>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</si>
  <si>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</si>
  <si>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</si>
  <si>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</si>
  <si>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</si>
  <si>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</si>
  <si>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</si>
  <si>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</si>
  <si>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</si>
  <si>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</si>
  <si>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</si>
  <si>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</si>
  <si>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</si>
  <si>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</si>
  <si>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</si>
  <si>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</si>
  <si>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</si>
  <si>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</si>
  <si>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</si>
  <si>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</si>
  <si>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</si>
  <si>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</si>
  <si>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</si>
  <si>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</si>
  <si>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</si>
  <si>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</si>
  <si>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</si>
  <si>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</si>
  <si>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</si>
  <si>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</si>
  <si>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</si>
  <si>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</si>
  <si>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</si>
  <si>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</si>
  <si>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</si>
  <si>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</si>
  <si>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</si>
  <si>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</si>
  <si>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</si>
  <si>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</si>
  <si>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</si>
  <si>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</si>
  <si>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</si>
  <si>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</si>
  <si>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</si>
  <si>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</si>
  <si>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</si>
  <si>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</si>
  <si>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</si>
  <si>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</si>
  <si>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</si>
  <si>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</si>
  <si>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</si>
  <si>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</si>
  <si>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</si>
  <si>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</si>
  <si>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</si>
  <si>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</si>
  <si>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</si>
  <si>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</si>
  <si>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</si>
  <si>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</si>
  <si>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</si>
  <si>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</si>
  <si>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</si>
  <si>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</si>
  <si>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</si>
  <si>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</si>
  <si>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</si>
  <si>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</si>
  <si>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</si>
  <si>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</si>
  <si>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</si>
  <si>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</si>
  <si>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</si>
  <si>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</si>
  <si>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</si>
  <si>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</si>
  <si>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</si>
  <si>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</si>
  <si>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</si>
  <si>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</si>
  <si>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</si>
  <si>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</si>
  <si>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</si>
  <si>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</si>
  <si>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</si>
  <si>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</si>
  <si>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</si>
  <si>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</si>
  <si>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</si>
  <si>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</si>
  <si>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</si>
  <si>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</si>
  <si>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</si>
  <si>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</si>
  <si>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</si>
  <si>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</si>
  <si>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</si>
  <si>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</si>
  <si>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</si>
  <si>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</si>
  <si>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</si>
  <si>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</si>
  <si>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</si>
  <si>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</si>
  <si>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</si>
  <si>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</si>
  <si>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</si>
  <si>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</si>
  <si>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</si>
  <si>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</si>
  <si>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</si>
  <si>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</si>
  <si>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</si>
  <si>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</si>
  <si>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</si>
  <si>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</si>
  <si>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</si>
  <si>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</si>
  <si>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</si>
  <si>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</si>
  <si>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</si>
  <si>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</si>
  <si>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</si>
  <si>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</si>
  <si>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</si>
  <si>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</si>
  <si>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</si>
  <si>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</si>
  <si>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</si>
  <si>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</si>
  <si>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</si>
  <si>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</si>
  <si>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</si>
  <si>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</si>
  <si>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</si>
  <si>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</si>
  <si>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</si>
  <si>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</si>
  <si>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</si>
  <si>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</si>
  <si>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</si>
  <si>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</si>
  <si>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</si>
  <si>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</si>
  <si>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</si>
  <si>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</si>
  <si>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</si>
  <si>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</si>
  <si>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</si>
  <si>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</si>
  <si>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</si>
  <si>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</si>
  <si>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</si>
  <si>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</si>
  <si>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</si>
  <si>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</si>
  <si>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</si>
  <si>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</si>
  <si>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</si>
  <si>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</si>
  <si>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</si>
  <si>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</si>
  <si>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</si>
  <si>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</si>
  <si>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</si>
  <si>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</si>
  <si>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</si>
  <si>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</si>
  <si>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</si>
  <si>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</si>
  <si>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</si>
  <si>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</si>
  <si>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</si>
  <si>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</si>
  <si>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</si>
  <si>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</si>
  <si>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</si>
  <si>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</si>
  <si>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</si>
  <si>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</si>
  <si>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</si>
  <si>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</si>
  <si>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</si>
  <si>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</si>
  <si>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</si>
  <si>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</si>
  <si>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</si>
  <si>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</si>
  <si>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</si>
  <si>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</si>
  <si>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</si>
  <si>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</si>
  <si>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</si>
  <si>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</si>
  <si>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</si>
  <si>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</si>
  <si>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</si>
  <si>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</si>
  <si>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</si>
  <si>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</si>
  <si>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</si>
  <si>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</si>
  <si>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</si>
  <si>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</si>
  <si>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</si>
  <si>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</si>
  <si>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</si>
  <si>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</si>
  <si>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</si>
  <si>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</si>
  <si>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</si>
  <si>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</si>
  <si>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</si>
  <si>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</si>
  <si>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</si>
  <si>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</si>
  <si>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</si>
  <si>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</si>
  <si>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</si>
  <si>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</si>
  <si>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</si>
  <si>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</si>
  <si>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</si>
  <si>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</si>
  <si>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</si>
  <si>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</si>
  <si>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</si>
  <si>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</si>
  <si>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</si>
  <si>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</si>
  <si>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</si>
  <si>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</si>
  <si>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</si>
  <si>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</si>
  <si>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</si>
  <si>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</si>
  <si>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</si>
  <si>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</si>
  <si>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</si>
  <si>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</si>
  <si>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</si>
  <si>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</si>
  <si>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</si>
  <si>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</si>
  <si>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</si>
  <si>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</si>
  <si>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</si>
  <si>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</si>
  <si>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</si>
  <si>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</si>
  <si>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</si>
  <si>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</si>
  <si>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</si>
  <si>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</si>
  <si>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</si>
  <si>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</si>
  <si>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</si>
  <si>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</si>
  <si>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</si>
  <si>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</si>
  <si>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</si>
  <si>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</si>
  <si>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</si>
  <si>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</si>
  <si>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</si>
  <si>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</si>
  <si>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</si>
  <si>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</si>
  <si>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</si>
  <si>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</si>
  <si>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</si>
  <si>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</si>
  <si>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</si>
  <si>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</si>
  <si>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</si>
  <si>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</si>
  <si>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</si>
  <si>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</si>
  <si>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</si>
  <si>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</si>
  <si>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</si>
  <si>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</si>
  <si>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</si>
  <si>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</si>
  <si>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</si>
  <si>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</si>
  <si>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</si>
  <si>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</si>
  <si>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</si>
  <si>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</si>
  <si>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</si>
  <si>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</si>
  <si>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</si>
  <si>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</si>
  <si>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</si>
  <si>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</si>
  <si>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</si>
  <si>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</si>
  <si>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</si>
  <si>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</si>
  <si>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</si>
  <si>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</si>
  <si>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</si>
  <si>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</si>
  <si>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</si>
  <si>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</si>
  <si>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</si>
  <si>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</si>
  <si>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</si>
  <si>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</si>
  <si>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</si>
  <si>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</si>
  <si>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</si>
  <si>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</si>
  <si>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</si>
  <si>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</si>
  <si>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</si>
  <si>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</si>
  <si>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</si>
  <si>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</si>
  <si>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</si>
  <si>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</si>
  <si>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</si>
  <si>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</si>
  <si>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</si>
  <si>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</si>
  <si>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</si>
  <si>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</si>
  <si>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</si>
  <si>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</si>
  <si>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</si>
  <si>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</si>
  <si>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</si>
  <si>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</si>
  <si>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</si>
  <si>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</si>
  <si>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</si>
  <si>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</si>
  <si>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</si>
  <si>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</si>
  <si>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</si>
  <si>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</si>
  <si>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</si>
  <si>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</si>
  <si>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</si>
  <si>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</si>
  <si>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</si>
  <si>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</si>
  <si>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</si>
  <si>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</si>
  <si>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</si>
  <si>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</si>
  <si>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</si>
  <si>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</si>
  <si>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</si>
  <si>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</si>
  <si>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</si>
  <si>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</si>
  <si>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</si>
  <si>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</si>
  <si>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</si>
  <si>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</si>
  <si>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</si>
  <si>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</si>
  <si>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</si>
  <si>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</si>
  <si>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</si>
  <si>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</si>
  <si>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</si>
  <si>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</si>
  <si>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</si>
  <si>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</si>
  <si>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</si>
  <si>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</si>
  <si>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</si>
  <si>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</si>
  <si>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</si>
  <si>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</si>
  <si>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</si>
  <si>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</si>
  <si>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</si>
  <si>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</si>
  <si>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</si>
  <si>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</si>
  <si>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</si>
  <si>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</si>
  <si>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</si>
  <si>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</si>
  <si>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</si>
  <si>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</si>
  <si>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</si>
  <si>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</si>
  <si>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</si>
  <si>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</si>
  <si>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</si>
  <si>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</si>
  <si>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</si>
  <si>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</si>
  <si>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</si>
  <si>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</si>
  <si>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</si>
  <si>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</si>
  <si>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</si>
  <si>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</si>
  <si>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</si>
  <si>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</si>
  <si>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</si>
  <si>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</si>
  <si>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</si>
  <si>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</si>
  <si>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</si>
  <si>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</si>
  <si>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</si>
  <si>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</si>
  <si>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</si>
  <si>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</si>
  <si>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</si>
  <si>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</si>
  <si>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</si>
  <si>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</si>
  <si>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</si>
  <si>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</si>
  <si>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</si>
  <si>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</si>
  <si>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</si>
  <si>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</si>
  <si>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</si>
  <si>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</si>
  <si>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</si>
  <si>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</si>
  <si>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</si>
  <si>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</si>
  <si>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</si>
  <si>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</si>
  <si>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</si>
  <si>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</si>
  <si>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</si>
  <si>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</si>
  <si>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</si>
  <si>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</si>
  <si>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</si>
  <si>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</si>
  <si>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</si>
  <si>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</si>
  <si>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</si>
  <si>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</si>
  <si>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</si>
  <si>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</si>
  <si>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</si>
  <si>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</si>
  <si>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</si>
  <si>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</si>
  <si>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</si>
  <si>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</si>
  <si>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</si>
  <si>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</si>
  <si>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</si>
  <si>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</si>
  <si>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</si>
  <si>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</si>
  <si>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</si>
  <si>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</si>
  <si>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</si>
  <si>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</si>
  <si>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</si>
  <si>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</si>
  <si>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</si>
  <si>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</si>
  <si>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</si>
  <si>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</si>
  <si>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</si>
  <si>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</si>
  <si>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</si>
  <si>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</si>
  <si>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</si>
  <si>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</si>
  <si>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</si>
  <si>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</si>
  <si>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</si>
  <si>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</si>
  <si>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</si>
  <si>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</si>
  <si>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</si>
  <si>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</si>
  <si>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</si>
  <si>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</si>
  <si>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</si>
  <si>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</si>
  <si>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</si>
  <si>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</si>
  <si>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</si>
  <si>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</si>
  <si>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</si>
  <si>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</si>
  <si>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</si>
  <si>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</si>
  <si>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</si>
  <si>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</si>
  <si>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</si>
  <si>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</si>
  <si>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</si>
  <si>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</si>
  <si>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</si>
  <si>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</si>
  <si>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</si>
  <si>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</si>
  <si>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</si>
  <si>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</si>
  <si>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</si>
  <si>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</si>
  <si>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</si>
  <si>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</si>
  <si>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</si>
  <si>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</si>
  <si>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</si>
  <si>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</si>
  <si>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</si>
  <si>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</si>
  <si>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</si>
  <si>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</si>
  <si>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</si>
  <si>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</si>
  <si>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</si>
  <si>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</si>
  <si>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</si>
  <si>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</si>
  <si>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</si>
  <si>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</si>
  <si>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</si>
  <si>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</si>
  <si>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</si>
  <si>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</si>
  <si>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</si>
  <si>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</si>
  <si>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</si>
  <si>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</si>
  <si>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</si>
  <si>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</si>
  <si>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</si>
  <si>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</si>
  <si>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</si>
  <si>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</si>
  <si>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</si>
  <si>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</si>
  <si>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</si>
  <si>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</si>
  <si>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</si>
  <si>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</si>
  <si>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</si>
  <si>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</si>
  <si>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</si>
  <si>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</si>
  <si>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</si>
  <si>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</si>
  <si>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</si>
  <si>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</si>
  <si>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</si>
  <si>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</si>
  <si>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</si>
  <si>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</si>
  <si>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</si>
  <si>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</si>
  <si>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</si>
  <si>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</si>
  <si>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</si>
  <si>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</si>
  <si>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</si>
  <si>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</si>
  <si>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</si>
  <si>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</si>
  <si>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</si>
  <si>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</si>
  <si>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</si>
  <si>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</si>
  <si>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</si>
  <si>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</si>
  <si>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</si>
  <si>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</si>
  <si>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</si>
  <si>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</si>
  <si>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</si>
  <si>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</si>
  <si>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</si>
  <si>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</si>
  <si>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</si>
  <si>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</si>
  <si>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</si>
  <si>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</si>
  <si>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</si>
  <si>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</si>
  <si>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</si>
  <si>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</si>
  <si>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</si>
  <si>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</si>
  <si>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</si>
  <si>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</si>
  <si>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</si>
  <si>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</si>
  <si>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</si>
  <si>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</si>
  <si>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</si>
  <si>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</si>
  <si>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</si>
  <si>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</si>
  <si>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</si>
  <si>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</si>
  <si>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</si>
  <si>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</si>
  <si>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</si>
  <si>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</si>
  <si>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</si>
  <si>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</si>
  <si>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</si>
  <si>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</si>
  <si>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</si>
  <si>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</si>
  <si>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</si>
  <si>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</si>
  <si>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</si>
  <si>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</si>
  <si>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</si>
  <si>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</si>
  <si>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</si>
  <si>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</si>
  <si>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</si>
  <si>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</si>
  <si>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</si>
  <si>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</si>
  <si>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</si>
  <si>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</si>
  <si>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</si>
  <si>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</si>
  <si>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</si>
  <si>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</si>
  <si>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</si>
  <si>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</si>
  <si>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</si>
  <si>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</si>
  <si>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</si>
  <si>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</si>
  <si>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</si>
  <si>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</si>
  <si>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</si>
  <si>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</si>
  <si>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</si>
  <si>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</si>
  <si>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</si>
  <si>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</si>
  <si>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</si>
  <si>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</si>
  <si>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</si>
  <si>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</si>
  <si>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</si>
  <si>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</si>
  <si>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</si>
  <si>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</si>
  <si>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</si>
  <si>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</si>
  <si>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</si>
  <si>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</si>
  <si>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</si>
  <si>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</si>
  <si>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</si>
  <si>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</si>
  <si>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</si>
  <si>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</si>
  <si>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</si>
  <si>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</si>
  <si>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</si>
  <si>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</si>
  <si>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</si>
  <si>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</si>
  <si>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</si>
  <si>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</si>
  <si>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</si>
  <si>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</si>
  <si>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</si>
  <si>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</si>
  <si>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</si>
  <si>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</si>
  <si>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</si>
  <si>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</si>
  <si>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</si>
  <si>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</si>
  <si>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</si>
  <si>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</si>
  <si>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</si>
  <si>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</si>
  <si>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</si>
  <si>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</si>
  <si>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</si>
  <si>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</si>
  <si>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</si>
  <si>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</si>
  <si>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</si>
  <si>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</si>
  <si>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</si>
  <si>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</si>
  <si>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</si>
  <si>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</si>
  <si>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</si>
  <si>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</si>
  <si>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</si>
  <si>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</si>
  <si>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</si>
  <si>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</si>
  <si>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</si>
  <si>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</si>
  <si>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</si>
  <si>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</si>
  <si>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</si>
  <si>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</si>
  <si>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</si>
  <si>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</si>
  <si>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</si>
  <si>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</si>
  <si>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</si>
  <si>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</si>
  <si>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</si>
  <si>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</si>
  <si>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</si>
  <si>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</si>
  <si>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</si>
  <si>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</si>
  <si>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</si>
  <si>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</si>
  <si>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</si>
  <si>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</si>
  <si>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</si>
  <si>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</si>
  <si>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</si>
  <si>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</si>
  <si>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</si>
  <si>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</si>
  <si>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</si>
  <si>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</si>
  <si>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</si>
  <si>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</si>
  <si>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</si>
  <si>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</si>
  <si>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</si>
  <si>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</si>
  <si>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</si>
  <si>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</si>
  <si>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</si>
  <si>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</si>
  <si>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</si>
  <si>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</si>
  <si>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</si>
  <si>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</si>
  <si>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</si>
  <si>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</si>
  <si>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</si>
  <si>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</si>
  <si>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</si>
  <si>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</si>
  <si>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</si>
  <si>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</si>
  <si>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</si>
  <si>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</si>
  <si>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</si>
  <si>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</si>
  <si>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</si>
  <si>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</si>
  <si>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</si>
  <si>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</si>
  <si>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</si>
  <si>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</si>
  <si>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</si>
  <si>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</si>
  <si>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</si>
  <si>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</si>
  <si>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</si>
  <si>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</si>
  <si>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</si>
  <si>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</si>
  <si>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</si>
  <si>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</si>
  <si>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</si>
  <si>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</si>
  <si>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</si>
  <si>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</si>
  <si>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</si>
  <si>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</si>
  <si>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</si>
  <si>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</si>
  <si>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</si>
  <si>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</si>
  <si>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</si>
  <si>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</si>
  <si>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</si>
  <si>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</si>
  <si>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</si>
  <si>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</si>
  <si>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</si>
  <si>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</si>
  <si>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</si>
  <si>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</si>
  <si>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</si>
  <si>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</si>
  <si>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</si>
  <si>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</si>
  <si>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</si>
  <si>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</si>
  <si>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</si>
  <si>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</si>
  <si>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</si>
  <si>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</si>
  <si>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</si>
  <si>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</si>
  <si>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</si>
  <si>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</si>
  <si>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</si>
  <si>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</si>
  <si>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</si>
  <si>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</si>
  <si>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</si>
  <si>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</si>
  <si>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</si>
  <si>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</si>
  <si>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</si>
  <si>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</si>
  <si>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</si>
  <si>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</si>
  <si>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</si>
  <si>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</si>
  <si>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</si>
  <si>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</si>
  <si>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</si>
  <si>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</si>
  <si>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</si>
  <si>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</si>
  <si>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</si>
  <si>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</si>
  <si>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</si>
  <si>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</si>
  <si>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</si>
  <si>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</si>
  <si>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</si>
  <si>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</si>
  <si>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</si>
  <si>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</si>
  <si>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</si>
  <si>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</si>
  <si>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</si>
  <si>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</si>
  <si>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</si>
  <si>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</si>
  <si>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</si>
  <si>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</si>
  <si>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</si>
  <si>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</si>
  <si>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</si>
  <si>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</si>
  <si>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</si>
  <si>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</si>
  <si>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</si>
  <si>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</si>
  <si>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</si>
  <si>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</si>
  <si>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</si>
  <si>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</si>
  <si>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</si>
  <si>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</si>
  <si>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</si>
  <si>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</si>
  <si>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</si>
  <si>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</si>
  <si>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</si>
  <si>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</si>
  <si>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</si>
  <si>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</si>
  <si>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</si>
  <si>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</si>
  <si>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</si>
  <si>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</si>
  <si>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</si>
  <si>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</si>
  <si>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</si>
  <si>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</si>
  <si>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</si>
  <si>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</si>
  <si>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</si>
  <si>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</si>
  <si>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</si>
  <si>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</si>
  <si>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</si>
  <si>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</si>
  <si>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</si>
  <si>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</si>
  <si>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</si>
  <si>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</si>
  <si>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</si>
  <si>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</si>
  <si>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</si>
  <si>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</si>
  <si>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</si>
  <si>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</si>
  <si>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</si>
  <si>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</si>
  <si>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</si>
  <si>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</si>
  <si>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</si>
  <si>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</si>
  <si>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</si>
  <si>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</si>
  <si>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</si>
  <si>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</si>
  <si>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</si>
  <si>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</si>
  <si>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</si>
  <si>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</si>
  <si>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</si>
  <si>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</si>
  <si>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</si>
  <si>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</si>
  <si>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</si>
  <si>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</si>
  <si>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</si>
  <si>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</si>
  <si>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</si>
  <si>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</si>
  <si>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</si>
  <si>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</si>
  <si>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</si>
  <si>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</si>
  <si>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</si>
  <si>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</si>
  <si>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</si>
  <si>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</si>
  <si>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</si>
  <si>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</si>
  <si>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</si>
  <si>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</si>
  <si>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</si>
  <si>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</si>
  <si>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</si>
  <si>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</si>
  <si>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</si>
  <si>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</si>
  <si>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</si>
  <si>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</si>
  <si>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</si>
  <si>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</si>
  <si>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</si>
  <si>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</si>
  <si>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</si>
  <si>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</si>
  <si>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</si>
  <si>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</si>
  <si>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</si>
  <si>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</si>
  <si>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</si>
  <si>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</si>
  <si>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</si>
  <si>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</si>
  <si>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</si>
  <si>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</si>
  <si>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</si>
  <si>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</si>
  <si>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</si>
  <si>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</si>
  <si>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</si>
  <si>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</si>
  <si>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</si>
  <si>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</si>
  <si>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</si>
  <si>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</si>
  <si>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</si>
  <si>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</si>
  <si>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</si>
  <si>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</si>
  <si>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</si>
  <si>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</si>
  <si>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</si>
  <si>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</si>
  <si>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</si>
  <si>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</si>
  <si>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</si>
  <si>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</si>
  <si>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</si>
  <si>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</si>
  <si>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</si>
  <si>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</si>
  <si>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</si>
  <si>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</si>
  <si>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</si>
  <si>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</si>
  <si>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</si>
  <si>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</si>
  <si>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</si>
  <si>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</si>
  <si>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</si>
  <si>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</si>
  <si>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</si>
  <si>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</si>
  <si>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</si>
  <si>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</si>
  <si>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</si>
  <si>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</si>
  <si>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</si>
  <si>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</si>
  <si>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</si>
  <si>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</si>
  <si>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</si>
  <si>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</si>
  <si>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</si>
  <si>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</si>
  <si>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</si>
  <si>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</si>
  <si>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</si>
  <si>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</si>
  <si>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</si>
  <si>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</si>
  <si>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</si>
  <si>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</si>
  <si>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</si>
  <si>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</si>
  <si>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</si>
  <si>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</si>
  <si>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</si>
  <si>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</si>
  <si>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</si>
  <si>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</si>
  <si>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</si>
  <si>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</si>
  <si>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</si>
  <si>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</si>
  <si>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</si>
  <si>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</si>
  <si>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</si>
  <si>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</si>
  <si>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</si>
  <si>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</si>
  <si>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</si>
  <si>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</si>
  <si>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</si>
  <si>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</si>
  <si>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</si>
  <si>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</si>
  <si>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</si>
  <si>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</si>
  <si>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</si>
  <si>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</si>
  <si>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</si>
  <si>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</si>
  <si>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</si>
  <si>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</si>
  <si>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</si>
  <si>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</si>
  <si>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</si>
  <si>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</si>
  <si>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</si>
  <si>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</si>
  <si>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</si>
  <si>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</si>
  <si>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</si>
  <si>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</si>
  <si>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</si>
  <si>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</si>
  <si>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</si>
  <si>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</si>
  <si>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</si>
  <si>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</si>
  <si>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</si>
  <si>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</si>
  <si>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</si>
  <si>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</si>
  <si>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</si>
  <si>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</si>
  <si>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</si>
  <si>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</si>
  <si>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</si>
  <si>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</si>
  <si>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</si>
  <si>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</si>
  <si>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</si>
  <si>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</si>
  <si>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</si>
  <si>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</si>
  <si>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</si>
  <si>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</si>
  <si>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</si>
  <si>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</si>
  <si>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</si>
  <si>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</si>
  <si>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</si>
  <si>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</si>
  <si>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</si>
  <si>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</si>
  <si>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</si>
  <si>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</si>
  <si>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</si>
  <si>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</si>
  <si>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</si>
  <si>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</si>
  <si>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</si>
  <si>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</si>
  <si>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</si>
  <si>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</si>
  <si>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</si>
  <si>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</si>
  <si>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</si>
  <si>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</si>
  <si>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</si>
  <si>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</si>
  <si>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</si>
  <si>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</si>
  <si>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</si>
  <si>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</si>
  <si>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</si>
  <si>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</si>
  <si>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</si>
  <si>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</si>
  <si>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</si>
  <si>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</si>
  <si>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</si>
  <si>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</si>
  <si>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</si>
  <si>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</si>
  <si>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</si>
  <si>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</si>
  <si>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</si>
  <si>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</si>
  <si>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</si>
  <si>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</si>
  <si>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</si>
  <si>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</si>
  <si>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</si>
  <si>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</si>
  <si>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</si>
  <si>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</si>
  <si>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</si>
  <si>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</si>
  <si>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</si>
  <si>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</si>
  <si>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</si>
  <si>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</si>
  <si>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</si>
  <si>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</si>
  <si>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</si>
  <si>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</si>
  <si>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</si>
  <si>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</si>
  <si>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</si>
  <si>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</si>
  <si>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</si>
  <si>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</si>
  <si>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</si>
  <si>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</si>
  <si>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</si>
  <si>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</si>
  <si>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</si>
  <si>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</si>
  <si>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</si>
  <si>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</si>
  <si>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</si>
  <si>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</si>
  <si>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</si>
  <si>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</si>
  <si>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</si>
  <si>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</si>
  <si>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</si>
  <si>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</si>
  <si>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</si>
  <si>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</si>
  <si>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</si>
  <si>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</si>
  <si>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</si>
  <si>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</si>
  <si>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</si>
  <si>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</si>
  <si>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</si>
  <si>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</si>
  <si>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</si>
  <si>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</si>
  <si>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</si>
  <si>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</si>
  <si>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</si>
  <si>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</si>
  <si>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</si>
  <si>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</si>
  <si>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</si>
  <si>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</si>
  <si>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</si>
  <si>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</si>
  <si>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</si>
  <si>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</si>
  <si>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</si>
  <si>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</si>
  <si>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</si>
  <si>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</si>
  <si>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</si>
  <si>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</si>
  <si>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</si>
  <si>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</si>
  <si>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</si>
  <si>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</si>
  <si>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</si>
  <si>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</si>
  <si>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</si>
  <si>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</si>
  <si>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</si>
  <si>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</si>
  <si>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</si>
  <si>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</si>
  <si>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</si>
  <si>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</si>
  <si>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</si>
  <si>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</si>
  <si>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</si>
  <si>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</si>
  <si>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</si>
  <si>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</si>
  <si>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</si>
  <si>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</si>
  <si>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</si>
  <si>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</si>
  <si>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</si>
  <si>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</si>
  <si>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</si>
  <si>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</si>
  <si>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</si>
  <si>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</si>
  <si>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</si>
  <si>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</si>
  <si>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</si>
  <si>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</si>
  <si>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</si>
  <si>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</si>
  <si>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</si>
  <si>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</si>
  <si>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</si>
  <si>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</si>
  <si>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</si>
  <si>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</si>
  <si>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</si>
  <si>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</si>
  <si>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</si>
  <si>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</si>
  <si>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</si>
  <si>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</si>
  <si>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</si>
  <si>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</si>
  <si>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</si>
  <si>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</si>
  <si>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</si>
  <si>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</si>
  <si>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</si>
  <si>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</si>
  <si>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</si>
  <si>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</si>
  <si>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</si>
  <si>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</si>
  <si>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</si>
  <si>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</si>
  <si>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</si>
  <si>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</si>
  <si>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</si>
  <si>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</si>
  <si>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</si>
  <si>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</si>
  <si>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</si>
  <si>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</si>
  <si>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</si>
  <si>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</si>
  <si>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</si>
  <si>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</si>
  <si>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</si>
  <si>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</si>
  <si>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</si>
  <si>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</si>
  <si>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</si>
  <si>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</si>
  <si>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</si>
  <si>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</si>
  <si>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</si>
  <si>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</si>
  <si>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</si>
  <si>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</si>
  <si>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</si>
  <si>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</si>
  <si>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</si>
  <si>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</si>
  <si>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</si>
  <si>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</si>
  <si>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</si>
  <si>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</si>
  <si>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</si>
  <si>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</si>
  <si>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</si>
  <si>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</si>
  <si>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</si>
  <si>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</si>
  <si>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</si>
  <si>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</si>
  <si>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</si>
  <si>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</si>
  <si>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</si>
  <si>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</si>
  <si>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</si>
  <si>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</si>
  <si>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</si>
  <si>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</si>
  <si>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</si>
  <si>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</si>
  <si>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</si>
  <si>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</si>
  <si>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</si>
  <si>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</si>
  <si>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</si>
  <si>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</si>
  <si>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</si>
  <si>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</si>
  <si>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</si>
  <si>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</si>
  <si>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</si>
  <si>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</si>
  <si>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</si>
  <si>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</si>
  <si>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</si>
  <si>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</si>
  <si>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</si>
  <si>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</si>
  <si>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</si>
  <si>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</si>
  <si>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</si>
  <si>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</si>
  <si>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</si>
  <si>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</si>
  <si>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</si>
  <si>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</si>
  <si>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</si>
  <si>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</si>
  <si>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</si>
  <si>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</si>
  <si>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</si>
  <si>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</si>
  <si>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</si>
  <si>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</si>
  <si>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</si>
  <si>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</si>
  <si>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</si>
  <si>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</si>
  <si>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</si>
  <si>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</si>
  <si>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</si>
  <si>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</si>
  <si>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</si>
  <si>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</si>
  <si>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</si>
  <si>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</si>
  <si>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</si>
  <si>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</si>
  <si>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</si>
  <si>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</si>
  <si>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</si>
  <si>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</si>
  <si>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</si>
  <si>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</si>
  <si>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</si>
  <si>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</si>
  <si>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</si>
  <si>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</si>
  <si>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</si>
  <si>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</si>
  <si>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</si>
  <si>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</si>
  <si>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</si>
  <si>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</si>
  <si>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</si>
  <si>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</si>
  <si>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</si>
  <si>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</si>
  <si>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</si>
  <si>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</si>
  <si>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</si>
  <si>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</si>
  <si>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</si>
  <si>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</si>
  <si>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</si>
  <si>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</si>
  <si>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</si>
  <si>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</si>
  <si>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</si>
  <si>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</si>
  <si>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</si>
  <si>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</si>
  <si>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</si>
  <si>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</si>
  <si>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</si>
  <si>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</si>
  <si>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</si>
  <si>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</si>
  <si>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</si>
  <si>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</si>
  <si>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</si>
  <si>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</si>
  <si>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</si>
  <si>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</si>
  <si>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</si>
  <si>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</si>
  <si>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</si>
  <si>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</si>
  <si>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</si>
  <si>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</si>
  <si>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</si>
  <si>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</si>
  <si>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</si>
  <si>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</si>
  <si>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</si>
  <si>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</si>
  <si>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</si>
  <si>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</si>
  <si>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</si>
  <si>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</si>
  <si>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</si>
  <si>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</si>
  <si>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</si>
  <si>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</si>
  <si>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</si>
  <si>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</si>
  <si>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</si>
  <si>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</si>
  <si>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</si>
  <si>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</si>
  <si>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</si>
  <si>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</si>
  <si>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</si>
  <si>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</si>
  <si>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</si>
  <si>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</si>
  <si>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</si>
  <si>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</si>
  <si>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</si>
  <si>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</si>
  <si>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</si>
  <si>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</si>
  <si>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</si>
  <si>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</si>
  <si>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</si>
  <si>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</si>
  <si>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</si>
  <si>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</si>
  <si>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</si>
  <si>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</si>
  <si>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</si>
  <si>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</si>
  <si>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</si>
  <si>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</si>
  <si>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</si>
  <si>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</si>
  <si>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</si>
  <si>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</si>
  <si>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</si>
  <si>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</si>
  <si>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</si>
  <si>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</si>
  <si>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</si>
  <si>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</si>
  <si>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</si>
  <si>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</si>
  <si>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</si>
  <si>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</si>
  <si>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</si>
  <si>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</si>
  <si>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</si>
  <si>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</si>
  <si>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</si>
  <si>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</si>
  <si>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</si>
  <si>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</si>
  <si>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</si>
  <si>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</si>
  <si>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</si>
  <si>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</si>
  <si>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</si>
  <si>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</si>
  <si>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</si>
  <si>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</si>
  <si>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</si>
  <si>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</si>
  <si>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</si>
  <si>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</si>
  <si>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</si>
  <si>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</si>
  <si>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</si>
  <si>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</si>
  <si>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</si>
  <si>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</si>
  <si>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</si>
  <si>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</si>
  <si>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</si>
  <si>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</si>
  <si>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</si>
  <si>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</si>
  <si>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</si>
  <si>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</si>
  <si>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</si>
  <si>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</si>
  <si>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</si>
  <si>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</si>
  <si>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</si>
  <si>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</si>
  <si>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</si>
  <si>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</si>
  <si>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</si>
  <si>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</si>
  <si>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</si>
  <si>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</si>
  <si>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</si>
  <si>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</si>
  <si>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</si>
  <si>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</si>
  <si>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</si>
  <si>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</si>
  <si>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</si>
  <si>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</si>
  <si>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</si>
  <si>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</si>
  <si>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</si>
  <si>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</si>
  <si>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</si>
  <si>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</si>
  <si>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</si>
  <si>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</si>
  <si>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</si>
  <si>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</si>
  <si>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</si>
  <si>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</si>
  <si>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</si>
  <si>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</si>
  <si>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</si>
  <si>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</si>
  <si>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</si>
  <si>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</si>
  <si>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</si>
  <si>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</si>
  <si>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</si>
  <si>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</si>
  <si>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</si>
  <si>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</si>
  <si>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</si>
  <si>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</si>
  <si>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</si>
  <si>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</si>
  <si>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</si>
  <si>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</si>
  <si>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</si>
  <si>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</si>
  <si>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</si>
  <si>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</si>
  <si>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</si>
  <si>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</si>
  <si>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</si>
  <si>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</si>
  <si>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</si>
  <si>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</si>
  <si>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</si>
  <si>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</si>
  <si>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</si>
  <si>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</si>
  <si>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</si>
  <si>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</si>
  <si>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</si>
  <si>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</si>
  <si>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</si>
  <si>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</si>
  <si>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</si>
  <si>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</si>
  <si>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</si>
  <si>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</si>
  <si>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</si>
  <si>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</si>
  <si>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</si>
  <si>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</si>
  <si>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</si>
  <si>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</si>
  <si>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</si>
  <si>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</si>
  <si>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</si>
  <si>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</si>
  <si>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</si>
  <si>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</si>
  <si>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</si>
  <si>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</si>
  <si>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</si>
  <si>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</si>
  <si>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</si>
  <si>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</si>
  <si>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</si>
  <si>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</si>
  <si>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</si>
  <si>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</si>
  <si>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</si>
  <si>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</si>
  <si>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</si>
  <si>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</si>
  <si>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</si>
  <si>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</si>
  <si>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</si>
  <si>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</si>
  <si>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</si>
  <si>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</si>
  <si>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</si>
  <si>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</si>
  <si>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</si>
  <si>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</si>
  <si>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</si>
  <si>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</si>
  <si>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</si>
  <si>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</si>
  <si>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</si>
  <si>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</si>
  <si>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</si>
  <si>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</si>
  <si>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</si>
  <si>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</si>
  <si>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</si>
  <si>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</si>
  <si>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</si>
  <si>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</si>
  <si>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</si>
  <si>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</si>
  <si>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</si>
  <si>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</si>
  <si>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</si>
  <si>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</si>
  <si>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</si>
  <si>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</si>
  <si>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</si>
  <si>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</si>
  <si>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</si>
  <si>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</si>
  <si>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</si>
  <si>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</si>
  <si>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</si>
  <si>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</si>
  <si>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</si>
  <si>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</si>
  <si>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</si>
  <si>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</si>
  <si>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</si>
  <si>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</si>
  <si>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</si>
  <si>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</si>
  <si>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</si>
  <si>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</si>
  <si>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</si>
  <si>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</si>
  <si>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</si>
  <si>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</si>
  <si>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</si>
  <si>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</si>
  <si>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</si>
  <si>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</si>
  <si>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</si>
  <si>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</si>
  <si>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</si>
  <si>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</si>
  <si>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</si>
  <si>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</si>
  <si>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</si>
  <si>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</si>
  <si>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</si>
  <si>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</si>
  <si>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</si>
  <si>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</si>
  <si>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</si>
  <si>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</si>
  <si>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</si>
  <si>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</si>
  <si>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</si>
  <si>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</si>
  <si>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</si>
  <si>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</si>
  <si>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</si>
  <si>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</si>
  <si>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</si>
  <si>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</si>
  <si>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</si>
  <si>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</si>
  <si>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</si>
  <si>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</si>
  <si>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</si>
  <si>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</si>
  <si>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</si>
  <si>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</si>
  <si>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</si>
  <si>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</si>
  <si>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</si>
  <si>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</si>
  <si>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</si>
  <si>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</si>
  <si>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</si>
  <si>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</si>
  <si>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</si>
  <si>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</si>
  <si>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</si>
  <si>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</si>
  <si>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</si>
  <si>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</si>
  <si>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</si>
  <si>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</si>
  <si>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</si>
  <si>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</si>
  <si>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</si>
  <si>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</si>
  <si>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</si>
  <si>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</si>
  <si>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</si>
  <si>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</si>
  <si>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</si>
  <si>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</si>
  <si>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</si>
  <si>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</si>
  <si>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</si>
  <si>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</si>
  <si>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</si>
  <si>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</si>
  <si>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</si>
  <si>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</si>
  <si>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</si>
  <si>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</si>
  <si>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</si>
  <si>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</si>
  <si>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</si>
  <si>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</si>
  <si>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</si>
  <si>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</si>
  <si>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</si>
  <si>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</si>
  <si>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</si>
  <si>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</si>
  <si>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</si>
  <si>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</si>
  <si>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</si>
  <si>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</si>
  <si>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</si>
  <si>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</si>
  <si>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</si>
  <si>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</si>
  <si>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</si>
  <si>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</si>
  <si>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</si>
  <si>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</si>
  <si>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</si>
  <si>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</si>
  <si>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</si>
  <si>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</si>
  <si>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</si>
  <si>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</si>
  <si>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</si>
  <si>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</si>
  <si>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</si>
  <si>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</si>
  <si>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</si>
  <si>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</si>
  <si>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</si>
  <si>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</si>
  <si>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</si>
  <si>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</si>
  <si>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</si>
  <si>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</si>
  <si>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</si>
  <si>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</si>
  <si>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</si>
  <si>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</si>
  <si>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</si>
  <si>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</si>
  <si>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</si>
  <si>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</si>
  <si>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</si>
  <si>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</si>
  <si>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</si>
  <si>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</si>
  <si>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</si>
  <si>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</si>
  <si>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</si>
  <si>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</si>
  <si>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</si>
  <si>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</si>
  <si>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</si>
  <si>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</si>
  <si>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</si>
  <si>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</si>
  <si>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</si>
  <si>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</si>
  <si>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</si>
  <si>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</si>
  <si>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</si>
  <si>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</si>
  <si>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</si>
  <si>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</si>
  <si>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</si>
  <si>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</si>
  <si>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</si>
  <si>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</si>
  <si>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</si>
  <si>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</si>
  <si>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</si>
  <si>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</si>
  <si>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</si>
  <si>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</si>
  <si>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</si>
  <si>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</si>
  <si>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</si>
  <si>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</si>
  <si>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</si>
  <si>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</si>
  <si>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</si>
  <si>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</si>
  <si>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</si>
  <si>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</si>
  <si>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</si>
  <si>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</si>
  <si>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</si>
  <si>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</si>
  <si>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</si>
  <si>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</si>
  <si>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</si>
  <si>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</si>
  <si>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</si>
  <si>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</si>
  <si>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</si>
  <si>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</si>
  <si>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</si>
  <si>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</si>
  <si>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</si>
  <si>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</si>
  <si>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</si>
  <si>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</si>
  <si>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</si>
  <si>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</si>
  <si>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</si>
  <si>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</si>
  <si>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</si>
  <si>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</si>
  <si>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</si>
  <si>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</si>
  <si>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</si>
  <si>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</si>
  <si>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</si>
  <si>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</si>
  <si>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</si>
  <si>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</si>
  <si>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</si>
  <si>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</si>
  <si>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</si>
  <si>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</si>
  <si>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</si>
  <si>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</si>
  <si>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</si>
  <si>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</si>
  <si>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</si>
  <si>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</si>
  <si>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</si>
  <si>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</si>
  <si>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</si>
  <si>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</si>
  <si>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</si>
  <si>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</si>
  <si>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</si>
  <si>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</si>
  <si>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</si>
  <si>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</si>
  <si>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</si>
  <si>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</si>
  <si>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</si>
  <si>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</si>
  <si>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</si>
  <si>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</si>
  <si>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</si>
  <si>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</si>
  <si>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</si>
  <si>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</si>
  <si>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</si>
  <si>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</si>
  <si>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</si>
  <si>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</si>
  <si>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</si>
  <si>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</si>
  <si>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</si>
  <si>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</si>
  <si>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</si>
  <si>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</si>
  <si>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</si>
  <si>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</si>
  <si>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</si>
  <si>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</si>
  <si>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</si>
  <si>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</si>
  <si>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</si>
  <si>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</si>
  <si>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</si>
  <si>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</si>
  <si>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</si>
  <si>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</si>
  <si>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</si>
  <si>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</si>
  <si>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</si>
  <si>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</si>
  <si>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</si>
  <si>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</si>
  <si>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</si>
  <si>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</si>
  <si>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</si>
  <si>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</si>
  <si>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</si>
  <si>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</si>
  <si>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</si>
  <si>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</si>
  <si>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</si>
  <si>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</si>
  <si>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</si>
  <si>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</si>
  <si>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</si>
  <si>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</si>
  <si>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</si>
  <si>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</si>
  <si>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</si>
  <si>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</si>
  <si>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</si>
  <si>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</si>
  <si>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</si>
  <si>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</si>
  <si>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</si>
  <si>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</si>
  <si>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</si>
  <si>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</si>
  <si>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</si>
  <si>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</si>
  <si>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</si>
  <si>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</si>
  <si>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</si>
  <si>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</si>
  <si>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</si>
  <si>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</si>
  <si>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</si>
  <si>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</si>
  <si>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</si>
  <si>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</si>
  <si>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</si>
  <si>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</si>
  <si>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</si>
  <si>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</si>
  <si>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</si>
  <si>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</si>
  <si>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</si>
  <si>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</si>
  <si>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</si>
  <si>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</si>
  <si>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</si>
  <si>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</si>
  <si>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</si>
  <si>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</si>
  <si>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</si>
  <si>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</si>
  <si>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</si>
  <si>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</si>
  <si>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</si>
  <si>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</si>
  <si>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</si>
  <si>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</si>
  <si>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</si>
  <si>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</si>
  <si>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</si>
  <si>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</si>
  <si>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</si>
  <si>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</si>
  <si>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</si>
  <si>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</si>
  <si>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</si>
  <si>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</si>
  <si>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</si>
  <si>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</si>
  <si>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</si>
  <si>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</si>
  <si>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</si>
  <si>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</si>
  <si>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</si>
  <si>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</si>
  <si>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</si>
  <si>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</si>
  <si>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</si>
  <si>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</si>
  <si>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</si>
  <si>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</si>
  <si>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</si>
  <si>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</si>
  <si>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</si>
  <si>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</si>
  <si>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</si>
  <si>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</si>
  <si>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</si>
  <si>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</si>
  <si>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</si>
  <si>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</si>
  <si>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</si>
  <si>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</si>
  <si>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</si>
  <si>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</si>
  <si>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</si>
  <si>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</si>
  <si>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</si>
  <si>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</si>
  <si>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</si>
  <si>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</si>
  <si>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</si>
  <si>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</si>
  <si>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</si>
  <si>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</si>
  <si>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</si>
  <si>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</si>
  <si>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</si>
  <si>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</si>
  <si>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</si>
  <si>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</si>
  <si>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</si>
  <si>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</si>
  <si>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</si>
  <si>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</si>
  <si>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</si>
  <si>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</si>
  <si>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</si>
  <si>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</si>
  <si>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</si>
  <si>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</si>
  <si>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</si>
  <si>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</si>
  <si>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</si>
  <si>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</si>
  <si>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</si>
  <si>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</si>
  <si>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</si>
  <si>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</si>
  <si>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</si>
  <si>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</si>
  <si>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</si>
  <si>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</si>
  <si>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</si>
  <si>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</si>
  <si>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</si>
  <si>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</si>
  <si>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</si>
  <si>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</si>
  <si>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</si>
  <si>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</si>
  <si>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</si>
  <si>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</si>
  <si>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</si>
  <si>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</si>
  <si>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</si>
  <si>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</si>
  <si>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</si>
  <si>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</si>
  <si>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</si>
  <si>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</si>
  <si>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</si>
  <si>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</si>
  <si>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</si>
  <si>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</si>
  <si>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</si>
  <si>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</si>
  <si>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</si>
  <si>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</si>
  <si>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</si>
  <si>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</si>
  <si>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</si>
  <si>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</si>
  <si>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</si>
  <si>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</si>
  <si>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</si>
  <si>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</si>
  <si>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</si>
  <si>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</si>
  <si>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</si>
  <si>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</si>
  <si>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</si>
  <si>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</si>
  <si>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</si>
  <si>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</si>
  <si>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</si>
  <si>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</si>
  <si>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</si>
  <si>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</si>
  <si>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</si>
  <si>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</si>
  <si>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</si>
  <si>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</si>
  <si>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</si>
  <si>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</si>
  <si>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</si>
  <si>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</si>
  <si>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</si>
  <si>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</si>
  <si>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</si>
  <si>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</si>
  <si>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</si>
  <si>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</si>
  <si>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</si>
  <si>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</si>
  <si>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</si>
  <si>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</si>
  <si>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</si>
  <si>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</si>
  <si>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</si>
  <si>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</si>
  <si>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</si>
  <si>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</si>
  <si>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</si>
  <si>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</si>
  <si>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</si>
  <si>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</si>
  <si>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</si>
  <si>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</si>
  <si>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</si>
  <si>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</si>
  <si>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</si>
  <si>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</si>
  <si>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</si>
  <si>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</si>
  <si>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</si>
  <si>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</si>
  <si>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</si>
  <si>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</si>
  <si>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</si>
  <si>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</si>
  <si>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</si>
  <si>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</si>
  <si>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</si>
  <si>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</si>
  <si>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</si>
  <si>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</si>
  <si>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</si>
  <si>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</si>
  <si>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</si>
  <si>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</si>
  <si>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</si>
  <si>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</si>
  <si>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</si>
  <si>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</si>
  <si>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</si>
  <si>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</si>
  <si>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</si>
  <si>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</si>
  <si>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</si>
  <si>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</si>
  <si>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</si>
  <si>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</si>
  <si>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</si>
  <si>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</si>
  <si>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</si>
  <si>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</si>
  <si>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</si>
  <si>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</si>
  <si>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</si>
  <si>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</si>
  <si>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</si>
  <si>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</si>
  <si>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</si>
  <si>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</si>
  <si>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</si>
  <si>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</si>
  <si>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</si>
  <si>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</si>
  <si>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</si>
  <si>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</si>
  <si>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</si>
  <si>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</si>
  <si>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</si>
  <si>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</si>
  <si>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</si>
  <si>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</si>
  <si>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</si>
  <si>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</si>
  <si>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</si>
  <si>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</si>
  <si>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</si>
  <si>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</si>
  <si>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</si>
  <si>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</si>
  <si>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</si>
  <si>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</si>
  <si>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</si>
  <si>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</si>
  <si>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</si>
  <si>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</si>
  <si>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</si>
  <si>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</si>
  <si>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</si>
  <si>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</si>
  <si>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</si>
  <si>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</si>
  <si>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</si>
  <si>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</si>
  <si>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</si>
  <si>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</si>
  <si>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</si>
  <si>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</si>
  <si>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</si>
  <si>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</si>
  <si>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</si>
  <si>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</si>
  <si>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</si>
  <si>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</si>
  <si>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</si>
  <si>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</si>
  <si>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</si>
  <si>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</si>
  <si>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</si>
  <si>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</si>
  <si>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</si>
  <si>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</si>
  <si>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</si>
  <si>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</si>
  <si>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</si>
  <si>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</si>
  <si>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</si>
  <si>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</si>
  <si>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</si>
  <si>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</si>
  <si>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</si>
  <si>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</si>
  <si>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</si>
  <si>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</si>
  <si>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</si>
  <si>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</si>
  <si>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</si>
  <si>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</si>
  <si>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</si>
  <si>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</si>
  <si>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</si>
  <si>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</si>
  <si>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</si>
  <si>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</si>
  <si>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</si>
  <si>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</si>
  <si>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</si>
  <si>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</si>
  <si>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</si>
  <si>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</si>
  <si>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</si>
  <si>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</si>
  <si>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</si>
  <si>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</si>
  <si>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</si>
  <si>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</si>
  <si>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</si>
  <si>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</si>
  <si>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</si>
  <si>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</si>
  <si>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</si>
  <si>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</si>
  <si>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</si>
  <si>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</si>
  <si>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</si>
  <si>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</si>
  <si>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</si>
  <si>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</si>
  <si>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</si>
  <si>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</si>
  <si>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</si>
  <si>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</si>
  <si>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</si>
  <si>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</si>
  <si>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</si>
  <si>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</si>
  <si>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</si>
  <si>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</si>
  <si>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</si>
  <si>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</si>
  <si>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</si>
  <si>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</si>
  <si>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</si>
  <si>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</si>
  <si>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</si>
  <si>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</si>
  <si>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</si>
  <si>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</si>
  <si>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</si>
  <si>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</si>
  <si>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</si>
  <si>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</si>
  <si>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</si>
  <si>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</si>
  <si>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</si>
  <si>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</si>
  <si>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</si>
  <si>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</si>
  <si>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</si>
  <si>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</si>
  <si>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</si>
  <si>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</si>
  <si>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</si>
  <si>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</si>
  <si>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</si>
  <si>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</si>
  <si>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</si>
  <si>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</si>
  <si>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</si>
  <si>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</si>
  <si>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</si>
  <si>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</si>
  <si>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</si>
  <si>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</si>
  <si>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</si>
  <si>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</si>
  <si>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</si>
  <si>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</si>
  <si>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</si>
  <si>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</si>
  <si>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</si>
  <si>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</si>
  <si>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</si>
  <si>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</si>
  <si>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</si>
  <si>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</si>
  <si>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</si>
  <si>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</si>
  <si>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</si>
  <si>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</si>
  <si>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</si>
  <si>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</si>
  <si>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</si>
  <si>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</si>
  <si>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</si>
  <si>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</si>
  <si>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</si>
  <si>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</si>
  <si>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</si>
  <si>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</si>
  <si>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</si>
  <si>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</si>
  <si>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</si>
  <si>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</si>
  <si>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</si>
  <si>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</si>
  <si>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</si>
  <si>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</si>
  <si>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</si>
  <si>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</si>
  <si>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</si>
  <si>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</si>
  <si>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</si>
  <si>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</si>
  <si>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</si>
  <si>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</si>
  <si>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</si>
  <si>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</si>
  <si>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</si>
  <si>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</si>
  <si>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</si>
  <si>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</si>
  <si>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</si>
  <si>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</si>
  <si>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</si>
  <si>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</si>
  <si>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</si>
  <si>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</si>
  <si>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</si>
  <si>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</si>
  <si>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</si>
  <si>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</si>
  <si>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</si>
  <si>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</si>
  <si>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</si>
  <si>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</si>
  <si>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</si>
  <si>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</si>
  <si>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</si>
  <si>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</si>
  <si>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</si>
  <si>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</si>
  <si>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</si>
  <si>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</si>
  <si>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</si>
  <si>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</si>
  <si>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</si>
  <si>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</si>
  <si>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</si>
  <si>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</si>
  <si>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</si>
  <si>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</si>
  <si>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</si>
  <si>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</si>
  <si>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</si>
  <si>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</si>
  <si>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</si>
  <si>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</si>
  <si>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</si>
  <si>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</si>
  <si>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</si>
  <si>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</si>
  <si>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</si>
  <si>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</si>
  <si>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</si>
  <si>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</si>
  <si>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</si>
  <si>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</si>
  <si>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</si>
  <si>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</si>
  <si>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</si>
  <si>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</si>
  <si>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</si>
  <si>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</si>
  <si>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</si>
  <si>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</si>
  <si>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</si>
  <si>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</si>
  <si>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</si>
  <si>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</si>
  <si>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</si>
  <si>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</si>
  <si>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</si>
  <si>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</si>
  <si>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</si>
  <si>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</si>
  <si>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</si>
  <si>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</si>
  <si>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</si>
  <si>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</si>
  <si>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</si>
  <si>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</si>
  <si>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</si>
  <si>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</si>
  <si>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</si>
  <si>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</si>
  <si>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</si>
  <si>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</si>
  <si>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</si>
  <si>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</si>
  <si>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</si>
  <si>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</si>
  <si>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</si>
  <si>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</si>
  <si>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</si>
  <si>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</si>
  <si>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</si>
  <si>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</si>
  <si>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</si>
  <si>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</si>
  <si>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</si>
  <si>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</si>
  <si>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</si>
  <si>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</si>
  <si>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</si>
  <si>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</si>
  <si>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</si>
  <si>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</si>
  <si>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</si>
  <si>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</si>
  <si>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</si>
  <si>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</si>
  <si>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</si>
  <si>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</si>
  <si>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</si>
  <si>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</si>
  <si>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</si>
  <si>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</si>
  <si>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</si>
  <si>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</si>
  <si>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</si>
  <si>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</si>
  <si>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</si>
  <si>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</si>
  <si>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</si>
  <si>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</si>
  <si>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</si>
  <si>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</si>
  <si>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</si>
  <si>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</si>
  <si>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</si>
  <si>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</si>
  <si>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</si>
  <si>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</si>
  <si>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</si>
  <si>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</si>
  <si>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</si>
  <si>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</si>
  <si>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</si>
  <si>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</si>
  <si>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</si>
  <si>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</si>
  <si>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</si>
  <si>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</si>
  <si>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</si>
  <si>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</si>
  <si>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</si>
  <si>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</si>
  <si>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</si>
  <si>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</si>
  <si>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</si>
  <si>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</si>
  <si>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</si>
  <si>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</si>
  <si>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</si>
  <si>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</si>
  <si>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</si>
  <si>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</si>
  <si>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</si>
  <si>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</si>
  <si>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</si>
  <si>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</si>
  <si>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</si>
  <si>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</si>
  <si>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</si>
  <si>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</si>
  <si>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</si>
  <si>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</si>
  <si>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</si>
  <si>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</si>
  <si>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</si>
  <si>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</si>
  <si>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</si>
  <si>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</si>
  <si>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</si>
  <si>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</si>
  <si>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</si>
  <si>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</si>
  <si>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</si>
  <si>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</si>
  <si>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</si>
  <si>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</si>
  <si>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</si>
  <si>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</si>
  <si>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</si>
  <si>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</si>
  <si>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</si>
  <si>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</si>
  <si>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</si>
  <si>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</si>
  <si>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</si>
  <si>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</si>
  <si>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</si>
  <si>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</si>
  <si>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</si>
  <si>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</si>
  <si>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</si>
  <si>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</si>
  <si>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</si>
  <si>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</si>
  <si>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</si>
  <si>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</si>
  <si>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</si>
  <si>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</si>
  <si>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</si>
  <si>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</si>
  <si>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</si>
  <si>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</si>
  <si>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</si>
  <si>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</si>
  <si>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</si>
  <si>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</si>
  <si>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</si>
  <si>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</si>
  <si>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</si>
  <si>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</si>
  <si>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</si>
  <si>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</si>
  <si>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</si>
  <si>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</si>
  <si>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</si>
  <si>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</si>
  <si>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</si>
  <si>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</si>
  <si>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</si>
  <si>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</si>
  <si>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</si>
  <si>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</si>
  <si>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</si>
  <si>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</si>
  <si>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</si>
  <si>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</si>
  <si>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</si>
  <si>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</si>
  <si>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</si>
  <si>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</si>
  <si>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</si>
  <si>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</si>
  <si>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</si>
  <si>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</si>
  <si>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</si>
  <si>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</si>
  <si>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</si>
  <si>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</si>
  <si>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</si>
  <si>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</si>
  <si>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</si>
  <si>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</si>
  <si>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</si>
  <si>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</si>
  <si>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</si>
  <si>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</si>
  <si>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</si>
  <si>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</si>
  <si>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</si>
  <si>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</si>
  <si>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</si>
  <si>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</si>
  <si>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</si>
  <si>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</si>
  <si>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</si>
  <si>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</si>
  <si>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</si>
  <si>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</si>
  <si>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</si>
  <si>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</si>
  <si>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</si>
  <si>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</si>
  <si>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</si>
  <si>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</si>
  <si>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</si>
  <si>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</si>
  <si>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</si>
  <si>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</si>
  <si>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</si>
  <si>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</si>
  <si>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</si>
  <si>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</si>
  <si>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</si>
  <si>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</si>
  <si>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</si>
  <si>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</si>
  <si>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</si>
  <si>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</si>
  <si>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</si>
  <si>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</si>
  <si>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</si>
  <si>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</si>
  <si>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</si>
  <si>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</si>
  <si>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</si>
  <si>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</si>
  <si>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</si>
  <si>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</si>
  <si>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</si>
  <si>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</si>
  <si>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</si>
  <si>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</si>
  <si>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</si>
  <si>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</si>
  <si>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</si>
  <si>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</si>
  <si>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</si>
  <si>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</si>
  <si>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</si>
  <si>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</si>
  <si>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</si>
  <si>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</si>
  <si>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</si>
  <si>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</si>
  <si>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</si>
  <si>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</si>
  <si>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</si>
  <si>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</si>
  <si>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</si>
  <si>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</si>
  <si>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</si>
  <si>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</si>
  <si>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</si>
  <si>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</si>
  <si>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</si>
  <si>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</si>
  <si>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</si>
  <si>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</si>
  <si>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</si>
  <si>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</si>
  <si>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</si>
  <si>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</si>
  <si>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</si>
  <si>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</si>
  <si>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</si>
  <si>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</si>
  <si>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</si>
  <si>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</si>
  <si>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</si>
  <si>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</si>
  <si>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</si>
  <si>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</si>
  <si>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</si>
  <si>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</si>
  <si>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</si>
  <si>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</si>
  <si>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</si>
  <si>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</si>
  <si>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</si>
  <si>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</si>
  <si>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</si>
  <si>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</si>
  <si>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</si>
  <si>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</si>
  <si>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</si>
  <si>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</si>
  <si>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</si>
  <si>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</si>
  <si>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</si>
  <si>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</si>
  <si>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</si>
  <si>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</si>
  <si>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</si>
  <si>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</si>
  <si>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</si>
  <si>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</si>
  <si>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</si>
  <si>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</si>
  <si>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</si>
  <si>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</si>
  <si>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</si>
  <si>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</si>
  <si>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</si>
  <si>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</si>
  <si>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</si>
  <si>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</si>
  <si>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</si>
  <si>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</si>
  <si>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</si>
  <si>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</si>
  <si>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</si>
  <si>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</si>
  <si>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</si>
  <si>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</si>
  <si>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</si>
  <si>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</si>
  <si>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</si>
  <si>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</si>
  <si>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</si>
  <si>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</si>
  <si>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</si>
  <si>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</si>
  <si>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</si>
  <si>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</si>
  <si>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</si>
  <si>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</si>
  <si>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</si>
  <si>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</si>
  <si>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</si>
  <si>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</si>
  <si>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</si>
  <si>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</si>
  <si>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</si>
  <si>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</si>
  <si>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</si>
  <si>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</si>
  <si>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</si>
  <si>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</si>
  <si>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</si>
  <si>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</si>
  <si>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</si>
  <si>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</si>
  <si>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</si>
  <si>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</si>
  <si>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</si>
  <si>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</si>
  <si>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</si>
  <si>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</si>
  <si>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</si>
  <si>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</si>
  <si>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</si>
  <si>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</si>
  <si>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</si>
  <si>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</si>
  <si>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</si>
  <si>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</si>
  <si>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</si>
  <si>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</si>
  <si>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</si>
  <si>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</si>
  <si>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</si>
  <si>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</si>
  <si>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</si>
  <si>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</si>
  <si>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</si>
  <si>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</si>
  <si>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</si>
  <si>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</si>
  <si>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</si>
  <si>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</si>
  <si>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</si>
  <si>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</si>
  <si>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</si>
  <si>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</si>
  <si>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</si>
  <si>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</si>
  <si>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</si>
  <si>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</si>
  <si>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</si>
  <si>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</si>
  <si>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</si>
  <si>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</si>
  <si>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</si>
  <si>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</si>
  <si>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</si>
  <si>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</si>
  <si>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</si>
  <si>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</si>
  <si>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</si>
  <si>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</si>
  <si>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</si>
  <si>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</si>
  <si>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</si>
  <si>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</si>
  <si>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</si>
  <si>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</si>
  <si>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</si>
  <si>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</si>
  <si>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</si>
  <si>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</si>
  <si>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</si>
  <si>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</si>
  <si>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</si>
  <si>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</si>
  <si>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</si>
  <si>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</si>
  <si>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</si>
  <si>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</si>
  <si>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</si>
  <si>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</si>
  <si>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</si>
  <si>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</si>
  <si>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</si>
  <si>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</si>
  <si>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</si>
  <si>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</si>
  <si>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</si>
  <si>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</si>
  <si>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</si>
  <si>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</si>
  <si>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</si>
  <si>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</si>
  <si>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</si>
  <si>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</si>
  <si>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</si>
  <si>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</si>
  <si>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</si>
  <si>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</si>
  <si>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</si>
  <si>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</si>
  <si>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</si>
  <si>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</si>
  <si>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</si>
  <si>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</si>
  <si>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</si>
  <si>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</si>
  <si>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</si>
  <si>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</si>
  <si>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</si>
  <si>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</si>
  <si>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</si>
  <si>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</si>
  <si>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</si>
  <si>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</si>
  <si>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</si>
  <si>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</si>
  <si>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</si>
  <si>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</si>
  <si>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</si>
  <si>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</si>
  <si>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</si>
  <si>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</si>
  <si>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</si>
  <si>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</si>
  <si>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</si>
  <si>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</si>
  <si>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</si>
  <si>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</si>
  <si>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</si>
  <si>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</si>
  <si>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</si>
  <si>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</si>
  <si>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</si>
  <si>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</si>
  <si>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</si>
  <si>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</si>
  <si>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</si>
  <si>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</si>
  <si>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</si>
  <si>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</si>
  <si>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</si>
  <si>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</si>
  <si>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</si>
  <si>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</si>
  <si>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</si>
  <si>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</si>
  <si>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</si>
  <si>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</si>
  <si>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</si>
  <si>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</si>
  <si>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</si>
  <si>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</si>
  <si>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</si>
  <si>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</si>
  <si>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</si>
  <si>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</si>
  <si>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</si>
  <si>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</si>
  <si>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</si>
  <si>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</si>
  <si>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</si>
  <si>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</si>
  <si>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</si>
  <si>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</si>
  <si>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</si>
  <si>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</si>
  <si>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</si>
  <si>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</si>
  <si>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</si>
  <si>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</si>
  <si>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</si>
  <si>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</si>
  <si>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</si>
  <si>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</si>
  <si>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</si>
  <si>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</si>
  <si>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</si>
  <si>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</si>
  <si>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</si>
  <si>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</si>
  <si>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</si>
  <si>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</si>
  <si>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</si>
  <si>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</si>
  <si>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</si>
  <si>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</si>
  <si>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</si>
  <si>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</si>
  <si>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</si>
  <si>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</si>
  <si>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</si>
  <si>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</si>
  <si>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</si>
  <si>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</si>
  <si>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</si>
  <si>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</si>
  <si>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</si>
  <si>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</si>
  <si>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</si>
  <si>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</si>
  <si>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</si>
  <si>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</si>
  <si>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</si>
  <si>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</si>
  <si>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</si>
  <si>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</si>
  <si>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</si>
  <si>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</si>
  <si>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</si>
  <si>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</si>
  <si>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</si>
  <si>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</si>
  <si>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</si>
  <si>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</si>
  <si>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</si>
  <si>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</si>
  <si>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</si>
  <si>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</si>
  <si>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</si>
  <si>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</si>
  <si>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</si>
  <si>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</si>
  <si>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</si>
  <si>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</si>
  <si>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</si>
  <si>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</si>
  <si>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</si>
  <si>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</si>
  <si>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</si>
  <si>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</si>
  <si>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</si>
  <si>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</si>
  <si>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</si>
  <si>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</si>
  <si>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</si>
  <si>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</si>
  <si>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</si>
  <si>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</si>
  <si>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</si>
  <si>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</si>
  <si>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</si>
  <si>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</si>
  <si>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</si>
  <si>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</si>
  <si>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</si>
  <si>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</si>
  <si>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</si>
  <si>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</si>
  <si>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</si>
  <si>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</si>
  <si>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</si>
  <si>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</si>
  <si>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</si>
  <si>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</si>
  <si>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</si>
  <si>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</si>
  <si>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</si>
  <si>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</si>
  <si>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</si>
  <si>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</si>
  <si>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</si>
  <si>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</si>
  <si>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</si>
  <si>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</si>
  <si>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</si>
  <si>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</si>
  <si>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</si>
  <si>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</si>
  <si>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</si>
  <si>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</si>
  <si>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</si>
  <si>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</si>
  <si>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</si>
  <si>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</si>
  <si>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</si>
  <si>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</si>
  <si>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</si>
  <si>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</si>
  <si>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</si>
  <si>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</si>
  <si>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</si>
  <si>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</si>
  <si>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</si>
  <si>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</si>
  <si>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</si>
  <si>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</si>
  <si>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</si>
  <si>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</si>
  <si>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</si>
  <si>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</si>
  <si>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</si>
  <si>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</si>
  <si>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</si>
  <si>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</si>
  <si>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</si>
  <si>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</si>
  <si>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</si>
  <si>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</si>
  <si>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</si>
  <si>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</si>
  <si>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</si>
  <si>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</si>
  <si>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</si>
  <si>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</si>
  <si>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</si>
  <si>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</si>
  <si>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</si>
  <si>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</si>
  <si>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</si>
  <si>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</si>
  <si>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</si>
  <si>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</si>
  <si>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</si>
  <si>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</si>
  <si>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</si>
  <si>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</si>
  <si>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</si>
  <si>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</si>
  <si>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</si>
  <si>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</si>
  <si>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</si>
  <si>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</si>
  <si>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</si>
  <si>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</si>
  <si>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</si>
  <si>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</si>
  <si>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</si>
  <si>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</si>
  <si>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</si>
  <si>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</si>
  <si>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</si>
  <si>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</si>
  <si>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</si>
  <si>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</si>
  <si>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</si>
  <si>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</si>
  <si>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</si>
  <si>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</si>
  <si>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</si>
  <si>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</si>
  <si>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</si>
  <si>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</si>
  <si>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</si>
  <si>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</si>
  <si>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</si>
  <si>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</si>
  <si>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</si>
  <si>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</si>
  <si>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</si>
  <si>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</si>
  <si>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</si>
  <si>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</si>
  <si>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</si>
  <si>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</si>
  <si>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</si>
  <si>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</si>
  <si>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</si>
  <si>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</si>
  <si>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</si>
  <si>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</si>
  <si>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</si>
  <si>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</si>
  <si>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</si>
  <si>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</si>
  <si>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</si>
  <si>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</si>
  <si>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</si>
  <si>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</si>
  <si>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</si>
  <si>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</si>
  <si>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</si>
  <si>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</si>
  <si>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</si>
  <si>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</si>
  <si>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</si>
  <si>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</si>
  <si>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</si>
  <si>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</si>
  <si>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</si>
  <si>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</si>
  <si>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</si>
  <si>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</si>
  <si>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</si>
  <si>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</si>
  <si>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</si>
  <si>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</si>
  <si>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</si>
  <si>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</si>
  <si>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</si>
  <si>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</si>
  <si>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</si>
  <si>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</si>
  <si>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</si>
  <si>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</si>
  <si>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</si>
  <si>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</si>
  <si>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</si>
  <si>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</si>
  <si>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</si>
  <si>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</si>
  <si>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</si>
  <si>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</si>
  <si>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</si>
  <si>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</si>
  <si>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</si>
  <si>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</si>
  <si>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</si>
  <si>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</si>
  <si>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</si>
  <si>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</si>
  <si>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</si>
  <si>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</si>
  <si>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</si>
  <si>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</si>
  <si>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</si>
  <si>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</si>
  <si>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</si>
  <si>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</si>
  <si>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</si>
  <si>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</si>
  <si>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</si>
  <si>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</si>
  <si>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</si>
  <si>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</si>
  <si>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</si>
  <si>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</si>
  <si>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</si>
  <si>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</si>
  <si>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</si>
  <si>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</si>
  <si>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</si>
  <si>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</si>
  <si>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</si>
  <si>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</si>
  <si>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</si>
  <si>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</si>
  <si>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</si>
  <si>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</si>
  <si>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</si>
  <si>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</si>
  <si>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</si>
  <si>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</si>
  <si>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</si>
  <si>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</si>
  <si>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</si>
  <si>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</si>
  <si>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</si>
  <si>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</si>
  <si>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</si>
  <si>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</si>
  <si>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</si>
  <si>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</si>
  <si>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</si>
  <si>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</si>
  <si>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</si>
  <si>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</si>
  <si>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</si>
  <si>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</si>
  <si>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</si>
  <si>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</si>
  <si>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</si>
  <si>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</si>
  <si>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</si>
  <si>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</si>
  <si>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</si>
  <si>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</si>
  <si>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</si>
  <si>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</si>
  <si>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</si>
  <si>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</si>
  <si>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</si>
  <si>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</si>
  <si>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</si>
  <si>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</si>
  <si>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</si>
  <si>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</si>
  <si>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</si>
  <si>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</si>
  <si>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</si>
  <si>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</si>
  <si>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</si>
  <si>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</si>
  <si>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</si>
  <si>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</si>
  <si>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</si>
  <si>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</si>
  <si>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</si>
  <si>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</si>
  <si>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</si>
  <si>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</si>
  <si>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</si>
  <si>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</si>
  <si>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</si>
  <si>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</si>
  <si>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</si>
  <si>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</si>
  <si>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</si>
  <si>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</si>
  <si>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</si>
  <si>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</si>
  <si>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</si>
  <si>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</si>
  <si>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</si>
  <si>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</si>
  <si>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</si>
  <si>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</si>
  <si>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</si>
  <si>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</si>
  <si>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</si>
  <si>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</si>
  <si>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</si>
  <si>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</si>
  <si>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</si>
  <si>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</si>
  <si>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</si>
  <si>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</si>
  <si>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</si>
  <si>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</si>
  <si>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</si>
  <si>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</si>
  <si>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</si>
  <si>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</si>
  <si>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</si>
  <si>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</si>
  <si>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</si>
  <si>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</si>
  <si>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</si>
  <si>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</si>
  <si>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</si>
  <si>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</si>
  <si>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</si>
  <si>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</si>
  <si>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</si>
  <si>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</si>
  <si>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</si>
  <si>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</si>
  <si>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</si>
  <si>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</si>
  <si>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</si>
  <si>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</si>
  <si>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</si>
  <si>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</si>
  <si>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</si>
  <si>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</si>
  <si>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</si>
  <si>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</si>
  <si>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</si>
  <si>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</si>
  <si>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</si>
  <si>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</si>
  <si>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</si>
  <si>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</si>
  <si>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</si>
  <si>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</si>
  <si>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</si>
  <si>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</si>
  <si>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</si>
  <si>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</si>
  <si>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</si>
  <si>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</si>
  <si>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</si>
  <si>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</si>
  <si>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</si>
  <si>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</si>
  <si>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</si>
  <si>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</si>
  <si>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</si>
  <si>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</si>
  <si>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</si>
  <si>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</si>
  <si>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</si>
  <si>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</si>
  <si>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</si>
  <si>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</si>
  <si>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</si>
  <si>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</si>
  <si>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</si>
  <si>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</si>
  <si>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</si>
  <si>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</si>
  <si>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</si>
  <si>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</si>
  <si>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</si>
  <si>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</si>
  <si>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</si>
  <si>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</si>
  <si>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</si>
  <si>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</si>
  <si>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</si>
  <si>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</si>
  <si>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</si>
  <si>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</si>
  <si>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</si>
  <si>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</si>
  <si>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</si>
  <si>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</si>
  <si>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</si>
  <si>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</si>
  <si>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</si>
  <si>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</si>
  <si>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</si>
  <si>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</si>
  <si>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</si>
  <si>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</si>
  <si>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</si>
  <si>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</si>
  <si>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</si>
  <si>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</si>
  <si>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</si>
  <si>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</si>
  <si>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</si>
  <si>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</si>
  <si>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</si>
  <si>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</si>
  <si>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</si>
  <si>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</si>
  <si>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</si>
  <si>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</si>
  <si>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</si>
  <si>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</si>
  <si>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</si>
  <si>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</si>
  <si>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</si>
  <si>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</si>
  <si>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</si>
  <si>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</si>
  <si>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</si>
  <si>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</si>
  <si>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</si>
  <si>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</si>
  <si>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</si>
  <si>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</si>
  <si>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</si>
  <si>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</si>
  <si>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</si>
  <si>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</si>
  <si>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</si>
  <si>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</si>
  <si>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</si>
  <si>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</si>
  <si>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</si>
  <si>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</si>
  <si>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</si>
  <si>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</si>
  <si>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</si>
  <si>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</si>
  <si>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</si>
  <si>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</si>
  <si>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</si>
  <si>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</si>
  <si>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</si>
  <si>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</si>
  <si>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</si>
  <si>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</si>
  <si>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</si>
  <si>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</si>
  <si>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</si>
  <si>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</si>
  <si>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</si>
  <si>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</si>
  <si>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</si>
  <si>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</si>
  <si>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</si>
  <si>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</si>
  <si>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</si>
  <si>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</si>
  <si>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</si>
  <si>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</si>
  <si>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</si>
  <si>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</si>
  <si>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</si>
  <si>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</si>
  <si>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</si>
  <si>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</si>
  <si>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</si>
  <si>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</si>
  <si>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</si>
  <si>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</si>
  <si>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</si>
  <si>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</si>
  <si>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</si>
  <si>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</si>
  <si>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</si>
  <si>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</si>
  <si>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</si>
  <si>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</si>
  <si>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</si>
  <si>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</si>
  <si>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</si>
  <si>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</si>
  <si>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</si>
  <si>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</si>
  <si>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</si>
  <si>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</si>
  <si>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</si>
  <si>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</si>
  <si>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</si>
  <si>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</si>
  <si>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</si>
  <si>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</si>
  <si>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</si>
  <si>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</si>
  <si>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</si>
  <si>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</si>
  <si>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</si>
  <si>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</si>
  <si>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</si>
  <si>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</si>
  <si>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</si>
  <si>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</si>
  <si>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</si>
  <si>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</si>
  <si>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</si>
  <si>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</si>
  <si>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</si>
  <si>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</si>
  <si>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</si>
  <si>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</si>
  <si>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</si>
  <si>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</si>
  <si>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</si>
  <si>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</si>
  <si>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</si>
  <si>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</si>
  <si>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</si>
  <si>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</si>
  <si>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</si>
  <si>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</si>
  <si>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</si>
  <si>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</si>
  <si>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</si>
  <si>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</si>
  <si>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</si>
  <si>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</si>
  <si>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</si>
  <si>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</si>
  <si>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</si>
  <si>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</si>
  <si>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</si>
  <si>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</si>
  <si>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</si>
  <si>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</si>
  <si>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</si>
  <si>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</si>
  <si>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</si>
  <si>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</si>
  <si>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</si>
  <si>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</si>
  <si>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</si>
  <si>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</si>
  <si>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</si>
  <si>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</si>
  <si>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</si>
  <si>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</si>
  <si>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</si>
  <si>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</si>
  <si>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</si>
  <si>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</si>
  <si>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</si>
  <si>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</si>
  <si>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</si>
  <si>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</si>
  <si>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</si>
  <si>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</si>
  <si>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</si>
  <si>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</si>
  <si>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</si>
  <si>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</si>
  <si>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</si>
  <si>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</si>
  <si>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</si>
  <si>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</si>
  <si>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</si>
  <si>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</si>
  <si>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</si>
  <si>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</si>
  <si>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</si>
  <si>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</si>
  <si>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</si>
  <si>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</si>
  <si>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</si>
  <si>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</si>
  <si>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</si>
  <si>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</si>
  <si>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</si>
  <si>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</si>
  <si>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</si>
  <si>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</si>
  <si>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</si>
  <si>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</si>
  <si>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</si>
  <si>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</si>
  <si>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</si>
  <si>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</si>
  <si>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</si>
  <si>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</si>
  <si>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</si>
  <si>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</si>
  <si>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</si>
  <si>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</si>
  <si>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</si>
  <si>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</si>
  <si>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</si>
  <si>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</si>
  <si>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</si>
  <si>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</si>
  <si>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</si>
  <si>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</si>
  <si>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</si>
  <si>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</si>
  <si>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</si>
  <si>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</si>
  <si>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</si>
  <si>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</si>
  <si>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</si>
  <si>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</si>
  <si>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</si>
  <si>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</si>
  <si>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</si>
  <si>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</si>
  <si>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</si>
  <si>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</si>
  <si>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</si>
  <si>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</si>
  <si>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</si>
  <si>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</si>
  <si>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</si>
  <si>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</si>
  <si>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</si>
  <si>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</si>
  <si>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</si>
  <si>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</si>
  <si>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</si>
  <si>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</si>
  <si>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</si>
  <si>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</si>
  <si>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</si>
  <si>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</si>
  <si>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</si>
  <si>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</si>
  <si>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</si>
  <si>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</si>
  <si>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</si>
  <si>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</si>
  <si>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</si>
  <si>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</si>
  <si>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</si>
  <si>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</si>
  <si>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</si>
  <si>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</si>
  <si>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</si>
  <si>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</si>
  <si>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</si>
  <si>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</si>
  <si>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</si>
  <si>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</si>
  <si>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</si>
  <si>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</si>
  <si>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</si>
  <si>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</si>
  <si>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</si>
  <si>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</si>
  <si>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</si>
  <si>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</si>
  <si>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</si>
  <si>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</si>
  <si>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</si>
  <si>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</si>
  <si>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</si>
  <si>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</si>
  <si>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</si>
  <si>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</si>
  <si>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</si>
  <si>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</si>
  <si>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</si>
  <si>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</si>
  <si>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</si>
  <si>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</si>
  <si>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</si>
  <si>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</si>
  <si>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</si>
  <si>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</si>
  <si>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</si>
  <si>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</si>
  <si>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</si>
  <si>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</si>
  <si>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</si>
  <si>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</si>
  <si>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</si>
  <si>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</si>
  <si>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</si>
  <si>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</si>
  <si>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</si>
  <si>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</si>
  <si>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</si>
  <si>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</si>
  <si>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</si>
  <si>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</si>
  <si>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</si>
  <si>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</si>
  <si>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</si>
  <si>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</si>
  <si>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</si>
  <si>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</si>
  <si>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</si>
  <si>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</si>
  <si>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</si>
  <si>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</si>
  <si>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</si>
  <si>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</si>
  <si>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</si>
  <si>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</si>
  <si>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</si>
  <si>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</si>
  <si>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</si>
  <si>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</si>
  <si>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</si>
  <si>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</si>
  <si>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</si>
  <si>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</si>
  <si>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</si>
  <si>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</si>
  <si>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</si>
  <si>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</si>
  <si>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</si>
  <si>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</si>
  <si>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</si>
  <si>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</si>
  <si>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</si>
  <si>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</si>
  <si>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</si>
  <si>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</si>
  <si>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</si>
  <si>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</si>
  <si>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</si>
  <si>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</si>
  <si>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</si>
  <si>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</si>
  <si>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</si>
  <si>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</si>
  <si>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</si>
  <si>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</si>
  <si>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</si>
  <si>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</si>
  <si>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</si>
  <si>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</si>
  <si>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</si>
  <si>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</si>
  <si>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</si>
  <si>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</si>
  <si>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</si>
  <si>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</si>
  <si>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</si>
  <si>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</si>
  <si>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</si>
  <si>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</si>
  <si>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</si>
  <si>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</si>
  <si>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</si>
  <si>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</si>
  <si>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</si>
  <si>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</si>
  <si>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</si>
  <si>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</si>
  <si>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</si>
  <si>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</si>
  <si>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</si>
  <si>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</si>
  <si>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</si>
  <si>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</si>
  <si>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</si>
  <si>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</si>
  <si>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</si>
  <si>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</si>
  <si>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</si>
  <si>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</si>
  <si>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</si>
  <si>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</si>
  <si>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</si>
  <si>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</si>
  <si>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</si>
  <si>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</si>
  <si>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</si>
  <si>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</si>
  <si>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</si>
  <si>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</si>
  <si>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</si>
  <si>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</si>
  <si>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</si>
  <si>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</si>
  <si>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</si>
  <si>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</si>
  <si>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</si>
  <si>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</si>
  <si>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</si>
  <si>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</si>
  <si>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</si>
  <si>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</si>
  <si>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</si>
  <si>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</si>
  <si>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</si>
  <si>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</si>
  <si>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</si>
  <si>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</si>
  <si>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</si>
  <si>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</si>
  <si>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</si>
  <si>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</si>
  <si>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</si>
  <si>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</si>
  <si>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</si>
  <si>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</si>
  <si>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</si>
  <si>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</si>
  <si>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</si>
  <si>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</si>
  <si>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</si>
  <si>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</si>
  <si>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</si>
  <si>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</si>
  <si>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</si>
  <si>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</si>
  <si>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</si>
  <si>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</si>
  <si>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</si>
  <si>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</si>
  <si>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</si>
  <si>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</si>
  <si>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</si>
  <si>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</si>
  <si>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</si>
  <si>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</si>
  <si>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</si>
  <si>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</si>
  <si>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</si>
  <si>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</si>
  <si>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</si>
  <si>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</si>
  <si>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</si>
  <si>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</si>
  <si>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</si>
  <si>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</si>
  <si>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</si>
  <si>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</si>
  <si>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</si>
  <si>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</si>
  <si>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</si>
  <si>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</si>
  <si>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</si>
  <si>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</si>
  <si>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</si>
  <si>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</si>
  <si>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</si>
  <si>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</si>
  <si>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</si>
  <si>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</si>
  <si>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</si>
  <si>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</si>
  <si>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</si>
  <si>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</si>
  <si>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</si>
  <si>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</si>
  <si>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</si>
  <si>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</si>
  <si>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</si>
  <si>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</si>
  <si>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</si>
  <si>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</si>
  <si>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</si>
  <si>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</si>
  <si>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</si>
  <si>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</si>
  <si>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</si>
  <si>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</si>
  <si>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</si>
  <si>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</si>
  <si>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</si>
  <si>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</si>
  <si>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</si>
  <si>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</si>
  <si>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</si>
  <si>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</si>
  <si>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</si>
  <si>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</si>
  <si>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</si>
  <si>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</si>
  <si>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</si>
  <si>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</si>
  <si>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</si>
  <si>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</si>
  <si>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</si>
  <si>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</si>
  <si>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</si>
  <si>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</si>
  <si>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</si>
  <si>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</si>
  <si>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</si>
  <si>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</si>
  <si>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</si>
  <si>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</si>
  <si>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</si>
  <si>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</si>
  <si>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</si>
  <si>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</si>
  <si>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</si>
  <si>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</si>
  <si>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</si>
  <si>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</si>
  <si>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</si>
  <si>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</si>
  <si>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</si>
  <si>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</si>
  <si>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</si>
  <si>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</si>
  <si>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</si>
  <si>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</si>
  <si>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</si>
  <si>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</si>
  <si>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</si>
  <si>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</si>
  <si>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</si>
  <si>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</si>
  <si>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</si>
  <si>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</si>
  <si>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</si>
  <si>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</si>
  <si>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</si>
  <si>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</si>
  <si>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</si>
  <si>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</si>
  <si>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</si>
  <si>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</si>
  <si>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</si>
  <si>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</si>
  <si>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</si>
  <si>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</si>
  <si>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</si>
  <si>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</si>
  <si>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</si>
  <si>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</si>
  <si>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</si>
  <si>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</si>
  <si>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</si>
  <si>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</si>
  <si>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</si>
  <si>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</si>
  <si>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</si>
  <si>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</si>
  <si>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</si>
  <si>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</si>
  <si>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</si>
  <si>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</si>
  <si>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</si>
  <si>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</si>
  <si>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</si>
  <si>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</si>
  <si>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</si>
  <si>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</si>
  <si>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</si>
  <si>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</si>
  <si>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</si>
  <si>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</si>
  <si>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</si>
  <si>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</si>
  <si>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</si>
  <si>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</si>
  <si>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</si>
  <si>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</si>
  <si>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</si>
  <si>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</si>
  <si>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</si>
  <si>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</si>
  <si>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</si>
  <si>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</si>
  <si>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</si>
  <si>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</si>
  <si>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</si>
  <si>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</si>
  <si>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</si>
  <si>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</si>
  <si>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</si>
  <si>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</si>
  <si>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</si>
  <si>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</si>
  <si>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</si>
  <si>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</si>
  <si>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</si>
  <si>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</si>
  <si>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</si>
  <si>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</si>
  <si>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</si>
  <si>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</si>
  <si>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</si>
  <si>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</si>
  <si>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</si>
  <si>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</si>
  <si>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</si>
  <si>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</si>
  <si>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</si>
  <si>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</si>
  <si>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</si>
  <si>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</si>
  <si>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</si>
  <si>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</si>
  <si>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</si>
  <si>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</si>
  <si>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</si>
  <si>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</si>
  <si>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</si>
  <si>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</si>
  <si>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</si>
  <si>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</si>
  <si>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</si>
  <si>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</si>
  <si>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</si>
  <si>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</si>
  <si>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</si>
  <si>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</si>
  <si>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</si>
  <si>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</si>
  <si>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</si>
  <si>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</si>
  <si>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</si>
  <si>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</si>
  <si>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</si>
  <si>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</si>
  <si>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</si>
  <si>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</si>
  <si>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</si>
  <si>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</si>
  <si>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</si>
  <si>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</si>
  <si>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</si>
  <si>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</si>
  <si>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</si>
  <si>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</si>
  <si>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</si>
  <si>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</si>
  <si>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</si>
  <si>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</si>
  <si>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</si>
  <si>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</si>
  <si>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</si>
  <si>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</si>
  <si>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</si>
  <si>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</si>
  <si>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</si>
  <si>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</si>
  <si>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</si>
  <si>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</si>
  <si>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</si>
  <si>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</si>
  <si>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</si>
  <si>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</si>
  <si>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</si>
  <si>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</si>
  <si>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</si>
  <si>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</si>
  <si>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</si>
  <si>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</si>
  <si>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</si>
  <si>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</si>
  <si>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</si>
  <si>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</si>
  <si>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</si>
  <si>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</si>
  <si>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</si>
  <si>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</si>
  <si>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</si>
  <si>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</si>
  <si>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</si>
  <si>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</si>
  <si>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</si>
  <si>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</si>
  <si>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</si>
  <si>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</si>
  <si>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</si>
  <si>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</si>
  <si>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</si>
  <si>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</si>
  <si>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</si>
  <si>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</si>
  <si>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</si>
  <si>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</si>
  <si>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</si>
  <si>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</si>
  <si>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</si>
  <si>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</si>
  <si>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</si>
  <si>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</si>
  <si>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</si>
  <si>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</si>
  <si>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</si>
  <si>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</si>
  <si>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</si>
  <si>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</si>
  <si>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</si>
  <si>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</si>
  <si>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</si>
  <si>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</si>
  <si>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</si>
  <si>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</si>
  <si>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</si>
  <si>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</si>
  <si>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</si>
  <si>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</si>
  <si>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</si>
  <si>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</si>
  <si>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</si>
  <si>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</si>
  <si>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</si>
  <si>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</si>
  <si>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</si>
  <si>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</si>
  <si>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</si>
  <si>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</si>
  <si>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</si>
  <si>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</si>
  <si>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</si>
  <si>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</si>
  <si>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</si>
  <si>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</si>
  <si>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</si>
  <si>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</si>
  <si>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</si>
  <si>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</si>
  <si>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</si>
  <si>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</si>
  <si>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</si>
  <si>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</si>
  <si>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</si>
  <si>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</si>
  <si>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</si>
  <si>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</si>
  <si>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</si>
  <si>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</si>
  <si>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</si>
  <si>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</si>
  <si>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</si>
  <si>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</si>
  <si>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</si>
  <si>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</si>
  <si>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</si>
  <si>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</si>
  <si>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</si>
  <si>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</si>
  <si>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</si>
  <si>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</si>
  <si>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</si>
  <si>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</si>
  <si>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</si>
  <si>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</si>
  <si>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</si>
  <si>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</si>
  <si>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</si>
  <si>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</si>
  <si>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</si>
  <si>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</si>
  <si>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</si>
  <si>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</si>
  <si>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</si>
  <si>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</si>
  <si>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</si>
  <si>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</si>
  <si>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</si>
  <si>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</si>
  <si>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</si>
  <si>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</si>
  <si>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</si>
  <si>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</si>
  <si>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</si>
  <si>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</si>
  <si>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</si>
  <si>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</si>
  <si>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</si>
  <si>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</si>
  <si>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</si>
  <si>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</si>
  <si>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</si>
  <si>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</si>
  <si>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</si>
  <si>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</si>
  <si>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</si>
  <si>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</si>
  <si>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</si>
  <si>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</si>
  <si>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</si>
  <si>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</si>
  <si>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</si>
  <si>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</si>
  <si>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</si>
  <si>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</si>
  <si>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</si>
  <si>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</si>
  <si>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</si>
  <si>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</si>
  <si>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</si>
  <si>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</si>
  <si>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</si>
  <si>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</si>
  <si>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</si>
  <si>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</si>
  <si>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</si>
  <si>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</si>
  <si>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</si>
  <si>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</si>
  <si>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</si>
  <si>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</si>
  <si>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</si>
  <si>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</si>
  <si>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</si>
  <si>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</si>
  <si>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</si>
  <si>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</si>
  <si>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</si>
  <si>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</si>
  <si>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</si>
  <si>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</si>
  <si>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</si>
  <si>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</si>
  <si>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</si>
  <si>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</si>
  <si>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</si>
  <si>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</si>
  <si>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</si>
  <si>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</si>
  <si>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</si>
  <si>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</si>
  <si>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</si>
  <si>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</si>
  <si>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</si>
  <si>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</si>
  <si>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</si>
  <si>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</si>
  <si>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</si>
  <si>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</si>
  <si>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</si>
  <si>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</si>
  <si>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</si>
  <si>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</si>
  <si>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</si>
  <si>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</si>
  <si>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</si>
  <si>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</si>
  <si>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</si>
  <si>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</si>
  <si>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</si>
  <si>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</si>
  <si>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</si>
  <si>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</si>
  <si>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</si>
  <si>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</si>
  <si>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</si>
  <si>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</si>
  <si>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</si>
  <si>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</si>
  <si>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</si>
  <si>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</si>
  <si>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</si>
  <si>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</si>
  <si>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</si>
  <si>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</si>
  <si>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</si>
  <si>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</si>
  <si>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</si>
  <si>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</si>
  <si>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</si>
  <si>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</si>
  <si>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</si>
  <si>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</si>
  <si>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</si>
  <si>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</si>
  <si>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</si>
  <si>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</si>
  <si>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</si>
  <si>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</si>
  <si>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</si>
  <si>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</si>
  <si>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</si>
  <si>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</si>
  <si>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</si>
  <si>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</si>
  <si>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</si>
  <si>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</si>
  <si>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</si>
  <si>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</si>
  <si>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</si>
  <si>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</si>
  <si>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</si>
  <si>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</si>
  <si>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</si>
  <si>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</si>
  <si>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</si>
  <si>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</si>
  <si>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</si>
  <si>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</si>
  <si>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</si>
  <si>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</si>
  <si>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</si>
  <si>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</si>
  <si>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</si>
  <si>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</si>
  <si>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</si>
  <si>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</si>
  <si>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</si>
  <si>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</si>
  <si>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</si>
  <si>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</si>
  <si>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</si>
  <si>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</si>
  <si>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</si>
  <si>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</si>
  <si>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</si>
  <si>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</si>
  <si>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</si>
  <si>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</si>
  <si>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</si>
  <si>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</si>
  <si>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</si>
  <si>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</si>
  <si>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</si>
  <si>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</si>
  <si>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</si>
  <si>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</si>
  <si>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</si>
  <si>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</si>
  <si>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</si>
  <si>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</si>
  <si>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</si>
  <si>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</si>
  <si>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</si>
  <si>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</si>
  <si>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</si>
  <si>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</si>
  <si>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</si>
  <si>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</si>
  <si>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</si>
  <si>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</si>
  <si>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</si>
  <si>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</si>
  <si>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</si>
  <si>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</si>
  <si>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</si>
  <si>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</si>
  <si>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</si>
  <si>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</si>
  <si>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</si>
  <si>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</si>
  <si>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</si>
  <si>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</si>
  <si>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</si>
  <si>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</si>
  <si>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</si>
  <si>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</si>
  <si>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</si>
  <si>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</si>
  <si>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</si>
  <si>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</si>
  <si>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</si>
  <si>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</si>
  <si>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</si>
  <si>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</si>
  <si>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</si>
  <si>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</si>
  <si>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</si>
  <si>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</si>
  <si>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</si>
  <si>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</si>
  <si>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</si>
  <si>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</si>
  <si>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</si>
  <si>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</si>
  <si>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</si>
  <si>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</si>
  <si>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</si>
  <si>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</si>
  <si>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</si>
  <si>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</si>
  <si>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</si>
  <si>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</si>
  <si>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</si>
  <si>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</si>
  <si>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</si>
  <si>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</si>
  <si>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</si>
  <si>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</si>
  <si>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</si>
  <si>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</si>
  <si>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</si>
  <si>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</si>
  <si>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</si>
  <si>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</si>
  <si>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</si>
  <si>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</si>
  <si>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</si>
  <si>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</si>
  <si>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</si>
  <si>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</si>
  <si>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</si>
  <si>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</si>
  <si>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</si>
  <si>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</si>
  <si>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</si>
  <si>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</si>
  <si>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</si>
  <si>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</si>
  <si>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</si>
  <si>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</si>
  <si>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</si>
  <si>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</si>
  <si>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</si>
  <si>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</si>
  <si>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</si>
  <si>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</si>
  <si>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</si>
  <si>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</si>
  <si>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</si>
  <si>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</si>
  <si>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</si>
  <si>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</si>
  <si>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</si>
  <si>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</si>
  <si>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</si>
  <si>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</si>
  <si>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</si>
  <si>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</si>
  <si>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</si>
  <si>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</si>
  <si>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</si>
  <si>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</si>
  <si>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</si>
  <si>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</si>
  <si>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</si>
  <si>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</si>
  <si>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</si>
  <si>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</si>
  <si>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</si>
  <si>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</si>
  <si>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</si>
  <si>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</si>
  <si>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</si>
  <si>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</si>
  <si>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</si>
  <si>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</si>
  <si>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</si>
  <si>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</si>
  <si>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</si>
  <si>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</si>
  <si>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</si>
  <si>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</si>
  <si>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</si>
  <si>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</si>
  <si>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</si>
  <si>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</si>
  <si>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</si>
  <si>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</si>
  <si>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</si>
  <si>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</si>
  <si>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</si>
  <si>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</si>
  <si>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</si>
  <si>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</si>
  <si>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</si>
  <si>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</si>
  <si>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</si>
  <si>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</si>
  <si>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</si>
  <si>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</si>
  <si>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</si>
  <si>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</si>
  <si>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</si>
  <si>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</si>
  <si>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</si>
  <si>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</si>
  <si>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</si>
  <si>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</si>
  <si>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</si>
  <si>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</si>
  <si>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</si>
  <si>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</si>
  <si>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</si>
  <si>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</si>
  <si>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</si>
  <si>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</si>
  <si>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</si>
  <si>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</si>
  <si>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</si>
  <si>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</si>
  <si>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</si>
  <si>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</si>
  <si>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</si>
  <si>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</si>
  <si>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</si>
  <si>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</si>
  <si>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</si>
  <si>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</si>
  <si>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</si>
  <si>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</si>
  <si>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</si>
  <si>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</si>
  <si>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</si>
  <si>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</si>
  <si>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</si>
  <si>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</si>
  <si>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</si>
  <si>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</si>
  <si>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</si>
  <si>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</si>
  <si>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</si>
  <si>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</si>
  <si>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</si>
  <si>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</si>
  <si>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</si>
  <si>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</si>
  <si>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</si>
  <si>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</si>
  <si>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</si>
  <si>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</si>
  <si>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</si>
  <si>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</si>
  <si>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</si>
  <si>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</si>
  <si>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</si>
  <si>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</si>
  <si>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</si>
  <si>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</si>
  <si>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</si>
  <si>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</si>
  <si>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</si>
  <si>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</si>
  <si>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</si>
  <si>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</si>
  <si>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</si>
  <si>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</si>
  <si>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</si>
  <si>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</si>
  <si>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</si>
  <si>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</si>
  <si>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</si>
  <si>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</si>
  <si>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</si>
  <si>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</si>
  <si>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</si>
  <si>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</si>
  <si>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</si>
  <si>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</si>
  <si>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</si>
  <si>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</si>
  <si>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</si>
  <si>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</si>
  <si>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</si>
  <si>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</si>
  <si>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</si>
  <si>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</si>
  <si>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</si>
  <si>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</si>
  <si>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</si>
  <si>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</si>
  <si>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</si>
  <si>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</si>
  <si>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</si>
  <si>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</si>
  <si>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</si>
  <si>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</si>
  <si>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</si>
  <si>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</si>
  <si>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</si>
  <si>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</si>
  <si>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</si>
  <si>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</si>
  <si>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</si>
  <si>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</si>
  <si>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</si>
  <si>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</si>
  <si>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</si>
  <si>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</si>
  <si>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</si>
  <si>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</si>
  <si>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</si>
  <si>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</si>
  <si>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</si>
  <si>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</si>
  <si>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</si>
  <si>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</si>
  <si>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</si>
  <si>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</si>
  <si>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</si>
  <si>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</si>
  <si>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</si>
  <si>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</si>
  <si>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</si>
  <si>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</si>
  <si>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</si>
  <si>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</si>
  <si>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</si>
  <si>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</si>
  <si>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</si>
  <si>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</si>
  <si>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</si>
  <si>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</si>
  <si>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</si>
  <si>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</si>
  <si>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</si>
  <si>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</si>
  <si>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</si>
  <si>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</si>
  <si>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</si>
  <si>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</si>
  <si>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</si>
  <si>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</si>
  <si>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</si>
  <si>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</si>
  <si>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</si>
  <si>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</si>
  <si>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</si>
  <si>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</si>
  <si>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</si>
  <si>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</si>
  <si>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</si>
  <si>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</si>
  <si>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</si>
  <si>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</si>
  <si>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</si>
  <si>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</si>
  <si>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</si>
  <si>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</si>
  <si>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</si>
  <si>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</si>
  <si>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</si>
  <si>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</si>
  <si>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</si>
  <si>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</si>
  <si>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</si>
  <si>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</si>
  <si>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</si>
  <si>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</si>
  <si>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</si>
  <si>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</si>
  <si>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</si>
  <si>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</si>
  <si>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</si>
  <si>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</si>
  <si>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</si>
  <si>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</si>
  <si>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</si>
  <si>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</si>
  <si>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</si>
  <si>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</si>
  <si>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</si>
  <si>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</si>
  <si>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</si>
  <si>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</si>
  <si>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</si>
  <si>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</si>
  <si>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</si>
  <si>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</si>
  <si>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</si>
  <si>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</si>
  <si>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</si>
  <si>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</si>
  <si>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</si>
  <si>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</si>
  <si>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</si>
  <si>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</si>
  <si>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</si>
  <si>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</si>
  <si>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</si>
  <si>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</si>
  <si>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</si>
  <si>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</si>
  <si>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</si>
  <si>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</si>
  <si>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</si>
  <si>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</si>
  <si>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</si>
  <si>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</si>
  <si>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</si>
  <si>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</si>
  <si>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</si>
  <si>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</si>
  <si>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</si>
  <si>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</si>
  <si>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</si>
  <si>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</si>
  <si>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</si>
  <si>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</si>
  <si>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</si>
  <si>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</si>
  <si>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</si>
  <si>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</si>
  <si>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</si>
  <si>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</si>
  <si>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</si>
  <si>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</si>
  <si>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</si>
  <si>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</si>
  <si>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</si>
  <si>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</si>
  <si>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</si>
  <si>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</si>
  <si>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</si>
  <si>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</si>
  <si>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</si>
  <si>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</si>
  <si>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</si>
  <si>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</si>
  <si>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</si>
  <si>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</si>
  <si>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</si>
  <si>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</si>
  <si>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</si>
  <si>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</si>
  <si>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</si>
  <si>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</si>
  <si>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</si>
  <si>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</si>
  <si>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</si>
  <si>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</si>
  <si>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</si>
  <si>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</si>
  <si>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</si>
  <si>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</si>
  <si>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</si>
  <si>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</si>
  <si>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</si>
  <si>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</si>
  <si>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</si>
  <si>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</si>
  <si>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</si>
  <si>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</si>
  <si>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</si>
  <si>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</si>
  <si>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</si>
  <si>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</si>
  <si>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</si>
  <si>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</si>
  <si>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</si>
  <si>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</si>
  <si>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</si>
  <si>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</si>
  <si>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</si>
  <si>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</si>
  <si>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</si>
  <si>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</si>
  <si>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</si>
  <si>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</si>
  <si>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</si>
  <si>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</si>
  <si>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</si>
  <si>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</si>
  <si>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</si>
  <si>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</si>
  <si>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</si>
  <si>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</si>
  <si>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</si>
  <si>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</si>
  <si>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</si>
  <si>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</si>
  <si>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</si>
  <si>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</si>
  <si>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</si>
  <si>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</si>
  <si>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</si>
  <si>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</si>
  <si>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</si>
  <si>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</si>
  <si>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</si>
  <si>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</si>
  <si>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</si>
  <si>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</si>
  <si>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</si>
  <si>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</si>
  <si>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</si>
  <si>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</si>
  <si>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</si>
  <si>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</si>
  <si>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</si>
  <si>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</si>
  <si>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</si>
  <si>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</si>
  <si>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</si>
  <si>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</si>
  <si>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</si>
  <si>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</si>
  <si>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</si>
  <si>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</si>
  <si>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</si>
  <si>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</si>
  <si>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</si>
  <si>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</si>
  <si>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</si>
  <si>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</si>
  <si>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</si>
  <si>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</si>
  <si>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</si>
  <si>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</si>
  <si>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</si>
  <si>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</si>
  <si>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</si>
  <si>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</si>
  <si>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</si>
  <si>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</si>
  <si>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</si>
  <si>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</si>
  <si>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</si>
  <si>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</si>
  <si>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</si>
  <si>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</si>
  <si>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</si>
  <si>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</si>
  <si>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</si>
  <si>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</si>
  <si>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</si>
  <si>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</si>
  <si>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</si>
  <si>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</si>
  <si>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</si>
  <si>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</si>
  <si>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</si>
  <si>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</si>
  <si>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</si>
  <si>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</si>
  <si>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</si>
  <si>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</si>
  <si>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</si>
  <si>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</si>
  <si>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</si>
  <si>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</si>
  <si>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</si>
  <si>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</si>
  <si>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</si>
  <si>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</si>
  <si>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</si>
  <si>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</si>
  <si>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</si>
  <si>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</si>
  <si>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</si>
  <si>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</si>
  <si>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</si>
  <si>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</si>
  <si>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</si>
  <si>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</si>
  <si>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</si>
  <si>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</si>
  <si>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</si>
  <si>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</si>
  <si>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</si>
  <si>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</si>
  <si>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</si>
  <si>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</si>
  <si>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</si>
  <si>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</si>
  <si>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</si>
  <si>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</si>
  <si>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</si>
  <si>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</si>
  <si>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</si>
  <si>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</si>
  <si>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</si>
  <si>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</si>
  <si>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</si>
  <si>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</si>
  <si>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</si>
  <si>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</si>
  <si>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</si>
  <si>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</si>
  <si>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</si>
  <si>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</si>
  <si>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</si>
  <si>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</si>
  <si>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</si>
  <si>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</si>
  <si>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</si>
  <si>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</si>
  <si>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</si>
  <si>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</si>
  <si>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</si>
  <si>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</si>
  <si>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</si>
  <si>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</si>
  <si>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</si>
  <si>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</si>
  <si>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</si>
  <si>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</si>
  <si>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</si>
  <si>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</si>
  <si>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</si>
  <si>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</si>
  <si>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</si>
  <si>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</si>
  <si>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</si>
  <si>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</si>
  <si>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</si>
  <si>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</si>
  <si>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</si>
  <si>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</si>
  <si>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</si>
  <si>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</si>
  <si>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</si>
  <si>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</si>
  <si>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</si>
  <si>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</si>
  <si>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</si>
  <si>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</si>
  <si>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</si>
  <si>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</si>
  <si>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</si>
  <si>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</si>
  <si>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</si>
  <si>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</si>
  <si>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</si>
  <si>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</si>
  <si>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</si>
  <si>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</si>
  <si>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</si>
  <si>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</si>
  <si>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</si>
  <si>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</si>
  <si>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</si>
  <si>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</si>
  <si>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</si>
  <si>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</si>
  <si>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</si>
  <si>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</si>
  <si>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</si>
  <si>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</si>
  <si>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</si>
  <si>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</si>
  <si>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</si>
  <si>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</si>
  <si>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</si>
  <si>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</si>
  <si>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</si>
  <si>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</si>
  <si>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</si>
  <si>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</si>
  <si>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</si>
  <si>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</si>
  <si>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</si>
  <si>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</si>
  <si>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</si>
  <si>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</si>
  <si>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</si>
  <si>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</si>
  <si>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</si>
  <si>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</si>
  <si>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</si>
  <si>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</si>
  <si>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</si>
  <si>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</si>
  <si>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</si>
  <si>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</si>
  <si>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</si>
  <si>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</si>
  <si>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</si>
  <si>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</si>
  <si>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</si>
  <si>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</si>
  <si>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</si>
  <si>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</si>
  <si>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</si>
  <si>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</si>
  <si>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</si>
  <si>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</si>
  <si>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</si>
  <si>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</si>
  <si>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</si>
  <si>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</si>
  <si>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</si>
  <si>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</si>
  <si>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</si>
  <si>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</si>
  <si>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</si>
  <si>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</si>
  <si>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</si>
  <si>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</si>
  <si>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</si>
  <si>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</si>
  <si>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</si>
  <si>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</si>
  <si>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</si>
  <si>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</si>
  <si>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</si>
  <si>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</si>
  <si>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</si>
  <si>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</si>
  <si>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</si>
  <si>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</si>
  <si>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</si>
  <si>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</si>
  <si>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</si>
  <si>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</si>
  <si>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</si>
  <si>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</si>
  <si>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</si>
  <si>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</si>
  <si>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</si>
  <si>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</si>
  <si>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</si>
  <si>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</si>
  <si>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</si>
  <si>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</si>
  <si>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</si>
  <si>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</si>
  <si>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</si>
  <si>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</si>
  <si>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</si>
  <si>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</si>
  <si>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</si>
  <si>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</si>
  <si>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</si>
  <si>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</si>
  <si>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</si>
  <si>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</si>
  <si>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</si>
  <si>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</si>
  <si>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</si>
  <si>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</si>
  <si>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</si>
  <si>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</si>
  <si>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</si>
  <si>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</si>
  <si>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</si>
  <si>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</si>
  <si>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</si>
  <si>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</si>
  <si>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</si>
  <si>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</si>
  <si>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</si>
  <si>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</si>
  <si>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</si>
  <si>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</si>
  <si>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</si>
  <si>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</si>
  <si>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</si>
  <si>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</si>
  <si>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</si>
  <si>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</si>
  <si>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</si>
  <si>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</si>
  <si>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</si>
  <si>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</si>
  <si>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</si>
  <si>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</si>
  <si>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</si>
  <si>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</si>
  <si>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</si>
  <si>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</si>
  <si>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</si>
  <si>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</si>
  <si>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</si>
  <si>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</si>
  <si>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</si>
  <si>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</si>
  <si>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</si>
  <si>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</si>
  <si>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</si>
  <si>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</si>
  <si>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</si>
  <si>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</si>
  <si>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</si>
  <si>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</si>
  <si>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</si>
  <si>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</si>
  <si>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</si>
  <si>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</si>
  <si>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</si>
  <si>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</si>
  <si>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</si>
  <si>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</si>
  <si>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</si>
  <si>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</si>
  <si>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</si>
  <si>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</si>
  <si>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</si>
  <si>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</si>
  <si>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</si>
  <si>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</si>
  <si>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</si>
  <si>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</si>
  <si>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</si>
  <si>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</si>
  <si>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</si>
  <si>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</si>
  <si>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</si>
  <si>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</si>
  <si>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</si>
  <si>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</si>
  <si>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</si>
  <si>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</si>
  <si>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</si>
  <si>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</si>
  <si>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</si>
  <si>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</si>
  <si>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</si>
  <si>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</si>
  <si>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</si>
  <si>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</si>
  <si>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</si>
  <si>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</si>
  <si>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</si>
  <si>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</si>
  <si>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</si>
  <si>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</si>
  <si>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</si>
  <si>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</si>
  <si>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</si>
  <si>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</si>
  <si>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</si>
  <si>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</si>
  <si>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</si>
  <si>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</si>
  <si>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</si>
  <si>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</si>
  <si>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</si>
  <si>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</si>
  <si>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</si>
  <si>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</si>
  <si>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</si>
  <si>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</si>
  <si>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</si>
  <si>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</si>
  <si>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</si>
  <si>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</si>
  <si>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</si>
  <si>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</si>
  <si>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</si>
  <si>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</si>
  <si>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</si>
  <si>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</si>
  <si>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</si>
  <si>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</si>
  <si>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</si>
  <si>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</si>
  <si>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</si>
  <si>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</si>
  <si>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</si>
  <si>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</si>
  <si>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</si>
  <si>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</si>
  <si>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</si>
  <si>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</si>
  <si>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</si>
  <si>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</si>
  <si>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</si>
  <si>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</si>
  <si>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</si>
  <si>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</si>
  <si>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</si>
  <si>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</si>
  <si>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</si>
  <si>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</si>
  <si>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</si>
  <si>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</si>
  <si>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</si>
  <si>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</si>
  <si>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</si>
  <si>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</si>
  <si>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</si>
  <si>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</si>
  <si>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</si>
  <si>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</si>
  <si>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</si>
  <si>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</si>
  <si>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</si>
  <si>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</si>
  <si>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</si>
  <si>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</si>
  <si>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</si>
  <si>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</si>
  <si>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</si>
  <si>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</si>
  <si>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</si>
  <si>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</si>
  <si>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</si>
  <si>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</si>
  <si>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</si>
  <si>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</si>
  <si>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</si>
  <si>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</si>
  <si>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</si>
  <si>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</si>
  <si>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</si>
  <si>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</si>
  <si>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</si>
  <si>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</si>
  <si>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</si>
  <si>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</si>
  <si>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</si>
  <si>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</si>
  <si>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</si>
  <si>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</si>
  <si>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</si>
  <si>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</si>
  <si>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</si>
  <si>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</si>
  <si>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</si>
  <si>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</si>
  <si>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</si>
  <si>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</si>
  <si>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</si>
  <si>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</si>
  <si>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</si>
  <si>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</si>
  <si>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</si>
  <si>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</si>
  <si>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</si>
  <si>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</si>
  <si>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</si>
  <si>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</si>
  <si>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</si>
  <si>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</si>
  <si>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</si>
  <si>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</si>
  <si>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</si>
  <si>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</si>
  <si>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</si>
  <si>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</si>
  <si>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</si>
  <si>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</si>
  <si>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</si>
  <si>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</si>
  <si>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</si>
  <si>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</si>
  <si>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</si>
  <si>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</si>
  <si>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</si>
  <si>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</si>
  <si>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</si>
  <si>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</si>
  <si>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</si>
  <si>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</si>
  <si>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</si>
  <si>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</si>
  <si>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</si>
  <si>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</si>
  <si>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</si>
  <si>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</si>
  <si>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</si>
  <si>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</si>
  <si>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</si>
  <si>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</si>
  <si>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</si>
  <si>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</si>
  <si>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</si>
  <si>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</si>
  <si>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</si>
  <si>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</si>
  <si>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</si>
  <si>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</si>
  <si>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</si>
  <si>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</si>
  <si>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</si>
  <si>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</si>
  <si>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</si>
  <si>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</si>
  <si>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</si>
  <si>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</si>
  <si>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</si>
  <si>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</si>
  <si>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</si>
  <si>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</si>
  <si>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</si>
  <si>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</si>
  <si>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</si>
  <si>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</si>
  <si>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</si>
  <si>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</si>
  <si>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</si>
  <si>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</si>
  <si>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</si>
  <si>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</si>
  <si>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</si>
  <si>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</si>
  <si>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</si>
  <si>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</si>
  <si>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</si>
  <si>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</si>
  <si>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</si>
  <si>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</si>
  <si>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</si>
  <si>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</si>
  <si>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</si>
  <si>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</si>
  <si>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</si>
  <si>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</si>
  <si>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</si>
  <si>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</si>
  <si>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</si>
  <si>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</si>
  <si>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</si>
  <si>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</si>
  <si>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</si>
  <si>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</si>
  <si>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</si>
  <si>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</si>
  <si>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</si>
  <si>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</si>
  <si>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</si>
  <si>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</si>
  <si>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</si>
  <si>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</si>
  <si>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</si>
  <si>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</si>
  <si>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</si>
  <si>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</si>
  <si>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</si>
  <si>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</si>
  <si>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</si>
  <si>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</si>
  <si>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</si>
  <si>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</si>
  <si>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</si>
  <si>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</si>
  <si>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</si>
  <si>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</si>
  <si>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</si>
  <si>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</si>
  <si>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</si>
  <si>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</si>
  <si>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</si>
  <si>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</si>
  <si>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</si>
  <si>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</si>
  <si>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</si>
  <si>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</si>
  <si>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</si>
  <si>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</si>
  <si>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</si>
  <si>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</si>
  <si>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</si>
  <si>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</si>
  <si>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</si>
  <si>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</si>
  <si>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</si>
  <si>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</si>
  <si>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</si>
  <si>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</si>
  <si>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</si>
  <si>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</si>
  <si>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</si>
  <si>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</si>
  <si>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</si>
  <si>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</si>
  <si>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</si>
  <si>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</si>
  <si>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</si>
  <si>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</si>
  <si>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</si>
  <si>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</si>
  <si>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</si>
  <si>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</si>
  <si>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</si>
  <si>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</si>
  <si>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</si>
  <si>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</si>
  <si>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</si>
  <si>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</si>
  <si>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</si>
  <si>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</si>
  <si>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</si>
  <si>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</si>
  <si>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</si>
  <si>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</si>
  <si>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</si>
  <si>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</si>
  <si>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</si>
  <si>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</si>
  <si>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</si>
  <si>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</si>
  <si>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</si>
  <si>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</si>
  <si>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</si>
  <si>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</si>
  <si>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</si>
  <si>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</si>
  <si>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</si>
  <si>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</si>
  <si>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</si>
  <si>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</si>
  <si>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</si>
  <si>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</si>
  <si>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</si>
  <si>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</si>
  <si>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</si>
  <si>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</si>
  <si>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</si>
  <si>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</si>
  <si>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</si>
  <si>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</si>
  <si>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</si>
  <si>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</si>
  <si>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</si>
  <si>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</si>
  <si>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</si>
  <si>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</si>
  <si>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</si>
  <si>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</si>
  <si>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</si>
  <si>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</si>
  <si>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</si>
  <si>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</si>
  <si>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</si>
  <si>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</si>
  <si>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</si>
  <si>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</si>
  <si>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</si>
  <si>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</si>
  <si>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</si>
  <si>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</si>
  <si>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</si>
  <si>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</si>
  <si>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</si>
  <si>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</si>
  <si>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</si>
  <si>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</si>
  <si>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</si>
  <si>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</si>
  <si>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</si>
  <si>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</si>
  <si>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</si>
  <si>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</si>
  <si>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</si>
  <si>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</si>
  <si>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</si>
  <si>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</si>
  <si>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</si>
  <si>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</si>
  <si>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</si>
  <si>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</si>
  <si>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</si>
  <si>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</si>
  <si>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</si>
  <si>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</si>
  <si>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</si>
  <si>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</si>
  <si>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</si>
  <si>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</si>
  <si>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</si>
  <si>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</si>
  <si>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</si>
  <si>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</si>
  <si>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</si>
  <si>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</si>
  <si>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</si>
  <si>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</si>
  <si>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</si>
  <si>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</si>
  <si>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</si>
  <si>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</si>
  <si>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</si>
  <si>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</si>
  <si>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</si>
  <si>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</si>
  <si>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</si>
  <si>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</si>
  <si>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</si>
  <si>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</si>
  <si>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</si>
  <si>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</si>
  <si>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</si>
  <si>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</si>
  <si>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</si>
  <si>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</si>
  <si>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</si>
  <si>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</si>
  <si>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</si>
  <si>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</si>
  <si>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</si>
  <si>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</si>
  <si>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</si>
  <si>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</si>
  <si>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</si>
  <si>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</si>
  <si>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</si>
  <si>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</si>
  <si>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</si>
  <si>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</si>
  <si>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</si>
  <si>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</si>
  <si>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</si>
  <si>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</si>
  <si>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</si>
  <si>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</si>
  <si>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</si>
  <si>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</si>
  <si>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</si>
  <si>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</si>
  <si>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</si>
  <si>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</si>
  <si>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</si>
  <si>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</si>
  <si>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</si>
  <si>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</si>
  <si>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</si>
  <si>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</si>
  <si>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</si>
  <si>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</si>
  <si>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</si>
  <si>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</si>
  <si>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</si>
  <si>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</si>
  <si>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</si>
  <si>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</si>
  <si>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</si>
  <si>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</si>
  <si>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</si>
  <si>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</si>
  <si>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</si>
  <si>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</si>
  <si>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</si>
  <si>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</si>
  <si>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</si>
  <si>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</si>
  <si>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</si>
  <si>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</si>
  <si>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</si>
  <si>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</si>
  <si>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</si>
  <si>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</si>
  <si>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</si>
  <si>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</si>
  <si>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</si>
  <si>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</si>
  <si>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</si>
  <si>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</si>
  <si>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</si>
  <si>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</si>
  <si>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</si>
  <si>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</si>
  <si>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</si>
  <si>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</si>
  <si>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</si>
  <si>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</si>
  <si>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</si>
  <si>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</si>
  <si>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</si>
  <si>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</si>
  <si>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</si>
  <si>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</si>
  <si>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</si>
  <si>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</si>
  <si>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</si>
  <si>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</si>
  <si>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</si>
  <si>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</si>
  <si>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</si>
  <si>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</si>
  <si>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</si>
  <si>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</si>
  <si>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</si>
  <si>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</si>
  <si>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</si>
  <si>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</si>
  <si>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</si>
  <si>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</si>
  <si>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</si>
  <si>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</si>
  <si>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</si>
  <si>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</si>
  <si>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</si>
  <si>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</si>
  <si>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</si>
  <si>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</si>
  <si>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</si>
  <si>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</si>
  <si>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</si>
  <si>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</si>
  <si>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</si>
  <si>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</si>
  <si>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</si>
  <si>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</si>
  <si>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</si>
  <si>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</si>
  <si>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</si>
  <si>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</si>
  <si>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</si>
  <si>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</si>
  <si>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</si>
  <si>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</si>
  <si>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</si>
  <si>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</si>
  <si>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</si>
  <si>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</si>
  <si>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</si>
  <si>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</si>
  <si>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</si>
  <si>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</si>
  <si>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</si>
  <si>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</si>
  <si>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</si>
  <si>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</si>
  <si>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</si>
  <si>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</si>
  <si>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</si>
  <si>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</si>
  <si>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</si>
  <si>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</si>
  <si>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</si>
  <si>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</si>
  <si>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</si>
  <si>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</si>
  <si>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</si>
  <si>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</si>
  <si>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</si>
  <si>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</si>
  <si>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</si>
  <si>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</si>
  <si>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</si>
  <si>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</si>
  <si>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</si>
  <si>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</si>
  <si>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</si>
  <si>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</si>
  <si>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</si>
  <si>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</si>
  <si>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</si>
  <si>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</si>
  <si>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</si>
  <si>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</si>
  <si>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</si>
  <si>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</si>
  <si>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</si>
  <si>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</si>
  <si>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</si>
  <si>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</si>
  <si>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</si>
  <si>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</si>
  <si>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</si>
  <si>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</si>
  <si>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</si>
  <si>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</si>
  <si>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</si>
  <si>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</si>
  <si>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</si>
  <si>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</si>
  <si>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</si>
  <si>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</si>
  <si>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</si>
  <si>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</si>
  <si>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</si>
  <si>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</si>
  <si>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</si>
  <si>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</si>
  <si>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</si>
  <si>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</si>
  <si>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</si>
  <si>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</si>
  <si>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</si>
  <si>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</si>
  <si>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</si>
  <si>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</si>
  <si>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</si>
  <si>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</si>
  <si>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</si>
  <si>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</si>
  <si>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</si>
  <si>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</si>
  <si>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</si>
  <si>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</si>
  <si>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</si>
  <si>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</si>
  <si>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</si>
  <si>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</si>
  <si>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</si>
  <si>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</si>
  <si>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</si>
  <si>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</si>
  <si>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</si>
  <si>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</si>
  <si>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</si>
  <si>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</si>
  <si>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</si>
  <si>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</si>
  <si>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</si>
  <si>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</si>
  <si>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</si>
  <si>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</si>
  <si>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</si>
  <si>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</si>
  <si>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</si>
  <si>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</si>
  <si>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</si>
  <si>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</si>
  <si>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</si>
  <si>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</si>
  <si>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</si>
  <si>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</si>
  <si>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</si>
  <si>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</si>
  <si>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</si>
  <si>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</si>
  <si>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</si>
  <si>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</si>
  <si>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</si>
  <si>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</si>
  <si>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</si>
  <si>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</si>
  <si>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</si>
  <si>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</si>
  <si>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</si>
  <si>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</si>
  <si>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</si>
  <si>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</si>
  <si>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</si>
  <si>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</si>
  <si>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</si>
  <si>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</si>
  <si>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</si>
  <si>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</si>
  <si>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</si>
  <si>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</si>
  <si>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</si>
  <si>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</si>
  <si>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</si>
  <si>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</si>
  <si>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</si>
  <si>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</si>
  <si>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</si>
  <si>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</si>
  <si>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</si>
  <si>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</si>
  <si>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</si>
  <si>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</si>
  <si>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</si>
  <si>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</si>
  <si>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</si>
  <si>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</si>
  <si>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</si>
  <si>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</si>
  <si>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</si>
  <si>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</si>
  <si>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</si>
  <si>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</si>
  <si>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</si>
  <si>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</si>
  <si>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</si>
  <si>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</si>
  <si>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</si>
  <si>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</si>
  <si>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</si>
  <si>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</si>
  <si>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</si>
  <si>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</si>
  <si>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</si>
  <si>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</si>
  <si>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</si>
  <si>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</si>
  <si>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</si>
  <si>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</si>
  <si>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</si>
  <si>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</si>
  <si>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</si>
  <si>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</si>
  <si>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</si>
  <si>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</si>
  <si>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</si>
  <si>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</si>
  <si>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</si>
  <si>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</si>
  <si>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</si>
  <si>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</si>
  <si>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</si>
  <si>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</si>
  <si>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</si>
  <si>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</si>
  <si>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</si>
  <si>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</si>
  <si>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</si>
  <si>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</si>
  <si>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</si>
  <si>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</si>
  <si>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</si>
  <si>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</si>
  <si>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</si>
  <si>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</si>
  <si>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</si>
  <si>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</si>
  <si>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</si>
  <si>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</si>
  <si>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</si>
  <si>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</si>
  <si>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</si>
  <si>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</si>
  <si>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</si>
  <si>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</si>
  <si>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</si>
  <si>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</si>
  <si>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</si>
  <si>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</si>
  <si>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</si>
  <si>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</si>
  <si>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</si>
  <si>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</si>
  <si>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</si>
  <si>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</si>
  <si>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</si>
  <si>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</si>
  <si>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</si>
  <si>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</si>
  <si>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</si>
  <si>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</si>
  <si>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</si>
  <si>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</si>
  <si>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</si>
  <si>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</si>
  <si>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</si>
  <si>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</si>
  <si>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</si>
  <si>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</si>
  <si>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</si>
  <si>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</si>
  <si>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</si>
  <si>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</si>
  <si>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</si>
  <si>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</si>
  <si>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</si>
  <si>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</si>
  <si>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</si>
  <si>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</si>
  <si>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</si>
  <si>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</si>
  <si>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</si>
  <si>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</si>
  <si>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</si>
  <si>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</si>
  <si>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</si>
  <si>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</si>
  <si>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</si>
  <si>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</si>
  <si>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</si>
  <si>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</si>
  <si>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</si>
  <si>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</si>
  <si>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</si>
  <si>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</si>
  <si>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</si>
  <si>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</si>
  <si>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</si>
  <si>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</si>
  <si>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</si>
  <si>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</si>
  <si>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</si>
  <si>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</si>
  <si>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</si>
  <si>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</si>
  <si>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</si>
  <si>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</si>
  <si>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</si>
  <si>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</si>
  <si>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</si>
  <si>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</si>
  <si>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</si>
  <si>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</si>
  <si>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</si>
  <si>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</si>
  <si>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</si>
  <si>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</si>
  <si>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</si>
  <si>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</si>
  <si>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</si>
  <si>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</si>
  <si>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</si>
  <si>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</si>
  <si>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</si>
  <si>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</si>
  <si>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</si>
  <si>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</si>
  <si>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</si>
  <si>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</si>
  <si>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</si>
  <si>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</si>
  <si>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</si>
  <si>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</si>
  <si>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</si>
  <si>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</si>
  <si>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</si>
  <si>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</si>
  <si>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</si>
  <si>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</si>
  <si>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</si>
  <si>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</si>
  <si>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</si>
  <si>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</si>
  <si>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</si>
  <si>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</si>
  <si>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</si>
  <si>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</si>
  <si>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</si>
  <si>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</si>
  <si>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</si>
  <si>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</si>
  <si>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</si>
  <si>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</si>
  <si>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</si>
  <si>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</si>
  <si>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</si>
  <si>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</si>
  <si>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</si>
  <si>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</si>
  <si>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</si>
  <si>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</si>
  <si>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</si>
  <si>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</si>
  <si>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</si>
  <si>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</si>
  <si>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</si>
  <si>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</si>
  <si>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</si>
  <si>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</si>
  <si>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</si>
  <si>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</si>
  <si>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</si>
  <si>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</si>
  <si>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</si>
  <si>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</si>
  <si>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</si>
  <si>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</si>
  <si>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</si>
  <si>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</si>
  <si>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</si>
  <si>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</si>
  <si>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</si>
  <si>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</si>
  <si>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</si>
  <si>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</si>
  <si>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</si>
  <si>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</si>
  <si>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</si>
  <si>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</si>
  <si>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</si>
  <si>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</si>
  <si>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</si>
  <si>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</si>
  <si>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</si>
  <si>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</si>
  <si>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</si>
  <si>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</si>
  <si>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</si>
  <si>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</si>
  <si>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</si>
  <si>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</si>
  <si>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</si>
  <si>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</si>
  <si>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</si>
  <si>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</si>
  <si>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</si>
  <si>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</si>
  <si>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</si>
  <si>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</si>
  <si>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</si>
  <si>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</si>
  <si>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</si>
  <si>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</si>
  <si>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</si>
  <si>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</si>
  <si>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</si>
  <si>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</si>
  <si>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</si>
  <si>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</si>
  <si>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</si>
  <si>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</si>
  <si>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</si>
  <si>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</si>
  <si>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</si>
  <si>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</si>
  <si>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</si>
  <si>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</si>
  <si>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</si>
  <si>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</si>
  <si>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</si>
  <si>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</si>
  <si>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</si>
  <si>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</si>
  <si>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</si>
  <si>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</si>
  <si>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</si>
  <si>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</si>
  <si>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</si>
  <si>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</si>
  <si>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</si>
  <si>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</si>
  <si>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</si>
  <si>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</si>
  <si>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</si>
  <si>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</si>
  <si>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</si>
  <si>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</si>
  <si>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</si>
  <si>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</si>
  <si>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</si>
  <si>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</si>
  <si>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</si>
  <si>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</si>
  <si>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</si>
  <si>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</si>
  <si>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</si>
  <si>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</si>
  <si>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</si>
  <si>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</si>
  <si>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</si>
  <si>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</si>
  <si>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</si>
  <si>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</si>
  <si>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</si>
  <si>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</si>
  <si>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</si>
  <si>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</si>
  <si>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</si>
  <si>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</si>
  <si>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</si>
  <si>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</si>
  <si>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</si>
  <si>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</si>
  <si>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</si>
  <si>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</si>
  <si>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</si>
  <si>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</si>
  <si>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</si>
  <si>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</si>
  <si>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</si>
  <si>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</si>
  <si>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</si>
  <si>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</si>
  <si>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</si>
  <si>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</si>
  <si>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</si>
  <si>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</si>
  <si>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</si>
  <si>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</si>
  <si>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</si>
  <si>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</si>
  <si>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</si>
  <si>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</si>
  <si>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</si>
  <si>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</si>
  <si>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</si>
  <si>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</si>
  <si>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</si>
  <si>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</si>
  <si>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</si>
  <si>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</si>
  <si>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</si>
  <si>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</si>
  <si>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</si>
  <si>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</si>
  <si>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</si>
  <si>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</si>
  <si>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</si>
  <si>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</si>
  <si>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</si>
  <si>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</si>
  <si>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</si>
  <si>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</si>
  <si>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</si>
  <si>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</si>
  <si>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</si>
  <si>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</si>
  <si>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</si>
  <si>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</si>
  <si>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</si>
  <si>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</si>
  <si>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</si>
  <si>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</si>
  <si>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</si>
  <si>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</si>
  <si>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</si>
  <si>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</si>
  <si>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</si>
  <si>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</si>
  <si>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</si>
  <si>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</si>
  <si>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</si>
  <si>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</si>
  <si>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</si>
  <si>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</si>
  <si>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</si>
  <si>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</si>
  <si>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</si>
  <si>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</si>
  <si>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</si>
  <si>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</si>
  <si>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</si>
  <si>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</si>
  <si>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</si>
  <si>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</si>
  <si>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</si>
  <si>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</si>
  <si>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</si>
  <si>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</si>
  <si>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</si>
  <si>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</si>
  <si>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</si>
  <si>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</si>
  <si>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</si>
  <si>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</si>
  <si>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</si>
  <si>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</si>
  <si>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</si>
  <si>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</si>
  <si>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</si>
  <si>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</si>
  <si>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</si>
  <si>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</si>
  <si>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</si>
  <si>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</si>
  <si>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</si>
  <si>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</si>
  <si>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</si>
  <si>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</si>
  <si>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</si>
  <si>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</si>
  <si>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</si>
  <si>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</si>
  <si>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</si>
  <si>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</si>
  <si>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</si>
  <si>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</si>
  <si>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</si>
  <si>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</si>
  <si>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</si>
  <si>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</si>
  <si>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</si>
  <si>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</si>
  <si>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</si>
  <si>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</si>
  <si>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</si>
  <si>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</si>
  <si>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</si>
  <si>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</si>
  <si>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</si>
  <si>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</si>
  <si>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</si>
  <si>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</si>
  <si>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</si>
  <si>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</si>
  <si>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</si>
  <si>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</si>
  <si>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</si>
  <si>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</si>
  <si>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</si>
  <si>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</si>
  <si>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</si>
  <si>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</si>
  <si>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</si>
  <si>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</si>
  <si>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</si>
  <si>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</si>
  <si>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</si>
  <si>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</si>
  <si>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</si>
  <si>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</si>
  <si>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</si>
  <si>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</si>
  <si>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</si>
  <si>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</si>
  <si>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</si>
  <si>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</si>
  <si>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</si>
  <si>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</si>
  <si>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</si>
  <si>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</si>
  <si>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</si>
  <si>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</si>
  <si>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</si>
  <si>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</si>
  <si>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</si>
  <si>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</si>
  <si>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</si>
  <si>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</si>
  <si>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</si>
  <si>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</si>
  <si>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</si>
  <si>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</si>
  <si>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</si>
  <si>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</si>
  <si>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</si>
  <si>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</si>
  <si>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</si>
  <si>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</si>
  <si>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</si>
  <si>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</si>
  <si>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</si>
  <si>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</si>
  <si>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</si>
  <si>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</si>
  <si>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</si>
  <si>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</si>
  <si>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</si>
  <si>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</si>
  <si>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</si>
  <si>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</si>
  <si>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</si>
  <si>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</si>
  <si>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</si>
  <si>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</si>
  <si>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</si>
  <si>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</si>
  <si>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</si>
  <si>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</si>
  <si>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</si>
  <si>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</si>
  <si>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</si>
  <si>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</si>
  <si>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</si>
  <si>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</si>
  <si>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</si>
  <si>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</si>
  <si>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</si>
  <si>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</si>
  <si>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</si>
  <si>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</si>
  <si>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</si>
  <si>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</si>
  <si>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</si>
  <si>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</si>
  <si>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</si>
  <si>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</si>
  <si>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</si>
  <si>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</si>
  <si>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</si>
  <si>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</si>
  <si>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</si>
  <si>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</si>
  <si>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</si>
  <si>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</si>
  <si>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</si>
  <si>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</si>
  <si>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</si>
  <si>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</si>
  <si>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</si>
  <si>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</si>
  <si>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</si>
  <si>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</si>
  <si>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</si>
  <si>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</si>
  <si>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</si>
  <si>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</si>
  <si>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</si>
  <si>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</si>
  <si>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</si>
  <si>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</si>
  <si>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</si>
  <si>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</si>
  <si>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</si>
  <si>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</si>
  <si>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</si>
  <si>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</si>
  <si>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</si>
  <si>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</si>
  <si>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</si>
  <si>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</si>
  <si>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</si>
  <si>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</si>
  <si>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</si>
  <si>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</si>
  <si>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</si>
  <si>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</si>
  <si>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</si>
  <si>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</si>
  <si>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</si>
  <si>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</si>
  <si>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</si>
  <si>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</si>
  <si>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</si>
  <si>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</si>
  <si>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</si>
  <si>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</si>
  <si>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</si>
  <si>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</si>
  <si>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</si>
  <si>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</si>
  <si>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</si>
  <si>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</si>
  <si>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</si>
  <si>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</si>
  <si>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</si>
  <si>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</si>
  <si>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</si>
  <si>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</si>
  <si>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</si>
  <si>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</si>
  <si>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</si>
  <si>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</si>
  <si>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</si>
  <si>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</si>
  <si>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</si>
  <si>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</si>
  <si>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</si>
  <si>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</si>
  <si>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</si>
  <si>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</si>
  <si>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</si>
  <si>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</si>
  <si>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</si>
  <si>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</si>
  <si>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</si>
  <si>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</si>
  <si>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</si>
  <si>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</si>
  <si>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</si>
  <si>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</si>
  <si>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</si>
  <si>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</si>
  <si>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</si>
  <si>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</si>
  <si>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</si>
  <si>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</si>
  <si>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</si>
  <si>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</si>
  <si>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</si>
  <si>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</si>
  <si>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</si>
  <si>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</si>
  <si>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</si>
  <si>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</si>
  <si>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</si>
  <si>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</si>
  <si>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</si>
  <si>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</si>
  <si>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</si>
  <si>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</si>
  <si>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</si>
  <si>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</si>
  <si>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</si>
  <si>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</si>
  <si>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</si>
  <si>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</si>
  <si>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</si>
  <si>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</si>
  <si>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</si>
  <si>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</si>
  <si>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</si>
  <si>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</si>
  <si>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</si>
  <si>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</si>
  <si>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</si>
  <si>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</si>
  <si>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</si>
  <si>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</si>
  <si>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</si>
  <si>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</si>
  <si>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</si>
  <si>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</si>
  <si>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</si>
  <si>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</si>
  <si>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</si>
  <si>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</si>
  <si>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</si>
  <si>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</si>
  <si>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</si>
  <si>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</si>
  <si>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</si>
  <si>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</si>
  <si>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</si>
  <si>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</si>
  <si>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</si>
  <si>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</si>
  <si>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</si>
  <si>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</si>
  <si>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</si>
  <si>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</si>
  <si>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</si>
  <si>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</si>
  <si>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</si>
  <si>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</si>
  <si>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</si>
  <si>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</si>
  <si>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</si>
  <si>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</si>
  <si>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</si>
  <si>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</si>
  <si>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</si>
  <si>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</si>
  <si>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</si>
  <si>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</si>
  <si>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</si>
  <si>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</si>
  <si>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</si>
  <si>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</si>
  <si>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</si>
  <si>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</si>
  <si>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</si>
  <si>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</si>
  <si>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</si>
  <si>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</si>
  <si>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</si>
  <si>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</si>
  <si>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</si>
  <si>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</si>
  <si>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</si>
  <si>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</si>
  <si>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</si>
  <si>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</si>
  <si>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</si>
  <si>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</si>
  <si>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</si>
  <si>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</si>
  <si>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</si>
  <si>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</si>
  <si>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</si>
  <si>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</si>
  <si>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</si>
  <si>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</si>
  <si>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</si>
  <si>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</si>
  <si>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</si>
  <si>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</si>
  <si>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</si>
  <si>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</si>
  <si>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</si>
  <si>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</si>
  <si>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</si>
  <si>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</si>
  <si>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</si>
  <si>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</si>
  <si>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</si>
  <si>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</si>
  <si>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</si>
  <si>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</si>
  <si>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</si>
  <si>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</si>
  <si>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</si>
  <si>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</si>
  <si>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</si>
  <si>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</si>
  <si>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</si>
  <si>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</si>
  <si>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</si>
  <si>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</si>
  <si>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</si>
  <si>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</si>
  <si>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</si>
  <si>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</si>
  <si>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</si>
  <si>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</si>
  <si>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</si>
  <si>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</si>
  <si>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</si>
  <si>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</si>
  <si>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</si>
  <si>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</si>
  <si>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</si>
  <si>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</si>
  <si>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</si>
  <si>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</si>
  <si>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</si>
  <si>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</si>
  <si>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</si>
  <si>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</si>
  <si>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</si>
  <si>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</si>
  <si>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</si>
  <si>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</si>
  <si>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</si>
  <si>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</si>
  <si>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</si>
  <si>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</si>
  <si>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</si>
  <si>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</si>
  <si>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</si>
  <si>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</si>
  <si>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</si>
  <si>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</si>
  <si>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</si>
  <si>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</si>
  <si>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</si>
  <si>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</si>
  <si>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</si>
  <si>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</si>
  <si>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</si>
  <si>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</si>
  <si>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</si>
  <si>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</si>
  <si>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</si>
  <si>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</si>
  <si>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</si>
  <si>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</si>
  <si>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</si>
  <si>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</si>
  <si>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</si>
  <si>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</si>
  <si>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</si>
  <si>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</si>
  <si>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</si>
  <si>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</si>
  <si>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</si>
  <si>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</si>
  <si>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</si>
  <si>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</si>
  <si>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</si>
  <si>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</si>
  <si>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</si>
  <si>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</si>
  <si>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</si>
  <si>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</si>
  <si>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</si>
  <si>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</si>
  <si>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</si>
  <si>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</si>
  <si>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</si>
  <si>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</si>
  <si>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</si>
  <si>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</si>
  <si>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</si>
  <si>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</si>
  <si>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</si>
  <si>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</si>
  <si>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</si>
  <si>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</si>
  <si>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</si>
  <si>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</si>
  <si>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</si>
  <si>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</si>
  <si>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</si>
  <si>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</si>
  <si>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</si>
  <si>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</si>
  <si>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</si>
  <si>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</si>
  <si>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</si>
  <si>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</si>
  <si>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</si>
  <si>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</si>
  <si>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</si>
  <si>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</si>
  <si>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</si>
  <si>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</si>
  <si>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</si>
  <si>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</si>
  <si>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</si>
  <si>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</si>
  <si>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</si>
  <si>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</si>
  <si>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</si>
  <si>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</si>
  <si>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</si>
  <si>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</si>
  <si>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</si>
  <si>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</si>
  <si>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</si>
  <si>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</si>
  <si>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</si>
  <si>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</si>
  <si>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</si>
  <si>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</si>
  <si>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</si>
  <si>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</si>
  <si>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</si>
  <si>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</si>
  <si>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</si>
  <si>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</si>
  <si>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</si>
  <si>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</si>
  <si>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</si>
  <si>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</si>
  <si>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</si>
  <si>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</si>
  <si>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</si>
  <si>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</si>
  <si>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</si>
  <si>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</si>
  <si>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</si>
  <si>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</si>
  <si>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</si>
  <si>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</si>
  <si>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</si>
  <si>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</si>
  <si>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</si>
  <si>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</si>
  <si>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</si>
  <si>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</si>
  <si>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</si>
  <si>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</si>
  <si>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</si>
  <si>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</si>
  <si>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</si>
  <si>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</si>
  <si>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</si>
  <si>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</si>
  <si>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</si>
  <si>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</si>
  <si>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</si>
  <si>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</si>
  <si>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</si>
  <si>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</si>
  <si>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</si>
  <si>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</si>
  <si>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</si>
  <si>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</si>
  <si>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</si>
  <si>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</si>
  <si>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</si>
  <si>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</si>
  <si>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</si>
  <si>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</si>
  <si>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</si>
  <si>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</si>
  <si>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</si>
  <si>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</si>
  <si>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</si>
  <si>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</si>
  <si>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</si>
  <si>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</si>
  <si>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</si>
  <si>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</si>
  <si>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</si>
  <si>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</si>
  <si>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</si>
  <si>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</si>
  <si>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</si>
  <si>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</si>
  <si>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</si>
  <si>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</si>
  <si>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</si>
  <si>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</si>
  <si>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</si>
  <si>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</si>
  <si>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</si>
  <si>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</si>
  <si>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</si>
  <si>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</si>
  <si>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</si>
  <si>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</si>
  <si>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</si>
  <si>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</si>
  <si>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</si>
  <si>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</si>
  <si>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</si>
  <si>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</si>
  <si>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</si>
  <si>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</si>
  <si>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</si>
  <si>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</si>
  <si>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</si>
  <si>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</si>
  <si>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</si>
  <si>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</si>
  <si>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</si>
  <si>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</si>
  <si>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</si>
  <si>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</si>
  <si>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</si>
  <si>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</si>
  <si>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</si>
  <si>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</si>
  <si>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</si>
  <si>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</si>
  <si>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</si>
  <si>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</si>
  <si>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</si>
  <si>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</si>
  <si>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</si>
  <si>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</si>
  <si>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</si>
  <si>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</si>
  <si>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</si>
  <si>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</si>
  <si>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</si>
  <si>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</si>
  <si>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</si>
  <si>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</si>
  <si>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</si>
  <si>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</si>
  <si>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</si>
  <si>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</si>
  <si>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</si>
  <si>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</si>
  <si>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</si>
  <si>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</si>
  <si>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</si>
  <si>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</si>
  <si>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</si>
  <si>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</si>
  <si>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</si>
  <si>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</si>
  <si>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</si>
  <si>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</si>
  <si>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</si>
  <si>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</si>
  <si>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</si>
  <si>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</si>
  <si>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</si>
  <si>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</si>
  <si>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</si>
  <si>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</si>
  <si>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</si>
  <si>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</si>
  <si>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</si>
  <si>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</si>
  <si>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</si>
  <si>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</si>
  <si>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</si>
  <si>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</si>
  <si>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</si>
  <si>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</si>
  <si>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</si>
  <si>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</si>
  <si>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</si>
  <si>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</si>
  <si>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</si>
  <si>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</si>
  <si>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</si>
  <si>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</si>
  <si>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</si>
  <si>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</si>
  <si>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</si>
  <si>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</si>
  <si>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</si>
  <si>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</si>
  <si>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</si>
  <si>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</si>
  <si>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</si>
  <si>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</si>
  <si>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</si>
  <si>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</si>
  <si>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</si>
  <si>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</si>
  <si>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</si>
  <si>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</si>
  <si>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</si>
  <si>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</si>
  <si>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</si>
  <si>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</si>
  <si>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</si>
  <si>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</si>
  <si>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</si>
  <si>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</si>
  <si>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</si>
  <si>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</si>
  <si>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</si>
  <si>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</si>
  <si>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</si>
  <si>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</si>
  <si>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</si>
  <si>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</si>
  <si>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</si>
  <si>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</si>
  <si>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</si>
  <si>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</si>
  <si>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</si>
  <si>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</si>
  <si>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</si>
  <si>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</si>
  <si>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</si>
  <si>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</si>
  <si>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</si>
  <si>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</si>
  <si>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</si>
  <si>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</si>
  <si>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</si>
  <si>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</si>
  <si>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</si>
  <si>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</si>
  <si>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</si>
  <si>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</si>
  <si>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</si>
  <si>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</si>
  <si>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</si>
  <si>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</si>
  <si>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</si>
  <si>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</si>
  <si>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</si>
  <si>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</si>
  <si>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</si>
  <si>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</si>
  <si>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</si>
  <si>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</si>
  <si>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</si>
  <si>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</si>
  <si>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</si>
  <si>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</si>
  <si>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</si>
  <si>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</si>
  <si>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</si>
  <si>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</si>
  <si>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</si>
  <si>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</si>
  <si>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</si>
  <si>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</si>
  <si>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</si>
  <si>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</si>
  <si>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</si>
  <si>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</si>
  <si>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</si>
  <si>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</si>
  <si>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</si>
  <si>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</si>
  <si>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</si>
  <si>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</si>
  <si>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</si>
  <si>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</si>
  <si>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</si>
  <si>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</si>
  <si>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</si>
  <si>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</si>
  <si>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</si>
  <si>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</si>
  <si>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</si>
  <si>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</si>
  <si>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</si>
  <si>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</si>
  <si>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</si>
  <si>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</si>
  <si>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</si>
  <si>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</si>
  <si>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</si>
  <si>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</si>
  <si>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</si>
  <si>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</si>
  <si>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</si>
  <si>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</si>
  <si>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</si>
  <si>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</si>
  <si>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</si>
  <si>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</si>
  <si>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</si>
  <si>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</si>
  <si>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</si>
  <si>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</si>
  <si>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</si>
  <si>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</si>
  <si>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</si>
  <si>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</si>
  <si>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</si>
  <si>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</si>
  <si>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</si>
  <si>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</si>
  <si>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</si>
  <si>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</si>
  <si>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</si>
  <si>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</si>
  <si>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</si>
  <si>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</si>
  <si>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</si>
  <si>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</si>
  <si>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</si>
  <si>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</si>
  <si>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</si>
  <si>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</si>
  <si>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</si>
  <si>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</si>
  <si>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</si>
  <si>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</si>
  <si>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</si>
  <si>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</si>
  <si>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</si>
  <si>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</si>
  <si>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</si>
  <si>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</si>
  <si>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</si>
  <si>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</si>
  <si>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</si>
  <si>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</si>
  <si>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</si>
  <si>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</si>
  <si>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</si>
  <si>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</si>
  <si>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</si>
  <si>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</si>
  <si>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</si>
  <si>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</si>
  <si>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</si>
  <si>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</si>
  <si>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</si>
  <si>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</si>
  <si>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</si>
  <si>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</si>
  <si>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</si>
  <si>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</si>
  <si>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</si>
  <si>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</si>
  <si>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</si>
  <si>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</si>
  <si>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</si>
  <si>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</si>
  <si>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</si>
  <si>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</si>
  <si>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</si>
  <si>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</si>
  <si>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</si>
  <si>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</si>
  <si>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</si>
  <si>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</si>
  <si>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</si>
  <si>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</si>
  <si>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</si>
  <si>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</si>
  <si>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</si>
  <si>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</si>
  <si>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</si>
  <si>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</si>
  <si>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</si>
  <si>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</si>
  <si>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</si>
  <si>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</si>
  <si>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</si>
  <si>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</si>
  <si>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</si>
  <si>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</si>
  <si>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</si>
  <si>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</si>
  <si>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</si>
  <si>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</si>
  <si>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</si>
  <si>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</si>
  <si>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</si>
  <si>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</si>
  <si>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</si>
  <si>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</si>
  <si>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</si>
  <si>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</si>
  <si>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</si>
  <si>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</si>
  <si>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</si>
  <si>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</si>
  <si>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</si>
  <si>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</si>
  <si>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</si>
  <si>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</si>
  <si>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</si>
  <si>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</si>
  <si>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</si>
  <si>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</si>
  <si>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</si>
  <si>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</si>
  <si>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</si>
  <si>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</si>
  <si>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</si>
  <si>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</si>
  <si>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</si>
  <si>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</si>
  <si>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</si>
  <si>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</si>
  <si>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</si>
  <si>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</si>
  <si>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</si>
  <si>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</si>
  <si>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</si>
  <si>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</si>
  <si>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</si>
  <si>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</si>
  <si>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</si>
  <si>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</si>
  <si>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</si>
  <si>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</si>
  <si>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</si>
  <si>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</si>
  <si>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</si>
  <si>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</si>
  <si>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</si>
  <si>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</si>
  <si>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</si>
  <si>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</si>
  <si>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</si>
  <si>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</si>
  <si>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</si>
  <si>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</si>
  <si>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</si>
  <si>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</si>
  <si>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</si>
  <si>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</si>
  <si>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</si>
  <si>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</si>
  <si>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</si>
  <si>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</si>
  <si>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</si>
  <si>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</si>
  <si>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</si>
  <si>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</si>
  <si>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</si>
  <si>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</si>
  <si>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</si>
  <si>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</si>
  <si>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</si>
  <si>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</si>
  <si>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</si>
  <si>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</si>
  <si>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</si>
  <si>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</si>
  <si>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</si>
  <si>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</si>
  <si>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</si>
  <si>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</si>
  <si>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</si>
  <si>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</si>
  <si>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</si>
  <si>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</si>
  <si>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</si>
  <si>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</si>
  <si>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</si>
  <si>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</si>
  <si>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</si>
  <si>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</si>
  <si>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</si>
  <si>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</si>
  <si>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</si>
  <si>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</si>
  <si>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</si>
  <si>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</si>
  <si>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</si>
  <si>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</si>
  <si>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</si>
  <si>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</si>
  <si>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</si>
  <si>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</si>
  <si>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</si>
  <si>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</si>
  <si>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</si>
  <si>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</si>
  <si>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</si>
  <si>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</si>
  <si>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</si>
  <si>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</si>
  <si>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</si>
  <si>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</si>
  <si>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</si>
  <si>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</si>
  <si>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</si>
  <si>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</si>
  <si>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</si>
  <si>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</si>
  <si>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</si>
  <si>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</si>
  <si>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</si>
  <si>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</si>
  <si>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</si>
  <si>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</si>
  <si>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</si>
  <si>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</si>
  <si>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</si>
  <si>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</si>
  <si>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</si>
  <si>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</si>
  <si>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</si>
  <si>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</si>
  <si>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</si>
  <si>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</si>
  <si>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</si>
  <si>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</si>
  <si>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</si>
  <si>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</si>
  <si>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</si>
  <si>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</si>
  <si>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</si>
  <si>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</si>
  <si>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</si>
  <si>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</si>
  <si>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</si>
  <si>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</si>
  <si>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</si>
  <si>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</si>
  <si>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</si>
  <si>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</si>
  <si>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</si>
  <si>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</si>
  <si>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</si>
  <si>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</si>
  <si>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</si>
  <si>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</si>
  <si>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</si>
  <si>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</si>
  <si>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</si>
  <si>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</si>
  <si>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</si>
  <si>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</si>
  <si>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</si>
  <si>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</si>
  <si>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</si>
  <si>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</si>
  <si>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</si>
  <si>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</si>
  <si>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</si>
  <si>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</si>
  <si>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</si>
  <si>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</si>
  <si>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</si>
  <si>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</si>
  <si>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</si>
  <si>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</si>
  <si>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</si>
  <si>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</si>
  <si>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</si>
  <si>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</si>
  <si>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</si>
  <si>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</si>
  <si>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</si>
  <si>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</si>
  <si>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</si>
  <si>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</si>
  <si>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</si>
  <si>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</si>
  <si>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</si>
  <si>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</si>
  <si>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</si>
  <si>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</si>
  <si>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</si>
  <si>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</si>
  <si>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</si>
  <si>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</si>
  <si>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</si>
  <si>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</si>
  <si>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</si>
  <si>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</si>
  <si>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</si>
  <si>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</si>
  <si>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</si>
  <si>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</si>
  <si>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</si>
  <si>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</si>
  <si>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</si>
  <si>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</si>
  <si>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</si>
  <si>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</si>
  <si>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</si>
  <si>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</si>
  <si>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</si>
  <si>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</si>
  <si>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</si>
  <si>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</si>
  <si>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</si>
  <si>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</si>
  <si>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</si>
  <si>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</si>
  <si>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</si>
  <si>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</si>
  <si>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</si>
  <si>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</si>
  <si>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</si>
  <si>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</si>
  <si>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</si>
  <si>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</si>
  <si>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</si>
  <si>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</si>
  <si>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</si>
  <si>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</si>
  <si>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</si>
  <si>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</si>
  <si>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</si>
  <si>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</si>
  <si>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</si>
  <si>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</si>
  <si>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</si>
  <si>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</si>
  <si>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</si>
  <si>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</si>
  <si>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</si>
  <si>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</si>
  <si>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</si>
  <si>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</si>
  <si>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</si>
  <si>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</si>
  <si>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</si>
  <si>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</si>
  <si>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</si>
  <si>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</si>
  <si>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</si>
  <si>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</si>
  <si>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</si>
  <si>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</si>
  <si>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</si>
  <si>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</si>
  <si>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</si>
  <si>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</si>
  <si>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</si>
  <si>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</si>
  <si>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</si>
  <si>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</si>
  <si>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</si>
  <si>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</si>
  <si>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</si>
  <si>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</si>
  <si>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</si>
  <si>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</si>
  <si>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</si>
  <si>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</si>
  <si>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</si>
  <si>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</si>
  <si>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</si>
  <si>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</si>
  <si>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</si>
  <si>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</si>
  <si>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</si>
  <si>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</si>
  <si>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</si>
  <si>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</si>
  <si>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</si>
  <si>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</si>
  <si>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</si>
  <si>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</si>
  <si>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</si>
  <si>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</si>
  <si>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</si>
  <si>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</si>
  <si>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</si>
  <si>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</si>
  <si>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</si>
  <si>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</si>
  <si>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</si>
  <si>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</si>
  <si>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</si>
  <si>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</si>
  <si>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</si>
  <si>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</si>
  <si>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</si>
  <si>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</si>
  <si>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</si>
  <si>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</si>
  <si>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</si>
  <si>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</si>
  <si>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</si>
  <si>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</si>
  <si>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</si>
  <si>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</si>
  <si>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</si>
  <si>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</si>
  <si>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</si>
  <si>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</si>
  <si>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</si>
  <si>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</si>
  <si>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</si>
  <si>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</si>
  <si>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</si>
  <si>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</si>
  <si>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</si>
  <si>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</si>
  <si>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</si>
  <si>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</si>
  <si>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</si>
  <si>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</si>
  <si>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</si>
  <si>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</si>
  <si>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</si>
  <si>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</si>
  <si>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</si>
  <si>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</si>
  <si>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</si>
  <si>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</si>
  <si>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</si>
  <si>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</si>
  <si>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</si>
  <si>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</si>
  <si>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</si>
  <si>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</si>
  <si>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</si>
  <si>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</si>
  <si>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</si>
  <si>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</si>
  <si>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</si>
  <si>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</si>
  <si>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</si>
  <si>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</si>
  <si>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</si>
  <si>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</si>
  <si>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</si>
  <si>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</si>
  <si>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</si>
  <si>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</si>
  <si>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</si>
  <si>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</si>
  <si>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</si>
  <si>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</si>
  <si>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</si>
  <si>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</si>
  <si>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</si>
  <si>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</si>
  <si>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</si>
  <si>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</si>
  <si>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</si>
  <si>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</si>
  <si>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</si>
  <si>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</si>
  <si>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</si>
  <si>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</si>
  <si>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</si>
  <si>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</si>
  <si>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</si>
  <si>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</si>
  <si>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</si>
  <si>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</si>
  <si>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</si>
  <si>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</si>
  <si>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</si>
  <si>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</si>
  <si>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</si>
  <si>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</si>
  <si>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</si>
  <si>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</si>
  <si>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</si>
  <si>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</si>
  <si>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</si>
  <si>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</si>
  <si>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</si>
  <si>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</si>
  <si>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</si>
  <si>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</si>
  <si>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</si>
  <si>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</si>
  <si>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</si>
  <si>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</si>
  <si>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</si>
  <si>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</si>
  <si>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</si>
  <si>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</si>
  <si>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</si>
  <si>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</si>
  <si>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</si>
  <si>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</si>
  <si>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</si>
  <si>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</si>
  <si>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</si>
  <si>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</si>
  <si>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</si>
  <si>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</si>
  <si>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</si>
  <si>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</si>
  <si>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</si>
  <si>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</si>
  <si>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</si>
  <si>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</si>
  <si>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</si>
  <si>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</si>
  <si>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</si>
  <si>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</si>
  <si>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</si>
  <si>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</si>
  <si>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</si>
  <si>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</si>
  <si>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</si>
  <si>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</si>
  <si>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</si>
  <si>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</si>
  <si>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</si>
  <si>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</si>
  <si>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</si>
  <si>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</si>
  <si>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</si>
  <si>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</si>
  <si>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</si>
  <si>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</si>
  <si>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</si>
  <si>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</si>
  <si>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</si>
  <si>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</si>
  <si>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</si>
  <si>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</si>
  <si>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</si>
  <si>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</si>
  <si>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</si>
  <si>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</si>
  <si>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</si>
  <si>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</si>
  <si>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</si>
  <si>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</si>
  <si>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</si>
  <si>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</si>
  <si>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</si>
  <si>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</si>
  <si>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</si>
  <si>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</si>
  <si>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</si>
  <si>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</si>
  <si>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</si>
  <si>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</si>
  <si>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</si>
  <si>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</si>
  <si>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</si>
  <si>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</si>
  <si>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</si>
  <si>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</si>
  <si>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</si>
  <si>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</si>
  <si>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</si>
  <si>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</si>
  <si>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</si>
  <si>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</si>
  <si>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</si>
  <si>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</si>
  <si>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</si>
  <si>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</si>
  <si>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</si>
  <si>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</si>
  <si>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</si>
  <si>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</si>
  <si>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</si>
  <si>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</si>
  <si>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</si>
  <si>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</si>
  <si>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</si>
  <si>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</si>
  <si>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</si>
  <si>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</si>
  <si>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</si>
  <si>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</si>
  <si>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</si>
  <si>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</si>
  <si>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</si>
  <si>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</si>
  <si>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</si>
  <si>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</si>
  <si>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</si>
  <si>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</si>
  <si>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</si>
  <si>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</si>
  <si>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</si>
  <si>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</si>
  <si>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</si>
  <si>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</si>
  <si>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</si>
  <si>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</si>
  <si>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</si>
  <si>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</si>
  <si>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</si>
  <si>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</si>
  <si>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</si>
  <si>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</si>
  <si>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</si>
  <si>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</si>
  <si>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</si>
  <si>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</si>
  <si>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</si>
  <si>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</si>
  <si>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</si>
  <si>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</si>
  <si>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</si>
  <si>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</si>
  <si>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</si>
  <si>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</si>
  <si>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</si>
  <si>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</si>
  <si>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</si>
  <si>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</si>
  <si>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</si>
  <si>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</si>
  <si>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</si>
  <si>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</si>
  <si>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</si>
  <si>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</si>
  <si>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</si>
  <si>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</si>
  <si>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</si>
  <si>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</si>
  <si>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</si>
  <si>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</si>
  <si>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</si>
  <si>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</si>
  <si>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</si>
  <si>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</si>
  <si>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</si>
  <si>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</si>
  <si>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</si>
  <si>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</si>
  <si>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</si>
  <si>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</si>
  <si>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</si>
  <si>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</si>
  <si>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</si>
  <si>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</si>
  <si>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</si>
  <si>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</si>
  <si>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</si>
  <si>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</si>
  <si>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</si>
  <si>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</si>
  <si>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</si>
  <si>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</si>
  <si>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</si>
  <si>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</si>
  <si>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</si>
  <si>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</si>
  <si>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</si>
  <si>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</si>
  <si>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</si>
  <si>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</si>
  <si>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</si>
  <si>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</si>
  <si>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</si>
  <si>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</si>
  <si>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</si>
  <si>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</si>
  <si>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</si>
  <si>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</si>
  <si>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</si>
  <si>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</si>
  <si>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</si>
  <si>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</si>
  <si>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</si>
  <si>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</si>
  <si>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</si>
  <si>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</si>
  <si>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</si>
  <si>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</si>
  <si>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</si>
  <si>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</si>
  <si>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</si>
  <si>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</si>
  <si>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</si>
  <si>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</si>
  <si>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</si>
  <si>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</si>
  <si>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</si>
  <si>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</si>
  <si>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</si>
  <si>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</si>
  <si>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</si>
  <si>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</si>
  <si>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</si>
  <si>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</si>
  <si>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</si>
  <si>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</si>
  <si>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</si>
  <si>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</si>
  <si>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</si>
  <si>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</si>
  <si>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</si>
  <si>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</si>
  <si>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</si>
  <si>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</si>
  <si>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</si>
  <si>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</si>
  <si>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</si>
  <si>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</si>
  <si>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</si>
  <si>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</si>
  <si>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</si>
  <si>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</si>
  <si>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</si>
  <si>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</si>
  <si>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</si>
  <si>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</si>
  <si>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</si>
  <si>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</si>
  <si>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</si>
  <si>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</si>
  <si>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</si>
  <si>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</si>
  <si>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</si>
  <si>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</si>
  <si>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</si>
  <si>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</si>
  <si>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</si>
  <si>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</si>
  <si>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</si>
  <si>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</si>
  <si>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</si>
  <si>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</si>
  <si>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</si>
  <si>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</si>
  <si>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</si>
  <si>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</si>
  <si>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</si>
  <si>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</si>
  <si>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</si>
  <si>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</si>
  <si>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</si>
  <si>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</si>
  <si>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</si>
  <si>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</si>
  <si>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</si>
  <si>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</si>
  <si>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</si>
  <si>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</si>
  <si>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</si>
  <si>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</si>
  <si>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</si>
  <si>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</si>
  <si>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</si>
  <si>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</si>
  <si>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</si>
  <si>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</si>
  <si>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</si>
  <si>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</si>
  <si>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</si>
  <si>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</si>
  <si>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</si>
  <si>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</si>
  <si>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</si>
  <si>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</si>
  <si>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</si>
  <si>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</si>
  <si>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</si>
  <si>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</si>
  <si>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</si>
  <si>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</si>
  <si>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</si>
  <si>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</si>
  <si>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</si>
  <si>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</si>
  <si>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</si>
  <si>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</si>
  <si>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</si>
  <si>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</si>
  <si>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</si>
  <si>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</si>
  <si>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</si>
  <si>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</si>
  <si>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</si>
  <si>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</si>
  <si>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</si>
  <si>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</si>
  <si>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</si>
  <si>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</si>
  <si>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</si>
  <si>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</si>
  <si>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</si>
  <si>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</si>
  <si>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</si>
  <si>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</si>
  <si>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</si>
  <si>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</si>
  <si>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</si>
  <si>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</si>
  <si>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</si>
  <si>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</si>
  <si>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</si>
  <si>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</si>
  <si>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</si>
  <si>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</si>
  <si>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</si>
  <si>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</si>
  <si>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</si>
  <si>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</si>
  <si>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</si>
  <si>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</si>
  <si>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</si>
  <si>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</si>
  <si>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</si>
  <si>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</si>
  <si>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</si>
  <si>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</si>
  <si>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</si>
  <si>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</si>
  <si>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</si>
  <si>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</si>
  <si>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</si>
  <si>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</si>
  <si>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</si>
  <si>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</si>
  <si>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</si>
  <si>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</si>
  <si>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</si>
  <si>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</si>
  <si>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</si>
  <si>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</si>
  <si>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</si>
  <si>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</si>
  <si>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</si>
  <si>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</si>
  <si>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</si>
  <si>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</si>
  <si>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</si>
  <si>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</si>
  <si>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</si>
  <si>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</si>
  <si>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</si>
  <si>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</si>
  <si>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</si>
  <si>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</si>
  <si>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</si>
  <si>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</si>
  <si>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</si>
  <si>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</si>
  <si>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</si>
  <si>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</si>
  <si>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</si>
  <si>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</si>
  <si>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</si>
  <si>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</si>
  <si>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</si>
  <si>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</si>
  <si>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</si>
  <si>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</si>
  <si>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</si>
  <si>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</si>
  <si>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</si>
  <si>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</si>
  <si>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</si>
  <si>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</si>
  <si>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</si>
  <si>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</si>
  <si>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</si>
  <si>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</si>
  <si>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</si>
  <si>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</si>
  <si>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</si>
  <si>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</si>
  <si>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</si>
  <si>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</si>
  <si>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</si>
  <si>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</si>
  <si>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</si>
  <si>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</si>
  <si>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</si>
  <si>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</si>
  <si>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</si>
  <si>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</si>
  <si>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</si>
  <si>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</si>
  <si>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</si>
  <si>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</si>
  <si>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</si>
  <si>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</si>
  <si>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</si>
  <si>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</si>
  <si>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</si>
  <si>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</si>
  <si>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</si>
  <si>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</si>
  <si>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</si>
  <si>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</si>
  <si>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</si>
  <si>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</si>
  <si>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</si>
  <si>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</si>
  <si>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</si>
  <si>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</si>
  <si>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</si>
  <si>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</si>
  <si>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</si>
  <si>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</si>
  <si>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</si>
  <si>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</si>
  <si>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</si>
  <si>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</si>
  <si>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</si>
  <si>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</si>
  <si>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</si>
  <si>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</si>
  <si>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</si>
  <si>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</si>
  <si>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</si>
  <si>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</si>
  <si>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</si>
  <si>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</si>
  <si>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</si>
  <si>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</si>
  <si>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</si>
  <si>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</si>
  <si>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</si>
  <si>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</si>
  <si>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</si>
  <si>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</si>
  <si>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</si>
  <si>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</si>
  <si>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</si>
  <si>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</si>
  <si>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</si>
  <si>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</si>
  <si>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</si>
  <si>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</si>
  <si>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</si>
  <si>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</si>
  <si>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</si>
  <si>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</si>
  <si>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</si>
  <si>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</si>
  <si>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</si>
  <si>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</si>
  <si>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</si>
  <si>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</si>
  <si>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</si>
  <si>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</si>
  <si>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</si>
  <si>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</si>
  <si>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</si>
  <si>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</si>
  <si>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</si>
  <si>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</si>
  <si>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</si>
  <si>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</si>
  <si>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</si>
  <si>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</si>
  <si>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</si>
  <si>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</si>
  <si>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</si>
  <si>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</si>
  <si>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</si>
  <si>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</si>
  <si>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</si>
  <si>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</si>
  <si>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</si>
  <si>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</si>
  <si>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</si>
  <si>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</si>
  <si>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</si>
  <si>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</si>
  <si>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</si>
  <si>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</si>
  <si>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</si>
  <si>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</si>
  <si>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</si>
  <si>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</si>
  <si>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</si>
  <si>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</si>
  <si>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</si>
  <si>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</si>
  <si>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</si>
  <si>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</si>
  <si>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</si>
  <si>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</si>
  <si>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</si>
  <si>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</si>
  <si>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</si>
  <si>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</si>
  <si>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</si>
  <si>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</si>
  <si>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</si>
  <si>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</si>
  <si>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</si>
  <si>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</si>
  <si>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</si>
  <si>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</si>
  <si>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</si>
  <si>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</si>
  <si>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</si>
  <si>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</si>
  <si>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</si>
  <si>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</si>
  <si>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</si>
  <si>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</si>
  <si>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</si>
  <si>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</si>
  <si>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</si>
  <si>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</si>
  <si>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</si>
  <si>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</si>
  <si>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</si>
  <si>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</si>
  <si>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</si>
  <si>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</si>
  <si>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</si>
  <si>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</si>
  <si>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</si>
  <si>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</si>
  <si>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</si>
  <si>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</si>
  <si>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</si>
  <si>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</si>
  <si>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</si>
  <si>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</si>
  <si>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</si>
  <si>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</si>
  <si>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</si>
  <si>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</si>
  <si>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</si>
  <si>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</si>
  <si>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</si>
  <si>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</si>
  <si>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</si>
  <si>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</si>
  <si>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</si>
  <si>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</si>
  <si>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</si>
  <si>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</si>
  <si>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</si>
  <si>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</si>
  <si>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</si>
  <si>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</si>
  <si>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</si>
  <si>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</si>
  <si>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</si>
  <si>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</si>
  <si>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</si>
  <si>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</si>
  <si>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</si>
  <si>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</si>
  <si>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</si>
  <si>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</si>
  <si>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</si>
  <si>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</si>
  <si>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</si>
  <si>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</si>
  <si>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</si>
  <si>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</si>
  <si>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</si>
  <si>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</si>
  <si>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</si>
  <si>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</si>
  <si>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</si>
  <si>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</si>
  <si>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</si>
  <si>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</si>
  <si>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</si>
  <si>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</si>
  <si>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</si>
  <si>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</si>
  <si>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</si>
  <si>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</si>
  <si>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</si>
  <si>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</si>
  <si>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</si>
  <si>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</si>
  <si>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</si>
  <si>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</si>
  <si>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</si>
  <si>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</si>
  <si>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</si>
  <si>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</si>
  <si>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</si>
  <si>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</si>
  <si>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</si>
  <si>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</si>
  <si>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</si>
  <si>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</si>
  <si>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</si>
  <si>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</si>
  <si>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</si>
  <si>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</si>
  <si>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</si>
  <si>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</si>
  <si>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</si>
  <si>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</si>
  <si>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</si>
  <si>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</si>
  <si>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</si>
  <si>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</si>
  <si>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</si>
  <si>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</si>
  <si>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</si>
  <si>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</si>
  <si>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</si>
  <si>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</si>
  <si>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</si>
  <si>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</si>
  <si>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</si>
  <si>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</si>
  <si>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</si>
  <si>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</si>
  <si>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</si>
  <si>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</si>
  <si>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</si>
  <si>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</si>
  <si>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</si>
  <si>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</si>
  <si>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</si>
  <si>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</si>
  <si>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</si>
  <si>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</si>
  <si>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</si>
  <si>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</si>
  <si>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</si>
  <si>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</si>
  <si>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</si>
  <si>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</si>
  <si>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</si>
  <si>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</si>
  <si>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</si>
  <si>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</si>
  <si>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</si>
  <si>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</si>
  <si>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</si>
  <si>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</si>
  <si>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</si>
  <si>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</si>
  <si>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</si>
  <si>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</si>
  <si>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</si>
  <si>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</si>
  <si>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</si>
  <si>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</si>
  <si>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</si>
  <si>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</si>
  <si>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</si>
  <si>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</si>
  <si>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</si>
  <si>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</si>
  <si>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</si>
  <si>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</si>
  <si>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</si>
  <si>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</si>
  <si>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</si>
  <si>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</si>
  <si>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</si>
  <si>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</si>
  <si>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</si>
  <si>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</si>
  <si>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</si>
  <si>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</si>
  <si>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</si>
  <si>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</si>
  <si>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</si>
  <si>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</si>
  <si>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</si>
  <si>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</si>
  <si>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</si>
  <si>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</si>
  <si>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</si>
  <si>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</si>
  <si>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</si>
  <si>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</si>
  <si>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</si>
  <si>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</si>
  <si>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</si>
  <si>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</si>
  <si>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</si>
  <si>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</si>
  <si>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</si>
  <si>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</si>
  <si>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</si>
  <si>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</si>
  <si>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</si>
  <si>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</si>
  <si>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</si>
  <si>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</si>
  <si>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</si>
  <si>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</si>
  <si>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</si>
  <si>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</si>
  <si>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</si>
  <si>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</si>
  <si>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</si>
  <si>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</si>
  <si>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</si>
  <si>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</si>
  <si>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</si>
  <si>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</si>
  <si>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</si>
  <si>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</si>
  <si>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</si>
  <si>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</si>
  <si>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</si>
  <si>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</si>
  <si>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</si>
  <si>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</si>
  <si>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</si>
  <si>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</si>
  <si>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</si>
  <si>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</si>
  <si>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</si>
  <si>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</si>
  <si>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</si>
  <si>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</si>
  <si>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</si>
  <si>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</si>
  <si>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</si>
  <si>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</si>
  <si>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</si>
  <si>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</si>
  <si>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</si>
  <si>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</si>
  <si>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</si>
  <si>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</si>
  <si>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</si>
  <si>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</si>
  <si>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</si>
  <si>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</si>
  <si>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</si>
  <si>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</si>
  <si>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</si>
  <si>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</si>
  <si>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</si>
  <si>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</si>
  <si>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</si>
  <si>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</si>
  <si>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</si>
  <si>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</si>
  <si>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</si>
  <si>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</si>
  <si>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</si>
  <si>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</si>
  <si>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</si>
  <si>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</si>
  <si>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</si>
  <si>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</si>
  <si>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</si>
  <si>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</si>
  <si>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</si>
  <si>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</si>
  <si>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</si>
  <si>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</si>
  <si>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</si>
  <si>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</si>
  <si>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</si>
  <si>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</si>
  <si>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</si>
  <si>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</si>
  <si>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</si>
  <si>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</si>
  <si>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</si>
  <si>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</si>
  <si>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</si>
  <si>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</si>
  <si>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</si>
  <si>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</si>
  <si>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</si>
  <si>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</si>
  <si>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</si>
  <si>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</si>
  <si>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</si>
  <si>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</si>
  <si>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</si>
  <si>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</si>
  <si>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</si>
  <si>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</si>
  <si>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</si>
  <si>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</si>
  <si>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</si>
  <si>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</si>
  <si>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</si>
  <si>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</si>
  <si>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</si>
  <si>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</si>
  <si>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</si>
  <si>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</si>
  <si>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</si>
  <si>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</si>
  <si>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</si>
  <si>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</si>
  <si>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</si>
  <si>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</si>
  <si>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</si>
  <si>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</si>
  <si>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</si>
  <si>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</si>
  <si>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</si>
  <si>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</si>
  <si>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</si>
  <si>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</si>
  <si>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</si>
  <si>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</si>
  <si>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</si>
  <si>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</si>
  <si>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</si>
  <si>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</si>
  <si>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</si>
  <si>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</si>
  <si>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</si>
  <si>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</si>
  <si>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</si>
  <si>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</si>
  <si>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</si>
  <si>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</si>
  <si>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</si>
  <si>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</si>
  <si>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</si>
  <si>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</si>
  <si>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</si>
  <si>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</si>
  <si>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</si>
  <si>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</si>
  <si>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</si>
  <si>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</si>
  <si>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</si>
  <si>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</si>
  <si>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</si>
  <si>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</si>
  <si>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</si>
  <si>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</si>
  <si>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</si>
  <si>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</si>
  <si>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</si>
  <si>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</si>
  <si>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</si>
  <si>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</si>
  <si>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</si>
  <si>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</si>
  <si>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</si>
  <si>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</si>
  <si>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</si>
  <si>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</si>
  <si>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</si>
  <si>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</si>
  <si>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</si>
  <si>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</si>
  <si>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</si>
  <si>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</si>
  <si>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</si>
  <si>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</si>
  <si>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</si>
  <si>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</si>
  <si>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</si>
  <si>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</si>
  <si>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</si>
  <si>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</si>
  <si>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</si>
  <si>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</si>
  <si>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</si>
  <si>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</si>
  <si>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</si>
  <si>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</si>
  <si>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</si>
  <si>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</si>
  <si>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</si>
  <si>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</si>
  <si>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</si>
  <si>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</si>
  <si>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</si>
  <si>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</si>
  <si>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</si>
  <si>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</si>
  <si>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</si>
  <si>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</si>
  <si>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</si>
  <si>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</si>
  <si>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</si>
  <si>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</si>
  <si>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</si>
  <si>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</si>
  <si>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</si>
  <si>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</si>
  <si>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</si>
  <si>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</si>
  <si>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</si>
  <si>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</si>
  <si>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</si>
  <si>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</si>
  <si>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</si>
  <si>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</si>
  <si>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</si>
  <si>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</si>
  <si>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</si>
  <si>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</si>
  <si>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</si>
  <si>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</si>
  <si>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</si>
  <si>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</si>
  <si>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</si>
  <si>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</si>
  <si>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</si>
  <si>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</si>
  <si>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</si>
  <si>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</si>
  <si>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</si>
  <si>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</si>
  <si>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</si>
  <si>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</si>
  <si>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</si>
  <si>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</si>
  <si>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</si>
  <si>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</si>
  <si>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</si>
  <si>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</si>
  <si>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</si>
  <si>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</si>
  <si>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</si>
  <si>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</si>
  <si>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</si>
  <si>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</si>
  <si>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</si>
  <si>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</si>
  <si>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</si>
  <si>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</si>
  <si>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</si>
  <si>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</si>
  <si>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</si>
  <si>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</si>
  <si>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</si>
  <si>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</si>
  <si>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</si>
  <si>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</si>
  <si>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</si>
  <si>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</si>
  <si>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</si>
  <si>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</si>
  <si>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</si>
  <si>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</si>
  <si>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</si>
  <si>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</si>
  <si>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</si>
  <si>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</si>
  <si>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</si>
  <si>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</si>
  <si>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</si>
  <si>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</si>
  <si>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</si>
  <si>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</si>
  <si>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</si>
  <si>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</si>
  <si>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</si>
  <si>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</si>
  <si>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</si>
  <si>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</si>
  <si>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</si>
  <si>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</si>
  <si>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</si>
  <si>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</si>
  <si>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</si>
  <si>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</si>
  <si>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</si>
  <si>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</si>
  <si>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</si>
  <si>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</si>
  <si>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</si>
  <si>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</si>
  <si>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</si>
  <si>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</si>
  <si>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</si>
  <si>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</si>
  <si>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</si>
  <si>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</si>
  <si>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</si>
  <si>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</si>
  <si>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</si>
  <si>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</si>
  <si>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</si>
  <si>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</si>
  <si>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</si>
  <si>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</si>
  <si>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</si>
  <si>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</si>
  <si>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</si>
  <si>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</si>
  <si>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</si>
  <si>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</si>
  <si>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</si>
  <si>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</si>
  <si>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</si>
  <si>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</si>
  <si>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</si>
  <si>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</si>
  <si>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</si>
  <si>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</si>
  <si>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</si>
  <si>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</si>
  <si>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</si>
  <si>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</si>
  <si>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</si>
  <si>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</si>
  <si>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</si>
  <si>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</si>
  <si>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</si>
  <si>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</si>
  <si>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</si>
  <si>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</si>
  <si>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</si>
  <si>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</si>
  <si>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</si>
  <si>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</si>
  <si>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</si>
  <si>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</si>
  <si>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</si>
  <si>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</si>
  <si>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</si>
  <si>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</si>
  <si>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</si>
  <si>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</si>
  <si>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</si>
  <si>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</si>
  <si>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</si>
  <si>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</si>
  <si>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</si>
  <si>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</si>
  <si>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</si>
  <si>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</si>
  <si>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</si>
  <si>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</si>
  <si>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</si>
  <si>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</si>
  <si>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</si>
  <si>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</si>
  <si>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</si>
  <si>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</si>
  <si>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</si>
  <si>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</si>
  <si>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</si>
  <si>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</si>
  <si>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</si>
  <si>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</si>
  <si>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</si>
  <si>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</si>
  <si>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</si>
  <si>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</si>
  <si>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</si>
  <si>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</si>
  <si>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</si>
  <si>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</si>
  <si>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</si>
  <si>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</si>
  <si>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</si>
  <si>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</si>
  <si>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</si>
  <si>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</si>
  <si>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</si>
  <si>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</si>
  <si>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</si>
  <si>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</si>
  <si>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</si>
  <si>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</si>
  <si>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</si>
  <si>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</si>
  <si>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</si>
  <si>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</si>
  <si>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</si>
  <si>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</si>
  <si>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</si>
  <si>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</si>
  <si>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</si>
  <si>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</si>
  <si>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</si>
  <si>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</si>
  <si>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</si>
  <si>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</si>
  <si>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</si>
  <si>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</si>
  <si>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</si>
  <si>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</si>
  <si>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</si>
  <si>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</si>
  <si>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</si>
  <si>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</si>
  <si>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</si>
  <si>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</si>
  <si>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</si>
  <si>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</si>
  <si>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</si>
  <si>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</si>
  <si>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</si>
  <si>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</si>
  <si>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</si>
  <si>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</si>
  <si>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</si>
  <si>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</si>
  <si>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</si>
  <si>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</si>
  <si>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</si>
  <si>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</si>
  <si>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</si>
  <si>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</si>
  <si>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</si>
  <si>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</si>
  <si>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</si>
  <si>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</si>
  <si>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</si>
  <si>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</si>
  <si>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</si>
  <si>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</si>
  <si>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</si>
  <si>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</si>
  <si>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</si>
  <si>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</si>
  <si>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</si>
  <si>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</si>
  <si>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</si>
  <si>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</si>
  <si>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</si>
  <si>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</si>
  <si>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</si>
  <si>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</si>
  <si>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</si>
  <si>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</si>
  <si>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</si>
  <si>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</si>
  <si>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</si>
  <si>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</si>
  <si>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</si>
  <si>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</si>
  <si>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</si>
  <si>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</si>
  <si>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</si>
  <si>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</si>
  <si>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</si>
  <si>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</si>
  <si>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</si>
  <si>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</si>
  <si>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</si>
  <si>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</si>
  <si>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</si>
  <si>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</si>
  <si>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</si>
  <si>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</si>
  <si>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</si>
  <si>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</si>
  <si>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</si>
  <si>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</si>
  <si>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</si>
  <si>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</si>
  <si>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</si>
  <si>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</si>
  <si>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</si>
  <si>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</si>
  <si>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</si>
  <si>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</si>
  <si>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</si>
  <si>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</si>
  <si>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</si>
  <si>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</si>
  <si>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</si>
  <si>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</si>
  <si>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</si>
  <si>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</si>
  <si>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</si>
  <si>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</si>
  <si>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</si>
  <si>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</si>
  <si>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</si>
  <si>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</si>
  <si>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</si>
  <si>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</si>
  <si>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</si>
  <si>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</si>
  <si>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</si>
  <si>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</si>
  <si>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</si>
  <si>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</si>
  <si>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</si>
  <si>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</si>
  <si>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</si>
  <si>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</si>
  <si>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</si>
  <si>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</si>
  <si>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</si>
  <si>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</si>
  <si>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</si>
  <si>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</si>
  <si>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</si>
  <si>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</si>
  <si>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</si>
  <si>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</si>
  <si>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</si>
  <si>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</si>
  <si>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</si>
  <si>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</si>
  <si>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</si>
  <si>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</si>
  <si>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</si>
  <si>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</si>
  <si>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</si>
  <si>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</si>
  <si>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</si>
  <si>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</si>
  <si>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</si>
  <si>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</si>
  <si>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</si>
  <si>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</si>
  <si>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</si>
  <si>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</si>
  <si>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</si>
  <si>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</si>
  <si>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</si>
  <si>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</si>
  <si>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</si>
  <si>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</si>
  <si>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</si>
  <si>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</si>
  <si>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</si>
  <si>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</si>
  <si>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</si>
  <si>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</si>
  <si>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</si>
  <si>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</si>
  <si>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</si>
  <si>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</si>
  <si>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</si>
  <si>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</si>
  <si>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</si>
  <si>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</si>
  <si>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</si>
  <si>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</si>
  <si>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</si>
  <si>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</si>
  <si>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</si>
  <si>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</si>
  <si>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</si>
  <si>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</si>
  <si>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</si>
  <si>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</si>
  <si>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</si>
  <si>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</si>
  <si>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</si>
  <si>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</si>
  <si>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</si>
  <si>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</si>
  <si>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</si>
  <si>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</si>
  <si>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</si>
  <si>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</si>
  <si>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</si>
  <si>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</si>
  <si>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</si>
  <si>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</si>
  <si>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</si>
  <si>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</si>
  <si>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</si>
  <si>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</si>
  <si>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</si>
  <si>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</si>
  <si>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</si>
  <si>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</si>
  <si>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</si>
  <si>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</si>
  <si>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</si>
  <si>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</si>
  <si>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</si>
  <si>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</si>
  <si>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</si>
  <si>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</si>
  <si>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</si>
  <si>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</si>
  <si>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</si>
  <si>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</si>
  <si>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</si>
  <si>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</si>
  <si>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</si>
  <si>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</si>
  <si>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</si>
  <si>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</si>
  <si>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</si>
  <si>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</si>
  <si>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</si>
  <si>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</si>
  <si>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</si>
  <si>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</si>
  <si>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</si>
  <si>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</si>
  <si>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</si>
  <si>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</si>
  <si>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</si>
  <si>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</si>
  <si>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</si>
  <si>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</si>
  <si>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</si>
  <si>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</si>
  <si>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</si>
  <si>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</si>
  <si>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</si>
  <si>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</si>
  <si>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</si>
  <si>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</si>
  <si>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</si>
  <si>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</si>
  <si>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</si>
  <si>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</si>
  <si>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</si>
  <si>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</si>
  <si>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</si>
  <si>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</si>
  <si>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</si>
  <si>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</si>
  <si>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</si>
  <si>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</si>
  <si>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</si>
  <si>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</si>
  <si>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</si>
  <si>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</si>
  <si>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</si>
  <si>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</si>
  <si>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</si>
  <si>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</si>
  <si>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</si>
  <si>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</si>
  <si>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</si>
  <si>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</si>
  <si>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</si>
  <si>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</si>
  <si>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</si>
  <si>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</si>
  <si>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</si>
  <si>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</si>
  <si>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</si>
  <si>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</si>
  <si>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</si>
  <si>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</si>
  <si>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</si>
  <si>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</si>
  <si>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</si>
  <si>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</si>
  <si>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</si>
  <si>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</si>
  <si>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</si>
  <si>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</si>
  <si>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</si>
  <si>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</si>
  <si>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</si>
  <si>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</si>
  <si>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</si>
  <si>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</si>
  <si>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</si>
  <si>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</si>
  <si>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</si>
  <si>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</si>
  <si>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</si>
  <si>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</si>
  <si>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</si>
  <si>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</si>
  <si>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</si>
  <si>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</si>
  <si>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</si>
  <si>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</si>
  <si>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</si>
  <si>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</si>
  <si>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</si>
  <si>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</si>
  <si>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</si>
  <si>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</si>
  <si>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</si>
  <si>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</si>
  <si>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</si>
  <si>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</si>
  <si>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</si>
  <si>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</si>
  <si>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</si>
  <si>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</si>
  <si>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</si>
  <si>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</si>
  <si>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</si>
  <si>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</si>
  <si>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</si>
  <si>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</si>
  <si>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</si>
  <si>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</si>
  <si>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</si>
  <si>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</si>
  <si>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</si>
  <si>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</si>
  <si>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</si>
  <si>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</si>
  <si>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</si>
  <si>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</si>
  <si>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</si>
  <si>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</si>
  <si>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</si>
  <si>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</si>
  <si>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</si>
  <si>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</si>
  <si>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</si>
  <si>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</si>
  <si>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</si>
  <si>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</si>
  <si>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</si>
  <si>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</si>
  <si>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</si>
  <si>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</si>
  <si>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</si>
  <si>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</si>
  <si>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</si>
  <si>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</si>
  <si>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</si>
  <si>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</si>
  <si>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</si>
  <si>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</si>
  <si>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</si>
  <si>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</si>
  <si>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</si>
  <si>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</si>
  <si>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</si>
  <si>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</si>
  <si>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</si>
  <si>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</si>
  <si>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</si>
  <si>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</si>
  <si>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</si>
  <si>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</si>
  <si>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</si>
  <si>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</si>
  <si>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</si>
  <si>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</si>
  <si>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</si>
  <si>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</si>
  <si>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</si>
  <si>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</si>
  <si>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</si>
  <si>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</si>
  <si>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</si>
  <si>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</si>
  <si>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</si>
  <si>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</si>
  <si>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</si>
  <si>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</si>
  <si>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</si>
  <si>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</si>
  <si>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</si>
  <si>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</si>
  <si>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</si>
  <si>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</si>
  <si>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</si>
  <si>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</si>
  <si>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</si>
  <si>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</si>
  <si>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</si>
  <si>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</si>
  <si>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</si>
  <si>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</si>
  <si>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</si>
  <si>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</si>
  <si>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</si>
  <si>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</si>
  <si>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</si>
  <si>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</si>
  <si>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</si>
  <si>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</si>
  <si>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</si>
  <si>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</si>
  <si>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</si>
  <si>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</si>
  <si>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</si>
  <si>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</si>
  <si>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</si>
  <si>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</si>
  <si>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</si>
  <si>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</si>
  <si>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</si>
  <si>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</si>
  <si>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</si>
  <si>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</si>
  <si>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</si>
  <si>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</si>
  <si>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</si>
  <si>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</si>
  <si>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</si>
  <si>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</si>
  <si>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</si>
  <si>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</si>
  <si>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</si>
  <si>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</si>
  <si>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</si>
  <si>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</si>
  <si>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</si>
  <si>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</si>
  <si>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</si>
  <si>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</si>
  <si>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</si>
  <si>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</si>
  <si>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</si>
  <si>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</si>
  <si>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</si>
  <si>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</si>
  <si>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</si>
  <si>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</si>
  <si>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</si>
  <si>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</si>
  <si>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</si>
  <si>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</si>
  <si>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</si>
  <si>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</si>
  <si>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</si>
  <si>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</si>
  <si>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</si>
  <si>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</si>
  <si>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</si>
  <si>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</si>
  <si>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</si>
  <si>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</si>
  <si>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</si>
  <si>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</si>
  <si>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</si>
  <si>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</si>
  <si>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</si>
  <si>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</si>
  <si>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</si>
  <si>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</si>
  <si>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</si>
  <si>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</si>
  <si>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</si>
  <si>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</si>
  <si>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</si>
  <si>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</si>
  <si>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</si>
  <si>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</si>
  <si>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</si>
  <si>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</si>
  <si>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</si>
  <si>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</si>
  <si>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</si>
  <si>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</si>
  <si>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</si>
  <si>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</si>
  <si>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</si>
  <si>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</si>
  <si>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</si>
  <si>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</si>
  <si>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</si>
  <si>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</si>
  <si>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</si>
  <si>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</si>
  <si>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</si>
  <si>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</si>
  <si>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</si>
  <si>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</si>
  <si>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</si>
  <si>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</si>
  <si>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</si>
  <si>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</si>
  <si>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</si>
  <si>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</si>
  <si>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</si>
  <si>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</si>
  <si>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</si>
  <si>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</si>
  <si>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</si>
  <si>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</si>
  <si>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</si>
  <si>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</si>
  <si>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</si>
  <si>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</si>
  <si>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</si>
  <si>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</si>
  <si>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</si>
  <si>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</si>
  <si>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</si>
  <si>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</si>
  <si>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</si>
  <si>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</si>
  <si>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</si>
  <si>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</si>
  <si>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</si>
  <si>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</si>
  <si>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</si>
  <si>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</si>
  <si>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</si>
  <si>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</si>
  <si>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</si>
  <si>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</si>
  <si>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</si>
  <si>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</si>
  <si>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</si>
  <si>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</si>
  <si>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</si>
  <si>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</si>
  <si>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</si>
  <si>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</si>
  <si>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</si>
  <si>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</si>
  <si>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</si>
  <si>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</si>
  <si>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</si>
  <si>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</si>
  <si>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</si>
  <si>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</si>
  <si>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</si>
  <si>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</si>
  <si>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</si>
  <si>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</si>
  <si>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</si>
  <si>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</si>
  <si>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</si>
  <si>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</si>
  <si>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</si>
  <si>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</si>
  <si>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</si>
  <si>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</si>
  <si>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</si>
  <si>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</si>
  <si>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</si>
  <si>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</si>
  <si>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</si>
  <si>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</si>
  <si>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</si>
  <si>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</si>
  <si>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</si>
  <si>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</si>
  <si>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</si>
  <si>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</si>
  <si>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</si>
  <si>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</si>
  <si>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</si>
  <si>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</si>
  <si>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</si>
  <si>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</si>
  <si>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</si>
  <si>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</si>
  <si>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</si>
  <si>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</si>
  <si>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</si>
  <si>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</si>
  <si>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</si>
  <si>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</si>
  <si>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</si>
  <si>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</si>
  <si>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</si>
  <si>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</si>
  <si>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</si>
  <si>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</si>
  <si>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</si>
  <si>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</si>
  <si>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</si>
  <si>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</si>
  <si>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</si>
  <si>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</si>
  <si>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</si>
  <si>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</si>
  <si>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</si>
  <si>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</si>
  <si>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</si>
  <si>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</si>
  <si>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</si>
  <si>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</si>
  <si>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</si>
  <si>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</si>
  <si>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</si>
  <si>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</si>
  <si>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</si>
  <si>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</si>
  <si>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</si>
  <si>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</si>
  <si>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</si>
  <si>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</si>
  <si>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</si>
  <si>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</si>
  <si>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</si>
  <si>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</si>
  <si>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</si>
  <si>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</si>
  <si>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</si>
  <si>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</si>
  <si>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</si>
  <si>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</si>
  <si>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</si>
  <si>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</si>
  <si>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</si>
  <si>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</si>
  <si>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</si>
  <si>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</si>
  <si>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</si>
  <si>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</si>
  <si>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</si>
  <si>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</si>
  <si>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</si>
  <si>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</si>
  <si>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</si>
  <si>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</si>
  <si>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</si>
  <si>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</si>
  <si>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</si>
  <si>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</si>
  <si>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</si>
  <si>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</si>
  <si>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</si>
  <si>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</si>
  <si>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</si>
  <si>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</si>
  <si>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</si>
  <si>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</si>
  <si>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</si>
  <si>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</si>
  <si>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</si>
  <si>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</si>
  <si>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</si>
  <si>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</si>
  <si>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</si>
  <si>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</si>
  <si>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</si>
  <si>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</si>
  <si>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</si>
  <si>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</si>
  <si>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</si>
  <si>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</si>
  <si>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</si>
  <si>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</si>
  <si>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</si>
  <si>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</si>
  <si>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</si>
  <si>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</si>
  <si>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</si>
  <si>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</si>
  <si>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</si>
  <si>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</si>
  <si>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</si>
  <si>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</si>
  <si>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</si>
  <si>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</si>
  <si>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</si>
  <si>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</si>
  <si>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</si>
  <si>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</si>
  <si>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</si>
  <si>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</si>
  <si>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</si>
  <si>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</si>
  <si>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</si>
  <si>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</si>
  <si>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</si>
  <si>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</si>
  <si>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</si>
  <si>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</si>
  <si>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</si>
  <si>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</si>
  <si>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</si>
  <si>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</si>
  <si>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</si>
  <si>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</si>
  <si>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</si>
  <si>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</si>
  <si>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</si>
  <si>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</si>
  <si>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</si>
  <si>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</si>
  <si>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</si>
  <si>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</si>
  <si>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</si>
  <si>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</si>
  <si>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</si>
  <si>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</si>
  <si>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</si>
  <si>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</si>
  <si>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</si>
  <si>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</si>
  <si>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</si>
  <si>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</si>
  <si>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</si>
  <si>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</si>
  <si>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</si>
  <si>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</si>
  <si>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</si>
  <si>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</si>
  <si>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</si>
  <si>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</si>
  <si>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</si>
  <si>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</si>
  <si>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</si>
  <si>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</si>
  <si>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</si>
  <si>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</si>
  <si>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</si>
  <si>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</si>
  <si>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</si>
  <si>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</si>
  <si>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</si>
  <si>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</si>
  <si>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</si>
  <si>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</si>
  <si>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</si>
  <si>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</si>
  <si>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</si>
  <si>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</si>
  <si>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</si>
  <si>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</si>
  <si>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</si>
  <si>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</si>
  <si>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</si>
  <si>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</si>
  <si>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</si>
  <si>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</si>
  <si>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</si>
  <si>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</si>
  <si>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</si>
  <si>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</si>
  <si>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</si>
  <si>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</si>
  <si>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</si>
  <si>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</si>
  <si>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</si>
  <si>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</si>
  <si>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</si>
  <si>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</si>
  <si>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</si>
  <si>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</si>
  <si>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</si>
  <si>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</si>
  <si>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</si>
  <si>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</si>
  <si>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</si>
  <si>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</si>
  <si>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</si>
  <si>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</si>
  <si>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</si>
  <si>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</si>
  <si>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</si>
  <si>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</si>
  <si>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</si>
  <si>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</si>
  <si>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</si>
  <si>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</si>
  <si>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</si>
  <si>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</si>
  <si>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</si>
  <si>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</si>
  <si>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</si>
  <si>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</si>
  <si>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</si>
  <si>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</si>
  <si>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</si>
  <si>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</si>
  <si>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</si>
  <si>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</si>
  <si>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</si>
  <si>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</si>
  <si>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</si>
  <si>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</si>
  <si>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</si>
  <si>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</si>
  <si>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</si>
  <si>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</si>
  <si>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</si>
  <si>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</si>
  <si>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</si>
  <si>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</si>
  <si>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</si>
  <si>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</si>
  <si>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</si>
  <si>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</si>
  <si>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</si>
  <si>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</si>
  <si>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</si>
  <si>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</si>
  <si>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</si>
  <si>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</si>
  <si>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</si>
  <si>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</si>
  <si>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</si>
  <si>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</si>
  <si>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</si>
  <si>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</si>
  <si>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</si>
  <si>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</si>
  <si>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</si>
  <si>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</si>
  <si>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</si>
  <si>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</si>
  <si>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</si>
  <si>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</si>
  <si>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</si>
  <si>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</si>
  <si>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</si>
  <si>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</si>
  <si>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</si>
  <si>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</si>
  <si>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</si>
  <si>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</si>
  <si>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</si>
  <si>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</si>
  <si>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</si>
  <si>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</si>
  <si>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</si>
  <si>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</si>
  <si>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</si>
  <si>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</si>
  <si>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</si>
  <si>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</si>
  <si>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</si>
  <si>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</si>
  <si>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</si>
  <si>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</si>
  <si>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</si>
  <si>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</si>
  <si>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</si>
  <si>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</si>
  <si>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</si>
  <si>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</si>
  <si>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</si>
  <si>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</si>
  <si>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</si>
  <si>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</si>
  <si>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</si>
  <si>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</si>
  <si>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</si>
  <si>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</si>
  <si>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</si>
  <si>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</si>
  <si>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</si>
  <si>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</si>
  <si>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</si>
  <si>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</si>
  <si>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</si>
  <si>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</si>
  <si>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</si>
  <si>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</si>
  <si>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</si>
  <si>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</si>
  <si>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</si>
  <si>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</si>
  <si>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</si>
  <si>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</si>
  <si>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</si>
  <si>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</si>
  <si>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</si>
  <si>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</si>
  <si>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</si>
  <si>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</si>
  <si>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</si>
  <si>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</si>
  <si>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</si>
  <si>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</si>
  <si>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</si>
  <si>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</si>
  <si>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</si>
  <si>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</si>
  <si>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</si>
  <si>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</si>
  <si>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</si>
  <si>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</si>
  <si>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</si>
  <si>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</si>
  <si>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</si>
  <si>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</si>
  <si>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</si>
  <si>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</si>
  <si>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</si>
  <si>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</si>
  <si>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</si>
  <si>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</si>
  <si>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</si>
  <si>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</si>
  <si>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</si>
  <si>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</si>
  <si>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</si>
  <si>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</si>
  <si>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</si>
  <si>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</si>
  <si>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</si>
  <si>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</si>
  <si>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</si>
  <si>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</si>
  <si>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</si>
  <si>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</si>
  <si>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</si>
  <si>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</si>
  <si>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</si>
  <si>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</si>
  <si>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</si>
  <si>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</si>
  <si>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</si>
  <si>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</si>
  <si>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</si>
  <si>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</si>
  <si>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</si>
  <si>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</si>
  <si>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</si>
  <si>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</si>
  <si>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</si>
  <si>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</si>
  <si>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</si>
  <si>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</si>
  <si>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</si>
  <si>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</si>
  <si>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</si>
  <si>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</si>
  <si>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</si>
  <si>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</si>
  <si>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</si>
  <si>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</si>
  <si>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</si>
  <si>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</si>
  <si>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</si>
  <si>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</si>
  <si>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</si>
  <si>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</si>
  <si>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</si>
  <si>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</si>
  <si>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</si>
  <si>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</si>
  <si>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</si>
  <si>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</si>
  <si>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</si>
  <si>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</si>
  <si>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</si>
  <si>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</si>
  <si>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</si>
  <si>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</si>
  <si>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</si>
  <si>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</si>
  <si>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</si>
  <si>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</si>
  <si>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</si>
  <si>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</si>
  <si>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</si>
  <si>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</si>
  <si>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</si>
  <si>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</si>
  <si>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</si>
  <si>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</si>
  <si>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</si>
  <si>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</si>
  <si>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</si>
  <si>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</si>
  <si>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</si>
  <si>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</si>
  <si>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</si>
  <si>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</si>
  <si>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</si>
  <si>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</si>
  <si>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</si>
  <si>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</si>
  <si>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</si>
  <si>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</si>
  <si>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</si>
  <si>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</si>
  <si>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</si>
  <si>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</si>
  <si>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</si>
  <si>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</si>
  <si>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</si>
  <si>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</si>
  <si>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</si>
  <si>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</si>
  <si>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</si>
  <si>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</si>
  <si>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</si>
  <si>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</si>
  <si>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</si>
  <si>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</si>
  <si>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</si>
  <si>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</si>
  <si>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</si>
  <si>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</si>
  <si>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</si>
  <si>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</si>
  <si>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</si>
  <si>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</si>
  <si>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</si>
  <si>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</si>
  <si>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</si>
  <si>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</si>
  <si>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</si>
  <si>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</si>
  <si>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</si>
  <si>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</si>
  <si>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</si>
  <si>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</si>
  <si>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</si>
  <si>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</si>
  <si>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</si>
  <si>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</si>
  <si>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</si>
  <si>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</si>
  <si>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</si>
  <si>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</si>
  <si>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</si>
  <si>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</si>
  <si>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</si>
  <si>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</si>
  <si>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</si>
  <si>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</si>
  <si>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</si>
  <si>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</si>
  <si>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</si>
  <si>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</si>
  <si>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</si>
  <si>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</si>
  <si>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</si>
  <si>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</si>
  <si>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</si>
  <si>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</si>
  <si>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</si>
  <si>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</si>
  <si>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</si>
  <si>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</si>
  <si>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</si>
  <si>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</si>
  <si>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</si>
  <si>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</si>
  <si>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</si>
  <si>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</si>
  <si>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</si>
  <si>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</si>
  <si>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</si>
  <si>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</si>
  <si>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</si>
  <si>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</si>
  <si>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</si>
  <si>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</si>
  <si>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</si>
  <si>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</si>
  <si>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</si>
  <si>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</si>
  <si>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</si>
  <si>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</si>
  <si>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</si>
  <si>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</si>
  <si>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</si>
  <si>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</si>
  <si>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</si>
  <si>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</si>
  <si>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</si>
  <si>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</si>
  <si>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</si>
  <si>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</si>
  <si>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</si>
  <si>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</si>
  <si>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</si>
  <si>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</si>
  <si>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</si>
  <si>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</si>
  <si>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</si>
  <si>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</si>
  <si>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</si>
  <si>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</si>
  <si>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</si>
  <si>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</si>
  <si>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</si>
  <si>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</si>
  <si>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</si>
  <si>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</si>
  <si>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</si>
  <si>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</si>
  <si>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</si>
  <si>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</si>
  <si>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</si>
  <si>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</si>
  <si>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</si>
  <si>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</si>
  <si>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</si>
  <si>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</si>
  <si>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</si>
  <si>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</si>
  <si>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</si>
  <si>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</si>
  <si>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</si>
  <si>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</si>
  <si>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</si>
  <si>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</si>
  <si>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</si>
  <si>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</si>
  <si>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</si>
  <si>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</si>
  <si>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</si>
  <si>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</si>
  <si>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</si>
  <si>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</si>
  <si>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</si>
  <si>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</si>
  <si>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</si>
  <si>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</si>
  <si>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</si>
  <si>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</si>
  <si>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</si>
  <si>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</si>
  <si>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</si>
  <si>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</si>
  <si>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</si>
  <si>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</si>
  <si>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</si>
  <si>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</si>
  <si>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</si>
  <si>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</si>
  <si>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</si>
  <si>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</si>
  <si>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</si>
  <si>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</si>
  <si>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</si>
  <si>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</si>
  <si>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</si>
  <si>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</si>
  <si>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</si>
  <si>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</si>
  <si>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</si>
  <si>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</si>
  <si>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</si>
  <si>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</si>
  <si>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</si>
  <si>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</si>
  <si>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</si>
  <si>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</si>
  <si>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</si>
  <si>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</si>
  <si>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</si>
  <si>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</si>
  <si>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</si>
  <si>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</si>
  <si>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</si>
  <si>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</si>
  <si>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</si>
  <si>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</si>
  <si>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</si>
  <si>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</si>
  <si>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</si>
  <si>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</si>
  <si>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</si>
  <si>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</si>
  <si>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</si>
  <si>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</si>
  <si>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</si>
  <si>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</si>
  <si>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</si>
  <si>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</si>
  <si>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</si>
  <si>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</si>
  <si>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</si>
  <si>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</si>
  <si>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</si>
  <si>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</si>
  <si>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</si>
  <si>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</si>
  <si>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</si>
  <si>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</si>
  <si>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</si>
  <si>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</si>
  <si>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</si>
  <si>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</si>
  <si>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</si>
  <si>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</si>
  <si>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</si>
  <si>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</si>
  <si>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</si>
  <si>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</si>
  <si>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</si>
  <si>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</si>
  <si>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</si>
  <si>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</si>
  <si>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</si>
  <si>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</si>
  <si>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</si>
  <si>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</si>
  <si>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</si>
  <si>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</si>
  <si>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</si>
  <si>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</si>
  <si>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</si>
  <si>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</si>
  <si>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</si>
  <si>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</si>
  <si>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</si>
  <si>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</si>
  <si>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</si>
  <si>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</si>
  <si>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</si>
  <si>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</si>
  <si>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</si>
  <si>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</si>
  <si>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</si>
  <si>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</si>
  <si>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</si>
  <si>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</si>
  <si>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</si>
  <si>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</si>
  <si>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</si>
  <si>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</si>
  <si>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</si>
  <si>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</si>
  <si>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</si>
  <si>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</si>
  <si>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</si>
  <si>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</si>
  <si>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</si>
  <si>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</si>
  <si>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</si>
  <si>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</si>
  <si>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</si>
  <si>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</si>
  <si>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</si>
  <si>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</si>
  <si>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</si>
  <si>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</si>
  <si>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</si>
  <si>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</si>
  <si>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</si>
  <si>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</si>
  <si>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</si>
  <si>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</si>
  <si>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</si>
  <si>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</si>
  <si>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</si>
  <si>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</si>
  <si>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</si>
  <si>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</si>
  <si>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</si>
  <si>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</si>
  <si>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</si>
  <si>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</si>
  <si>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</si>
  <si>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</si>
  <si>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</si>
  <si>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</si>
  <si>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</si>
  <si>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</si>
  <si>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</si>
  <si>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</si>
  <si>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</si>
  <si>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</si>
  <si>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</si>
  <si>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</si>
  <si>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</si>
  <si>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</si>
  <si>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</si>
  <si>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</si>
  <si>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</si>
  <si>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</si>
  <si>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</si>
  <si>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</si>
  <si>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</si>
  <si>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</si>
  <si>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</si>
  <si>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</si>
  <si>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</si>
  <si>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</si>
  <si>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</si>
  <si>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</si>
  <si>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</si>
  <si>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</si>
  <si>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</si>
  <si>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</si>
  <si>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</si>
  <si>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</si>
  <si>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</si>
  <si>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</si>
  <si>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</si>
  <si>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</si>
  <si>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</si>
  <si>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</si>
  <si>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</si>
  <si>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</si>
  <si>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</si>
  <si>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</si>
  <si>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</si>
  <si>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</si>
  <si>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</si>
  <si>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</si>
  <si>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</si>
  <si>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</si>
  <si>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</si>
  <si>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</si>
  <si>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</si>
  <si>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</si>
  <si>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</si>
  <si>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</si>
  <si>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</si>
  <si>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</si>
  <si>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</si>
  <si>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</si>
  <si>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</si>
  <si>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</si>
  <si>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</si>
  <si>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</si>
  <si>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</si>
  <si>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</si>
  <si>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</si>
  <si>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</si>
  <si>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</si>
  <si>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</si>
  <si>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</si>
  <si>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</si>
  <si>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</si>
  <si>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</si>
  <si>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</si>
  <si>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</si>
  <si>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</si>
  <si>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</si>
  <si>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</si>
  <si>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</si>
  <si>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</si>
  <si>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</si>
  <si>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</si>
  <si>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</si>
  <si>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</si>
  <si>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</si>
  <si>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</si>
  <si>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</si>
  <si>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</si>
  <si>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</si>
  <si>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</si>
  <si>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</si>
  <si>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</si>
  <si>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</si>
  <si>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</si>
  <si>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</si>
  <si>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</si>
  <si>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</si>
  <si>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</si>
  <si>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</si>
  <si>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</si>
  <si>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</si>
  <si>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</si>
  <si>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</si>
  <si>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</si>
  <si>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</si>
  <si>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</si>
  <si>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</si>
  <si>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</si>
  <si>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</si>
  <si>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</si>
  <si>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</si>
  <si>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</si>
  <si>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</si>
  <si>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</si>
  <si>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</si>
  <si>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</si>
  <si>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</si>
  <si>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</si>
  <si>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</si>
  <si>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</si>
  <si>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</si>
  <si>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</si>
  <si>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</si>
  <si>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</si>
  <si>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</si>
  <si>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</si>
  <si>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</si>
  <si>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</si>
  <si>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</si>
  <si>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</si>
  <si>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</si>
  <si>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</si>
  <si>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</si>
  <si>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</si>
  <si>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</si>
  <si>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</si>
  <si>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</si>
  <si>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</si>
  <si>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</si>
  <si>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</si>
  <si>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</si>
  <si>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</si>
  <si>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</si>
  <si>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</si>
  <si>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</si>
  <si>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</si>
  <si>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</si>
  <si>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</si>
  <si>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</si>
  <si>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</si>
  <si>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</si>
  <si>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</si>
  <si>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</si>
  <si>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</si>
  <si>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</si>
  <si>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</si>
  <si>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</si>
  <si>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</si>
  <si>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</si>
  <si>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</si>
  <si>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</si>
  <si>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</si>
  <si>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</si>
  <si>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</si>
  <si>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</si>
  <si>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</si>
  <si>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</si>
  <si>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</si>
  <si>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</si>
  <si>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</si>
  <si>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</si>
  <si>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</si>
  <si>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</si>
  <si>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</si>
  <si>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</si>
  <si>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</si>
  <si>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</si>
  <si>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</si>
  <si>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</si>
  <si>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</si>
  <si>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</si>
  <si>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</si>
  <si>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</si>
  <si>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</si>
  <si>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</si>
  <si>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</si>
  <si>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</si>
  <si>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</si>
  <si>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</si>
  <si>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</si>
  <si>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</si>
  <si>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</si>
  <si>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</si>
  <si>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</si>
  <si>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</si>
  <si>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</si>
  <si>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</si>
  <si>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</si>
  <si>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</si>
  <si>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</si>
  <si>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</si>
  <si>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</si>
  <si>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</si>
  <si>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</si>
  <si>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</si>
  <si>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</si>
  <si>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</si>
  <si>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</si>
  <si>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</si>
  <si>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</si>
  <si>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</si>
  <si>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</si>
  <si>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</si>
  <si>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</si>
  <si>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</si>
  <si>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</si>
  <si>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</si>
  <si>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</si>
  <si>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</si>
  <si>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</si>
  <si>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</si>
  <si>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</si>
  <si>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</si>
  <si>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</si>
  <si>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</si>
  <si>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</si>
  <si>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</si>
  <si>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</si>
  <si>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</si>
  <si>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</si>
  <si>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</si>
  <si>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</si>
  <si>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</si>
  <si>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</si>
  <si>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</si>
  <si>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</si>
  <si>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</si>
  <si>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</si>
  <si>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</si>
  <si>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</si>
  <si>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</si>
  <si>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</si>
  <si>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</si>
  <si>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</si>
  <si>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</si>
  <si>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</si>
  <si>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</si>
  <si>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</si>
  <si>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</si>
  <si>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</si>
  <si>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</si>
  <si>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</si>
  <si>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</si>
  <si>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</si>
  <si>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</si>
  <si>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</si>
  <si>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</si>
  <si>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</si>
  <si>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</si>
  <si>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</si>
  <si>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</si>
  <si>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</si>
  <si>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</si>
  <si>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</si>
  <si>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</si>
  <si>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</si>
  <si>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</si>
  <si>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</si>
  <si>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</si>
  <si>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</si>
  <si>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</si>
  <si>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</si>
  <si>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</si>
  <si>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</si>
  <si>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</si>
  <si>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</si>
  <si>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</si>
  <si>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</si>
  <si>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</si>
  <si>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</si>
  <si>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</si>
  <si>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</si>
  <si>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</si>
  <si>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</si>
  <si>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</si>
  <si>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</si>
  <si>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</si>
  <si>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</si>
  <si>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</si>
  <si>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</si>
  <si>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</si>
  <si>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</si>
  <si>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</si>
  <si>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</si>
  <si>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</si>
  <si>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</si>
  <si>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</si>
  <si>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</si>
  <si>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</si>
  <si>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</si>
  <si>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</si>
  <si>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</si>
  <si>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</si>
  <si>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</si>
  <si>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</si>
  <si>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</si>
  <si>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</si>
  <si>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</si>
  <si>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</si>
  <si>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</si>
  <si>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</si>
  <si>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</si>
  <si>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</si>
  <si>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</si>
  <si>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</si>
  <si>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</si>
  <si>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</si>
  <si>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</si>
  <si>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</si>
  <si>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</si>
  <si>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</si>
  <si>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</si>
  <si>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</si>
  <si>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</si>
  <si>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</si>
  <si>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</si>
  <si>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</si>
  <si>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</si>
  <si>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</si>
  <si>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</si>
  <si>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</si>
  <si>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</si>
  <si>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</si>
  <si>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</si>
  <si>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</si>
  <si>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</si>
  <si>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</si>
  <si>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</si>
  <si>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</si>
  <si>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</si>
  <si>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</si>
  <si>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</si>
  <si>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</si>
  <si>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</si>
  <si>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</si>
  <si>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</si>
  <si>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</si>
  <si>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</si>
  <si>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</si>
  <si>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</si>
  <si>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</si>
  <si>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</si>
  <si>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</si>
  <si>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</si>
  <si>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</si>
  <si>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</si>
  <si>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</si>
  <si>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</si>
  <si>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</si>
  <si>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</si>
  <si>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</si>
  <si>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</si>
  <si>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</si>
  <si>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</si>
  <si>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</si>
  <si>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</si>
  <si>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</si>
  <si>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</si>
  <si>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</si>
  <si>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</si>
  <si>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</si>
  <si>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</si>
  <si>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</si>
  <si>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</si>
  <si>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</si>
  <si>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</si>
  <si>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</si>
  <si>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</si>
  <si>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</si>
  <si>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</si>
  <si>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</si>
  <si>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</si>
  <si>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</si>
  <si>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</si>
  <si>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</si>
  <si>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</si>
  <si>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</si>
  <si>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</si>
  <si>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</si>
  <si>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</si>
  <si>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</si>
  <si>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</si>
  <si>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</si>
  <si>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</si>
  <si>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</si>
  <si>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</si>
  <si>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</si>
  <si>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</si>
  <si>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</si>
  <si>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</si>
  <si>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</si>
  <si>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</si>
  <si>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</si>
  <si>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</si>
  <si>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</si>
  <si>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</si>
  <si>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</si>
  <si>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</si>
  <si>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</si>
  <si>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</si>
  <si>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</si>
  <si>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</si>
  <si>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</si>
  <si>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</si>
  <si>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</si>
  <si>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</si>
  <si>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</si>
  <si>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</si>
  <si>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</si>
  <si>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</si>
  <si>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</si>
  <si>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</si>
  <si>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</si>
  <si>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</si>
  <si>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</si>
  <si>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</si>
  <si>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</si>
  <si>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</si>
  <si>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</si>
  <si>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</si>
  <si>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</si>
  <si>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</si>
  <si>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</si>
  <si>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</si>
  <si>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</si>
  <si>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</si>
  <si>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</si>
  <si>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</si>
  <si>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</si>
  <si>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</si>
  <si>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</si>
  <si>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</si>
  <si>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</si>
  <si>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</si>
  <si>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</si>
  <si>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</si>
  <si>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</si>
  <si>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</si>
  <si>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</si>
  <si>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</si>
  <si>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</si>
  <si>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</si>
  <si>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</si>
  <si>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</si>
  <si>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</si>
  <si>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</si>
  <si>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</si>
  <si>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</si>
  <si>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</si>
  <si>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</si>
  <si>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</si>
  <si>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</si>
  <si>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</si>
  <si>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</si>
  <si>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</si>
  <si>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</si>
  <si>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</si>
  <si>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</si>
  <si>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</si>
  <si>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</si>
  <si>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</si>
  <si>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</si>
  <si>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</si>
  <si>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</si>
  <si>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</si>
  <si>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</si>
  <si>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</si>
  <si>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</si>
  <si>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</si>
  <si>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</si>
  <si>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</si>
  <si>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</si>
  <si>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</si>
  <si>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</si>
  <si>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</si>
  <si>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</si>
  <si>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</si>
  <si>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</si>
  <si>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</si>
  <si>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</si>
  <si>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</si>
  <si>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</si>
  <si>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</si>
  <si>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</si>
  <si>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</si>
  <si>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</si>
  <si>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</si>
  <si>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</si>
  <si>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</si>
  <si>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</si>
  <si>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</si>
  <si>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</si>
  <si>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</si>
  <si>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</si>
  <si>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</si>
  <si>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</si>
  <si>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</si>
  <si>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</si>
  <si>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</si>
  <si>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</si>
  <si>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</si>
  <si>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</si>
  <si>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</si>
  <si>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</si>
  <si>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</si>
  <si>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</si>
  <si>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</si>
  <si>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</si>
  <si>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</si>
  <si>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</si>
  <si>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</si>
  <si>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</si>
  <si>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</si>
  <si>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</si>
  <si>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</si>
  <si>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</si>
  <si>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</si>
  <si>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</si>
  <si>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</si>
  <si>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</si>
  <si>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</si>
  <si>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</si>
  <si>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</si>
  <si>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</si>
  <si>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</si>
  <si>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</si>
  <si>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</si>
  <si>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</si>
  <si>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</si>
  <si>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</si>
  <si>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</si>
  <si>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</si>
  <si>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</si>
  <si>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</si>
  <si>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</si>
  <si>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</si>
  <si>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</si>
  <si>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</si>
  <si>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</si>
  <si>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</si>
  <si>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</si>
  <si>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</si>
  <si>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</si>
  <si>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</si>
  <si>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</si>
  <si>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</si>
  <si>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</si>
  <si>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</si>
  <si>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</si>
  <si>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</si>
  <si>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</si>
  <si>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</si>
  <si>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</si>
  <si>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</si>
  <si>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</si>
  <si>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</si>
  <si>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</si>
  <si>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</si>
  <si>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</si>
  <si>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</si>
  <si>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</si>
  <si>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</si>
  <si>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</si>
  <si>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</si>
  <si>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</si>
  <si>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</si>
  <si>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</si>
  <si>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</si>
  <si>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</si>
  <si>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</si>
  <si>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</si>
  <si>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</si>
  <si>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</si>
  <si>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</si>
  <si>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</si>
  <si>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</si>
  <si>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</si>
  <si>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</si>
  <si>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</si>
  <si>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</si>
  <si>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</si>
  <si>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</si>
  <si>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</si>
  <si>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</si>
  <si>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</si>
  <si>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</si>
  <si>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</si>
  <si>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</si>
  <si>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</si>
  <si>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</si>
  <si>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</si>
  <si>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</si>
  <si>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</si>
  <si>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</si>
  <si>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</si>
  <si>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</si>
  <si>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</si>
  <si>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</si>
  <si>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</si>
  <si>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</si>
  <si>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</si>
  <si>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</si>
  <si>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</si>
  <si>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</si>
  <si>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</si>
  <si>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</si>
  <si>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</si>
  <si>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</si>
  <si>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</si>
  <si>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</si>
  <si>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</si>
  <si>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</si>
  <si>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</si>
  <si>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</si>
  <si>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</si>
  <si>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</si>
  <si>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</si>
  <si>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</si>
  <si>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</si>
  <si>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</si>
  <si>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</si>
  <si>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</si>
  <si>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</si>
  <si>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</si>
  <si>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</si>
  <si>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</si>
  <si>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</si>
  <si>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</si>
  <si>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</si>
  <si>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</si>
  <si>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</si>
  <si>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</si>
  <si>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</si>
  <si>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</si>
  <si>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</si>
  <si>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</si>
  <si>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</si>
  <si>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</si>
  <si>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</si>
  <si>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</si>
  <si>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</si>
  <si>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</si>
  <si>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</si>
  <si>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</si>
  <si>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</si>
  <si>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</si>
  <si>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</si>
  <si>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</si>
  <si>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</si>
  <si>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</si>
  <si>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</si>
  <si>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</si>
  <si>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</si>
  <si>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</si>
  <si>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</si>
  <si>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</si>
  <si>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</si>
  <si>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</si>
  <si>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</si>
  <si>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</si>
  <si>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</si>
  <si>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</si>
  <si>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</si>
  <si>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</si>
  <si>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</si>
  <si>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</si>
  <si>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</si>
  <si>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</si>
  <si>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</si>
  <si>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</si>
  <si>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</si>
  <si>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</si>
  <si>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</si>
  <si>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</si>
  <si>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</si>
  <si>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</si>
  <si>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</si>
  <si>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</si>
  <si>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</si>
  <si>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</si>
  <si>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</si>
  <si>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</si>
  <si>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</si>
  <si>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</si>
  <si>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</si>
  <si>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</si>
  <si>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</si>
  <si>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</si>
  <si>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</si>
  <si>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</si>
  <si>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</si>
  <si>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</si>
  <si>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</si>
  <si>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</si>
  <si>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</si>
  <si>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</si>
  <si>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</si>
  <si>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</si>
  <si>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</si>
  <si>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</si>
  <si>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</si>
  <si>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</si>
  <si>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</si>
  <si>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</si>
  <si>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</si>
  <si>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</si>
  <si>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</si>
  <si>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</si>
  <si>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</si>
  <si>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</si>
  <si>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</si>
  <si>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</si>
  <si>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</si>
  <si>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</si>
  <si>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</si>
  <si>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</si>
  <si>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</si>
  <si>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</si>
  <si>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</si>
  <si>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</si>
  <si>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</si>
  <si>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</si>
  <si>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</si>
  <si>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</si>
  <si>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</si>
  <si>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</si>
  <si>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</si>
  <si>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</si>
  <si>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</si>
  <si>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</si>
  <si>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</si>
  <si>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</si>
  <si>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</si>
  <si>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</si>
  <si>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</si>
  <si>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</si>
  <si>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</si>
  <si>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</si>
  <si>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</si>
  <si>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</si>
  <si>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</si>
  <si>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</si>
  <si>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</si>
  <si>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</si>
  <si>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</si>
  <si>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</si>
  <si>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</si>
  <si>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</si>
  <si>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</si>
  <si>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</si>
  <si>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</si>
  <si>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</si>
  <si>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</si>
  <si>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</si>
  <si>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</si>
  <si>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</si>
  <si>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</si>
  <si>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</si>
  <si>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</si>
  <si>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</si>
  <si>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</si>
  <si>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</si>
  <si>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</si>
  <si>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</si>
  <si>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</si>
  <si>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</si>
  <si>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</si>
  <si>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</si>
  <si>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</si>
  <si>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</si>
  <si>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</si>
  <si>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</si>
  <si>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</si>
  <si>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</si>
  <si>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</si>
  <si>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</si>
  <si>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</si>
  <si>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</si>
  <si>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</si>
  <si>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</si>
  <si>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</si>
  <si>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</si>
  <si>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</si>
  <si>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</si>
  <si>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</si>
  <si>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</si>
  <si>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</si>
  <si>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</si>
  <si>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</si>
  <si>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</si>
  <si>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</si>
  <si>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</si>
  <si>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</si>
  <si>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</si>
  <si>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</si>
  <si>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</si>
  <si>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</si>
  <si>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</si>
  <si>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</si>
  <si>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</si>
  <si>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</si>
  <si>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</si>
  <si>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</si>
  <si>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</si>
  <si>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</si>
  <si>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</si>
  <si>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</si>
  <si>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</si>
  <si>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</si>
  <si>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</si>
  <si>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</si>
  <si>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</si>
  <si>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</si>
  <si>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</si>
  <si>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</si>
  <si>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</si>
  <si>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</si>
  <si>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</si>
  <si>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</si>
  <si>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</si>
  <si>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</si>
  <si>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</si>
  <si>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</si>
  <si>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</si>
  <si>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</si>
  <si>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</si>
  <si>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</si>
  <si>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</si>
  <si>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</si>
  <si>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</si>
  <si>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</si>
  <si>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</si>
  <si>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</si>
  <si>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</si>
  <si>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</si>
  <si>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</si>
  <si>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</si>
  <si>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</si>
  <si>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</si>
  <si>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</si>
  <si>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</si>
  <si>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</si>
  <si>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</si>
  <si>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</si>
  <si>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</si>
  <si>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</si>
  <si>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</si>
  <si>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</si>
  <si>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</si>
  <si>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</si>
  <si>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</si>
  <si>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</si>
  <si>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</si>
  <si>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</si>
  <si>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</si>
  <si>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</si>
  <si>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</si>
  <si>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</si>
  <si>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</si>
  <si>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</si>
  <si>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</si>
  <si>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</si>
  <si>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</si>
  <si>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</si>
  <si>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</si>
  <si>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</si>
  <si>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</si>
  <si>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</si>
  <si>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</si>
  <si>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</si>
  <si>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</si>
  <si>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</si>
  <si>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</si>
  <si>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</si>
  <si>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</si>
  <si>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</si>
  <si>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</si>
  <si>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</si>
  <si>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</si>
  <si>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</si>
  <si>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</si>
  <si>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</si>
  <si>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</si>
  <si>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</si>
  <si>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</si>
  <si>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</si>
  <si>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</si>
  <si>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</si>
  <si>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</si>
  <si>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</si>
  <si>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</si>
  <si>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</si>
  <si>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</si>
  <si>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</si>
  <si>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</si>
  <si>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</si>
  <si>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</si>
  <si>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</si>
  <si>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</si>
  <si>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</si>
  <si>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</si>
  <si>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</si>
  <si>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</si>
  <si>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</si>
  <si>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</si>
  <si>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</si>
  <si>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</si>
  <si>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</si>
  <si>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</si>
  <si>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</si>
  <si>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</si>
  <si>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</si>
  <si>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</si>
  <si>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</si>
  <si>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</si>
  <si>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</si>
  <si>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</si>
  <si>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</si>
  <si>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</si>
  <si>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</si>
  <si>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</si>
  <si>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</si>
  <si>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</si>
  <si>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</si>
  <si>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</si>
  <si>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</si>
  <si>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</si>
  <si>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</si>
  <si>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</si>
  <si>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</si>
  <si>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</si>
  <si>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</si>
  <si>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</si>
  <si>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</si>
  <si>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</si>
  <si>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</si>
  <si>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</si>
  <si>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</si>
  <si>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</si>
  <si>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</si>
  <si>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</si>
  <si>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</si>
  <si>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</si>
  <si>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</si>
  <si>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ESTRUTURA DE MADEIRA PROVISÓRIA PARA SUPORTE DE CAIXA D ÁGUA ELEVADA DE 1000 LITROS. AF_05/2018_P</t>
  </si>
  <si>
    <t>ESTRUTURA DE MADEIRA PROVISÓRIA PARA SUPORTE DE CAIXA D ÁGUA ELEVADA DE 3000 LITROS. AF_05/2018_P</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</si>
  <si>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</si>
  <si>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</si>
  <si>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</si>
  <si>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</si>
  <si>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</si>
  <si>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</si>
  <si>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</si>
  <si>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</si>
  <si>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</si>
  <si>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</si>
  <si>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</si>
  <si>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</si>
  <si>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</si>
  <si>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</si>
  <si>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</si>
  <si>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</si>
  <si>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</si>
  <si>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</si>
  <si>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</si>
  <si>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</si>
  <si>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</si>
  <si>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</si>
  <si>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</si>
  <si>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</si>
  <si>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</si>
  <si>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</si>
  <si>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</si>
  <si>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</si>
  <si>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</si>
  <si>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</si>
  <si>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</si>
  <si>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</si>
  <si>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</si>
  <si>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</si>
  <si>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</si>
  <si>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</si>
  <si>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</si>
  <si>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</si>
  <si>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</si>
  <si>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</si>
  <si>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</si>
  <si>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</si>
  <si>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</si>
  <si>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</si>
  <si>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</si>
  <si>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</si>
  <si>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</si>
  <si>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</si>
  <si>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</si>
  <si>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</si>
  <si>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</si>
  <si>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</si>
  <si>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</si>
  <si>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</si>
  <si>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</si>
  <si>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</si>
  <si>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</si>
  <si>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</si>
  <si>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</si>
  <si>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</si>
  <si>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</si>
  <si>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</si>
  <si>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</si>
  <si>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</si>
  <si>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</si>
  <si>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</si>
  <si>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</si>
  <si>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</si>
  <si>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</si>
  <si>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</si>
  <si>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</si>
  <si>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</si>
  <si>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</si>
  <si>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</si>
  <si>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</si>
  <si>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</si>
  <si>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</si>
  <si>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</si>
  <si>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</si>
  <si>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</si>
  <si>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</si>
  <si>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</si>
  <si>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</si>
  <si>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</si>
  <si>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</si>
  <si>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</si>
  <si>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</si>
  <si>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</si>
  <si>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</si>
  <si>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</si>
  <si>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</si>
  <si>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</si>
  <si>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</si>
  <si>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</si>
  <si>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</si>
  <si>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</si>
  <si>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</si>
  <si>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</si>
  <si>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</si>
  <si>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</si>
  <si>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</si>
  <si>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</si>
  <si>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</si>
  <si>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</si>
  <si>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</si>
  <si>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</si>
  <si>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</si>
  <si>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</si>
  <si>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</si>
  <si>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</si>
  <si>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</si>
  <si>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</si>
  <si>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</si>
  <si>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</si>
  <si>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</si>
  <si>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</si>
  <si>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</si>
  <si>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</si>
  <si>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</si>
  <si>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</si>
  <si>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</si>
  <si>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</si>
  <si>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</si>
  <si>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</si>
  <si>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</si>
  <si>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</si>
  <si>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</si>
  <si>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</si>
  <si>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</si>
  <si>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</si>
  <si>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</si>
  <si>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</si>
  <si>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</si>
  <si>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</si>
  <si>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</si>
  <si>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</si>
  <si>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</si>
  <si>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</si>
  <si>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</si>
  <si>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</si>
  <si>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</si>
  <si>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</si>
  <si>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</si>
  <si>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</si>
  <si>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</si>
  <si>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</si>
  <si>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</si>
  <si>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</si>
  <si>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</si>
  <si>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</si>
  <si>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</si>
  <si>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</si>
  <si>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</si>
  <si>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</si>
  <si>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</si>
  <si>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</si>
  <si>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</si>
  <si>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</si>
  <si>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</si>
  <si>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</si>
  <si>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</si>
  <si>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</si>
  <si>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</si>
  <si>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</si>
  <si>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</si>
  <si>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</si>
  <si>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</si>
  <si>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</si>
  <si>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</si>
  <si>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</si>
  <si>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</si>
  <si>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</si>
  <si>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</si>
  <si>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</si>
  <si>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</si>
  <si>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</si>
  <si>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</si>
  <si>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</si>
  <si>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</si>
  <si>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</si>
  <si>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</si>
  <si>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</si>
  <si>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</si>
  <si>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</si>
  <si>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</si>
  <si>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</si>
  <si>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</si>
  <si>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</si>
  <si>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</si>
  <si>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</si>
  <si>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</si>
  <si>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</si>
  <si>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</si>
  <si>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</si>
  <si>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</si>
  <si>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</si>
  <si>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</si>
  <si>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</si>
  <si>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</si>
  <si>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</si>
  <si>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</si>
  <si>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</si>
  <si>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</si>
  <si>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</si>
  <si>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</si>
  <si>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</si>
  <si>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</si>
  <si>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</si>
  <si>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</si>
  <si>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</si>
  <si>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</si>
  <si>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</si>
  <si>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</si>
  <si>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</si>
  <si>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</si>
  <si>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</si>
  <si>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</si>
  <si>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</si>
  <si>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</si>
  <si>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</si>
  <si>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</si>
  <si>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</si>
  <si>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</si>
  <si>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</si>
  <si>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</si>
  <si>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</si>
  <si>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</si>
  <si>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</si>
  <si>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</si>
  <si>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</si>
  <si>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</si>
  <si>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</si>
  <si>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</si>
  <si>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</si>
  <si>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</si>
  <si>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</si>
  <si>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</si>
  <si>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</si>
  <si>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</si>
  <si>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</si>
  <si>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</si>
  <si>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</si>
  <si>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</si>
  <si>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</si>
  <si>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</si>
  <si>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</si>
  <si>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</si>
  <si>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</si>
  <si>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</si>
  <si>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</si>
  <si>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</si>
  <si>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</si>
  <si>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</si>
  <si>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</si>
  <si>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</si>
  <si>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</si>
  <si>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</si>
  <si>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</si>
  <si>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</si>
  <si>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</si>
  <si>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</si>
  <si>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</si>
  <si>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</si>
  <si>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</si>
  <si>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</si>
  <si>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</si>
  <si>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</si>
  <si>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</si>
  <si>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</si>
  <si>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</si>
  <si>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</si>
  <si>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</si>
  <si>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</si>
  <si>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</si>
  <si>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</si>
  <si>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</si>
  <si>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</si>
  <si>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</si>
  <si>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</si>
  <si>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</si>
  <si>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</si>
  <si>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</si>
  <si>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</si>
  <si>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</si>
  <si>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</si>
  <si>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</si>
  <si>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</si>
  <si>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</si>
  <si>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</si>
  <si>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</si>
  <si>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</si>
  <si>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</si>
  <si>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</si>
  <si>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</si>
  <si>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</si>
  <si>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</si>
  <si>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ACO CA-25, 16,0 MM, BARRA DE TRANSFERENCIA</t>
  </si>
  <si>
    <t>ARAME RECOZIDO 16 BWG, D = 1,65 MM (0,016 KG/M) OU 18 BWG, D = 1,25 MM (0,01 KG/M)</t>
  </si>
  <si>
    <t>ARGAMASSA COLANTE AC II</t>
  </si>
  <si>
    <t>ARGAMASSA COLANTE TIPO AC III</t>
  </si>
  <si>
    <t>ARGAMASSA COLANTE TIPO AC III E</t>
  </si>
  <si>
    <t>ARGAMASSA PARA REVESTIMENTO DECORATIVO MONOCAMADA</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</si>
  <si>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</si>
  <si>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</si>
  <si>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</si>
  <si>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</si>
  <si>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</si>
  <si>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</si>
  <si>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</si>
  <si>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</si>
  <si>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</si>
  <si>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</si>
  <si>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</si>
  <si>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</si>
  <si>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</si>
  <si>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</si>
  <si>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</si>
  <si>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</si>
  <si>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</si>
  <si>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</si>
  <si>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</si>
  <si>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</si>
  <si>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</si>
  <si>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</si>
  <si>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</si>
  <si>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</si>
  <si>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</si>
  <si>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</si>
  <si>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</si>
  <si>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</si>
  <si>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</si>
  <si>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</si>
  <si>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</si>
  <si>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</si>
  <si>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</si>
  <si>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</si>
  <si>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</si>
  <si>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</si>
  <si>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</si>
  <si>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</si>
  <si>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</si>
  <si>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</si>
  <si>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</si>
  <si>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</si>
  <si>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</si>
  <si>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</si>
  <si>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</si>
  <si>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</si>
  <si>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</si>
  <si>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</si>
  <si>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</si>
  <si>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</si>
  <si>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</si>
  <si>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</si>
  <si>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</si>
  <si>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</si>
  <si>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</si>
  <si>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</si>
  <si>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</si>
  <si>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QUADRO DE DISTRIBUICAO COM BARRAMENTO TRIFASICO, DE SOBREPOR, EM CHAPA DE ACO GALVANIZADO, PARA *42* DISJUNTORES DIN, 100 A</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</si>
  <si>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</si>
  <si>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</si>
  <si>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</si>
  <si>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</si>
  <si>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</si>
  <si>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</si>
  <si>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</si>
  <si>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</si>
  <si>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</si>
  <si>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</si>
  <si>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</si>
  <si>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</si>
  <si>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</si>
  <si>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</si>
  <si>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</si>
  <si>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</si>
  <si>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</si>
  <si>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</si>
  <si>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</si>
  <si>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</si>
  <si>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</si>
  <si>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</si>
  <si>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</si>
  <si>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</si>
  <si>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</si>
  <si>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</si>
  <si>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</si>
  <si>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</si>
  <si>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</si>
  <si>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</si>
  <si>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</si>
  <si>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</si>
  <si>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</si>
  <si>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</si>
  <si>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</si>
  <si>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</si>
  <si>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</si>
  <si>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</si>
  <si>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</si>
  <si>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</si>
  <si>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</si>
  <si>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</si>
  <si>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</si>
  <si>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</si>
  <si>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</si>
  <si>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</si>
  <si>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</si>
  <si>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</si>
  <si>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</si>
  <si>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</si>
  <si>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</si>
  <si>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</si>
  <si>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</si>
  <si>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</si>
  <si>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</si>
  <si>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</si>
  <si>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</si>
  <si>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</si>
  <si>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</si>
  <si>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</si>
  <si>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</si>
  <si>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</si>
  <si>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</si>
  <si>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</si>
  <si>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</si>
  <si>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</si>
  <si>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</si>
  <si>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</si>
  <si>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</si>
  <si>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</si>
  <si>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</si>
  <si>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</si>
  <si>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</si>
  <si>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</si>
  <si>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</si>
  <si>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</si>
  <si>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</si>
  <si>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</si>
  <si>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</si>
  <si>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</si>
  <si>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</si>
  <si>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</si>
  <si>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</si>
  <si>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</si>
  <si>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</si>
  <si>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</si>
  <si>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</si>
  <si>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</si>
  <si>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</si>
  <si>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</si>
  <si>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</si>
  <si>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</si>
  <si>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</si>
  <si>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</si>
  <si>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</si>
  <si>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</si>
  <si>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</si>
  <si>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</si>
  <si>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</si>
  <si>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</si>
  <si>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</si>
  <si>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</si>
  <si>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</si>
  <si>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</si>
  <si>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</si>
  <si>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</si>
  <si>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</si>
  <si>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</si>
  <si>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</si>
  <si>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</si>
  <si>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</si>
  <si>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</si>
  <si>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</si>
  <si>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</si>
  <si>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</si>
  <si>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</si>
  <si>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</si>
  <si>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</si>
  <si>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</si>
  <si>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</si>
  <si>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</si>
  <si>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</si>
  <si>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</si>
  <si>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</si>
  <si>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</si>
  <si>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</si>
  <si>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</si>
  <si>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</si>
  <si>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</si>
  <si>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</si>
  <si>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</si>
  <si>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</si>
  <si>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</si>
  <si>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</si>
  <si>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</si>
  <si>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</si>
  <si>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</si>
  <si>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</si>
  <si>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</si>
  <si>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</si>
  <si>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</si>
  <si>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</si>
  <si>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</si>
  <si>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</si>
  <si>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</si>
  <si>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</si>
  <si>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</si>
  <si>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</si>
  <si>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</si>
  <si>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</si>
  <si>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</si>
  <si>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</si>
  <si>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</si>
  <si>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</si>
  <si>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</si>
  <si>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</si>
  <si>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</si>
  <si>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</si>
  <si>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</si>
  <si>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</si>
  <si>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</si>
  <si>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</si>
  <si>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</si>
  <si>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</si>
  <si>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</si>
  <si>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</si>
  <si>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</si>
  <si>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</si>
  <si>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</si>
  <si>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</si>
  <si>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</si>
  <si>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</si>
  <si>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</si>
  <si>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</si>
  <si>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</si>
  <si>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</si>
  <si>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</si>
  <si>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</si>
  <si>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</si>
  <si>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</si>
  <si>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</si>
  <si>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</si>
  <si>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</si>
  <si>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</si>
  <si>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</si>
  <si>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</si>
  <si>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</si>
  <si>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</si>
  <si>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</si>
  <si>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</si>
  <si>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</si>
  <si>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</si>
  <si>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</si>
  <si>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</si>
  <si>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</si>
  <si>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</si>
  <si>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</si>
  <si>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</si>
  <si>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</si>
  <si>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</si>
  <si>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</si>
  <si>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</si>
  <si>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</si>
  <si>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</si>
  <si>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</si>
  <si>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</si>
  <si>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</si>
  <si>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</si>
  <si>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</si>
  <si>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</si>
  <si>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</si>
  <si>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</si>
  <si>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</si>
  <si>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</si>
  <si>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</si>
  <si>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</si>
  <si>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</si>
  <si>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</si>
  <si>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</si>
  <si>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</si>
  <si>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</si>
  <si>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</si>
  <si>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</si>
  <si>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</si>
  <si>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</si>
  <si>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</si>
  <si>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</si>
  <si>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</si>
  <si>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</si>
  <si>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</si>
  <si>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</si>
  <si>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</si>
  <si>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</si>
  <si>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</si>
  <si>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</si>
  <si>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</si>
  <si>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</si>
  <si>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</si>
  <si>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</si>
  <si>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</si>
  <si>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</si>
  <si>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</si>
  <si>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</si>
  <si>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</si>
  <si>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</si>
  <si>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</si>
  <si>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</si>
  <si>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</si>
  <si>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</si>
  <si>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</si>
  <si>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</si>
  <si>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</si>
  <si>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</si>
  <si>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</si>
  <si>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</si>
  <si>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</si>
  <si>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</si>
  <si>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</si>
  <si>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</si>
  <si>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</si>
  <si>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</si>
  <si>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</si>
  <si>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</si>
  <si>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</si>
  <si>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</si>
  <si>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</si>
  <si>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</si>
  <si>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</si>
  <si>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</si>
  <si>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</si>
  <si>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</si>
  <si>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</si>
  <si>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</si>
  <si>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</si>
  <si>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</si>
  <si>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</si>
  <si>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</si>
  <si>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</si>
  <si>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</si>
  <si>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</si>
  <si>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</si>
  <si>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</si>
  <si>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</si>
  <si>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</si>
  <si>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</si>
  <si>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</si>
  <si>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</si>
  <si>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</si>
  <si>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</si>
  <si>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</si>
  <si>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</si>
  <si>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</si>
  <si>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</si>
  <si>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</si>
  <si>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</si>
  <si>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</si>
  <si>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</si>
  <si>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</si>
  <si>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</si>
  <si>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</si>
  <si>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</si>
  <si>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</si>
  <si>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</si>
  <si>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</si>
  <si>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</si>
  <si>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</si>
  <si>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</si>
  <si>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</si>
  <si>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</si>
  <si>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</si>
  <si>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</si>
  <si>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</si>
  <si>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</si>
  <si>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</si>
  <si>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</si>
  <si>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</si>
  <si>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</si>
  <si>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</si>
  <si>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</si>
  <si>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</si>
  <si>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</si>
  <si>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</si>
  <si>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</si>
  <si>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</si>
  <si>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</si>
  <si>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</si>
  <si>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</si>
  <si>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</si>
  <si>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</si>
  <si>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</si>
  <si>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</si>
  <si>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</si>
  <si>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</si>
  <si>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</si>
  <si>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</si>
  <si>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</si>
  <si>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</si>
  <si>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</si>
  <si>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</si>
  <si>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</si>
  <si>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</si>
  <si>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</si>
  <si>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</si>
  <si>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</si>
  <si>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</si>
  <si>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</si>
  <si>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</si>
  <si>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</si>
  <si>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</si>
  <si>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</si>
  <si>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</si>
  <si>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</si>
  <si>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</si>
  <si>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</si>
  <si>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</si>
  <si>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</si>
  <si>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</si>
  <si>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</si>
  <si>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</si>
  <si>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</si>
  <si>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</si>
  <si>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</si>
  <si>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</si>
  <si>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</si>
  <si>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</si>
  <si>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</si>
  <si>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</si>
  <si>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</si>
  <si>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</si>
  <si>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</si>
  <si>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</si>
  <si>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</si>
  <si>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</si>
  <si>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</si>
  <si>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</si>
  <si>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</si>
  <si>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</si>
  <si>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</si>
  <si>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</si>
  <si>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</si>
  <si>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</si>
  <si>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</si>
  <si>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</si>
  <si>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</si>
  <si>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</si>
  <si>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</si>
  <si>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</si>
  <si>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</si>
  <si>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</si>
  <si>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</si>
  <si>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</si>
  <si>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</si>
  <si>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</si>
  <si>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</si>
  <si>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</si>
  <si>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</si>
  <si>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</si>
  <si>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</si>
  <si>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</si>
  <si>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</si>
  <si>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</si>
  <si>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</si>
  <si>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</si>
  <si>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</si>
  <si>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</si>
  <si>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</si>
  <si>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</si>
  <si>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</si>
  <si>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</si>
  <si>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</si>
  <si>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</si>
  <si>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</si>
  <si>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</si>
  <si>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</si>
  <si>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</si>
  <si>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</si>
  <si>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</si>
  <si>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</si>
  <si>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</si>
  <si>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</si>
  <si>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</si>
  <si>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</si>
  <si>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</si>
  <si>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</si>
  <si>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</si>
  <si>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</si>
  <si>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</si>
  <si>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</si>
  <si>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</si>
  <si>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</si>
  <si>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</si>
  <si>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</si>
  <si>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</si>
  <si>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</si>
  <si>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</si>
  <si>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</si>
  <si>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Telha em aço galvalume trapezoidal 40, e=0.50mm, pintura cor branca nas duas faces, inclusive acessório de fixação Ref. Santo André, Eternit, Metform ou equivalente</t>
  </si>
  <si>
    <t>TELHA METALICA ONDULADA ACO GALVALUME ESP 0.5MM PRE PINTADA 1 FACE COR RAL 9003 (BRANCA) - PERFILOR, MULTI TELHAS, ISOESTE OU EQUIVALENTE</t>
  </si>
  <si>
    <t>TELHA METALICA EM ACO GALVALUME TRAPEZOIDAL 40 ESP. 0.50MM PRE-PINTADA NAS DUAS FACES - PERFILOR, ETERNIT,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</si>
  <si>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</si>
  <si>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</si>
  <si>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</si>
  <si>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</si>
  <si>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</si>
  <si>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</si>
  <si>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</si>
  <si>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</si>
  <si>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</si>
  <si>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</si>
  <si>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</si>
  <si>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</si>
  <si>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</si>
  <si>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</si>
  <si>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</si>
  <si>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</si>
  <si>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</si>
  <si>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</si>
  <si>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</si>
  <si>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</si>
  <si>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</si>
  <si>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</si>
  <si>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</si>
  <si>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</si>
  <si>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</si>
  <si>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</si>
  <si>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</si>
  <si>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</si>
  <si>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</si>
  <si>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</si>
  <si>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</si>
  <si>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</si>
  <si>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</si>
  <si>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</si>
  <si>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</si>
  <si>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</si>
  <si>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</si>
  <si>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</si>
  <si>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</si>
  <si>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</si>
  <si>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</si>
  <si>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</si>
  <si>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</si>
  <si>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</si>
  <si>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</si>
  <si>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</si>
  <si>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</si>
  <si>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</si>
  <si>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</si>
  <si>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</si>
  <si>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</si>
  <si>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</si>
  <si>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</si>
  <si>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</si>
  <si>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</si>
  <si>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</si>
  <si>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</si>
  <si>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</si>
  <si>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</si>
  <si>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</si>
  <si>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</si>
  <si>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</si>
  <si>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</si>
  <si>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</si>
  <si>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</si>
  <si>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</si>
  <si>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</si>
  <si>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</si>
  <si>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</si>
  <si>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</si>
  <si>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</si>
  <si>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</si>
  <si>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</si>
  <si>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</si>
  <si>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</si>
  <si>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</si>
  <si>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</si>
  <si>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</si>
  <si>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</si>
  <si>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</si>
  <si>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</si>
  <si>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</si>
  <si>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</si>
  <si>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</si>
  <si>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</si>
  <si>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</si>
  <si>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</si>
  <si>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</si>
  <si>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</si>
  <si>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</si>
  <si>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</si>
  <si>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</si>
  <si>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</si>
  <si>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</si>
  <si>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</si>
  <si>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</si>
  <si>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</si>
  <si>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</si>
  <si>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</si>
  <si>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</si>
  <si>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</si>
  <si>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</si>
  <si>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</si>
  <si>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</si>
  <si>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</si>
  <si>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</si>
  <si>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</si>
  <si>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</si>
  <si>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</si>
  <si>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</si>
  <si>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</si>
  <si>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</si>
  <si>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</si>
  <si>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</si>
  <si>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</si>
  <si>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</si>
  <si>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</si>
  <si>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</si>
  <si>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</si>
  <si>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</si>
  <si>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</si>
  <si>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</si>
  <si>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</si>
  <si>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</si>
  <si>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</si>
  <si>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</si>
  <si>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</si>
  <si>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</si>
  <si>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</si>
  <si>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</si>
  <si>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</si>
  <si>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</si>
  <si>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</si>
  <si>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</si>
  <si>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</si>
  <si>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</si>
  <si>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</si>
  <si>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</si>
  <si>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</si>
  <si>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</si>
  <si>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</si>
  <si>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</si>
  <si>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</si>
  <si>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</si>
  <si>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</si>
  <si>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</si>
  <si>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</si>
  <si>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</si>
  <si>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</si>
  <si>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</si>
  <si>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</si>
  <si>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</si>
  <si>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</si>
  <si>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</si>
  <si>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</si>
  <si>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</si>
  <si>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</si>
  <si>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</si>
  <si>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</si>
  <si>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</si>
  <si>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</si>
  <si>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</si>
  <si>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</si>
  <si>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</si>
  <si>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</si>
  <si>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</si>
  <si>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</si>
  <si>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</si>
  <si>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</si>
  <si>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</si>
  <si>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</si>
  <si>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</si>
  <si>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</si>
  <si>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</si>
  <si>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</si>
  <si>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</si>
  <si>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</si>
  <si>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</si>
  <si>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</si>
  <si>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</si>
  <si>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</si>
  <si>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</si>
  <si>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</si>
  <si>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</si>
  <si>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</si>
  <si>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</si>
  <si>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</si>
  <si>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</si>
  <si>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</si>
  <si>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</si>
  <si>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</si>
  <si>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</si>
  <si>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</si>
  <si>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</si>
  <si>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</si>
  <si>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</si>
  <si>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</si>
  <si>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</si>
  <si>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</si>
  <si>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</si>
  <si>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</si>
  <si>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</si>
  <si>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</si>
  <si>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</si>
  <si>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</si>
  <si>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</si>
  <si>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</si>
  <si>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</si>
  <si>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</si>
  <si>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</si>
  <si>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</si>
  <si>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</si>
  <si>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</si>
  <si>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</si>
  <si>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</si>
  <si>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</si>
  <si>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</si>
  <si>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</si>
  <si>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</si>
  <si>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</si>
  <si>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</si>
  <si>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</si>
  <si>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</si>
  <si>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</si>
  <si>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</si>
  <si>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</si>
  <si>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</si>
  <si>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</si>
  <si>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</si>
  <si>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</si>
  <si>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</si>
  <si>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</si>
  <si>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</si>
  <si>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</si>
  <si>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</si>
  <si>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</si>
  <si>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</si>
  <si>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</si>
  <si>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</si>
  <si>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</si>
  <si>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</si>
  <si>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</si>
  <si>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</si>
  <si>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</si>
  <si>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</si>
  <si>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</si>
  <si>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</si>
  <si>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</si>
  <si>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</si>
  <si>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</si>
  <si>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</si>
  <si>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</si>
  <si>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</si>
  <si>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</si>
  <si>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</si>
  <si>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</si>
  <si>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</si>
  <si>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</si>
  <si>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</si>
  <si>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</si>
  <si>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</si>
  <si>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</si>
  <si>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</si>
  <si>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</si>
  <si>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</si>
  <si>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</si>
  <si>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</si>
  <si>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</si>
  <si>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</si>
  <si>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</si>
  <si>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</si>
  <si>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</si>
  <si>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</si>
  <si>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</si>
  <si>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</si>
  <si>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</si>
  <si>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</si>
  <si>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</si>
  <si>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</si>
  <si>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</si>
  <si>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</si>
  <si>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</si>
  <si>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</si>
  <si>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</si>
  <si>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</si>
  <si>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</si>
  <si>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</si>
  <si>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</si>
  <si>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</si>
  <si>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</si>
  <si>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</si>
  <si>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</si>
  <si>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</si>
  <si>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</si>
  <si>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</si>
  <si>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</si>
  <si>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</si>
  <si>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</si>
  <si>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</si>
  <si>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</si>
  <si>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</si>
  <si>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</si>
  <si>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</si>
  <si>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</si>
  <si>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</si>
  <si>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</si>
  <si>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</si>
  <si>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</si>
  <si>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</si>
  <si>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</si>
  <si>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</si>
  <si>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</si>
  <si>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</si>
  <si>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</si>
  <si>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</si>
  <si>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</si>
  <si>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</si>
  <si>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</si>
  <si>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</si>
  <si>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</si>
  <si>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</si>
  <si>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</si>
  <si>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</si>
  <si>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</si>
  <si>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</si>
  <si>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</si>
  <si>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</si>
  <si>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</si>
  <si>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</si>
  <si>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</si>
  <si>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</si>
  <si>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</si>
  <si>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</si>
  <si>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</si>
  <si>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</si>
  <si>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</si>
  <si>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</si>
  <si>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</si>
  <si>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</si>
  <si>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</si>
  <si>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</si>
  <si>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</si>
  <si>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</si>
  <si>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</si>
  <si>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</si>
  <si>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</si>
  <si>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</si>
  <si>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</si>
  <si>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</si>
  <si>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</si>
  <si>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</si>
  <si>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</si>
  <si>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</si>
  <si>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</si>
  <si>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</si>
  <si>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</si>
  <si>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</si>
  <si>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</si>
  <si>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</si>
  <si>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</si>
  <si>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</si>
  <si>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</si>
  <si>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</si>
  <si>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</si>
  <si>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</si>
  <si>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</si>
  <si>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</si>
  <si>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</si>
  <si>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</si>
  <si>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</si>
  <si>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</si>
  <si>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</si>
  <si>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</si>
  <si>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</si>
  <si>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</si>
  <si>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</si>
  <si>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</si>
  <si>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</si>
  <si>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</si>
  <si>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</si>
  <si>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</si>
  <si>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</si>
  <si>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</si>
  <si>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</si>
  <si>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</si>
  <si>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</si>
  <si>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</si>
  <si>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</si>
  <si>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</si>
  <si>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</si>
  <si>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</si>
  <si>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</si>
  <si>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</si>
  <si>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</si>
  <si>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</si>
  <si>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</si>
  <si>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</si>
  <si>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</si>
  <si>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</si>
  <si>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</si>
  <si>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</si>
  <si>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</si>
  <si>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</si>
  <si>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</si>
  <si>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</si>
  <si>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</si>
  <si>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</si>
  <si>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</si>
  <si>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</si>
  <si>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</si>
  <si>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</si>
  <si>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</si>
  <si>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</si>
  <si>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</si>
  <si>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</si>
  <si>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</si>
  <si>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</si>
  <si>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</si>
  <si>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</si>
  <si>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</si>
  <si>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</si>
  <si>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</si>
  <si>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</si>
  <si>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</si>
  <si>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</si>
  <si>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</si>
  <si>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</si>
  <si>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</si>
  <si>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</si>
  <si>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</si>
  <si>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</si>
  <si>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</si>
  <si>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</si>
  <si>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</si>
  <si>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</si>
  <si>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</si>
  <si>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</si>
  <si>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</si>
  <si>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</si>
  <si>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</si>
  <si>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</si>
  <si>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</si>
  <si>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</si>
  <si>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</si>
  <si>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</si>
  <si>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</si>
  <si>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</si>
  <si>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</si>
  <si>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</si>
  <si>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</si>
  <si>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</si>
  <si>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</si>
  <si>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</si>
  <si>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</si>
  <si>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</si>
  <si>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</si>
  <si>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</si>
  <si>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</si>
  <si>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</si>
  <si>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</si>
  <si>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</si>
  <si>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</si>
  <si>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</si>
  <si>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</si>
  <si>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</si>
  <si>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</si>
  <si>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</si>
  <si>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</si>
  <si>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</si>
  <si>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</si>
  <si>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</si>
  <si>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</si>
  <si>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</si>
  <si>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</si>
  <si>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</si>
  <si>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</si>
  <si>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</si>
  <si>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</si>
  <si>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</si>
  <si>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</si>
  <si>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</si>
  <si>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</si>
  <si>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</si>
  <si>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</si>
  <si>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</si>
  <si>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</si>
  <si>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</si>
  <si>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</si>
  <si>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</si>
  <si>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</si>
  <si>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</si>
  <si>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</si>
  <si>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</si>
  <si>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</si>
  <si>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</si>
  <si>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</si>
  <si>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</si>
  <si>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</si>
  <si>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</si>
  <si>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</si>
  <si>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</si>
  <si>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</si>
  <si>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</si>
  <si>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</si>
  <si>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</si>
  <si>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</si>
  <si>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</si>
  <si>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</si>
  <si>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</si>
  <si>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</si>
  <si>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</si>
  <si>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</si>
  <si>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</si>
  <si>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</si>
  <si>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</si>
  <si>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</si>
  <si>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</si>
  <si>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</si>
  <si>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</si>
  <si>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</si>
  <si>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</si>
  <si>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</si>
  <si>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</si>
  <si>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</si>
  <si>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</si>
  <si>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</si>
  <si>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</si>
  <si>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</si>
  <si>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</si>
  <si>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</si>
  <si>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</si>
  <si>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</si>
  <si>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</si>
  <si>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</si>
  <si>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</si>
  <si>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</si>
  <si>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</si>
  <si>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</si>
  <si>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</si>
  <si>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</si>
  <si>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</si>
  <si>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</si>
  <si>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</si>
  <si>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</si>
  <si>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</si>
  <si>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</si>
  <si>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</si>
  <si>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</si>
  <si>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</si>
  <si>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</si>
  <si>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</si>
  <si>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</si>
  <si>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</si>
  <si>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</si>
  <si>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</si>
  <si>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</si>
  <si>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</si>
  <si>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</si>
  <si>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</si>
  <si>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</si>
  <si>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</si>
  <si>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</si>
  <si>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</si>
  <si>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</si>
  <si>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</si>
  <si>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</si>
  <si>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</si>
  <si>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</si>
  <si>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</si>
  <si>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</si>
  <si>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</si>
  <si>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</si>
  <si>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</si>
  <si>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</si>
  <si>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</si>
  <si>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</si>
  <si>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</si>
  <si>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</si>
  <si>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</si>
  <si>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</si>
  <si>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</si>
  <si>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</si>
  <si>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</si>
  <si>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</si>
  <si>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</si>
  <si>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</si>
  <si>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</si>
  <si>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</si>
  <si>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</si>
  <si>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</si>
  <si>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</si>
  <si>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</si>
  <si>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</si>
  <si>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</si>
  <si>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</si>
  <si>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</si>
  <si>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</si>
  <si>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</si>
  <si>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</si>
  <si>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</si>
  <si>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</si>
  <si>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</si>
  <si>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</si>
  <si>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</si>
  <si>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</si>
  <si>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</si>
  <si>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</si>
  <si>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</si>
  <si>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</si>
  <si>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</si>
  <si>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</si>
  <si>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</si>
  <si>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</si>
  <si>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</si>
  <si>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</si>
  <si>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</si>
  <si>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</si>
  <si>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</si>
  <si>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</si>
  <si>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</si>
  <si>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</si>
  <si>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</si>
  <si>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</si>
  <si>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</si>
  <si>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</si>
  <si>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</si>
  <si>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</si>
  <si>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</si>
  <si>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</si>
  <si>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</si>
  <si>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</si>
  <si>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</si>
  <si>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</si>
  <si>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</si>
  <si>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</si>
  <si>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</si>
  <si>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</si>
  <si>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</si>
  <si>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</si>
  <si>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</si>
  <si>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</si>
  <si>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</si>
  <si>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</si>
  <si>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</si>
  <si>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</si>
  <si>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</si>
  <si>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</si>
  <si>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</si>
  <si>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</si>
  <si>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</si>
  <si>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</si>
  <si>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</si>
  <si>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</si>
  <si>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</si>
  <si>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</si>
  <si>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</si>
  <si>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</si>
  <si>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</si>
  <si>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</si>
  <si>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</si>
  <si>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</si>
  <si>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</si>
  <si>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</si>
  <si>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</si>
  <si>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</si>
  <si>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</si>
  <si>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</si>
  <si>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</si>
  <si>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</si>
  <si>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</si>
  <si>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</si>
  <si>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</si>
  <si>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</si>
  <si>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</si>
  <si>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</si>
  <si>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</si>
  <si>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</si>
  <si>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</si>
  <si>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</si>
  <si>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</si>
  <si>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</si>
  <si>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</si>
  <si>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</si>
  <si>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</si>
  <si>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</si>
  <si>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</si>
  <si>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</si>
  <si>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</si>
  <si>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</si>
  <si>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</si>
  <si>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</si>
  <si>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</si>
  <si>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</si>
  <si>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</si>
  <si>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</si>
  <si>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</si>
  <si>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</si>
  <si>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</si>
  <si>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</si>
  <si>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</si>
  <si>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</si>
  <si>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</si>
  <si>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</si>
  <si>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</si>
  <si>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</si>
  <si>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</si>
  <si>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</si>
  <si>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</si>
  <si>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</si>
  <si>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</si>
  <si>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</si>
  <si>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</si>
  <si>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</si>
  <si>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</si>
  <si>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</si>
  <si>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</si>
  <si>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</si>
  <si>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</si>
  <si>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</si>
  <si>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</si>
  <si>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</si>
  <si>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</si>
  <si>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</si>
  <si>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</si>
  <si>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</si>
  <si>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</si>
  <si>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</si>
  <si>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</si>
  <si>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</si>
  <si>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</si>
  <si>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</si>
  <si>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</si>
  <si>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</si>
  <si>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</si>
  <si>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</si>
  <si>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</si>
  <si>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</si>
  <si>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</si>
  <si>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ALTURA</t>
  </si>
  <si>
    <t>LARGURA</t>
  </si>
  <si>
    <t>QUANTIDADES</t>
  </si>
  <si>
    <t>COMPRIMENTO</t>
  </si>
  <si>
    <t>1.2</t>
  </si>
  <si>
    <t>KG/M</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</si>
  <si>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</si>
  <si>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</si>
  <si>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</si>
  <si>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</si>
  <si>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</si>
  <si>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</si>
  <si>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</si>
  <si>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</si>
  <si>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</si>
  <si>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</si>
  <si>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</si>
  <si>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</si>
  <si>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</si>
  <si>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</si>
  <si>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</si>
  <si>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</si>
  <si>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</si>
  <si>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</si>
  <si>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</si>
  <si>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</si>
  <si>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</si>
  <si>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</si>
  <si>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</si>
  <si>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</si>
  <si>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</si>
  <si>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</si>
  <si>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</si>
  <si>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</si>
  <si>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</si>
  <si>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</si>
  <si>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</si>
  <si>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</si>
  <si>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</si>
  <si>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</si>
  <si>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</si>
  <si>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</si>
  <si>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</si>
  <si>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</si>
  <si>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</si>
  <si>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</si>
  <si>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</si>
  <si>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</si>
  <si>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</si>
  <si>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</si>
  <si>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</si>
  <si>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</si>
  <si>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</si>
  <si>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</si>
  <si>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</si>
  <si>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</si>
  <si>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</si>
  <si>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</si>
  <si>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</si>
  <si>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</si>
  <si>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</si>
  <si>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</si>
  <si>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</si>
  <si>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</si>
  <si>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</si>
  <si>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</si>
  <si>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</si>
  <si>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</si>
  <si>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</si>
  <si>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</si>
  <si>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</si>
  <si>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</si>
  <si>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</si>
  <si>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</si>
  <si>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</si>
  <si>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</si>
  <si>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</si>
  <si>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</si>
  <si>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</si>
  <si>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</si>
  <si>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</si>
  <si>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</si>
  <si>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</si>
  <si>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</si>
  <si>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</si>
  <si>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</si>
  <si>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</si>
  <si>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</si>
  <si>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</si>
  <si>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</si>
  <si>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</si>
  <si>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</si>
  <si>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</si>
  <si>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</si>
  <si>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</si>
  <si>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</si>
  <si>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</si>
  <si>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</si>
  <si>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</si>
  <si>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</si>
  <si>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</si>
  <si>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</si>
  <si>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</si>
  <si>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</si>
  <si>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</si>
  <si>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</si>
  <si>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</si>
  <si>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</si>
  <si>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</si>
  <si>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</si>
  <si>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</si>
  <si>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</si>
  <si>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</si>
  <si>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</si>
  <si>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</si>
  <si>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</si>
  <si>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</si>
  <si>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</si>
  <si>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</si>
  <si>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</si>
  <si>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</si>
  <si>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</si>
  <si>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</si>
  <si>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</si>
  <si>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</si>
  <si>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</si>
  <si>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</si>
  <si>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</si>
  <si>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</si>
  <si>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</si>
  <si>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</si>
  <si>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</si>
  <si>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</si>
  <si>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</si>
  <si>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</si>
  <si>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</si>
  <si>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</si>
  <si>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</si>
  <si>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</si>
  <si>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</si>
  <si>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</si>
  <si>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</si>
  <si>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</si>
  <si>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</si>
  <si>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</si>
  <si>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</si>
  <si>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</si>
  <si>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</si>
  <si>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</si>
  <si>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</si>
  <si>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</si>
  <si>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</si>
  <si>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</si>
  <si>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</si>
  <si>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</si>
  <si>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</si>
  <si>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</si>
  <si>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</si>
  <si>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</si>
  <si>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</si>
  <si>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</si>
  <si>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</si>
  <si>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</si>
  <si>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</si>
  <si>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</si>
  <si>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</si>
  <si>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</si>
  <si>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</si>
  <si>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</si>
  <si>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</si>
  <si>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</si>
  <si>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</si>
  <si>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</si>
  <si>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</si>
  <si>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</si>
  <si>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</si>
  <si>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</si>
  <si>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</si>
  <si>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</si>
  <si>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</si>
  <si>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</si>
  <si>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</si>
  <si>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</si>
  <si>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</si>
  <si>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</si>
  <si>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</si>
  <si>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</si>
  <si>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</si>
  <si>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</si>
  <si>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</si>
  <si>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</si>
  <si>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</si>
  <si>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</si>
  <si>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</si>
  <si>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</si>
  <si>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</si>
  <si>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</si>
  <si>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</si>
  <si>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</si>
  <si>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</si>
  <si>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</si>
  <si>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</si>
  <si>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</si>
  <si>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</si>
  <si>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</si>
  <si>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</si>
  <si>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</si>
  <si>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</si>
  <si>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</si>
  <si>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</si>
  <si>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</si>
  <si>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</si>
  <si>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</si>
  <si>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</si>
  <si>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</si>
  <si>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</si>
  <si>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</si>
  <si>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</si>
  <si>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</si>
  <si>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</si>
  <si>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</si>
  <si>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</si>
  <si>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</si>
  <si>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</si>
  <si>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</si>
  <si>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</si>
  <si>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</si>
  <si>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</si>
  <si>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</si>
  <si>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</si>
  <si>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</si>
  <si>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</si>
  <si>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</si>
  <si>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</si>
  <si>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</si>
  <si>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</si>
  <si>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</si>
  <si>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</si>
  <si>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</si>
  <si>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</si>
  <si>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</si>
  <si>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</si>
  <si>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</si>
  <si>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</si>
  <si>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</si>
  <si>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</si>
  <si>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</si>
  <si>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</si>
  <si>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</si>
  <si>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</si>
  <si>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</si>
  <si>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</si>
  <si>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</si>
  <si>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</si>
  <si>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</si>
  <si>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</si>
  <si>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</si>
  <si>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</si>
  <si>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</si>
  <si>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</si>
  <si>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</si>
  <si>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</si>
  <si>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</si>
  <si>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</si>
  <si>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</si>
  <si>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</si>
  <si>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</si>
  <si>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</si>
  <si>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</si>
  <si>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</si>
  <si>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</si>
  <si>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</si>
  <si>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</si>
  <si>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</si>
  <si>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</si>
  <si>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</si>
  <si>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</si>
  <si>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</si>
  <si>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</si>
  <si>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</si>
  <si>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</si>
  <si>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</si>
  <si>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</si>
  <si>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</si>
  <si>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</si>
  <si>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</si>
  <si>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</si>
  <si>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</si>
  <si>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</si>
  <si>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</si>
  <si>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</si>
  <si>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</si>
  <si>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</si>
  <si>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</si>
  <si>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</si>
  <si>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</si>
  <si>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</si>
  <si>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</si>
  <si>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</si>
  <si>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</si>
  <si>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</si>
  <si>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</si>
  <si>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</si>
  <si>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</si>
  <si>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</si>
  <si>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</si>
  <si>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</si>
  <si>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</si>
  <si>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</si>
  <si>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</si>
  <si>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</si>
  <si>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</si>
  <si>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</si>
  <si>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</si>
  <si>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</si>
  <si>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</si>
  <si>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</si>
  <si>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</si>
  <si>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</si>
  <si>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</si>
  <si>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</si>
  <si>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</si>
  <si>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</si>
  <si>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</si>
  <si>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</si>
  <si>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</si>
  <si>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</si>
  <si>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</si>
  <si>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</si>
  <si>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</si>
  <si>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</si>
  <si>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</si>
  <si>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</si>
  <si>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</si>
  <si>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</si>
  <si>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</si>
  <si>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</si>
  <si>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</si>
  <si>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</si>
  <si>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</si>
  <si>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</si>
  <si>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</si>
  <si>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</si>
  <si>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</si>
  <si>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</si>
  <si>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</si>
  <si>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</si>
  <si>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</si>
  <si>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</si>
  <si>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</si>
  <si>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</si>
  <si>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</si>
  <si>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</si>
  <si>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</si>
  <si>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</si>
  <si>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</si>
  <si>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</si>
  <si>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</si>
  <si>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</si>
  <si>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</si>
  <si>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</si>
  <si>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</si>
  <si>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</si>
  <si>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</si>
  <si>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</si>
  <si>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</si>
  <si>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</si>
  <si>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</si>
  <si>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</si>
  <si>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</si>
  <si>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</si>
  <si>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</si>
  <si>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</si>
  <si>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</si>
  <si>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</si>
  <si>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</si>
  <si>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</si>
  <si>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</si>
  <si>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</si>
  <si>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</si>
  <si>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</si>
  <si>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</si>
  <si>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</si>
  <si>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</si>
  <si>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</si>
  <si>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</si>
  <si>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</si>
  <si>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</si>
  <si>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</si>
  <si>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</si>
  <si>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</si>
  <si>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</si>
  <si>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</si>
  <si>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</si>
  <si>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</si>
  <si>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</si>
  <si>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</si>
  <si>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</si>
  <si>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</si>
  <si>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</si>
  <si>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</si>
  <si>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</si>
  <si>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</si>
  <si>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</si>
  <si>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</si>
  <si>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</si>
  <si>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</si>
  <si>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</si>
  <si>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</si>
  <si>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</si>
  <si>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</si>
  <si>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</si>
  <si>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</si>
  <si>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</si>
  <si>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</si>
  <si>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</si>
  <si>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</si>
  <si>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</si>
  <si>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</si>
  <si>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</si>
  <si>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</si>
  <si>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</si>
  <si>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</si>
  <si>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</si>
  <si>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</si>
  <si>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</si>
  <si>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</si>
  <si>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</si>
  <si>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</si>
  <si>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</si>
  <si>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</si>
  <si>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</si>
  <si>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</si>
  <si>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</si>
  <si>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</si>
  <si>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</si>
  <si>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</si>
  <si>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</si>
  <si>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</si>
  <si>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</si>
  <si>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</si>
  <si>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</si>
  <si>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</si>
  <si>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</si>
  <si>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</si>
  <si>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</si>
  <si>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</si>
  <si>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</si>
  <si>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</si>
  <si>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</si>
  <si>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</si>
  <si>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</si>
  <si>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</si>
  <si>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</si>
  <si>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</si>
  <si>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</si>
  <si>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</si>
  <si>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</si>
  <si>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</si>
  <si>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</si>
  <si>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</si>
  <si>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</si>
  <si>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</si>
  <si>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</si>
  <si>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</si>
  <si>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</si>
  <si>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</si>
  <si>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</si>
  <si>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</si>
  <si>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</si>
  <si>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</si>
  <si>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</si>
  <si>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</si>
  <si>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</si>
  <si>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</si>
  <si>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</si>
  <si>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</si>
  <si>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</si>
  <si>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</si>
  <si>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</si>
  <si>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</si>
  <si>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</si>
  <si>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</si>
  <si>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</si>
  <si>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</si>
  <si>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</si>
  <si>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</si>
  <si>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</si>
  <si>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</si>
  <si>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</si>
  <si>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</si>
  <si>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</si>
  <si>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</si>
  <si>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</si>
  <si>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</si>
  <si>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</si>
  <si>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</si>
  <si>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</si>
  <si>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</si>
  <si>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</si>
  <si>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</si>
  <si>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</si>
  <si>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</si>
  <si>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</si>
  <si>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</si>
  <si>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</si>
  <si>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</si>
  <si>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</si>
  <si>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</si>
  <si>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</si>
  <si>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</si>
  <si>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</si>
  <si>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</si>
  <si>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</si>
  <si>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</si>
  <si>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</si>
  <si>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</si>
  <si>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</si>
  <si>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</si>
  <si>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</si>
  <si>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</si>
  <si>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</si>
  <si>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</si>
  <si>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</si>
  <si>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</si>
  <si>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</si>
  <si>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</si>
  <si>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</si>
  <si>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</si>
  <si>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</si>
  <si>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</si>
  <si>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</si>
  <si>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</si>
  <si>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</si>
  <si>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</si>
  <si>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</si>
  <si>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</si>
  <si>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</si>
  <si>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</si>
  <si>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</si>
  <si>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</si>
  <si>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</si>
  <si>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</si>
  <si>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</si>
  <si>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</si>
  <si>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</si>
  <si>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</si>
  <si>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</si>
  <si>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</si>
  <si>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</si>
  <si>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</si>
  <si>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</si>
  <si>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</si>
  <si>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</si>
  <si>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</si>
  <si>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</si>
  <si>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</si>
  <si>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</si>
  <si>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</si>
  <si>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</si>
  <si>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</si>
  <si>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</si>
  <si>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</si>
  <si>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</si>
  <si>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</si>
  <si>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</si>
  <si>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</si>
  <si>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</si>
  <si>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</si>
  <si>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</si>
  <si>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</si>
  <si>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</si>
  <si>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</si>
  <si>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</si>
  <si>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</si>
  <si>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</si>
  <si>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</si>
  <si>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</si>
  <si>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</si>
  <si>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</si>
  <si>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</si>
  <si>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</si>
  <si>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</si>
  <si>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</si>
  <si>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</si>
  <si>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</si>
  <si>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</si>
  <si>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</si>
  <si>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</si>
  <si>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</si>
  <si>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</si>
  <si>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</si>
  <si>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</si>
  <si>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</si>
  <si>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</si>
  <si>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</si>
  <si>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</si>
  <si>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</si>
  <si>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</si>
  <si>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</si>
  <si>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</si>
  <si>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</si>
  <si>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</si>
  <si>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</si>
  <si>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</si>
  <si>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</si>
  <si>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</si>
  <si>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</si>
  <si>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</si>
  <si>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</si>
  <si>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</si>
  <si>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</si>
  <si>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</si>
  <si>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</si>
  <si>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</si>
  <si>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</si>
  <si>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</si>
  <si>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</si>
  <si>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</si>
  <si>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</si>
  <si>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</si>
  <si>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</si>
  <si>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</si>
  <si>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</si>
  <si>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</si>
  <si>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</si>
  <si>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</si>
  <si>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</si>
  <si>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</si>
  <si>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</si>
  <si>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</si>
  <si>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</si>
  <si>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</si>
  <si>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</si>
  <si>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</si>
  <si>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</si>
  <si>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</si>
  <si>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</si>
  <si>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</si>
  <si>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</si>
  <si>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</si>
  <si>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</si>
  <si>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</si>
  <si>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</si>
  <si>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</si>
  <si>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</si>
  <si>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</si>
  <si>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</si>
  <si>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</si>
  <si>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</si>
  <si>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</si>
  <si>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</si>
  <si>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</si>
  <si>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</si>
  <si>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</si>
  <si>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</si>
  <si>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</si>
  <si>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</si>
  <si>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</si>
  <si>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</si>
  <si>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</si>
  <si>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</si>
  <si>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</si>
  <si>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</si>
  <si>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</si>
  <si>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</si>
  <si>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</si>
  <si>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</si>
  <si>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</si>
  <si>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</si>
  <si>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</si>
  <si>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</si>
  <si>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</si>
  <si>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</si>
  <si>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</si>
  <si>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</si>
  <si>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</si>
  <si>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</si>
  <si>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</si>
  <si>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</si>
  <si>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</si>
  <si>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</si>
  <si>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</si>
  <si>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</si>
  <si>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</si>
  <si>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</si>
  <si>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</si>
  <si>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</si>
  <si>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</si>
  <si>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</si>
  <si>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</si>
  <si>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</si>
  <si>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</si>
  <si>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</si>
  <si>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</si>
  <si>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</si>
  <si>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</si>
  <si>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</si>
  <si>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</si>
  <si>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</si>
  <si>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</si>
  <si>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</si>
  <si>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</si>
  <si>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</si>
  <si>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</si>
  <si>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</si>
  <si>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</si>
  <si>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</si>
  <si>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</si>
  <si>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</si>
  <si>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</si>
  <si>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</si>
  <si>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</si>
  <si>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</si>
  <si>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</si>
  <si>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</si>
  <si>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</si>
  <si>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</si>
  <si>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</si>
  <si>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</si>
  <si>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</si>
  <si>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</si>
  <si>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</si>
  <si>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</si>
  <si>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</si>
  <si>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</si>
  <si>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</si>
  <si>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</si>
  <si>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</si>
  <si>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</si>
  <si>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</si>
  <si>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</si>
  <si>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</si>
  <si>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</si>
  <si>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</si>
  <si>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</si>
  <si>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</si>
  <si>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</si>
  <si>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</si>
  <si>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</si>
  <si>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</si>
  <si>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</si>
  <si>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</si>
  <si>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</si>
  <si>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</si>
  <si>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</si>
  <si>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</si>
  <si>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</si>
  <si>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</si>
  <si>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</si>
  <si>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</si>
  <si>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</si>
  <si>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</si>
  <si>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</si>
  <si>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</si>
  <si>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</si>
  <si>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</si>
  <si>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</si>
  <si>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</si>
  <si>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</si>
  <si>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</si>
  <si>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</si>
  <si>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</si>
  <si>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</si>
  <si>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</si>
  <si>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</si>
  <si>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</si>
  <si>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</si>
  <si>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</si>
  <si>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</si>
  <si>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</si>
  <si>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</si>
  <si>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</si>
  <si>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</si>
  <si>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</si>
  <si>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</si>
  <si>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</si>
  <si>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</si>
  <si>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</si>
  <si>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</si>
  <si>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</si>
  <si>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</si>
  <si>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</si>
  <si>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</si>
  <si>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</si>
  <si>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</si>
  <si>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</si>
  <si>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</si>
  <si>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</si>
  <si>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</si>
  <si>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</si>
  <si>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</si>
  <si>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</si>
  <si>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</si>
  <si>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</si>
  <si>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</si>
  <si>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</si>
  <si>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</si>
  <si>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</si>
  <si>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</si>
  <si>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</si>
  <si>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</si>
  <si>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</si>
  <si>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</si>
  <si>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</si>
  <si>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</si>
  <si>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</si>
  <si>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</si>
  <si>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</si>
  <si>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</si>
  <si>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</si>
  <si>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</si>
  <si>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</si>
  <si>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</si>
  <si>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</si>
  <si>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</si>
  <si>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</si>
  <si>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</si>
  <si>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</si>
  <si>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</si>
  <si>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</si>
  <si>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</si>
  <si>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</si>
  <si>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</si>
  <si>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</si>
  <si>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</si>
  <si>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</si>
  <si>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</si>
  <si>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</si>
  <si>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</si>
  <si>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</si>
  <si>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</si>
  <si>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</si>
  <si>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</si>
  <si>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</si>
  <si>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</si>
  <si>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</si>
  <si>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</si>
  <si>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</si>
  <si>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</si>
  <si>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</si>
  <si>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</si>
  <si>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</si>
  <si>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</si>
  <si>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</si>
  <si>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</si>
  <si>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</si>
  <si>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</si>
  <si>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</si>
  <si>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</si>
  <si>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</si>
  <si>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</si>
  <si>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</si>
  <si>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</si>
  <si>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</si>
  <si>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</si>
  <si>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</si>
  <si>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</si>
  <si>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</si>
  <si>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</si>
  <si>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</si>
  <si>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</si>
  <si>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</si>
  <si>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</si>
  <si>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</si>
  <si>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</si>
  <si>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</si>
  <si>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</si>
  <si>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</si>
  <si>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</si>
  <si>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</si>
  <si>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</si>
  <si>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</si>
  <si>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</si>
  <si>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</si>
  <si>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</si>
  <si>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</si>
  <si>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</si>
  <si>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Fornecimento, Dobragem E Colocação Em Fôrma, De Armadura Ca-50 A Média, Diâmetro De 6.3 A 10.0 Mm</t>
  </si>
  <si>
    <t>QUANTIDADE</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</si>
  <si>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</si>
  <si>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</si>
  <si>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</si>
  <si>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</si>
  <si>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</si>
  <si>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</si>
  <si>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</si>
  <si>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</si>
  <si>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</si>
  <si>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</si>
  <si>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</si>
  <si>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</si>
  <si>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</si>
  <si>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</si>
  <si>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</si>
  <si>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</si>
  <si>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</si>
  <si>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</si>
  <si>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</si>
  <si>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</si>
  <si>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</si>
  <si>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</si>
  <si>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</si>
  <si>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</si>
  <si>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</si>
  <si>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</si>
  <si>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</si>
  <si>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</si>
  <si>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</si>
  <si>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</si>
  <si>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</si>
  <si>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</si>
  <si>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</si>
  <si>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</si>
  <si>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</si>
  <si>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</si>
  <si>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</si>
  <si>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</si>
  <si>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</si>
  <si>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</si>
  <si>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</si>
  <si>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</si>
  <si>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</si>
  <si>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</si>
  <si>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(MADEIRA, PLÁSTICOS, ETC)</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</si>
  <si>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</si>
  <si>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</si>
  <si>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</si>
  <si>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</si>
  <si>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</si>
  <si>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</si>
  <si>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</si>
  <si>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</si>
  <si>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</si>
  <si>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</si>
  <si>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</si>
  <si>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</si>
  <si>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</si>
  <si>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</si>
  <si>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</si>
  <si>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</si>
  <si>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</si>
  <si>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</si>
  <si>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</si>
  <si>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</si>
  <si>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</si>
  <si>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</si>
  <si>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</si>
  <si>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</si>
  <si>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</si>
  <si>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</si>
  <si>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</si>
  <si>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</si>
  <si>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</si>
  <si>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</si>
  <si>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</si>
  <si>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</si>
  <si>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</si>
  <si>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</si>
  <si>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</si>
  <si>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</si>
  <si>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</si>
  <si>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</si>
  <si>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</si>
  <si>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</si>
  <si>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</si>
  <si>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</si>
  <si>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</si>
  <si>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</si>
  <si>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</si>
  <si>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</si>
  <si>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</si>
  <si>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</si>
  <si>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</si>
  <si>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</si>
  <si>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</si>
  <si>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</si>
  <si>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</si>
  <si>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</si>
  <si>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</si>
  <si>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</si>
  <si>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</si>
  <si>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</si>
  <si>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</si>
  <si>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</si>
  <si>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</si>
  <si>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</si>
  <si>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</si>
  <si>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</si>
  <si>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</si>
  <si>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</si>
  <si>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</si>
  <si>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</si>
  <si>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</si>
  <si>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</si>
  <si>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</si>
  <si>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</si>
  <si>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</si>
  <si>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</si>
  <si>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</si>
  <si>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</si>
  <si>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</si>
  <si>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</si>
  <si>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</si>
  <si>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</si>
  <si>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</si>
  <si>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</si>
  <si>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</si>
  <si>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</si>
  <si>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</si>
  <si>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</si>
  <si>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</si>
  <si>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</si>
  <si>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</si>
  <si>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</si>
  <si>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</si>
  <si>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</si>
  <si>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</si>
  <si>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</si>
  <si>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</si>
  <si>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</si>
  <si>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</si>
  <si>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</si>
  <si>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</si>
  <si>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</si>
  <si>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</si>
  <si>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</si>
  <si>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</si>
  <si>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</si>
  <si>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</si>
  <si>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</si>
  <si>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</si>
  <si>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</si>
  <si>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</si>
  <si>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</si>
  <si>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</si>
  <si>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</si>
  <si>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</si>
  <si>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</si>
  <si>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</si>
  <si>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</si>
  <si>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</si>
  <si>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</si>
  <si>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</si>
  <si>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</si>
  <si>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</si>
  <si>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</si>
  <si>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</si>
  <si>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</si>
  <si>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</si>
  <si>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</si>
  <si>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</si>
  <si>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</si>
  <si>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</si>
  <si>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</si>
  <si>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 (SALARIO MENSAL)</t>
  </si>
  <si>
    <t>TECNICO SEGUNDO GRAU -A-(INCL.L SOCIAIS DE 49,11%)</t>
  </si>
  <si>
    <t>ENGENHEIRO SENIOR (INCL.L SOCIAIS DE 49,11%)</t>
  </si>
  <si>
    <t>PROGRAMADOR (INCL.L SOCIAIS DE 49,11%)</t>
  </si>
  <si>
    <t>DIGITADOR - 6 HORAS(INCL.L SOCIAIS DE 49,11%)</t>
  </si>
  <si>
    <t>MÃO DE OBRAS (SALARIO-MENSAL)</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</si>
  <si>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</si>
  <si>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</si>
  <si>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</si>
  <si>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</si>
  <si>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</si>
  <si>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</si>
  <si>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</si>
  <si>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</si>
  <si>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</si>
  <si>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</si>
  <si>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</si>
  <si>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</si>
  <si>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</si>
  <si>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</si>
  <si>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</si>
  <si>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</si>
  <si>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</si>
  <si>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</si>
  <si>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</si>
  <si>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</si>
  <si>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</si>
  <si>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</si>
  <si>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</si>
  <si>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</si>
  <si>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</si>
  <si>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</si>
  <si>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</si>
  <si>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</si>
  <si>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</si>
  <si>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</si>
  <si>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</si>
  <si>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</si>
  <si>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</si>
  <si>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</si>
  <si>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</si>
  <si>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</si>
  <si>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</si>
  <si>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</si>
  <si>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</si>
  <si>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</si>
  <si>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</si>
  <si>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</si>
  <si>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</si>
  <si>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</si>
  <si>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</si>
  <si>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</si>
  <si>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</si>
  <si>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</si>
  <si>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</si>
  <si>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</si>
  <si>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CONDULETE ALUMINIO SEM ROSCA, TIPO B DIAMETRO 3/4" C/ TAMPA C/ VEDACAO</t>
  </si>
  <si>
    <t>CONDULETE ALUMINIO SEM ROSCA TIPO LR DIAM 3/4" C/ TAMPA C/ VEDACAO</t>
  </si>
  <si>
    <t>CONDULETE ALUMINIO SEM ROSCA TIPO X DIAM 3/4" C/ TAMPA COM VEDACAO</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</si>
  <si>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</si>
  <si>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</si>
  <si>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</si>
  <si>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</si>
  <si>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</si>
  <si>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</si>
  <si>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</si>
  <si>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</si>
  <si>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DE ESCOAMENTO P/ PIA AMERICANA 3.1/2 CROMADA</t>
  </si>
  <si>
    <t>TORNEIRA DE PRESSAO CROMADA DE USO GERAL 1/2</t>
  </si>
  <si>
    <t>TORN.DE BOIA EM LATAO (BOIA PLAST) DN 25MM (1)</t>
  </si>
  <si>
    <t>TORN.DE BOIA EM LATAO (BOIA PLAST)DN 32MM (1 1/4)</t>
  </si>
  <si>
    <t>EPI S</t>
  </si>
  <si>
    <t>EPI  S DE SEGURANCA</t>
  </si>
  <si>
    <t>Fôrma De Chapa Compensada Resinada 12Mm, Levando-Se Em Conta A Utilização 3 Vezes (Incluido O Material, Corte, Montagem, Escoramento E Desfôrma)</t>
  </si>
  <si>
    <t>1.3</t>
  </si>
  <si>
    <t>Fornecimento, Preparo E Aplicação De Concreto Magro Com Consumo Mínimo De Cimento De 250 Kg/M3 (Brita 1 E 2) - (5% De Perdas Já Incluído No Custo)</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</si>
  <si>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</si>
  <si>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</si>
  <si>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</si>
  <si>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</si>
  <si>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</si>
  <si>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</si>
  <si>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CIMENTO PORTLAND DE ALTO FORNO (AF) CP III-40</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</si>
  <si>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</si>
  <si>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</si>
  <si>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</si>
  <si>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</si>
  <si>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</si>
  <si>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</si>
  <si>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</si>
  <si>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</si>
  <si>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</si>
  <si>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LAVADORA DE ALTA PRESSAO (LAVA - JATO) PARA AGUA FRIA, PRESSAO DE OPERACAO ENTRE 1400 E 1900 LIB/POL2, VAZAO MAXIMA ENTRE  400 E 700 L/H, POTENCIA DE OPERACAO ENTRE 2,50 E 3,00 CV</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</si>
  <si>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</si>
  <si>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</si>
  <si>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</si>
  <si>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</si>
  <si>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</si>
  <si>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</si>
  <si>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</si>
  <si>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</si>
  <si>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</si>
  <si>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</si>
  <si>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</si>
  <si>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TESTE</t>
  </si>
  <si>
    <t xml:space="preserve">CX    </t>
  </si>
  <si>
    <t>21,88</t>
  </si>
  <si>
    <t>67,49</t>
  </si>
  <si>
    <t>119,29</t>
  </si>
  <si>
    <t>170,13</t>
  </si>
  <si>
    <t>41,50</t>
  </si>
  <si>
    <t>81,67</t>
  </si>
  <si>
    <t>26,32</t>
  </si>
  <si>
    <t>6,12</t>
  </si>
  <si>
    <t>106,06</t>
  </si>
  <si>
    <t>5,45</t>
  </si>
  <si>
    <t>4,18</t>
  </si>
  <si>
    <t>66,28</t>
  </si>
  <si>
    <t>46,40</t>
  </si>
  <si>
    <t>44,79</t>
  </si>
  <si>
    <t>468,96</t>
  </si>
  <si>
    <t>736,68</t>
  </si>
  <si>
    <t>348,68</t>
  </si>
  <si>
    <t>21,46</t>
  </si>
  <si>
    <t>69,00</t>
  </si>
  <si>
    <t>26,30</t>
  </si>
  <si>
    <t>1.057,06</t>
  </si>
  <si>
    <t>81,75</t>
  </si>
  <si>
    <t>42,99</t>
  </si>
  <si>
    <t>13,79</t>
  </si>
  <si>
    <t>10,67</t>
  </si>
  <si>
    <t>26,95</t>
  </si>
  <si>
    <t>26,53</t>
  </si>
  <si>
    <t>106,61</t>
  </si>
  <si>
    <t>1,56</t>
  </si>
  <si>
    <t>0,97</t>
  </si>
  <si>
    <t>0,06</t>
  </si>
  <si>
    <t>0,15</t>
  </si>
  <si>
    <t>0,19</t>
  </si>
  <si>
    <t>0,94</t>
  </si>
  <si>
    <t>3,26</t>
  </si>
  <si>
    <t>3,30</t>
  </si>
  <si>
    <t>2,98</t>
  </si>
  <si>
    <t>3,18</t>
  </si>
  <si>
    <t>1,57</t>
  </si>
  <si>
    <t>1,61</t>
  </si>
  <si>
    <t>1,83</t>
  </si>
  <si>
    <t>1,92</t>
  </si>
  <si>
    <t>4,28</t>
  </si>
  <si>
    <t>4,73</t>
  </si>
  <si>
    <t>3,43</t>
  </si>
  <si>
    <t>3,67</t>
  </si>
  <si>
    <t>6,86</t>
  </si>
  <si>
    <t>1,71</t>
  </si>
  <si>
    <t>1,67</t>
  </si>
  <si>
    <t>5,71</t>
  </si>
  <si>
    <t>5,26</t>
  </si>
  <si>
    <t>7,72</t>
  </si>
  <si>
    <t>6,80</t>
  </si>
  <si>
    <t>18,26</t>
  </si>
  <si>
    <t>1,32</t>
  </si>
  <si>
    <t>1,20</t>
  </si>
  <si>
    <t>0,69</t>
  </si>
  <si>
    <t>1,00</t>
  </si>
  <si>
    <t>2,73</t>
  </si>
  <si>
    <t>1,96</t>
  </si>
  <si>
    <t>0,73</t>
  </si>
  <si>
    <t>0,49</t>
  </si>
  <si>
    <t>5,24</t>
  </si>
  <si>
    <t>4,26</t>
  </si>
  <si>
    <t>4,65</t>
  </si>
  <si>
    <t>5,33</t>
  </si>
  <si>
    <t>8,25</t>
  </si>
  <si>
    <t>20,32</t>
  </si>
  <si>
    <t>4,90</t>
  </si>
  <si>
    <t>93,16</t>
  </si>
  <si>
    <t>86,71</t>
  </si>
  <si>
    <t>53,62</t>
  </si>
  <si>
    <t>6,04</t>
  </si>
  <si>
    <t>12,84</t>
  </si>
  <si>
    <t>12,27</t>
  </si>
  <si>
    <t>15,74</t>
  </si>
  <si>
    <t>15,65</t>
  </si>
  <si>
    <t>16,67</t>
  </si>
  <si>
    <t>14,47</t>
  </si>
  <si>
    <t>11,47</t>
  </si>
  <si>
    <t>11,89</t>
  </si>
  <si>
    <t>11,95</t>
  </si>
  <si>
    <t>10,35</t>
  </si>
  <si>
    <t>11,93</t>
  </si>
  <si>
    <t>13,11</t>
  </si>
  <si>
    <t>14,02</t>
  </si>
  <si>
    <t>12,60</t>
  </si>
  <si>
    <t>12,68</t>
  </si>
  <si>
    <t>11,85</t>
  </si>
  <si>
    <t>11,31</t>
  </si>
  <si>
    <t>12,53</t>
  </si>
  <si>
    <t>9,85</t>
  </si>
  <si>
    <t>4,23</t>
  </si>
  <si>
    <t>24,22</t>
  </si>
  <si>
    <t>26,28</t>
  </si>
  <si>
    <t>29,50</t>
  </si>
  <si>
    <t>11,73</t>
  </si>
  <si>
    <t>13,81</t>
  </si>
  <si>
    <t>4,55</t>
  </si>
  <si>
    <t>4,30</t>
  </si>
  <si>
    <t>8,92</t>
  </si>
  <si>
    <t>1,73</t>
  </si>
  <si>
    <t>1,76</t>
  </si>
  <si>
    <t>16,97</t>
  </si>
  <si>
    <t>31,18</t>
  </si>
  <si>
    <t>23,28</t>
  </si>
  <si>
    <t>69,25</t>
  </si>
  <si>
    <t>1,08</t>
  </si>
  <si>
    <t>1,34</t>
  </si>
  <si>
    <t>2,77</t>
  </si>
  <si>
    <t>10,69</t>
  </si>
  <si>
    <t>5,27</t>
  </si>
  <si>
    <t>12,33</t>
  </si>
  <si>
    <t>6,71</t>
  </si>
  <si>
    <t>18,21</t>
  </si>
  <si>
    <t>26,49</t>
  </si>
  <si>
    <t>43,49</t>
  </si>
  <si>
    <t>14,72</t>
  </si>
  <si>
    <t>16,93</t>
  </si>
  <si>
    <t>21,98</t>
  </si>
  <si>
    <t>29,63</t>
  </si>
  <si>
    <t>35,94</t>
  </si>
  <si>
    <t>50,14</t>
  </si>
  <si>
    <t>522,53</t>
  </si>
  <si>
    <t>19,04</t>
  </si>
  <si>
    <t>29,12</t>
  </si>
  <si>
    <t>54,13</t>
  </si>
  <si>
    <t>54,32</t>
  </si>
  <si>
    <t>83,03</t>
  </si>
  <si>
    <t>265,18</t>
  </si>
  <si>
    <t>370,22</t>
  </si>
  <si>
    <t>562,42</t>
  </si>
  <si>
    <t>26,73</t>
  </si>
  <si>
    <t>29,83</t>
  </si>
  <si>
    <t>44,11</t>
  </si>
  <si>
    <t>50,54</t>
  </si>
  <si>
    <t>86,45</t>
  </si>
  <si>
    <t>335,58</t>
  </si>
  <si>
    <t>392,88</t>
  </si>
  <si>
    <t>5,90</t>
  </si>
  <si>
    <t>52,85</t>
  </si>
  <si>
    <t>44,19</t>
  </si>
  <si>
    <t>64,14</t>
  </si>
  <si>
    <t>0,74</t>
  </si>
  <si>
    <t>7,26</t>
  </si>
  <si>
    <t>7,53</t>
  </si>
  <si>
    <t>67,24</t>
  </si>
  <si>
    <t>52,62</t>
  </si>
  <si>
    <t>53,68</t>
  </si>
  <si>
    <t>148,10</t>
  </si>
  <si>
    <t>34,11</t>
  </si>
  <si>
    <t>77,34</t>
  </si>
  <si>
    <t>91,79</t>
  </si>
  <si>
    <t>23,94</t>
  </si>
  <si>
    <t>18,19</t>
  </si>
  <si>
    <t>61,39</t>
  </si>
  <si>
    <t>29,37</t>
  </si>
  <si>
    <t>124,68</t>
  </si>
  <si>
    <t>44,39</t>
  </si>
  <si>
    <t>37,96</t>
  </si>
  <si>
    <t>93,46</t>
  </si>
  <si>
    <t>20,02</t>
  </si>
  <si>
    <t>7,90</t>
  </si>
  <si>
    <t>22,65</t>
  </si>
  <si>
    <t>71,36</t>
  </si>
  <si>
    <t>19,13</t>
  </si>
  <si>
    <t>14,64</t>
  </si>
  <si>
    <t>11,17</t>
  </si>
  <si>
    <t>5,99</t>
  </si>
  <si>
    <t>14,30</t>
  </si>
  <si>
    <t>19,92</t>
  </si>
  <si>
    <t>5,94</t>
  </si>
  <si>
    <t>6,63</t>
  </si>
  <si>
    <t>6,15</t>
  </si>
  <si>
    <t>15,50</t>
  </si>
  <si>
    <t>2.254,53</t>
  </si>
  <si>
    <t>2.823,86</t>
  </si>
  <si>
    <t>3.825,88</t>
  </si>
  <si>
    <t>4.537,54</t>
  </si>
  <si>
    <t>1,89</t>
  </si>
  <si>
    <t>9,76</t>
  </si>
  <si>
    <t>36,40</t>
  </si>
  <si>
    <t>12,32</t>
  </si>
  <si>
    <t>2.167,73</t>
  </si>
  <si>
    <t>13,98</t>
  </si>
  <si>
    <t>2.461,24</t>
  </si>
  <si>
    <t>14,26</t>
  </si>
  <si>
    <t>2.507,53</t>
  </si>
  <si>
    <t>12,75</t>
  </si>
  <si>
    <t>2.243,09</t>
  </si>
  <si>
    <t>13,50</t>
  </si>
  <si>
    <t>2.374,72</t>
  </si>
  <si>
    <t>13,22</t>
  </si>
  <si>
    <t>2.325,11</t>
  </si>
  <si>
    <t>15,28</t>
  </si>
  <si>
    <t>2.687,14</t>
  </si>
  <si>
    <t>5,81</t>
  </si>
  <si>
    <t>2,74</t>
  </si>
  <si>
    <t>8,50</t>
  </si>
  <si>
    <t>5,13</t>
  </si>
  <si>
    <t>2,06</t>
  </si>
  <si>
    <t>34,00</t>
  </si>
  <si>
    <t>92,78</t>
  </si>
  <si>
    <t>99,76</t>
  </si>
  <si>
    <t>56,13</t>
  </si>
  <si>
    <t>61,77</t>
  </si>
  <si>
    <t>80,21</t>
  </si>
  <si>
    <t>2,67</t>
  </si>
  <si>
    <t>503,17</t>
  </si>
  <si>
    <t>7.000,00</t>
  </si>
  <si>
    <t>25,03</t>
  </si>
  <si>
    <t>4.399,19</t>
  </si>
  <si>
    <t>1.944,00</t>
  </si>
  <si>
    <t>41,17</t>
  </si>
  <si>
    <t>2,72</t>
  </si>
  <si>
    <t>1,63</t>
  </si>
  <si>
    <t>1,69</t>
  </si>
  <si>
    <t>2,39</t>
  </si>
  <si>
    <t>3,00</t>
  </si>
  <si>
    <t>1,51</t>
  </si>
  <si>
    <t>9,75</t>
  </si>
  <si>
    <t>17,09</t>
  </si>
  <si>
    <t>32,27</t>
  </si>
  <si>
    <t>102,59</t>
  </si>
  <si>
    <t>157,57</t>
  </si>
  <si>
    <t>4,09</t>
  </si>
  <si>
    <t>10,66</t>
  </si>
  <si>
    <t>12,81</t>
  </si>
  <si>
    <t>25,30</t>
  </si>
  <si>
    <t>51,84</t>
  </si>
  <si>
    <t>65,75</t>
  </si>
  <si>
    <t>7,84</t>
  </si>
  <si>
    <t>3,04</t>
  </si>
  <si>
    <t>8,15</t>
  </si>
  <si>
    <t>10,03</t>
  </si>
  <si>
    <t>33,78</t>
  </si>
  <si>
    <t>2,05</t>
  </si>
  <si>
    <t>1,43</t>
  </si>
  <si>
    <t>5,70</t>
  </si>
  <si>
    <t>7,36</t>
  </si>
  <si>
    <t>9,50</t>
  </si>
  <si>
    <t>418,27</t>
  </si>
  <si>
    <t>659,28</t>
  </si>
  <si>
    <t>925,72</t>
  </si>
  <si>
    <t>86,53</t>
  </si>
  <si>
    <t>112,72</t>
  </si>
  <si>
    <t>272,70</t>
  </si>
  <si>
    <t>0,77</t>
  </si>
  <si>
    <t>10,54</t>
  </si>
  <si>
    <t>15,93</t>
  </si>
  <si>
    <t>79,44</t>
  </si>
  <si>
    <t>94,07</t>
  </si>
  <si>
    <t>119,26</t>
  </si>
  <si>
    <t>146,31</t>
  </si>
  <si>
    <t>154,70</t>
  </si>
  <si>
    <t>193,14</t>
  </si>
  <si>
    <t>181,70</t>
  </si>
  <si>
    <t>224,66</t>
  </si>
  <si>
    <t>3,29</t>
  </si>
  <si>
    <t>3,64</t>
  </si>
  <si>
    <t>7,20</t>
  </si>
  <si>
    <t>11,25</t>
  </si>
  <si>
    <t>350,44</t>
  </si>
  <si>
    <t>1.208,68</t>
  </si>
  <si>
    <t>423,87</t>
  </si>
  <si>
    <t>569,32</t>
  </si>
  <si>
    <t>797,05</t>
  </si>
  <si>
    <t>102,47</t>
  </si>
  <si>
    <t>47,82</t>
  </si>
  <si>
    <t>73,75</t>
  </si>
  <si>
    <t>247,65</t>
  </si>
  <si>
    <t>176,69</t>
  </si>
  <si>
    <t>136,63</t>
  </si>
  <si>
    <t>179,33</t>
  </si>
  <si>
    <t>96,78</t>
  </si>
  <si>
    <t>130,17</t>
  </si>
  <si>
    <t>341,59</t>
  </si>
  <si>
    <t>244,40</t>
  </si>
  <si>
    <t>153,71</t>
  </si>
  <si>
    <t>324,51</t>
  </si>
  <si>
    <t>398,52</t>
  </si>
  <si>
    <t>557,94</t>
  </si>
  <si>
    <t>3.127,80</t>
  </si>
  <si>
    <t>104,77</t>
  </si>
  <si>
    <t>68,42</t>
  </si>
  <si>
    <t>109,44</t>
  </si>
  <si>
    <t>2.468,38</t>
  </si>
  <si>
    <t>26,11</t>
  </si>
  <si>
    <t>4.589,38</t>
  </si>
  <si>
    <t>2.766,60</t>
  </si>
  <si>
    <t>2.950,00</t>
  </si>
  <si>
    <t>6.421,41</t>
  </si>
  <si>
    <t>8.062,94</t>
  </si>
  <si>
    <t>10.444,66</t>
  </si>
  <si>
    <t>3.993,64</t>
  </si>
  <si>
    <t>272.394,01</t>
  </si>
  <si>
    <t>5.423,12</t>
  </si>
  <si>
    <t>8.388,89</t>
  </si>
  <si>
    <t>2.581,00</t>
  </si>
  <si>
    <t>4.375,16</t>
  </si>
  <si>
    <t>5.806,68</t>
  </si>
  <si>
    <t>1.966,95</t>
  </si>
  <si>
    <t>2.920,00</t>
  </si>
  <si>
    <t>4.035,72</t>
  </si>
  <si>
    <t>1.756,65</t>
  </si>
  <si>
    <t>15.994,16</t>
  </si>
  <si>
    <t>7.572,74</t>
  </si>
  <si>
    <t>8.489,66</t>
  </si>
  <si>
    <t>9.591,51</t>
  </si>
  <si>
    <t>13.182,83</t>
  </si>
  <si>
    <t>4.641,86</t>
  </si>
  <si>
    <t>5.752,92</t>
  </si>
  <si>
    <t>8.548,70</t>
  </si>
  <si>
    <t>8.861,95</t>
  </si>
  <si>
    <t>10.169,74</t>
  </si>
  <si>
    <t>5.554,41</t>
  </si>
  <si>
    <t>5.980,89</t>
  </si>
  <si>
    <t>8.838,60</t>
  </si>
  <si>
    <t>10.225,40</t>
  </si>
  <si>
    <t>10.697,08</t>
  </si>
  <si>
    <t>1.578,60</t>
  </si>
  <si>
    <t>1.707,64</t>
  </si>
  <si>
    <t>2.271,40</t>
  </si>
  <si>
    <t>2.532,96</t>
  </si>
  <si>
    <t>2.975,33</t>
  </si>
  <si>
    <t>3.349,46</t>
  </si>
  <si>
    <t>1.352,34</t>
  </si>
  <si>
    <t>1.489,07</t>
  </si>
  <si>
    <t>4.231,68</t>
  </si>
  <si>
    <t>4.463,57</t>
  </si>
  <si>
    <t>5.923,20</t>
  </si>
  <si>
    <t>7.176,75</t>
  </si>
  <si>
    <t>8.072,64</t>
  </si>
  <si>
    <t>63.615,76</t>
  </si>
  <si>
    <t>19.911,60</t>
  </si>
  <si>
    <t>25.696,31</t>
  </si>
  <si>
    <t>37.386,12</t>
  </si>
  <si>
    <t>4.591,69</t>
  </si>
  <si>
    <t>22.129,44</t>
  </si>
  <si>
    <t>32,59</t>
  </si>
  <si>
    <t>21,12</t>
  </si>
  <si>
    <t>1,68</t>
  </si>
  <si>
    <t>27,51</t>
  </si>
  <si>
    <t>36,16</t>
  </si>
  <si>
    <t>39,24</t>
  </si>
  <si>
    <t>31,96</t>
  </si>
  <si>
    <t>27,18</t>
  </si>
  <si>
    <t>56,67</t>
  </si>
  <si>
    <t>65,00</t>
  </si>
  <si>
    <t>45,00</t>
  </si>
  <si>
    <t>48,75</t>
  </si>
  <si>
    <t>1.064,37</t>
  </si>
  <si>
    <t>0,54</t>
  </si>
  <si>
    <t>1,66</t>
  </si>
  <si>
    <t>1,90</t>
  </si>
  <si>
    <t>0,59</t>
  </si>
  <si>
    <t>1,10</t>
  </si>
  <si>
    <t>1,77</t>
  </si>
  <si>
    <t>1,80</t>
  </si>
  <si>
    <t>1,55</t>
  </si>
  <si>
    <t>3,41</t>
  </si>
  <si>
    <t>0,56</t>
  </si>
  <si>
    <t>354,62</t>
  </si>
  <si>
    <t>223,05</t>
  </si>
  <si>
    <t>31,59</t>
  </si>
  <si>
    <t>10,40</t>
  </si>
  <si>
    <t>23,16</t>
  </si>
  <si>
    <t>16,20</t>
  </si>
  <si>
    <t>34,43</t>
  </si>
  <si>
    <t>26,64</t>
  </si>
  <si>
    <t>62,21</t>
  </si>
  <si>
    <t>44,54</t>
  </si>
  <si>
    <t>80,16</t>
  </si>
  <si>
    <t>68,04</t>
  </si>
  <si>
    <t>17,68</t>
  </si>
  <si>
    <t>3.107,54</t>
  </si>
  <si>
    <t>67,69</t>
  </si>
  <si>
    <t>11.900,91</t>
  </si>
  <si>
    <t>70,65</t>
  </si>
  <si>
    <t>12.419,11</t>
  </si>
  <si>
    <t>96,16</t>
  </si>
  <si>
    <t>16.904,24</t>
  </si>
  <si>
    <t>127,13</t>
  </si>
  <si>
    <t>22.348,91</t>
  </si>
  <si>
    <t>1,03</t>
  </si>
  <si>
    <t>1,60</t>
  </si>
  <si>
    <t>0,43</t>
  </si>
  <si>
    <t>0,80</t>
  </si>
  <si>
    <t>2,96</t>
  </si>
  <si>
    <t>2,09</t>
  </si>
  <si>
    <t>0,52</t>
  </si>
  <si>
    <t>5,40</t>
  </si>
  <si>
    <t>7,54</t>
  </si>
  <si>
    <t>0,90</t>
  </si>
  <si>
    <t>7,35</t>
  </si>
  <si>
    <t>8,71</t>
  </si>
  <si>
    <t>9,78</t>
  </si>
  <si>
    <t>21,33</t>
  </si>
  <si>
    <t>3.749,59</t>
  </si>
  <si>
    <t>74,44</t>
  </si>
  <si>
    <t>34,98</t>
  </si>
  <si>
    <t>39,81</t>
  </si>
  <si>
    <t>19,17</t>
  </si>
  <si>
    <t>3.370,86</t>
  </si>
  <si>
    <t>12,88</t>
  </si>
  <si>
    <t>2.265,26</t>
  </si>
  <si>
    <t>11,36</t>
  </si>
  <si>
    <t>2.001,20</t>
  </si>
  <si>
    <t>18,37</t>
  </si>
  <si>
    <t>3.232,69</t>
  </si>
  <si>
    <t>25,61</t>
  </si>
  <si>
    <t>4.505,18</t>
  </si>
  <si>
    <t>14,63</t>
  </si>
  <si>
    <t>2.573,84</t>
  </si>
  <si>
    <t>11,00</t>
  </si>
  <si>
    <t>1.937,33</t>
  </si>
  <si>
    <t>12,66</t>
  </si>
  <si>
    <t>2.229,00</t>
  </si>
  <si>
    <t>11,88</t>
  </si>
  <si>
    <t>2.090,30</t>
  </si>
  <si>
    <t>34,88</t>
  </si>
  <si>
    <t>6.135,13</t>
  </si>
  <si>
    <t>42,76</t>
  </si>
  <si>
    <t>18,56</t>
  </si>
  <si>
    <t>3.266,32</t>
  </si>
  <si>
    <t>344,25</t>
  </si>
  <si>
    <t>129,11</t>
  </si>
  <si>
    <t>172,79</t>
  </si>
  <si>
    <t>643,24</t>
  </si>
  <si>
    <t>8,22</t>
  </si>
  <si>
    <t>112,20</t>
  </si>
  <si>
    <t>140,64</t>
  </si>
  <si>
    <t>316,94</t>
  </si>
  <si>
    <t>324,94</t>
  </si>
  <si>
    <t>360,85</t>
  </si>
  <si>
    <t>227,33</t>
  </si>
  <si>
    <t>302,29</t>
  </si>
  <si>
    <t>437,97</t>
  </si>
  <si>
    <t>222,21</t>
  </si>
  <si>
    <t>264,24</t>
  </si>
  <si>
    <t>617,49</t>
  </si>
  <si>
    <t>983,86</t>
  </si>
  <si>
    <t>1.232,72</t>
  </si>
  <si>
    <t>124,40</t>
  </si>
  <si>
    <t>739,42</t>
  </si>
  <si>
    <t>1.033,93</t>
  </si>
  <si>
    <t>7,97</t>
  </si>
  <si>
    <t>720,92</t>
  </si>
  <si>
    <t>795,25</t>
  </si>
  <si>
    <t>321,35</t>
  </si>
  <si>
    <t>490,79</t>
  </si>
  <si>
    <t>525,68</t>
  </si>
  <si>
    <t>327,51</t>
  </si>
  <si>
    <t>375,87</t>
  </si>
  <si>
    <t>406,68</t>
  </si>
  <si>
    <t>144,19</t>
  </si>
  <si>
    <t>160,14</t>
  </si>
  <si>
    <t>170,75</t>
  </si>
  <si>
    <t>178,89</t>
  </si>
  <si>
    <t>97,84</t>
  </si>
  <si>
    <t>121,36</t>
  </si>
  <si>
    <t>127,08</t>
  </si>
  <si>
    <t>14,49</t>
  </si>
  <si>
    <t>6,87</t>
  </si>
  <si>
    <t>25,06</t>
  </si>
  <si>
    <t>17,77</t>
  </si>
  <si>
    <t>55,75</t>
  </si>
  <si>
    <t>27,66</t>
  </si>
  <si>
    <t>41,57</t>
  </si>
  <si>
    <t>74,81</t>
  </si>
  <si>
    <t>148,13</t>
  </si>
  <si>
    <t>37,03</t>
  </si>
  <si>
    <t>46,33</t>
  </si>
  <si>
    <t>55,47</t>
  </si>
  <si>
    <t>355,94</t>
  </si>
  <si>
    <t>52,40</t>
  </si>
  <si>
    <t>54,43</t>
  </si>
  <si>
    <t>18,14</t>
  </si>
  <si>
    <t>74,47</t>
  </si>
  <si>
    <t>480.312,50</t>
  </si>
  <si>
    <t>180,00</t>
  </si>
  <si>
    <t>118,97</t>
  </si>
  <si>
    <t>146,22</t>
  </si>
  <si>
    <t>145,71</t>
  </si>
  <si>
    <t>197,14</t>
  </si>
  <si>
    <t>285,39</t>
  </si>
  <si>
    <t>4.200,00</t>
  </si>
  <si>
    <t>5.727,66</t>
  </si>
  <si>
    <t>5.253,55</t>
  </si>
  <si>
    <t>22.850,84</t>
  </si>
  <si>
    <t>4.805,08</t>
  </si>
  <si>
    <t>17.084,74</t>
  </si>
  <si>
    <t>20.765,08</t>
  </si>
  <si>
    <t>19,41</t>
  </si>
  <si>
    <t>3.412,70</t>
  </si>
  <si>
    <t>0,67</t>
  </si>
  <si>
    <t>1,64</t>
  </si>
  <si>
    <t>2,04</t>
  </si>
  <si>
    <t>1,29</t>
  </si>
  <si>
    <t>500,00</t>
  </si>
  <si>
    <t>0,57</t>
  </si>
  <si>
    <t>0,45</t>
  </si>
  <si>
    <t>0,46</t>
  </si>
  <si>
    <t>0,50</t>
  </si>
  <si>
    <t>3,11</t>
  </si>
  <si>
    <t>3,17</t>
  </si>
  <si>
    <t>3,32</t>
  </si>
  <si>
    <t>3,51</t>
  </si>
  <si>
    <t>2,59</t>
  </si>
  <si>
    <t>2,89</t>
  </si>
  <si>
    <t>2,62</t>
  </si>
  <si>
    <t>3,81</t>
  </si>
  <si>
    <t>2,87</t>
  </si>
  <si>
    <t>4,02</t>
  </si>
  <si>
    <t>4,44</t>
  </si>
  <si>
    <t>4,63</t>
  </si>
  <si>
    <t>5,02</t>
  </si>
  <si>
    <t>5,36</t>
  </si>
  <si>
    <t>3,58</t>
  </si>
  <si>
    <t>4,00</t>
  </si>
  <si>
    <t>1,99</t>
  </si>
  <si>
    <t>6,65</t>
  </si>
  <si>
    <t>46,97</t>
  </si>
  <si>
    <t>26,29</t>
  </si>
  <si>
    <t>783,47</t>
  </si>
  <si>
    <t>2,28</t>
  </si>
  <si>
    <t>2,61</t>
  </si>
  <si>
    <t>3,31</t>
  </si>
  <si>
    <t>61,27</t>
  </si>
  <si>
    <t>90,00</t>
  </si>
  <si>
    <t>137,87</t>
  </si>
  <si>
    <t>2,51</t>
  </si>
  <si>
    <t>2,01</t>
  </si>
  <si>
    <t>18,10</t>
  </si>
  <si>
    <t>17,90</t>
  </si>
  <si>
    <t>26,67</t>
  </si>
  <si>
    <t>18,29</t>
  </si>
  <si>
    <t>1,40</t>
  </si>
  <si>
    <t>1,70</t>
  </si>
  <si>
    <t>2,26</t>
  </si>
  <si>
    <t>85,99</t>
  </si>
  <si>
    <t>50,83</t>
  </si>
  <si>
    <t>42,54</t>
  </si>
  <si>
    <t>95,72</t>
  </si>
  <si>
    <t>61,15</t>
  </si>
  <si>
    <t>50,74</t>
  </si>
  <si>
    <t>59,82</t>
  </si>
  <si>
    <t>46,53</t>
  </si>
  <si>
    <t>40,17</t>
  </si>
  <si>
    <t>55,83</t>
  </si>
  <si>
    <t>41,01</t>
  </si>
  <si>
    <t>40,45</t>
  </si>
  <si>
    <t>50,95</t>
  </si>
  <si>
    <t>19,79</t>
  </si>
  <si>
    <t>4,16</t>
  </si>
  <si>
    <t>240,96</t>
  </si>
  <si>
    <t>2.199,90</t>
  </si>
  <si>
    <t>1.849,72</t>
  </si>
  <si>
    <t>753,78</t>
  </si>
  <si>
    <t>10.892,05</t>
  </si>
  <si>
    <t>733,61</t>
  </si>
  <si>
    <t>1.144,86</t>
  </si>
  <si>
    <t>1.253,48</t>
  </si>
  <si>
    <t>1.236,63</t>
  </si>
  <si>
    <t>6.934,65</t>
  </si>
  <si>
    <t>3.215,55</t>
  </si>
  <si>
    <t>6.523,68</t>
  </si>
  <si>
    <t>1.325,66</t>
  </si>
  <si>
    <t>51.199,28</t>
  </si>
  <si>
    <t>54.853,68</t>
  </si>
  <si>
    <t>3.014,55</t>
  </si>
  <si>
    <t>4.334,32</t>
  </si>
  <si>
    <t>7.347,04</t>
  </si>
  <si>
    <t>6.975,43</t>
  </si>
  <si>
    <t>28.623,79</t>
  </si>
  <si>
    <t>10.527,30</t>
  </si>
  <si>
    <t>31.218,07</t>
  </si>
  <si>
    <t>14.175,00</t>
  </si>
  <si>
    <t>3.129,48</t>
  </si>
  <si>
    <t>3.780,00</t>
  </si>
  <si>
    <t>5.078,19</t>
  </si>
  <si>
    <t>28.350,00</t>
  </si>
  <si>
    <t>4.465,12</t>
  </si>
  <si>
    <t>7.087,50</t>
  </si>
  <si>
    <t>187.389,37</t>
  </si>
  <si>
    <t>78.645,79</t>
  </si>
  <si>
    <t>22,72</t>
  </si>
  <si>
    <t>41,47</t>
  </si>
  <si>
    <t>69,12</t>
  </si>
  <si>
    <t>24,42</t>
  </si>
  <si>
    <t>8,68</t>
  </si>
  <si>
    <t>34,86</t>
  </si>
  <si>
    <t>0,33</t>
  </si>
  <si>
    <t>0,55</t>
  </si>
  <si>
    <t>0,84</t>
  </si>
  <si>
    <t>0,05</t>
  </si>
  <si>
    <t>0,09</t>
  </si>
  <si>
    <t>0,18</t>
  </si>
  <si>
    <t>0,17</t>
  </si>
  <si>
    <t>0,37</t>
  </si>
  <si>
    <t>0,38</t>
  </si>
  <si>
    <t>6,17</t>
  </si>
  <si>
    <t>9,26</t>
  </si>
  <si>
    <t>21,18</t>
  </si>
  <si>
    <t>50,98</t>
  </si>
  <si>
    <t>158,91</t>
  </si>
  <si>
    <t>16,34</t>
  </si>
  <si>
    <t>12,83</t>
  </si>
  <si>
    <t>12,56</t>
  </si>
  <si>
    <t>4,53</t>
  </si>
  <si>
    <t>35,29</t>
  </si>
  <si>
    <t>21,93</t>
  </si>
  <si>
    <t>52,02</t>
  </si>
  <si>
    <t>50,57</t>
  </si>
  <si>
    <t>50,82</t>
  </si>
  <si>
    <t>96,11</t>
  </si>
  <si>
    <t>263,06</t>
  </si>
  <si>
    <t>277,95</t>
  </si>
  <si>
    <t>298,17</t>
  </si>
  <si>
    <t>113,33</t>
  </si>
  <si>
    <t>0,65</t>
  </si>
  <si>
    <t>1,37</t>
  </si>
  <si>
    <t>4,89</t>
  </si>
  <si>
    <t>8,23</t>
  </si>
  <si>
    <t>24,79</t>
  </si>
  <si>
    <t>20,42</t>
  </si>
  <si>
    <t>63,56</t>
  </si>
  <si>
    <t>53,70</t>
  </si>
  <si>
    <t>3,71</t>
  </si>
  <si>
    <t>5,78</t>
  </si>
  <si>
    <t>6,45</t>
  </si>
  <si>
    <t>6,33</t>
  </si>
  <si>
    <t>8,04</t>
  </si>
  <si>
    <t>13,68</t>
  </si>
  <si>
    <t>16,53</t>
  </si>
  <si>
    <t>17,86</t>
  </si>
  <si>
    <t>21,76</t>
  </si>
  <si>
    <t>25,43</t>
  </si>
  <si>
    <t>30,24</t>
  </si>
  <si>
    <t>16,84</t>
  </si>
  <si>
    <t>17,59</t>
  </si>
  <si>
    <t>18,61</t>
  </si>
  <si>
    <t>16,65</t>
  </si>
  <si>
    <t>13,70</t>
  </si>
  <si>
    <t>14,36</t>
  </si>
  <si>
    <t>4,92</t>
  </si>
  <si>
    <t>55,24</t>
  </si>
  <si>
    <t>57,70</t>
  </si>
  <si>
    <t>59,51</t>
  </si>
  <si>
    <t>53,16</t>
  </si>
  <si>
    <t>30,68</t>
  </si>
  <si>
    <t>32,83</t>
  </si>
  <si>
    <t>35,99</t>
  </si>
  <si>
    <t>37,43</t>
  </si>
  <si>
    <t>66,04</t>
  </si>
  <si>
    <t>66,57</t>
  </si>
  <si>
    <t>53,75</t>
  </si>
  <si>
    <t>63,14</t>
  </si>
  <si>
    <t>105,35</t>
  </si>
  <si>
    <t>107,90</t>
  </si>
  <si>
    <t>102,36</t>
  </si>
  <si>
    <t>11,83</t>
  </si>
  <si>
    <t>1,62</t>
  </si>
  <si>
    <t>11,33</t>
  </si>
  <si>
    <t>5,42</t>
  </si>
  <si>
    <t>26,86</t>
  </si>
  <si>
    <t>11,53</t>
  </si>
  <si>
    <t>8,49</t>
  </si>
  <si>
    <t>23,69</t>
  </si>
  <si>
    <t>20,66</t>
  </si>
  <si>
    <t>1,19</t>
  </si>
  <si>
    <t>2,21</t>
  </si>
  <si>
    <t>26,59</t>
  </si>
  <si>
    <t>35,55</t>
  </si>
  <si>
    <t>2,54</t>
  </si>
  <si>
    <t>4,06</t>
  </si>
  <si>
    <t>11,57</t>
  </si>
  <si>
    <t>8,83</t>
  </si>
  <si>
    <t>1,82</t>
  </si>
  <si>
    <t>0,82</t>
  </si>
  <si>
    <t>4,94</t>
  </si>
  <si>
    <t>4,37</t>
  </si>
  <si>
    <t>9,32</t>
  </si>
  <si>
    <t>5,87</t>
  </si>
  <si>
    <t>7,80</t>
  </si>
  <si>
    <t>5,97</t>
  </si>
  <si>
    <t>2,40</t>
  </si>
  <si>
    <t>4,08</t>
  </si>
  <si>
    <t>25,74</t>
  </si>
  <si>
    <t>13,28</t>
  </si>
  <si>
    <t>51,31</t>
  </si>
  <si>
    <t>38,39</t>
  </si>
  <si>
    <t>55,80</t>
  </si>
  <si>
    <t>16,91</t>
  </si>
  <si>
    <t>92,07</t>
  </si>
  <si>
    <t>87,87</t>
  </si>
  <si>
    <t>87,03</t>
  </si>
  <si>
    <t>39,98</t>
  </si>
  <si>
    <t>40,31</t>
  </si>
  <si>
    <t>39,64</t>
  </si>
  <si>
    <t>40,95</t>
  </si>
  <si>
    <t>44,90</t>
  </si>
  <si>
    <t>47,96</t>
  </si>
  <si>
    <t>50,51</t>
  </si>
  <si>
    <t>9,86</t>
  </si>
  <si>
    <t>121,27</t>
  </si>
  <si>
    <t>154,22</t>
  </si>
  <si>
    <t>15,70</t>
  </si>
  <si>
    <t>185,45</t>
  </si>
  <si>
    <t>24,24</t>
  </si>
  <si>
    <t>319,56</t>
  </si>
  <si>
    <t>33,50</t>
  </si>
  <si>
    <t>46,65</t>
  </si>
  <si>
    <t>536,68</t>
  </si>
  <si>
    <t>65,73</t>
  </si>
  <si>
    <t>92,58</t>
  </si>
  <si>
    <t>105,66</t>
  </si>
  <si>
    <t>55,02</t>
  </si>
  <si>
    <t>55,97</t>
  </si>
  <si>
    <t>81,39</t>
  </si>
  <si>
    <t>75,23</t>
  </si>
  <si>
    <t>83,11</t>
  </si>
  <si>
    <t>88,94</t>
  </si>
  <si>
    <t>94,00</t>
  </si>
  <si>
    <t>94,58</t>
  </si>
  <si>
    <t>112,89</t>
  </si>
  <si>
    <t>126,92</t>
  </si>
  <si>
    <t>115,50</t>
  </si>
  <si>
    <t>140,40</t>
  </si>
  <si>
    <t>136,09</t>
  </si>
  <si>
    <t>151,90</t>
  </si>
  <si>
    <t>171,90</t>
  </si>
  <si>
    <t>181,85</t>
  </si>
  <si>
    <t>186,29</t>
  </si>
  <si>
    <t>2,27</t>
  </si>
  <si>
    <t>9,91</t>
  </si>
  <si>
    <t>108,86</t>
  </si>
  <si>
    <t>134,88</t>
  </si>
  <si>
    <t>15,19</t>
  </si>
  <si>
    <t>165,34</t>
  </si>
  <si>
    <t>3,16</t>
  </si>
  <si>
    <t>217,72</t>
  </si>
  <si>
    <t>23,13</t>
  </si>
  <si>
    <t>272,46</t>
  </si>
  <si>
    <t>31,88</t>
  </si>
  <si>
    <t>4,52</t>
  </si>
  <si>
    <t>355,43</t>
  </si>
  <si>
    <t>45,44</t>
  </si>
  <si>
    <t>456,58</t>
  </si>
  <si>
    <t>6,18</t>
  </si>
  <si>
    <t>62,95</t>
  </si>
  <si>
    <t>83,62</t>
  </si>
  <si>
    <t>0,60</t>
  </si>
  <si>
    <t>1,33</t>
  </si>
  <si>
    <t>9,08</t>
  </si>
  <si>
    <t>107,72</t>
  </si>
  <si>
    <t>134,48</t>
  </si>
  <si>
    <t>14,00</t>
  </si>
  <si>
    <t>163,67</t>
  </si>
  <si>
    <t>2,12</t>
  </si>
  <si>
    <t>216,32</t>
  </si>
  <si>
    <t>22,46</t>
  </si>
  <si>
    <t>30,88</t>
  </si>
  <si>
    <t>3,80</t>
  </si>
  <si>
    <t>45,32</t>
  </si>
  <si>
    <t>5,31</t>
  </si>
  <si>
    <t>63,74</t>
  </si>
  <si>
    <t>83,56</t>
  </si>
  <si>
    <t>215,71</t>
  </si>
  <si>
    <t>253,59</t>
  </si>
  <si>
    <t>276,33</t>
  </si>
  <si>
    <t>343,54</t>
  </si>
  <si>
    <t>404,92</t>
  </si>
  <si>
    <t>476,43</t>
  </si>
  <si>
    <t>144,86</t>
  </si>
  <si>
    <t>651,20</t>
  </si>
  <si>
    <t>171,92</t>
  </si>
  <si>
    <t>205,12</t>
  </si>
  <si>
    <t>1,28</t>
  </si>
  <si>
    <t>9,63</t>
  </si>
  <si>
    <t>131,86</t>
  </si>
  <si>
    <t>15,07</t>
  </si>
  <si>
    <t>161,84</t>
  </si>
  <si>
    <t>213,85</t>
  </si>
  <si>
    <t>23,04</t>
  </si>
  <si>
    <t>264,68</t>
  </si>
  <si>
    <t>31,31</t>
  </si>
  <si>
    <t>4,87</t>
  </si>
  <si>
    <t>342,44</t>
  </si>
  <si>
    <t>44,41</t>
  </si>
  <si>
    <t>424,29</t>
  </si>
  <si>
    <t>5,53</t>
  </si>
  <si>
    <t>61,34</t>
  </si>
  <si>
    <t>83,09</t>
  </si>
  <si>
    <t>2,79</t>
  </si>
  <si>
    <t>4,21</t>
  </si>
  <si>
    <t>5,18</t>
  </si>
  <si>
    <t>24,93</t>
  </si>
  <si>
    <t>11,12</t>
  </si>
  <si>
    <t>16,68</t>
  </si>
  <si>
    <t>34,40</t>
  </si>
  <si>
    <t>15,96</t>
  </si>
  <si>
    <t>22,61</t>
  </si>
  <si>
    <t>8,78</t>
  </si>
  <si>
    <t>47,29</t>
  </si>
  <si>
    <t>20,37</t>
  </si>
  <si>
    <t>5,80</t>
  </si>
  <si>
    <t>30,91</t>
  </si>
  <si>
    <t>356,64</t>
  </si>
  <si>
    <t>48,33</t>
  </si>
  <si>
    <t>8,60</t>
  </si>
  <si>
    <t>74,78</t>
  </si>
  <si>
    <t>101,26</t>
  </si>
  <si>
    <t>13,10</t>
  </si>
  <si>
    <t>149,16</t>
  </si>
  <si>
    <t>18,65</t>
  </si>
  <si>
    <t>209,30</t>
  </si>
  <si>
    <t>274,35</t>
  </si>
  <si>
    <t>1,04</t>
  </si>
  <si>
    <t>6,25</t>
  </si>
  <si>
    <t>12,11</t>
  </si>
  <si>
    <t>117,74</t>
  </si>
  <si>
    <t>16,48</t>
  </si>
  <si>
    <t>29,26</t>
  </si>
  <si>
    <t>47,80</t>
  </si>
  <si>
    <t>8,11</t>
  </si>
  <si>
    <t>58,89</t>
  </si>
  <si>
    <t>14,11</t>
  </si>
  <si>
    <t>19,15</t>
  </si>
  <si>
    <t>67.195,41</t>
  </si>
  <si>
    <t>76.304,48</t>
  </si>
  <si>
    <t>50.382,86</t>
  </si>
  <si>
    <t>60.711,35</t>
  </si>
  <si>
    <t>24,83</t>
  </si>
  <si>
    <t>35,47</t>
  </si>
  <si>
    <t>1.039,60</t>
  </si>
  <si>
    <t>28,57</t>
  </si>
  <si>
    <t>23,92</t>
  </si>
  <si>
    <t>27,37</t>
  </si>
  <si>
    <t>22,28</t>
  </si>
  <si>
    <t>19,45</t>
  </si>
  <si>
    <t>4,60</t>
  </si>
  <si>
    <t>335,44</t>
  </si>
  <si>
    <t>447,22</t>
  </si>
  <si>
    <t>908,30</t>
  </si>
  <si>
    <t>1.020,25</t>
  </si>
  <si>
    <t>256,77</t>
  </si>
  <si>
    <t>440,32</t>
  </si>
  <si>
    <t>461,02</t>
  </si>
  <si>
    <t>4.452,89</t>
  </si>
  <si>
    <t>747,99</t>
  </si>
  <si>
    <t>964,21</t>
  </si>
  <si>
    <t>2.147,44</t>
  </si>
  <si>
    <t>63,18</t>
  </si>
  <si>
    <t>68,31</t>
  </si>
  <si>
    <t>125,25</t>
  </si>
  <si>
    <t>219,19</t>
  </si>
  <si>
    <t>397,39</t>
  </si>
  <si>
    <t>711,65</t>
  </si>
  <si>
    <t>105,32</t>
  </si>
  <si>
    <t>193,57</t>
  </si>
  <si>
    <t>245,94</t>
  </si>
  <si>
    <t>54,49</t>
  </si>
  <si>
    <t>90,52</t>
  </si>
  <si>
    <t>175,35</t>
  </si>
  <si>
    <t>364,36</t>
  </si>
  <si>
    <t>574,45</t>
  </si>
  <si>
    <t>169,20</t>
  </si>
  <si>
    <t>179,81</t>
  </si>
  <si>
    <t>47,86</t>
  </si>
  <si>
    <t>1.057,95</t>
  </si>
  <si>
    <t>613,13</t>
  </si>
  <si>
    <t>305,45</t>
  </si>
  <si>
    <t>386,36</t>
  </si>
  <si>
    <t>320,00</t>
  </si>
  <si>
    <t>390,90</t>
  </si>
  <si>
    <t>2,36</t>
  </si>
  <si>
    <t>2,44</t>
  </si>
  <si>
    <t>5,15</t>
  </si>
  <si>
    <t>22,83</t>
  </si>
  <si>
    <t>27,93</t>
  </si>
  <si>
    <t>45,92</t>
  </si>
  <si>
    <t>152,22</t>
  </si>
  <si>
    <t>92,56</t>
  </si>
  <si>
    <t>136,30</t>
  </si>
  <si>
    <t>51,56</t>
  </si>
  <si>
    <t>30,55</t>
  </si>
  <si>
    <t>361,36</t>
  </si>
  <si>
    <t>49,50</t>
  </si>
  <si>
    <t>97,30</t>
  </si>
  <si>
    <t>156,39</t>
  </si>
  <si>
    <t>233,93</t>
  </si>
  <si>
    <t>312,21</t>
  </si>
  <si>
    <t>377,31</t>
  </si>
  <si>
    <t>478,23</t>
  </si>
  <si>
    <t>34,71</t>
  </si>
  <si>
    <t>113,98</t>
  </si>
  <si>
    <t>2.191,70</t>
  </si>
  <si>
    <t>94,36</t>
  </si>
  <si>
    <t>4.281,16</t>
  </si>
  <si>
    <t>209,00</t>
  </si>
  <si>
    <t>346,34</t>
  </si>
  <si>
    <t>517,77</t>
  </si>
  <si>
    <t>1.041,58</t>
  </si>
  <si>
    <t>648,56</t>
  </si>
  <si>
    <t>4,78</t>
  </si>
  <si>
    <t>4.073,27</t>
  </si>
  <si>
    <t>1.303,35</t>
  </si>
  <si>
    <t>19,84</t>
  </si>
  <si>
    <t>413,06</t>
  </si>
  <si>
    <t>668,82</t>
  </si>
  <si>
    <t>100,31</t>
  </si>
  <si>
    <t>6,21</t>
  </si>
  <si>
    <t>69,45</t>
  </si>
  <si>
    <t>2.724,53</t>
  </si>
  <si>
    <t>4.570,85</t>
  </si>
  <si>
    <t>5.748,85</t>
  </si>
  <si>
    <t>52,37</t>
  </si>
  <si>
    <t>124,21</t>
  </si>
  <si>
    <t>318,82</t>
  </si>
  <si>
    <t>43,43</t>
  </si>
  <si>
    <t>47,19</t>
  </si>
  <si>
    <t>58,71</t>
  </si>
  <si>
    <t>121,44</t>
  </si>
  <si>
    <t>1,50</t>
  </si>
  <si>
    <t>0,76</t>
  </si>
  <si>
    <t>0,12</t>
  </si>
  <si>
    <t>15,41</t>
  </si>
  <si>
    <t>2.710,74</t>
  </si>
  <si>
    <t>44,43</t>
  </si>
  <si>
    <t>44,78</t>
  </si>
  <si>
    <t>52,92</t>
  </si>
  <si>
    <t>47,20</t>
  </si>
  <si>
    <t>145,98</t>
  </si>
  <si>
    <t>57,29</t>
  </si>
  <si>
    <t>74,62</t>
  </si>
  <si>
    <t>28,64</t>
  </si>
  <si>
    <t>15,40</t>
  </si>
  <si>
    <t>18,82</t>
  </si>
  <si>
    <t>24,61</t>
  </si>
  <si>
    <t>39,94</t>
  </si>
  <si>
    <t>51,65</t>
  </si>
  <si>
    <t>96,54</t>
  </si>
  <si>
    <t>1,85</t>
  </si>
  <si>
    <t>305.640,00</t>
  </si>
  <si>
    <t>319.181,01</t>
  </si>
  <si>
    <t>324.935,93</t>
  </si>
  <si>
    <t>268.885,81</t>
  </si>
  <si>
    <t>374.312,26</t>
  </si>
  <si>
    <t>375.763,10</t>
  </si>
  <si>
    <t>375.763,07</t>
  </si>
  <si>
    <t>340.749,90</t>
  </si>
  <si>
    <t>358.836,82</t>
  </si>
  <si>
    <t>250.508,74</t>
  </si>
  <si>
    <t>274.640,73</t>
  </si>
  <si>
    <t>273.673,54</t>
  </si>
  <si>
    <t>272.706,31</t>
  </si>
  <si>
    <t>390.754,93</t>
  </si>
  <si>
    <t>441.050,13</t>
  </si>
  <si>
    <t>396.848,38</t>
  </si>
  <si>
    <t>418.804,18</t>
  </si>
  <si>
    <t>413.968,10</t>
  </si>
  <si>
    <t>196.251,33</t>
  </si>
  <si>
    <t>129,77</t>
  </si>
  <si>
    <t>17,63</t>
  </si>
  <si>
    <t>20,83</t>
  </si>
  <si>
    <t>3,86</t>
  </si>
  <si>
    <t>3,21</t>
  </si>
  <si>
    <t>4,10</t>
  </si>
  <si>
    <t>3,23</t>
  </si>
  <si>
    <t>2,22</t>
  </si>
  <si>
    <t>1,25</t>
  </si>
  <si>
    <t>1,22</t>
  </si>
  <si>
    <t>2,18</t>
  </si>
  <si>
    <t>6,53</t>
  </si>
  <si>
    <t>12,58</t>
  </si>
  <si>
    <t>18,38</t>
  </si>
  <si>
    <t>48,31</t>
  </si>
  <si>
    <t>101,80</t>
  </si>
  <si>
    <t>33,41</t>
  </si>
  <si>
    <t>14,44</t>
  </si>
  <si>
    <t>35,80</t>
  </si>
  <si>
    <t>34,60</t>
  </si>
  <si>
    <t>21,05</t>
  </si>
  <si>
    <t>33,29</t>
  </si>
  <si>
    <t>56,27</t>
  </si>
  <si>
    <t>35,56</t>
  </si>
  <si>
    <t>15,15</t>
  </si>
  <si>
    <t>4,14</t>
  </si>
  <si>
    <t>39,46</t>
  </si>
  <si>
    <t>5,51</t>
  </si>
  <si>
    <t>56,26</t>
  </si>
  <si>
    <t>94,11</t>
  </si>
  <si>
    <t>3,37</t>
  </si>
  <si>
    <t>18,31</t>
  </si>
  <si>
    <t>17,74</t>
  </si>
  <si>
    <t>6,10</t>
  </si>
  <si>
    <t>36,07</t>
  </si>
  <si>
    <t>18,62</t>
  </si>
  <si>
    <t>3,36</t>
  </si>
  <si>
    <t>47,12</t>
  </si>
  <si>
    <t>20,34</t>
  </si>
  <si>
    <t>96,98</t>
  </si>
  <si>
    <t>14,65</t>
  </si>
  <si>
    <t>11,90</t>
  </si>
  <si>
    <t>5,39</t>
  </si>
  <si>
    <t>9,00</t>
  </si>
  <si>
    <t>115,84</t>
  </si>
  <si>
    <t>1,65</t>
  </si>
  <si>
    <t>1,88</t>
  </si>
  <si>
    <t>6,28</t>
  </si>
  <si>
    <t>17,87</t>
  </si>
  <si>
    <t>32,49</t>
  </si>
  <si>
    <t>77,07</t>
  </si>
  <si>
    <t>37,60</t>
  </si>
  <si>
    <t>9,43</t>
  </si>
  <si>
    <t>24,55</t>
  </si>
  <si>
    <t>91,33</t>
  </si>
  <si>
    <t>142,19</t>
  </si>
  <si>
    <t>18,72</t>
  </si>
  <si>
    <t>14,40</t>
  </si>
  <si>
    <t>248,80</t>
  </si>
  <si>
    <t>422,72</t>
  </si>
  <si>
    <t>27,92</t>
  </si>
  <si>
    <t>37,13</t>
  </si>
  <si>
    <t>33,75</t>
  </si>
  <si>
    <t>97,00</t>
  </si>
  <si>
    <t>119,17</t>
  </si>
  <si>
    <t>121,69</t>
  </si>
  <si>
    <t>37,55</t>
  </si>
  <si>
    <t>63,93</t>
  </si>
  <si>
    <t>14,89</t>
  </si>
  <si>
    <t>2.618,89</t>
  </si>
  <si>
    <t>15,86</t>
  </si>
  <si>
    <t>2.790,81</t>
  </si>
  <si>
    <t>18,91</t>
  </si>
  <si>
    <t>3.324,09</t>
  </si>
  <si>
    <t>16,28</t>
  </si>
  <si>
    <t>3.675,16</t>
  </si>
  <si>
    <t>195,00</t>
  </si>
  <si>
    <t>15.662,50</t>
  </si>
  <si>
    <t>21.248,42</t>
  </si>
  <si>
    <t>23.000,87</t>
  </si>
  <si>
    <t>24.753,32</t>
  </si>
  <si>
    <t>26.505,76</t>
  </si>
  <si>
    <t>30.229,71</t>
  </si>
  <si>
    <t>2.125,40</t>
  </si>
  <si>
    <t>5,98</t>
  </si>
  <si>
    <t>46,11</t>
  </si>
  <si>
    <t>73,78</t>
  </si>
  <si>
    <t>88,49</t>
  </si>
  <si>
    <t>9.331,17</t>
  </si>
  <si>
    <t>564.700,82</t>
  </si>
  <si>
    <t>484.309,48</t>
  </si>
  <si>
    <t>490.191,70</t>
  </si>
  <si>
    <t>557.250,00</t>
  </si>
  <si>
    <t>683.327,25</t>
  </si>
  <si>
    <t>13,74</t>
  </si>
  <si>
    <t>2.418,83</t>
  </si>
  <si>
    <t>4.189,77</t>
  </si>
  <si>
    <t>5.586,36</t>
  </si>
  <si>
    <t>973,58</t>
  </si>
  <si>
    <t>2.148,60</t>
  </si>
  <si>
    <t>8,79</t>
  </si>
  <si>
    <t>1.321,92</t>
  </si>
  <si>
    <t>881,27</t>
  </si>
  <si>
    <t>57,78</t>
  </si>
  <si>
    <t>14,68</t>
  </si>
  <si>
    <t>16,08</t>
  </si>
  <si>
    <t>17,12</t>
  </si>
  <si>
    <t>16,12</t>
  </si>
  <si>
    <t>14,92</t>
  </si>
  <si>
    <t>14,94</t>
  </si>
  <si>
    <t>15,78</t>
  </si>
  <si>
    <t>13,30</t>
  </si>
  <si>
    <t>18,24</t>
  </si>
  <si>
    <t>19,88</t>
  </si>
  <si>
    <t>17,54</t>
  </si>
  <si>
    <t>19,00</t>
  </si>
  <si>
    <t>19,12</t>
  </si>
  <si>
    <t>19,95</t>
  </si>
  <si>
    <t>17,39</t>
  </si>
  <si>
    <t>14,35</t>
  </si>
  <si>
    <t>16,55</t>
  </si>
  <si>
    <t>16,32</t>
  </si>
  <si>
    <t>16,86</t>
  </si>
  <si>
    <t>38,00</t>
  </si>
  <si>
    <t>43,93</t>
  </si>
  <si>
    <t>42,31</t>
  </si>
  <si>
    <t>40,48</t>
  </si>
  <si>
    <t>49,34</t>
  </si>
  <si>
    <t>53,37</t>
  </si>
  <si>
    <t>67,95</t>
  </si>
  <si>
    <t>75,77</t>
  </si>
  <si>
    <t>86,35</t>
  </si>
  <si>
    <t>22,24</t>
  </si>
  <si>
    <t>27,47</t>
  </si>
  <si>
    <t>38,73</t>
  </si>
  <si>
    <t>62,75</t>
  </si>
  <si>
    <t>46,28</t>
  </si>
  <si>
    <t>24,33</t>
  </si>
  <si>
    <t>28,18</t>
  </si>
  <si>
    <t>42,58</t>
  </si>
  <si>
    <t>47,16</t>
  </si>
  <si>
    <t>59,85</t>
  </si>
  <si>
    <t>85,96</t>
  </si>
  <si>
    <t>31,13</t>
  </si>
  <si>
    <t>40,68</t>
  </si>
  <si>
    <t>44,76</t>
  </si>
  <si>
    <t>48,84</t>
  </si>
  <si>
    <t>60,63</t>
  </si>
  <si>
    <t>91,58</t>
  </si>
  <si>
    <t>33,58</t>
  </si>
  <si>
    <t>41,07</t>
  </si>
  <si>
    <t>34,28</t>
  </si>
  <si>
    <t>36,15</t>
  </si>
  <si>
    <t>58,64</t>
  </si>
  <si>
    <t>71,50</t>
  </si>
  <si>
    <t>20,58</t>
  </si>
  <si>
    <t>27,67</t>
  </si>
  <si>
    <t>132,54</t>
  </si>
  <si>
    <t>154,75</t>
  </si>
  <si>
    <t>200,70</t>
  </si>
  <si>
    <t>161,16</t>
  </si>
  <si>
    <t>40,80</t>
  </si>
  <si>
    <t>526,36</t>
  </si>
  <si>
    <t>178,00</t>
  </si>
  <si>
    <t>279,75</t>
  </si>
  <si>
    <t>417,81</t>
  </si>
  <si>
    <t>233,27</t>
  </si>
  <si>
    <t>367,98</t>
  </si>
  <si>
    <t>14,61</t>
  </si>
  <si>
    <t>250,70</t>
  </si>
  <si>
    <t>271,95</t>
  </si>
  <si>
    <t>376,98</t>
  </si>
  <si>
    <t>12,43</t>
  </si>
  <si>
    <t>6,44</t>
  </si>
  <si>
    <t>157,10</t>
  </si>
  <si>
    <t>0,72</t>
  </si>
  <si>
    <t>66,25</t>
  </si>
  <si>
    <t>214,30</t>
  </si>
  <si>
    <t>7,46</t>
  </si>
  <si>
    <t>4.008,17</t>
  </si>
  <si>
    <t>2,11</t>
  </si>
  <si>
    <t>0,61</t>
  </si>
  <si>
    <t>24,15</t>
  </si>
  <si>
    <t>28,77</t>
  </si>
  <si>
    <t>144,00</t>
  </si>
  <si>
    <t>38,10</t>
  </si>
  <si>
    <t>20,17</t>
  </si>
  <si>
    <t>18,11</t>
  </si>
  <si>
    <t>18,59</t>
  </si>
  <si>
    <t>22,11</t>
  </si>
  <si>
    <t>7,65</t>
  </si>
  <si>
    <t>9,84</t>
  </si>
  <si>
    <t>11,63</t>
  </si>
  <si>
    <t>17,18</t>
  </si>
  <si>
    <t>14,55</t>
  </si>
  <si>
    <t>26,48</t>
  </si>
  <si>
    <t>17,56</t>
  </si>
  <si>
    <t>21,90</t>
  </si>
  <si>
    <t>10.200,00</t>
  </si>
  <si>
    <t>8.562,82</t>
  </si>
  <si>
    <t>7.391,30</t>
  </si>
  <si>
    <t>5.713,76</t>
  </si>
  <si>
    <t>101.027,07</t>
  </si>
  <si>
    <t>13.300,88</t>
  </si>
  <si>
    <t>12.639,13</t>
  </si>
  <si>
    <t>121.436,17</t>
  </si>
  <si>
    <t>97.858,21</t>
  </si>
  <si>
    <t>209.501,23</t>
  </si>
  <si>
    <t>227.561,48</t>
  </si>
  <si>
    <t>82.284,25</t>
  </si>
  <si>
    <t>52.982,15</t>
  </si>
  <si>
    <t>61.617,61</t>
  </si>
  <si>
    <t>82.520,37</t>
  </si>
  <si>
    <t>28,81</t>
  </si>
  <si>
    <t>20,60</t>
  </si>
  <si>
    <t>365,70</t>
  </si>
  <si>
    <t>380,01</t>
  </si>
  <si>
    <t>384,28</t>
  </si>
  <si>
    <t>395,42</t>
  </si>
  <si>
    <t>392,35</t>
  </si>
  <si>
    <t>400,00</t>
  </si>
  <si>
    <t>387,52</t>
  </si>
  <si>
    <t>325,00</t>
  </si>
  <si>
    <t>350,86</t>
  </si>
  <si>
    <t>336,63</t>
  </si>
  <si>
    <t>385,78</t>
  </si>
  <si>
    <t>391,38</t>
  </si>
  <si>
    <t>334,16</t>
  </si>
  <si>
    <t>362,00</t>
  </si>
  <si>
    <t>347,02</t>
  </si>
  <si>
    <t>384,11</t>
  </si>
  <si>
    <t>345,30</t>
  </si>
  <si>
    <t>373,14</t>
  </si>
  <si>
    <t>366,43</t>
  </si>
  <si>
    <t>386,73</t>
  </si>
  <si>
    <t>403,25</t>
  </si>
  <si>
    <t>356,43</t>
  </si>
  <si>
    <t>371,82</t>
  </si>
  <si>
    <t>413,16</t>
  </si>
  <si>
    <t>441,44</t>
  </si>
  <si>
    <t>472,07</t>
  </si>
  <si>
    <t>306,87</t>
  </si>
  <si>
    <t>311,88</t>
  </si>
  <si>
    <t>10,78</t>
  </si>
  <si>
    <t>14,01</t>
  </si>
  <si>
    <t>10,94</t>
  </si>
  <si>
    <t>8,24</t>
  </si>
  <si>
    <t>14,50</t>
  </si>
  <si>
    <t>11,60</t>
  </si>
  <si>
    <t>192,30</t>
  </si>
  <si>
    <t>19,35</t>
  </si>
  <si>
    <t>25,72</t>
  </si>
  <si>
    <t>9,38</t>
  </si>
  <si>
    <t>37,73</t>
  </si>
  <si>
    <t>9,40</t>
  </si>
  <si>
    <t>174,54</t>
  </si>
  <si>
    <t>29,74</t>
  </si>
  <si>
    <t>23,63</t>
  </si>
  <si>
    <t>9,10</t>
  </si>
  <si>
    <t>15,26</t>
  </si>
  <si>
    <t>45,30</t>
  </si>
  <si>
    <t>9,71</t>
  </si>
  <si>
    <t>133,98</t>
  </si>
  <si>
    <t>209,04</t>
  </si>
  <si>
    <t>35,63</t>
  </si>
  <si>
    <t>26,79</t>
  </si>
  <si>
    <t>18,03</t>
  </si>
  <si>
    <t>48,28</t>
  </si>
  <si>
    <t>11,20</t>
  </si>
  <si>
    <t>150,75</t>
  </si>
  <si>
    <t>206,87</t>
  </si>
  <si>
    <t>110,99</t>
  </si>
  <si>
    <t>33,05</t>
  </si>
  <si>
    <t>28,33</t>
  </si>
  <si>
    <t>13,48</t>
  </si>
  <si>
    <t>17,26</t>
  </si>
  <si>
    <t>51,04</t>
  </si>
  <si>
    <t>14,78</t>
  </si>
  <si>
    <t>124,14</t>
  </si>
  <si>
    <t>206,66</t>
  </si>
  <si>
    <t>10,10</t>
  </si>
  <si>
    <t>10,56</t>
  </si>
  <si>
    <t>11,11</t>
  </si>
  <si>
    <t>12,42</t>
  </si>
  <si>
    <t>9,89</t>
  </si>
  <si>
    <t>9,64</t>
  </si>
  <si>
    <t>11,15</t>
  </si>
  <si>
    <t>8,87</t>
  </si>
  <si>
    <t>11,13</t>
  </si>
  <si>
    <t>12,96</t>
  </si>
  <si>
    <t>16,19</t>
  </si>
  <si>
    <t>12,28</t>
  </si>
  <si>
    <t>13,67</t>
  </si>
  <si>
    <t>18,50</t>
  </si>
  <si>
    <t>12,29</t>
  </si>
  <si>
    <t>121,94</t>
  </si>
  <si>
    <t>51,33</t>
  </si>
  <si>
    <t>14,22</t>
  </si>
  <si>
    <t>23,53</t>
  </si>
  <si>
    <t>20,55</t>
  </si>
  <si>
    <t>33,25</t>
  </si>
  <si>
    <t>14,43</t>
  </si>
  <si>
    <t>18,16</t>
  </si>
  <si>
    <t>25,60</t>
  </si>
  <si>
    <t>20,59</t>
  </si>
  <si>
    <t>13,31</t>
  </si>
  <si>
    <t>8,18</t>
  </si>
  <si>
    <t>10,68</t>
  </si>
  <si>
    <t>98,01</t>
  </si>
  <si>
    <t>41,72</t>
  </si>
  <si>
    <t>8,89</t>
  </si>
  <si>
    <t>118,18</t>
  </si>
  <si>
    <t>217,51</t>
  </si>
  <si>
    <t>45,71</t>
  </si>
  <si>
    <t>40,74</t>
  </si>
  <si>
    <t>12,06</t>
  </si>
  <si>
    <t>17,79</t>
  </si>
  <si>
    <t>69,02</t>
  </si>
  <si>
    <t>13,99</t>
  </si>
  <si>
    <t>23,80</t>
  </si>
  <si>
    <t>41,38</t>
  </si>
  <si>
    <t>4,66</t>
  </si>
  <si>
    <t>9,31</t>
  </si>
  <si>
    <t>15,25</t>
  </si>
  <si>
    <t>20,46</t>
  </si>
  <si>
    <t>32,10</t>
  </si>
  <si>
    <t>39,84</t>
  </si>
  <si>
    <t>7,17</t>
  </si>
  <si>
    <t>54,21</t>
  </si>
  <si>
    <t>7,56</t>
  </si>
  <si>
    <t>9,45</t>
  </si>
  <si>
    <t>13,25</t>
  </si>
  <si>
    <t>5,35</t>
  </si>
  <si>
    <t>29,91</t>
  </si>
  <si>
    <t>7,37</t>
  </si>
  <si>
    <t>4,72</t>
  </si>
  <si>
    <t>18,54</t>
  </si>
  <si>
    <t>8,17</t>
  </si>
  <si>
    <t>26,93</t>
  </si>
  <si>
    <t>42,22</t>
  </si>
  <si>
    <t>21,83</t>
  </si>
  <si>
    <t>25,10</t>
  </si>
  <si>
    <t>165,15</t>
  </si>
  <si>
    <t>201,84</t>
  </si>
  <si>
    <t>16,50</t>
  </si>
  <si>
    <t>23,88</t>
  </si>
  <si>
    <t>21,40</t>
  </si>
  <si>
    <t>28,17</t>
  </si>
  <si>
    <t>24,14</t>
  </si>
  <si>
    <t>28,85</t>
  </si>
  <si>
    <t>39,25</t>
  </si>
  <si>
    <t>13,19</t>
  </si>
  <si>
    <t>16,23</t>
  </si>
  <si>
    <t>22,56</t>
  </si>
  <si>
    <t>18,87</t>
  </si>
  <si>
    <t>34,29</t>
  </si>
  <si>
    <t>9,69</t>
  </si>
  <si>
    <t>13,04</t>
  </si>
  <si>
    <t>10,99</t>
  </si>
  <si>
    <t>12,63</t>
  </si>
  <si>
    <t>17,15</t>
  </si>
  <si>
    <t>26,22</t>
  </si>
  <si>
    <t>18,46</t>
  </si>
  <si>
    <t>30,77</t>
  </si>
  <si>
    <t>9,94</t>
  </si>
  <si>
    <t>13,59</t>
  </si>
  <si>
    <t>10,08</t>
  </si>
  <si>
    <t>21,41</t>
  </si>
  <si>
    <t>19,47</t>
  </si>
  <si>
    <t>31,53</t>
  </si>
  <si>
    <t>95,65</t>
  </si>
  <si>
    <t>0,28</t>
  </si>
  <si>
    <t>65,92</t>
  </si>
  <si>
    <t>9,05</t>
  </si>
  <si>
    <t>33,86</t>
  </si>
  <si>
    <t>4.547,42</t>
  </si>
  <si>
    <t>2.760,68</t>
  </si>
  <si>
    <t>274,98</t>
  </si>
  <si>
    <t>14.750,00</t>
  </si>
  <si>
    <t>2.497,09</t>
  </si>
  <si>
    <t>3.734,70</t>
  </si>
  <si>
    <t>260,85</t>
  </si>
  <si>
    <t>8.427,69</t>
  </si>
  <si>
    <t>549,50</t>
  </si>
  <si>
    <t>20.510,99</t>
  </si>
  <si>
    <t>1.050,35</t>
  </si>
  <si>
    <t>212,74</t>
  </si>
  <si>
    <t>292,63</t>
  </si>
  <si>
    <t>6.443,14</t>
  </si>
  <si>
    <t>9.909,67</t>
  </si>
  <si>
    <t>452,91</t>
  </si>
  <si>
    <t>11.830,00</t>
  </si>
  <si>
    <t>810,01</t>
  </si>
  <si>
    <t>29.078,71</t>
  </si>
  <si>
    <t>1.521,08</t>
  </si>
  <si>
    <t>200,34</t>
  </si>
  <si>
    <t>2.090,19</t>
  </si>
  <si>
    <t>26,90</t>
  </si>
  <si>
    <t>134,66</t>
  </si>
  <si>
    <t>23.667,95</t>
  </si>
  <si>
    <t>614,63</t>
  </si>
  <si>
    <t>1,78</t>
  </si>
  <si>
    <t>2,76</t>
  </si>
  <si>
    <t>7,02</t>
  </si>
  <si>
    <t>7,52</t>
  </si>
  <si>
    <t>7,77</t>
  </si>
  <si>
    <t>27,29</t>
  </si>
  <si>
    <t>12.925,97</t>
  </si>
  <si>
    <t>106.557,33</t>
  </si>
  <si>
    <t>14,33</t>
  </si>
  <si>
    <t>21,92</t>
  </si>
  <si>
    <t>24,57</t>
  </si>
  <si>
    <t>822,28</t>
  </si>
  <si>
    <t>5,37</t>
  </si>
  <si>
    <t>12,12</t>
  </si>
  <si>
    <t>20,81</t>
  </si>
  <si>
    <t>40,91</t>
  </si>
  <si>
    <t>62,78</t>
  </si>
  <si>
    <t>99,66</t>
  </si>
  <si>
    <t>347,03</t>
  </si>
  <si>
    <t>332,77</t>
  </si>
  <si>
    <t>33,51</t>
  </si>
  <si>
    <t>13,95</t>
  </si>
  <si>
    <t>85,09</t>
  </si>
  <si>
    <t>48,05</t>
  </si>
  <si>
    <t>9,20</t>
  </si>
  <si>
    <t>14,23</t>
  </si>
  <si>
    <t>79,63</t>
  </si>
  <si>
    <t>41,20</t>
  </si>
  <si>
    <t>116,43</t>
  </si>
  <si>
    <t>204,01</t>
  </si>
  <si>
    <t>245,63</t>
  </si>
  <si>
    <t>1.605,92</t>
  </si>
  <si>
    <t>28,86</t>
  </si>
  <si>
    <t>34,07</t>
  </si>
  <si>
    <t>49,27</t>
  </si>
  <si>
    <t>32,03</t>
  </si>
  <si>
    <t>26,40</t>
  </si>
  <si>
    <t>16,42</t>
  </si>
  <si>
    <t>93,50</t>
  </si>
  <si>
    <t>46,15</t>
  </si>
  <si>
    <t>9,15</t>
  </si>
  <si>
    <t>142,21</t>
  </si>
  <si>
    <t>25,67</t>
  </si>
  <si>
    <t>19,27</t>
  </si>
  <si>
    <t>5,47</t>
  </si>
  <si>
    <t>12,30</t>
  </si>
  <si>
    <t>71,69</t>
  </si>
  <si>
    <t>39,39</t>
  </si>
  <si>
    <t>8,19</t>
  </si>
  <si>
    <t>101,12</t>
  </si>
  <si>
    <t>192,31</t>
  </si>
  <si>
    <t>280,61</t>
  </si>
  <si>
    <t>717,23</t>
  </si>
  <si>
    <t>30,78</t>
  </si>
  <si>
    <t>2.290,26</t>
  </si>
  <si>
    <t>41,76</t>
  </si>
  <si>
    <t>77,02</t>
  </si>
  <si>
    <t>4,15</t>
  </si>
  <si>
    <t>4,71</t>
  </si>
  <si>
    <t>8,56</t>
  </si>
  <si>
    <t>3,88</t>
  </si>
  <si>
    <t>5,58</t>
  </si>
  <si>
    <t>126,87</t>
  </si>
  <si>
    <t>22,95</t>
  </si>
  <si>
    <t>115,24</t>
  </si>
  <si>
    <t>60,55</t>
  </si>
  <si>
    <t>47,43</t>
  </si>
  <si>
    <t>16,98</t>
  </si>
  <si>
    <t>32,61</t>
  </si>
  <si>
    <t>151,28</t>
  </si>
  <si>
    <t>23,31</t>
  </si>
  <si>
    <t>217,13</t>
  </si>
  <si>
    <t>100,74</t>
  </si>
  <si>
    <t>181,33</t>
  </si>
  <si>
    <t>125,60</t>
  </si>
  <si>
    <t>164,94</t>
  </si>
  <si>
    <t>7,23</t>
  </si>
  <si>
    <t>6,35</t>
  </si>
  <si>
    <t>27,98</t>
  </si>
  <si>
    <t>23,95</t>
  </si>
  <si>
    <t>100,12</t>
  </si>
  <si>
    <t>50,62</t>
  </si>
  <si>
    <t>2,46</t>
  </si>
  <si>
    <t>34,30</t>
  </si>
  <si>
    <t>35,50</t>
  </si>
  <si>
    <t>7,82</t>
  </si>
  <si>
    <t>12,52</t>
  </si>
  <si>
    <t>4,69</t>
  </si>
  <si>
    <t>29,52</t>
  </si>
  <si>
    <t>37,59</t>
  </si>
  <si>
    <t>206,60</t>
  </si>
  <si>
    <t>3,60</t>
  </si>
  <si>
    <t>5,89</t>
  </si>
  <si>
    <t>9,65</t>
  </si>
  <si>
    <t>18,71</t>
  </si>
  <si>
    <t>32,25</t>
  </si>
  <si>
    <t>47,90</t>
  </si>
  <si>
    <t>83,71</t>
  </si>
  <si>
    <t>273,86</t>
  </si>
  <si>
    <t>3,62</t>
  </si>
  <si>
    <t>4,67</t>
  </si>
  <si>
    <t>10,61</t>
  </si>
  <si>
    <t>18,85</t>
  </si>
  <si>
    <t>22,97</t>
  </si>
  <si>
    <t>56,78</t>
  </si>
  <si>
    <t>80,73</t>
  </si>
  <si>
    <t>116,01</t>
  </si>
  <si>
    <t>33,32</t>
  </si>
  <si>
    <t>75,57</t>
  </si>
  <si>
    <t>35,68</t>
  </si>
  <si>
    <t>52,15</t>
  </si>
  <si>
    <t>18,98</t>
  </si>
  <si>
    <t>42,20</t>
  </si>
  <si>
    <t>76,03</t>
  </si>
  <si>
    <t>7,50</t>
  </si>
  <si>
    <t>9,92</t>
  </si>
  <si>
    <t>10,48</t>
  </si>
  <si>
    <t>28,08</t>
  </si>
  <si>
    <t>41,33</t>
  </si>
  <si>
    <t>152,38</t>
  </si>
  <si>
    <t>59,98</t>
  </si>
  <si>
    <t>218,82</t>
  </si>
  <si>
    <t>7,87</t>
  </si>
  <si>
    <t>13,23</t>
  </si>
  <si>
    <t>12,87</t>
  </si>
  <si>
    <t>5,66</t>
  </si>
  <si>
    <t>25,18</t>
  </si>
  <si>
    <t>28,97</t>
  </si>
  <si>
    <t>108,81</t>
  </si>
  <si>
    <t>803,96</t>
  </si>
  <si>
    <t>1.252,25</t>
  </si>
  <si>
    <t>58,74</t>
  </si>
  <si>
    <t>14,84</t>
  </si>
  <si>
    <t>48,64</t>
  </si>
  <si>
    <t>60,97</t>
  </si>
  <si>
    <t>6,78</t>
  </si>
  <si>
    <t>14,21</t>
  </si>
  <si>
    <t>41,81</t>
  </si>
  <si>
    <t>158,47</t>
  </si>
  <si>
    <t>33,69</t>
  </si>
  <si>
    <t>65,14</t>
  </si>
  <si>
    <t>156,93</t>
  </si>
  <si>
    <t>34,26</t>
  </si>
  <si>
    <t>84,54</t>
  </si>
  <si>
    <t>191,50</t>
  </si>
  <si>
    <t>42,93</t>
  </si>
  <si>
    <t>101,35</t>
  </si>
  <si>
    <t>40,47</t>
  </si>
  <si>
    <t>30,59</t>
  </si>
  <si>
    <t>57,76</t>
  </si>
  <si>
    <t>485,48</t>
  </si>
  <si>
    <t>798,58</t>
  </si>
  <si>
    <t>607,20</t>
  </si>
  <si>
    <t>897,67</t>
  </si>
  <si>
    <t>57,60</t>
  </si>
  <si>
    <t>194,20</t>
  </si>
  <si>
    <t>37,68</t>
  </si>
  <si>
    <t>34,83</t>
  </si>
  <si>
    <t>2,56</t>
  </si>
  <si>
    <t>230,52</t>
  </si>
  <si>
    <t>6,59</t>
  </si>
  <si>
    <t>22,12</t>
  </si>
  <si>
    <t>32,41</t>
  </si>
  <si>
    <t>49,29</t>
  </si>
  <si>
    <t>86,83</t>
  </si>
  <si>
    <t>117,44</t>
  </si>
  <si>
    <t>10,55</t>
  </si>
  <si>
    <t>6,93</t>
  </si>
  <si>
    <t>2,45</t>
  </si>
  <si>
    <t>6,24</t>
  </si>
  <si>
    <t>11,81</t>
  </si>
  <si>
    <t>18,96</t>
  </si>
  <si>
    <t>49,95</t>
  </si>
  <si>
    <t>79,77</t>
  </si>
  <si>
    <t>118,48</t>
  </si>
  <si>
    <t>281,59</t>
  </si>
  <si>
    <t>65,28</t>
  </si>
  <si>
    <t>47,50</t>
  </si>
  <si>
    <t>14,20</t>
  </si>
  <si>
    <t>38,64</t>
  </si>
  <si>
    <t>158,03</t>
  </si>
  <si>
    <t>104,90</t>
  </si>
  <si>
    <t>20,51</t>
  </si>
  <si>
    <t>229,83</t>
  </si>
  <si>
    <t>473,79</t>
  </si>
  <si>
    <t>50,09</t>
  </si>
  <si>
    <t>39,61</t>
  </si>
  <si>
    <t>11,80</t>
  </si>
  <si>
    <t>25,80</t>
  </si>
  <si>
    <t>141,45</t>
  </si>
  <si>
    <t>78,46</t>
  </si>
  <si>
    <t>198,06</t>
  </si>
  <si>
    <t>92,34</t>
  </si>
  <si>
    <t>63,22</t>
  </si>
  <si>
    <t>21,85</t>
  </si>
  <si>
    <t>41,36</t>
  </si>
  <si>
    <t>262,28</t>
  </si>
  <si>
    <t>131,28</t>
  </si>
  <si>
    <t>29,14</t>
  </si>
  <si>
    <t>680,76</t>
  </si>
  <si>
    <t>21,20</t>
  </si>
  <si>
    <t>29,31</t>
  </si>
  <si>
    <t>34,96</t>
  </si>
  <si>
    <t>5,14</t>
  </si>
  <si>
    <t>6,75</t>
  </si>
  <si>
    <t>10,62</t>
  </si>
  <si>
    <t>62,66</t>
  </si>
  <si>
    <t>50,22</t>
  </si>
  <si>
    <t>12,47</t>
  </si>
  <si>
    <t>29,86</t>
  </si>
  <si>
    <t>181,09</t>
  </si>
  <si>
    <t>104,35</t>
  </si>
  <si>
    <t>244,44</t>
  </si>
  <si>
    <t>493,93</t>
  </si>
  <si>
    <t>48,26</t>
  </si>
  <si>
    <t>12,19</t>
  </si>
  <si>
    <t>28,01</t>
  </si>
  <si>
    <t>165,45</t>
  </si>
  <si>
    <t>98,48</t>
  </si>
  <si>
    <t>17,36</t>
  </si>
  <si>
    <t>236,62</t>
  </si>
  <si>
    <t>474,38</t>
  </si>
  <si>
    <t>71,15</t>
  </si>
  <si>
    <t>54,57</t>
  </si>
  <si>
    <t>13,03</t>
  </si>
  <si>
    <t>225,59</t>
  </si>
  <si>
    <t>100,94</t>
  </si>
  <si>
    <t>18,05</t>
  </si>
  <si>
    <t>293,81</t>
  </si>
  <si>
    <t>560,93</t>
  </si>
  <si>
    <t>1.403,10</t>
  </si>
  <si>
    <t>281,76</t>
  </si>
  <si>
    <t>143,46</t>
  </si>
  <si>
    <t>593,41</t>
  </si>
  <si>
    <t>23,03</t>
  </si>
  <si>
    <t>32,82</t>
  </si>
  <si>
    <t>38,72</t>
  </si>
  <si>
    <t>3,61</t>
  </si>
  <si>
    <t>5,77</t>
  </si>
  <si>
    <t>4,76</t>
  </si>
  <si>
    <t>2,75</t>
  </si>
  <si>
    <t>4,22</t>
  </si>
  <si>
    <t>23,91</t>
  </si>
  <si>
    <t>9,37</t>
  </si>
  <si>
    <t>2,78</t>
  </si>
  <si>
    <t>48,10</t>
  </si>
  <si>
    <t>162,87</t>
  </si>
  <si>
    <t>4,61</t>
  </si>
  <si>
    <t>5,21</t>
  </si>
  <si>
    <t>7,08</t>
  </si>
  <si>
    <t>16,13</t>
  </si>
  <si>
    <t>19,68</t>
  </si>
  <si>
    <t>28,89</t>
  </si>
  <si>
    <t>73,14</t>
  </si>
  <si>
    <t>96,03</t>
  </si>
  <si>
    <t>19,51</t>
  </si>
  <si>
    <t>16,14</t>
  </si>
  <si>
    <t>28,16</t>
  </si>
  <si>
    <t>4.951,21</t>
  </si>
  <si>
    <t>49,15</t>
  </si>
  <si>
    <t>8.641,11</t>
  </si>
  <si>
    <t>37,54</t>
  </si>
  <si>
    <t>6.599,41</t>
  </si>
  <si>
    <t>5.939,48</t>
  </si>
  <si>
    <t>31,30</t>
  </si>
  <si>
    <t>5,75</t>
  </si>
  <si>
    <t>44,36</t>
  </si>
  <si>
    <t>21,48</t>
  </si>
  <si>
    <t>68,28</t>
  </si>
  <si>
    <t>16,56</t>
  </si>
  <si>
    <t>392,07</t>
  </si>
  <si>
    <t>17,45</t>
  </si>
  <si>
    <t>4,29</t>
  </si>
  <si>
    <t>1.300,97</t>
  </si>
  <si>
    <t>1.023,42</t>
  </si>
  <si>
    <t>1.584,58</t>
  </si>
  <si>
    <t>3.702,07</t>
  </si>
  <si>
    <t>301,10</t>
  </si>
  <si>
    <t>479,38</t>
  </si>
  <si>
    <t>802,79</t>
  </si>
  <si>
    <t>702,16</t>
  </si>
  <si>
    <t>1.301,11</t>
  </si>
  <si>
    <t>1.102,74</t>
  </si>
  <si>
    <t>1.816,21</t>
  </si>
  <si>
    <t>3.882,73</t>
  </si>
  <si>
    <t>11,65</t>
  </si>
  <si>
    <t>45,05</t>
  </si>
  <si>
    <t>63,54</t>
  </si>
  <si>
    <t>7,86</t>
  </si>
  <si>
    <t>14,24</t>
  </si>
  <si>
    <t>55,20</t>
  </si>
  <si>
    <t>65,93</t>
  </si>
  <si>
    <t>54,79</t>
  </si>
  <si>
    <t>84,04</t>
  </si>
  <si>
    <t>26,75</t>
  </si>
  <si>
    <t>10,18</t>
  </si>
  <si>
    <t>17,07</t>
  </si>
  <si>
    <t>68,33</t>
  </si>
  <si>
    <t>96,28</t>
  </si>
  <si>
    <t>58,81</t>
  </si>
  <si>
    <t>66,17</t>
  </si>
  <si>
    <t>84,64</t>
  </si>
  <si>
    <t>150,44</t>
  </si>
  <si>
    <t>61,28</t>
  </si>
  <si>
    <t>75,29</t>
  </si>
  <si>
    <t>90,48</t>
  </si>
  <si>
    <t>157,22</t>
  </si>
  <si>
    <t>101,56</t>
  </si>
  <si>
    <t>108,27</t>
  </si>
  <si>
    <t>122,84</t>
  </si>
  <si>
    <t>231,25</t>
  </si>
  <si>
    <t>113,30</t>
  </si>
  <si>
    <t>116,81</t>
  </si>
  <si>
    <t>137,63</t>
  </si>
  <si>
    <t>283,99</t>
  </si>
  <si>
    <t>241,04</t>
  </si>
  <si>
    <t>121,02</t>
  </si>
  <si>
    <t>123,18</t>
  </si>
  <si>
    <t>131,72</t>
  </si>
  <si>
    <t>224,62</t>
  </si>
  <si>
    <t>137,04</t>
  </si>
  <si>
    <t>149,47</t>
  </si>
  <si>
    <t>150,36</t>
  </si>
  <si>
    <t>251,63</t>
  </si>
  <si>
    <t>278,67</t>
  </si>
  <si>
    <t>137,89</t>
  </si>
  <si>
    <t>137,99</t>
  </si>
  <si>
    <t>150,43</t>
  </si>
  <si>
    <t>280,72</t>
  </si>
  <si>
    <t>451,42</t>
  </si>
  <si>
    <t>171,21</t>
  </si>
  <si>
    <t>200,62</t>
  </si>
  <si>
    <t>193,35</t>
  </si>
  <si>
    <t>447,92</t>
  </si>
  <si>
    <t>334.920,81</t>
  </si>
  <si>
    <t>77.035,50</t>
  </si>
  <si>
    <t>56,44</t>
  </si>
  <si>
    <t>49,78</t>
  </si>
  <si>
    <t>77,09</t>
  </si>
  <si>
    <t>62,01</t>
  </si>
  <si>
    <t>212,32</t>
  </si>
  <si>
    <t>207,70</t>
  </si>
  <si>
    <t>243,88</t>
  </si>
  <si>
    <t>260,27</t>
  </si>
  <si>
    <t>259,30</t>
  </si>
  <si>
    <t>457,29</t>
  </si>
  <si>
    <t>168,34</t>
  </si>
  <si>
    <t>112.933,63</t>
  </si>
  <si>
    <t>4,47</t>
  </si>
  <si>
    <t>7,67</t>
  </si>
  <si>
    <t>15,17</t>
  </si>
  <si>
    <t>40,66</t>
  </si>
  <si>
    <t>588,48</t>
  </si>
  <si>
    <t>1.391,50</t>
  </si>
  <si>
    <t>90,21</t>
  </si>
  <si>
    <t>174,64</t>
  </si>
  <si>
    <t>392,72</t>
  </si>
  <si>
    <t>100.327,08</t>
  </si>
  <si>
    <t>1,86</t>
  </si>
  <si>
    <t>3,52</t>
  </si>
  <si>
    <t>8,20</t>
  </si>
  <si>
    <t>11,28</t>
  </si>
  <si>
    <t>13,61</t>
  </si>
  <si>
    <t>23,58</t>
  </si>
  <si>
    <t>20,92</t>
  </si>
  <si>
    <t>10,87</t>
  </si>
  <si>
    <t>18,94</t>
  </si>
  <si>
    <t>9,57</t>
  </si>
  <si>
    <t>19,90</t>
  </si>
  <si>
    <t>3.498,84</t>
  </si>
  <si>
    <t>21,91</t>
  </si>
  <si>
    <t>3.855,06</t>
  </si>
  <si>
    <t>28,54</t>
  </si>
  <si>
    <t>26,15</t>
  </si>
  <si>
    <t>25,12</t>
  </si>
  <si>
    <t>27,23</t>
  </si>
  <si>
    <t>6,26</t>
  </si>
  <si>
    <t>9,17</t>
  </si>
  <si>
    <t>8,34</t>
  </si>
  <si>
    <t>3,22</t>
  </si>
  <si>
    <t>14,98</t>
  </si>
  <si>
    <t>21,86</t>
  </si>
  <si>
    <t>27,41</t>
  </si>
  <si>
    <t>4,01</t>
  </si>
  <si>
    <t>43,19</t>
  </si>
  <si>
    <t>1,87</t>
  </si>
  <si>
    <t>2,34</t>
  </si>
  <si>
    <t>5,03</t>
  </si>
  <si>
    <t>6,54</t>
  </si>
  <si>
    <t>2,92</t>
  </si>
  <si>
    <t>1,54</t>
  </si>
  <si>
    <t>11,84</t>
  </si>
  <si>
    <t>15,52</t>
  </si>
  <si>
    <t>23,43</t>
  </si>
  <si>
    <t>30,15</t>
  </si>
  <si>
    <t>40,16</t>
  </si>
  <si>
    <t>62,59</t>
  </si>
  <si>
    <t>25,29</t>
  </si>
  <si>
    <t>13,39</t>
  </si>
  <si>
    <t>55,81</t>
  </si>
  <si>
    <t>34,08</t>
  </si>
  <si>
    <t>62,84</t>
  </si>
  <si>
    <t>10,92</t>
  </si>
  <si>
    <t>1,94</t>
  </si>
  <si>
    <t>2,37</t>
  </si>
  <si>
    <t>9,25</t>
  </si>
  <si>
    <t>17,11</t>
  </si>
  <si>
    <t>11,78</t>
  </si>
  <si>
    <t>5,68</t>
  </si>
  <si>
    <t>7,95</t>
  </si>
  <si>
    <t>3,95</t>
  </si>
  <si>
    <t>3,45</t>
  </si>
  <si>
    <t>11,09</t>
  </si>
  <si>
    <t>4.198,14</t>
  </si>
  <si>
    <t>53.238,91</t>
  </si>
  <si>
    <t>250.647,76</t>
  </si>
  <si>
    <t>5,08</t>
  </si>
  <si>
    <t>3.167,56</t>
  </si>
  <si>
    <t>3,34</t>
  </si>
  <si>
    <t>20,16</t>
  </si>
  <si>
    <t>16,05</t>
  </si>
  <si>
    <t>2.822,62</t>
  </si>
  <si>
    <t>35,79</t>
  </si>
  <si>
    <t>6.291,07</t>
  </si>
  <si>
    <t>34,64</t>
  </si>
  <si>
    <t>37,91</t>
  </si>
  <si>
    <t>3,38</t>
  </si>
  <si>
    <t>6,34</t>
  </si>
  <si>
    <t>91,86</t>
  </si>
  <si>
    <t>16.145,58</t>
  </si>
  <si>
    <t>104,55</t>
  </si>
  <si>
    <t>18.376,98</t>
  </si>
  <si>
    <t>142,91</t>
  </si>
  <si>
    <t>25.120,84</t>
  </si>
  <si>
    <t>93,20</t>
  </si>
  <si>
    <t>16.381,11</t>
  </si>
  <si>
    <t>105,13</t>
  </si>
  <si>
    <t>18.481,12</t>
  </si>
  <si>
    <t>144,08</t>
  </si>
  <si>
    <t>25.326,63</t>
  </si>
  <si>
    <t>97,61</t>
  </si>
  <si>
    <t>17.158,64</t>
  </si>
  <si>
    <t>94,43</t>
  </si>
  <si>
    <t>16.601,31</t>
  </si>
  <si>
    <t>0,58</t>
  </si>
  <si>
    <t>108,80</t>
  </si>
  <si>
    <t>1,05</t>
  </si>
  <si>
    <t>0,91</t>
  </si>
  <si>
    <t>171,87</t>
  </si>
  <si>
    <t>151,31</t>
  </si>
  <si>
    <t>177,24</t>
  </si>
  <si>
    <t>103,22</t>
  </si>
  <si>
    <t>0,63</t>
  </si>
  <si>
    <t>119,49</t>
  </si>
  <si>
    <t>0,95</t>
  </si>
  <si>
    <t>178,44</t>
  </si>
  <si>
    <t>250,26</t>
  </si>
  <si>
    <t>1,01</t>
  </si>
  <si>
    <t>191,25</t>
  </si>
  <si>
    <t>1,30</t>
  </si>
  <si>
    <t>244,54</t>
  </si>
  <si>
    <t>229.881,24</t>
  </si>
  <si>
    <t>1.602.958,98</t>
  </si>
  <si>
    <t>2.386.083,98</t>
  </si>
  <si>
    <t>363,06</t>
  </si>
  <si>
    <t>1.028,19</t>
  </si>
  <si>
    <t>773.869,80</t>
  </si>
  <si>
    <t>701.250,00</t>
  </si>
  <si>
    <t>734.250,00</t>
  </si>
  <si>
    <t>629.721,64</t>
  </si>
  <si>
    <t>752.400,00</t>
  </si>
  <si>
    <t>577.500,00</t>
  </si>
  <si>
    <t>688.875,00</t>
  </si>
  <si>
    <t>660.000,00</t>
  </si>
  <si>
    <t>744.994,80</t>
  </si>
  <si>
    <t>45,37</t>
  </si>
  <si>
    <t>39,67</t>
  </si>
  <si>
    <t>8,05</t>
  </si>
  <si>
    <t>180,26</t>
  </si>
  <si>
    <t>219,28</t>
  </si>
  <si>
    <t>55,53</t>
  </si>
  <si>
    <t>59,79</t>
  </si>
  <si>
    <t>90,63</t>
  </si>
  <si>
    <t>99,40</t>
  </si>
  <si>
    <t>935,61</t>
  </si>
  <si>
    <t>0,29</t>
  </si>
  <si>
    <t>1,23</t>
  </si>
  <si>
    <t>99.300,00</t>
  </si>
  <si>
    <t>210.795,81</t>
  </si>
  <si>
    <t>19,50</t>
  </si>
  <si>
    <t>6,27</t>
  </si>
  <si>
    <t>2,32</t>
  </si>
  <si>
    <t>4,91</t>
  </si>
  <si>
    <t>2,20</t>
  </si>
  <si>
    <t>5,28</t>
  </si>
  <si>
    <t>550,39</t>
  </si>
  <si>
    <t>30,27</t>
  </si>
  <si>
    <t>25,90</t>
  </si>
  <si>
    <t>30,99</t>
  </si>
  <si>
    <t>16,75</t>
  </si>
  <si>
    <t>5.157,55</t>
  </si>
  <si>
    <t>428,71</t>
  </si>
  <si>
    <t>777,61</t>
  </si>
  <si>
    <t>1.065,00</t>
  </si>
  <si>
    <t>170,29</t>
  </si>
  <si>
    <t>248,44</t>
  </si>
  <si>
    <t>56,50</t>
  </si>
  <si>
    <t>76,83</t>
  </si>
  <si>
    <t>196,90</t>
  </si>
  <si>
    <t>16,26</t>
  </si>
  <si>
    <t>12,39</t>
  </si>
  <si>
    <t>10,75</t>
  </si>
  <si>
    <t>34,65</t>
  </si>
  <si>
    <t>5,00</t>
  </si>
  <si>
    <t>103,70</t>
  </si>
  <si>
    <t>25,63</t>
  </si>
  <si>
    <t>31,69</t>
  </si>
  <si>
    <t>161,87</t>
  </si>
  <si>
    <t>512,30</t>
  </si>
  <si>
    <t>555,00</t>
  </si>
  <si>
    <t>256,15</t>
  </si>
  <si>
    <t>156,53</t>
  </si>
  <si>
    <t>185,00</t>
  </si>
  <si>
    <t>220,57</t>
  </si>
  <si>
    <t>230,81</t>
  </si>
  <si>
    <t>46,14</t>
  </si>
  <si>
    <t>189,75</t>
  </si>
  <si>
    <t>119,91</t>
  </si>
  <si>
    <t>10,13</t>
  </si>
  <si>
    <t>6,14</t>
  </si>
  <si>
    <t>8,10</t>
  </si>
  <si>
    <t>60,41</t>
  </si>
  <si>
    <t>50,01</t>
  </si>
  <si>
    <t>76,76</t>
  </si>
  <si>
    <t>36,01</t>
  </si>
  <si>
    <t>55,91</t>
  </si>
  <si>
    <t>12,77</t>
  </si>
  <si>
    <t>32,63</t>
  </si>
  <si>
    <t>61,72</t>
  </si>
  <si>
    <t>82,10</t>
  </si>
  <si>
    <t>37,04</t>
  </si>
  <si>
    <t>61,46</t>
  </si>
  <si>
    <t>30,71</t>
  </si>
  <si>
    <t>46,46</t>
  </si>
  <si>
    <t>74,40</t>
  </si>
  <si>
    <t>53,94</t>
  </si>
  <si>
    <t>87,01</t>
  </si>
  <si>
    <t>46,10</t>
  </si>
  <si>
    <t>57,52</t>
  </si>
  <si>
    <t>20,40</t>
  </si>
  <si>
    <t>86,75</t>
  </si>
  <si>
    <t>113,46</t>
  </si>
  <si>
    <t>18,80</t>
  </si>
  <si>
    <t>40,75</t>
  </si>
  <si>
    <t>70,84</t>
  </si>
  <si>
    <t>20,56</t>
  </si>
  <si>
    <t>0,04</t>
  </si>
  <si>
    <t>71,44</t>
  </si>
  <si>
    <t>0,62</t>
  </si>
  <si>
    <t>117,38</t>
  </si>
  <si>
    <t>53,34</t>
  </si>
  <si>
    <t>0,08</t>
  </si>
  <si>
    <t>14,97</t>
  </si>
  <si>
    <t>0,01</t>
  </si>
  <si>
    <t>110,22</t>
  </si>
  <si>
    <t>1,27</t>
  </si>
  <si>
    <t>240,10</t>
  </si>
  <si>
    <t>0,41</t>
  </si>
  <si>
    <t>76,97</t>
  </si>
  <si>
    <t>0,89</t>
  </si>
  <si>
    <t>167,28</t>
  </si>
  <si>
    <t>4,49</t>
  </si>
  <si>
    <t>5,09</t>
  </si>
  <si>
    <t>9,66</t>
  </si>
  <si>
    <t>13,97</t>
  </si>
  <si>
    <t>16,70</t>
  </si>
  <si>
    <t>7,04</t>
  </si>
  <si>
    <t>7,94</t>
  </si>
  <si>
    <t>8,14</t>
  </si>
  <si>
    <t>10,23</t>
  </si>
  <si>
    <t>12,99</t>
  </si>
  <si>
    <t>2,25</t>
  </si>
  <si>
    <t>2,10</t>
  </si>
  <si>
    <t>8,47</t>
  </si>
  <si>
    <t>1.202,29</t>
  </si>
  <si>
    <t>3.078,38</t>
  </si>
  <si>
    <t>4.207,59</t>
  </si>
  <si>
    <t>40,42</t>
  </si>
  <si>
    <t>102,03</t>
  </si>
  <si>
    <t>104,06</t>
  </si>
  <si>
    <t>100,66</t>
  </si>
  <si>
    <t>1,36</t>
  </si>
  <si>
    <t>8,44</t>
  </si>
  <si>
    <t>3,73</t>
  </si>
  <si>
    <t>5,16</t>
  </si>
  <si>
    <t>0,98</t>
  </si>
  <si>
    <t>78,36</t>
  </si>
  <si>
    <t>8,12</t>
  </si>
  <si>
    <t>85,60</t>
  </si>
  <si>
    <t>7,16</t>
  </si>
  <si>
    <t>57,28</t>
  </si>
  <si>
    <t>0,16</t>
  </si>
  <si>
    <t>2,14</t>
  </si>
  <si>
    <t>13,00</t>
  </si>
  <si>
    <t>46,71</t>
  </si>
  <si>
    <t>52,81</t>
  </si>
  <si>
    <t>40,54</t>
  </si>
  <si>
    <t>141,90</t>
  </si>
  <si>
    <t>2,08</t>
  </si>
  <si>
    <t>4,17</t>
  </si>
  <si>
    <t>9,48</t>
  </si>
  <si>
    <t>15,38</t>
  </si>
  <si>
    <t>2,33</t>
  </si>
  <si>
    <t>11,55</t>
  </si>
  <si>
    <t>187,54</t>
  </si>
  <si>
    <t>22,54</t>
  </si>
  <si>
    <t>13,62</t>
  </si>
  <si>
    <t>8,03</t>
  </si>
  <si>
    <t>15,20</t>
  </si>
  <si>
    <t>165,85</t>
  </si>
  <si>
    <t>28,49</t>
  </si>
  <si>
    <t>41,75</t>
  </si>
  <si>
    <t>33,17</t>
  </si>
  <si>
    <t>14,52</t>
  </si>
  <si>
    <t>23,85</t>
  </si>
  <si>
    <t>77,89</t>
  </si>
  <si>
    <t>49,56</t>
  </si>
  <si>
    <t>19,83</t>
  </si>
  <si>
    <t>105,31</t>
  </si>
  <si>
    <t>155,69</t>
  </si>
  <si>
    <t>261,58</t>
  </si>
  <si>
    <t>146,10</t>
  </si>
  <si>
    <t>65,44</t>
  </si>
  <si>
    <t>71,38</t>
  </si>
  <si>
    <t>76,56</t>
  </si>
  <si>
    <t>72,79</t>
  </si>
  <si>
    <t>110,00</t>
  </si>
  <si>
    <t>23,10</t>
  </si>
  <si>
    <t>100,18</t>
  </si>
  <si>
    <t>40,70</t>
  </si>
  <si>
    <t>29,90</t>
  </si>
  <si>
    <t>29,22</t>
  </si>
  <si>
    <t>4.897,43</t>
  </si>
  <si>
    <t>1.259,34</t>
  </si>
  <si>
    <t>3.875,31</t>
  </si>
  <si>
    <t>11.194,14</t>
  </si>
  <si>
    <t>6.107.976,60</t>
  </si>
  <si>
    <t>2.614.733,68</t>
  </si>
  <si>
    <t>31,04</t>
  </si>
  <si>
    <t>15,31</t>
  </si>
  <si>
    <t>15,99</t>
  </si>
  <si>
    <t>3,28</t>
  </si>
  <si>
    <t>17,78</t>
  </si>
  <si>
    <t>19,85</t>
  </si>
  <si>
    <t>20,15</t>
  </si>
  <si>
    <t>18,93</t>
  </si>
  <si>
    <t>427,42</t>
  </si>
  <si>
    <t>1.173,83</t>
  </si>
  <si>
    <t>1.266,37</t>
  </si>
  <si>
    <t>1.393,10</t>
  </si>
  <si>
    <t>112,61</t>
  </si>
  <si>
    <t>121,84</t>
  </si>
  <si>
    <t>133,64</t>
  </si>
  <si>
    <t>403,63</t>
  </si>
  <si>
    <t>536,78</t>
  </si>
  <si>
    <t>752,53</t>
  </si>
  <si>
    <t>538,21</t>
  </si>
  <si>
    <t>625,88</t>
  </si>
  <si>
    <t>774,10</t>
  </si>
  <si>
    <t>995,46</t>
  </si>
  <si>
    <t>1.097,25</t>
  </si>
  <si>
    <t>560,60</t>
  </si>
  <si>
    <t>357,91</t>
  </si>
  <si>
    <t>300,89</t>
  </si>
  <si>
    <t>376,26</t>
  </si>
  <si>
    <t>250,67</t>
  </si>
  <si>
    <t>312,57</t>
  </si>
  <si>
    <t>10,76</t>
  </si>
  <si>
    <t>6,47</t>
  </si>
  <si>
    <t>45,43</t>
  </si>
  <si>
    <t>6,74</t>
  </si>
  <si>
    <t>8,41</t>
  </si>
  <si>
    <t>13,53</t>
  </si>
  <si>
    <t>16,94</t>
  </si>
  <si>
    <t>20,29</t>
  </si>
  <si>
    <t>4.700,15</t>
  </si>
  <si>
    <t>13,05</t>
  </si>
  <si>
    <t>2.295,64</t>
  </si>
  <si>
    <t>14,96</t>
  </si>
  <si>
    <t>60.969,38</t>
  </si>
  <si>
    <t>47.800,00</t>
  </si>
  <si>
    <t>6,07</t>
  </si>
  <si>
    <t>26,98</t>
  </si>
  <si>
    <t>45,66</t>
  </si>
  <si>
    <t>6,85</t>
  </si>
  <si>
    <t>4,25</t>
  </si>
  <si>
    <t>23,40</t>
  </si>
  <si>
    <t>22,85</t>
  </si>
  <si>
    <t>8,72</t>
  </si>
  <si>
    <t>148,86</t>
  </si>
  <si>
    <t>129,35</t>
  </si>
  <si>
    <t>154,40</t>
  </si>
  <si>
    <t>173,91</t>
  </si>
  <si>
    <t>0,42</t>
  </si>
  <si>
    <t>233,96</t>
  </si>
  <si>
    <t>1,41</t>
  </si>
  <si>
    <t>35,23</t>
  </si>
  <si>
    <t>292,55</t>
  </si>
  <si>
    <t>404,65</t>
  </si>
  <si>
    <t>223,25</t>
  </si>
  <si>
    <t>283,72</t>
  </si>
  <si>
    <t>7,00</t>
  </si>
  <si>
    <t>546.231,25</t>
  </si>
  <si>
    <t>618.857,81</t>
  </si>
  <si>
    <t>1.149.603,12</t>
  </si>
  <si>
    <t>130.158,08</t>
  </si>
  <si>
    <t>116.346,86</t>
  </si>
  <si>
    <t>2.538,08</t>
  </si>
  <si>
    <t>84.043,07</t>
  </si>
  <si>
    <t>98.576,83</t>
  </si>
  <si>
    <t>120.061,53</t>
  </si>
  <si>
    <t>139.018,60</t>
  </si>
  <si>
    <t>74.842,56</t>
  </si>
  <si>
    <t>73.047,96</t>
  </si>
  <si>
    <t>104.971,68</t>
  </si>
  <si>
    <t>68.245,50</t>
  </si>
  <si>
    <t>56.990,43</t>
  </si>
  <si>
    <t>97.687,98</t>
  </si>
  <si>
    <t>86.975,96</t>
  </si>
  <si>
    <t>104.561,77</t>
  </si>
  <si>
    <t>61.463,54</t>
  </si>
  <si>
    <t>196,27</t>
  </si>
  <si>
    <t>223,84</t>
  </si>
  <si>
    <t>223,37</t>
  </si>
  <si>
    <t>16,89</t>
  </si>
  <si>
    <t>2.398,82</t>
  </si>
  <si>
    <t>2.738,51</t>
  </si>
  <si>
    <t>4.768,16</t>
  </si>
  <si>
    <t>955.169,31</t>
  </si>
  <si>
    <t>1.836.864,06</t>
  </si>
  <si>
    <t>3.122.668,90</t>
  </si>
  <si>
    <t>191.379,69</t>
  </si>
  <si>
    <t>301.437,50</t>
  </si>
  <si>
    <t>1.116.312,50</t>
  </si>
  <si>
    <t>75.359,37</t>
  </si>
  <si>
    <t>106.000,00</t>
  </si>
  <si>
    <t>247.775,00</t>
  </si>
  <si>
    <t>50,24</t>
  </si>
  <si>
    <t>35,27</t>
  </si>
  <si>
    <t>52,01</t>
  </si>
  <si>
    <t>14,66</t>
  </si>
  <si>
    <t>2,07</t>
  </si>
  <si>
    <t>3,42</t>
  </si>
  <si>
    <t>4.619,55</t>
  </si>
  <si>
    <t>4.184,27</t>
  </si>
  <si>
    <t>2.473,08</t>
  </si>
  <si>
    <t>2.604,63</t>
  </si>
  <si>
    <t>139.524,93</t>
  </si>
  <si>
    <t>148.432,30</t>
  </si>
  <si>
    <t>802,57</t>
  </si>
  <si>
    <t>482,90</t>
  </si>
  <si>
    <t>353,67</t>
  </si>
  <si>
    <t>1.129,04</t>
  </si>
  <si>
    <t>92,50</t>
  </si>
  <si>
    <t>99,30</t>
  </si>
  <si>
    <t>122,42</t>
  </si>
  <si>
    <t>1.822,79</t>
  </si>
  <si>
    <t>2.380,51</t>
  </si>
  <si>
    <t>16,38</t>
  </si>
  <si>
    <t>2.883,39</t>
  </si>
  <si>
    <t>15,75</t>
  </si>
  <si>
    <t>23,24</t>
  </si>
  <si>
    <t>20,86</t>
  </si>
  <si>
    <t>3.308,84</t>
  </si>
  <si>
    <t>17,05</t>
  </si>
  <si>
    <t>19,06</t>
  </si>
  <si>
    <t>18,20</t>
  </si>
  <si>
    <t>27,04</t>
  </si>
  <si>
    <t>8,57</t>
  </si>
  <si>
    <t>9,19</t>
  </si>
  <si>
    <t>27,40</t>
  </si>
  <si>
    <t>14,99</t>
  </si>
  <si>
    <t>22,31</t>
  </si>
  <si>
    <t>6,58</t>
  </si>
  <si>
    <t>9,03</t>
  </si>
  <si>
    <t>23,25</t>
  </si>
  <si>
    <t>16,02</t>
  </si>
  <si>
    <t>24,35</t>
  </si>
  <si>
    <t>20,90</t>
  </si>
  <si>
    <t>20,09</t>
  </si>
  <si>
    <t>13,87</t>
  </si>
  <si>
    <t>16,58</t>
  </si>
  <si>
    <t>1.190,00</t>
  </si>
  <si>
    <t>91,47</t>
  </si>
  <si>
    <t>482,87</t>
  </si>
  <si>
    <t>822,14</t>
  </si>
  <si>
    <t>28,00</t>
  </si>
  <si>
    <t>118,11</t>
  </si>
  <si>
    <t>5,61</t>
  </si>
  <si>
    <t>382,54</t>
  </si>
  <si>
    <t>214,54</t>
  </si>
  <si>
    <t>595,95</t>
  </si>
  <si>
    <t>191,40</t>
  </si>
  <si>
    <t>884,00</t>
  </si>
  <si>
    <t>505,07</t>
  </si>
  <si>
    <t>1.161,17</t>
  </si>
  <si>
    <t>1.615,36</t>
  </si>
  <si>
    <t>666,26</t>
  </si>
  <si>
    <t>782,61</t>
  </si>
  <si>
    <t>922,88</t>
  </si>
  <si>
    <t>1.093,43</t>
  </si>
  <si>
    <t>1.069,52</t>
  </si>
  <si>
    <t>843,19</t>
  </si>
  <si>
    <t>1.068,64</t>
  </si>
  <si>
    <t>657,03</t>
  </si>
  <si>
    <t>662,06</t>
  </si>
  <si>
    <t>577,79</t>
  </si>
  <si>
    <t>390,51</t>
  </si>
  <si>
    <t>933,66</t>
  </si>
  <si>
    <t>416,90</t>
  </si>
  <si>
    <t>3.007,79</t>
  </si>
  <si>
    <t>71,90</t>
  </si>
  <si>
    <t>7,15</t>
  </si>
  <si>
    <t>10,36</t>
  </si>
  <si>
    <t>18,76</t>
  </si>
  <si>
    <t>30,09</t>
  </si>
  <si>
    <t>65,99</t>
  </si>
  <si>
    <t>176,30</t>
  </si>
  <si>
    <t>205,66</t>
  </si>
  <si>
    <t>3,24</t>
  </si>
  <si>
    <t>10,82</t>
  </si>
  <si>
    <t>64,80</t>
  </si>
  <si>
    <t>199,77</t>
  </si>
  <si>
    <t>3,46</t>
  </si>
  <si>
    <t>22,30</t>
  </si>
  <si>
    <t>5,72</t>
  </si>
  <si>
    <t>17,33</t>
  </si>
  <si>
    <t>22,15</t>
  </si>
  <si>
    <t>2,81</t>
  </si>
  <si>
    <t>2,23</t>
  </si>
  <si>
    <t>20,73</t>
  </si>
  <si>
    <t>78,66</t>
  </si>
  <si>
    <t>119,90</t>
  </si>
  <si>
    <t>25,21</t>
  </si>
  <si>
    <t>73,87</t>
  </si>
  <si>
    <t>67,43</t>
  </si>
  <si>
    <t>3,01</t>
  </si>
  <si>
    <t>5,06</t>
  </si>
  <si>
    <t>17,41</t>
  </si>
  <si>
    <t>5,85</t>
  </si>
  <si>
    <t>18,69</t>
  </si>
  <si>
    <t>7,39</t>
  </si>
  <si>
    <t>9,39</t>
  </si>
  <si>
    <t>1,38</t>
  </si>
  <si>
    <t>4,81</t>
  </si>
  <si>
    <t>8,63</t>
  </si>
  <si>
    <t>9,29</t>
  </si>
  <si>
    <t>11,01</t>
  </si>
  <si>
    <t>20,14</t>
  </si>
  <si>
    <t>77,45</t>
  </si>
  <si>
    <t>2,82</t>
  </si>
  <si>
    <t>4,12</t>
  </si>
  <si>
    <t>9,77</t>
  </si>
  <si>
    <t>2,47</t>
  </si>
  <si>
    <t>8,61</t>
  </si>
  <si>
    <t>346,79</t>
  </si>
  <si>
    <t>1,11</t>
  </si>
  <si>
    <t>7,88</t>
  </si>
  <si>
    <t>8,52</t>
  </si>
  <si>
    <t>36,99</t>
  </si>
  <si>
    <t>164,39</t>
  </si>
  <si>
    <t>31,65</t>
  </si>
  <si>
    <t>18,04</t>
  </si>
  <si>
    <t>43,26</t>
  </si>
  <si>
    <t>7,43</t>
  </si>
  <si>
    <t>8,06</t>
  </si>
  <si>
    <t>20,48</t>
  </si>
  <si>
    <t>53,54</t>
  </si>
  <si>
    <t>19,98</t>
  </si>
  <si>
    <t>30,51</t>
  </si>
  <si>
    <t>36,04</t>
  </si>
  <si>
    <t>40,37</t>
  </si>
  <si>
    <t>9,33</t>
  </si>
  <si>
    <t>21,68</t>
  </si>
  <si>
    <t>75,93</t>
  </si>
  <si>
    <t>153,41</t>
  </si>
  <si>
    <t>21,51</t>
  </si>
  <si>
    <t>37,34</t>
  </si>
  <si>
    <t>29,20</t>
  </si>
  <si>
    <t>51,35</t>
  </si>
  <si>
    <t>16,36</t>
  </si>
  <si>
    <t>17,58</t>
  </si>
  <si>
    <t>26,85</t>
  </si>
  <si>
    <t>20,69</t>
  </si>
  <si>
    <t>29,48</t>
  </si>
  <si>
    <t>27,08</t>
  </si>
  <si>
    <t>33,88</t>
  </si>
  <si>
    <t>29,76</t>
  </si>
  <si>
    <t>52,77</t>
  </si>
  <si>
    <t>38,99</t>
  </si>
  <si>
    <t>66,29</t>
  </si>
  <si>
    <t>16,69</t>
  </si>
  <si>
    <t>24,91</t>
  </si>
  <si>
    <t>26,66</t>
  </si>
  <si>
    <t>28,55</t>
  </si>
  <si>
    <t>34,80</t>
  </si>
  <si>
    <t>51,74</t>
  </si>
  <si>
    <t>20,24</t>
  </si>
  <si>
    <t>30,36</t>
  </si>
  <si>
    <t>9,35</t>
  </si>
  <si>
    <t>21,80</t>
  </si>
  <si>
    <t>40,97</t>
  </si>
  <si>
    <t>136,11</t>
  </si>
  <si>
    <t>11,62</t>
  </si>
  <si>
    <t>26,16</t>
  </si>
  <si>
    <t>317,15</t>
  </si>
  <si>
    <t>1,35</t>
  </si>
  <si>
    <t>9,36</t>
  </si>
  <si>
    <t>11,21</t>
  </si>
  <si>
    <t>43,41</t>
  </si>
  <si>
    <t>99,75</t>
  </si>
  <si>
    <t>118,34</t>
  </si>
  <si>
    <t>138,86</t>
  </si>
  <si>
    <t>15,97</t>
  </si>
  <si>
    <t>23,76</t>
  </si>
  <si>
    <t>30,70</t>
  </si>
  <si>
    <t>37,95</t>
  </si>
  <si>
    <t>45,09</t>
  </si>
  <si>
    <t>45,55</t>
  </si>
  <si>
    <t>42,80</t>
  </si>
  <si>
    <t>22,94</t>
  </si>
  <si>
    <t>36,58</t>
  </si>
  <si>
    <t>15,67</t>
  </si>
  <si>
    <t>77,88</t>
  </si>
  <si>
    <t>130,83</t>
  </si>
  <si>
    <t>51,88</t>
  </si>
  <si>
    <t>25,71</t>
  </si>
  <si>
    <t>28,53</t>
  </si>
  <si>
    <t>8,74</t>
  </si>
  <si>
    <t>9,42</t>
  </si>
  <si>
    <t>10,19</t>
  </si>
  <si>
    <t>175,74</t>
  </si>
  <si>
    <t>77,20</t>
  </si>
  <si>
    <t>72,09</t>
  </si>
  <si>
    <t>204,59</t>
  </si>
  <si>
    <t>230,70</t>
  </si>
  <si>
    <t>30,85</t>
  </si>
  <si>
    <t>17,14</t>
  </si>
  <si>
    <t>21,82</t>
  </si>
  <si>
    <t>28,47</t>
  </si>
  <si>
    <t>4,82</t>
  </si>
  <si>
    <t>122,24</t>
  </si>
  <si>
    <t>253,20</t>
  </si>
  <si>
    <t>708,42</t>
  </si>
  <si>
    <t>1.066,89</t>
  </si>
  <si>
    <t>1.486,15</t>
  </si>
  <si>
    <t>674,97</t>
  </si>
  <si>
    <t>845,06</t>
  </si>
  <si>
    <t>1.172,06</t>
  </si>
  <si>
    <t>1.548,10</t>
  </si>
  <si>
    <t>462,88</t>
  </si>
  <si>
    <t>536,91</t>
  </si>
  <si>
    <t>589,72</t>
  </si>
  <si>
    <t>53,01</t>
  </si>
  <si>
    <t>78,87</t>
  </si>
  <si>
    <t>296,81</t>
  </si>
  <si>
    <t>245,56</t>
  </si>
  <si>
    <t>0,83</t>
  </si>
  <si>
    <t>0,79</t>
  </si>
  <si>
    <t>1,24</t>
  </si>
  <si>
    <t>256,65</t>
  </si>
  <si>
    <t>117,75</t>
  </si>
  <si>
    <t>145,07</t>
  </si>
  <si>
    <t>159,08</t>
  </si>
  <si>
    <t>271,39</t>
  </si>
  <si>
    <t>233,54</t>
  </si>
  <si>
    <t>320,26</t>
  </si>
  <si>
    <t>319,19</t>
  </si>
  <si>
    <t>65,64</t>
  </si>
  <si>
    <t>21,66</t>
  </si>
  <si>
    <t>446,66</t>
  </si>
  <si>
    <t>364,53</t>
  </si>
  <si>
    <t>370,50</t>
  </si>
  <si>
    <t>376,78</t>
  </si>
  <si>
    <t>561,46</t>
  </si>
  <si>
    <t>403,17</t>
  </si>
  <si>
    <t>454,32</t>
  </si>
  <si>
    <t>499,75</t>
  </si>
  <si>
    <t>578,58</t>
  </si>
  <si>
    <t>522,61</t>
  </si>
  <si>
    <t>620,58</t>
  </si>
  <si>
    <t>677,11</t>
  </si>
  <si>
    <t>835,10</t>
  </si>
  <si>
    <t>658,23</t>
  </si>
  <si>
    <t>695,44</t>
  </si>
  <si>
    <t>846,95</t>
  </si>
  <si>
    <t>699,37</t>
  </si>
  <si>
    <t>59,25</t>
  </si>
  <si>
    <t>55,00</t>
  </si>
  <si>
    <t>55,32</t>
  </si>
  <si>
    <t>70,13</t>
  </si>
  <si>
    <t>42,47</t>
  </si>
  <si>
    <t>45,80</t>
  </si>
  <si>
    <t>42,32</t>
  </si>
  <si>
    <t>46,59</t>
  </si>
  <si>
    <t>48,96</t>
  </si>
  <si>
    <t>59,22</t>
  </si>
  <si>
    <t>338,00</t>
  </si>
  <si>
    <t>576,10</t>
  </si>
  <si>
    <t>61,44</t>
  </si>
  <si>
    <t>71,73</t>
  </si>
  <si>
    <t>40,33</t>
  </si>
  <si>
    <t>28,99</t>
  </si>
  <si>
    <t>72,85</t>
  </si>
  <si>
    <t>215,82</t>
  </si>
  <si>
    <t>16,07</t>
  </si>
  <si>
    <t>18,33</t>
  </si>
  <si>
    <t>61,90</t>
  </si>
  <si>
    <t>112,00</t>
  </si>
  <si>
    <t>9,80</t>
  </si>
  <si>
    <t>12,76</t>
  </si>
  <si>
    <t>9,58</t>
  </si>
  <si>
    <t>10,15</t>
  </si>
  <si>
    <t>12,17</t>
  </si>
  <si>
    <t>9,90</t>
  </si>
  <si>
    <t>56,01</t>
  </si>
  <si>
    <t>64,77</t>
  </si>
  <si>
    <t>75,52</t>
  </si>
  <si>
    <t>25,86</t>
  </si>
  <si>
    <t>46,09</t>
  </si>
  <si>
    <t>62,90</t>
  </si>
  <si>
    <t>53,02</t>
  </si>
  <si>
    <t>103,76</t>
  </si>
  <si>
    <t>2.050,00</t>
  </si>
  <si>
    <t>130,14</t>
  </si>
  <si>
    <t>132,66</t>
  </si>
  <si>
    <t>191,06</t>
  </si>
  <si>
    <t>84,25</t>
  </si>
  <si>
    <t>209,61</t>
  </si>
  <si>
    <t>100,49</t>
  </si>
  <si>
    <t>82,82</t>
  </si>
  <si>
    <t>90,18</t>
  </si>
  <si>
    <t>131,75</t>
  </si>
  <si>
    <t>236,24</t>
  </si>
  <si>
    <t>239,76</t>
  </si>
  <si>
    <t>17,42</t>
  </si>
  <si>
    <t>3.062,18</t>
  </si>
  <si>
    <t>92,59</t>
  </si>
  <si>
    <t>120.000,00</t>
  </si>
  <si>
    <t>101.900,23</t>
  </si>
  <si>
    <t>170.593,82</t>
  </si>
  <si>
    <t>289.524,93</t>
  </si>
  <si>
    <t>9,34</t>
  </si>
  <si>
    <t>1,75</t>
  </si>
  <si>
    <t>3,94</t>
  </si>
  <si>
    <t>5.832,47</t>
  </si>
  <si>
    <t>964,60</t>
  </si>
  <si>
    <t>3,99</t>
  </si>
  <si>
    <t>12,00</t>
  </si>
  <si>
    <t>450,00</t>
  </si>
  <si>
    <t>3,25</t>
  </si>
  <si>
    <t>3,44</t>
  </si>
  <si>
    <t>1,58</t>
  </si>
  <si>
    <t>585,00</t>
  </si>
  <si>
    <t>457,03</t>
  </si>
  <si>
    <t>731,25</t>
  </si>
  <si>
    <t>664,21</t>
  </si>
  <si>
    <t>5,49</t>
  </si>
  <si>
    <t>7,92</t>
  </si>
  <si>
    <t>14,17</t>
  </si>
  <si>
    <t>16,95</t>
  </si>
  <si>
    <t>23,22</t>
  </si>
  <si>
    <t>3,53</t>
  </si>
  <si>
    <t>1,26</t>
  </si>
  <si>
    <t>418,61</t>
  </si>
  <si>
    <t>1,12</t>
  </si>
  <si>
    <t>74,72</t>
  </si>
  <si>
    <t>58,35</t>
  </si>
  <si>
    <t>236,16</t>
  </si>
  <si>
    <t>250,64</t>
  </si>
  <si>
    <t>24,87</t>
  </si>
  <si>
    <t>848,91</t>
  </si>
  <si>
    <t>986,07</t>
  </si>
  <si>
    <t>1.633,58</t>
  </si>
  <si>
    <t>255,12</t>
  </si>
  <si>
    <t>470,77</t>
  </si>
  <si>
    <t>521,12</t>
  </si>
  <si>
    <t>628,37</t>
  </si>
  <si>
    <t>44,72</t>
  </si>
  <si>
    <t>59,83</t>
  </si>
  <si>
    <t>62,35</t>
  </si>
  <si>
    <t>16,04</t>
  </si>
  <si>
    <t>92,00</t>
  </si>
  <si>
    <t>86,41</t>
  </si>
  <si>
    <t>27,94</t>
  </si>
  <si>
    <t>122,21</t>
  </si>
  <si>
    <t>327,23</t>
  </si>
  <si>
    <t>154,92</t>
  </si>
  <si>
    <t>190,83</t>
  </si>
  <si>
    <t>22,75</t>
  </si>
  <si>
    <t>24,68</t>
  </si>
  <si>
    <t>51,73</t>
  </si>
  <si>
    <t>58,08</t>
  </si>
  <si>
    <t>55,33</t>
  </si>
  <si>
    <t>64,07</t>
  </si>
  <si>
    <t>187,75</t>
  </si>
  <si>
    <t>71,14</t>
  </si>
  <si>
    <t>96,09</t>
  </si>
  <si>
    <t>68,13</t>
  </si>
  <si>
    <t>141,94</t>
  </si>
  <si>
    <t>72,23</t>
  </si>
  <si>
    <t>2,86</t>
  </si>
  <si>
    <t>16,37</t>
  </si>
  <si>
    <t>33,18</t>
  </si>
  <si>
    <t>142,56</t>
  </si>
  <si>
    <t>160,21</t>
  </si>
  <si>
    <t>372,62</t>
  </si>
  <si>
    <t>385,20</t>
  </si>
  <si>
    <t>5,74</t>
  </si>
  <si>
    <t>11,51</t>
  </si>
  <si>
    <t>25,41</t>
  </si>
  <si>
    <t>32,23</t>
  </si>
  <si>
    <t>52,64</t>
  </si>
  <si>
    <t>172,54</t>
  </si>
  <si>
    <t>264,16</t>
  </si>
  <si>
    <t>60,68</t>
  </si>
  <si>
    <t>133,91</t>
  </si>
  <si>
    <t>238,86</t>
  </si>
  <si>
    <t>435,08</t>
  </si>
  <si>
    <t>597,15</t>
  </si>
  <si>
    <t>63,53</t>
  </si>
  <si>
    <t>21,09</t>
  </si>
  <si>
    <t>11,72</t>
  </si>
  <si>
    <t>15,51</t>
  </si>
  <si>
    <t>37,09</t>
  </si>
  <si>
    <t>42,11</t>
  </si>
  <si>
    <t>65,77</t>
  </si>
  <si>
    <t>25,65</t>
  </si>
  <si>
    <t>83,52</t>
  </si>
  <si>
    <t>179,76</t>
  </si>
  <si>
    <t>293,91</t>
  </si>
  <si>
    <t>491,32</t>
  </si>
  <si>
    <t>13,89</t>
  </si>
  <si>
    <t>23,99</t>
  </si>
  <si>
    <t>33,59</t>
  </si>
  <si>
    <t>60,21</t>
  </si>
  <si>
    <t>17,31</t>
  </si>
  <si>
    <t>37,83</t>
  </si>
  <si>
    <t>33,95</t>
  </si>
  <si>
    <t>109,70</t>
  </si>
  <si>
    <t>17,93</t>
  </si>
  <si>
    <t>22,25</t>
  </si>
  <si>
    <t>13,52</t>
  </si>
  <si>
    <t>14,70</t>
  </si>
  <si>
    <t>14,79</t>
  </si>
  <si>
    <t>10,58</t>
  </si>
  <si>
    <t>50,59</t>
  </si>
  <si>
    <t>27,73</t>
  </si>
  <si>
    <t>6,51</t>
  </si>
  <si>
    <t>76,32</t>
  </si>
  <si>
    <t>120,35</t>
  </si>
  <si>
    <t>219,26</t>
  </si>
  <si>
    <t>361,64</t>
  </si>
  <si>
    <t>27,38</t>
  </si>
  <si>
    <t>15,45</t>
  </si>
  <si>
    <t>10,64</t>
  </si>
  <si>
    <t>19,23</t>
  </si>
  <si>
    <t>17,69</t>
  </si>
  <si>
    <t>15,87</t>
  </si>
  <si>
    <t>15,88</t>
  </si>
  <si>
    <t>10,46</t>
  </si>
  <si>
    <t>54,02</t>
  </si>
  <si>
    <t>30,79</t>
  </si>
  <si>
    <t>82,30</t>
  </si>
  <si>
    <t>142,11</t>
  </si>
  <si>
    <t>13,09</t>
  </si>
  <si>
    <t>61,33</t>
  </si>
  <si>
    <t>47,95</t>
  </si>
  <si>
    <t>18,28</t>
  </si>
  <si>
    <t>194,60</t>
  </si>
  <si>
    <t>96,72</t>
  </si>
  <si>
    <t>263,15</t>
  </si>
  <si>
    <t>16,63</t>
  </si>
  <si>
    <t>26,63</t>
  </si>
  <si>
    <t>40,08</t>
  </si>
  <si>
    <t>42,28</t>
  </si>
  <si>
    <t>1,95</t>
  </si>
  <si>
    <t>5,59</t>
  </si>
  <si>
    <t>6,79</t>
  </si>
  <si>
    <t>17,49</t>
  </si>
  <si>
    <t>7,38</t>
  </si>
  <si>
    <t>2,24</t>
  </si>
  <si>
    <t>167,66</t>
  </si>
  <si>
    <t>273,47</t>
  </si>
  <si>
    <t>13,63</t>
  </si>
  <si>
    <t>11,24</t>
  </si>
  <si>
    <t>47,84</t>
  </si>
  <si>
    <t>37,42</t>
  </si>
  <si>
    <t>16,29</t>
  </si>
  <si>
    <t>24,53</t>
  </si>
  <si>
    <t>151,48</t>
  </si>
  <si>
    <t>75,39</t>
  </si>
  <si>
    <t>205,07</t>
  </si>
  <si>
    <t>11,58</t>
  </si>
  <si>
    <t>1,21</t>
  </si>
  <si>
    <t>15,55</t>
  </si>
  <si>
    <t>27,34</t>
  </si>
  <si>
    <t>28,67</t>
  </si>
  <si>
    <t>1,84</t>
  </si>
  <si>
    <t>4,05</t>
  </si>
  <si>
    <t>5,86</t>
  </si>
  <si>
    <t>18,17</t>
  </si>
  <si>
    <t>10,72</t>
  </si>
  <si>
    <t>21,74</t>
  </si>
  <si>
    <t>32,42</t>
  </si>
  <si>
    <t>14,14</t>
  </si>
  <si>
    <t>20,45</t>
  </si>
  <si>
    <t>30,98</t>
  </si>
  <si>
    <t>46,56</t>
  </si>
  <si>
    <t>3,02</t>
  </si>
  <si>
    <t>7,11</t>
  </si>
  <si>
    <t>25,55</t>
  </si>
  <si>
    <t>39,38</t>
  </si>
  <si>
    <t>60,43</t>
  </si>
  <si>
    <t>129,42</t>
  </si>
  <si>
    <t>2,84</t>
  </si>
  <si>
    <t>9,49</t>
  </si>
  <si>
    <t>21,34</t>
  </si>
  <si>
    <t>50,12</t>
  </si>
  <si>
    <t>80,88</t>
  </si>
  <si>
    <t>117,49</t>
  </si>
  <si>
    <t>5,95</t>
  </si>
  <si>
    <t>6,98</t>
  </si>
  <si>
    <t>72,42</t>
  </si>
  <si>
    <t>35,22</t>
  </si>
  <si>
    <t>10,17</t>
  </si>
  <si>
    <t>22,45</t>
  </si>
  <si>
    <t>50,65</t>
  </si>
  <si>
    <t>52,26</t>
  </si>
  <si>
    <t>19,09</t>
  </si>
  <si>
    <t>36,83</t>
  </si>
  <si>
    <t>19,11</t>
  </si>
  <si>
    <t>56,76</t>
  </si>
  <si>
    <t>7,10</t>
  </si>
  <si>
    <t>15,76</t>
  </si>
  <si>
    <t>40,38</t>
  </si>
  <si>
    <t>7,19</t>
  </si>
  <si>
    <t>7,78</t>
  </si>
  <si>
    <t>10,25</t>
  </si>
  <si>
    <t>27,89</t>
  </si>
  <si>
    <t>17,95</t>
  </si>
  <si>
    <t>37,25</t>
  </si>
  <si>
    <t>2.819,77</t>
  </si>
  <si>
    <t>27,12</t>
  </si>
  <si>
    <t>64,70</t>
  </si>
  <si>
    <t>12,46</t>
  </si>
  <si>
    <t>222,98</t>
  </si>
  <si>
    <t>13,43</t>
  </si>
  <si>
    <t>31,06</t>
  </si>
  <si>
    <t>52,21</t>
  </si>
  <si>
    <t>106,65</t>
  </si>
  <si>
    <t>17,81</t>
  </si>
  <si>
    <t>3.132,76</t>
  </si>
  <si>
    <t>38,45</t>
  </si>
  <si>
    <t>102,00</t>
  </si>
  <si>
    <t>148,59</t>
  </si>
  <si>
    <t>1.471,44</t>
  </si>
  <si>
    <t>28,80</t>
  </si>
  <si>
    <t>2,35</t>
  </si>
  <si>
    <t>11,91</t>
  </si>
  <si>
    <t>3,49</t>
  </si>
  <si>
    <t>310,00</t>
  </si>
  <si>
    <t>382,12</t>
  </si>
  <si>
    <t>475,74</t>
  </si>
  <si>
    <t>507,97</t>
  </si>
  <si>
    <t>458,86</t>
  </si>
  <si>
    <t>547,10</t>
  </si>
  <si>
    <t>552,47</t>
  </si>
  <si>
    <t>721,28</t>
  </si>
  <si>
    <t>615,39</t>
  </si>
  <si>
    <t>775,00</t>
  </si>
  <si>
    <t>942,27</t>
  </si>
  <si>
    <t>1.074,25</t>
  </si>
  <si>
    <t>11,40</t>
  </si>
  <si>
    <t>451.380,11</t>
  </si>
  <si>
    <t>401.300,00</t>
  </si>
  <si>
    <t>90,15</t>
  </si>
  <si>
    <t>143,00</t>
  </si>
  <si>
    <t>8,02</t>
  </si>
  <si>
    <t>5,64</t>
  </si>
  <si>
    <t>23,19</t>
  </si>
  <si>
    <t>47,75</t>
  </si>
  <si>
    <t>85,32</t>
  </si>
  <si>
    <t>33,70</t>
  </si>
  <si>
    <t>8,64</t>
  </si>
  <si>
    <t>5,56</t>
  </si>
  <si>
    <t>21,19</t>
  </si>
  <si>
    <t>13,80</t>
  </si>
  <si>
    <t>21,47</t>
  </si>
  <si>
    <t>22,79</t>
  </si>
  <si>
    <t>42,73</t>
  </si>
  <si>
    <t>57,23</t>
  </si>
  <si>
    <t>71,07</t>
  </si>
  <si>
    <t>22,39</t>
  </si>
  <si>
    <t>25,38</t>
  </si>
  <si>
    <t>31,17</t>
  </si>
  <si>
    <t>77,77</t>
  </si>
  <si>
    <t>19,72</t>
  </si>
  <si>
    <t>37,41</t>
  </si>
  <si>
    <t>678.896,99</t>
  </si>
  <si>
    <t>55.478,04</t>
  </si>
  <si>
    <t>23.224,58</t>
  </si>
  <si>
    <t>16.486,80</t>
  </si>
  <si>
    <t>230.506,14</t>
  </si>
  <si>
    <t>24.337,59</t>
  </si>
  <si>
    <t>577,55</t>
  </si>
  <si>
    <t>19,32</t>
  </si>
  <si>
    <t>3.397,68</t>
  </si>
  <si>
    <t>3.265,39</t>
  </si>
  <si>
    <t>25,91</t>
  </si>
  <si>
    <t>8.984,03</t>
  </si>
  <si>
    <t>16.749,61</t>
  </si>
  <si>
    <t>19.274,53</t>
  </si>
  <si>
    <t>18.204,50</t>
  </si>
  <si>
    <t>20.482,54</t>
  </si>
  <si>
    <t>37.689,28</t>
  </si>
  <si>
    <t>21.078,66</t>
  </si>
  <si>
    <t>20.681,39</t>
  </si>
  <si>
    <t>38,88</t>
  </si>
  <si>
    <t>2,88</t>
  </si>
  <si>
    <t>67,22</t>
  </si>
  <si>
    <t>98,21</t>
  </si>
  <si>
    <t>6,83</t>
  </si>
  <si>
    <t>6,88</t>
  </si>
  <si>
    <t>12,20</t>
  </si>
  <si>
    <t>33,07</t>
  </si>
  <si>
    <t>120,09</t>
  </si>
  <si>
    <t>135,08</t>
  </si>
  <si>
    <t>1.647,18</t>
  </si>
  <si>
    <t>25,59</t>
  </si>
  <si>
    <t>4.499,09</t>
  </si>
  <si>
    <t>17,70</t>
  </si>
  <si>
    <t>3.113,97</t>
  </si>
  <si>
    <t>2.121,67</t>
  </si>
  <si>
    <t>5,50</t>
  </si>
  <si>
    <t>1,93</t>
  </si>
  <si>
    <t>2,16</t>
  </si>
  <si>
    <t>3,40</t>
  </si>
  <si>
    <t>1,53</t>
  </si>
  <si>
    <t>0,92</t>
  </si>
  <si>
    <t>28,10</t>
  </si>
  <si>
    <t>20,67</t>
  </si>
  <si>
    <t>25,44</t>
  </si>
  <si>
    <t>39,75</t>
  </si>
  <si>
    <t>73,40</t>
  </si>
  <si>
    <t>49,82</t>
  </si>
  <si>
    <t>19,29</t>
  </si>
  <si>
    <t>7.936,37</t>
  </si>
  <si>
    <t>54,31</t>
  </si>
  <si>
    <t>9.548,27</t>
  </si>
  <si>
    <t>14,04</t>
  </si>
  <si>
    <t>14.827,08</t>
  </si>
  <si>
    <t>633,54</t>
  </si>
  <si>
    <t>755,78</t>
  </si>
  <si>
    <t>835,31</t>
  </si>
  <si>
    <t>293,51</t>
  </si>
  <si>
    <t>316,11</t>
  </si>
  <si>
    <t>165.000,00</t>
  </si>
  <si>
    <t>254.643,41</t>
  </si>
  <si>
    <t>250.468,92</t>
  </si>
  <si>
    <t>305.572,09</t>
  </si>
  <si>
    <t>314.765,46</t>
  </si>
  <si>
    <t>33,14</t>
  </si>
  <si>
    <t>78,21</t>
  </si>
  <si>
    <t>191,67</t>
  </si>
  <si>
    <t>310,33</t>
  </si>
  <si>
    <t>10.525,07</t>
  </si>
  <si>
    <t>11.132,03</t>
  </si>
  <si>
    <t>13.245,63</t>
  </si>
  <si>
    <t>237,75</t>
  </si>
  <si>
    <t>52.683,82</t>
  </si>
  <si>
    <t>38,27</t>
  </si>
  <si>
    <t>216,24</t>
  </si>
  <si>
    <t>193,15</t>
  </si>
  <si>
    <t>102,97</t>
  </si>
  <si>
    <t>149,08</t>
  </si>
  <si>
    <t>515,47</t>
  </si>
  <si>
    <t>3.185,18</t>
  </si>
  <si>
    <t>19,43</t>
  </si>
  <si>
    <t>3.418,45</t>
  </si>
  <si>
    <t>29,05</t>
  </si>
  <si>
    <t>5.109,18</t>
  </si>
  <si>
    <t>2.494,22</t>
  </si>
  <si>
    <t>6.664,10</t>
  </si>
  <si>
    <t>3.312,29</t>
  </si>
  <si>
    <t>3.113,16</t>
  </si>
  <si>
    <t>3.838,89</t>
  </si>
  <si>
    <t>860.000,00</t>
  </si>
  <si>
    <t>1.068.657,24</t>
  </si>
  <si>
    <t>1.124.899,60</t>
  </si>
  <si>
    <t>4.094,61</t>
  </si>
  <si>
    <t>2.030,38</t>
  </si>
  <si>
    <t>1.672,65</t>
  </si>
  <si>
    <t>1.636,26</t>
  </si>
  <si>
    <t>3.265,68</t>
  </si>
  <si>
    <t>17,50</t>
  </si>
  <si>
    <t>3.080,38</t>
  </si>
  <si>
    <t>4.361,13</t>
  </si>
  <si>
    <t>17,89</t>
  </si>
  <si>
    <t>3.148,07</t>
  </si>
  <si>
    <t>3.752,47</t>
  </si>
  <si>
    <t>21,55</t>
  </si>
  <si>
    <t>3.788,91</t>
  </si>
  <si>
    <t>2.286,00</t>
  </si>
  <si>
    <t>64,40</t>
  </si>
  <si>
    <t>57,34</t>
  </si>
  <si>
    <t>54,07</t>
  </si>
  <si>
    <t>66,00</t>
  </si>
  <si>
    <t>55,66</t>
  </si>
  <si>
    <t>21,57</t>
  </si>
  <si>
    <t>6,84</t>
  </si>
  <si>
    <t>57,47</t>
  </si>
  <si>
    <t>137,93</t>
  </si>
  <si>
    <t>42,52</t>
  </si>
  <si>
    <t>87,35</t>
  </si>
  <si>
    <t>86,20</t>
  </si>
  <si>
    <t>2,00</t>
  </si>
  <si>
    <t>5.507,76</t>
  </si>
  <si>
    <t>13,93</t>
  </si>
  <si>
    <t>4,43</t>
  </si>
  <si>
    <t>17,84</t>
  </si>
  <si>
    <t>4,46</t>
  </si>
  <si>
    <t>9,12</t>
  </si>
  <si>
    <t>42,48</t>
  </si>
  <si>
    <t>27,75</t>
  </si>
  <si>
    <t>69,10</t>
  </si>
  <si>
    <t>111,24</t>
  </si>
  <si>
    <t>408,02</t>
  </si>
  <si>
    <t>23,56</t>
  </si>
  <si>
    <t>18,41</t>
  </si>
  <si>
    <t>5,44</t>
  </si>
  <si>
    <t>58,83</t>
  </si>
  <si>
    <t>107,45</t>
  </si>
  <si>
    <t>94,90</t>
  </si>
  <si>
    <t>58,61</t>
  </si>
  <si>
    <t>39,54</t>
  </si>
  <si>
    <t>13,51</t>
  </si>
  <si>
    <t>26,19</t>
  </si>
  <si>
    <t>153,18</t>
  </si>
  <si>
    <t>96,42</t>
  </si>
  <si>
    <t>2.633,24</t>
  </si>
  <si>
    <t>59.381,22</t>
  </si>
  <si>
    <t>86.678,05</t>
  </si>
  <si>
    <t>104.894,63</t>
  </si>
  <si>
    <t>164.319,81</t>
  </si>
  <si>
    <t>47.480,60</t>
  </si>
  <si>
    <t>3,87</t>
  </si>
  <si>
    <t>11,39</t>
  </si>
  <si>
    <t>4,34</t>
  </si>
  <si>
    <t>24,00</t>
  </si>
  <si>
    <t>22,71</t>
  </si>
  <si>
    <t>3.995,46</t>
  </si>
  <si>
    <t>2.944,48</t>
  </si>
  <si>
    <t>2.841,51</t>
  </si>
  <si>
    <t>19,56</t>
  </si>
  <si>
    <t>3.438,40</t>
  </si>
  <si>
    <t>3.623,98</t>
  </si>
  <si>
    <t>22,58</t>
  </si>
  <si>
    <t>3.969,91</t>
  </si>
  <si>
    <t>5.874,09</t>
  </si>
  <si>
    <t>20,21</t>
  </si>
  <si>
    <t>3.553,96</t>
  </si>
  <si>
    <t>21,35</t>
  </si>
  <si>
    <t>3.756,01</t>
  </si>
  <si>
    <t>10,52</t>
  </si>
  <si>
    <t>1.853,11</t>
  </si>
  <si>
    <t>20,96</t>
  </si>
  <si>
    <t>3.685,75</t>
  </si>
  <si>
    <t>4.521,74</t>
  </si>
  <si>
    <t>3.555,04</t>
  </si>
  <si>
    <t>21,63</t>
  </si>
  <si>
    <t>3.805,17</t>
  </si>
  <si>
    <t>2.865,48</t>
  </si>
  <si>
    <t>4.147,10</t>
  </si>
  <si>
    <t>18,58</t>
  </si>
  <si>
    <t>3.267,76</t>
  </si>
  <si>
    <t>11,75</t>
  </si>
  <si>
    <t>515.040,00</t>
  </si>
  <si>
    <t>580.000,00</t>
  </si>
  <si>
    <t>804.266,62</t>
  </si>
  <si>
    <t>915.626,62</t>
  </si>
  <si>
    <t>534.373,31</t>
  </si>
  <si>
    <t>7,79</t>
  </si>
  <si>
    <t>13,36</t>
  </si>
  <si>
    <t>30,08</t>
  </si>
  <si>
    <t>23,35</t>
  </si>
  <si>
    <t>80,84</t>
  </si>
  <si>
    <t>150,54</t>
  </si>
  <si>
    <t>198,48</t>
  </si>
  <si>
    <t>291,80</t>
  </si>
  <si>
    <t>345,94</t>
  </si>
  <si>
    <t>25,54</t>
  </si>
  <si>
    <t>62,36</t>
  </si>
  <si>
    <t>1.631,73</t>
  </si>
  <si>
    <t>203,50</t>
  </si>
  <si>
    <t>338,06</t>
  </si>
  <si>
    <t>78,39</t>
  </si>
  <si>
    <t>0,03</t>
  </si>
  <si>
    <t>0,11</t>
  </si>
  <si>
    <t>0,27</t>
  </si>
  <si>
    <t>6,09</t>
  </si>
  <si>
    <t>2,66</t>
  </si>
  <si>
    <t>0,10</t>
  </si>
  <si>
    <t>0,13</t>
  </si>
  <si>
    <t>0,14</t>
  </si>
  <si>
    <t>8,27</t>
  </si>
  <si>
    <t>11,34</t>
  </si>
  <si>
    <t>10,04</t>
  </si>
  <si>
    <t>13,54</t>
  </si>
  <si>
    <t>11,54</t>
  </si>
  <si>
    <t>13,47</t>
  </si>
  <si>
    <t>22,07</t>
  </si>
  <si>
    <t>10,01</t>
  </si>
  <si>
    <t>0,36</t>
  </si>
  <si>
    <t>1,47</t>
  </si>
  <si>
    <t>2,70</t>
  </si>
  <si>
    <t>4,20</t>
  </si>
  <si>
    <t>3,70</t>
  </si>
  <si>
    <t>16,41</t>
  </si>
  <si>
    <t>3,15</t>
  </si>
  <si>
    <t>0,40</t>
  </si>
  <si>
    <t>28,26</t>
  </si>
  <si>
    <t>68,00</t>
  </si>
  <si>
    <t>28,13</t>
  </si>
  <si>
    <t>111,38</t>
  </si>
  <si>
    <t>2.951,27</t>
  </si>
  <si>
    <t>26,13</t>
  </si>
  <si>
    <t>55,39</t>
  </si>
  <si>
    <t>98,77</t>
  </si>
  <si>
    <t>184,27</t>
  </si>
  <si>
    <t>118,67</t>
  </si>
  <si>
    <t>200,44</t>
  </si>
  <si>
    <t>3.265,41</t>
  </si>
  <si>
    <t>23,51</t>
  </si>
  <si>
    <t>32,62</t>
  </si>
  <si>
    <t>41,43</t>
  </si>
  <si>
    <t>47,53</t>
  </si>
  <si>
    <t>784,33</t>
  </si>
  <si>
    <t>658,38</t>
  </si>
  <si>
    <t>1.057,71</t>
  </si>
  <si>
    <t>29,94</t>
  </si>
  <si>
    <t>27,02</t>
  </si>
  <si>
    <t>28,95</t>
  </si>
  <si>
    <t>79,68</t>
  </si>
  <si>
    <t>91,30</t>
  </si>
  <si>
    <t>79,08</t>
  </si>
  <si>
    <t>79,50</t>
  </si>
  <si>
    <t>74,70</t>
  </si>
  <si>
    <t>74,05</t>
  </si>
  <si>
    <t>67,78</t>
  </si>
  <si>
    <t>73,04</t>
  </si>
  <si>
    <t>74,33</t>
  </si>
  <si>
    <t>58,56</t>
  </si>
  <si>
    <t>94,09</t>
  </si>
  <si>
    <t>108,56</t>
  </si>
  <si>
    <t>53,07</t>
  </si>
  <si>
    <t>170,20</t>
  </si>
  <si>
    <t>55,52</t>
  </si>
  <si>
    <t>76,17</t>
  </si>
  <si>
    <t>76,52</t>
  </si>
  <si>
    <t>105,44</t>
  </si>
  <si>
    <t>34,87</t>
  </si>
  <si>
    <t>2,52</t>
  </si>
  <si>
    <t>2,48</t>
  </si>
  <si>
    <t>12.324,71</t>
  </si>
  <si>
    <t>19,63</t>
  </si>
  <si>
    <t>19,94</t>
  </si>
  <si>
    <t>16,43</t>
  </si>
  <si>
    <t>15,47</t>
  </si>
  <si>
    <t>16,52</t>
  </si>
  <si>
    <t>18,00</t>
  </si>
  <si>
    <t>15,59</t>
  </si>
  <si>
    <t>6,69</t>
  </si>
  <si>
    <t>3,98</t>
  </si>
  <si>
    <t>3,93</t>
  </si>
  <si>
    <t>31,99</t>
  </si>
  <si>
    <t>120,91</t>
  </si>
  <si>
    <t>54,65</t>
  </si>
  <si>
    <t>8,84</t>
  </si>
  <si>
    <t>10,32</t>
  </si>
  <si>
    <t>11,98</t>
  </si>
  <si>
    <t>26,94</t>
  </si>
  <si>
    <t>6,49</t>
  </si>
  <si>
    <t>5,62</t>
  </si>
  <si>
    <t>5,96</t>
  </si>
  <si>
    <t>15,21</t>
  </si>
  <si>
    <t>19,02</t>
  </si>
  <si>
    <t>11,07</t>
  </si>
  <si>
    <t>3.239.210,50</t>
  </si>
  <si>
    <t>5.036.842,07</t>
  </si>
  <si>
    <t>1.233.157,92</t>
  </si>
  <si>
    <t>60.500,56</t>
  </si>
  <si>
    <t>8.718,75</t>
  </si>
  <si>
    <t>27.293,48</t>
  </si>
  <si>
    <t>14.927,19</t>
  </si>
  <si>
    <t>1.056.169,35</t>
  </si>
  <si>
    <t>676.500,00</t>
  </si>
  <si>
    <t>705.834,22</t>
  </si>
  <si>
    <t>59.850,06</t>
  </si>
  <si>
    <t>53,28</t>
  </si>
  <si>
    <t>113,10</t>
  </si>
  <si>
    <t>196,79</t>
  </si>
  <si>
    <t>1,79</t>
  </si>
  <si>
    <t>44,64</t>
  </si>
  <si>
    <t>50,92</t>
  </si>
  <si>
    <t>31,41</t>
  </si>
  <si>
    <t>32,90</t>
  </si>
  <si>
    <t>21,31</t>
  </si>
  <si>
    <t>29,17</t>
  </si>
  <si>
    <t>3.289,89</t>
  </si>
  <si>
    <t>24,66</t>
  </si>
  <si>
    <t>4.334,82</t>
  </si>
  <si>
    <t>20,12</t>
  </si>
  <si>
    <t>3.538,62</t>
  </si>
  <si>
    <t>69,79</t>
  </si>
  <si>
    <t>317,88</t>
  </si>
  <si>
    <t>193,08</t>
  </si>
  <si>
    <t>53,09</t>
  </si>
  <si>
    <t>309,44</t>
  </si>
  <si>
    <t>469,63</t>
  </si>
  <si>
    <t>25,45</t>
  </si>
  <si>
    <t>21,11</t>
  </si>
  <si>
    <t>88,00</t>
  </si>
  <si>
    <t>155,00</t>
  </si>
  <si>
    <t>116,98</t>
  </si>
  <si>
    <t>168,97</t>
  </si>
  <si>
    <t>69,14</t>
  </si>
  <si>
    <t>155,45</t>
  </si>
  <si>
    <t>168,96</t>
  </si>
  <si>
    <t>98,41</t>
  </si>
  <si>
    <t>126,72</t>
  </si>
  <si>
    <t>233,72</t>
  </si>
  <si>
    <t>125,31</t>
  </si>
  <si>
    <t>137,98</t>
  </si>
  <si>
    <t>105,60</t>
  </si>
  <si>
    <t>10,63</t>
  </si>
  <si>
    <t>81,66</t>
  </si>
  <si>
    <t>212,21</t>
  </si>
  <si>
    <t>202,14</t>
  </si>
  <si>
    <t>525,43</t>
  </si>
  <si>
    <t>467,82</t>
  </si>
  <si>
    <t>164,03</t>
  </si>
  <si>
    <t>123,48</t>
  </si>
  <si>
    <t>291,87</t>
  </si>
  <si>
    <t>300,00</t>
  </si>
  <si>
    <t>39,58</t>
  </si>
  <si>
    <t>21,67</t>
  </si>
  <si>
    <t>20,57</t>
  </si>
  <si>
    <t>14,62</t>
  </si>
  <si>
    <t>14,48</t>
  </si>
  <si>
    <t>57,81</t>
  </si>
  <si>
    <t>123,75</t>
  </si>
  <si>
    <t>57,96</t>
  </si>
  <si>
    <t>30,31</t>
  </si>
  <si>
    <t>15,90</t>
  </si>
  <si>
    <t>9,46</t>
  </si>
  <si>
    <t>1.800,01</t>
  </si>
  <si>
    <t>1.130,63</t>
  </si>
  <si>
    <t>375,00</t>
  </si>
  <si>
    <t>39,37</t>
  </si>
  <si>
    <t>28,37</t>
  </si>
  <si>
    <t>20,00</t>
  </si>
  <si>
    <t>37,29</t>
  </si>
  <si>
    <t>866,25</t>
  </si>
  <si>
    <t>1.080,01</t>
  </si>
  <si>
    <t>13,76</t>
  </si>
  <si>
    <t>56,25</t>
  </si>
  <si>
    <t>1.789,70</t>
  </si>
  <si>
    <t>149,22</t>
  </si>
  <si>
    <t>89,72</t>
  </si>
  <si>
    <t>9,55</t>
  </si>
  <si>
    <t>6,11</t>
  </si>
  <si>
    <t>32,91</t>
  </si>
  <si>
    <t>16,45</t>
  </si>
  <si>
    <t>4,40</t>
  </si>
  <si>
    <t>85,66</t>
  </si>
  <si>
    <t>7,18</t>
  </si>
  <si>
    <t>35,76</t>
  </si>
  <si>
    <t>80,94</t>
  </si>
  <si>
    <t>164,35</t>
  </si>
  <si>
    <t>317,40</t>
  </si>
  <si>
    <t>933,27</t>
  </si>
  <si>
    <t>3,91</t>
  </si>
  <si>
    <t>16,77</t>
  </si>
  <si>
    <t>2.950,49</t>
  </si>
  <si>
    <t>6.438,55</t>
  </si>
  <si>
    <t>37,50</t>
  </si>
  <si>
    <t>288,54</t>
  </si>
  <si>
    <t>6,50</t>
  </si>
  <si>
    <t>16,25</t>
  </si>
  <si>
    <t>101,73</t>
  </si>
  <si>
    <t>3,12</t>
  </si>
  <si>
    <t>110,18</t>
  </si>
  <si>
    <t>13,33</t>
  </si>
  <si>
    <t>0,86</t>
  </si>
  <si>
    <t>0,32</t>
  </si>
  <si>
    <t>0,71</t>
  </si>
  <si>
    <t>787,39</t>
  </si>
  <si>
    <t>236,06</t>
  </si>
  <si>
    <t>221,41</t>
  </si>
  <si>
    <t>174,61</t>
  </si>
  <si>
    <t>197,21</t>
  </si>
  <si>
    <t>192,63</t>
  </si>
  <si>
    <t>220,39</t>
  </si>
  <si>
    <t>354,16</t>
  </si>
  <si>
    <t>438,00</t>
  </si>
  <si>
    <t>738,44</t>
  </si>
  <si>
    <t>598,75</t>
  </si>
  <si>
    <t>413,50</t>
  </si>
  <si>
    <t>757,19</t>
  </si>
  <si>
    <t>380,63</t>
  </si>
  <si>
    <t>383,56</t>
  </si>
  <si>
    <t>532,00</t>
  </si>
  <si>
    <t>864,50</t>
  </si>
  <si>
    <t>728,78</t>
  </si>
  <si>
    <t>1.085,71</t>
  </si>
  <si>
    <t>342,03</t>
  </si>
  <si>
    <t>230,88</t>
  </si>
  <si>
    <t>564,93</t>
  </si>
  <si>
    <t>469,19</t>
  </si>
  <si>
    <t>326,54</t>
  </si>
  <si>
    <t>133,54</t>
  </si>
  <si>
    <t>138,58</t>
  </si>
  <si>
    <t>147,31</t>
  </si>
  <si>
    <t>173,04</t>
  </si>
  <si>
    <t>160,64</t>
  </si>
  <si>
    <t>145,86</t>
  </si>
  <si>
    <t>153,78</t>
  </si>
  <si>
    <t>147,15</t>
  </si>
  <si>
    <t>160,47</t>
  </si>
  <si>
    <t>213,37</t>
  </si>
  <si>
    <t>299,62</t>
  </si>
  <si>
    <t>331,32</t>
  </si>
  <si>
    <t>348,70</t>
  </si>
  <si>
    <t>375,78</t>
  </si>
  <si>
    <t>525,45</t>
  </si>
  <si>
    <t>1.623,14</t>
  </si>
  <si>
    <t>30,38</t>
  </si>
  <si>
    <t>425,64</t>
  </si>
  <si>
    <t>489,14</t>
  </si>
  <si>
    <t>375,58</t>
  </si>
  <si>
    <t>340,85</t>
  </si>
  <si>
    <t>701,11</t>
  </si>
  <si>
    <t>449,69</t>
  </si>
  <si>
    <t>2.052,63</t>
  </si>
  <si>
    <t>2.332,95</t>
  </si>
  <si>
    <t>1.984,14</t>
  </si>
  <si>
    <t>1.981,26</t>
  </si>
  <si>
    <t>1.478,30</t>
  </si>
  <si>
    <t>1.497,07</t>
  </si>
  <si>
    <t>2.073,98</t>
  </si>
  <si>
    <t>510,45</t>
  </si>
  <si>
    <t>866,60</t>
  </si>
  <si>
    <t>1.206,78</t>
  </si>
  <si>
    <t>851,40</t>
  </si>
  <si>
    <t>1.210,46</t>
  </si>
  <si>
    <t>942,14</t>
  </si>
  <si>
    <t>1.540,38</t>
  </si>
  <si>
    <t>2.571,40</t>
  </si>
  <si>
    <t>1.204,72</t>
  </si>
  <si>
    <t>1.035,95</t>
  </si>
  <si>
    <t>860,00</t>
  </si>
  <si>
    <t>700,90</t>
  </si>
  <si>
    <t>923,64</t>
  </si>
  <si>
    <t>1.373,09</t>
  </si>
  <si>
    <t>1.437,92</t>
  </si>
  <si>
    <t>302,15</t>
  </si>
  <si>
    <t>989,00</t>
  </si>
  <si>
    <t>2.373,60</t>
  </si>
  <si>
    <t>71,87</t>
  </si>
  <si>
    <t>291,72</t>
  </si>
  <si>
    <t>46,37</t>
  </si>
  <si>
    <t>55,61</t>
  </si>
  <si>
    <t>128,34</t>
  </si>
  <si>
    <t>85,56</t>
  </si>
  <si>
    <t>96,25</t>
  </si>
  <si>
    <t>45,98</t>
  </si>
  <si>
    <t>42,53</t>
  </si>
  <si>
    <t>31,85</t>
  </si>
  <si>
    <t>28,84</t>
  </si>
  <si>
    <t>26,76</t>
  </si>
  <si>
    <t>25,76</t>
  </si>
  <si>
    <t>25,47</t>
  </si>
  <si>
    <t>24,17</t>
  </si>
  <si>
    <t>24,63</t>
  </si>
  <si>
    <t>24,90</t>
  </si>
  <si>
    <t>24,49</t>
  </si>
  <si>
    <t>3.387,96</t>
  </si>
  <si>
    <t>212,20</t>
  </si>
  <si>
    <t>10,77</t>
  </si>
  <si>
    <t>68.482,42</t>
  </si>
  <si>
    <t>90.773,11</t>
  </si>
  <si>
    <t>544,55</t>
  </si>
  <si>
    <t>96,55</t>
  </si>
  <si>
    <t>6,41</t>
  </si>
  <si>
    <t>8,55</t>
  </si>
  <si>
    <t>13,91</t>
  </si>
  <si>
    <t>244,80</t>
  </si>
  <si>
    <t>0,78</t>
  </si>
  <si>
    <t>39,20</t>
  </si>
  <si>
    <t>44,69</t>
  </si>
  <si>
    <t>3.346,08</t>
  </si>
  <si>
    <t>43,38</t>
  </si>
  <si>
    <t>16,92</t>
  </si>
  <si>
    <t>59,05</t>
  </si>
  <si>
    <t>552,00</t>
  </si>
  <si>
    <t>773,57</t>
  </si>
  <si>
    <t>812,94</t>
  </si>
  <si>
    <t>1.141,72</t>
  </si>
  <si>
    <t>932,28</t>
  </si>
  <si>
    <t>1.968,37</t>
  </si>
  <si>
    <t>936,99</t>
  </si>
  <si>
    <t>1.367,98</t>
  </si>
  <si>
    <t>1.601,04</t>
  </si>
  <si>
    <t>1.595,78</t>
  </si>
  <si>
    <t>572,98</t>
  </si>
  <si>
    <t>715,96</t>
  </si>
  <si>
    <t>662,04</t>
  </si>
  <si>
    <t>964,83</t>
  </si>
  <si>
    <t>1.191,57</t>
  </si>
  <si>
    <t>1.432,30</t>
  </si>
  <si>
    <t>95,31</t>
  </si>
  <si>
    <t>176,59</t>
  </si>
  <si>
    <t>382,71</t>
  </si>
  <si>
    <t>299,20</t>
  </si>
  <si>
    <t>57,97</t>
  </si>
  <si>
    <t>91,00</t>
  </si>
  <si>
    <t>156,09</t>
  </si>
  <si>
    <t>24,60</t>
  </si>
  <si>
    <t>38,87</t>
  </si>
  <si>
    <t>28,68</t>
  </si>
  <si>
    <t>82,09</t>
  </si>
  <si>
    <t>120,32</t>
  </si>
  <si>
    <t>167,85</t>
  </si>
  <si>
    <t>48,86</t>
  </si>
  <si>
    <t>64,18</t>
  </si>
  <si>
    <t>96,74</t>
  </si>
  <si>
    <t>119,06</t>
  </si>
  <si>
    <t>148,83</t>
  </si>
  <si>
    <t>234,41</t>
  </si>
  <si>
    <t>25,58</t>
  </si>
  <si>
    <t>60,09</t>
  </si>
  <si>
    <t>138,13</t>
  </si>
  <si>
    <t>19,16</t>
  </si>
  <si>
    <t>13,65</t>
  </si>
  <si>
    <t>13,20</t>
  </si>
  <si>
    <t>9,61</t>
  </si>
  <si>
    <t>8,73</t>
  </si>
  <si>
    <t>12,40</t>
  </si>
  <si>
    <t>32,04</t>
  </si>
  <si>
    <t>63,82</t>
  </si>
  <si>
    <t>33,68</t>
  </si>
  <si>
    <t>34,81</t>
  </si>
  <si>
    <t>103,50</t>
  </si>
  <si>
    <t>218,86</t>
  </si>
  <si>
    <t>119,62</t>
  </si>
  <si>
    <t>137,81</t>
  </si>
  <si>
    <t>68,09</t>
  </si>
  <si>
    <t>39,14</t>
  </si>
  <si>
    <t>31,26</t>
  </si>
  <si>
    <t>5.307.441,64</t>
  </si>
  <si>
    <t>116,93</t>
  </si>
  <si>
    <t>224,92</t>
  </si>
  <si>
    <t>424,24</t>
  </si>
  <si>
    <t>8,26</t>
  </si>
  <si>
    <t>24,20</t>
  </si>
  <si>
    <t>66,13</t>
  </si>
  <si>
    <t>9,95</t>
  </si>
  <si>
    <t>109,64</t>
  </si>
  <si>
    <t>74,51</t>
  </si>
  <si>
    <t>33,97</t>
  </si>
  <si>
    <t>39,07</t>
  </si>
  <si>
    <t>22,17</t>
  </si>
  <si>
    <t>126,60</t>
  </si>
  <si>
    <t>13,06</t>
  </si>
  <si>
    <t>27,84</t>
  </si>
  <si>
    <t>60,56</t>
  </si>
  <si>
    <t>57,67</t>
  </si>
  <si>
    <t>22,09</t>
  </si>
  <si>
    <t>92,68</t>
  </si>
  <si>
    <t>26,47</t>
  </si>
  <si>
    <t>20,85</t>
  </si>
  <si>
    <t>26,84</t>
  </si>
  <si>
    <t>42,62</t>
  </si>
  <si>
    <t>57,00</t>
  </si>
  <si>
    <t>58,86</t>
  </si>
  <si>
    <t>107,80</t>
  </si>
  <si>
    <t>15,82</t>
  </si>
  <si>
    <t>49,48</t>
  </si>
  <si>
    <t>85,14</t>
  </si>
  <si>
    <t>67,44</t>
  </si>
  <si>
    <t>29,72</t>
  </si>
  <si>
    <t>118,59</t>
  </si>
  <si>
    <t>245,95</t>
  </si>
  <si>
    <t>297,76</t>
  </si>
  <si>
    <t>31,35</t>
  </si>
  <si>
    <t>620,43</t>
  </si>
  <si>
    <t>93,62</t>
  </si>
  <si>
    <t>136,14</t>
  </si>
  <si>
    <t>130,16</t>
  </si>
  <si>
    <t>67,79</t>
  </si>
  <si>
    <t>76,48</t>
  </si>
  <si>
    <t>36,52</t>
  </si>
  <si>
    <t>153,50</t>
  </si>
  <si>
    <t>21,06</t>
  </si>
  <si>
    <t>25,14</t>
  </si>
  <si>
    <t>69,78</t>
  </si>
  <si>
    <t>72,13</t>
  </si>
  <si>
    <t>52,44</t>
  </si>
  <si>
    <t>5.871,96</t>
  </si>
  <si>
    <t>12.717,43</t>
  </si>
  <si>
    <t>71,47</t>
  </si>
  <si>
    <t>66,78</t>
  </si>
  <si>
    <t>31,70</t>
  </si>
  <si>
    <t>216,55</t>
  </si>
  <si>
    <t>25,68</t>
  </si>
  <si>
    <t>103,91</t>
  </si>
  <si>
    <t>357.256,09</t>
  </si>
  <si>
    <t>387.500,00</t>
  </si>
  <si>
    <t>401.676,80</t>
  </si>
  <si>
    <t>208,13</t>
  </si>
  <si>
    <t>130,08</t>
  </si>
  <si>
    <t>21,97</t>
  </si>
  <si>
    <t>41,45</t>
  </si>
  <si>
    <t>29,99</t>
  </si>
  <si>
    <t>80,79</t>
  </si>
  <si>
    <t>99,47</t>
  </si>
  <si>
    <t>3,56</t>
  </si>
  <si>
    <t>2,13</t>
  </si>
  <si>
    <t>2.332,99</t>
  </si>
  <si>
    <t>6.340,56</t>
  </si>
  <si>
    <t>11,66</t>
  </si>
  <si>
    <t>28,38</t>
  </si>
  <si>
    <t>9,72</t>
  </si>
  <si>
    <t>35,71</t>
  </si>
  <si>
    <t>27,46</t>
  </si>
  <si>
    <t>23,07</t>
  </si>
  <si>
    <t>21,78</t>
  </si>
  <si>
    <t>30,60</t>
  </si>
  <si>
    <t>4,84</t>
  </si>
  <si>
    <t>9,27</t>
  </si>
  <si>
    <t>46,72</t>
  </si>
  <si>
    <t>38,63</t>
  </si>
  <si>
    <t>0,35</t>
  </si>
  <si>
    <t>620.987,09</t>
  </si>
  <si>
    <t>585.000,00</t>
  </si>
  <si>
    <t>518.884,11</t>
  </si>
  <si>
    <t>389.175,40</t>
  </si>
  <si>
    <t>502.145,86</t>
  </si>
  <si>
    <t>374.316,28</t>
  </si>
  <si>
    <t>511.457,13</t>
  </si>
  <si>
    <t>112.988,59</t>
  </si>
  <si>
    <t>559.928,59</t>
  </si>
  <si>
    <t>459.642,86</t>
  </si>
  <si>
    <t>12,69</t>
  </si>
  <si>
    <t>28,14</t>
  </si>
  <si>
    <t>23.343,79</t>
  </si>
  <si>
    <t>2.075,51</t>
  </si>
  <si>
    <t>1.577,94</t>
  </si>
  <si>
    <t>31,72</t>
  </si>
  <si>
    <t>41,42</t>
  </si>
  <si>
    <t>16,11</t>
  </si>
  <si>
    <t>59,90</t>
  </si>
  <si>
    <t>3,55</t>
  </si>
  <si>
    <t>59,48</t>
  </si>
  <si>
    <t>261,30</t>
  </si>
  <si>
    <t>343,89</t>
  </si>
  <si>
    <t>3,05</t>
  </si>
  <si>
    <t>9,62</t>
  </si>
  <si>
    <t>9,88</t>
  </si>
  <si>
    <t>7,62</t>
  </si>
  <si>
    <t>5,29</t>
  </si>
  <si>
    <t>101,72</t>
  </si>
  <si>
    <t>437,49</t>
  </si>
  <si>
    <t>60,88</t>
  </si>
  <si>
    <t>22,99</t>
  </si>
  <si>
    <t>29,08</t>
  </si>
  <si>
    <t>28,72</t>
  </si>
  <si>
    <t>130,49</t>
  </si>
  <si>
    <t>65,24</t>
  </si>
  <si>
    <t>54,38</t>
  </si>
  <si>
    <t>96,62</t>
  </si>
  <si>
    <t>125,22</t>
  </si>
  <si>
    <t>33,21</t>
  </si>
  <si>
    <t>94,69</t>
  </si>
  <si>
    <t>195.616,95</t>
  </si>
  <si>
    <t>230.008,74</t>
  </si>
  <si>
    <t>177.873,42</t>
  </si>
  <si>
    <t>62,09</t>
  </si>
  <si>
    <t>70,03</t>
  </si>
  <si>
    <t>43,31</t>
  </si>
  <si>
    <t>45,33</t>
  </si>
  <si>
    <t>1.407,83</t>
  </si>
  <si>
    <t>5.672,07</t>
  </si>
  <si>
    <t>2.070,43</t>
  </si>
  <si>
    <t>189,84</t>
  </si>
  <si>
    <t>192,16</t>
  </si>
  <si>
    <t>151,05</t>
  </si>
  <si>
    <t>159,97</t>
  </si>
  <si>
    <t>7,51</t>
  </si>
  <si>
    <t>13,49</t>
  </si>
  <si>
    <t>12,72</t>
  </si>
  <si>
    <t>2,41</t>
  </si>
  <si>
    <t>4.099,59</t>
  </si>
  <si>
    <t>4.430,20</t>
  </si>
  <si>
    <t>2.209,17</t>
  </si>
  <si>
    <t>42,35</t>
  </si>
  <si>
    <t>16,00</t>
  </si>
  <si>
    <t>132,51</t>
  </si>
  <si>
    <t>261,88</t>
  </si>
  <si>
    <t>302,17</t>
  </si>
  <si>
    <t>3.327,88</t>
  </si>
  <si>
    <t>20,62</t>
  </si>
  <si>
    <t>3.624,98</t>
  </si>
  <si>
    <t>32,65</t>
  </si>
  <si>
    <t>84,17</t>
  </si>
  <si>
    <t>53,30</t>
  </si>
  <si>
    <t>29,19</t>
  </si>
  <si>
    <t>10,11</t>
  </si>
  <si>
    <t>61,97</t>
  </si>
  <si>
    <t>15,00</t>
  </si>
  <si>
    <t>50,90</t>
  </si>
  <si>
    <t>2,99</t>
  </si>
  <si>
    <t>9,30</t>
  </si>
  <si>
    <t>6,64</t>
  </si>
  <si>
    <t>3,90</t>
  </si>
  <si>
    <t>40,88</t>
  </si>
  <si>
    <t>55,99</t>
  </si>
  <si>
    <t>40,00</t>
  </si>
  <si>
    <t>60,26</t>
  </si>
  <si>
    <t>58,67</t>
  </si>
  <si>
    <t>46,45</t>
  </si>
  <si>
    <t>181,20</t>
  </si>
  <si>
    <t>1,44</t>
  </si>
  <si>
    <t>125,47</t>
  </si>
  <si>
    <t>6,77</t>
  </si>
  <si>
    <t>4,79</t>
  </si>
  <si>
    <t>30,35</t>
  </si>
  <si>
    <t>36,48</t>
  </si>
  <si>
    <t>16,22</t>
  </si>
  <si>
    <t>7,69</t>
  </si>
  <si>
    <t>2.312,38</t>
  </si>
  <si>
    <t>19,78</t>
  </si>
  <si>
    <t>10,84</t>
  </si>
  <si>
    <t>19,18</t>
  </si>
  <si>
    <t>24,06</t>
  </si>
  <si>
    <t>32,48</t>
  </si>
  <si>
    <t>162,15</t>
  </si>
  <si>
    <t>175,00</t>
  </si>
  <si>
    <t>217,22</t>
  </si>
  <si>
    <t>28,87</t>
  </si>
  <si>
    <t>101,57</t>
  </si>
  <si>
    <t>192,60</t>
  </si>
  <si>
    <t>10.631,87</t>
  </si>
  <si>
    <t>769,25</t>
  </si>
  <si>
    <t>1.121,97</t>
  </si>
  <si>
    <t>26,42</t>
  </si>
  <si>
    <t>1.098,23</t>
  </si>
  <si>
    <t>70,59</t>
  </si>
  <si>
    <t>89,95</t>
  </si>
  <si>
    <t>139,02</t>
  </si>
  <si>
    <t>207,73</t>
  </si>
  <si>
    <t>413,04</t>
  </si>
  <si>
    <t>760,39</t>
  </si>
  <si>
    <t>1.335,64</t>
  </si>
  <si>
    <t>109,31</t>
  </si>
  <si>
    <t>189,58</t>
  </si>
  <si>
    <t>291,49</t>
  </si>
  <si>
    <t>546,55</t>
  </si>
  <si>
    <t>840,89</t>
  </si>
  <si>
    <t>8,90</t>
  </si>
  <si>
    <t>5,73</t>
  </si>
  <si>
    <t>59,93</t>
  </si>
  <si>
    <t>80,40</t>
  </si>
  <si>
    <t>106,40</t>
  </si>
  <si>
    <t>163,35</t>
  </si>
  <si>
    <t>208,41</t>
  </si>
  <si>
    <t>258,11</t>
  </si>
  <si>
    <t>104,18</t>
  </si>
  <si>
    <t>260,46</t>
  </si>
  <si>
    <t>660,46</t>
  </si>
  <si>
    <t>809,30</t>
  </si>
  <si>
    <t>337,67</t>
  </si>
  <si>
    <t>158,13</t>
  </si>
  <si>
    <t>241,86</t>
  </si>
  <si>
    <t>520,93</t>
  </si>
  <si>
    <t>600,00</t>
  </si>
  <si>
    <t>794,41</t>
  </si>
  <si>
    <t>2.531,16</t>
  </si>
  <si>
    <t>856,74</t>
  </si>
  <si>
    <t>13,37</t>
  </si>
  <si>
    <t>15,32</t>
  </si>
  <si>
    <t>453,61</t>
  </si>
  <si>
    <t>78.450,00</t>
  </si>
  <si>
    <t>96.553,84</t>
  </si>
  <si>
    <t>55.098,65</t>
  </si>
  <si>
    <t>65.462,46</t>
  </si>
  <si>
    <t>52.081,35</t>
  </si>
  <si>
    <t>109.082,23</t>
  </si>
  <si>
    <t>114.329,72</t>
  </si>
  <si>
    <t>134.204,59</t>
  </si>
  <si>
    <t>168,93</t>
  </si>
  <si>
    <t>563,72</t>
  </si>
  <si>
    <t>349,63</t>
  </si>
  <si>
    <t>206,98</t>
  </si>
  <si>
    <t>109,95</t>
  </si>
  <si>
    <t>139,15</t>
  </si>
  <si>
    <t>4.079,11</t>
  </si>
  <si>
    <t>15,89</t>
  </si>
  <si>
    <t>38,19</t>
  </si>
  <si>
    <t>6,01</t>
  </si>
  <si>
    <t>37,88</t>
  </si>
  <si>
    <t>49,18</t>
  </si>
  <si>
    <t>80,03</t>
  </si>
  <si>
    <t>193,26</t>
  </si>
  <si>
    <t>235,14</t>
  </si>
  <si>
    <t>1.450,94</t>
  </si>
  <si>
    <t>7,30</t>
  </si>
  <si>
    <t>15,56</t>
  </si>
  <si>
    <t>58,52</t>
  </si>
  <si>
    <t>149,00</t>
  </si>
  <si>
    <t>424,15</t>
  </si>
  <si>
    <t>663,60</t>
  </si>
  <si>
    <t>26,10</t>
  </si>
  <si>
    <t>7,44</t>
  </si>
  <si>
    <t>99,45</t>
  </si>
  <si>
    <t>10,59</t>
  </si>
  <si>
    <t>133,20</t>
  </si>
  <si>
    <t>245,57</t>
  </si>
  <si>
    <t>350,79</t>
  </si>
  <si>
    <t>822,21</t>
  </si>
  <si>
    <t>52,63</t>
  </si>
  <si>
    <t>69,30</t>
  </si>
  <si>
    <t>325,61</t>
  </si>
  <si>
    <t>39,56</t>
  </si>
  <si>
    <t>10,02</t>
  </si>
  <si>
    <t>38,85</t>
  </si>
  <si>
    <t>29,41</t>
  </si>
  <si>
    <t>107,49</t>
  </si>
  <si>
    <t>110,62</t>
  </si>
  <si>
    <t>57,98</t>
  </si>
  <si>
    <t>154,62</t>
  </si>
  <si>
    <t>292,76</t>
  </si>
  <si>
    <t>22,62</t>
  </si>
  <si>
    <t>42,41</t>
  </si>
  <si>
    <t>22,19</t>
  </si>
  <si>
    <t>24,08</t>
  </si>
  <si>
    <t>35,62</t>
  </si>
  <si>
    <t>38,67</t>
  </si>
  <si>
    <t>36,26</t>
  </si>
  <si>
    <t>43,10</t>
  </si>
  <si>
    <t>51,53</t>
  </si>
  <si>
    <t>66,73</t>
  </si>
  <si>
    <t>31,74</t>
  </si>
  <si>
    <t>48,09</t>
  </si>
  <si>
    <t>59,72</t>
  </si>
  <si>
    <t>106,25</t>
  </si>
  <si>
    <t>89,79</t>
  </si>
  <si>
    <t>51,79</t>
  </si>
  <si>
    <t>633,24</t>
  </si>
  <si>
    <t>703,03</t>
  </si>
  <si>
    <t>237,60</t>
  </si>
  <si>
    <t>4,95</t>
  </si>
  <si>
    <t>16,33</t>
  </si>
  <si>
    <t>13,57</t>
  </si>
  <si>
    <t>22,14</t>
  </si>
  <si>
    <t>27,16</t>
  </si>
  <si>
    <t>75,40</t>
  </si>
  <si>
    <t>117,11</t>
  </si>
  <si>
    <t>43,69</t>
  </si>
  <si>
    <t>59,71</t>
  </si>
  <si>
    <t>55,89</t>
  </si>
  <si>
    <t>202,45</t>
  </si>
  <si>
    <t>205,88</t>
  </si>
  <si>
    <t>312,06</t>
  </si>
  <si>
    <t>340,20</t>
  </si>
  <si>
    <t>345,52</t>
  </si>
  <si>
    <t>473,94</t>
  </si>
  <si>
    <t>160,69</t>
  </si>
  <si>
    <t>193,54</t>
  </si>
  <si>
    <t>12,78</t>
  </si>
  <si>
    <t>52,71</t>
  </si>
  <si>
    <t>77,25</t>
  </si>
  <si>
    <t>20,07</t>
  </si>
  <si>
    <t>24,40</t>
  </si>
  <si>
    <t>43,13</t>
  </si>
  <si>
    <t>58,02</t>
  </si>
  <si>
    <t>41,49</t>
  </si>
  <si>
    <t>40,28</t>
  </si>
  <si>
    <t>71,96</t>
  </si>
  <si>
    <t>91,45</t>
  </si>
  <si>
    <t>10,09</t>
  </si>
  <si>
    <t>7,57</t>
  </si>
  <si>
    <t>195,63</t>
  </si>
  <si>
    <t>4,41</t>
  </si>
  <si>
    <t>38,37</t>
  </si>
  <si>
    <t>80,14</t>
  </si>
  <si>
    <t>122,25</t>
  </si>
  <si>
    <t>37,78</t>
  </si>
  <si>
    <t>4,68</t>
  </si>
  <si>
    <t>82,16</t>
  </si>
  <si>
    <t>6,03</t>
  </si>
  <si>
    <t>14,85</t>
  </si>
  <si>
    <t>25,75</t>
  </si>
  <si>
    <t>4,51</t>
  </si>
  <si>
    <t>7,13</t>
  </si>
  <si>
    <t>55,04</t>
  </si>
  <si>
    <t>58,60</t>
  </si>
  <si>
    <t>34,27</t>
  </si>
  <si>
    <t>22,55</t>
  </si>
  <si>
    <t>27,00</t>
  </si>
  <si>
    <t>38,81</t>
  </si>
  <si>
    <t>41,92</t>
  </si>
  <si>
    <t>22,64</t>
  </si>
  <si>
    <t>26,55</t>
  </si>
  <si>
    <t>43,44</t>
  </si>
  <si>
    <t>70,57</t>
  </si>
  <si>
    <t>21,02</t>
  </si>
  <si>
    <t>20,08</t>
  </si>
  <si>
    <t>21,00</t>
  </si>
  <si>
    <t>18,64</t>
  </si>
  <si>
    <t>254,43</t>
  </si>
  <si>
    <t>13,73</t>
  </si>
  <si>
    <t>45,73</t>
  </si>
  <si>
    <t>91,48</t>
  </si>
  <si>
    <t>150,03</t>
  </si>
  <si>
    <t>15,34</t>
  </si>
  <si>
    <t>71,76</t>
  </si>
  <si>
    <t>17,08</t>
  </si>
  <si>
    <t>34,32</t>
  </si>
  <si>
    <t>203,76</t>
  </si>
  <si>
    <t>109,37</t>
  </si>
  <si>
    <t>22,38</t>
  </si>
  <si>
    <t>322,09</t>
  </si>
  <si>
    <t>516,32</t>
  </si>
  <si>
    <t>136,13</t>
  </si>
  <si>
    <t>104,47</t>
  </si>
  <si>
    <t>33,61</t>
  </si>
  <si>
    <t>68,01</t>
  </si>
  <si>
    <t>436,72</t>
  </si>
  <si>
    <t>223,65</t>
  </si>
  <si>
    <t>43,30</t>
  </si>
  <si>
    <t>714,47</t>
  </si>
  <si>
    <t>27,35</t>
  </si>
  <si>
    <t>32,77</t>
  </si>
  <si>
    <t>55,62</t>
  </si>
  <si>
    <t>83,27</t>
  </si>
  <si>
    <t>51,22</t>
  </si>
  <si>
    <t>133,71</t>
  </si>
  <si>
    <t>63,11</t>
  </si>
  <si>
    <t>68,95</t>
  </si>
  <si>
    <t>60,93</t>
  </si>
  <si>
    <t>111,97</t>
  </si>
  <si>
    <t>166,10</t>
  </si>
  <si>
    <t>39,93</t>
  </si>
  <si>
    <t>68,21</t>
  </si>
  <si>
    <t>185,25</t>
  </si>
  <si>
    <t>151,39</t>
  </si>
  <si>
    <t>486,23</t>
  </si>
  <si>
    <t>216,79</t>
  </si>
  <si>
    <t>727,18</t>
  </si>
  <si>
    <t>2.090,29</t>
  </si>
  <si>
    <t>2.601,72</t>
  </si>
  <si>
    <t>50,03</t>
  </si>
  <si>
    <t>4.881,35</t>
  </si>
  <si>
    <t>44,89</t>
  </si>
  <si>
    <t>7.892,75</t>
  </si>
  <si>
    <t>39,68</t>
  </si>
  <si>
    <t>6.978,20</t>
  </si>
  <si>
    <t>4.320,45</t>
  </si>
  <si>
    <t>61,50</t>
  </si>
  <si>
    <t>6,70</t>
  </si>
  <si>
    <t>5,22</t>
  </si>
  <si>
    <t>38,14</t>
  </si>
  <si>
    <t>21,43</t>
  </si>
  <si>
    <t>41,03</t>
  </si>
  <si>
    <t>47,04</t>
  </si>
  <si>
    <t>84,24</t>
  </si>
  <si>
    <t>27,53</t>
  </si>
  <si>
    <t>14,37</t>
  </si>
  <si>
    <t>13,38</t>
  </si>
  <si>
    <t>34,22</t>
  </si>
  <si>
    <t>53,55</t>
  </si>
  <si>
    <t>93,14</t>
  </si>
  <si>
    <t>41,52</t>
  </si>
  <si>
    <t>11,68</t>
  </si>
  <si>
    <t>38,65</t>
  </si>
  <si>
    <t>999,55</t>
  </si>
  <si>
    <t>2,71</t>
  </si>
  <si>
    <t>953,00</t>
  </si>
  <si>
    <t>1,07</t>
  </si>
  <si>
    <t>36,89</t>
  </si>
  <si>
    <t>129,08</t>
  </si>
  <si>
    <t>173,18</t>
  </si>
  <si>
    <t>199,86</t>
  </si>
  <si>
    <t>163,46</t>
  </si>
  <si>
    <t>222,90</t>
  </si>
  <si>
    <t>249,65</t>
  </si>
  <si>
    <t>51,16</t>
  </si>
  <si>
    <t>42,12</t>
  </si>
  <si>
    <t>50,40</t>
  </si>
  <si>
    <t>24,99</t>
  </si>
  <si>
    <t>100,77</t>
  </si>
  <si>
    <t>55,43</t>
  </si>
  <si>
    <t>66,16</t>
  </si>
  <si>
    <t>92,93</t>
  </si>
  <si>
    <t>139,30</t>
  </si>
  <si>
    <t>43,82</t>
  </si>
  <si>
    <t>86,14</t>
  </si>
  <si>
    <t>100,39</t>
  </si>
  <si>
    <t>144,80</t>
  </si>
  <si>
    <t>159,93</t>
  </si>
  <si>
    <t>77,76</t>
  </si>
  <si>
    <t>202,21</t>
  </si>
  <si>
    <t>222,52</t>
  </si>
  <si>
    <t>242,69</t>
  </si>
  <si>
    <t>262,91</t>
  </si>
  <si>
    <t>291,11</t>
  </si>
  <si>
    <t>192,51</t>
  </si>
  <si>
    <t>306,77</t>
  </si>
  <si>
    <t>402,89</t>
  </si>
  <si>
    <t>495,32</t>
  </si>
  <si>
    <t>551,30</t>
  </si>
  <si>
    <t>617,20</t>
  </si>
  <si>
    <t>209,68</t>
  </si>
  <si>
    <t>60,00</t>
  </si>
  <si>
    <t>236,10</t>
  </si>
  <si>
    <t>192,62</t>
  </si>
  <si>
    <t>198,91</t>
  </si>
  <si>
    <t>205,40</t>
  </si>
  <si>
    <t>62,70</t>
  </si>
  <si>
    <t>410,76</t>
  </si>
  <si>
    <t>518,93</t>
  </si>
  <si>
    <t>40,77</t>
  </si>
  <si>
    <t>2.933,43</t>
  </si>
  <si>
    <t>10,80</t>
  </si>
  <si>
    <t>0,93</t>
  </si>
  <si>
    <t>6,23</t>
  </si>
  <si>
    <t>7,68</t>
  </si>
  <si>
    <t>23,14</t>
  </si>
  <si>
    <t>9,04</t>
  </si>
  <si>
    <t>15,02</t>
  </si>
  <si>
    <t>23,81</t>
  </si>
  <si>
    <t>124,79</t>
  </si>
  <si>
    <t>24,30</t>
  </si>
  <si>
    <t>25,83</t>
  </si>
  <si>
    <t>26,56</t>
  </si>
  <si>
    <t>35,05</t>
  </si>
  <si>
    <t>35,43</t>
  </si>
  <si>
    <t>51,00</t>
  </si>
  <si>
    <t>61,19</t>
  </si>
  <si>
    <t>103,26</t>
  </si>
  <si>
    <t>16,06</t>
  </si>
  <si>
    <t>21,28</t>
  </si>
  <si>
    <t>1.043,97</t>
  </si>
  <si>
    <t>1.465,22</t>
  </si>
  <si>
    <t>154,28</t>
  </si>
  <si>
    <t>16,47</t>
  </si>
  <si>
    <t>60,20</t>
  </si>
  <si>
    <t>495,20</t>
  </si>
  <si>
    <t>60,73</t>
  </si>
  <si>
    <t>20,03</t>
  </si>
  <si>
    <t>26,37</t>
  </si>
  <si>
    <t>15,36</t>
  </si>
  <si>
    <t>94,68</t>
  </si>
  <si>
    <t>102,04</t>
  </si>
  <si>
    <t>95,53</t>
  </si>
  <si>
    <t>59,37</t>
  </si>
  <si>
    <t>29,02</t>
  </si>
  <si>
    <t>28,78</t>
  </si>
  <si>
    <t>31,84</t>
  </si>
  <si>
    <t>35,14</t>
  </si>
  <si>
    <t>23,55</t>
  </si>
  <si>
    <t>20,65</t>
  </si>
  <si>
    <t>15,14</t>
  </si>
  <si>
    <t>45,61</t>
  </si>
  <si>
    <t>43,33</t>
  </si>
  <si>
    <t>40,83</t>
  </si>
  <si>
    <t>10,49</t>
  </si>
  <si>
    <t>19,40</t>
  </si>
  <si>
    <t>30,83</t>
  </si>
  <si>
    <t>34,23</t>
  </si>
  <si>
    <t>7,49</t>
  </si>
  <si>
    <t>8,80</t>
  </si>
  <si>
    <t>13,42</t>
  </si>
  <si>
    <t>15,24</t>
  </si>
  <si>
    <t>29,11</t>
  </si>
  <si>
    <t>5.117,19</t>
  </si>
  <si>
    <t>53,46</t>
  </si>
  <si>
    <t>37,36</t>
  </si>
  <si>
    <t>90,73</t>
  </si>
  <si>
    <t>583,58</t>
  </si>
  <si>
    <t>150,25</t>
  </si>
  <si>
    <t>77,41</t>
  </si>
  <si>
    <t>147,98</t>
  </si>
  <si>
    <t>86,62</t>
  </si>
  <si>
    <t>46,21</t>
  </si>
  <si>
    <t>37,27</t>
  </si>
  <si>
    <t>32,87</t>
  </si>
  <si>
    <t>79,19</t>
  </si>
  <si>
    <t>84,58</t>
  </si>
  <si>
    <t>20,27</t>
  </si>
  <si>
    <t>34,76</t>
  </si>
  <si>
    <t>38,94</t>
  </si>
  <si>
    <t>143,65</t>
  </si>
  <si>
    <t>33,73</t>
  </si>
  <si>
    <t>35,15</t>
  </si>
  <si>
    <t>17,00</t>
  </si>
  <si>
    <t>7,34</t>
  </si>
  <si>
    <t>37,01</t>
  </si>
  <si>
    <t>28,09</t>
  </si>
  <si>
    <t>74.437,51</t>
  </si>
  <si>
    <t>11.506,44</t>
  </si>
  <si>
    <t>5.278,18</t>
  </si>
  <si>
    <t>14.512,37</t>
  </si>
  <si>
    <t>94.123,64</t>
  </si>
  <si>
    <t>20.358,72</t>
  </si>
  <si>
    <t>6.446,92</t>
  </si>
  <si>
    <t>23.751,84</t>
  </si>
  <si>
    <t>7.200,95</t>
  </si>
  <si>
    <t>38.759,23</t>
  </si>
  <si>
    <t>9.312,23</t>
  </si>
  <si>
    <t>53.164,91</t>
  </si>
  <si>
    <t>117,69</t>
  </si>
  <si>
    <t>803.058,07</t>
  </si>
  <si>
    <t>3.308.316,71</t>
  </si>
  <si>
    <t>779.083,70</t>
  </si>
  <si>
    <t>1.010.000,00</t>
  </si>
  <si>
    <t>1.003.822,53</t>
  </si>
  <si>
    <t>1.487.881,29</t>
  </si>
  <si>
    <t>815.412,79</t>
  </si>
  <si>
    <t>223.738,30</t>
  </si>
  <si>
    <t>259.252,32</t>
  </si>
  <si>
    <t>76.355,12</t>
  </si>
  <si>
    <t>123.821,38</t>
  </si>
  <si>
    <t>190.000,00</t>
  </si>
  <si>
    <t>183.030,36</t>
  </si>
  <si>
    <t>204.205,59</t>
  </si>
  <si>
    <t>25,96</t>
  </si>
  <si>
    <t>17,13</t>
  </si>
  <si>
    <t>35,06</t>
  </si>
  <si>
    <t>621,13</t>
  </si>
  <si>
    <t>45,84</t>
  </si>
  <si>
    <t>75,33</t>
  </si>
  <si>
    <t>159,86</t>
  </si>
  <si>
    <t>55,57</t>
  </si>
  <si>
    <t>87,85</t>
  </si>
  <si>
    <t>188,22</t>
  </si>
  <si>
    <t>117,71</t>
  </si>
  <si>
    <t>108,01</t>
  </si>
  <si>
    <t>52,50</t>
  </si>
  <si>
    <t>69,67</t>
  </si>
  <si>
    <t>80,60</t>
  </si>
  <si>
    <t>2.495,96</t>
  </si>
  <si>
    <t>234,02</t>
  </si>
  <si>
    <t>144,44</t>
  </si>
  <si>
    <t>4.789,26</t>
  </si>
  <si>
    <t>2.653,96</t>
  </si>
  <si>
    <t>71,62</t>
  </si>
  <si>
    <t>90,24</t>
  </si>
  <si>
    <t>294,63</t>
  </si>
  <si>
    <t>428,70</t>
  </si>
  <si>
    <t>612,86</t>
  </si>
  <si>
    <t>672,47</t>
  </si>
  <si>
    <t>1.155,50</t>
  </si>
  <si>
    <t>756,98</t>
  </si>
  <si>
    <t>1.518,54</t>
  </si>
  <si>
    <t>878,27</t>
  </si>
  <si>
    <t>958,12</t>
  </si>
  <si>
    <t>1.139,76</t>
  </si>
  <si>
    <t>252,62</t>
  </si>
  <si>
    <t>29,51</t>
  </si>
  <si>
    <t>38,42</t>
  </si>
  <si>
    <t>51,59</t>
  </si>
  <si>
    <t>75,19</t>
  </si>
  <si>
    <t>108,43</t>
  </si>
  <si>
    <t>151,72</t>
  </si>
  <si>
    <t>174,31</t>
  </si>
  <si>
    <t>83,17</t>
  </si>
  <si>
    <t>71,60</t>
  </si>
  <si>
    <t>30,25</t>
  </si>
  <si>
    <t>148,85</t>
  </si>
  <si>
    <t>119,94</t>
  </si>
  <si>
    <t>38,26</t>
  </si>
  <si>
    <t>200,30</t>
  </si>
  <si>
    <t>275,85</t>
  </si>
  <si>
    <t>413,01</t>
  </si>
  <si>
    <t>447,91</t>
  </si>
  <si>
    <t>119,23</t>
  </si>
  <si>
    <t>203,30</t>
  </si>
  <si>
    <t>328,37</t>
  </si>
  <si>
    <t>406,69</t>
  </si>
  <si>
    <t>526,76</t>
  </si>
  <si>
    <t>79,42</t>
  </si>
  <si>
    <t>2.099,82</t>
  </si>
  <si>
    <t>598,67</t>
  </si>
  <si>
    <t>1.579,81</t>
  </si>
  <si>
    <t>3.295,65</t>
  </si>
  <si>
    <t>229,61</t>
  </si>
  <si>
    <t>271,57</t>
  </si>
  <si>
    <t>1.119,48</t>
  </si>
  <si>
    <t>42,95</t>
  </si>
  <si>
    <t>21,61</t>
  </si>
  <si>
    <t>34,69</t>
  </si>
  <si>
    <t>58,87</t>
  </si>
  <si>
    <t>89,74</t>
  </si>
  <si>
    <t>137,83</t>
  </si>
  <si>
    <t>218,42</t>
  </si>
  <si>
    <t>64,51</t>
  </si>
  <si>
    <t>76,53</t>
  </si>
  <si>
    <t>87,34</t>
  </si>
  <si>
    <t>11,74</t>
  </si>
  <si>
    <t>4,24</t>
  </si>
  <si>
    <t>60,40</t>
  </si>
  <si>
    <t>104,52</t>
  </si>
  <si>
    <t>106,00</t>
  </si>
  <si>
    <t>58,00</t>
  </si>
  <si>
    <t>46,62</t>
  </si>
  <si>
    <t>101,85</t>
  </si>
  <si>
    <t>185,08</t>
  </si>
  <si>
    <t>153,83</t>
  </si>
  <si>
    <t>340,69</t>
  </si>
  <si>
    <t>501,92</t>
  </si>
  <si>
    <t>80,06</t>
  </si>
  <si>
    <t>761,03</t>
  </si>
  <si>
    <t>602,61</t>
  </si>
  <si>
    <t>54,98</t>
  </si>
  <si>
    <t>69,77</t>
  </si>
  <si>
    <t>101,33</t>
  </si>
  <si>
    <t>136,83</t>
  </si>
  <si>
    <t>198,43</t>
  </si>
  <si>
    <t>279,56</t>
  </si>
  <si>
    <t>408,67</t>
  </si>
  <si>
    <t>134,23</t>
  </si>
  <si>
    <t>235,91</t>
  </si>
  <si>
    <t>194,14</t>
  </si>
  <si>
    <t>59,44</t>
  </si>
  <si>
    <t>326,70</t>
  </si>
  <si>
    <t>423,88</t>
  </si>
  <si>
    <t>627,79</t>
  </si>
  <si>
    <t>96,88</t>
  </si>
  <si>
    <t>924,07</t>
  </si>
  <si>
    <t>20,18</t>
  </si>
  <si>
    <t>63,34</t>
  </si>
  <si>
    <t>24,82</t>
  </si>
  <si>
    <t>263,35</t>
  </si>
  <si>
    <t>135,50</t>
  </si>
  <si>
    <t>370,06</t>
  </si>
  <si>
    <t>394,54</t>
  </si>
  <si>
    <t>571,60</t>
  </si>
  <si>
    <t>1.583,91</t>
  </si>
  <si>
    <t>62,05</t>
  </si>
  <si>
    <t>70,02</t>
  </si>
  <si>
    <t>83,69</t>
  </si>
  <si>
    <t>184,68</t>
  </si>
  <si>
    <t>225,45</t>
  </si>
  <si>
    <t>259,04</t>
  </si>
  <si>
    <t>290,35</t>
  </si>
  <si>
    <t>400,80</t>
  </si>
  <si>
    <t>425,85</t>
  </si>
  <si>
    <t>611,45</t>
  </si>
  <si>
    <t>1.776,30</t>
  </si>
  <si>
    <t>74,01</t>
  </si>
  <si>
    <t>117,56</t>
  </si>
  <si>
    <t>179,90</t>
  </si>
  <si>
    <t>261,89</t>
  </si>
  <si>
    <t>486,77</t>
  </si>
  <si>
    <t>588,57</t>
  </si>
  <si>
    <t>893,84</t>
  </si>
  <si>
    <t>108,17</t>
  </si>
  <si>
    <t>145,74</t>
  </si>
  <si>
    <t>176,49</t>
  </si>
  <si>
    <t>304,02</t>
  </si>
  <si>
    <t>316,77</t>
  </si>
  <si>
    <t>339,31</t>
  </si>
  <si>
    <t>530,61</t>
  </si>
  <si>
    <t>111,01</t>
  </si>
  <si>
    <t>113,86</t>
  </si>
  <si>
    <t>210,65</t>
  </si>
  <si>
    <t>258,47</t>
  </si>
  <si>
    <t>337,61</t>
  </si>
  <si>
    <t>345,06</t>
  </si>
  <si>
    <t>523,21</t>
  </si>
  <si>
    <t>677,50</t>
  </si>
  <si>
    <t>134,36</t>
  </si>
  <si>
    <t>280,10</t>
  </si>
  <si>
    <t>296,61</t>
  </si>
  <si>
    <t>387,14</t>
  </si>
  <si>
    <t>424,14</t>
  </si>
  <si>
    <t>600,64</t>
  </si>
  <si>
    <t>22,59</t>
  </si>
  <si>
    <t>31,63</t>
  </si>
  <si>
    <t>44,16</t>
  </si>
  <si>
    <t>73,92</t>
  </si>
  <si>
    <t>27,72</t>
  </si>
  <si>
    <t>66,83</t>
  </si>
  <si>
    <t>80,00</t>
  </si>
  <si>
    <t>28,35</t>
  </si>
  <si>
    <t>44,67</t>
  </si>
  <si>
    <t>69,91</t>
  </si>
  <si>
    <t>82,57</t>
  </si>
  <si>
    <t>71,89</t>
  </si>
  <si>
    <t>87,29</t>
  </si>
  <si>
    <t>118,10</t>
  </si>
  <si>
    <t>23,62</t>
  </si>
  <si>
    <t>30,81</t>
  </si>
  <si>
    <t>23,71</t>
  </si>
  <si>
    <t>2,58</t>
  </si>
  <si>
    <t>2,50</t>
  </si>
  <si>
    <t>0,96</t>
  </si>
  <si>
    <t>1,74</t>
  </si>
  <si>
    <t>10,86</t>
  </si>
  <si>
    <t>5.404,66</t>
  </si>
  <si>
    <t>132,46</t>
  </si>
  <si>
    <t>9.478,97</t>
  </si>
  <si>
    <t>12.934,41</t>
  </si>
  <si>
    <t>284,33</t>
  </si>
  <si>
    <t>12.269,83</t>
  </si>
  <si>
    <t>4.902,00</t>
  </si>
  <si>
    <t>443,23</t>
  </si>
  <si>
    <t>1.086,04</t>
  </si>
  <si>
    <t>1.749,21</t>
  </si>
  <si>
    <t>28,22</t>
  </si>
  <si>
    <t>3.070,97</t>
  </si>
  <si>
    <t>4.567,39</t>
  </si>
  <si>
    <t>2.290,43</t>
  </si>
  <si>
    <t>2.988,24</t>
  </si>
  <si>
    <t>103,40</t>
  </si>
  <si>
    <t>134,69</t>
  </si>
  <si>
    <t>321,48</t>
  </si>
  <si>
    <t>4.517,32</t>
  </si>
  <si>
    <t>5.540,05</t>
  </si>
  <si>
    <t>6.421,38</t>
  </si>
  <si>
    <t>8.481,72</t>
  </si>
  <si>
    <t>1.503,36</t>
  </si>
  <si>
    <t>2.093,78</t>
  </si>
  <si>
    <t>2.981,43</t>
  </si>
  <si>
    <t>34,97</t>
  </si>
  <si>
    <t>7,60</t>
  </si>
  <si>
    <t>11,26</t>
  </si>
  <si>
    <t>18,09</t>
  </si>
  <si>
    <t>25,33</t>
  </si>
  <si>
    <t>18,30</t>
  </si>
  <si>
    <t>35,33</t>
  </si>
  <si>
    <t>9,24</t>
  </si>
  <si>
    <t>12,54</t>
  </si>
  <si>
    <t>190,74</t>
  </si>
  <si>
    <t>15,71</t>
  </si>
  <si>
    <t>23,93</t>
  </si>
  <si>
    <t>31,66</t>
  </si>
  <si>
    <t>46,17</t>
  </si>
  <si>
    <t>76,94</t>
  </si>
  <si>
    <t>107,91</t>
  </si>
  <si>
    <t>217,15</t>
  </si>
  <si>
    <t>20,95</t>
  </si>
  <si>
    <t>29,01</t>
  </si>
  <si>
    <t>55,98</t>
  </si>
  <si>
    <t>107,97</t>
  </si>
  <si>
    <t>159,84</t>
  </si>
  <si>
    <t>19,25</t>
  </si>
  <si>
    <t>49,25</t>
  </si>
  <si>
    <t>6,94</t>
  </si>
  <si>
    <t>61,58</t>
  </si>
  <si>
    <t>166,69</t>
  </si>
  <si>
    <t>232,29</t>
  </si>
  <si>
    <t>327,77</t>
  </si>
  <si>
    <t>380,05</t>
  </si>
  <si>
    <t>142,50</t>
  </si>
  <si>
    <t>253,41</t>
  </si>
  <si>
    <t>111,03</t>
  </si>
  <si>
    <t>192,53</t>
  </si>
  <si>
    <t>322,02</t>
  </si>
  <si>
    <t>54,19</t>
  </si>
  <si>
    <t>145,83</t>
  </si>
  <si>
    <t>247,14</t>
  </si>
  <si>
    <t>376,23</t>
  </si>
  <si>
    <t>534,25</t>
  </si>
  <si>
    <t>64,94</t>
  </si>
  <si>
    <t>19,24</t>
  </si>
  <si>
    <t>39,95</t>
  </si>
  <si>
    <t>77,90</t>
  </si>
  <si>
    <t>23,74</t>
  </si>
  <si>
    <t>46,63</t>
  </si>
  <si>
    <t>97,41</t>
  </si>
  <si>
    <t>58,84</t>
  </si>
  <si>
    <t>11,82</t>
  </si>
  <si>
    <t>17,06</t>
  </si>
  <si>
    <t>11,44</t>
  </si>
  <si>
    <t>31,83</t>
  </si>
  <si>
    <t>109,73</t>
  </si>
  <si>
    <t>70,45</t>
  </si>
  <si>
    <t>49,71</t>
  </si>
  <si>
    <t>10,74</t>
  </si>
  <si>
    <t>141,91</t>
  </si>
  <si>
    <t>171,33</t>
  </si>
  <si>
    <t>246,39</t>
  </si>
  <si>
    <t>258,31</t>
  </si>
  <si>
    <t>47,51</t>
  </si>
  <si>
    <t>96,56</t>
  </si>
  <si>
    <t>16,59</t>
  </si>
  <si>
    <t>119,65</t>
  </si>
  <si>
    <t>18,44</t>
  </si>
  <si>
    <t>59,69</t>
  </si>
  <si>
    <t>74,58</t>
  </si>
  <si>
    <t>4.263,49</t>
  </si>
  <si>
    <t>5.434,93</t>
  </si>
  <si>
    <t>5.497,05</t>
  </si>
  <si>
    <t>35,85</t>
  </si>
  <si>
    <t>49,26</t>
  </si>
  <si>
    <t>204,47</t>
  </si>
  <si>
    <t>131,24</t>
  </si>
  <si>
    <t>43,96</t>
  </si>
  <si>
    <t>330,64</t>
  </si>
  <si>
    <t>562,69</t>
  </si>
  <si>
    <t>115,73</t>
  </si>
  <si>
    <t>37,71</t>
  </si>
  <si>
    <t>73,67</t>
  </si>
  <si>
    <t>228,00</t>
  </si>
  <si>
    <t>184,14</t>
  </si>
  <si>
    <t>59,10</t>
  </si>
  <si>
    <t>333,24</t>
  </si>
  <si>
    <t>420,95</t>
  </si>
  <si>
    <t>164,38</t>
  </si>
  <si>
    <t>75,85</t>
  </si>
  <si>
    <t>73,32</t>
  </si>
  <si>
    <t>54,69</t>
  </si>
  <si>
    <t>43,94</t>
  </si>
  <si>
    <t>26,26</t>
  </si>
  <si>
    <t>133,05</t>
  </si>
  <si>
    <t>80,41</t>
  </si>
  <si>
    <t>25,39</t>
  </si>
  <si>
    <t>206,13</t>
  </si>
  <si>
    <t>289,36</t>
  </si>
  <si>
    <t>38,97</t>
  </si>
  <si>
    <t>47,26</t>
  </si>
  <si>
    <t>5,19</t>
  </si>
  <si>
    <t>9,79</t>
  </si>
  <si>
    <t>41,97</t>
  </si>
  <si>
    <t>9,59</t>
  </si>
  <si>
    <t>130,15</t>
  </si>
  <si>
    <t>52,05</t>
  </si>
  <si>
    <t>31,58</t>
  </si>
  <si>
    <t>267,62</t>
  </si>
  <si>
    <t>17,24</t>
  </si>
  <si>
    <t>338,89</t>
  </si>
  <si>
    <t>675,71</t>
  </si>
  <si>
    <t>11,29</t>
  </si>
  <si>
    <t>43,24</t>
  </si>
  <si>
    <t>46,82</t>
  </si>
  <si>
    <t>117,84</t>
  </si>
  <si>
    <t>237,79</t>
  </si>
  <si>
    <t>365,62</t>
  </si>
  <si>
    <t>134,49</t>
  </si>
  <si>
    <t>13,16</t>
  </si>
  <si>
    <t>15,29</t>
  </si>
  <si>
    <t>24,19</t>
  </si>
  <si>
    <t>36,95</t>
  </si>
  <si>
    <t>54,84</t>
  </si>
  <si>
    <t>131,78</t>
  </si>
  <si>
    <t>191,27</t>
  </si>
  <si>
    <t>282,02</t>
  </si>
  <si>
    <t>91.260,90</t>
  </si>
  <si>
    <t>113.664,24</t>
  </si>
  <si>
    <t>2.210.996,16</t>
  </si>
  <si>
    <t>5.821.474,86</t>
  </si>
  <si>
    <t>392.649,25</t>
  </si>
  <si>
    <t>527.982,35</t>
  </si>
  <si>
    <t>647.029,46</t>
  </si>
  <si>
    <t>700.000,00</t>
  </si>
  <si>
    <t>569.551,11</t>
  </si>
  <si>
    <t>1.800.000,00</t>
  </si>
  <si>
    <t>928.525,14</t>
  </si>
  <si>
    <t>184,18</t>
  </si>
  <si>
    <t>213,96</t>
  </si>
  <si>
    <t>173,33</t>
  </si>
  <si>
    <t>69,42</t>
  </si>
  <si>
    <t>124,69</t>
  </si>
  <si>
    <t>103,48</t>
  </si>
  <si>
    <t>44,55</t>
  </si>
  <si>
    <t>192,27</t>
  </si>
  <si>
    <t>51,42</t>
  </si>
  <si>
    <t>82,42</t>
  </si>
  <si>
    <t>77,23</t>
  </si>
  <si>
    <t>48,65</t>
  </si>
  <si>
    <t>223,10</t>
  </si>
  <si>
    <t>124,84</t>
  </si>
  <si>
    <t>44,00</t>
  </si>
  <si>
    <t>305,85</t>
  </si>
  <si>
    <t>538,27</t>
  </si>
  <si>
    <t>159,91</t>
  </si>
  <si>
    <t>143,09</t>
  </si>
  <si>
    <t>58,03</t>
  </si>
  <si>
    <t>95,58</t>
  </si>
  <si>
    <t>320,39</t>
  </si>
  <si>
    <t>224,04</t>
  </si>
  <si>
    <t>70,32</t>
  </si>
  <si>
    <t>442,52</t>
  </si>
  <si>
    <t>686,35</t>
  </si>
  <si>
    <t>85,13</t>
  </si>
  <si>
    <t>73,89</t>
  </si>
  <si>
    <t>42,24</t>
  </si>
  <si>
    <t>198,77</t>
  </si>
  <si>
    <t>124,04</t>
  </si>
  <si>
    <t>45,08</t>
  </si>
  <si>
    <t>271,43</t>
  </si>
  <si>
    <t>471,09</t>
  </si>
  <si>
    <t>37,76</t>
  </si>
  <si>
    <t>51,58</t>
  </si>
  <si>
    <t>20,33</t>
  </si>
  <si>
    <t>3,48</t>
  </si>
  <si>
    <t>6,46</t>
  </si>
  <si>
    <t>17,94</t>
  </si>
  <si>
    <t>45,83</t>
  </si>
  <si>
    <t>58,94</t>
  </si>
  <si>
    <t>73,24</t>
  </si>
  <si>
    <t>49,10</t>
  </si>
  <si>
    <t>31,51</t>
  </si>
  <si>
    <t>50,75</t>
  </si>
  <si>
    <t>290,80</t>
  </si>
  <si>
    <t>64.627,55</t>
  </si>
  <si>
    <t>12,98</t>
  </si>
  <si>
    <t>2,94</t>
  </si>
  <si>
    <t>29,69</t>
  </si>
  <si>
    <t>26,12</t>
  </si>
  <si>
    <t>1.334,25</t>
  </si>
  <si>
    <t>1.450,27</t>
  </si>
  <si>
    <t>1.626,86</t>
  </si>
  <si>
    <t>3.500,00</t>
  </si>
  <si>
    <t>3.139,80</t>
  </si>
  <si>
    <t>3.824,66</t>
  </si>
  <si>
    <t>4.259.988,70</t>
  </si>
  <si>
    <t>1.793.405,80</t>
  </si>
  <si>
    <t>1.806.401,62</t>
  </si>
  <si>
    <t>2.188.475,00</t>
  </si>
  <si>
    <t>1.938.957,55</t>
  </si>
  <si>
    <t>16,85</t>
  </si>
  <si>
    <t>2.965,50</t>
  </si>
  <si>
    <t>919,02</t>
  </si>
  <si>
    <t>800,00</t>
  </si>
  <si>
    <t>2.079,99</t>
  </si>
  <si>
    <t>2.432,00</t>
  </si>
  <si>
    <t>716,80</t>
  </si>
  <si>
    <t>224,00</t>
  </si>
  <si>
    <t>318,35</t>
  </si>
  <si>
    <t>516,80</t>
  </si>
  <si>
    <t>256,00</t>
  </si>
  <si>
    <t>384,00</t>
  </si>
  <si>
    <t>479,99</t>
  </si>
  <si>
    <t>191,99</t>
  </si>
  <si>
    <t>272,00</t>
  </si>
  <si>
    <t>396,80</t>
  </si>
  <si>
    <t>159,99</t>
  </si>
  <si>
    <t>495,99</t>
  </si>
  <si>
    <t>415,12</t>
  </si>
  <si>
    <t>244,95</t>
  </si>
  <si>
    <t>319,76</t>
  </si>
  <si>
    <t>449,00</t>
  </si>
  <si>
    <t>523,19</t>
  </si>
  <si>
    <t>295,58</t>
  </si>
  <si>
    <t>399,34</t>
  </si>
  <si>
    <t>27,05</t>
  </si>
  <si>
    <t>35,82</t>
  </si>
  <si>
    <t>69,73</t>
  </si>
  <si>
    <t>29,61</t>
  </si>
  <si>
    <t>53,47</t>
  </si>
  <si>
    <t>57,24</t>
  </si>
  <si>
    <t>2.158,53</t>
  </si>
  <si>
    <t>16,81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</si>
  <si>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</si>
  <si>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</si>
  <si>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</si>
  <si>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</si>
  <si>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</si>
  <si>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</si>
  <si>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AF_07/2019_P</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</si>
  <si>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</si>
  <si>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</si>
  <si>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</si>
  <si>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</si>
  <si>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</si>
  <si>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</si>
  <si>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</si>
  <si>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</si>
  <si>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</si>
  <si>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</si>
  <si>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</si>
  <si>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</si>
  <si>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</si>
  <si>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</si>
  <si>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31CM,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</si>
  <si>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</si>
  <si>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</si>
  <si>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</si>
  <si>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</si>
  <si>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</si>
  <si>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ESTACA RAÍZ, DIÂMETRO DE 45CM,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</si>
  <si>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</si>
  <si>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</si>
  <si>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</si>
  <si>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</si>
  <si>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</si>
  <si>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</si>
  <si>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</si>
  <si>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</si>
  <si>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</si>
  <si>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</si>
  <si>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</si>
  <si>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</si>
  <si>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</si>
  <si>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</si>
  <si>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</si>
  <si>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</si>
  <si>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</si>
  <si>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</si>
  <si>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</si>
  <si>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</si>
  <si>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</si>
  <si>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</si>
  <si>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</si>
  <si>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</si>
  <si>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</si>
  <si>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</si>
  <si>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</si>
  <si>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</si>
  <si>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</si>
  <si>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</si>
  <si>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</si>
  <si>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</si>
  <si>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</si>
  <si>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</si>
  <si>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</si>
  <si>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</si>
  <si>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</si>
  <si>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</si>
  <si>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</si>
  <si>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</si>
  <si>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</si>
  <si>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</si>
  <si>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</si>
  <si>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</si>
  <si>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</si>
  <si>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</si>
  <si>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</si>
  <si>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</si>
  <si>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</si>
  <si>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</si>
  <si>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</si>
  <si>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</si>
  <si>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</si>
  <si>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</si>
  <si>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</si>
  <si>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</si>
  <si>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</si>
  <si>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</si>
  <si>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</si>
  <si>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</si>
  <si>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</si>
  <si>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</si>
  <si>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</si>
  <si>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</si>
  <si>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</si>
  <si>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</si>
  <si>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</si>
  <si>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</si>
  <si>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</si>
  <si>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</si>
  <si>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</si>
  <si>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</si>
  <si>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</si>
  <si>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</si>
  <si>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</si>
  <si>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</si>
  <si>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</si>
  <si>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</si>
  <si>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</si>
  <si>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</si>
  <si>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</si>
  <si>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</si>
  <si>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</si>
  <si>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</si>
  <si>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</si>
  <si>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</si>
  <si>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</si>
  <si>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</si>
  <si>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</si>
  <si>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</si>
  <si>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</si>
  <si>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</si>
  <si>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</si>
  <si>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</si>
  <si>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</si>
  <si>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</si>
  <si>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</si>
  <si>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</si>
  <si>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</si>
  <si>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</si>
  <si>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</si>
  <si>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</si>
  <si>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</si>
  <si>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</si>
  <si>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</si>
  <si>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</si>
  <si>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</si>
  <si>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</si>
  <si>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</si>
  <si>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</si>
  <si>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</si>
  <si>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</si>
  <si>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</si>
  <si>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</si>
  <si>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</si>
  <si>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</si>
  <si>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</si>
  <si>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</si>
  <si>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</si>
  <si>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</si>
  <si>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</si>
  <si>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</si>
  <si>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</si>
  <si>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</si>
  <si>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</si>
  <si>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</si>
  <si>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</si>
  <si>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</si>
  <si>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</si>
  <si>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</si>
  <si>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</si>
  <si>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</si>
  <si>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</si>
  <si>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</si>
  <si>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</si>
  <si>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</si>
  <si>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</si>
  <si>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</si>
  <si>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</si>
  <si>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</si>
  <si>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</si>
  <si>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</si>
  <si>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</si>
  <si>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</si>
  <si>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</si>
  <si>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</si>
  <si>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</si>
  <si>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</si>
  <si>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</si>
  <si>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</si>
  <si>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</si>
  <si>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</si>
  <si>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</si>
  <si>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</si>
  <si>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</si>
  <si>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</si>
  <si>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</si>
  <si>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</si>
  <si>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</si>
  <si>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</si>
  <si>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</si>
  <si>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</si>
  <si>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</si>
  <si>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</si>
  <si>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</si>
  <si>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</si>
  <si>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</si>
  <si>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</si>
  <si>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</si>
  <si>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</si>
  <si>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</si>
  <si>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</si>
  <si>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</si>
  <si>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</si>
  <si>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</si>
  <si>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</si>
  <si>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</si>
  <si>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</si>
  <si>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</si>
  <si>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</si>
  <si>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</si>
  <si>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</si>
  <si>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</si>
  <si>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</si>
  <si>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</si>
  <si>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</si>
  <si>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</si>
  <si>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</si>
  <si>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</si>
  <si>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</si>
  <si>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7,74</t>
  </si>
  <si>
    <t>15,30</t>
  </si>
  <si>
    <t>17,53</t>
  </si>
  <si>
    <t>22,01</t>
  </si>
  <si>
    <t>24,28</t>
  </si>
  <si>
    <t>34,44</t>
  </si>
  <si>
    <t>39,15</t>
  </si>
  <si>
    <t>43,99</t>
  </si>
  <si>
    <t>48,88</t>
  </si>
  <si>
    <t>63,95</t>
  </si>
  <si>
    <t>6,56</t>
  </si>
  <si>
    <t>7,89</t>
  </si>
  <si>
    <t>10,65</t>
  </si>
  <si>
    <t>12,03</t>
  </si>
  <si>
    <t>13,40</t>
  </si>
  <si>
    <t>17,99</t>
  </si>
  <si>
    <t>23,83</t>
  </si>
  <si>
    <t>26,78</t>
  </si>
  <si>
    <t>29,75</t>
  </si>
  <si>
    <t>32,76</t>
  </si>
  <si>
    <t>37,32</t>
  </si>
  <si>
    <t>42,36</t>
  </si>
  <si>
    <t>47,40</t>
  </si>
  <si>
    <t>57,51</t>
  </si>
  <si>
    <t>67,63</t>
  </si>
  <si>
    <t>77,72</t>
  </si>
  <si>
    <t>87,82</t>
  </si>
  <si>
    <t>101,31</t>
  </si>
  <si>
    <t>111,78</t>
  </si>
  <si>
    <t>26,21</t>
  </si>
  <si>
    <t>30,37</t>
  </si>
  <si>
    <t>34,53</t>
  </si>
  <si>
    <t>38,71</t>
  </si>
  <si>
    <t>47,05</t>
  </si>
  <si>
    <t>55,40</t>
  </si>
  <si>
    <t>63,73</t>
  </si>
  <si>
    <t>72,07</t>
  </si>
  <si>
    <t>82,90</t>
  </si>
  <si>
    <t>91,50</t>
  </si>
  <si>
    <t>87,63</t>
  </si>
  <si>
    <t>130,07</t>
  </si>
  <si>
    <t>219,05</t>
  </si>
  <si>
    <t>351,09</t>
  </si>
  <si>
    <t>434,04</t>
  </si>
  <si>
    <t>562,03</t>
  </si>
  <si>
    <t>71,10</t>
  </si>
  <si>
    <t>113,26</t>
  </si>
  <si>
    <t>185,22</t>
  </si>
  <si>
    <t>256,17</t>
  </si>
  <si>
    <t>360,09</t>
  </si>
  <si>
    <t>419,69</t>
  </si>
  <si>
    <t>1.191,54</t>
  </si>
  <si>
    <t>22,87</t>
  </si>
  <si>
    <t>28,11</t>
  </si>
  <si>
    <t>33,38</t>
  </si>
  <si>
    <t>38,62</t>
  </si>
  <si>
    <t>43,85</t>
  </si>
  <si>
    <t>49,07</t>
  </si>
  <si>
    <t>59,54</t>
  </si>
  <si>
    <t>4,45</t>
  </si>
  <si>
    <t>5,05</t>
  </si>
  <si>
    <t>8,07</t>
  </si>
  <si>
    <t>14,28</t>
  </si>
  <si>
    <t>242,94</t>
  </si>
  <si>
    <t>287,73</t>
  </si>
  <si>
    <t>1.683,14</t>
  </si>
  <si>
    <t>24,34</t>
  </si>
  <si>
    <t>2.241,32</t>
  </si>
  <si>
    <t>36,51</t>
  </si>
  <si>
    <t>3.502,73</t>
  </si>
  <si>
    <t>42,30</t>
  </si>
  <si>
    <t>54,05</t>
  </si>
  <si>
    <t>96,15</t>
  </si>
  <si>
    <t>106,62</t>
  </si>
  <si>
    <t>122,35</t>
  </si>
  <si>
    <t>138,04</t>
  </si>
  <si>
    <t>169,43</t>
  </si>
  <si>
    <t>161,64</t>
  </si>
  <si>
    <t>173,99</t>
  </si>
  <si>
    <t>288,22</t>
  </si>
  <si>
    <t>11,87</t>
  </si>
  <si>
    <t>353,16</t>
  </si>
  <si>
    <t>14,07</t>
  </si>
  <si>
    <t>440,82</t>
  </si>
  <si>
    <t>470,24</t>
  </si>
  <si>
    <t>650,00</t>
  </si>
  <si>
    <t>20,25</t>
  </si>
  <si>
    <t>680,86</t>
  </si>
  <si>
    <t>22,47</t>
  </si>
  <si>
    <t>168,41</t>
  </si>
  <si>
    <t>182,43</t>
  </si>
  <si>
    <t>18,51</t>
  </si>
  <si>
    <t>298,68</t>
  </si>
  <si>
    <t>365,40</t>
  </si>
  <si>
    <t>26,57</t>
  </si>
  <si>
    <t>454,87</t>
  </si>
  <si>
    <t>30,41</t>
  </si>
  <si>
    <t>486,50</t>
  </si>
  <si>
    <t>34,52</t>
  </si>
  <si>
    <t>668,27</t>
  </si>
  <si>
    <t>38,52</t>
  </si>
  <si>
    <t>700,52</t>
  </si>
  <si>
    <t>116,75</t>
  </si>
  <si>
    <t>140,47</t>
  </si>
  <si>
    <t>204,10</t>
  </si>
  <si>
    <t>264,88</t>
  </si>
  <si>
    <t>318,53</t>
  </si>
  <si>
    <t>365,27</t>
  </si>
  <si>
    <t>384,31</t>
  </si>
  <si>
    <t>125,37</t>
  </si>
  <si>
    <t>151,13</t>
  </si>
  <si>
    <t>216,60</t>
  </si>
  <si>
    <t>279,40</t>
  </si>
  <si>
    <t>334,78</t>
  </si>
  <si>
    <t>383,32</t>
  </si>
  <si>
    <t>404,50</t>
  </si>
  <si>
    <t>34,84</t>
  </si>
  <si>
    <t>44,63</t>
  </si>
  <si>
    <t>54,27</t>
  </si>
  <si>
    <t>64,54</t>
  </si>
  <si>
    <t>74,66</t>
  </si>
  <si>
    <t>86,32</t>
  </si>
  <si>
    <t>98,46</t>
  </si>
  <si>
    <t>112,23</t>
  </si>
  <si>
    <t>546,81</t>
  </si>
  <si>
    <t>140,44</t>
  </si>
  <si>
    <t>777,77</t>
  </si>
  <si>
    <t>189,03</t>
  </si>
  <si>
    <t>41,58</t>
  </si>
  <si>
    <t>53,25</t>
  </si>
  <si>
    <t>64,93</t>
  </si>
  <si>
    <t>77,04</t>
  </si>
  <si>
    <t>89,18</t>
  </si>
  <si>
    <t>102,57</t>
  </si>
  <si>
    <t>116,51</t>
  </si>
  <si>
    <t>132,42</t>
  </si>
  <si>
    <t>570,64</t>
  </si>
  <si>
    <t>164,27</t>
  </si>
  <si>
    <t>807,09</t>
  </si>
  <si>
    <t>218,35</t>
  </si>
  <si>
    <t>98,05</t>
  </si>
  <si>
    <t>104,65</t>
  </si>
  <si>
    <t>73,28</t>
  </si>
  <si>
    <t>89,99</t>
  </si>
  <si>
    <t>122,03</t>
  </si>
  <si>
    <t>79,88</t>
  </si>
  <si>
    <t>98,43</t>
  </si>
  <si>
    <t>132,47</t>
  </si>
  <si>
    <t>11,79</t>
  </si>
  <si>
    <t>18,40</t>
  </si>
  <si>
    <t>22,81</t>
  </si>
  <si>
    <t>7,05</t>
  </si>
  <si>
    <t>11,49</t>
  </si>
  <si>
    <t>1.015,05</t>
  </si>
  <si>
    <t>1.032,92</t>
  </si>
  <si>
    <t>857,67</t>
  </si>
  <si>
    <t>858,90</t>
  </si>
  <si>
    <t>554,99</t>
  </si>
  <si>
    <t>541,56</t>
  </si>
  <si>
    <t>912,97</t>
  </si>
  <si>
    <t>905,86</t>
  </si>
  <si>
    <t>5.572,71</t>
  </si>
  <si>
    <t>8.513,65</t>
  </si>
  <si>
    <t>252,30</t>
  </si>
  <si>
    <t>405,66</t>
  </si>
  <si>
    <t>823,19</t>
  </si>
  <si>
    <t>1.075,62</t>
  </si>
  <si>
    <t>132,97</t>
  </si>
  <si>
    <t>135,99</t>
  </si>
  <si>
    <t>114,94</t>
  </si>
  <si>
    <t>117,09</t>
  </si>
  <si>
    <t>163,86</t>
  </si>
  <si>
    <t>214,76</t>
  </si>
  <si>
    <t>138,68</t>
  </si>
  <si>
    <t>178,53</t>
  </si>
  <si>
    <t>156,68</t>
  </si>
  <si>
    <t>161,08</t>
  </si>
  <si>
    <t>136,04</t>
  </si>
  <si>
    <t>138,70</t>
  </si>
  <si>
    <t>192,85</t>
  </si>
  <si>
    <t>256,51</t>
  </si>
  <si>
    <t>165,06</t>
  </si>
  <si>
    <t>216,80</t>
  </si>
  <si>
    <t>127,74</t>
  </si>
  <si>
    <t>122,51</t>
  </si>
  <si>
    <t>159,25</t>
  </si>
  <si>
    <t>4.776,95</t>
  </si>
  <si>
    <t>7.133,97</t>
  </si>
  <si>
    <t>162,21</t>
  </si>
  <si>
    <t>119,66</t>
  </si>
  <si>
    <t>110,77</t>
  </si>
  <si>
    <t>110,03</t>
  </si>
  <si>
    <t>146,81</t>
  </si>
  <si>
    <t>183,84</t>
  </si>
  <si>
    <t>139,69</t>
  </si>
  <si>
    <t>334,85</t>
  </si>
  <si>
    <t>8,62</t>
  </si>
  <si>
    <t>183,82</t>
  </si>
  <si>
    <t>199,42</t>
  </si>
  <si>
    <t>190,94</t>
  </si>
  <si>
    <t>495,56</t>
  </si>
  <si>
    <t>14,38</t>
  </si>
  <si>
    <t>109,49</t>
  </si>
  <si>
    <t>111,87</t>
  </si>
  <si>
    <t>94,75</t>
  </si>
  <si>
    <t>97,52</t>
  </si>
  <si>
    <t>140,52</t>
  </si>
  <si>
    <t>214,31</t>
  </si>
  <si>
    <t>27,96</t>
  </si>
  <si>
    <t>181,71</t>
  </si>
  <si>
    <t>187,00</t>
  </si>
  <si>
    <t>160,36</t>
  </si>
  <si>
    <t>183,32</t>
  </si>
  <si>
    <t>42,02</t>
  </si>
  <si>
    <t>178,13</t>
  </si>
  <si>
    <t>142,17</t>
  </si>
  <si>
    <t>168,99</t>
  </si>
  <si>
    <t>151,75</t>
  </si>
  <si>
    <t>136,58</t>
  </si>
  <si>
    <t>153,76</t>
  </si>
  <si>
    <t>120,19</t>
  </si>
  <si>
    <t>215,24</t>
  </si>
  <si>
    <t>81,25</t>
  </si>
  <si>
    <t>3,82</t>
  </si>
  <si>
    <t>5,83</t>
  </si>
  <si>
    <t>16,73</t>
  </si>
  <si>
    <t>161,37</t>
  </si>
  <si>
    <t>190,61</t>
  </si>
  <si>
    <t>2,19</t>
  </si>
  <si>
    <t>155,80</t>
  </si>
  <si>
    <t>146,59</t>
  </si>
  <si>
    <t>137,78</t>
  </si>
  <si>
    <t>506,74</t>
  </si>
  <si>
    <t>1.186,06</t>
  </si>
  <si>
    <t>1.028,75</t>
  </si>
  <si>
    <t>168,53</t>
  </si>
  <si>
    <t>168,11</t>
  </si>
  <si>
    <t>235,15</t>
  </si>
  <si>
    <t>259,87</t>
  </si>
  <si>
    <t>6,68</t>
  </si>
  <si>
    <t>126,50</t>
  </si>
  <si>
    <t>17,80</t>
  </si>
  <si>
    <t>9,51</t>
  </si>
  <si>
    <t>12,48</t>
  </si>
  <si>
    <t>22,52</t>
  </si>
  <si>
    <t>525,52</t>
  </si>
  <si>
    <t>304,15</t>
  </si>
  <si>
    <t>122,94</t>
  </si>
  <si>
    <t>93,90</t>
  </si>
  <si>
    <t>54,46</t>
  </si>
  <si>
    <t>140,73</t>
  </si>
  <si>
    <t>157,72</t>
  </si>
  <si>
    <t>72,16</t>
  </si>
  <si>
    <t>171,53</t>
  </si>
  <si>
    <t>9,28</t>
  </si>
  <si>
    <t>183,05</t>
  </si>
  <si>
    <t>160,77</t>
  </si>
  <si>
    <t>336,61</t>
  </si>
  <si>
    <t>0,20</t>
  </si>
  <si>
    <t>74,48</t>
  </si>
  <si>
    <t>68,23</t>
  </si>
  <si>
    <t>294,74</t>
  </si>
  <si>
    <t>14,57</t>
  </si>
  <si>
    <t>781,10</t>
  </si>
  <si>
    <t>8,99</t>
  </si>
  <si>
    <t>123,33</t>
  </si>
  <si>
    <t>23,87</t>
  </si>
  <si>
    <t>430,24</t>
  </si>
  <si>
    <t>178,39</t>
  </si>
  <si>
    <t>73,64</t>
  </si>
  <si>
    <t>53,73</t>
  </si>
  <si>
    <t>123,45</t>
  </si>
  <si>
    <t>2.376,20</t>
  </si>
  <si>
    <t>125,83</t>
  </si>
  <si>
    <t>234,81</t>
  </si>
  <si>
    <t>167,31</t>
  </si>
  <si>
    <t>131,58</t>
  </si>
  <si>
    <t>133,62</t>
  </si>
  <si>
    <t>26,33</t>
  </si>
  <si>
    <t>2,85</t>
  </si>
  <si>
    <t>9,16</t>
  </si>
  <si>
    <t>17,37</t>
  </si>
  <si>
    <t>156,99</t>
  </si>
  <si>
    <t>140,97</t>
  </si>
  <si>
    <t>195,91</t>
  </si>
  <si>
    <t>192,04</t>
  </si>
  <si>
    <t>209,59</t>
  </si>
  <si>
    <t>191,49</t>
  </si>
  <si>
    <t>145,02</t>
  </si>
  <si>
    <t>192,69</t>
  </si>
  <si>
    <t>145,45</t>
  </si>
  <si>
    <t>106,05</t>
  </si>
  <si>
    <t>73,37</t>
  </si>
  <si>
    <t>196,23</t>
  </si>
  <si>
    <t>464,88</t>
  </si>
  <si>
    <t>951,10</t>
  </si>
  <si>
    <t>17,82</t>
  </si>
  <si>
    <t>69,27</t>
  </si>
  <si>
    <t>52,84</t>
  </si>
  <si>
    <t>43,63</t>
  </si>
  <si>
    <t>0,21</t>
  </si>
  <si>
    <t>36,22</t>
  </si>
  <si>
    <t>129,33</t>
  </si>
  <si>
    <t>129,57</t>
  </si>
  <si>
    <t>44,03</t>
  </si>
  <si>
    <t>66,54</t>
  </si>
  <si>
    <t>66,79</t>
  </si>
  <si>
    <t>154,34</t>
  </si>
  <si>
    <t>48,81</t>
  </si>
  <si>
    <t>51,94</t>
  </si>
  <si>
    <t>51,96</t>
  </si>
  <si>
    <t>40,90</t>
  </si>
  <si>
    <t>37,28</t>
  </si>
  <si>
    <t>42,92</t>
  </si>
  <si>
    <t>71,00</t>
  </si>
  <si>
    <t>61,74</t>
  </si>
  <si>
    <t>76,00</t>
  </si>
  <si>
    <t>42,66</t>
  </si>
  <si>
    <t>56,42</t>
  </si>
  <si>
    <t>0,26</t>
  </si>
  <si>
    <t>41,74</t>
  </si>
  <si>
    <t>67,34</t>
  </si>
  <si>
    <t>6,48</t>
  </si>
  <si>
    <t>59,36</t>
  </si>
  <si>
    <t>73,99</t>
  </si>
  <si>
    <t>0,31</t>
  </si>
  <si>
    <t>4,36</t>
  </si>
  <si>
    <t>39,83</t>
  </si>
  <si>
    <t>167,73</t>
  </si>
  <si>
    <t>356,72</t>
  </si>
  <si>
    <t>313,41</t>
  </si>
  <si>
    <t>110,93</t>
  </si>
  <si>
    <t>86,08</t>
  </si>
  <si>
    <t>58,30</t>
  </si>
  <si>
    <t>0,44</t>
  </si>
  <si>
    <t>69,04</t>
  </si>
  <si>
    <t>3,77</t>
  </si>
  <si>
    <t>3,65</t>
  </si>
  <si>
    <t>3,92</t>
  </si>
  <si>
    <t>222,67</t>
  </si>
  <si>
    <t>129,31</t>
  </si>
  <si>
    <t>53,58</t>
  </si>
  <si>
    <t>4,98</t>
  </si>
  <si>
    <t>12,71</t>
  </si>
  <si>
    <t>5,93</t>
  </si>
  <si>
    <t>41,53</t>
  </si>
  <si>
    <t>0,51</t>
  </si>
  <si>
    <t>45,41</t>
  </si>
  <si>
    <t>38,60</t>
  </si>
  <si>
    <t>26,82</t>
  </si>
  <si>
    <t>65,59</t>
  </si>
  <si>
    <t>26,18</t>
  </si>
  <si>
    <t>46,03</t>
  </si>
  <si>
    <t>0,87</t>
  </si>
  <si>
    <t>33,98</t>
  </si>
  <si>
    <t>25,98</t>
  </si>
  <si>
    <t>55,93</t>
  </si>
  <si>
    <t>0,22</t>
  </si>
  <si>
    <t>3,97</t>
  </si>
  <si>
    <t>16,62</t>
  </si>
  <si>
    <t>331,79</t>
  </si>
  <si>
    <t>44,53</t>
  </si>
  <si>
    <t>77,44</t>
  </si>
  <si>
    <t>22,96</t>
  </si>
  <si>
    <t>130,91</t>
  </si>
  <si>
    <t>177,26</t>
  </si>
  <si>
    <t>136,12</t>
  </si>
  <si>
    <t>43,77</t>
  </si>
  <si>
    <t>82,64</t>
  </si>
  <si>
    <t>25,66</t>
  </si>
  <si>
    <t>16,18</t>
  </si>
  <si>
    <t>54,90</t>
  </si>
  <si>
    <t>67,25</t>
  </si>
  <si>
    <t>76,51</t>
  </si>
  <si>
    <t>74,67</t>
  </si>
  <si>
    <t>47,94</t>
  </si>
  <si>
    <t>47,72</t>
  </si>
  <si>
    <t>43,52</t>
  </si>
  <si>
    <t>49,28</t>
  </si>
  <si>
    <t>43,74</t>
  </si>
  <si>
    <t>43,22</t>
  </si>
  <si>
    <t>90,16</t>
  </si>
  <si>
    <t>127,56</t>
  </si>
  <si>
    <t>297,98</t>
  </si>
  <si>
    <t>25,95</t>
  </si>
  <si>
    <t>36,96</t>
  </si>
  <si>
    <t>5,01</t>
  </si>
  <si>
    <t>46,20</t>
  </si>
  <si>
    <t>46,74</t>
  </si>
  <si>
    <t>2,17</t>
  </si>
  <si>
    <t>25,00</t>
  </si>
  <si>
    <t>24,96</t>
  </si>
  <si>
    <t>46,42</t>
  </si>
  <si>
    <t>140,71</t>
  </si>
  <si>
    <t>64,57</t>
  </si>
  <si>
    <t>86,88</t>
  </si>
  <si>
    <t>157,28</t>
  </si>
  <si>
    <t>30,65</t>
  </si>
  <si>
    <t>30,03</t>
  </si>
  <si>
    <t>32,81</t>
  </si>
  <si>
    <t>27,26</t>
  </si>
  <si>
    <t>36,62</t>
  </si>
  <si>
    <t>114,70</t>
  </si>
  <si>
    <t>20,52</t>
  </si>
  <si>
    <t>17,28</t>
  </si>
  <si>
    <t>55,29</t>
  </si>
  <si>
    <t>51,03</t>
  </si>
  <si>
    <t>155,01</t>
  </si>
  <si>
    <t>4,32</t>
  </si>
  <si>
    <t>39,01</t>
  </si>
  <si>
    <t>0,24</t>
  </si>
  <si>
    <t>0,02</t>
  </si>
  <si>
    <t>27,65</t>
  </si>
  <si>
    <t>3,83</t>
  </si>
  <si>
    <t>64,75</t>
  </si>
  <si>
    <t>15,63</t>
  </si>
  <si>
    <t>29,32</t>
  </si>
  <si>
    <t>59,11</t>
  </si>
  <si>
    <t>1,91</t>
  </si>
  <si>
    <t>15,11</t>
  </si>
  <si>
    <t>41,44</t>
  </si>
  <si>
    <t>73,47</t>
  </si>
  <si>
    <t>35,00</t>
  </si>
  <si>
    <t>84,49</t>
  </si>
  <si>
    <t>56,15</t>
  </si>
  <si>
    <t>183,94</t>
  </si>
  <si>
    <t>6,02</t>
  </si>
  <si>
    <t>82,72</t>
  </si>
  <si>
    <t>139,57</t>
  </si>
  <si>
    <t>60,71</t>
  </si>
  <si>
    <t>40,60</t>
  </si>
  <si>
    <t>56,29</t>
  </si>
  <si>
    <t>34,19</t>
  </si>
  <si>
    <t>20,74</t>
  </si>
  <si>
    <t>129,20</t>
  </si>
  <si>
    <t>22,48</t>
  </si>
  <si>
    <t>13,77</t>
  </si>
  <si>
    <t>8,33</t>
  </si>
  <si>
    <t>10,41</t>
  </si>
  <si>
    <t>36,41</t>
  </si>
  <si>
    <t>0,34</t>
  </si>
  <si>
    <t>3,08</t>
  </si>
  <si>
    <t>3,84</t>
  </si>
  <si>
    <t>0,07</t>
  </si>
  <si>
    <t>4,38</t>
  </si>
  <si>
    <t>0,68</t>
  </si>
  <si>
    <t>0,25</t>
  </si>
  <si>
    <t>1,02</t>
  </si>
  <si>
    <t>35,26</t>
  </si>
  <si>
    <t>44,08</t>
  </si>
  <si>
    <t>46,30</t>
  </si>
  <si>
    <t>25,35</t>
  </si>
  <si>
    <t>56,68</t>
  </si>
  <si>
    <t>19,53</t>
  </si>
  <si>
    <t>3,13</t>
  </si>
  <si>
    <t>22,49</t>
  </si>
  <si>
    <t>41,11</t>
  </si>
  <si>
    <t>51,39</t>
  </si>
  <si>
    <t>65,23</t>
  </si>
  <si>
    <t>7,07</t>
  </si>
  <si>
    <t>21,70</t>
  </si>
  <si>
    <t>102,88</t>
  </si>
  <si>
    <t>23,15</t>
  </si>
  <si>
    <t>31,21</t>
  </si>
  <si>
    <t>3,74</t>
  </si>
  <si>
    <t>7,01</t>
  </si>
  <si>
    <t>144,43</t>
  </si>
  <si>
    <t>10,12</t>
  </si>
  <si>
    <t>45,03</t>
  </si>
  <si>
    <t>21,95</t>
  </si>
  <si>
    <t>67,35</t>
  </si>
  <si>
    <t>1,09</t>
  </si>
  <si>
    <t>6,19</t>
  </si>
  <si>
    <t>122,10</t>
  </si>
  <si>
    <t>19,34</t>
  </si>
  <si>
    <t>217,80</t>
  </si>
  <si>
    <t>121,21</t>
  </si>
  <si>
    <t>285,24</t>
  </si>
  <si>
    <t>45,19</t>
  </si>
  <si>
    <t>508,79</t>
  </si>
  <si>
    <t>320,55</t>
  </si>
  <si>
    <t>87,53</t>
  </si>
  <si>
    <t>247,85</t>
  </si>
  <si>
    <t>39,27</t>
  </si>
  <si>
    <t>442,10</t>
  </si>
  <si>
    <t>273,24</t>
  </si>
  <si>
    <t>12,91</t>
  </si>
  <si>
    <t>115,31</t>
  </si>
  <si>
    <t>61,49</t>
  </si>
  <si>
    <t>12,85</t>
  </si>
  <si>
    <t>2,69</t>
  </si>
  <si>
    <t>24,09</t>
  </si>
  <si>
    <t>38,20</t>
  </si>
  <si>
    <t>61,41</t>
  </si>
  <si>
    <t>21,04</t>
  </si>
  <si>
    <t>6,16</t>
  </si>
  <si>
    <t>27,19</t>
  </si>
  <si>
    <t>50,99</t>
  </si>
  <si>
    <t>127,89</t>
  </si>
  <si>
    <t>5,32</t>
  </si>
  <si>
    <t>54,01</t>
  </si>
  <si>
    <t>147,56</t>
  </si>
  <si>
    <t>37,62</t>
  </si>
  <si>
    <t>47,07</t>
  </si>
  <si>
    <t>10,39</t>
  </si>
  <si>
    <t>3,68</t>
  </si>
  <si>
    <t>7,98</t>
  </si>
  <si>
    <t>3,27</t>
  </si>
  <si>
    <t>5,25</t>
  </si>
  <si>
    <t>10,85</t>
  </si>
  <si>
    <t>172,64</t>
  </si>
  <si>
    <t>23,97</t>
  </si>
  <si>
    <t>216,05</t>
  </si>
  <si>
    <t>86,80</t>
  </si>
  <si>
    <t>86,54</t>
  </si>
  <si>
    <t>12,01</t>
  </si>
  <si>
    <t>108,31</t>
  </si>
  <si>
    <t>66,53</t>
  </si>
  <si>
    <t>41,27</t>
  </si>
  <si>
    <t>38,01</t>
  </si>
  <si>
    <t>5,48</t>
  </si>
  <si>
    <t>4,39</t>
  </si>
  <si>
    <t>11,16</t>
  </si>
  <si>
    <t>114,05</t>
  </si>
  <si>
    <t>6,52</t>
  </si>
  <si>
    <t>4,70</t>
  </si>
  <si>
    <t>1,15</t>
  </si>
  <si>
    <t>26,71</t>
  </si>
  <si>
    <t>103,29</t>
  </si>
  <si>
    <t>1,06</t>
  </si>
  <si>
    <t>19,62</t>
  </si>
  <si>
    <t>2,29</t>
  </si>
  <si>
    <t>1,18</t>
  </si>
  <si>
    <t>9,22</t>
  </si>
  <si>
    <t>0,75</t>
  </si>
  <si>
    <t>18,55</t>
  </si>
  <si>
    <t>34,79</t>
  </si>
  <si>
    <t>102,85</t>
  </si>
  <si>
    <t>16,30</t>
  </si>
  <si>
    <t>155,67</t>
  </si>
  <si>
    <t>97,08</t>
  </si>
  <si>
    <t>28,03</t>
  </si>
  <si>
    <t>52,55</t>
  </si>
  <si>
    <t>218,47</t>
  </si>
  <si>
    <t>5,54</t>
  </si>
  <si>
    <t>4,62</t>
  </si>
  <si>
    <t>17,72</t>
  </si>
  <si>
    <t>33,22</t>
  </si>
  <si>
    <t>1,49</t>
  </si>
  <si>
    <t>11,77</t>
  </si>
  <si>
    <t>28,73</t>
  </si>
  <si>
    <t>3,59</t>
  </si>
  <si>
    <t>38,66</t>
  </si>
  <si>
    <t>200,29</t>
  </si>
  <si>
    <t>6,72</t>
  </si>
  <si>
    <t>268,46</t>
  </si>
  <si>
    <t>335,95</t>
  </si>
  <si>
    <t>113,36</t>
  </si>
  <si>
    <t>8,32</t>
  </si>
  <si>
    <t>0,70</t>
  </si>
  <si>
    <t>3,78</t>
  </si>
  <si>
    <t>34,95</t>
  </si>
  <si>
    <t>38,23</t>
  </si>
  <si>
    <t>7,66</t>
  </si>
  <si>
    <t>0,30</t>
  </si>
  <si>
    <t>13,96</t>
  </si>
  <si>
    <t>181,22</t>
  </si>
  <si>
    <t>7,73</t>
  </si>
  <si>
    <t>3,47</t>
  </si>
  <si>
    <t>3,10</t>
  </si>
  <si>
    <t>116,26</t>
  </si>
  <si>
    <t>72,00</t>
  </si>
  <si>
    <t>115,74</t>
  </si>
  <si>
    <t>2.083,20</t>
  </si>
  <si>
    <t>3,89</t>
  </si>
  <si>
    <t>0,81</t>
  </si>
  <si>
    <t>21,53</t>
  </si>
  <si>
    <t>1,31</t>
  </si>
  <si>
    <t>5,04</t>
  </si>
  <si>
    <t>37,14</t>
  </si>
  <si>
    <t>52,27</t>
  </si>
  <si>
    <t>16,74</t>
  </si>
  <si>
    <t>106,80</t>
  </si>
  <si>
    <t>27,15</t>
  </si>
  <si>
    <t>4,88</t>
  </si>
  <si>
    <t>50,91</t>
  </si>
  <si>
    <t>23,39</t>
  </si>
  <si>
    <t>39,60</t>
  </si>
  <si>
    <t>43,32</t>
  </si>
  <si>
    <t>1,16</t>
  </si>
  <si>
    <t>1,45</t>
  </si>
  <si>
    <t>29,84</t>
  </si>
  <si>
    <t>36,05</t>
  </si>
  <si>
    <t>45,12</t>
  </si>
  <si>
    <t>28,60</t>
  </si>
  <si>
    <t>5,88</t>
  </si>
  <si>
    <t>54,17</t>
  </si>
  <si>
    <t>41,71</t>
  </si>
  <si>
    <t>52,14</t>
  </si>
  <si>
    <t>4,96</t>
  </si>
  <si>
    <t>198,07</t>
  </si>
  <si>
    <t>17,25</t>
  </si>
  <si>
    <t>2,38</t>
  </si>
  <si>
    <t>18,66</t>
  </si>
  <si>
    <t>40,56</t>
  </si>
  <si>
    <t>13,56</t>
  </si>
  <si>
    <t>14,83</t>
  </si>
  <si>
    <t>12,62</t>
  </si>
  <si>
    <t>7,81</t>
  </si>
  <si>
    <t>70,44</t>
  </si>
  <si>
    <t>41,41</t>
  </si>
  <si>
    <t>4,59</t>
  </si>
  <si>
    <t>33,09</t>
  </si>
  <si>
    <t>3,76</t>
  </si>
  <si>
    <t>88,43</t>
  </si>
  <si>
    <t>15,91</t>
  </si>
  <si>
    <t>142,16</t>
  </si>
  <si>
    <t>195,16</t>
  </si>
  <si>
    <t>232,85</t>
  </si>
  <si>
    <t>41,91</t>
  </si>
  <si>
    <t>374,32</t>
  </si>
  <si>
    <t>278,80</t>
  </si>
  <si>
    <t>1,39</t>
  </si>
  <si>
    <t>477,89</t>
  </si>
  <si>
    <t>536,03</t>
  </si>
  <si>
    <t>592,41</t>
  </si>
  <si>
    <t>683,17</t>
  </si>
  <si>
    <t>79,04</t>
  </si>
  <si>
    <t>87,79</t>
  </si>
  <si>
    <t>102,78</t>
  </si>
  <si>
    <t>19,03</t>
  </si>
  <si>
    <t>1.031,85</t>
  </si>
  <si>
    <t>1.262,42</t>
  </si>
  <si>
    <t>1.339,42</t>
  </si>
  <si>
    <t>1.489,37</t>
  </si>
  <si>
    <t>1.847,44</t>
  </si>
  <si>
    <t>2.283,64</t>
  </si>
  <si>
    <t>2.382,40</t>
  </si>
  <si>
    <t>2.586,74</t>
  </si>
  <si>
    <t>2.956,25</t>
  </si>
  <si>
    <t>3.069,41</t>
  </si>
  <si>
    <t>1.017,05</t>
  </si>
  <si>
    <t>1.236,48</t>
  </si>
  <si>
    <t>1.313,48</t>
  </si>
  <si>
    <t>1.474,56</t>
  </si>
  <si>
    <t>1.819,87</t>
  </si>
  <si>
    <t>2.246,09</t>
  </si>
  <si>
    <t>2.345,87</t>
  </si>
  <si>
    <t>2.524,27</t>
  </si>
  <si>
    <t>2.883,20</t>
  </si>
  <si>
    <t>2.979,93</t>
  </si>
  <si>
    <t>39,28</t>
  </si>
  <si>
    <t>24,62</t>
  </si>
  <si>
    <t>56,77</t>
  </si>
  <si>
    <t>26,70</t>
  </si>
  <si>
    <t>27,80</t>
  </si>
  <si>
    <t>54,82</t>
  </si>
  <si>
    <t>19,14</t>
  </si>
  <si>
    <t>22,57</t>
  </si>
  <si>
    <t>19,19</t>
  </si>
  <si>
    <t>15,12</t>
  </si>
  <si>
    <t>17,83</t>
  </si>
  <si>
    <t>22,80</t>
  </si>
  <si>
    <t>28,29</t>
  </si>
  <si>
    <t>30,42</t>
  </si>
  <si>
    <t>38,09</t>
  </si>
  <si>
    <t>42,87</t>
  </si>
  <si>
    <t>20,82</t>
  </si>
  <si>
    <t>23,29</t>
  </si>
  <si>
    <t>2,43</t>
  </si>
  <si>
    <t>45,52</t>
  </si>
  <si>
    <t>91,60</t>
  </si>
  <si>
    <t>85,41</t>
  </si>
  <si>
    <t>251,22</t>
  </si>
  <si>
    <t>25,16</t>
  </si>
  <si>
    <t>40,34</t>
  </si>
  <si>
    <t>19,60</t>
  </si>
  <si>
    <t>34,78</t>
  </si>
  <si>
    <t>124,56</t>
  </si>
  <si>
    <t>56,03</t>
  </si>
  <si>
    <t>68,86</t>
  </si>
  <si>
    <t>60,91</t>
  </si>
  <si>
    <t>27,69</t>
  </si>
  <si>
    <t>79,53</t>
  </si>
  <si>
    <t>106,31</t>
  </si>
  <si>
    <t>206,25</t>
  </si>
  <si>
    <t>62,12</t>
  </si>
  <si>
    <t>58,10</t>
  </si>
  <si>
    <t>172,88</t>
  </si>
  <si>
    <t>215,08</t>
  </si>
  <si>
    <t>256,69</t>
  </si>
  <si>
    <t>323,60</t>
  </si>
  <si>
    <t>115,55</t>
  </si>
  <si>
    <t>73,96</t>
  </si>
  <si>
    <t>213,98</t>
  </si>
  <si>
    <t>77,59</t>
  </si>
  <si>
    <t>207,92</t>
  </si>
  <si>
    <t>105,21</t>
  </si>
  <si>
    <t>217,62</t>
  </si>
  <si>
    <t>110,52</t>
  </si>
  <si>
    <t>75,65</t>
  </si>
  <si>
    <t>1.030,84</t>
  </si>
  <si>
    <t>1.239,75</t>
  </si>
  <si>
    <t>1.448,65</t>
  </si>
  <si>
    <t>1.829,36</t>
  </si>
  <si>
    <t>2.038,26</t>
  </si>
  <si>
    <t>2.288,78</t>
  </si>
  <si>
    <t>17,40</t>
  </si>
  <si>
    <t>2.680,13</t>
  </si>
  <si>
    <t>2.964,90</t>
  </si>
  <si>
    <t>3.173,80</t>
  </si>
  <si>
    <t>3.435,56</t>
  </si>
  <si>
    <t>1.186,90</t>
  </si>
  <si>
    <t>1.395,80</t>
  </si>
  <si>
    <t>1.723,66</t>
  </si>
  <si>
    <t>1.932,56</t>
  </si>
  <si>
    <t>2.183,08</t>
  </si>
  <si>
    <t>2.468,73</t>
  </si>
  <si>
    <t>2.806,35</t>
  </si>
  <si>
    <t>3.015,25</t>
  </si>
  <si>
    <t>3.224,15</t>
  </si>
  <si>
    <t>1.072,79</t>
  </si>
  <si>
    <t>1.435,99</t>
  </si>
  <si>
    <t>1.514,42</t>
  </si>
  <si>
    <t>1.679,59</t>
  </si>
  <si>
    <t>2.075,63</t>
  </si>
  <si>
    <t>2.785,83</t>
  </si>
  <si>
    <t>2.882,90</t>
  </si>
  <si>
    <t>3.128,54</t>
  </si>
  <si>
    <t>3.583,56</t>
  </si>
  <si>
    <t>3.840,16</t>
  </si>
  <si>
    <t>1.043,18</t>
  </si>
  <si>
    <t>1.399,46</t>
  </si>
  <si>
    <t>1.477,89</t>
  </si>
  <si>
    <t>1.756,22</t>
  </si>
  <si>
    <t>1.978,22</t>
  </si>
  <si>
    <t>2.618,93</t>
  </si>
  <si>
    <t>2.713,84</t>
  </si>
  <si>
    <t>2.904,81</t>
  </si>
  <si>
    <t>3.251,40</t>
  </si>
  <si>
    <t>3.181,07</t>
  </si>
  <si>
    <t>17,85</t>
  </si>
  <si>
    <t>785,26</t>
  </si>
  <si>
    <t>7,41</t>
  </si>
  <si>
    <t>125,96</t>
  </si>
  <si>
    <t>536,36</t>
  </si>
  <si>
    <t>505,78</t>
  </si>
  <si>
    <t>663,01</t>
  </si>
  <si>
    <t>600,23</t>
  </si>
  <si>
    <t>734,67</t>
  </si>
  <si>
    <t>653,94</t>
  </si>
  <si>
    <t>759,53</t>
  </si>
  <si>
    <t>1.295,18</t>
  </si>
  <si>
    <t>1.605,82</t>
  </si>
  <si>
    <t>1.915,14</t>
  </si>
  <si>
    <t>501,78</t>
  </si>
  <si>
    <t>457,19</t>
  </si>
  <si>
    <t>195,13</t>
  </si>
  <si>
    <t>221,79</t>
  </si>
  <si>
    <t>254,10</t>
  </si>
  <si>
    <t>593,18</t>
  </si>
  <si>
    <t>121,95</t>
  </si>
  <si>
    <t>131,53</t>
  </si>
  <si>
    <t>161,25</t>
  </si>
  <si>
    <t>170,81</t>
  </si>
  <si>
    <t>135,94</t>
  </si>
  <si>
    <t>146,99</t>
  </si>
  <si>
    <t>177,71</t>
  </si>
  <si>
    <t>188,77</t>
  </si>
  <si>
    <t>105,54</t>
  </si>
  <si>
    <t>123,35</t>
  </si>
  <si>
    <t>111,00</t>
  </si>
  <si>
    <t>128,62</t>
  </si>
  <si>
    <t>121,16</t>
  </si>
  <si>
    <t>140,24</t>
  </si>
  <si>
    <t>130,82</t>
  </si>
  <si>
    <t>149,66</t>
  </si>
  <si>
    <t>133,07</t>
  </si>
  <si>
    <t>142,98</t>
  </si>
  <si>
    <t>173,76</t>
  </si>
  <si>
    <t>183,80</t>
  </si>
  <si>
    <t>145,21</t>
  </si>
  <si>
    <t>156,73</t>
  </si>
  <si>
    <t>187,84</t>
  </si>
  <si>
    <t>199,65</t>
  </si>
  <si>
    <t>111,84</t>
  </si>
  <si>
    <t>130,05</t>
  </si>
  <si>
    <t>114,47</t>
  </si>
  <si>
    <t>132,50</t>
  </si>
  <si>
    <t>127,33</t>
  </si>
  <si>
    <t>146,92</t>
  </si>
  <si>
    <t>134,91</t>
  </si>
  <si>
    <t>154,36</t>
  </si>
  <si>
    <t>202,47</t>
  </si>
  <si>
    <t>188,25</t>
  </si>
  <si>
    <t>179,77</t>
  </si>
  <si>
    <t>169,03</t>
  </si>
  <si>
    <t>220,03</t>
  </si>
  <si>
    <t>204,90</t>
  </si>
  <si>
    <t>195,96</t>
  </si>
  <si>
    <t>189,66</t>
  </si>
  <si>
    <t>184,76</t>
  </si>
  <si>
    <t>191,48</t>
  </si>
  <si>
    <t>177,30</t>
  </si>
  <si>
    <t>168,86</t>
  </si>
  <si>
    <t>160,28</t>
  </si>
  <si>
    <t>158,19</t>
  </si>
  <si>
    <t>193,95</t>
  </si>
  <si>
    <t>185,03</t>
  </si>
  <si>
    <t>178,81</t>
  </si>
  <si>
    <t>168,98</t>
  </si>
  <si>
    <t>1.277,31</t>
  </si>
  <si>
    <t>740,15</t>
  </si>
  <si>
    <t>987,57</t>
  </si>
  <si>
    <t>584,70</t>
  </si>
  <si>
    <t>15,92</t>
  </si>
  <si>
    <t>13,55</t>
  </si>
  <si>
    <t>14,60</t>
  </si>
  <si>
    <t>437,18</t>
  </si>
  <si>
    <t>939,72</t>
  </si>
  <si>
    <t>1.517,57</t>
  </si>
  <si>
    <t>2.246,52</t>
  </si>
  <si>
    <t>3.134,16</t>
  </si>
  <si>
    <t>513,17</t>
  </si>
  <si>
    <t>652,08</t>
  </si>
  <si>
    <t>1.685,36</t>
  </si>
  <si>
    <t>584,79</t>
  </si>
  <si>
    <t>1.620,84</t>
  </si>
  <si>
    <t>1.282,85</t>
  </si>
  <si>
    <t>2.379,99</t>
  </si>
  <si>
    <t>1.374,17</t>
  </si>
  <si>
    <t>2.452,44</t>
  </si>
  <si>
    <t>2.127,02</t>
  </si>
  <si>
    <t>3.708,57</t>
  </si>
  <si>
    <t>958,95</t>
  </si>
  <si>
    <t>2.108,71</t>
  </si>
  <si>
    <t>1.122,63</t>
  </si>
  <si>
    <t>2.036,53</t>
  </si>
  <si>
    <t>1.745,44</t>
  </si>
  <si>
    <t>3.300,34</t>
  </si>
  <si>
    <t>310,37</t>
  </si>
  <si>
    <t>328,89</t>
  </si>
  <si>
    <t>890,64</t>
  </si>
  <si>
    <t>1.238,45</t>
  </si>
  <si>
    <t>649,02</t>
  </si>
  <si>
    <t>1.649,22</t>
  </si>
  <si>
    <t>914,98</t>
  </si>
  <si>
    <t>324,84</t>
  </si>
  <si>
    <t>1.103,67</t>
  </si>
  <si>
    <t>429,53</t>
  </si>
  <si>
    <t>2.434,94</t>
  </si>
  <si>
    <t>1.292,40</t>
  </si>
  <si>
    <t>612,84</t>
  </si>
  <si>
    <t>3.129,14</t>
  </si>
  <si>
    <t>1.575,47</t>
  </si>
  <si>
    <t>2.128,52</t>
  </si>
  <si>
    <t>1.010,26</t>
  </si>
  <si>
    <t>2.702,44</t>
  </si>
  <si>
    <t>1.205,91</t>
  </si>
  <si>
    <t>1.401,60</t>
  </si>
  <si>
    <t>1.597,28</t>
  </si>
  <si>
    <t>4.446,94</t>
  </si>
  <si>
    <t>1.792,99</t>
  </si>
  <si>
    <t>1.988,65</t>
  </si>
  <si>
    <t>5.595,74</t>
  </si>
  <si>
    <t>2.184,31</t>
  </si>
  <si>
    <t>3.360,12</t>
  </si>
  <si>
    <t>4.103,83</t>
  </si>
  <si>
    <t>4.829,28</t>
  </si>
  <si>
    <t>5.554,67</t>
  </si>
  <si>
    <t>6.283,39</t>
  </si>
  <si>
    <t>7.005,61</t>
  </si>
  <si>
    <t>2.398,10</t>
  </si>
  <si>
    <t>4.965,96</t>
  </si>
  <si>
    <t>1.811,12</t>
  </si>
  <si>
    <t>5.836,50</t>
  </si>
  <si>
    <t>2.006,74</t>
  </si>
  <si>
    <t>6.742,20</t>
  </si>
  <si>
    <t>2.202,47</t>
  </si>
  <si>
    <t>7.612,50</t>
  </si>
  <si>
    <t>8.482,88</t>
  </si>
  <si>
    <t>2.597,51</t>
  </si>
  <si>
    <t>6.893,36</t>
  </si>
  <si>
    <t>2.206,24</t>
  </si>
  <si>
    <t>7.938,67</t>
  </si>
  <si>
    <t>2.401,88</t>
  </si>
  <si>
    <t>8.983,95</t>
  </si>
  <si>
    <t>10.029,25</t>
  </si>
  <si>
    <t>2.796,97</t>
  </si>
  <si>
    <t>9.170,17</t>
  </si>
  <si>
    <t>2.601,31</t>
  </si>
  <si>
    <t>10.371,72</t>
  </si>
  <si>
    <t>11.573,24</t>
  </si>
  <si>
    <t>2.996,42</t>
  </si>
  <si>
    <t>11.750,34</t>
  </si>
  <si>
    <t>13.117,20</t>
  </si>
  <si>
    <t>3.195,88</t>
  </si>
  <si>
    <t>15.254,32</t>
  </si>
  <si>
    <t>3.358,34</t>
  </si>
  <si>
    <t>178,61</t>
  </si>
  <si>
    <t>736,72</t>
  </si>
  <si>
    <t>2.040,65</t>
  </si>
  <si>
    <t>5.023,69</t>
  </si>
  <si>
    <t>3.276,23</t>
  </si>
  <si>
    <t>3.850,12</t>
  </si>
  <si>
    <t>247,53</t>
  </si>
  <si>
    <t>850,10</t>
  </si>
  <si>
    <t>837,64</t>
  </si>
  <si>
    <t>1.009,30</t>
  </si>
  <si>
    <t>1.000,06</t>
  </si>
  <si>
    <t>1.162,48</t>
  </si>
  <si>
    <t>1.251,78</t>
  </si>
  <si>
    <t>1.341,09</t>
  </si>
  <si>
    <t>1.564,39</t>
  </si>
  <si>
    <t>1.726,81</t>
  </si>
  <si>
    <t>1.889,23</t>
  </si>
  <si>
    <t>1.978,53</t>
  </si>
  <si>
    <t>2.067,84</t>
  </si>
  <si>
    <t>3.081,14</t>
  </si>
  <si>
    <t>3.727,34</t>
  </si>
  <si>
    <t>4.095,70</t>
  </si>
  <si>
    <t>4.464,06</t>
  </si>
  <si>
    <t>3.161,69</t>
  </si>
  <si>
    <t>3.807,89</t>
  </si>
  <si>
    <t>4.454,09</t>
  </si>
  <si>
    <t>4.822,45</t>
  </si>
  <si>
    <t>5.190,81</t>
  </si>
  <si>
    <t>426,68</t>
  </si>
  <si>
    <t>1.341,94</t>
  </si>
  <si>
    <t>2.353,82</t>
  </si>
  <si>
    <t>1.215,58</t>
  </si>
  <si>
    <t>4.006,37</t>
  </si>
  <si>
    <t>608,96</t>
  </si>
  <si>
    <t>1.528,86</t>
  </si>
  <si>
    <t>3.559,97</t>
  </si>
  <si>
    <t>1.486,69</t>
  </si>
  <si>
    <t>2.077,72</t>
  </si>
  <si>
    <t>968,15</t>
  </si>
  <si>
    <t>4.726,82</t>
  </si>
  <si>
    <t>2.637,60</t>
  </si>
  <si>
    <t>1.155,03</t>
  </si>
  <si>
    <t>1.715,79</t>
  </si>
  <si>
    <t>3.197,35</t>
  </si>
  <si>
    <t>3.759,00</t>
  </si>
  <si>
    <t>306,73</t>
  </si>
  <si>
    <t>412,56</t>
  </si>
  <si>
    <t>5.422,07</t>
  </si>
  <si>
    <t>854,12</t>
  </si>
  <si>
    <t>1.193,16</t>
  </si>
  <si>
    <t>4.340,06</t>
  </si>
  <si>
    <t>641,89</t>
  </si>
  <si>
    <t>1.902,67</t>
  </si>
  <si>
    <t>245,81</t>
  </si>
  <si>
    <t>4.902,79</t>
  </si>
  <si>
    <t>1.585,25</t>
  </si>
  <si>
    <t>2.108,31</t>
  </si>
  <si>
    <t>854,08</t>
  </si>
  <si>
    <t>6.130,02</t>
  </si>
  <si>
    <t>922,35</t>
  </si>
  <si>
    <t>5.460,83</t>
  </si>
  <si>
    <t>7.747,66</t>
  </si>
  <si>
    <t>390,49</t>
  </si>
  <si>
    <t>2.050,79</t>
  </si>
  <si>
    <t>3.280,24</t>
  </si>
  <si>
    <t>2.089,57</t>
  </si>
  <si>
    <t>1.967,71</t>
  </si>
  <si>
    <t>1.034,81</t>
  </si>
  <si>
    <t>6.777,82</t>
  </si>
  <si>
    <t>2.295,18</t>
  </si>
  <si>
    <t>2.291,95</t>
  </si>
  <si>
    <t>8.767,12</t>
  </si>
  <si>
    <t>2.482,03</t>
  </si>
  <si>
    <t>9.786,74</t>
  </si>
  <si>
    <t>4.852,57</t>
  </si>
  <si>
    <t>2.672,17</t>
  </si>
  <si>
    <t>8.948,43</t>
  </si>
  <si>
    <t>2.485,28</t>
  </si>
  <si>
    <t>10.120,55</t>
  </si>
  <si>
    <t>1.799,52</t>
  </si>
  <si>
    <t>11.288,57</t>
  </si>
  <si>
    <t>2.862,30</t>
  </si>
  <si>
    <t>11.476,08</t>
  </si>
  <si>
    <t>5.697,08</t>
  </si>
  <si>
    <t>12.798,53</t>
  </si>
  <si>
    <t>3.052,44</t>
  </si>
  <si>
    <t>14.304,48</t>
  </si>
  <si>
    <t>1.918,13</t>
  </si>
  <si>
    <t>177,84</t>
  </si>
  <si>
    <t>685,78</t>
  </si>
  <si>
    <t>6.582,07</t>
  </si>
  <si>
    <t>2.105,08</t>
  </si>
  <si>
    <t>7.431,67</t>
  </si>
  <si>
    <t>8.281,34</t>
  </si>
  <si>
    <t>6.727,90</t>
  </si>
  <si>
    <t>3.210,96</t>
  </si>
  <si>
    <t>1.200,88</t>
  </si>
  <si>
    <t>985,06</t>
  </si>
  <si>
    <t>421,73</t>
  </si>
  <si>
    <t>386,19</t>
  </si>
  <si>
    <t>330,56</t>
  </si>
  <si>
    <t>2.511,69</t>
  </si>
  <si>
    <t>1.174,69</t>
  </si>
  <si>
    <t>1.867,98</t>
  </si>
  <si>
    <t>1.835,80</t>
  </si>
  <si>
    <t>1.155,60</t>
  </si>
  <si>
    <t>29,07</t>
  </si>
  <si>
    <t>37,10</t>
  </si>
  <si>
    <t>39,35</t>
  </si>
  <si>
    <t>43,28</t>
  </si>
  <si>
    <t>61,13</t>
  </si>
  <si>
    <t>67,85</t>
  </si>
  <si>
    <t>75,18</t>
  </si>
  <si>
    <t>45,48</t>
  </si>
  <si>
    <t>47,25</t>
  </si>
  <si>
    <t>36,11</t>
  </si>
  <si>
    <t>39,73</t>
  </si>
  <si>
    <t>41,83</t>
  </si>
  <si>
    <t>45,45</t>
  </si>
  <si>
    <t>53,95</t>
  </si>
  <si>
    <t>65,09</t>
  </si>
  <si>
    <t>64,71</t>
  </si>
  <si>
    <t>75,73</t>
  </si>
  <si>
    <t>41,78</t>
  </si>
  <si>
    <t>51,41</t>
  </si>
  <si>
    <t>49,31</t>
  </si>
  <si>
    <t>127,61</t>
  </si>
  <si>
    <t>21,44</t>
  </si>
  <si>
    <t>28,82</t>
  </si>
  <si>
    <t>16,90</t>
  </si>
  <si>
    <t>13,08</t>
  </si>
  <si>
    <t>39,43</t>
  </si>
  <si>
    <t>48,89</t>
  </si>
  <si>
    <t>32,80</t>
  </si>
  <si>
    <t>42,25</t>
  </si>
  <si>
    <t>29,47</t>
  </si>
  <si>
    <t>39,06</t>
  </si>
  <si>
    <t>64,96</t>
  </si>
  <si>
    <t>79,72</t>
  </si>
  <si>
    <t>68,49</t>
  </si>
  <si>
    <t>47,10</t>
  </si>
  <si>
    <t>61,98</t>
  </si>
  <si>
    <t>107,55</t>
  </si>
  <si>
    <t>56,61</t>
  </si>
  <si>
    <t>89,83</t>
  </si>
  <si>
    <t>40,57</t>
  </si>
  <si>
    <t>6,60</t>
  </si>
  <si>
    <t>13,14</t>
  </si>
  <si>
    <t>585,24</t>
  </si>
  <si>
    <t>586,67</t>
  </si>
  <si>
    <t>605,21</t>
  </si>
  <si>
    <t>709,60</t>
  </si>
  <si>
    <t>753,39</t>
  </si>
  <si>
    <t>513,20</t>
  </si>
  <si>
    <t>519,44</t>
  </si>
  <si>
    <t>531,92</t>
  </si>
  <si>
    <t>765,08</t>
  </si>
  <si>
    <t>790,41</t>
  </si>
  <si>
    <t>262,88</t>
  </si>
  <si>
    <t>339,61</t>
  </si>
  <si>
    <t>230,68</t>
  </si>
  <si>
    <t>247,96</t>
  </si>
  <si>
    <t>304,82</t>
  </si>
  <si>
    <t>436,79</t>
  </si>
  <si>
    <t>486,73</t>
  </si>
  <si>
    <t>112,14</t>
  </si>
  <si>
    <t>97,40</t>
  </si>
  <si>
    <t>744,25</t>
  </si>
  <si>
    <t>751,18</t>
  </si>
  <si>
    <t>784,91</t>
  </si>
  <si>
    <t>843,47</t>
  </si>
  <si>
    <t>973,74</t>
  </si>
  <si>
    <t>1.025,38</t>
  </si>
  <si>
    <t>646,85</t>
  </si>
  <si>
    <t>653,78</t>
  </si>
  <si>
    <t>672,77</t>
  </si>
  <si>
    <t>731,33</t>
  </si>
  <si>
    <t>861,60</t>
  </si>
  <si>
    <t>913,24</t>
  </si>
  <si>
    <t>233,37</t>
  </si>
  <si>
    <t>238,98</t>
  </si>
  <si>
    <t>280,12</t>
  </si>
  <si>
    <t>311,84</t>
  </si>
  <si>
    <t>654,77</t>
  </si>
  <si>
    <t>662,08</t>
  </si>
  <si>
    <t>704,93</t>
  </si>
  <si>
    <t>738,35</t>
  </si>
  <si>
    <t>202,16</t>
  </si>
  <si>
    <t>278,89</t>
  </si>
  <si>
    <t>240,23</t>
  </si>
  <si>
    <t>258,14</t>
  </si>
  <si>
    <t>284,70</t>
  </si>
  <si>
    <t>636,07</t>
  </si>
  <si>
    <t>893,70</t>
  </si>
  <si>
    <t>71,54</t>
  </si>
  <si>
    <t>69,46</t>
  </si>
  <si>
    <t>60,04</t>
  </si>
  <si>
    <t>641,48</t>
  </si>
  <si>
    <t>638,70</t>
  </si>
  <si>
    <t>668,89</t>
  </si>
  <si>
    <t>727,16</t>
  </si>
  <si>
    <t>857,72</t>
  </si>
  <si>
    <t>909,07</t>
  </si>
  <si>
    <t>572,02</t>
  </si>
  <si>
    <t>578,66</t>
  </si>
  <si>
    <t>597,35</t>
  </si>
  <si>
    <t>655,62</t>
  </si>
  <si>
    <t>786,18</t>
  </si>
  <si>
    <t>837,53</t>
  </si>
  <si>
    <t>579,94</t>
  </si>
  <si>
    <t>586,96</t>
  </si>
  <si>
    <t>629,51</t>
  </si>
  <si>
    <t>662,64</t>
  </si>
  <si>
    <t>661,63</t>
  </si>
  <si>
    <t>586,80</t>
  </si>
  <si>
    <t>681,24</t>
  </si>
  <si>
    <t>606,12</t>
  </si>
  <si>
    <t>709,51</t>
  </si>
  <si>
    <t>634,09</t>
  </si>
  <si>
    <t>1.060,88</t>
  </si>
  <si>
    <t>985,46</t>
  </si>
  <si>
    <t>1.318,51</t>
  </si>
  <si>
    <t>1.243,09</t>
  </si>
  <si>
    <t>671,09</t>
  </si>
  <si>
    <t>168,14</t>
  </si>
  <si>
    <t>752,17</t>
  </si>
  <si>
    <t>649,40</t>
  </si>
  <si>
    <t>759,48</t>
  </si>
  <si>
    <t>778,64</t>
  </si>
  <si>
    <t>666,16</t>
  </si>
  <si>
    <t>817,07</t>
  </si>
  <si>
    <t>701,05</t>
  </si>
  <si>
    <t>850,49</t>
  </si>
  <si>
    <t>734,18</t>
  </si>
  <si>
    <t>759,03</t>
  </si>
  <si>
    <t>656,26</t>
  </si>
  <si>
    <t>821,65</t>
  </si>
  <si>
    <t>705,63</t>
  </si>
  <si>
    <t>1.173,02</t>
  </si>
  <si>
    <t>1.057,00</t>
  </si>
  <si>
    <t>1.430,65</t>
  </si>
  <si>
    <t>1.314,63</t>
  </si>
  <si>
    <t>60,58</t>
  </si>
  <si>
    <t>66,12</t>
  </si>
  <si>
    <t>78,53</t>
  </si>
  <si>
    <t>640,92</t>
  </si>
  <si>
    <t>647,00</t>
  </si>
  <si>
    <t>763,25</t>
  </si>
  <si>
    <t>606,26</t>
  </si>
  <si>
    <t>985,19</t>
  </si>
  <si>
    <t>1.205,52</t>
  </si>
  <si>
    <t>709,36</t>
  </si>
  <si>
    <t>947,28</t>
  </si>
  <si>
    <t>1.172,92</t>
  </si>
  <si>
    <t>761,31</t>
  </si>
  <si>
    <t>400,78</t>
  </si>
  <si>
    <t>688,10</t>
  </si>
  <si>
    <t>658,40</t>
  </si>
  <si>
    <t>88,01</t>
  </si>
  <si>
    <t>81,36</t>
  </si>
  <si>
    <t>732,18</t>
  </si>
  <si>
    <t>563,19</t>
  </si>
  <si>
    <t>1.256,98</t>
  </si>
  <si>
    <t>132,39</t>
  </si>
  <si>
    <t>81,03</t>
  </si>
  <si>
    <t>673,18</t>
  </si>
  <si>
    <t>528,18</t>
  </si>
  <si>
    <t>917,94</t>
  </si>
  <si>
    <t>753,83</t>
  </si>
  <si>
    <t>570,33</t>
  </si>
  <si>
    <t>810,42</t>
  </si>
  <si>
    <t>434,73</t>
  </si>
  <si>
    <t>520,13</t>
  </si>
  <si>
    <t>434,18</t>
  </si>
  <si>
    <t>586,79</t>
  </si>
  <si>
    <t>174,86</t>
  </si>
  <si>
    <t>56,95</t>
  </si>
  <si>
    <t>58,48</t>
  </si>
  <si>
    <t>120,51</t>
  </si>
  <si>
    <t>150,89</t>
  </si>
  <si>
    <t>35,12</t>
  </si>
  <si>
    <t>77,29</t>
  </si>
  <si>
    <t>180,95</t>
  </si>
  <si>
    <t>228,94</t>
  </si>
  <si>
    <t>292,95</t>
  </si>
  <si>
    <t>253,71</t>
  </si>
  <si>
    <t>306,04</t>
  </si>
  <si>
    <t>294,79</t>
  </si>
  <si>
    <t>406,79</t>
  </si>
  <si>
    <t>413,71</t>
  </si>
  <si>
    <t>494,79</t>
  </si>
  <si>
    <t>196,94</t>
  </si>
  <si>
    <t>245,92</t>
  </si>
  <si>
    <t>357,92</t>
  </si>
  <si>
    <t>306,72</t>
  </si>
  <si>
    <t>359,05</t>
  </si>
  <si>
    <t>335,83</t>
  </si>
  <si>
    <t>447,83</t>
  </si>
  <si>
    <t>444,14</t>
  </si>
  <si>
    <t>521,29</t>
  </si>
  <si>
    <t>261,91</t>
  </si>
  <si>
    <t>562,71</t>
  </si>
  <si>
    <t>559,82</t>
  </si>
  <si>
    <t>1.058,40</t>
  </si>
  <si>
    <t>2.203,87</t>
  </si>
  <si>
    <t>2.543,89</t>
  </si>
  <si>
    <t>361,75</t>
  </si>
  <si>
    <t>426,54</t>
  </si>
  <si>
    <t>513,09</t>
  </si>
  <si>
    <t>1.019,60</t>
  </si>
  <si>
    <t>2.049,43</t>
  </si>
  <si>
    <t>1.587,35</t>
  </si>
  <si>
    <t>3.184,68</t>
  </si>
  <si>
    <t>15,73</t>
  </si>
  <si>
    <t>13,64</t>
  </si>
  <si>
    <t>894,50</t>
  </si>
  <si>
    <t>584,62</t>
  </si>
  <si>
    <t>840,97</t>
  </si>
  <si>
    <t>636,78</t>
  </si>
  <si>
    <t>945,91</t>
  </si>
  <si>
    <t>610,77</t>
  </si>
  <si>
    <t>1.115,88</t>
  </si>
  <si>
    <t>1.057,55</t>
  </si>
  <si>
    <t>986,05</t>
  </si>
  <si>
    <t>894,53</t>
  </si>
  <si>
    <t>792,40</t>
  </si>
  <si>
    <t>778,45</t>
  </si>
  <si>
    <t>768,05</t>
  </si>
  <si>
    <t>716,20</t>
  </si>
  <si>
    <t>1.088,95</t>
  </si>
  <si>
    <t>1.031,21</t>
  </si>
  <si>
    <t>960,97</t>
  </si>
  <si>
    <t>870,65</t>
  </si>
  <si>
    <t>759,95</t>
  </si>
  <si>
    <t>746,89</t>
  </si>
  <si>
    <t>738,37</t>
  </si>
  <si>
    <t>688,35</t>
  </si>
  <si>
    <t>703,34</t>
  </si>
  <si>
    <t>679,73</t>
  </si>
  <si>
    <t>12,35</t>
  </si>
  <si>
    <t>33,76</t>
  </si>
  <si>
    <t>52,38</t>
  </si>
  <si>
    <t>96,19</t>
  </si>
  <si>
    <t>18,42</t>
  </si>
  <si>
    <t>115,02</t>
  </si>
  <si>
    <t>210,03</t>
  </si>
  <si>
    <t>345,59</t>
  </si>
  <si>
    <t>490,66</t>
  </si>
  <si>
    <t>555,08</t>
  </si>
  <si>
    <t>85,03</t>
  </si>
  <si>
    <t>109,03</t>
  </si>
  <si>
    <t>248,11</t>
  </si>
  <si>
    <t>22,40</t>
  </si>
  <si>
    <t>20,98</t>
  </si>
  <si>
    <t>49,60</t>
  </si>
  <si>
    <t>92,80</t>
  </si>
  <si>
    <t>69,36</t>
  </si>
  <si>
    <t>198,45</t>
  </si>
  <si>
    <t>287,02</t>
  </si>
  <si>
    <t>400,82</t>
  </si>
  <si>
    <t>483,34</t>
  </si>
  <si>
    <t>665,22</t>
  </si>
  <si>
    <t>349,93</t>
  </si>
  <si>
    <t>479,51</t>
  </si>
  <si>
    <t>582,25</t>
  </si>
  <si>
    <t>782,28</t>
  </si>
  <si>
    <t>74,60</t>
  </si>
  <si>
    <t>101,67</t>
  </si>
  <si>
    <t>141,76</t>
  </si>
  <si>
    <t>79,34</t>
  </si>
  <si>
    <t>116,41</t>
  </si>
  <si>
    <t>153,47</t>
  </si>
  <si>
    <t>22,91</t>
  </si>
  <si>
    <t>480,35</t>
  </si>
  <si>
    <t>14,39</t>
  </si>
  <si>
    <t>458,60</t>
  </si>
  <si>
    <t>189,33</t>
  </si>
  <si>
    <t>174,44</t>
  </si>
  <si>
    <t>120,12</t>
  </si>
  <si>
    <t>50,15</t>
  </si>
  <si>
    <t>118,62</t>
  </si>
  <si>
    <t>33,28</t>
  </si>
  <si>
    <t>30,48</t>
  </si>
  <si>
    <t>29,21</t>
  </si>
  <si>
    <t>454,56</t>
  </si>
  <si>
    <t>426,65</t>
  </si>
  <si>
    <t>412,32</t>
  </si>
  <si>
    <t>245,23</t>
  </si>
  <si>
    <t>266,14</t>
  </si>
  <si>
    <t>352,83</t>
  </si>
  <si>
    <t>81,14</t>
  </si>
  <si>
    <t>119,88</t>
  </si>
  <si>
    <t>120,98</t>
  </si>
  <si>
    <t>167,17</t>
  </si>
  <si>
    <t>87,26</t>
  </si>
  <si>
    <t>126,88</t>
  </si>
  <si>
    <t>30,49</t>
  </si>
  <si>
    <t>224,90</t>
  </si>
  <si>
    <t>171,38</t>
  </si>
  <si>
    <t>111,74</t>
  </si>
  <si>
    <t>29,57</t>
  </si>
  <si>
    <t>315,29</t>
  </si>
  <si>
    <t>195,11</t>
  </si>
  <si>
    <t>120,42</t>
  </si>
  <si>
    <t>104,32</t>
  </si>
  <si>
    <t>65,35</t>
  </si>
  <si>
    <t>81,04</t>
  </si>
  <si>
    <t>53,08</t>
  </si>
  <si>
    <t>66,72</t>
  </si>
  <si>
    <t>46,86</t>
  </si>
  <si>
    <t>59,50</t>
  </si>
  <si>
    <t>45,29</t>
  </si>
  <si>
    <t>42,81</t>
  </si>
  <si>
    <t>54,40</t>
  </si>
  <si>
    <t>41,02</t>
  </si>
  <si>
    <t>52,32</t>
  </si>
  <si>
    <t>37,23</t>
  </si>
  <si>
    <t>48,13</t>
  </si>
  <si>
    <t>285,95</t>
  </si>
  <si>
    <t>196,60</t>
  </si>
  <si>
    <t>151,52</t>
  </si>
  <si>
    <t>223,48</t>
  </si>
  <si>
    <t>226,64</t>
  </si>
  <si>
    <t>150,23</t>
  </si>
  <si>
    <t>125,43</t>
  </si>
  <si>
    <t>203,59</t>
  </si>
  <si>
    <t>124,34</t>
  </si>
  <si>
    <t>102,26</t>
  </si>
  <si>
    <t>168,51</t>
  </si>
  <si>
    <t>188,73</t>
  </si>
  <si>
    <t>106,66</t>
  </si>
  <si>
    <t>84,41</t>
  </si>
  <si>
    <t>156,11</t>
  </si>
  <si>
    <t>179,10</t>
  </si>
  <si>
    <t>97,25</t>
  </si>
  <si>
    <t>78,58</t>
  </si>
  <si>
    <t>127,35</t>
  </si>
  <si>
    <t>175,47</t>
  </si>
  <si>
    <t>82,55</t>
  </si>
  <si>
    <t>116,27</t>
  </si>
  <si>
    <t>169,65</t>
  </si>
  <si>
    <t>75,49</t>
  </si>
  <si>
    <t>70,28</t>
  </si>
  <si>
    <t>107,29</t>
  </si>
  <si>
    <t>164,62</t>
  </si>
  <si>
    <t>69,74</t>
  </si>
  <si>
    <t>65,98</t>
  </si>
  <si>
    <t>88,16</t>
  </si>
  <si>
    <t>154,76</t>
  </si>
  <si>
    <t>57,42</t>
  </si>
  <si>
    <t>321,11</t>
  </si>
  <si>
    <t>225,18</t>
  </si>
  <si>
    <t>153,92</t>
  </si>
  <si>
    <t>70,66</t>
  </si>
  <si>
    <t>67,91</t>
  </si>
  <si>
    <t>37,48</t>
  </si>
  <si>
    <t>44,29</t>
  </si>
  <si>
    <t>74,07</t>
  </si>
  <si>
    <t>41,21</t>
  </si>
  <si>
    <t>59,17</t>
  </si>
  <si>
    <t>29,54</t>
  </si>
  <si>
    <t>52,87</t>
  </si>
  <si>
    <t>49,65</t>
  </si>
  <si>
    <t>50,13</t>
  </si>
  <si>
    <t>23,34</t>
  </si>
  <si>
    <t>48,91</t>
  </si>
  <si>
    <t>22,37</t>
  </si>
  <si>
    <t>46,67</t>
  </si>
  <si>
    <t>204,20</t>
  </si>
  <si>
    <t>171,41</t>
  </si>
  <si>
    <t>193,66</t>
  </si>
  <si>
    <t>329,65</t>
  </si>
  <si>
    <t>183,49</t>
  </si>
  <si>
    <t>125,27</t>
  </si>
  <si>
    <t>206,46</t>
  </si>
  <si>
    <t>111,75</t>
  </si>
  <si>
    <t>85,76</t>
  </si>
  <si>
    <t>142,30</t>
  </si>
  <si>
    <t>166,26</t>
  </si>
  <si>
    <t>116,80</t>
  </si>
  <si>
    <t>165,53</t>
  </si>
  <si>
    <t>77,92</t>
  </si>
  <si>
    <t>179,56</t>
  </si>
  <si>
    <t>14,95</t>
  </si>
  <si>
    <t>22,05</t>
  </si>
  <si>
    <t>150,02</t>
  </si>
  <si>
    <t>108,60</t>
  </si>
  <si>
    <t>208,61</t>
  </si>
  <si>
    <t>454,90</t>
  </si>
  <si>
    <t>387,71</t>
  </si>
  <si>
    <t>234,30</t>
  </si>
  <si>
    <t>207,00</t>
  </si>
  <si>
    <t>183,47</t>
  </si>
  <si>
    <t>162,08</t>
  </si>
  <si>
    <t>148,65</t>
  </si>
  <si>
    <t>155,65</t>
  </si>
  <si>
    <t>103,00</t>
  </si>
  <si>
    <t>247,77</t>
  </si>
  <si>
    <t>156,81</t>
  </si>
  <si>
    <t>115,91</t>
  </si>
  <si>
    <t>224,58</t>
  </si>
  <si>
    <t>156,90</t>
  </si>
  <si>
    <t>106,57</t>
  </si>
  <si>
    <t>291,60</t>
  </si>
  <si>
    <t>165,43</t>
  </si>
  <si>
    <t>119,52</t>
  </si>
  <si>
    <t>241,82</t>
  </si>
  <si>
    <t>156,49</t>
  </si>
  <si>
    <t>105,02</t>
  </si>
  <si>
    <t>312,81</t>
  </si>
  <si>
    <t>471,94</t>
  </si>
  <si>
    <t>407,91</t>
  </si>
  <si>
    <t>229,20</t>
  </si>
  <si>
    <t>202,96</t>
  </si>
  <si>
    <t>186,61</t>
  </si>
  <si>
    <t>164,61</t>
  </si>
  <si>
    <t>150,79</t>
  </si>
  <si>
    <t>452,64</t>
  </si>
  <si>
    <t>378,83</t>
  </si>
  <si>
    <t>238,21</t>
  </si>
  <si>
    <t>209,36</t>
  </si>
  <si>
    <t>183,39</t>
  </si>
  <si>
    <t>161,26</t>
  </si>
  <si>
    <t>148,92</t>
  </si>
  <si>
    <t>516,05</t>
  </si>
  <si>
    <t>433,15</t>
  </si>
  <si>
    <t>230,28</t>
  </si>
  <si>
    <t>202,84</t>
  </si>
  <si>
    <t>183,93</t>
  </si>
  <si>
    <t>161,79</t>
  </si>
  <si>
    <t>149,45</t>
  </si>
  <si>
    <t>473,86</t>
  </si>
  <si>
    <t>395,33</t>
  </si>
  <si>
    <t>238,60</t>
  </si>
  <si>
    <t>208,17</t>
  </si>
  <si>
    <t>184,00</t>
  </si>
  <si>
    <t>162,58</t>
  </si>
  <si>
    <t>149,72</t>
  </si>
  <si>
    <t>528,05</t>
  </si>
  <si>
    <t>451,57</t>
  </si>
  <si>
    <t>226,73</t>
  </si>
  <si>
    <t>197,64</t>
  </si>
  <si>
    <t>180,44</t>
  </si>
  <si>
    <t>158,35</t>
  </si>
  <si>
    <t>146,03</t>
  </si>
  <si>
    <t>441,98</t>
  </si>
  <si>
    <t>372,02</t>
  </si>
  <si>
    <t>217,81</t>
  </si>
  <si>
    <t>193,72</t>
  </si>
  <si>
    <t>170,42</t>
  </si>
  <si>
    <t>148,84</t>
  </si>
  <si>
    <t>136,84</t>
  </si>
  <si>
    <t>467,13</t>
  </si>
  <si>
    <t>401,38</t>
  </si>
  <si>
    <t>203,53</t>
  </si>
  <si>
    <t>180,86</t>
  </si>
  <si>
    <t>165,04</t>
  </si>
  <si>
    <t>144,62</t>
  </si>
  <si>
    <t>137,15</t>
  </si>
  <si>
    <t>3.098,93</t>
  </si>
  <si>
    <t>3.962,84</t>
  </si>
  <si>
    <t>4.256,73</t>
  </si>
  <si>
    <t>4.318,50</t>
  </si>
  <si>
    <t>4.692,74</t>
  </si>
  <si>
    <t>4.650,32</t>
  </si>
  <si>
    <t>4.602,91</t>
  </si>
  <si>
    <t>4.117,51</t>
  </si>
  <si>
    <t>158,96</t>
  </si>
  <si>
    <t>116,02</t>
  </si>
  <si>
    <t>224,71</t>
  </si>
  <si>
    <t>148,41</t>
  </si>
  <si>
    <t>99,70</t>
  </si>
  <si>
    <t>263,83</t>
  </si>
  <si>
    <t>13,69</t>
  </si>
  <si>
    <t>18,07</t>
  </si>
  <si>
    <t>20,77</t>
  </si>
  <si>
    <t>21,54</t>
  </si>
  <si>
    <t>23,23</t>
  </si>
  <si>
    <t>16,51</t>
  </si>
  <si>
    <t>15,72</t>
  </si>
  <si>
    <t>12,94</t>
  </si>
  <si>
    <t>14,76</t>
  </si>
  <si>
    <t>12,61</t>
  </si>
  <si>
    <t>14,54</t>
  </si>
  <si>
    <t>19,86</t>
  </si>
  <si>
    <t>18,78</t>
  </si>
  <si>
    <t>14,77</t>
  </si>
  <si>
    <t>18,67</t>
  </si>
  <si>
    <t>18,22</t>
  </si>
  <si>
    <t>17,51</t>
  </si>
  <si>
    <t>13,46</t>
  </si>
  <si>
    <t>12,95</t>
  </si>
  <si>
    <t>14,74</t>
  </si>
  <si>
    <t>13,58</t>
  </si>
  <si>
    <t>11,56</t>
  </si>
  <si>
    <t>14,27</t>
  </si>
  <si>
    <t>13,34</t>
  </si>
  <si>
    <t>14,42</t>
  </si>
  <si>
    <t>14,67</t>
  </si>
  <si>
    <t>15,94</t>
  </si>
  <si>
    <t>16,71</t>
  </si>
  <si>
    <t>16,16</t>
  </si>
  <si>
    <t>15,79</t>
  </si>
  <si>
    <t>15,58</t>
  </si>
  <si>
    <t>18,86</t>
  </si>
  <si>
    <t>18,02</t>
  </si>
  <si>
    <t>11,96</t>
  </si>
  <si>
    <t>17,38</t>
  </si>
  <si>
    <t>13,21</t>
  </si>
  <si>
    <t>15,09</t>
  </si>
  <si>
    <t>16,09</t>
  </si>
  <si>
    <t>19,54</t>
  </si>
  <si>
    <t>16,24</t>
  </si>
  <si>
    <t>13,92</t>
  </si>
  <si>
    <t>13,44</t>
  </si>
  <si>
    <t>15,05</t>
  </si>
  <si>
    <t>23,06</t>
  </si>
  <si>
    <t>22,82</t>
  </si>
  <si>
    <t>19,81</t>
  </si>
  <si>
    <t>13,41</t>
  </si>
  <si>
    <t>15,39</t>
  </si>
  <si>
    <t>15,06</t>
  </si>
  <si>
    <t>15,66</t>
  </si>
  <si>
    <t>720,91</t>
  </si>
  <si>
    <t>601,04</t>
  </si>
  <si>
    <t>690,24</t>
  </si>
  <si>
    <t>339,68</t>
  </si>
  <si>
    <t>359,67</t>
  </si>
  <si>
    <t>400,19</t>
  </si>
  <si>
    <t>455,67</t>
  </si>
  <si>
    <t>343,10</t>
  </si>
  <si>
    <t>364,00</t>
  </si>
  <si>
    <t>406,29</t>
  </si>
  <si>
    <t>464,30</t>
  </si>
  <si>
    <t>459,69</t>
  </si>
  <si>
    <t>445,52</t>
  </si>
  <si>
    <t>488,61</t>
  </si>
  <si>
    <t>463,81</t>
  </si>
  <si>
    <t>448,25</t>
  </si>
  <si>
    <t>507,50</t>
  </si>
  <si>
    <t>460,62</t>
  </si>
  <si>
    <t>466,33</t>
  </si>
  <si>
    <t>452,54</t>
  </si>
  <si>
    <t>432,72</t>
  </si>
  <si>
    <t>554,06</t>
  </si>
  <si>
    <t>404,03</t>
  </si>
  <si>
    <t>394,87</t>
  </si>
  <si>
    <t>425,76</t>
  </si>
  <si>
    <t>418,40</t>
  </si>
  <si>
    <t>415,05</t>
  </si>
  <si>
    <t>413,63</t>
  </si>
  <si>
    <t>411,26</t>
  </si>
  <si>
    <t>486,86</t>
  </si>
  <si>
    <t>463,26</t>
  </si>
  <si>
    <t>453,28</t>
  </si>
  <si>
    <t>436,64</t>
  </si>
  <si>
    <t>455,59</t>
  </si>
  <si>
    <t>439,47</t>
  </si>
  <si>
    <t>432,62</t>
  </si>
  <si>
    <t>421,25</t>
  </si>
  <si>
    <t>429,76</t>
  </si>
  <si>
    <t>417,13</t>
  </si>
  <si>
    <t>398,79</t>
  </si>
  <si>
    <t>392,54</t>
  </si>
  <si>
    <t>617,45</t>
  </si>
  <si>
    <t>854,62</t>
  </si>
  <si>
    <t>185,49</t>
  </si>
  <si>
    <t>274,26</t>
  </si>
  <si>
    <t>306,99</t>
  </si>
  <si>
    <t>339,87</t>
  </si>
  <si>
    <t>354,22</t>
  </si>
  <si>
    <t>367,30</t>
  </si>
  <si>
    <t>422,89</t>
  </si>
  <si>
    <t>270,74</t>
  </si>
  <si>
    <t>300,97</t>
  </si>
  <si>
    <t>328,13</t>
  </si>
  <si>
    <t>347,93</t>
  </si>
  <si>
    <t>361,05</t>
  </si>
  <si>
    <t>414,93</t>
  </si>
  <si>
    <t>316,78</t>
  </si>
  <si>
    <t>346,21</t>
  </si>
  <si>
    <t>514,22</t>
  </si>
  <si>
    <t>588,04</t>
  </si>
  <si>
    <t>447,17</t>
  </si>
  <si>
    <t>453,66</t>
  </si>
  <si>
    <t>437,37</t>
  </si>
  <si>
    <t>457,84</t>
  </si>
  <si>
    <t>443,71</t>
  </si>
  <si>
    <t>486,69</t>
  </si>
  <si>
    <t>461,96</t>
  </si>
  <si>
    <t>446,44</t>
  </si>
  <si>
    <t>505,58</t>
  </si>
  <si>
    <t>465,53</t>
  </si>
  <si>
    <t>471,24</t>
  </si>
  <si>
    <t>450,71</t>
  </si>
  <si>
    <t>293,57</t>
  </si>
  <si>
    <t>325,98</t>
  </si>
  <si>
    <t>361,85</t>
  </si>
  <si>
    <t>376,08</t>
  </si>
  <si>
    <t>403,90</t>
  </si>
  <si>
    <t>447,27</t>
  </si>
  <si>
    <t>289,88</t>
  </si>
  <si>
    <t>319,99</t>
  </si>
  <si>
    <t>349,81</t>
  </si>
  <si>
    <t>372,52</t>
  </si>
  <si>
    <t>396,24</t>
  </si>
  <si>
    <t>445,58</t>
  </si>
  <si>
    <t>335,42</t>
  </si>
  <si>
    <t>364,42</t>
  </si>
  <si>
    <t>432,27</t>
  </si>
  <si>
    <t>158,61</t>
  </si>
  <si>
    <t>148,32</t>
  </si>
  <si>
    <t>714,93</t>
  </si>
  <si>
    <t>492,11</t>
  </si>
  <si>
    <t>47,66</t>
  </si>
  <si>
    <t>61,61</t>
  </si>
  <si>
    <t>88,36</t>
  </si>
  <si>
    <t>101,98</t>
  </si>
  <si>
    <t>102,70</t>
  </si>
  <si>
    <t>39,10</t>
  </si>
  <si>
    <t>43,15</t>
  </si>
  <si>
    <t>56,49</t>
  </si>
  <si>
    <t>86,07</t>
  </si>
  <si>
    <t>33,33</t>
  </si>
  <si>
    <t>21,03</t>
  </si>
  <si>
    <t>63,43</t>
  </si>
  <si>
    <t>34,15</t>
  </si>
  <si>
    <t>2.126,01</t>
  </si>
  <si>
    <t>3.340,10</t>
  </si>
  <si>
    <t>2.513,77</t>
  </si>
  <si>
    <t>3.020,26</t>
  </si>
  <si>
    <t>2.480,56</t>
  </si>
  <si>
    <t>3.176,84</t>
  </si>
  <si>
    <t>2.817,21</t>
  </si>
  <si>
    <t>3.005,61</t>
  </si>
  <si>
    <t>2.557,38</t>
  </si>
  <si>
    <t>2.141,45</t>
  </si>
  <si>
    <t>1.379,36</t>
  </si>
  <si>
    <t>3.151,09</t>
  </si>
  <si>
    <t>3.588,45</t>
  </si>
  <si>
    <t>2.366,21</t>
  </si>
  <si>
    <t>1.768,23</t>
  </si>
  <si>
    <t>104,37</t>
  </si>
  <si>
    <t>74,10</t>
  </si>
  <si>
    <t>102,06</t>
  </si>
  <si>
    <t>91,93</t>
  </si>
  <si>
    <t>86,82</t>
  </si>
  <si>
    <t>114,40</t>
  </si>
  <si>
    <t>106,27</t>
  </si>
  <si>
    <t>102,14</t>
  </si>
  <si>
    <t>128,18</t>
  </si>
  <si>
    <t>121,33</t>
  </si>
  <si>
    <t>117,80</t>
  </si>
  <si>
    <t>616,69</t>
  </si>
  <si>
    <t>623,16</t>
  </si>
  <si>
    <t>629,62</t>
  </si>
  <si>
    <t>636,10</t>
  </si>
  <si>
    <t>649,03</t>
  </si>
  <si>
    <t>56,09</t>
  </si>
  <si>
    <t>78,27</t>
  </si>
  <si>
    <t>109,83</t>
  </si>
  <si>
    <t>147,71</t>
  </si>
  <si>
    <t>194,71</t>
  </si>
  <si>
    <t>22,70</t>
  </si>
  <si>
    <t>22,66</t>
  </si>
  <si>
    <t>22,89</t>
  </si>
  <si>
    <t>21,75</t>
  </si>
  <si>
    <t>26,46</t>
  </si>
  <si>
    <t>27,44</t>
  </si>
  <si>
    <t>32,50</t>
  </si>
  <si>
    <t>21,65</t>
  </si>
  <si>
    <t>24,65</t>
  </si>
  <si>
    <t>20,13</t>
  </si>
  <si>
    <t>39,66</t>
  </si>
  <si>
    <t>36,00</t>
  </si>
  <si>
    <t>43,05</t>
  </si>
  <si>
    <t>6,62</t>
  </si>
  <si>
    <t>165,73</t>
  </si>
  <si>
    <t>112,11</t>
  </si>
  <si>
    <t>38,30</t>
  </si>
  <si>
    <t>31,76</t>
  </si>
  <si>
    <t>27,49</t>
  </si>
  <si>
    <t>39,11</t>
  </si>
  <si>
    <t>51,26</t>
  </si>
  <si>
    <t>51,27</t>
  </si>
  <si>
    <t>62,86</t>
  </si>
  <si>
    <t>63,42</t>
  </si>
  <si>
    <t>75,05</t>
  </si>
  <si>
    <t>32,74</t>
  </si>
  <si>
    <t>51,63</t>
  </si>
  <si>
    <t>7,29</t>
  </si>
  <si>
    <t>7,76</t>
  </si>
  <si>
    <t>8,16</t>
  </si>
  <si>
    <t>10,73</t>
  </si>
  <si>
    <t>11,02</t>
  </si>
  <si>
    <t>5,92</t>
  </si>
  <si>
    <t>6,32</t>
  </si>
  <si>
    <t>11,71</t>
  </si>
  <si>
    <t>9,82</t>
  </si>
  <si>
    <t>7,85</t>
  </si>
  <si>
    <t>8,29</t>
  </si>
  <si>
    <t>8,70</t>
  </si>
  <si>
    <t>11,14</t>
  </si>
  <si>
    <t>13,75</t>
  </si>
  <si>
    <t>11,52</t>
  </si>
  <si>
    <t>13,85</t>
  </si>
  <si>
    <t>8,75</t>
  </si>
  <si>
    <t>12,15</t>
  </si>
  <si>
    <t>15,18</t>
  </si>
  <si>
    <t>22,35</t>
  </si>
  <si>
    <t>57,21</t>
  </si>
  <si>
    <t>6,89</t>
  </si>
  <si>
    <t>10,70</t>
  </si>
  <si>
    <t>24,69</t>
  </si>
  <si>
    <t>40,69</t>
  </si>
  <si>
    <t>44,06</t>
  </si>
  <si>
    <t>30,87</t>
  </si>
  <si>
    <t>46,68</t>
  </si>
  <si>
    <t>49,83</t>
  </si>
  <si>
    <t>17,67</t>
  </si>
  <si>
    <t>22,67</t>
  </si>
  <si>
    <t>6,08</t>
  </si>
  <si>
    <t>8,01</t>
  </si>
  <si>
    <t>7,33</t>
  </si>
  <si>
    <t>8,46</t>
  </si>
  <si>
    <t>9,97</t>
  </si>
  <si>
    <t>12,10</t>
  </si>
  <si>
    <t>8,45</t>
  </si>
  <si>
    <t>10,07</t>
  </si>
  <si>
    <t>12,07</t>
  </si>
  <si>
    <t>15,77</t>
  </si>
  <si>
    <t>16,80</t>
  </si>
  <si>
    <t>18,97</t>
  </si>
  <si>
    <t>10,06</t>
  </si>
  <si>
    <t>11,99</t>
  </si>
  <si>
    <t>20,93</t>
  </si>
  <si>
    <t>12,55</t>
  </si>
  <si>
    <t>12,25</t>
  </si>
  <si>
    <t>16,66</t>
  </si>
  <si>
    <t>18,68</t>
  </si>
  <si>
    <t>18,99</t>
  </si>
  <si>
    <t>21,16</t>
  </si>
  <si>
    <t>13,82</t>
  </si>
  <si>
    <t>31,15</t>
  </si>
  <si>
    <t>46,77</t>
  </si>
  <si>
    <t>45,02</t>
  </si>
  <si>
    <t>47,34</t>
  </si>
  <si>
    <t>77,24</t>
  </si>
  <si>
    <t>7,31</t>
  </si>
  <si>
    <t>16,10</t>
  </si>
  <si>
    <t>10,29</t>
  </si>
  <si>
    <t>13,45</t>
  </si>
  <si>
    <t>6,38</t>
  </si>
  <si>
    <t>21,94</t>
  </si>
  <si>
    <t>34,70</t>
  </si>
  <si>
    <t>49,99</t>
  </si>
  <si>
    <t>69,51</t>
  </si>
  <si>
    <t>68,71</t>
  </si>
  <si>
    <t>90,68</t>
  </si>
  <si>
    <t>90,74</t>
  </si>
  <si>
    <t>116,29</t>
  </si>
  <si>
    <t>117,45</t>
  </si>
  <si>
    <t>144,69</t>
  </si>
  <si>
    <t>145,10</t>
  </si>
  <si>
    <t>175,83</t>
  </si>
  <si>
    <t>177,53</t>
  </si>
  <si>
    <t>231,59</t>
  </si>
  <si>
    <t>233,01</t>
  </si>
  <si>
    <t>282,87</t>
  </si>
  <si>
    <t>290,76</t>
  </si>
  <si>
    <t>9,52</t>
  </si>
  <si>
    <t>10,37</t>
  </si>
  <si>
    <t>14,73</t>
  </si>
  <si>
    <t>24,32</t>
  </si>
  <si>
    <t>10,81</t>
  </si>
  <si>
    <t>9,41</t>
  </si>
  <si>
    <t>32,51</t>
  </si>
  <si>
    <t>18,23</t>
  </si>
  <si>
    <t>12,90</t>
  </si>
  <si>
    <t>26,52</t>
  </si>
  <si>
    <t>32,88</t>
  </si>
  <si>
    <t>18,60</t>
  </si>
  <si>
    <t>13,27</t>
  </si>
  <si>
    <t>26,96</t>
  </si>
  <si>
    <t>27,62</t>
  </si>
  <si>
    <t>25,42</t>
  </si>
  <si>
    <t>31,14</t>
  </si>
  <si>
    <t>36,87</t>
  </si>
  <si>
    <t>43,47</t>
  </si>
  <si>
    <t>31,48</t>
  </si>
  <si>
    <t>50,50</t>
  </si>
  <si>
    <t>37,79</t>
  </si>
  <si>
    <t>42,19</t>
  </si>
  <si>
    <t>23,42</t>
  </si>
  <si>
    <t>24,39</t>
  </si>
  <si>
    <t>26,91</t>
  </si>
  <si>
    <t>27,55</t>
  </si>
  <si>
    <t>30,30</t>
  </si>
  <si>
    <t>14,82</t>
  </si>
  <si>
    <t>18,79</t>
  </si>
  <si>
    <t>24,05</t>
  </si>
  <si>
    <t>33,15</t>
  </si>
  <si>
    <t>41,08</t>
  </si>
  <si>
    <t>92,44</t>
  </si>
  <si>
    <t>142,52</t>
  </si>
  <si>
    <t>273,80</t>
  </si>
  <si>
    <t>523,86</t>
  </si>
  <si>
    <t>806,29</t>
  </si>
  <si>
    <t>147,36</t>
  </si>
  <si>
    <t>232,35</t>
  </si>
  <si>
    <t>448,86</t>
  </si>
  <si>
    <t>602,76</t>
  </si>
  <si>
    <t>695,04</t>
  </si>
  <si>
    <t>174,82</t>
  </si>
  <si>
    <t>327,22</t>
  </si>
  <si>
    <t>447,65</t>
  </si>
  <si>
    <t>507,07</t>
  </si>
  <si>
    <t>10,38</t>
  </si>
  <si>
    <t>10,96</t>
  </si>
  <si>
    <t>12,09</t>
  </si>
  <si>
    <t>19,36</t>
  </si>
  <si>
    <t>22,13</t>
  </si>
  <si>
    <t>50,11</t>
  </si>
  <si>
    <t>51,25</t>
  </si>
  <si>
    <t>53,51</t>
  </si>
  <si>
    <t>56,24</t>
  </si>
  <si>
    <t>59,80</t>
  </si>
  <si>
    <t>65,32</t>
  </si>
  <si>
    <t>62,79</t>
  </si>
  <si>
    <t>64,50</t>
  </si>
  <si>
    <t>67,89</t>
  </si>
  <si>
    <t>71,98</t>
  </si>
  <si>
    <t>78,35</t>
  </si>
  <si>
    <t>86,64</t>
  </si>
  <si>
    <t>2.315,60</t>
  </si>
  <si>
    <t>4.440,29</t>
  </si>
  <si>
    <t>5.920,38</t>
  </si>
  <si>
    <t>2.763,24</t>
  </si>
  <si>
    <t>579,76</t>
  </si>
  <si>
    <t>785,46</t>
  </si>
  <si>
    <t>844,48</t>
  </si>
  <si>
    <t>970,74</t>
  </si>
  <si>
    <t>1.406,50</t>
  </si>
  <si>
    <t>2.006,95</t>
  </si>
  <si>
    <t>804,57</t>
  </si>
  <si>
    <t>14,41</t>
  </si>
  <si>
    <t>24,78</t>
  </si>
  <si>
    <t>63,25</t>
  </si>
  <si>
    <t>81,02</t>
  </si>
  <si>
    <t>139,68</t>
  </si>
  <si>
    <t>376,47</t>
  </si>
  <si>
    <t>562,79</t>
  </si>
  <si>
    <t>895,56</t>
  </si>
  <si>
    <t>1.195,51</t>
  </si>
  <si>
    <t>1.908,98</t>
  </si>
  <si>
    <t>3.975,50</t>
  </si>
  <si>
    <t>222,04</t>
  </si>
  <si>
    <t>273,54</t>
  </si>
  <si>
    <t>572,65</t>
  </si>
  <si>
    <t>2.133,59</t>
  </si>
  <si>
    <t>74,64</t>
  </si>
  <si>
    <t>122,59</t>
  </si>
  <si>
    <t>8,93</t>
  </si>
  <si>
    <t>10,71</t>
  </si>
  <si>
    <t>24,27</t>
  </si>
  <si>
    <t>30,05</t>
  </si>
  <si>
    <t>36,68</t>
  </si>
  <si>
    <t>30,95</t>
  </si>
  <si>
    <t>38,38</t>
  </si>
  <si>
    <t>42,45</t>
  </si>
  <si>
    <t>49,88</t>
  </si>
  <si>
    <t>56,57</t>
  </si>
  <si>
    <t>64,00</t>
  </si>
  <si>
    <t>50,78</t>
  </si>
  <si>
    <t>58,21</t>
  </si>
  <si>
    <t>52,48</t>
  </si>
  <si>
    <t>62,30</t>
  </si>
  <si>
    <t>65,22</t>
  </si>
  <si>
    <t>70,99</t>
  </si>
  <si>
    <t>82,79</t>
  </si>
  <si>
    <t>71,24</t>
  </si>
  <si>
    <t>87,74</t>
  </si>
  <si>
    <t>99,54</t>
  </si>
  <si>
    <t>43,42</t>
  </si>
  <si>
    <t>42,27</t>
  </si>
  <si>
    <t>83,50</t>
  </si>
  <si>
    <t>90,93</t>
  </si>
  <si>
    <t>23,20</t>
  </si>
  <si>
    <t>33,64</t>
  </si>
  <si>
    <t>19,65</t>
  </si>
  <si>
    <t>30,12</t>
  </si>
  <si>
    <t>32,21</t>
  </si>
  <si>
    <t>40,29</t>
  </si>
  <si>
    <t>44,47</t>
  </si>
  <si>
    <t>51,90</t>
  </si>
  <si>
    <t>37,82</t>
  </si>
  <si>
    <t>45,25</t>
  </si>
  <si>
    <t>59,06</t>
  </si>
  <si>
    <t>65,33</t>
  </si>
  <si>
    <t>66,49</t>
  </si>
  <si>
    <t>72,76</t>
  </si>
  <si>
    <t>55,34</t>
  </si>
  <si>
    <t>62,77</t>
  </si>
  <si>
    <t>64,95</t>
  </si>
  <si>
    <t>76,75</t>
  </si>
  <si>
    <t>96,04</t>
  </si>
  <si>
    <t>107,84</t>
  </si>
  <si>
    <t>35,60</t>
  </si>
  <si>
    <t>43,03</t>
  </si>
  <si>
    <t>54,41</t>
  </si>
  <si>
    <t>61,84</t>
  </si>
  <si>
    <t>49,70</t>
  </si>
  <si>
    <t>57,13</t>
  </si>
  <si>
    <t>41,37</t>
  </si>
  <si>
    <t>48,80</t>
  </si>
  <si>
    <t>60,14</t>
  </si>
  <si>
    <t>67,57</t>
  </si>
  <si>
    <t>61,22</t>
  </si>
  <si>
    <t>68,65</t>
  </si>
  <si>
    <t>55,49</t>
  </si>
  <si>
    <t>62,92</t>
  </si>
  <si>
    <t>74,77</t>
  </si>
  <si>
    <t>104,42</t>
  </si>
  <si>
    <t>100,53</t>
  </si>
  <si>
    <t>136,33</t>
  </si>
  <si>
    <t>248,25</t>
  </si>
  <si>
    <t>40,19</t>
  </si>
  <si>
    <t>89,65</t>
  </si>
  <si>
    <t>119,79</t>
  </si>
  <si>
    <t>41,00</t>
  </si>
  <si>
    <t>127,45</t>
  </si>
  <si>
    <t>120,17</t>
  </si>
  <si>
    <t>89,26</t>
  </si>
  <si>
    <t>62,54</t>
  </si>
  <si>
    <t>61,55</t>
  </si>
  <si>
    <t>58,13</t>
  </si>
  <si>
    <t>17,22</t>
  </si>
  <si>
    <t>18,52</t>
  </si>
  <si>
    <t>34,48</t>
  </si>
  <si>
    <t>61,64</t>
  </si>
  <si>
    <t>52,83</t>
  </si>
  <si>
    <t>33,40</t>
  </si>
  <si>
    <t>201,07</t>
  </si>
  <si>
    <t>272,67</t>
  </si>
  <si>
    <t>70,52</t>
  </si>
  <si>
    <t>120,62</t>
  </si>
  <si>
    <t>58,29</t>
  </si>
  <si>
    <t>41,82</t>
  </si>
  <si>
    <t>48,21</t>
  </si>
  <si>
    <t>1.206,27</t>
  </si>
  <si>
    <t>1.294,38</t>
  </si>
  <si>
    <t>1.328,15</t>
  </si>
  <si>
    <t>1.457,60</t>
  </si>
  <si>
    <t>1.190,98</t>
  </si>
  <si>
    <t>1.279,09</t>
  </si>
  <si>
    <t>1.312,86</t>
  </si>
  <si>
    <t>1.442,31</t>
  </si>
  <si>
    <t>1.407,97</t>
  </si>
  <si>
    <t>1.541,33</t>
  </si>
  <si>
    <t>1.592,45</t>
  </si>
  <si>
    <t>1.774,39</t>
  </si>
  <si>
    <t>1.398,74</t>
  </si>
  <si>
    <t>1.532,10</t>
  </si>
  <si>
    <t>1.583,22</t>
  </si>
  <si>
    <t>1.765,16</t>
  </si>
  <si>
    <t>1.692,25</t>
  </si>
  <si>
    <t>1.760,40</t>
  </si>
  <si>
    <t>1.993,90</t>
  </si>
  <si>
    <t>1.795,44</t>
  </si>
  <si>
    <t>1.973,27</t>
  </si>
  <si>
    <t>2.041,42</t>
  </si>
  <si>
    <t>2.274,92</t>
  </si>
  <si>
    <t>658,26</t>
  </si>
  <si>
    <t>764,00</t>
  </si>
  <si>
    <t>804,52</t>
  </si>
  <si>
    <t>927,15</t>
  </si>
  <si>
    <t>642,96</t>
  </si>
  <si>
    <t>748,70</t>
  </si>
  <si>
    <t>789,22</t>
  </si>
  <si>
    <t>911,85</t>
  </si>
  <si>
    <t>874,54</t>
  </si>
  <si>
    <t>1.033,14</t>
  </si>
  <si>
    <t>1.093,92</t>
  </si>
  <si>
    <t>1.277,86</t>
  </si>
  <si>
    <t>865,30</t>
  </si>
  <si>
    <t>1.023,90</t>
  </si>
  <si>
    <t>1.084,68</t>
  </si>
  <si>
    <t>1.268,62</t>
  </si>
  <si>
    <t>997,10</t>
  </si>
  <si>
    <t>1.208,57</t>
  </si>
  <si>
    <t>1.289,61</t>
  </si>
  <si>
    <t>1.534,87</t>
  </si>
  <si>
    <t>1.278,11</t>
  </si>
  <si>
    <t>1.489,58</t>
  </si>
  <si>
    <t>1.570,62</t>
  </si>
  <si>
    <t>1.815,88</t>
  </si>
  <si>
    <t>146,79</t>
  </si>
  <si>
    <t>36,49</t>
  </si>
  <si>
    <t>61,10</t>
  </si>
  <si>
    <t>102,22</t>
  </si>
  <si>
    <t>133,50</t>
  </si>
  <si>
    <t>27,79</t>
  </si>
  <si>
    <t>114,44</t>
  </si>
  <si>
    <t>29,73</t>
  </si>
  <si>
    <t>14,34</t>
  </si>
  <si>
    <t>12,89</t>
  </si>
  <si>
    <t>24,12</t>
  </si>
  <si>
    <t>47,33</t>
  </si>
  <si>
    <t>65,55</t>
  </si>
  <si>
    <t>87,05</t>
  </si>
  <si>
    <t>146,80</t>
  </si>
  <si>
    <t>227,85</t>
  </si>
  <si>
    <t>109,30</t>
  </si>
  <si>
    <t>128,61</t>
  </si>
  <si>
    <t>56,05</t>
  </si>
  <si>
    <t>21,71</t>
  </si>
  <si>
    <t>32,56</t>
  </si>
  <si>
    <t>76,71</t>
  </si>
  <si>
    <t>124,75</t>
  </si>
  <si>
    <t>118,43</t>
  </si>
  <si>
    <t>105,00</t>
  </si>
  <si>
    <t>54,26</t>
  </si>
  <si>
    <t>27,10</t>
  </si>
  <si>
    <t>30,23</t>
  </si>
  <si>
    <t>40,23</t>
  </si>
  <si>
    <t>74,09</t>
  </si>
  <si>
    <t>57,25</t>
  </si>
  <si>
    <t>66,01</t>
  </si>
  <si>
    <t>46,04</t>
  </si>
  <si>
    <t>429,11</t>
  </si>
  <si>
    <t>236,52</t>
  </si>
  <si>
    <t>309,42</t>
  </si>
  <si>
    <t>525,07</t>
  </si>
  <si>
    <t>575,42</t>
  </si>
  <si>
    <t>682,67</t>
  </si>
  <si>
    <t>903,21</t>
  </si>
  <si>
    <t>1.040,37</t>
  </si>
  <si>
    <t>1.687,88</t>
  </si>
  <si>
    <t>91,23</t>
  </si>
  <si>
    <t>605,08</t>
  </si>
  <si>
    <t>22,08</t>
  </si>
  <si>
    <t>365,18</t>
  </si>
  <si>
    <t>172,52</t>
  </si>
  <si>
    <t>443,47</t>
  </si>
  <si>
    <t>486,87</t>
  </si>
  <si>
    <t>530,82</t>
  </si>
  <si>
    <t>508,41</t>
  </si>
  <si>
    <t>587,71</t>
  </si>
  <si>
    <t>531,35</t>
  </si>
  <si>
    <t>578,97</t>
  </si>
  <si>
    <t>576,05</t>
  </si>
  <si>
    <t>651,85</t>
  </si>
  <si>
    <t>622,25</t>
  </si>
  <si>
    <t>681,17</t>
  </si>
  <si>
    <t>686,44</t>
  </si>
  <si>
    <t>744,85</t>
  </si>
  <si>
    <t>683,82</t>
  </si>
  <si>
    <t>732,65</t>
  </si>
  <si>
    <t>814,51</t>
  </si>
  <si>
    <t>879,26</t>
  </si>
  <si>
    <t>989,55</t>
  </si>
  <si>
    <t>1.014,55</t>
  </si>
  <si>
    <t>1.105,47</t>
  </si>
  <si>
    <t>450,69</t>
  </si>
  <si>
    <t>526,16</t>
  </si>
  <si>
    <t>651,63</t>
  </si>
  <si>
    <t>808,18</t>
  </si>
  <si>
    <t>1.211,57</t>
  </si>
  <si>
    <t>561,93</t>
  </si>
  <si>
    <t>852,12</t>
  </si>
  <si>
    <t>1.266,12</t>
  </si>
  <si>
    <t>579,17</t>
  </si>
  <si>
    <t>873,85</t>
  </si>
  <si>
    <t>1.295,12</t>
  </si>
  <si>
    <t>596,29</t>
  </si>
  <si>
    <t>728,99</t>
  </si>
  <si>
    <t>895,23</t>
  </si>
  <si>
    <t>1.323,57</t>
  </si>
  <si>
    <t>767,08</t>
  </si>
  <si>
    <t>937,72</t>
  </si>
  <si>
    <t>1.383,10</t>
  </si>
  <si>
    <t>980,13</t>
  </si>
  <si>
    <t>1.445,60</t>
  </si>
  <si>
    <t>535,35</t>
  </si>
  <si>
    <t>3.085,12</t>
  </si>
  <si>
    <t>3.541,59</t>
  </si>
  <si>
    <t>2.497,18</t>
  </si>
  <si>
    <t>2.670,39</t>
  </si>
  <si>
    <t>270,15</t>
  </si>
  <si>
    <t>290,38</t>
  </si>
  <si>
    <t>83,08</t>
  </si>
  <si>
    <t>90,55</t>
  </si>
  <si>
    <t>99,63</t>
  </si>
  <si>
    <t>107,10</t>
  </si>
  <si>
    <t>6.872,77</t>
  </si>
  <si>
    <t>7.637,19</t>
  </si>
  <si>
    <t>9.766,29</t>
  </si>
  <si>
    <t>11.978,35</t>
  </si>
  <si>
    <t>14.994,68</t>
  </si>
  <si>
    <t>20.879,66</t>
  </si>
  <si>
    <t>24.296,55</t>
  </si>
  <si>
    <t>49,00</t>
  </si>
  <si>
    <t>145,70</t>
  </si>
  <si>
    <t>133,78</t>
  </si>
  <si>
    <t>159,27</t>
  </si>
  <si>
    <t>150,94</t>
  </si>
  <si>
    <t>182,07</t>
  </si>
  <si>
    <t>165,11</t>
  </si>
  <si>
    <t>183,86</t>
  </si>
  <si>
    <t>167,20</t>
  </si>
  <si>
    <t>221,42</t>
  </si>
  <si>
    <t>201,93</t>
  </si>
  <si>
    <t>219,08</t>
  </si>
  <si>
    <t>250,27</t>
  </si>
  <si>
    <t>57,46</t>
  </si>
  <si>
    <t>74,55</t>
  </si>
  <si>
    <t>97,66</t>
  </si>
  <si>
    <t>128,66</t>
  </si>
  <si>
    <t>74,15</t>
  </si>
  <si>
    <t>103,97</t>
  </si>
  <si>
    <t>56,33</t>
  </si>
  <si>
    <t>84,32</t>
  </si>
  <si>
    <t>104,08</t>
  </si>
  <si>
    <t>127,29</t>
  </si>
  <si>
    <t>84,15</t>
  </si>
  <si>
    <t>21,49</t>
  </si>
  <si>
    <t>1.343,68</t>
  </si>
  <si>
    <t>179,87</t>
  </si>
  <si>
    <t>530,30</t>
  </si>
  <si>
    <t>573,00</t>
  </si>
  <si>
    <t>174,53</t>
  </si>
  <si>
    <t>203,00</t>
  </si>
  <si>
    <t>238,57</t>
  </si>
  <si>
    <t>274,15</t>
  </si>
  <si>
    <t>1.288,18</t>
  </si>
  <si>
    <t>487,49</t>
  </si>
  <si>
    <t>452,07</t>
  </si>
  <si>
    <t>315,33</t>
  </si>
  <si>
    <t>2.775,76</t>
  </si>
  <si>
    <t>121,98</t>
  </si>
  <si>
    <t>22,51</t>
  </si>
  <si>
    <t>56,51</t>
  </si>
  <si>
    <t>132,27</t>
  </si>
  <si>
    <t>7,99</t>
  </si>
  <si>
    <t>19,76</t>
  </si>
  <si>
    <t>33,74</t>
  </si>
  <si>
    <t>6,95</t>
  </si>
  <si>
    <t>7,55</t>
  </si>
  <si>
    <t>19,55</t>
  </si>
  <si>
    <t>25,31</t>
  </si>
  <si>
    <t>50,49</t>
  </si>
  <si>
    <t>695,73</t>
  </si>
  <si>
    <t>259,98</t>
  </si>
  <si>
    <t>408,40</t>
  </si>
  <si>
    <t>593,30</t>
  </si>
  <si>
    <t>376,64</t>
  </si>
  <si>
    <t>921,04</t>
  </si>
  <si>
    <t>7.098,89</t>
  </si>
  <si>
    <t>12.584,05</t>
  </si>
  <si>
    <t>732,92</t>
  </si>
  <si>
    <t>1.067,25</t>
  </si>
  <si>
    <t>1.620,03</t>
  </si>
  <si>
    <t>1.220,70</t>
  </si>
  <si>
    <t>20,10</t>
  </si>
  <si>
    <t>8,35</t>
  </si>
  <si>
    <t>6,57</t>
  </si>
  <si>
    <t>23,49</t>
  </si>
  <si>
    <t>39,09</t>
  </si>
  <si>
    <t>80,90</t>
  </si>
  <si>
    <t>23,52</t>
  </si>
  <si>
    <t>73,83</t>
  </si>
  <si>
    <t>54,44</t>
  </si>
  <si>
    <t>108,33</t>
  </si>
  <si>
    <t>23,02</t>
  </si>
  <si>
    <t>35,69</t>
  </si>
  <si>
    <t>63,31</t>
  </si>
  <si>
    <t>18,75</t>
  </si>
  <si>
    <t>54,80</t>
  </si>
  <si>
    <t>41,40</t>
  </si>
  <si>
    <t>46,34</t>
  </si>
  <si>
    <t>63,40</t>
  </si>
  <si>
    <t>147,77</t>
  </si>
  <si>
    <t>233,58</t>
  </si>
  <si>
    <t>23,44</t>
  </si>
  <si>
    <t>68,82</t>
  </si>
  <si>
    <t>40,14</t>
  </si>
  <si>
    <t>40,93</t>
  </si>
  <si>
    <t>50,80</t>
  </si>
  <si>
    <t>53,60</t>
  </si>
  <si>
    <t>80,25</t>
  </si>
  <si>
    <t>114,64</t>
  </si>
  <si>
    <t>82,61</t>
  </si>
  <si>
    <t>43,61</t>
  </si>
  <si>
    <t>71,01</t>
  </si>
  <si>
    <t>80,38</t>
  </si>
  <si>
    <t>57,90</t>
  </si>
  <si>
    <t>73,34</t>
  </si>
  <si>
    <t>105,94</t>
  </si>
  <si>
    <t>142,57</t>
  </si>
  <si>
    <t>206,14</t>
  </si>
  <si>
    <t>289,62</t>
  </si>
  <si>
    <t>117,95</t>
  </si>
  <si>
    <t>135,80</t>
  </si>
  <si>
    <t>184,87</t>
  </si>
  <si>
    <t>232,58</t>
  </si>
  <si>
    <t>313,66</t>
  </si>
  <si>
    <t>398,65</t>
  </si>
  <si>
    <t>61,56</t>
  </si>
  <si>
    <t>77,26</t>
  </si>
  <si>
    <t>51,95</t>
  </si>
  <si>
    <t>123,46</t>
  </si>
  <si>
    <t>141,61</t>
  </si>
  <si>
    <t>75,36</t>
  </si>
  <si>
    <t>58,06</t>
  </si>
  <si>
    <t>135,34</t>
  </si>
  <si>
    <t>134,62</t>
  </si>
  <si>
    <t>166,18</t>
  </si>
  <si>
    <t>221,15</t>
  </si>
  <si>
    <t>173,82</t>
  </si>
  <si>
    <t>269,47</t>
  </si>
  <si>
    <t>142,62</t>
  </si>
  <si>
    <t>174,24</t>
  </si>
  <si>
    <t>229,30</t>
  </si>
  <si>
    <t>86,87</t>
  </si>
  <si>
    <t>116,23</t>
  </si>
  <si>
    <t>156,34</t>
  </si>
  <si>
    <t>251,30</t>
  </si>
  <si>
    <t>81,09</t>
  </si>
  <si>
    <t>93,71</t>
  </si>
  <si>
    <t>132,71</t>
  </si>
  <si>
    <t>163,88</t>
  </si>
  <si>
    <t>218,50</t>
  </si>
  <si>
    <t>90,01</t>
  </si>
  <si>
    <t>119,37</t>
  </si>
  <si>
    <t>130,46</t>
  </si>
  <si>
    <t>159,49</t>
  </si>
  <si>
    <t>254,45</t>
  </si>
  <si>
    <t>84,75</t>
  </si>
  <si>
    <t>136,40</t>
  </si>
  <si>
    <t>167,65</t>
  </si>
  <si>
    <t>222,28</t>
  </si>
  <si>
    <t>37,94</t>
  </si>
  <si>
    <t>50,94</t>
  </si>
  <si>
    <t>61,69</t>
  </si>
  <si>
    <t>86,73</t>
  </si>
  <si>
    <t>107,74</t>
  </si>
  <si>
    <t>136,76</t>
  </si>
  <si>
    <t>164,45</t>
  </si>
  <si>
    <t>235,44</t>
  </si>
  <si>
    <t>214,60</t>
  </si>
  <si>
    <t>291,84</t>
  </si>
  <si>
    <t>401,53</t>
  </si>
  <si>
    <t>578,79</t>
  </si>
  <si>
    <t>10,89</t>
  </si>
  <si>
    <t>26,06</t>
  </si>
  <si>
    <t>46,88</t>
  </si>
  <si>
    <t>70,73</t>
  </si>
  <si>
    <t>90,58</t>
  </si>
  <si>
    <t>133,04</t>
  </si>
  <si>
    <t>49,68</t>
  </si>
  <si>
    <t>65,81</t>
  </si>
  <si>
    <t>98,82</t>
  </si>
  <si>
    <t>146,04</t>
  </si>
  <si>
    <t>127,31</t>
  </si>
  <si>
    <t>28,65</t>
  </si>
  <si>
    <t>30,01</t>
  </si>
  <si>
    <t>20,31</t>
  </si>
  <si>
    <t>33,54</t>
  </si>
  <si>
    <t>48,72</t>
  </si>
  <si>
    <t>14,51</t>
  </si>
  <si>
    <t>18,08</t>
  </si>
  <si>
    <t>36,64</t>
  </si>
  <si>
    <t>88,23</t>
  </si>
  <si>
    <t>123,89</t>
  </si>
  <si>
    <t>216,40</t>
  </si>
  <si>
    <t>23,96</t>
  </si>
  <si>
    <t>48,49</t>
  </si>
  <si>
    <t>65,03</t>
  </si>
  <si>
    <t>122,55</t>
  </si>
  <si>
    <t>180,96</t>
  </si>
  <si>
    <t>247,16</t>
  </si>
  <si>
    <t>9,74</t>
  </si>
  <si>
    <t>40,71</t>
  </si>
  <si>
    <t>55,35</t>
  </si>
  <si>
    <t>90,33</t>
  </si>
  <si>
    <t>120,86</t>
  </si>
  <si>
    <t>197,44</t>
  </si>
  <si>
    <t>14,87</t>
  </si>
  <si>
    <t>18,27</t>
  </si>
  <si>
    <t>28,21</t>
  </si>
  <si>
    <t>36,42</t>
  </si>
  <si>
    <t>53,10</t>
  </si>
  <si>
    <t>66,99</t>
  </si>
  <si>
    <t>123,82</t>
  </si>
  <si>
    <t>174,97</t>
  </si>
  <si>
    <t>226,15</t>
  </si>
  <si>
    <t>8,42</t>
  </si>
  <si>
    <t>15,16</t>
  </si>
  <si>
    <t>11,41</t>
  </si>
  <si>
    <t>26,87</t>
  </si>
  <si>
    <t>44,74</t>
  </si>
  <si>
    <t>57,26</t>
  </si>
  <si>
    <t>70,20</t>
  </si>
  <si>
    <t>27,14</t>
  </si>
  <si>
    <t>45,04</t>
  </si>
  <si>
    <t>57,64</t>
  </si>
  <si>
    <t>70,62</t>
  </si>
  <si>
    <t>106,09</t>
  </si>
  <si>
    <t>159,55</t>
  </si>
  <si>
    <t>191,84</t>
  </si>
  <si>
    <t>206,78</t>
  </si>
  <si>
    <t>55,23</t>
  </si>
  <si>
    <t>87,16</t>
  </si>
  <si>
    <t>110,01</t>
  </si>
  <si>
    <t>63,26</t>
  </si>
  <si>
    <t>100,96</t>
  </si>
  <si>
    <t>128,84</t>
  </si>
  <si>
    <t>100,68</t>
  </si>
  <si>
    <t>139,16</t>
  </si>
  <si>
    <t>200,71</t>
  </si>
  <si>
    <t>243,74</t>
  </si>
  <si>
    <t>337,12</t>
  </si>
  <si>
    <t>436,99</t>
  </si>
  <si>
    <t>65,40</t>
  </si>
  <si>
    <t>104,34</t>
  </si>
  <si>
    <t>143,08</t>
  </si>
  <si>
    <t>73,43</t>
  </si>
  <si>
    <t>118,14</t>
  </si>
  <si>
    <t>161,91</t>
  </si>
  <si>
    <t>65,13</t>
  </si>
  <si>
    <t>68,78</t>
  </si>
  <si>
    <t>77,19</t>
  </si>
  <si>
    <t>618,08</t>
  </si>
  <si>
    <t>34,33</t>
  </si>
  <si>
    <t>46,50</t>
  </si>
  <si>
    <t>26,14</t>
  </si>
  <si>
    <t>46,87</t>
  </si>
  <si>
    <t>24,84</t>
  </si>
  <si>
    <t>33,23</t>
  </si>
  <si>
    <t>45,14</t>
  </si>
  <si>
    <t>31,37</t>
  </si>
  <si>
    <t>40,98</t>
  </si>
  <si>
    <t>54,58</t>
  </si>
  <si>
    <t>310,05</t>
  </si>
  <si>
    <t>321,99</t>
  </si>
  <si>
    <t>152,98</t>
  </si>
  <si>
    <t>174,74</t>
  </si>
  <si>
    <t>143,87</t>
  </si>
  <si>
    <t>240,75</t>
  </si>
  <si>
    <t>310,34</t>
  </si>
  <si>
    <t>298,64</t>
  </si>
  <si>
    <t>326,36</t>
  </si>
  <si>
    <t>157,35</t>
  </si>
  <si>
    <t>179,11</t>
  </si>
  <si>
    <t>148,24</t>
  </si>
  <si>
    <t>247,30</t>
  </si>
  <si>
    <t>319,08</t>
  </si>
  <si>
    <t>7,06</t>
  </si>
  <si>
    <t>8,98</t>
  </si>
  <si>
    <t>11,38</t>
  </si>
  <si>
    <t>10,31</t>
  </si>
  <si>
    <t>11,48</t>
  </si>
  <si>
    <t>18,77</t>
  </si>
  <si>
    <t>14,05</t>
  </si>
  <si>
    <t>5,07</t>
  </si>
  <si>
    <t>15,81</t>
  </si>
  <si>
    <t>5,17</t>
  </si>
  <si>
    <t>18,35</t>
  </si>
  <si>
    <t>8,82</t>
  </si>
  <si>
    <t>8,67</t>
  </si>
  <si>
    <t>22,63</t>
  </si>
  <si>
    <t>14,13</t>
  </si>
  <si>
    <t>17,44</t>
  </si>
  <si>
    <t>36,91</t>
  </si>
  <si>
    <t>20,47</t>
  </si>
  <si>
    <t>9,09</t>
  </si>
  <si>
    <t>11,30</t>
  </si>
  <si>
    <t>9,47</t>
  </si>
  <si>
    <t>6,97</t>
  </si>
  <si>
    <t>41,14</t>
  </si>
  <si>
    <t>12,16</t>
  </si>
  <si>
    <t>26,24</t>
  </si>
  <si>
    <t>6,82</t>
  </si>
  <si>
    <t>32,13</t>
  </si>
  <si>
    <t>19,46</t>
  </si>
  <si>
    <t>11,05</t>
  </si>
  <si>
    <t>33,26</t>
  </si>
  <si>
    <t>16,82</t>
  </si>
  <si>
    <t>5,52</t>
  </si>
  <si>
    <t>7,40</t>
  </si>
  <si>
    <t>14,69</t>
  </si>
  <si>
    <t>29,71</t>
  </si>
  <si>
    <t>45,40</t>
  </si>
  <si>
    <t>51,82</t>
  </si>
  <si>
    <t>65,19</t>
  </si>
  <si>
    <t>150,90</t>
  </si>
  <si>
    <t>111,79</t>
  </si>
  <si>
    <t>92,77</t>
  </si>
  <si>
    <t>59,94</t>
  </si>
  <si>
    <t>178,14</t>
  </si>
  <si>
    <t>33,44</t>
  </si>
  <si>
    <t>132,09</t>
  </si>
  <si>
    <t>129,76</t>
  </si>
  <si>
    <t>44,96</t>
  </si>
  <si>
    <t>97,46</t>
  </si>
  <si>
    <t>50,44</t>
  </si>
  <si>
    <t>8,08</t>
  </si>
  <si>
    <t>67,07</t>
  </si>
  <si>
    <t>42,79</t>
  </si>
  <si>
    <t>12,97</t>
  </si>
  <si>
    <t>40,27</t>
  </si>
  <si>
    <t>25,37</t>
  </si>
  <si>
    <t>26,88</t>
  </si>
  <si>
    <t>31,97</t>
  </si>
  <si>
    <t>14,32</t>
  </si>
  <si>
    <t>23,57</t>
  </si>
  <si>
    <t>87,19</t>
  </si>
  <si>
    <t>84,31</t>
  </si>
  <si>
    <t>9,23</t>
  </si>
  <si>
    <t>152,97</t>
  </si>
  <si>
    <t>12,36</t>
  </si>
  <si>
    <t>47,49</t>
  </si>
  <si>
    <t>31,93</t>
  </si>
  <si>
    <t>27,57</t>
  </si>
  <si>
    <t>43,45</t>
  </si>
  <si>
    <t>48,93</t>
  </si>
  <si>
    <t>38,32</t>
  </si>
  <si>
    <t>65,56</t>
  </si>
  <si>
    <t>41,28</t>
  </si>
  <si>
    <t>126,48</t>
  </si>
  <si>
    <t>215,02</t>
  </si>
  <si>
    <t>42,63</t>
  </si>
  <si>
    <t>52,20</t>
  </si>
  <si>
    <t>17,71</t>
  </si>
  <si>
    <t>72,57</t>
  </si>
  <si>
    <t>24,29</t>
  </si>
  <si>
    <t>124,64</t>
  </si>
  <si>
    <t>25,01</t>
  </si>
  <si>
    <t>41,69</t>
  </si>
  <si>
    <t>247,83</t>
  </si>
  <si>
    <t>36,53</t>
  </si>
  <si>
    <t>83,94</t>
  </si>
  <si>
    <t>377,14</t>
  </si>
  <si>
    <t>55,01</t>
  </si>
  <si>
    <t>17,91</t>
  </si>
  <si>
    <t>12,05</t>
  </si>
  <si>
    <t>31,52</t>
  </si>
  <si>
    <t>15,08</t>
  </si>
  <si>
    <t>20,84</t>
  </si>
  <si>
    <t>24,71</t>
  </si>
  <si>
    <t>108,55</t>
  </si>
  <si>
    <t>92,47</t>
  </si>
  <si>
    <t>169,61</t>
  </si>
  <si>
    <t>136,69</t>
  </si>
  <si>
    <t>8,40</t>
  </si>
  <si>
    <t>11,92</t>
  </si>
  <si>
    <t>13,94</t>
  </si>
  <si>
    <t>27,31</t>
  </si>
  <si>
    <t>19,05</t>
  </si>
  <si>
    <t>20,75</t>
  </si>
  <si>
    <t>28,61</t>
  </si>
  <si>
    <t>10,33</t>
  </si>
  <si>
    <t>17,43</t>
  </si>
  <si>
    <t>16,96</t>
  </si>
  <si>
    <t>11,06</t>
  </si>
  <si>
    <t>20,35</t>
  </si>
  <si>
    <t>12,59</t>
  </si>
  <si>
    <t>44,57</t>
  </si>
  <si>
    <t>30,16</t>
  </si>
  <si>
    <t>25,94</t>
  </si>
  <si>
    <t>40,78</t>
  </si>
  <si>
    <t>31,03</t>
  </si>
  <si>
    <t>30,39</t>
  </si>
  <si>
    <t>76,13</t>
  </si>
  <si>
    <t>47,21</t>
  </si>
  <si>
    <t>75,32</t>
  </si>
  <si>
    <t>128,26</t>
  </si>
  <si>
    <t>84,69</t>
  </si>
  <si>
    <t>31,43</t>
  </si>
  <si>
    <t>344,17</t>
  </si>
  <si>
    <t>59,38</t>
  </si>
  <si>
    <t>172,59</t>
  </si>
  <si>
    <t>49,97</t>
  </si>
  <si>
    <t>34,03</t>
  </si>
  <si>
    <t>90,49</t>
  </si>
  <si>
    <t>85,12</t>
  </si>
  <si>
    <t>82,24</t>
  </si>
  <si>
    <t>18,63</t>
  </si>
  <si>
    <t>268,22</t>
  </si>
  <si>
    <t>232,51</t>
  </si>
  <si>
    <t>19,91</t>
  </si>
  <si>
    <t>203,62</t>
  </si>
  <si>
    <t>47,41</t>
  </si>
  <si>
    <t>139,89</t>
  </si>
  <si>
    <t>22,42</t>
  </si>
  <si>
    <t>51,49</t>
  </si>
  <si>
    <t>12,51</t>
  </si>
  <si>
    <t>22,02</t>
  </si>
  <si>
    <t>16,60</t>
  </si>
  <si>
    <t>10,22</t>
  </si>
  <si>
    <t>11,22</t>
  </si>
  <si>
    <t>19,97</t>
  </si>
  <si>
    <t>18,95</t>
  </si>
  <si>
    <t>35,51</t>
  </si>
  <si>
    <t>24,56</t>
  </si>
  <si>
    <t>30,45</t>
  </si>
  <si>
    <t>11,19</t>
  </si>
  <si>
    <t>42,59</t>
  </si>
  <si>
    <t>74,59</t>
  </si>
  <si>
    <t>4,85</t>
  </si>
  <si>
    <t>9,01</t>
  </si>
  <si>
    <t>18,73</t>
  </si>
  <si>
    <t>18,47</t>
  </si>
  <si>
    <t>45,59</t>
  </si>
  <si>
    <t>170,67</t>
  </si>
  <si>
    <t>32,11</t>
  </si>
  <si>
    <t>47,60</t>
  </si>
  <si>
    <t>96,37</t>
  </si>
  <si>
    <t>22,76</t>
  </si>
  <si>
    <t>32,85</t>
  </si>
  <si>
    <t>36,79</t>
  </si>
  <si>
    <t>12,14</t>
  </si>
  <si>
    <t>73,17</t>
  </si>
  <si>
    <t>74,36</t>
  </si>
  <si>
    <t>183,54</t>
  </si>
  <si>
    <t>187,92</t>
  </si>
  <si>
    <t>221,13</t>
  </si>
  <si>
    <t>37,58</t>
  </si>
  <si>
    <t>41,85</t>
  </si>
  <si>
    <t>49,30</t>
  </si>
  <si>
    <t>16,57</t>
  </si>
  <si>
    <t>47,98</t>
  </si>
  <si>
    <t>19,58</t>
  </si>
  <si>
    <t>69,68</t>
  </si>
  <si>
    <t>41,60</t>
  </si>
  <si>
    <t>169,80</t>
  </si>
  <si>
    <t>31,24</t>
  </si>
  <si>
    <t>15,54</t>
  </si>
  <si>
    <t>29,45</t>
  </si>
  <si>
    <t>39,12</t>
  </si>
  <si>
    <t>16,01</t>
  </si>
  <si>
    <t>173,19</t>
  </si>
  <si>
    <t>18,32</t>
  </si>
  <si>
    <t>60,37</t>
  </si>
  <si>
    <t>32,30</t>
  </si>
  <si>
    <t>207,37</t>
  </si>
  <si>
    <t>35,44</t>
  </si>
  <si>
    <t>42,89</t>
  </si>
  <si>
    <t>40,07</t>
  </si>
  <si>
    <t>280,36</t>
  </si>
  <si>
    <t>138,67</t>
  </si>
  <si>
    <t>151,20</t>
  </si>
  <si>
    <t>200,97</t>
  </si>
  <si>
    <t>173,38</t>
  </si>
  <si>
    <t>295,19</t>
  </si>
  <si>
    <t>45,87</t>
  </si>
  <si>
    <t>58,65</t>
  </si>
  <si>
    <t>91,87</t>
  </si>
  <si>
    <t>209,75</t>
  </si>
  <si>
    <t>257,18</t>
  </si>
  <si>
    <t>24,18</t>
  </si>
  <si>
    <t>24,11</t>
  </si>
  <si>
    <t>42,21</t>
  </si>
  <si>
    <t>74,21</t>
  </si>
  <si>
    <t>98,78</t>
  </si>
  <si>
    <t>32,47</t>
  </si>
  <si>
    <t>102,65</t>
  </si>
  <si>
    <t>41,48</t>
  </si>
  <si>
    <t>217,30</t>
  </si>
  <si>
    <t>33,79</t>
  </si>
  <si>
    <t>12,74</t>
  </si>
  <si>
    <t>31,07</t>
  </si>
  <si>
    <t>25,88</t>
  </si>
  <si>
    <t>8,88</t>
  </si>
  <si>
    <t>27,56</t>
  </si>
  <si>
    <t>49,17</t>
  </si>
  <si>
    <t>75,31</t>
  </si>
  <si>
    <t>115,94</t>
  </si>
  <si>
    <t>366,69</t>
  </si>
  <si>
    <t>10,00</t>
  </si>
  <si>
    <t>16,83</t>
  </si>
  <si>
    <t>189,38</t>
  </si>
  <si>
    <t>23,17</t>
  </si>
  <si>
    <t>35,04</t>
  </si>
  <si>
    <t>70,11</t>
  </si>
  <si>
    <t>172,21</t>
  </si>
  <si>
    <t>452,24</t>
  </si>
  <si>
    <t>29,92</t>
  </si>
  <si>
    <t>11,61</t>
  </si>
  <si>
    <t>18,43</t>
  </si>
  <si>
    <t>12,79</t>
  </si>
  <si>
    <t>21,01</t>
  </si>
  <si>
    <t>43,34</t>
  </si>
  <si>
    <t>52,60</t>
  </si>
  <si>
    <t>52,58</t>
  </si>
  <si>
    <t>69,61</t>
  </si>
  <si>
    <t>98,45</t>
  </si>
  <si>
    <t>105,67</t>
  </si>
  <si>
    <t>78,19</t>
  </si>
  <si>
    <t>76,38</t>
  </si>
  <si>
    <t>119,96</t>
  </si>
  <si>
    <t>112,02</t>
  </si>
  <si>
    <t>160,06</t>
  </si>
  <si>
    <t>144,75</t>
  </si>
  <si>
    <t>101,82</t>
  </si>
  <si>
    <t>153,38</t>
  </si>
  <si>
    <t>191,57</t>
  </si>
  <si>
    <t>27,87</t>
  </si>
  <si>
    <t>29,33</t>
  </si>
  <si>
    <t>33,90</t>
  </si>
  <si>
    <t>40,22</t>
  </si>
  <si>
    <t>40,49</t>
  </si>
  <si>
    <t>52,57</t>
  </si>
  <si>
    <t>70,89</t>
  </si>
  <si>
    <t>79,00</t>
  </si>
  <si>
    <t>101,08</t>
  </si>
  <si>
    <t>108,30</t>
  </si>
  <si>
    <t>53,63</t>
  </si>
  <si>
    <t>49,77</t>
  </si>
  <si>
    <t>61,62</t>
  </si>
  <si>
    <t>58,96</t>
  </si>
  <si>
    <t>78,12</t>
  </si>
  <si>
    <t>76,31</t>
  </si>
  <si>
    <t>121,92</t>
  </si>
  <si>
    <t>164,02</t>
  </si>
  <si>
    <t>148,71</t>
  </si>
  <si>
    <t>54,45</t>
  </si>
  <si>
    <t>66,85</t>
  </si>
  <si>
    <t>77,61</t>
  </si>
  <si>
    <t>101,71</t>
  </si>
  <si>
    <t>155,94</t>
  </si>
  <si>
    <t>196,85</t>
  </si>
  <si>
    <t>22,21</t>
  </si>
  <si>
    <t>31,25</t>
  </si>
  <si>
    <t>41,93</t>
  </si>
  <si>
    <t>58,14</t>
  </si>
  <si>
    <t>86,26</t>
  </si>
  <si>
    <t>93,48</t>
  </si>
  <si>
    <t>29,58</t>
  </si>
  <si>
    <t>37,63</t>
  </si>
  <si>
    <t>47,78</t>
  </si>
  <si>
    <t>62,20</t>
  </si>
  <si>
    <t>60,39</t>
  </si>
  <si>
    <t>102,84</t>
  </si>
  <si>
    <t>141,82</t>
  </si>
  <si>
    <t>126,51</t>
  </si>
  <si>
    <t>40,15</t>
  </si>
  <si>
    <t>50,60</t>
  </si>
  <si>
    <t>80,49</t>
  </si>
  <si>
    <t>130,53</t>
  </si>
  <si>
    <t>167,21</t>
  </si>
  <si>
    <t>17,62</t>
  </si>
  <si>
    <t>29,03</t>
  </si>
  <si>
    <t>16,46</t>
  </si>
  <si>
    <t>39,88</t>
  </si>
  <si>
    <t>20,76</t>
  </si>
  <si>
    <t>33,30</t>
  </si>
  <si>
    <t>53,88</t>
  </si>
  <si>
    <t>105,26</t>
  </si>
  <si>
    <t>160,18</t>
  </si>
  <si>
    <t>235,48</t>
  </si>
  <si>
    <t>45,01</t>
  </si>
  <si>
    <t>64,41</t>
  </si>
  <si>
    <t>105,23</t>
  </si>
  <si>
    <t>161,46</t>
  </si>
  <si>
    <t>238,11</t>
  </si>
  <si>
    <t>37,89</t>
  </si>
  <si>
    <t>56,31</t>
  </si>
  <si>
    <t>67,83</t>
  </si>
  <si>
    <t>94,59</t>
  </si>
  <si>
    <t>223,29</t>
  </si>
  <si>
    <t>25,87</t>
  </si>
  <si>
    <t>44,71</t>
  </si>
  <si>
    <t>55,64</t>
  </si>
  <si>
    <t>81,15</t>
  </si>
  <si>
    <t>109,43</t>
  </si>
  <si>
    <t>111,65</t>
  </si>
  <si>
    <t>36,35</t>
  </si>
  <si>
    <t>36,34</t>
  </si>
  <si>
    <t>41,61</t>
  </si>
  <si>
    <t>82,43</t>
  </si>
  <si>
    <t>114,28</t>
  </si>
  <si>
    <t>22,29</t>
  </si>
  <si>
    <t>28,25</t>
  </si>
  <si>
    <t>28,24</t>
  </si>
  <si>
    <t>32,37</t>
  </si>
  <si>
    <t>44,97</t>
  </si>
  <si>
    <t>99,46</t>
  </si>
  <si>
    <t>11,37</t>
  </si>
  <si>
    <t>10,43</t>
  </si>
  <si>
    <t>541,17</t>
  </si>
  <si>
    <t>14,58</t>
  </si>
  <si>
    <t>595,04</t>
  </si>
  <si>
    <t>30,92</t>
  </si>
  <si>
    <t>81,35</t>
  </si>
  <si>
    <t>27,74</t>
  </si>
  <si>
    <t>681,53</t>
  </si>
  <si>
    <t>49,94</t>
  </si>
  <si>
    <t>855,62</t>
  </si>
  <si>
    <t>64,88</t>
  </si>
  <si>
    <t>1.185,96</t>
  </si>
  <si>
    <t>175,75</t>
  </si>
  <si>
    <t>1.564,94</t>
  </si>
  <si>
    <t>84,86</t>
  </si>
  <si>
    <t>20,61</t>
  </si>
  <si>
    <t>19,64</t>
  </si>
  <si>
    <t>32,40</t>
  </si>
  <si>
    <t>28,07</t>
  </si>
  <si>
    <t>467,43</t>
  </si>
  <si>
    <t>12,04</t>
  </si>
  <si>
    <t>542,78</t>
  </si>
  <si>
    <t>20,50</t>
  </si>
  <si>
    <t>48,07</t>
  </si>
  <si>
    <t>596,64</t>
  </si>
  <si>
    <t>32,52</t>
  </si>
  <si>
    <t>82,95</t>
  </si>
  <si>
    <t>61,29</t>
  </si>
  <si>
    <t>34,58</t>
  </si>
  <si>
    <t>23,68</t>
  </si>
  <si>
    <t>467,58</t>
  </si>
  <si>
    <t>544,20</t>
  </si>
  <si>
    <t>49,49</t>
  </si>
  <si>
    <t>35,10</t>
  </si>
  <si>
    <t>85,53</t>
  </si>
  <si>
    <t>599,22</t>
  </si>
  <si>
    <t>61,52</t>
  </si>
  <si>
    <t>90,90</t>
  </si>
  <si>
    <t>27,39</t>
  </si>
  <si>
    <t>30,04</t>
  </si>
  <si>
    <t>92,30</t>
  </si>
  <si>
    <t>134,76</t>
  </si>
  <si>
    <t>301,25</t>
  </si>
  <si>
    <t>41,34</t>
  </si>
  <si>
    <t>64,20</t>
  </si>
  <si>
    <t>93,36</t>
  </si>
  <si>
    <t>59,57</t>
  </si>
  <si>
    <t>61,38</t>
  </si>
  <si>
    <t>99,81</t>
  </si>
  <si>
    <t>126,35</t>
  </si>
  <si>
    <t>141,66</t>
  </si>
  <si>
    <t>79,29</t>
  </si>
  <si>
    <t>126,37</t>
  </si>
  <si>
    <t>166,89</t>
  </si>
  <si>
    <t>78,10</t>
  </si>
  <si>
    <t>198,00</t>
  </si>
  <si>
    <t>295,74</t>
  </si>
  <si>
    <t>416,78</t>
  </si>
  <si>
    <t>132,87</t>
  </si>
  <si>
    <t>151,69</t>
  </si>
  <si>
    <t>380,24</t>
  </si>
  <si>
    <t>314,80</t>
  </si>
  <si>
    <t>372,76</t>
  </si>
  <si>
    <t>862,27</t>
  </si>
  <si>
    <t>195,19</t>
  </si>
  <si>
    <t>470,34</t>
  </si>
  <si>
    <t>719,33</t>
  </si>
  <si>
    <t>1.506,67</t>
  </si>
  <si>
    <t>13,72</t>
  </si>
  <si>
    <t>31,19</t>
  </si>
  <si>
    <t>39,47</t>
  </si>
  <si>
    <t>66,95</t>
  </si>
  <si>
    <t>95,88</t>
  </si>
  <si>
    <t>92,71</t>
  </si>
  <si>
    <t>140,95</t>
  </si>
  <si>
    <t>11,10</t>
  </si>
  <si>
    <t>28,02</t>
  </si>
  <si>
    <t>32,14</t>
  </si>
  <si>
    <t>53,44</t>
  </si>
  <si>
    <t>73,23</t>
  </si>
  <si>
    <t>155,31</t>
  </si>
  <si>
    <t>97,18</t>
  </si>
  <si>
    <t>193,99</t>
  </si>
  <si>
    <t>145,61</t>
  </si>
  <si>
    <t>376,39</t>
  </si>
  <si>
    <t>303,46</t>
  </si>
  <si>
    <t>15,37</t>
  </si>
  <si>
    <t>17,55</t>
  </si>
  <si>
    <t>27,95</t>
  </si>
  <si>
    <t>39,85</t>
  </si>
  <si>
    <t>68,76</t>
  </si>
  <si>
    <t>114,51</t>
  </si>
  <si>
    <t>158,48</t>
  </si>
  <si>
    <t>295,80</t>
  </si>
  <si>
    <t>278,97</t>
  </si>
  <si>
    <t>23,79</t>
  </si>
  <si>
    <t>64,60</t>
  </si>
  <si>
    <t>64,59</t>
  </si>
  <si>
    <t>73,58</t>
  </si>
  <si>
    <t>102,29</t>
  </si>
  <si>
    <t>284,44</t>
  </si>
  <si>
    <t>389,48</t>
  </si>
  <si>
    <t>541,79</t>
  </si>
  <si>
    <t>44,40</t>
  </si>
  <si>
    <t>206,49</t>
  </si>
  <si>
    <t>175,06</t>
  </si>
  <si>
    <t>15,60</t>
  </si>
  <si>
    <t>17,30</t>
  </si>
  <si>
    <t>25,22</t>
  </si>
  <si>
    <t>36,55</t>
  </si>
  <si>
    <t>75,79</t>
  </si>
  <si>
    <t>182,91</t>
  </si>
  <si>
    <t>221,14</t>
  </si>
  <si>
    <t>57,92</t>
  </si>
  <si>
    <t>94,93</t>
  </si>
  <si>
    <t>208,16</t>
  </si>
  <si>
    <t>264,00</t>
  </si>
  <si>
    <t>21,58</t>
  </si>
  <si>
    <t>69,80</t>
  </si>
  <si>
    <t>105,71</t>
  </si>
  <si>
    <t>354,84</t>
  </si>
  <si>
    <t>412,14</t>
  </si>
  <si>
    <t>581,68</t>
  </si>
  <si>
    <t>150,35</t>
  </si>
  <si>
    <t>37,19</t>
  </si>
  <si>
    <t>31,94</t>
  </si>
  <si>
    <t>85,04</t>
  </si>
  <si>
    <t>83,53</t>
  </si>
  <si>
    <t>49,22</t>
  </si>
  <si>
    <t>12,34</t>
  </si>
  <si>
    <t>11,70</t>
  </si>
  <si>
    <t>53,36</t>
  </si>
  <si>
    <t>17,64</t>
  </si>
  <si>
    <t>17,57</t>
  </si>
  <si>
    <t>29,62</t>
  </si>
  <si>
    <t>28,92</t>
  </si>
  <si>
    <t>24,58</t>
  </si>
  <si>
    <t>18,25</t>
  </si>
  <si>
    <t>11,97</t>
  </si>
  <si>
    <t>31,77</t>
  </si>
  <si>
    <t>24,64</t>
  </si>
  <si>
    <t>12,44</t>
  </si>
  <si>
    <t>23,67</t>
  </si>
  <si>
    <t>42,38</t>
  </si>
  <si>
    <t>13,02</t>
  </si>
  <si>
    <t>27,13</t>
  </si>
  <si>
    <t>39,53</t>
  </si>
  <si>
    <t>37,21</t>
  </si>
  <si>
    <t>90,34</t>
  </si>
  <si>
    <t>87,61</t>
  </si>
  <si>
    <t>136,52</t>
  </si>
  <si>
    <t>204,39</t>
  </si>
  <si>
    <t>17,97</t>
  </si>
  <si>
    <t>91,96</t>
  </si>
  <si>
    <t>145,81</t>
  </si>
  <si>
    <t>29,04</t>
  </si>
  <si>
    <t>95,74</t>
  </si>
  <si>
    <t>144,42</t>
  </si>
  <si>
    <t>228,43</t>
  </si>
  <si>
    <t>5,10</t>
  </si>
  <si>
    <t>23,78</t>
  </si>
  <si>
    <t>37,39</t>
  </si>
  <si>
    <t>91,32</t>
  </si>
  <si>
    <t>145,78</t>
  </si>
  <si>
    <t>8,30</t>
  </si>
  <si>
    <t>30,18</t>
  </si>
  <si>
    <t>40,58</t>
  </si>
  <si>
    <t>94,30</t>
  </si>
  <si>
    <t>135,54</t>
  </si>
  <si>
    <t>204,35</t>
  </si>
  <si>
    <t>15,49</t>
  </si>
  <si>
    <t>24,51</t>
  </si>
  <si>
    <t>34,37</t>
  </si>
  <si>
    <t>100,99</t>
  </si>
  <si>
    <t>143,10</t>
  </si>
  <si>
    <t>228,35</t>
  </si>
  <si>
    <t>329,90</t>
  </si>
  <si>
    <t>167,81</t>
  </si>
  <si>
    <t>295,91</t>
  </si>
  <si>
    <t>337,54</t>
  </si>
  <si>
    <t>160,37</t>
  </si>
  <si>
    <t>264,64</t>
  </si>
  <si>
    <t>30,33</t>
  </si>
  <si>
    <t>24,54</t>
  </si>
  <si>
    <t>28,23</t>
  </si>
  <si>
    <t>41,23</t>
  </si>
  <si>
    <t>26,92</t>
  </si>
  <si>
    <t>24,07</t>
  </si>
  <si>
    <t>25,02</t>
  </si>
  <si>
    <t>31,79</t>
  </si>
  <si>
    <t>24,02</t>
  </si>
  <si>
    <t>28,45</t>
  </si>
  <si>
    <t>33,16</t>
  </si>
  <si>
    <t>30,94</t>
  </si>
  <si>
    <t>51,86</t>
  </si>
  <si>
    <t>47,58</t>
  </si>
  <si>
    <t>24,52</t>
  </si>
  <si>
    <t>22,34</t>
  </si>
  <si>
    <t>32,20</t>
  </si>
  <si>
    <t>30,86</t>
  </si>
  <si>
    <t>43,14</t>
  </si>
  <si>
    <t>35,34</t>
  </si>
  <si>
    <t>39,19</t>
  </si>
  <si>
    <t>59,68</t>
  </si>
  <si>
    <t>25,27</t>
  </si>
  <si>
    <t>34,06</t>
  </si>
  <si>
    <t>28,66</t>
  </si>
  <si>
    <t>39,30</t>
  </si>
  <si>
    <t>36,24</t>
  </si>
  <si>
    <t>59,33</t>
  </si>
  <si>
    <t>74,27</t>
  </si>
  <si>
    <t>28,05</t>
  </si>
  <si>
    <t>30,53</t>
  </si>
  <si>
    <t>33,87</t>
  </si>
  <si>
    <t>33,46</t>
  </si>
  <si>
    <t>53,24</t>
  </si>
  <si>
    <t>71,94</t>
  </si>
  <si>
    <t>64,26</t>
  </si>
  <si>
    <t>82,27</t>
  </si>
  <si>
    <t>99,80</t>
  </si>
  <si>
    <t>122,06</t>
  </si>
  <si>
    <t>224,98</t>
  </si>
  <si>
    <t>241,14</t>
  </si>
  <si>
    <t>244,16</t>
  </si>
  <si>
    <t>243,59</t>
  </si>
  <si>
    <t>279,77</t>
  </si>
  <si>
    <t>296,16</t>
  </si>
  <si>
    <t>29,95</t>
  </si>
  <si>
    <t>43,29</t>
  </si>
  <si>
    <t>51,87</t>
  </si>
  <si>
    <t>42,07</t>
  </si>
  <si>
    <t>47,45</t>
  </si>
  <si>
    <t>90,23</t>
  </si>
  <si>
    <t>92,06</t>
  </si>
  <si>
    <t>105,68</t>
  </si>
  <si>
    <t>109,19</t>
  </si>
  <si>
    <t>121,03</t>
  </si>
  <si>
    <t>137,85</t>
  </si>
  <si>
    <t>165,68</t>
  </si>
  <si>
    <t>182,75</t>
  </si>
  <si>
    <t>108,52</t>
  </si>
  <si>
    <t>129,85</t>
  </si>
  <si>
    <t>231,87</t>
  </si>
  <si>
    <t>246,36</t>
  </si>
  <si>
    <t>304,44</t>
  </si>
  <si>
    <t>180,45</t>
  </si>
  <si>
    <t>317,34</t>
  </si>
  <si>
    <t>336,82</t>
  </si>
  <si>
    <t>741,54</t>
  </si>
  <si>
    <t>654,19</t>
  </si>
  <si>
    <t>289,44</t>
  </si>
  <si>
    <t>510,46</t>
  </si>
  <si>
    <t>795,90</t>
  </si>
  <si>
    <t>34,42</t>
  </si>
  <si>
    <t>50,10</t>
  </si>
  <si>
    <t>63,67</t>
  </si>
  <si>
    <t>77,16</t>
  </si>
  <si>
    <t>95,25</t>
  </si>
  <si>
    <t>116,58</t>
  </si>
  <si>
    <t>177,73</t>
  </si>
  <si>
    <t>220,85</t>
  </si>
  <si>
    <t>237,62</t>
  </si>
  <si>
    <t>295,70</t>
  </si>
  <si>
    <t>55,96</t>
  </si>
  <si>
    <t>81,93</t>
  </si>
  <si>
    <t>115,72</t>
  </si>
  <si>
    <t>160,57</t>
  </si>
  <si>
    <t>172,75</t>
  </si>
  <si>
    <t>300,86</t>
  </si>
  <si>
    <t>320,34</t>
  </si>
  <si>
    <t>728,40</t>
  </si>
  <si>
    <t>641,05</t>
  </si>
  <si>
    <t>87,49</t>
  </si>
  <si>
    <t>129,56</t>
  </si>
  <si>
    <t>167,46</t>
  </si>
  <si>
    <t>262,90</t>
  </si>
  <si>
    <t>488,46</t>
  </si>
  <si>
    <t>778,42</t>
  </si>
  <si>
    <t>32,28</t>
  </si>
  <si>
    <t>26,03</t>
  </si>
  <si>
    <t>56,86</t>
  </si>
  <si>
    <t>58,07</t>
  </si>
  <si>
    <t>71,56</t>
  </si>
  <si>
    <t>87,32</t>
  </si>
  <si>
    <t>108,65</t>
  </si>
  <si>
    <t>166,36</t>
  </si>
  <si>
    <t>209,48</t>
  </si>
  <si>
    <t>222,65</t>
  </si>
  <si>
    <t>280,73</t>
  </si>
  <si>
    <t>52,75</t>
  </si>
  <si>
    <t>76,28</t>
  </si>
  <si>
    <t>107,28</t>
  </si>
  <si>
    <t>148,69</t>
  </si>
  <si>
    <t>160,87</t>
  </si>
  <si>
    <t>283,69</t>
  </si>
  <si>
    <t>303,17</t>
  </si>
  <si>
    <t>706,01</t>
  </si>
  <si>
    <t>618,66</t>
  </si>
  <si>
    <t>83,28</t>
  </si>
  <si>
    <t>122,02</t>
  </si>
  <si>
    <t>156,20</t>
  </si>
  <si>
    <t>247,05</t>
  </si>
  <si>
    <t>748,54</t>
  </si>
  <si>
    <t>42,68</t>
  </si>
  <si>
    <t>47,92</t>
  </si>
  <si>
    <t>77,78</t>
  </si>
  <si>
    <t>48,36</t>
  </si>
  <si>
    <t>68,41</t>
  </si>
  <si>
    <t>116,67</t>
  </si>
  <si>
    <t>18,89</t>
  </si>
  <si>
    <t>243,11</t>
  </si>
  <si>
    <t>337,80</t>
  </si>
  <si>
    <t>553,83</t>
  </si>
  <si>
    <t>161,80</t>
  </si>
  <si>
    <t>256,62</t>
  </si>
  <si>
    <t>506,33</t>
  </si>
  <si>
    <t>699,43</t>
  </si>
  <si>
    <t>828,37</t>
  </si>
  <si>
    <t>204,70</t>
  </si>
  <si>
    <t>381,98</t>
  </si>
  <si>
    <t>540,74</t>
  </si>
  <si>
    <t>640,60</t>
  </si>
  <si>
    <t>106,48</t>
  </si>
  <si>
    <t>340,41</t>
  </si>
  <si>
    <t>588,41</t>
  </si>
  <si>
    <t>971,99</t>
  </si>
  <si>
    <t>243,62</t>
  </si>
  <si>
    <t>432,39</t>
  </si>
  <si>
    <t>158,05</t>
  </si>
  <si>
    <t>250,18</t>
  </si>
  <si>
    <t>491,85</t>
  </si>
  <si>
    <t>679,58</t>
  </si>
  <si>
    <t>802,70</t>
  </si>
  <si>
    <t>199,38</t>
  </si>
  <si>
    <t>372,87</t>
  </si>
  <si>
    <t>527,73</t>
  </si>
  <si>
    <t>623,02</t>
  </si>
  <si>
    <t>2,63</t>
  </si>
  <si>
    <t>2,93</t>
  </si>
  <si>
    <t>5,30</t>
  </si>
  <si>
    <t>6,20</t>
  </si>
  <si>
    <t>8,86</t>
  </si>
  <si>
    <t>260,73</t>
  </si>
  <si>
    <t>445,20</t>
  </si>
  <si>
    <t>452,90</t>
  </si>
  <si>
    <t>915,86</t>
  </si>
  <si>
    <t>1.030,37</t>
  </si>
  <si>
    <t>339,77</t>
  </si>
  <si>
    <t>466,81</t>
  </si>
  <si>
    <t>755,43</t>
  </si>
  <si>
    <t>973,53</t>
  </si>
  <si>
    <t>2.625,73</t>
  </si>
  <si>
    <t>4.931,18</t>
  </si>
  <si>
    <t>603,76</t>
  </si>
  <si>
    <t>856,12</t>
  </si>
  <si>
    <t>72,64</t>
  </si>
  <si>
    <t>78,73</t>
  </si>
  <si>
    <t>678,29</t>
  </si>
  <si>
    <t>415,68</t>
  </si>
  <si>
    <t>300,46</t>
  </si>
  <si>
    <t>173,64</t>
  </si>
  <si>
    <t>56,41</t>
  </si>
  <si>
    <t>158,46</t>
  </si>
  <si>
    <t>17,27</t>
  </si>
  <si>
    <t>38,78</t>
  </si>
  <si>
    <t>42,05</t>
  </si>
  <si>
    <t>404,18</t>
  </si>
  <si>
    <t>383,17</t>
  </si>
  <si>
    <t>510,70</t>
  </si>
  <si>
    <t>224,39</t>
  </si>
  <si>
    <t>229,31</t>
  </si>
  <si>
    <t>277,15</t>
  </si>
  <si>
    <t>188,90</t>
  </si>
  <si>
    <t>125,30</t>
  </si>
  <si>
    <t>224,14</t>
  </si>
  <si>
    <t>299,28</t>
  </si>
  <si>
    <t>117,76</t>
  </si>
  <si>
    <t>204,19</t>
  </si>
  <si>
    <t>47,63</t>
  </si>
  <si>
    <t>243,96</t>
  </si>
  <si>
    <t>95,24</t>
  </si>
  <si>
    <t>89,80</t>
  </si>
  <si>
    <t>80,04</t>
  </si>
  <si>
    <t>750,34</t>
  </si>
  <si>
    <t>712,66</t>
  </si>
  <si>
    <t>726,59</t>
  </si>
  <si>
    <t>636,31</t>
  </si>
  <si>
    <t>457,44</t>
  </si>
  <si>
    <t>471,37</t>
  </si>
  <si>
    <t>334,83</t>
  </si>
  <si>
    <t>348,76</t>
  </si>
  <si>
    <t>215,40</t>
  </si>
  <si>
    <t>229,33</t>
  </si>
  <si>
    <t>208,01</t>
  </si>
  <si>
    <t>221,94</t>
  </si>
  <si>
    <t>414,66</t>
  </si>
  <si>
    <t>446,23</t>
  </si>
  <si>
    <t>298,96</t>
  </si>
  <si>
    <t>291,57</t>
  </si>
  <si>
    <t>255,19</t>
  </si>
  <si>
    <t>403,77</t>
  </si>
  <si>
    <t>160,34</t>
  </si>
  <si>
    <t>308,92</t>
  </si>
  <si>
    <t>295,29</t>
  </si>
  <si>
    <t>771,19</t>
  </si>
  <si>
    <t>604,99</t>
  </si>
  <si>
    <t>196,30</t>
  </si>
  <si>
    <t>188,91</t>
  </si>
  <si>
    <t>874,36</t>
  </si>
  <si>
    <t>444,80</t>
  </si>
  <si>
    <t>686,33</t>
  </si>
  <si>
    <t>1.017,23</t>
  </si>
  <si>
    <t>181,50</t>
  </si>
  <si>
    <t>190,55</t>
  </si>
  <si>
    <t>713,16</t>
  </si>
  <si>
    <t>722,21</t>
  </si>
  <si>
    <t>47,24</t>
  </si>
  <si>
    <t>343,19</t>
  </si>
  <si>
    <t>206,90</t>
  </si>
  <si>
    <t>600,86</t>
  </si>
  <si>
    <t>225,42</t>
  </si>
  <si>
    <t>533,82</t>
  </si>
  <si>
    <t>78,23</t>
  </si>
  <si>
    <t>50,77</t>
  </si>
  <si>
    <t>455,54</t>
  </si>
  <si>
    <t>503,90</t>
  </si>
  <si>
    <t>463,58</t>
  </si>
  <si>
    <t>229,54</t>
  </si>
  <si>
    <t>245,49</t>
  </si>
  <si>
    <t>256,10</t>
  </si>
  <si>
    <t>183,19</t>
  </si>
  <si>
    <t>197,55</t>
  </si>
  <si>
    <t>206,71</t>
  </si>
  <si>
    <t>212,43</t>
  </si>
  <si>
    <t>853,22</t>
  </si>
  <si>
    <t>1.466,35</t>
  </si>
  <si>
    <t>1.999,00</t>
  </si>
  <si>
    <t>3.161,55</t>
  </si>
  <si>
    <t>4.280,23</t>
  </si>
  <si>
    <t>4.967,63</t>
  </si>
  <si>
    <t>5.872,68</t>
  </si>
  <si>
    <t>1.304,77</t>
  </si>
  <si>
    <t>2.768,13</t>
  </si>
  <si>
    <t>3.877,98</t>
  </si>
  <si>
    <t>5.372,05</t>
  </si>
  <si>
    <t>2.015,96</t>
  </si>
  <si>
    <t>3.067,00</t>
  </si>
  <si>
    <t>3.515,18</t>
  </si>
  <si>
    <t>4.852,87</t>
  </si>
  <si>
    <t>4.478,72</t>
  </si>
  <si>
    <t>5.972,27</t>
  </si>
  <si>
    <t>8.433,55</t>
  </si>
  <si>
    <t>11.313,48</t>
  </si>
  <si>
    <t>12.945,22</t>
  </si>
  <si>
    <t>14.169,39</t>
  </si>
  <si>
    <t>3.754,42</t>
  </si>
  <si>
    <t>5.854,25</t>
  </si>
  <si>
    <t>9.070,07</t>
  </si>
  <si>
    <t>11.782,81</t>
  </si>
  <si>
    <t>13.568,10</t>
  </si>
  <si>
    <t>15.966,24</t>
  </si>
  <si>
    <t>3.710,56</t>
  </si>
  <si>
    <t>6.509,09</t>
  </si>
  <si>
    <t>8.380,79</t>
  </si>
  <si>
    <t>12.424,07</t>
  </si>
  <si>
    <t>3.433,71</t>
  </si>
  <si>
    <t>4.531,00</t>
  </si>
  <si>
    <t>6.356,04</t>
  </si>
  <si>
    <t>8.618,98</t>
  </si>
  <si>
    <t>9.732,04</t>
  </si>
  <si>
    <t>10.392,77</t>
  </si>
  <si>
    <t>2.937,50</t>
  </si>
  <si>
    <t>4.640,09</t>
  </si>
  <si>
    <t>7.284,68</t>
  </si>
  <si>
    <t>9.388,67</t>
  </si>
  <si>
    <t>11.047,33</t>
  </si>
  <si>
    <t>13.038,92</t>
  </si>
  <si>
    <t>2.388,07</t>
  </si>
  <si>
    <t>4.086,38</t>
  </si>
  <si>
    <t>5.346,80</t>
  </si>
  <si>
    <t>7.905,61</t>
  </si>
  <si>
    <t>702,81</t>
  </si>
  <si>
    <t>629,39</t>
  </si>
  <si>
    <t>114,69</t>
  </si>
  <si>
    <t>726,75</t>
  </si>
  <si>
    <t>98,12</t>
  </si>
  <si>
    <t>212,90</t>
  </si>
  <si>
    <t>32,86</t>
  </si>
  <si>
    <t>37,44</t>
  </si>
  <si>
    <t>231,62</t>
  </si>
  <si>
    <t>44,51</t>
  </si>
  <si>
    <t>46,31</t>
  </si>
  <si>
    <t>440,01</t>
  </si>
  <si>
    <t>291,36</t>
  </si>
  <si>
    <t>80,12</t>
  </si>
  <si>
    <t>82,47</t>
  </si>
  <si>
    <t>78,13</t>
  </si>
  <si>
    <t>50,86</t>
  </si>
  <si>
    <t>69,69</t>
  </si>
  <si>
    <t>71,55</t>
  </si>
  <si>
    <t>60,69</t>
  </si>
  <si>
    <t>78,82</t>
  </si>
  <si>
    <t>97,48</t>
  </si>
  <si>
    <t>115,18</t>
  </si>
  <si>
    <t>150,01</t>
  </si>
  <si>
    <t>277,37</t>
  </si>
  <si>
    <t>653,23</t>
  </si>
  <si>
    <t>122,96</t>
  </si>
  <si>
    <t>160,20</t>
  </si>
  <si>
    <t>25,40</t>
  </si>
  <si>
    <t>29,60</t>
  </si>
  <si>
    <t>97,43</t>
  </si>
  <si>
    <t>94,62</t>
  </si>
  <si>
    <t>160,98</t>
  </si>
  <si>
    <t>80,76</t>
  </si>
  <si>
    <t>98,76</t>
  </si>
  <si>
    <t>133,52</t>
  </si>
  <si>
    <t>154,73</t>
  </si>
  <si>
    <t>223,69</t>
  </si>
  <si>
    <t>78,04</t>
  </si>
  <si>
    <t>124,92</t>
  </si>
  <si>
    <t>173,13</t>
  </si>
  <si>
    <t>189,95</t>
  </si>
  <si>
    <t>255,46</t>
  </si>
  <si>
    <t>351,81</t>
  </si>
  <si>
    <t>475,32</t>
  </si>
  <si>
    <t>719,15</t>
  </si>
  <si>
    <t>72,28</t>
  </si>
  <si>
    <t>52,80</t>
  </si>
  <si>
    <t>78,59</t>
  </si>
  <si>
    <t>103,93</t>
  </si>
  <si>
    <t>115,17</t>
  </si>
  <si>
    <t>155,46</t>
  </si>
  <si>
    <t>304,23</t>
  </si>
  <si>
    <t>503,89</t>
  </si>
  <si>
    <t>244,00</t>
  </si>
  <si>
    <t>194,02</t>
  </si>
  <si>
    <t>325,27</t>
  </si>
  <si>
    <t>494,54</t>
  </si>
  <si>
    <t>599,75</t>
  </si>
  <si>
    <t>777,42</t>
  </si>
  <si>
    <t>300,57</t>
  </si>
  <si>
    <t>443,73</t>
  </si>
  <si>
    <t>580,38</t>
  </si>
  <si>
    <t>226,24</t>
  </si>
  <si>
    <t>413,31</t>
  </si>
  <si>
    <t>616,09</t>
  </si>
  <si>
    <t>807,61</t>
  </si>
  <si>
    <t>109,88</t>
  </si>
  <si>
    <t>116,68</t>
  </si>
  <si>
    <t>142,54</t>
  </si>
  <si>
    <t>77,62</t>
  </si>
  <si>
    <t>169,22</t>
  </si>
  <si>
    <t>40,92</t>
  </si>
  <si>
    <t>47,91</t>
  </si>
  <si>
    <t>76,72</t>
  </si>
  <si>
    <t>22,18</t>
  </si>
  <si>
    <t>31,28</t>
  </si>
  <si>
    <t>3,19</t>
  </si>
  <si>
    <t>2,65</t>
  </si>
  <si>
    <t>12,73</t>
  </si>
  <si>
    <t>10,28</t>
  </si>
  <si>
    <t>5,69</t>
  </si>
  <si>
    <t>5,63</t>
  </si>
  <si>
    <t>4,11</t>
  </si>
  <si>
    <t>4,35</t>
  </si>
  <si>
    <t>11,50</t>
  </si>
  <si>
    <t>2.218,14</t>
  </si>
  <si>
    <t>1.557,40</t>
  </si>
  <si>
    <t>1.228,64</t>
  </si>
  <si>
    <t>1.032,27</t>
  </si>
  <si>
    <t>26,07</t>
  </si>
  <si>
    <t>13,86</t>
  </si>
  <si>
    <t>1.297,93</t>
  </si>
  <si>
    <t>807,16</t>
  </si>
  <si>
    <t>1.014,15</t>
  </si>
  <si>
    <t>1.295,37</t>
  </si>
  <si>
    <t>844,68</t>
  </si>
  <si>
    <t>111,07</t>
  </si>
  <si>
    <t>1.350,41</t>
  </si>
  <si>
    <t>113,78</t>
  </si>
  <si>
    <t>2.357,97</t>
  </si>
  <si>
    <t>1.442,73</t>
  </si>
  <si>
    <t>117,07</t>
  </si>
  <si>
    <t>1.969,64</t>
  </si>
  <si>
    <t>119,92</t>
  </si>
  <si>
    <t>149,61</t>
  </si>
  <si>
    <t>6.681,75</t>
  </si>
  <si>
    <t>158,07</t>
  </si>
  <si>
    <t>64,76</t>
  </si>
  <si>
    <t>68,69</t>
  </si>
  <si>
    <t>171,83</t>
  </si>
  <si>
    <t>1.075,48</t>
  </si>
  <si>
    <t>884,42</t>
  </si>
  <si>
    <t>694,29</t>
  </si>
  <si>
    <t>508,29</t>
  </si>
  <si>
    <t>777,91</t>
  </si>
  <si>
    <t>649,90</t>
  </si>
  <si>
    <t>521,04</t>
  </si>
  <si>
    <t>394,55</t>
  </si>
  <si>
    <t>85,93</t>
  </si>
  <si>
    <t>37,40</t>
  </si>
  <si>
    <t>126,78</t>
  </si>
  <si>
    <t>80,50</t>
  </si>
  <si>
    <t>151,24</t>
  </si>
  <si>
    <t>31,40</t>
  </si>
  <si>
    <t>256,46</t>
  </si>
  <si>
    <t>105,55</t>
  </si>
  <si>
    <t>201,04</t>
  </si>
  <si>
    <t>2,31</t>
  </si>
  <si>
    <t>4,42</t>
  </si>
  <si>
    <t>5,46</t>
  </si>
  <si>
    <t>10,51</t>
  </si>
  <si>
    <t>14,45</t>
  </si>
  <si>
    <t>13,35</t>
  </si>
  <si>
    <t>12,49</t>
  </si>
  <si>
    <t>14,06</t>
  </si>
  <si>
    <t>12,08</t>
  </si>
  <si>
    <t>12,70</t>
  </si>
  <si>
    <t>21,38</t>
  </si>
  <si>
    <t>14,80</t>
  </si>
  <si>
    <t>15,68</t>
  </si>
  <si>
    <t>19,01</t>
  </si>
  <si>
    <t>14,25</t>
  </si>
  <si>
    <t>17,92</t>
  </si>
  <si>
    <t>7,59</t>
  </si>
  <si>
    <t>6,31</t>
  </si>
  <si>
    <t>13,07</t>
  </si>
  <si>
    <t>16,21</t>
  </si>
  <si>
    <t>10,90</t>
  </si>
  <si>
    <t>12,13</t>
  </si>
  <si>
    <t>14,09</t>
  </si>
  <si>
    <t>15,62</t>
  </si>
  <si>
    <t>9,96</t>
  </si>
  <si>
    <t>11,03</t>
  </si>
  <si>
    <t>17,17</t>
  </si>
  <si>
    <t>13,71</t>
  </si>
  <si>
    <t>15,80</t>
  </si>
  <si>
    <t>17,48</t>
  </si>
  <si>
    <t>7,63</t>
  </si>
  <si>
    <t>13,83</t>
  </si>
  <si>
    <t>22,04</t>
  </si>
  <si>
    <t>104,58</t>
  </si>
  <si>
    <t>121,66</t>
  </si>
  <si>
    <t>18,90</t>
  </si>
  <si>
    <t>7,14</t>
  </si>
  <si>
    <t>10,91</t>
  </si>
  <si>
    <t>68,32</t>
  </si>
  <si>
    <t>4,31</t>
  </si>
  <si>
    <t>8,13</t>
  </si>
  <si>
    <t>7,93</t>
  </si>
  <si>
    <t>6,06</t>
  </si>
  <si>
    <t>5,38</t>
  </si>
  <si>
    <t>4,80</t>
  </si>
  <si>
    <t>14,46</t>
  </si>
  <si>
    <t>12,37</t>
  </si>
  <si>
    <t>10,98</t>
  </si>
  <si>
    <t>9,14</t>
  </si>
  <si>
    <t>6,05</t>
  </si>
  <si>
    <t>5,55</t>
  </si>
  <si>
    <t>5,23</t>
  </si>
  <si>
    <t>4,93</t>
  </si>
  <si>
    <t>8,97</t>
  </si>
  <si>
    <t>30,58</t>
  </si>
  <si>
    <t>27,09</t>
  </si>
  <si>
    <t>22,20</t>
  </si>
  <si>
    <t>20,22</t>
  </si>
  <si>
    <t>30,57</t>
  </si>
  <si>
    <t>21,96</t>
  </si>
  <si>
    <t>41,80</t>
  </si>
  <si>
    <t>78,51</t>
  </si>
  <si>
    <t>75,02</t>
  </si>
  <si>
    <t>70,60</t>
  </si>
  <si>
    <t>68,15</t>
  </si>
  <si>
    <t>86,99</t>
  </si>
  <si>
    <t>78,50</t>
  </si>
  <si>
    <t>74,75</t>
  </si>
  <si>
    <t>69,89</t>
  </si>
  <si>
    <t>89,73</t>
  </si>
  <si>
    <t>8,31</t>
  </si>
  <si>
    <t>15,33</t>
  </si>
  <si>
    <t>8,38</t>
  </si>
  <si>
    <t>14,08</t>
  </si>
  <si>
    <t>23,41</t>
  </si>
  <si>
    <t>9,54</t>
  </si>
  <si>
    <t>8,96</t>
  </si>
  <si>
    <t>28,79</t>
  </si>
  <si>
    <t>1,72</t>
  </si>
  <si>
    <t>1,48</t>
  </si>
  <si>
    <t>153,31</t>
  </si>
  <si>
    <t>227,50</t>
  </si>
  <si>
    <t>132,06</t>
  </si>
  <si>
    <t>206,24</t>
  </si>
  <si>
    <t>130,28</t>
  </si>
  <si>
    <t>199,12</t>
  </si>
  <si>
    <t>160,97</t>
  </si>
  <si>
    <t>96,93</t>
  </si>
  <si>
    <t>44,85</t>
  </si>
  <si>
    <t>45,79</t>
  </si>
  <si>
    <t>61,47</t>
  </si>
  <si>
    <t>62,53</t>
  </si>
  <si>
    <t>75,94</t>
  </si>
  <si>
    <t>77,18</t>
  </si>
  <si>
    <t>39,26</t>
  </si>
  <si>
    <t>40,20</t>
  </si>
  <si>
    <t>54,61</t>
  </si>
  <si>
    <t>55,67</t>
  </si>
  <si>
    <t>67,15</t>
  </si>
  <si>
    <t>68,39</t>
  </si>
  <si>
    <t>52,52</t>
  </si>
  <si>
    <t>68,29</t>
  </si>
  <si>
    <t>82,53</t>
  </si>
  <si>
    <t>83,77</t>
  </si>
  <si>
    <t>44,04</t>
  </si>
  <si>
    <t>58,54</t>
  </si>
  <si>
    <t>59,60</t>
  </si>
  <si>
    <t>71,18</t>
  </si>
  <si>
    <t>76,55</t>
  </si>
  <si>
    <t>77,43</t>
  </si>
  <si>
    <t>75,30</t>
  </si>
  <si>
    <t>76,43</t>
  </si>
  <si>
    <t>88,99</t>
  </si>
  <si>
    <t>140,49</t>
  </si>
  <si>
    <t>141,71</t>
  </si>
  <si>
    <t>64,23</t>
  </si>
  <si>
    <t>65,11</t>
  </si>
  <si>
    <t>62,60</t>
  </si>
  <si>
    <t>72,61</t>
  </si>
  <si>
    <t>73,57</t>
  </si>
  <si>
    <t>113,08</t>
  </si>
  <si>
    <t>114,30</t>
  </si>
  <si>
    <t>86,02</t>
  </si>
  <si>
    <t>86,90</t>
  </si>
  <si>
    <t>85,15</t>
  </si>
  <si>
    <t>86,28</t>
  </si>
  <si>
    <t>102,24</t>
  </si>
  <si>
    <t>103,20</t>
  </si>
  <si>
    <t>161,10</t>
  </si>
  <si>
    <t>162,32</t>
  </si>
  <si>
    <t>70,19</t>
  </si>
  <si>
    <t>68,60</t>
  </si>
  <si>
    <t>80,69</t>
  </si>
  <si>
    <t>81,65</t>
  </si>
  <si>
    <t>125,58</t>
  </si>
  <si>
    <t>126,80</t>
  </si>
  <si>
    <t>74,35</t>
  </si>
  <si>
    <t>135,29</t>
  </si>
  <si>
    <t>69,35</t>
  </si>
  <si>
    <t>105,27</t>
  </si>
  <si>
    <t>58,99</t>
  </si>
  <si>
    <t>50,38</t>
  </si>
  <si>
    <t>62,17</t>
  </si>
  <si>
    <t>63,20</t>
  </si>
  <si>
    <t>52,65</t>
  </si>
  <si>
    <t>67,33</t>
  </si>
  <si>
    <t>68,48</t>
  </si>
  <si>
    <t>59,73</t>
  </si>
  <si>
    <t>73,46</t>
  </si>
  <si>
    <t>74,61</t>
  </si>
  <si>
    <t>63,04</t>
  </si>
  <si>
    <t>64,19</t>
  </si>
  <si>
    <t>70,83</t>
  </si>
  <si>
    <t>61,78</t>
  </si>
  <si>
    <t>76,93</t>
  </si>
  <si>
    <t>78,40</t>
  </si>
  <si>
    <t>67,60</t>
  </si>
  <si>
    <t>78,98</t>
  </si>
  <si>
    <t>80,61</t>
  </si>
  <si>
    <t>73,01</t>
  </si>
  <si>
    <t>93,08</t>
  </si>
  <si>
    <t>94,71</t>
  </si>
  <si>
    <t>76,79</t>
  </si>
  <si>
    <t>78,42</t>
  </si>
  <si>
    <t>116,50</t>
  </si>
  <si>
    <t>58,25</t>
  </si>
  <si>
    <t>77,00</t>
  </si>
  <si>
    <t>95,18</t>
  </si>
  <si>
    <t>52,98</t>
  </si>
  <si>
    <t>53,78</t>
  </si>
  <si>
    <t>70,08</t>
  </si>
  <si>
    <t>86,70</t>
  </si>
  <si>
    <t>64,86</t>
  </si>
  <si>
    <t>65,66</t>
  </si>
  <si>
    <t>83,66</t>
  </si>
  <si>
    <t>101,18</t>
  </si>
  <si>
    <t>102,35</t>
  </si>
  <si>
    <t>56,71</t>
  </si>
  <si>
    <t>74,24</t>
  </si>
  <si>
    <t>75,16</t>
  </si>
  <si>
    <t>58,31</t>
  </si>
  <si>
    <t>76,35</t>
  </si>
  <si>
    <t>62,44</t>
  </si>
  <si>
    <t>82,66</t>
  </si>
  <si>
    <t>76,92</t>
  </si>
  <si>
    <t>71,68</t>
  </si>
  <si>
    <t>87,06</t>
  </si>
  <si>
    <t>79,58</t>
  </si>
  <si>
    <t>80,23</t>
  </si>
  <si>
    <t>74,93</t>
  </si>
  <si>
    <t>95,43</t>
  </si>
  <si>
    <t>85,75</t>
  </si>
  <si>
    <t>78,15</t>
  </si>
  <si>
    <t>101,22</t>
  </si>
  <si>
    <t>93,31</t>
  </si>
  <si>
    <t>80,82</t>
  </si>
  <si>
    <t>90,08</t>
  </si>
  <si>
    <t>88,52</t>
  </si>
  <si>
    <t>79,91</t>
  </si>
  <si>
    <t>103,94</t>
  </si>
  <si>
    <t>95,01</t>
  </si>
  <si>
    <t>93,60</t>
  </si>
  <si>
    <t>88,30</t>
  </si>
  <si>
    <t>103,19</t>
  </si>
  <si>
    <t>93,78</t>
  </si>
  <si>
    <t>108,97</t>
  </si>
  <si>
    <t>66,60</t>
  </si>
  <si>
    <t>79,64</t>
  </si>
  <si>
    <t>162,78</t>
  </si>
  <si>
    <t>829,57</t>
  </si>
  <si>
    <t>607,26</t>
  </si>
  <si>
    <t>80,77</t>
  </si>
  <si>
    <t>94,20</t>
  </si>
  <si>
    <t>115,04</t>
  </si>
  <si>
    <t>141,31</t>
  </si>
  <si>
    <t>100,04</t>
  </si>
  <si>
    <t>113,88</t>
  </si>
  <si>
    <t>134,32</t>
  </si>
  <si>
    <t>119,32</t>
  </si>
  <si>
    <t>153,59</t>
  </si>
  <si>
    <t>180,64</t>
  </si>
  <si>
    <t>71,28</t>
  </si>
  <si>
    <t>12,18</t>
  </si>
  <si>
    <t>492,02</t>
  </si>
  <si>
    <t>585,20</t>
  </si>
  <si>
    <t>421,62</t>
  </si>
  <si>
    <t>720,79</t>
  </si>
  <si>
    <t>273,43</t>
  </si>
  <si>
    <t>315,77</t>
  </si>
  <si>
    <t>97,65</t>
  </si>
  <si>
    <t>137,26</t>
  </si>
  <si>
    <t>201,74</t>
  </si>
  <si>
    <t>1.217,74</t>
  </si>
  <si>
    <t>1.143,02</t>
  </si>
  <si>
    <t>1.332,66</t>
  </si>
  <si>
    <t>1.257,94</t>
  </si>
  <si>
    <t>66,62</t>
  </si>
  <si>
    <t>52,54</t>
  </si>
  <si>
    <t>38,56</t>
  </si>
  <si>
    <t>48,56</t>
  </si>
  <si>
    <t>102,08</t>
  </si>
  <si>
    <t>129,05</t>
  </si>
  <si>
    <t>154,17</t>
  </si>
  <si>
    <t>202,72</t>
  </si>
  <si>
    <t>167,33</t>
  </si>
  <si>
    <t>156,46</t>
  </si>
  <si>
    <t>216,81</t>
  </si>
  <si>
    <t>239,95</t>
  </si>
  <si>
    <t>262,75</t>
  </si>
  <si>
    <t>206,37</t>
  </si>
  <si>
    <t>229,72</t>
  </si>
  <si>
    <t>252,75</t>
  </si>
  <si>
    <t>227,55</t>
  </si>
  <si>
    <t>46,94</t>
  </si>
  <si>
    <t>72,06</t>
  </si>
  <si>
    <t>96,49</t>
  </si>
  <si>
    <t>161,18</t>
  </si>
  <si>
    <t>85,22</t>
  </si>
  <si>
    <t>134,70</t>
  </si>
  <si>
    <t>157,84</t>
  </si>
  <si>
    <t>124,26</t>
  </si>
  <si>
    <t>147,61</t>
  </si>
  <si>
    <t>170,64</t>
  </si>
  <si>
    <t>145,44</t>
  </si>
  <si>
    <t>101,07</t>
  </si>
  <si>
    <t>54,91</t>
  </si>
  <si>
    <t>39,90</t>
  </si>
  <si>
    <t>105,04</t>
  </si>
  <si>
    <t>57,54</t>
  </si>
  <si>
    <t>24,21</t>
  </si>
  <si>
    <t>21,62</t>
  </si>
  <si>
    <t>25,23</t>
  </si>
  <si>
    <t>25,77</t>
  </si>
  <si>
    <t>23,61</t>
  </si>
  <si>
    <t>27,22</t>
  </si>
  <si>
    <t>21,08</t>
  </si>
  <si>
    <t>24,70</t>
  </si>
  <si>
    <t>28,32</t>
  </si>
  <si>
    <t>1.331,18</t>
  </si>
  <si>
    <t>1.446,10</t>
  </si>
  <si>
    <t>8,28</t>
  </si>
  <si>
    <t>39,33</t>
  </si>
  <si>
    <t>62,98</t>
  </si>
  <si>
    <t>112,27</t>
  </si>
  <si>
    <t>134,68</t>
  </si>
  <si>
    <t>182,63</t>
  </si>
  <si>
    <t>246,75</t>
  </si>
  <si>
    <t>120,65</t>
  </si>
  <si>
    <t>2,30</t>
  </si>
  <si>
    <t>82,00</t>
  </si>
  <si>
    <t>71,16</t>
  </si>
  <si>
    <t>131,48</t>
  </si>
  <si>
    <t>154,65</t>
  </si>
  <si>
    <t>177,42</t>
  </si>
  <si>
    <t>121,04</t>
  </si>
  <si>
    <t>145,95</t>
  </si>
  <si>
    <t>167,45</t>
  </si>
  <si>
    <t>49,38</t>
  </si>
  <si>
    <t>103,32</t>
  </si>
  <si>
    <t>49,36</t>
  </si>
  <si>
    <t>62,38</t>
  </si>
  <si>
    <t>76,40</t>
  </si>
  <si>
    <t>61,63</t>
  </si>
  <si>
    <t>49,61</t>
  </si>
  <si>
    <t>64,04</t>
  </si>
  <si>
    <t>65,42</t>
  </si>
  <si>
    <t>76,96</t>
  </si>
  <si>
    <t>78,44</t>
  </si>
  <si>
    <t>63,28</t>
  </si>
  <si>
    <t>51,13</t>
  </si>
  <si>
    <t>78,52</t>
  </si>
  <si>
    <t>79,97</t>
  </si>
  <si>
    <t>68,30</t>
  </si>
  <si>
    <t>69,15</t>
  </si>
  <si>
    <t>70,58</t>
  </si>
  <si>
    <t>100,76</t>
  </si>
  <si>
    <t>119,02</t>
  </si>
  <si>
    <t>129,28</t>
  </si>
  <si>
    <t>139,49</t>
  </si>
  <si>
    <t>165,75</t>
  </si>
  <si>
    <t>175,92</t>
  </si>
  <si>
    <t>203,28</t>
  </si>
  <si>
    <t>231,50</t>
  </si>
  <si>
    <t>240,51</t>
  </si>
  <si>
    <t>9,02</t>
  </si>
  <si>
    <t>20,39</t>
  </si>
  <si>
    <t>18,15</t>
  </si>
  <si>
    <t>20,53</t>
  </si>
  <si>
    <t>123,94</t>
  </si>
  <si>
    <t>160,95</t>
  </si>
  <si>
    <t>134,20</t>
  </si>
  <si>
    <t>31,61</t>
  </si>
  <si>
    <t>80,45</t>
  </si>
  <si>
    <t>1.117,47</t>
  </si>
  <si>
    <t>1.059,25</t>
  </si>
  <si>
    <t>172,18</t>
  </si>
  <si>
    <t>237,54</t>
  </si>
  <si>
    <t>892,77</t>
  </si>
  <si>
    <t>852,38</t>
  </si>
  <si>
    <t>372,04</t>
  </si>
  <si>
    <t>399,41</t>
  </si>
  <si>
    <t>328,22</t>
  </si>
  <si>
    <t>355,60</t>
  </si>
  <si>
    <t>332,47</t>
  </si>
  <si>
    <t>359,84</t>
  </si>
  <si>
    <t>330,59</t>
  </si>
  <si>
    <t>340,55</t>
  </si>
  <si>
    <t>3,06</t>
  </si>
  <si>
    <t>18,45</t>
  </si>
  <si>
    <t>16,88</t>
  </si>
  <si>
    <t>22,23</t>
  </si>
  <si>
    <t>2,68</t>
  </si>
  <si>
    <t>15,03</t>
  </si>
  <si>
    <t>13,24</t>
  </si>
  <si>
    <t>26,65</t>
  </si>
  <si>
    <t>18,57</t>
  </si>
  <si>
    <t>29,29</t>
  </si>
  <si>
    <t>36,65</t>
  </si>
  <si>
    <t>40,09</t>
  </si>
  <si>
    <t>46,85</t>
  </si>
  <si>
    <t>6,81</t>
  </si>
  <si>
    <t>17,73</t>
  </si>
  <si>
    <t>14,03</t>
  </si>
  <si>
    <t>26,27</t>
  </si>
  <si>
    <t>26,60</t>
  </si>
  <si>
    <t>8,76</t>
  </si>
  <si>
    <t>8,39</t>
  </si>
  <si>
    <t>20,71</t>
  </si>
  <si>
    <t>11,32</t>
  </si>
  <si>
    <t>20,91</t>
  </si>
  <si>
    <t>23,12</t>
  </si>
  <si>
    <t>15,01</t>
  </si>
  <si>
    <t>15,85</t>
  </si>
  <si>
    <t>20,44</t>
  </si>
  <si>
    <t>31,71</t>
  </si>
  <si>
    <t>38,18</t>
  </si>
  <si>
    <t>24,85</t>
  </si>
  <si>
    <t>42,14</t>
  </si>
  <si>
    <t>40,65</t>
  </si>
  <si>
    <t>23,45</t>
  </si>
  <si>
    <t>16,79</t>
  </si>
  <si>
    <t>42,85</t>
  </si>
  <si>
    <t>9,68</t>
  </si>
  <si>
    <t>36,09</t>
  </si>
  <si>
    <t>25,09</t>
  </si>
  <si>
    <t>39,23</t>
  </si>
  <si>
    <t>37,93</t>
  </si>
  <si>
    <t>202,87</t>
  </si>
  <si>
    <t>138,90</t>
  </si>
  <si>
    <t>38,74</t>
  </si>
  <si>
    <t>57,07</t>
  </si>
  <si>
    <t>46,60</t>
  </si>
  <si>
    <t>91,54</t>
  </si>
  <si>
    <t>71,02</t>
  </si>
  <si>
    <t>119,95</t>
  </si>
  <si>
    <t>108,08</t>
  </si>
  <si>
    <t>101,05</t>
  </si>
  <si>
    <t>138,20</t>
  </si>
  <si>
    <t>124,51</t>
  </si>
  <si>
    <t>116,19</t>
  </si>
  <si>
    <t>43,88</t>
  </si>
  <si>
    <t>41,22</t>
  </si>
  <si>
    <t>46,13</t>
  </si>
  <si>
    <t>39,59</t>
  </si>
  <si>
    <t>34,14</t>
  </si>
  <si>
    <t>151,32</t>
  </si>
  <si>
    <t>189,40</t>
  </si>
  <si>
    <t>401,71</t>
  </si>
  <si>
    <t>176,92</t>
  </si>
  <si>
    <t>482,70</t>
  </si>
  <si>
    <t>34,41</t>
  </si>
  <si>
    <t>25,49</t>
  </si>
  <si>
    <t>32,34</t>
  </si>
  <si>
    <t>52,72</t>
  </si>
  <si>
    <t>160,03</t>
  </si>
  <si>
    <t>116,00</t>
  </si>
  <si>
    <t>229,90</t>
  </si>
  <si>
    <t>73,95</t>
  </si>
  <si>
    <t>37,06</t>
  </si>
  <si>
    <t>147,46</t>
  </si>
  <si>
    <t>173,87</t>
  </si>
  <si>
    <t>234,59</t>
  </si>
  <si>
    <t>357,93</t>
  </si>
  <si>
    <t>366,88</t>
  </si>
  <si>
    <t>87,59</t>
  </si>
  <si>
    <t>105,29</t>
  </si>
  <si>
    <t>198,83</t>
  </si>
  <si>
    <t>411,14</t>
  </si>
  <si>
    <t>48,20</t>
  </si>
  <si>
    <t>26,69</t>
  </si>
  <si>
    <t>19,59</t>
  </si>
  <si>
    <t>616,08</t>
  </si>
  <si>
    <t>528,02</t>
  </si>
  <si>
    <t>102,44</t>
  </si>
  <si>
    <t>114,91</t>
  </si>
  <si>
    <t>134,33</t>
  </si>
  <si>
    <t>125,52</t>
  </si>
  <si>
    <t>147,80</t>
  </si>
  <si>
    <t>137,23</t>
  </si>
  <si>
    <t>59,40</t>
  </si>
  <si>
    <t>30,07</t>
  </si>
  <si>
    <t>56,69</t>
  </si>
  <si>
    <t>37,47</t>
  </si>
  <si>
    <t>81,50</t>
  </si>
  <si>
    <t>39,02</t>
  </si>
  <si>
    <t>88,95</t>
  </si>
  <si>
    <t>97,58</t>
  </si>
  <si>
    <t>36,06</t>
  </si>
  <si>
    <t>81,58</t>
  </si>
  <si>
    <t>36,82</t>
  </si>
  <si>
    <t>41,88</t>
  </si>
  <si>
    <t>94,01</t>
  </si>
  <si>
    <t>103,89</t>
  </si>
  <si>
    <t>39,74</t>
  </si>
  <si>
    <t>102,02</t>
  </si>
  <si>
    <t>112,78</t>
  </si>
  <si>
    <t>71,34</t>
  </si>
  <si>
    <t>43,48</t>
  </si>
  <si>
    <t>47,08</t>
  </si>
  <si>
    <t>84,09</t>
  </si>
  <si>
    <t>91,11</t>
  </si>
  <si>
    <t>43,18</t>
  </si>
  <si>
    <t>80,19</t>
  </si>
  <si>
    <t>87,21</t>
  </si>
  <si>
    <t>44,73</t>
  </si>
  <si>
    <t>49,14</t>
  </si>
  <si>
    <t>94,66</t>
  </si>
  <si>
    <t>19,80</t>
  </si>
  <si>
    <t>24,50</t>
  </si>
  <si>
    <t>27,58</t>
  </si>
  <si>
    <t>67,65</t>
  </si>
  <si>
    <t>72,71</t>
  </si>
  <si>
    <t>134,72</t>
  </si>
  <si>
    <t>71,43</t>
  </si>
  <si>
    <t>144,47</t>
  </si>
  <si>
    <t>162,40</t>
  </si>
  <si>
    <t>118,66</t>
  </si>
  <si>
    <t>128,54</t>
  </si>
  <si>
    <t>65,29</t>
  </si>
  <si>
    <t>70,80</t>
  </si>
  <si>
    <t>127,57</t>
  </si>
  <si>
    <t>138,33</t>
  </si>
  <si>
    <t>72,25</t>
  </si>
  <si>
    <t>143,85</t>
  </si>
  <si>
    <t>156,23</t>
  </si>
  <si>
    <t>36,70</t>
  </si>
  <si>
    <t>40,81</t>
  </si>
  <si>
    <t>35,58</t>
  </si>
  <si>
    <t>51,44</t>
  </si>
  <si>
    <t>11,42</t>
  </si>
  <si>
    <t>3,79</t>
  </si>
  <si>
    <t>3,39</t>
  </si>
  <si>
    <t>4,56</t>
  </si>
  <si>
    <t>17,52</t>
  </si>
  <si>
    <t>6,00</t>
  </si>
  <si>
    <t>5,60</t>
  </si>
  <si>
    <t>7,48</t>
  </si>
  <si>
    <t>17,23</t>
  </si>
  <si>
    <t>15,27</t>
  </si>
  <si>
    <t>20,23</t>
  </si>
  <si>
    <t>26,44</t>
  </si>
  <si>
    <t>26,99</t>
  </si>
  <si>
    <t>27,91</t>
  </si>
  <si>
    <t>22,44</t>
  </si>
  <si>
    <t>23,18</t>
  </si>
  <si>
    <t>23,72</t>
  </si>
  <si>
    <t>27,03</t>
  </si>
  <si>
    <t>30,74</t>
  </si>
  <si>
    <t>32,39</t>
  </si>
  <si>
    <t>32,78</t>
  </si>
  <si>
    <t>36,17</t>
  </si>
  <si>
    <t>28,48</t>
  </si>
  <si>
    <t>59,26</t>
  </si>
  <si>
    <t>56,45</t>
  </si>
  <si>
    <t>55,45</t>
  </si>
  <si>
    <t>24,38</t>
  </si>
  <si>
    <t>19,21</t>
  </si>
  <si>
    <t>21,13</t>
  </si>
  <si>
    <t>36,47</t>
  </si>
  <si>
    <t>50,00</t>
  </si>
  <si>
    <t>69,70</t>
  </si>
  <si>
    <t>57,68</t>
  </si>
  <si>
    <t>61,48</t>
  </si>
  <si>
    <t>85,90</t>
  </si>
  <si>
    <t>65,37</t>
  </si>
  <si>
    <t>102,09</t>
  </si>
  <si>
    <t>83,42</t>
  </si>
  <si>
    <t>88,65</t>
  </si>
  <si>
    <t>120,70</t>
  </si>
  <si>
    <t>37,05</t>
  </si>
  <si>
    <t>45,34</t>
  </si>
  <si>
    <t>49,21</t>
  </si>
  <si>
    <t>53,65</t>
  </si>
  <si>
    <t>83,14</t>
  </si>
  <si>
    <t>56,16</t>
  </si>
  <si>
    <t>61,06</t>
  </si>
  <si>
    <t>90,42</t>
  </si>
  <si>
    <t>75,12</t>
  </si>
  <si>
    <t>92,76</t>
  </si>
  <si>
    <t>108,11</t>
  </si>
  <si>
    <t>89,51</t>
  </si>
  <si>
    <t>93,95</t>
  </si>
  <si>
    <t>129,39</t>
  </si>
  <si>
    <t>134,29</t>
  </si>
  <si>
    <t>163,23</t>
  </si>
  <si>
    <t>62,41</t>
  </si>
  <si>
    <t>82,45</t>
  </si>
  <si>
    <t>67,48</t>
  </si>
  <si>
    <t>71,82</t>
  </si>
  <si>
    <t>100,47</t>
  </si>
  <si>
    <t>140,53</t>
  </si>
  <si>
    <t>95,70</t>
  </si>
  <si>
    <t>134,26</t>
  </si>
  <si>
    <t>148,20</t>
  </si>
  <si>
    <t>100,88</t>
  </si>
  <si>
    <t>140,35</t>
  </si>
  <si>
    <t>93,59</t>
  </si>
  <si>
    <t>145,57</t>
  </si>
  <si>
    <t>108,74</t>
  </si>
  <si>
    <t>133,51</t>
  </si>
  <si>
    <t>97,28</t>
  </si>
  <si>
    <t>152,54</t>
  </si>
  <si>
    <t>107,70</t>
  </si>
  <si>
    <t>100,84</t>
  </si>
  <si>
    <t>160,24</t>
  </si>
  <si>
    <t>112,91</t>
  </si>
  <si>
    <t>151,17</t>
  </si>
  <si>
    <t>104,41</t>
  </si>
  <si>
    <t>157,58</t>
  </si>
  <si>
    <t>120,77</t>
  </si>
  <si>
    <t>144,36</t>
  </si>
  <si>
    <t>104,33</t>
  </si>
  <si>
    <t>30,22</t>
  </si>
  <si>
    <t>39,04</t>
  </si>
  <si>
    <t>42,43</t>
  </si>
  <si>
    <t>28,44</t>
  </si>
  <si>
    <t>194,67</t>
  </si>
  <si>
    <t>177,66</t>
  </si>
  <si>
    <t>189,23</t>
  </si>
  <si>
    <t>228,21</t>
  </si>
  <si>
    <t>62,32</t>
  </si>
  <si>
    <t>59,03</t>
  </si>
  <si>
    <t>64,29</t>
  </si>
  <si>
    <t>56,22</t>
  </si>
  <si>
    <t>66,50</t>
  </si>
  <si>
    <t>62,68</t>
  </si>
  <si>
    <t>69,97</t>
  </si>
  <si>
    <t>274,85</t>
  </si>
  <si>
    <t>253,24</t>
  </si>
  <si>
    <t>264,81</t>
  </si>
  <si>
    <t>319,53</t>
  </si>
  <si>
    <t>51,19</t>
  </si>
  <si>
    <t>53,82</t>
  </si>
  <si>
    <t>50,53</t>
  </si>
  <si>
    <t>56,63</t>
  </si>
  <si>
    <t>100,27</t>
  </si>
  <si>
    <t>122,63</t>
  </si>
  <si>
    <t>134,15</t>
  </si>
  <si>
    <t>174,66</t>
  </si>
  <si>
    <t>42,78</t>
  </si>
  <si>
    <t>33,42</t>
  </si>
  <si>
    <t>63,62</t>
  </si>
  <si>
    <t>66,89</t>
  </si>
  <si>
    <t>31,73</t>
  </si>
  <si>
    <t>80,89</t>
  </si>
  <si>
    <t>300,29</t>
  </si>
  <si>
    <t>290,48</t>
  </si>
  <si>
    <t>310,62</t>
  </si>
  <si>
    <t>299,88</t>
  </si>
  <si>
    <t>416,01</t>
  </si>
  <si>
    <t>394,08</t>
  </si>
  <si>
    <t>402,54</t>
  </si>
  <si>
    <t>390,05</t>
  </si>
  <si>
    <t>390,43</t>
  </si>
  <si>
    <t>409,27</t>
  </si>
  <si>
    <t>378,67</t>
  </si>
  <si>
    <t>472,75</t>
  </si>
  <si>
    <t>298,80</t>
  </si>
  <si>
    <t>422,27</t>
  </si>
  <si>
    <t>409,28</t>
  </si>
  <si>
    <t>375,13</t>
  </si>
  <si>
    <t>373,72</t>
  </si>
  <si>
    <t>356,29</t>
  </si>
  <si>
    <t>344,03</t>
  </si>
  <si>
    <t>323,39</t>
  </si>
  <si>
    <t>311,04</t>
  </si>
  <si>
    <t>392,82</t>
  </si>
  <si>
    <t>381,80</t>
  </si>
  <si>
    <t>357,75</t>
  </si>
  <si>
    <t>340,00</t>
  </si>
  <si>
    <t>2.391,29</t>
  </si>
  <si>
    <t>2.389,58</t>
  </si>
  <si>
    <t>2.471,95</t>
  </si>
  <si>
    <t>2.463,60</t>
  </si>
  <si>
    <t>2.414,51</t>
  </si>
  <si>
    <t>2.410,88</t>
  </si>
  <si>
    <t>323,64</t>
  </si>
  <si>
    <t>265,88</t>
  </si>
  <si>
    <t>351,79</t>
  </si>
  <si>
    <t>286,66</t>
  </si>
  <si>
    <t>438,12</t>
  </si>
  <si>
    <t>377,98</t>
  </si>
  <si>
    <t>409,58</t>
  </si>
  <si>
    <t>372,15</t>
  </si>
  <si>
    <t>402,10</t>
  </si>
  <si>
    <t>388,62</t>
  </si>
  <si>
    <t>397,65</t>
  </si>
  <si>
    <t>380,70</t>
  </si>
  <si>
    <t>591,86</t>
  </si>
  <si>
    <t>474,45</t>
  </si>
  <si>
    <t>443,12</t>
  </si>
  <si>
    <t>492,56</t>
  </si>
  <si>
    <t>426,19</t>
  </si>
  <si>
    <t>387,00</t>
  </si>
  <si>
    <t>435,18</t>
  </si>
  <si>
    <t>380,26</t>
  </si>
  <si>
    <t>348,83</t>
  </si>
  <si>
    <t>391,95</t>
  </si>
  <si>
    <t>317,59</t>
  </si>
  <si>
    <t>367,93</t>
  </si>
  <si>
    <t>298,52</t>
  </si>
  <si>
    <t>470,91</t>
  </si>
  <si>
    <t>399,03</t>
  </si>
  <si>
    <t>364,29</t>
  </si>
  <si>
    <t>395,51</t>
  </si>
  <si>
    <t>346,53</t>
  </si>
  <si>
    <t>321,13</t>
  </si>
  <si>
    <t>2.372,59</t>
  </si>
  <si>
    <t>2.340,96</t>
  </si>
  <si>
    <t>2.458,38</t>
  </si>
  <si>
    <t>2.412,37</t>
  </si>
  <si>
    <t>2.403,50</t>
  </si>
  <si>
    <t>2.402,94</t>
  </si>
  <si>
    <t>2.366,11</t>
  </si>
  <si>
    <t>382,51</t>
  </si>
  <si>
    <t>406,33</t>
  </si>
  <si>
    <t>497,55</t>
  </si>
  <si>
    <t>488,97</t>
  </si>
  <si>
    <t>504,81</t>
  </si>
  <si>
    <t>484,01</t>
  </si>
  <si>
    <t>476,28</t>
  </si>
  <si>
    <t>573,05</t>
  </si>
  <si>
    <t>505,62</t>
  </si>
  <si>
    <t>468,44</t>
  </si>
  <si>
    <t>444,57</t>
  </si>
  <si>
    <t>414,99</t>
  </si>
  <si>
    <t>488,08</t>
  </si>
  <si>
    <t>440,36</t>
  </si>
  <si>
    <t>2.468,06</t>
  </si>
  <si>
    <t>2.537,75</t>
  </si>
  <si>
    <t>2.491,93</t>
  </si>
  <si>
    <t>1.183,78</t>
  </si>
  <si>
    <t>1.174,66</t>
  </si>
  <si>
    <t>1.161,93</t>
  </si>
  <si>
    <t>1.379,15</t>
  </si>
  <si>
    <t>1.364,46</t>
  </si>
  <si>
    <t>1.352,35</t>
  </si>
  <si>
    <t>3.226,45</t>
  </si>
  <si>
    <t>3.231,41</t>
  </si>
  <si>
    <t>3.240,00</t>
  </si>
  <si>
    <t>3.588,71</t>
  </si>
  <si>
    <t>3.612,31</t>
  </si>
  <si>
    <t>3.634,34</t>
  </si>
  <si>
    <t>2.278,88</t>
  </si>
  <si>
    <t>2.284,89</t>
  </si>
  <si>
    <t>2.290,12</t>
  </si>
  <si>
    <t>1.332,52</t>
  </si>
  <si>
    <t>1.527,26</t>
  </si>
  <si>
    <t>3.803,67</t>
  </si>
  <si>
    <t>2.467,02</t>
  </si>
  <si>
    <t>3.370,93</t>
  </si>
  <si>
    <t>3.366,76</t>
  </si>
  <si>
    <t>1.210,31</t>
  </si>
  <si>
    <t>1.194,30</t>
  </si>
  <si>
    <t>825,19</t>
  </si>
  <si>
    <t>391,78</t>
  </si>
  <si>
    <t>460,58</t>
  </si>
  <si>
    <t>392,04</t>
  </si>
  <si>
    <t>466,60</t>
  </si>
  <si>
    <t>325,90</t>
  </si>
  <si>
    <t>413,05</t>
  </si>
  <si>
    <t>387,69</t>
  </si>
  <si>
    <t>594,93</t>
  </si>
  <si>
    <t>418,28</t>
  </si>
  <si>
    <t>381,65</t>
  </si>
  <si>
    <t>361,45</t>
  </si>
  <si>
    <t>494,14</t>
  </si>
  <si>
    <t>385,09</t>
  </si>
  <si>
    <t>339,00</t>
  </si>
  <si>
    <t>389,26</t>
  </si>
  <si>
    <t>343,02</t>
  </si>
  <si>
    <t>320,50</t>
  </si>
  <si>
    <t>517,26</t>
  </si>
  <si>
    <t>579,55</t>
  </si>
  <si>
    <t>507,40</t>
  </si>
  <si>
    <t>490,01</t>
  </si>
  <si>
    <t>589,85</t>
  </si>
  <si>
    <t>439,39</t>
  </si>
  <si>
    <t>486,28</t>
  </si>
  <si>
    <t>440,89</t>
  </si>
  <si>
    <t>419,76</t>
  </si>
  <si>
    <t>515,94</t>
  </si>
  <si>
    <t>364,25</t>
  </si>
  <si>
    <t>379,95</t>
  </si>
  <si>
    <t>387,34</t>
  </si>
  <si>
    <t>335,14</t>
  </si>
  <si>
    <t>513,19</t>
  </si>
  <si>
    <t>435,84</t>
  </si>
  <si>
    <t>0,64</t>
  </si>
  <si>
    <t>1.179,65</t>
  </si>
  <si>
    <t>852,68</t>
  </si>
  <si>
    <t>346,91</t>
  </si>
  <si>
    <t>2,42</t>
  </si>
  <si>
    <t>22,41</t>
  </si>
  <si>
    <t>4,50</t>
  </si>
  <si>
    <t>0,23</t>
  </si>
  <si>
    <t>15,84</t>
  </si>
  <si>
    <t>2,57</t>
  </si>
  <si>
    <t>6,43</t>
  </si>
  <si>
    <t>3,57</t>
  </si>
  <si>
    <t>6,96</t>
  </si>
  <si>
    <t>31,64</t>
  </si>
  <si>
    <t>0,66</t>
  </si>
  <si>
    <t>50,41</t>
  </si>
  <si>
    <t>0,99</t>
  </si>
  <si>
    <t>22,43</t>
  </si>
  <si>
    <t>32,18</t>
  </si>
  <si>
    <t>126,01</t>
  </si>
  <si>
    <t>33,85</t>
  </si>
  <si>
    <t>8,77</t>
  </si>
  <si>
    <t>2,90</t>
  </si>
  <si>
    <t>41,70</t>
  </si>
  <si>
    <t>29,79</t>
  </si>
  <si>
    <t>53,80</t>
  </si>
  <si>
    <t>44,98</t>
  </si>
  <si>
    <t>42,29</t>
  </si>
  <si>
    <t>28,75</t>
  </si>
  <si>
    <t>37,24</t>
  </si>
  <si>
    <t>270,21</t>
  </si>
  <si>
    <t>10,53</t>
  </si>
  <si>
    <t>78,97</t>
  </si>
  <si>
    <t>701,34</t>
  </si>
  <si>
    <t>93,15</t>
  </si>
  <si>
    <t>45,39</t>
  </si>
  <si>
    <t>139,08</t>
  </si>
  <si>
    <t>85,36</t>
  </si>
  <si>
    <t>492,81</t>
  </si>
  <si>
    <t>227,52</t>
  </si>
  <si>
    <t>224,38</t>
  </si>
  <si>
    <t>97,22</t>
  </si>
  <si>
    <t>29,42</t>
  </si>
  <si>
    <t>1,59</t>
  </si>
  <si>
    <t>65,83</t>
  </si>
  <si>
    <t>149,25</t>
  </si>
  <si>
    <t>117,88</t>
  </si>
  <si>
    <t>140,72</t>
  </si>
  <si>
    <t>174,67</t>
  </si>
  <si>
    <t>346,22</t>
  </si>
  <si>
    <t>209,31</t>
  </si>
  <si>
    <t>0,39</t>
  </si>
  <si>
    <t>9,67</t>
  </si>
  <si>
    <t>144,77</t>
  </si>
  <si>
    <t>9,99</t>
  </si>
  <si>
    <t>146,64</t>
  </si>
  <si>
    <t>1,81</t>
  </si>
  <si>
    <t>0,53</t>
  </si>
  <si>
    <t>1,52</t>
  </si>
  <si>
    <t>3,07</t>
  </si>
  <si>
    <t>2,64</t>
  </si>
  <si>
    <t>2,95</t>
  </si>
  <si>
    <t>1,42</t>
  </si>
  <si>
    <t>393,36</t>
  </si>
  <si>
    <t>114,60</t>
  </si>
  <si>
    <t>195,24</t>
  </si>
  <si>
    <t>6,30</t>
  </si>
  <si>
    <t>6,37</t>
  </si>
  <si>
    <t>3,75</t>
  </si>
  <si>
    <t>11,23</t>
  </si>
  <si>
    <t>25,15</t>
  </si>
  <si>
    <t>44,99</t>
  </si>
  <si>
    <t>25,20</t>
  </si>
  <si>
    <t>130,64</t>
  </si>
  <si>
    <t>100,28</t>
  </si>
  <si>
    <t>66,14</t>
  </si>
  <si>
    <t>57,80</t>
  </si>
  <si>
    <t>56,94</t>
  </si>
  <si>
    <t>57,37</t>
  </si>
  <si>
    <t>60,13</t>
  </si>
  <si>
    <t>52,16</t>
  </si>
  <si>
    <t>52,59</t>
  </si>
  <si>
    <t>105,70</t>
  </si>
  <si>
    <t>81,13</t>
  </si>
  <si>
    <t>82,19</t>
  </si>
  <si>
    <t>69,95</t>
  </si>
  <si>
    <t>37,38</t>
  </si>
  <si>
    <t>37,80</t>
  </si>
  <si>
    <t>202,68</t>
  </si>
  <si>
    <t>213,49</t>
  </si>
  <si>
    <t>233,21</t>
  </si>
  <si>
    <t>111,18</t>
  </si>
  <si>
    <t>285,29</t>
  </si>
  <si>
    <t>141,05</t>
  </si>
  <si>
    <t>54,83</t>
  </si>
  <si>
    <t>70,53</t>
  </si>
  <si>
    <t>151,88</t>
  </si>
  <si>
    <t>222,09</t>
  </si>
  <si>
    <t>61,54</t>
  </si>
  <si>
    <t>109,62</t>
  </si>
  <si>
    <t>246,87</t>
  </si>
  <si>
    <t>85,69</t>
  </si>
  <si>
    <t>235,58</t>
  </si>
  <si>
    <t>602,50</t>
  </si>
  <si>
    <t>955,46</t>
  </si>
  <si>
    <t>16,54</t>
  </si>
  <si>
    <t>20,72</t>
  </si>
  <si>
    <t>26,09</t>
  </si>
  <si>
    <t>19,28</t>
  </si>
  <si>
    <t>36,25</t>
  </si>
  <si>
    <t>18,39</t>
  </si>
  <si>
    <t>25,85</t>
  </si>
  <si>
    <t>21,23</t>
  </si>
  <si>
    <t>30,28</t>
  </si>
  <si>
    <t>35,11</t>
  </si>
  <si>
    <t>22,10</t>
  </si>
  <si>
    <t>26,34</t>
  </si>
  <si>
    <t>25,25</t>
  </si>
  <si>
    <t>27,30</t>
  </si>
  <si>
    <t>38,34</t>
  </si>
  <si>
    <t>25,62</t>
  </si>
  <si>
    <t>24,86</t>
  </si>
  <si>
    <t>23,37</t>
  </si>
  <si>
    <t>26,83</t>
  </si>
  <si>
    <t>21,56</t>
  </si>
  <si>
    <t>19,22</t>
  </si>
  <si>
    <t>25,17</t>
  </si>
  <si>
    <t>28,71</t>
  </si>
  <si>
    <t>46,38</t>
  </si>
  <si>
    <t>26,02</t>
  </si>
  <si>
    <t>28,31</t>
  </si>
  <si>
    <t>26,35</t>
  </si>
  <si>
    <t>97,89</t>
  </si>
  <si>
    <t>35,09</t>
  </si>
  <si>
    <t>19,66</t>
  </si>
  <si>
    <t>38,86</t>
  </si>
  <si>
    <t>93,99</t>
  </si>
  <si>
    <t>106,81</t>
  </si>
  <si>
    <t>145,58</t>
  </si>
  <si>
    <t>30,47</t>
  </si>
  <si>
    <t>101,15</t>
  </si>
  <si>
    <t>95,93</t>
  </si>
  <si>
    <t>4.130,01</t>
  </si>
  <si>
    <t>8.888,92</t>
  </si>
  <si>
    <t>5.188,69</t>
  </si>
  <si>
    <t>6.841,50</t>
  </si>
  <si>
    <t>6.179,73</t>
  </si>
  <si>
    <t>4.643,03</t>
  </si>
  <si>
    <t>4.874,14</t>
  </si>
  <si>
    <t>16.496,00</t>
  </si>
  <si>
    <t>3.473,27</t>
  </si>
  <si>
    <t>18.745,48</t>
  </si>
  <si>
    <t>25.543,96</t>
  </si>
  <si>
    <t>12.175,30</t>
  </si>
  <si>
    <t>17.201,64</t>
  </si>
  <si>
    <t>22.671,36</t>
  </si>
  <si>
    <t>6.671,08</t>
  </si>
  <si>
    <t>9.966,06</t>
  </si>
  <si>
    <t>5.364,34</t>
  </si>
  <si>
    <t>12,31</t>
  </si>
  <si>
    <t>53,23</t>
  </si>
  <si>
    <t>130,77</t>
  </si>
  <si>
    <t>203,47</t>
  </si>
  <si>
    <t>54,74</t>
  </si>
  <si>
    <t>77,75</t>
  </si>
  <si>
    <t>102,80</t>
  </si>
  <si>
    <t>72,97</t>
  </si>
  <si>
    <t>110,75</t>
  </si>
  <si>
    <t>0,48</t>
  </si>
  <si>
    <t>136,31</t>
  </si>
  <si>
    <t>95,13</t>
  </si>
  <si>
    <t>107,16</t>
  </si>
  <si>
    <t>23,47</t>
  </si>
  <si>
    <t>66,27</t>
  </si>
  <si>
    <t>89,41</t>
  </si>
  <si>
    <t>68,38</t>
  </si>
  <si>
    <t>3.611,82</t>
  </si>
  <si>
    <t>23.953,87</t>
  </si>
  <si>
    <t>12.728,17</t>
  </si>
  <si>
    <t>16.703,96</t>
  </si>
  <si>
    <t>18.817,20</t>
  </si>
  <si>
    <t>7.278,11</t>
  </si>
  <si>
    <t>5.160,71</t>
  </si>
  <si>
    <t>47,83</t>
  </si>
  <si>
    <t>50,20</t>
  </si>
  <si>
    <t>19,57</t>
  </si>
  <si>
    <t>18,34</t>
  </si>
  <si>
    <t>19,61</t>
  </si>
  <si>
    <t>15,69</t>
  </si>
  <si>
    <t>26,45</t>
  </si>
  <si>
    <t>21,21</t>
  </si>
  <si>
    <t>22,60</t>
  </si>
  <si>
    <t>20,94</t>
  </si>
  <si>
    <t>15,23</t>
  </si>
  <si>
    <t>71,37</t>
  </si>
  <si>
    <t>78,64</t>
  </si>
  <si>
    <t>70,94</t>
  </si>
  <si>
    <t>320,86</t>
  </si>
  <si>
    <t>46,48</t>
  </si>
  <si>
    <t>23,50</t>
  </si>
  <si>
    <t>26,80</t>
  </si>
  <si>
    <t>12,21</t>
  </si>
  <si>
    <t>27,52</t>
  </si>
  <si>
    <t>8,81</t>
  </si>
  <si>
    <t>47,02</t>
  </si>
  <si>
    <t>10,50</t>
  </si>
  <si>
    <t>34,10</t>
  </si>
  <si>
    <t>52,86</t>
  </si>
  <si>
    <t>23,66</t>
  </si>
  <si>
    <t>20,80</t>
  </si>
  <si>
    <t>16,35</t>
  </si>
  <si>
    <t>13,18</t>
  </si>
  <si>
    <t>24,01</t>
  </si>
  <si>
    <t>25,69</t>
  </si>
  <si>
    <t>36,30</t>
  </si>
  <si>
    <t>27,21</t>
  </si>
  <si>
    <t>18,48</t>
  </si>
  <si>
    <t>146,43</t>
  </si>
  <si>
    <t>3.205,73</t>
  </si>
  <si>
    <t>3.536,38</t>
  </si>
  <si>
    <t>3.378,51</t>
  </si>
  <si>
    <t>3.281,57</t>
  </si>
  <si>
    <t>3.620,00</t>
  </si>
  <si>
    <t>3.364,10</t>
  </si>
  <si>
    <t>3.707,97</t>
  </si>
  <si>
    <t>4.151,46</t>
  </si>
  <si>
    <t>4.635,15</t>
  </si>
  <si>
    <t>3.307,95</t>
  </si>
  <si>
    <t>2.961,15</t>
  </si>
  <si>
    <t>4.757,43</t>
  </si>
  <si>
    <t>3.445,24</t>
  </si>
  <si>
    <t>2.977,37</t>
  </si>
  <si>
    <t>3.246,95</t>
  </si>
  <si>
    <t>2.323,53</t>
  </si>
  <si>
    <t>6.383,00</t>
  </si>
  <si>
    <t>4.317,12</t>
  </si>
  <si>
    <t>4.301,33</t>
  </si>
  <si>
    <t>3.752,16</t>
  </si>
  <si>
    <t>3.644,37</t>
  </si>
  <si>
    <t>3.817,68</t>
  </si>
  <si>
    <t>4.349,30</t>
  </si>
  <si>
    <t>3.289,25</t>
  </si>
  <si>
    <t>4.595,15</t>
  </si>
  <si>
    <t>4.958,64</t>
  </si>
  <si>
    <t>5.294,02</t>
  </si>
  <si>
    <t>3.790,62</t>
  </si>
  <si>
    <t>25.705,83</t>
  </si>
  <si>
    <t>17.699,15</t>
  </si>
  <si>
    <t>16.867,44</t>
  </si>
  <si>
    <t>3.334,45</t>
  </si>
  <si>
    <t>3.941,18</t>
  </si>
  <si>
    <t>4.190,83</t>
  </si>
  <si>
    <t>4.040,56</t>
  </si>
  <si>
    <t>3.302,28</t>
  </si>
  <si>
    <t>4.310,97</t>
  </si>
  <si>
    <t>4.429,47</t>
  </si>
  <si>
    <t>4.315,21</t>
  </si>
  <si>
    <t>5.374,97</t>
  </si>
  <si>
    <t>4.185,93</t>
  </si>
  <si>
    <t>4.263,94</t>
  </si>
  <si>
    <t>4.295,17</t>
  </si>
  <si>
    <t>6.157,62</t>
  </si>
  <si>
    <t>3.944,19</t>
  </si>
  <si>
    <t>5.228,53</t>
  </si>
  <si>
    <t>4.012,07</t>
  </si>
  <si>
    <t>4.618,16</t>
  </si>
  <si>
    <t>4.678,20</t>
  </si>
  <si>
    <t>2.868,97</t>
  </si>
  <si>
    <t>4.869,02</t>
  </si>
  <si>
    <t>3.813,21</t>
  </si>
  <si>
    <t>3.709,77</t>
  </si>
  <si>
    <t>4.309,40</t>
  </si>
  <si>
    <t>4.495,84</t>
  </si>
  <si>
    <t>4.850,11</t>
  </si>
  <si>
    <t>4.031,59</t>
  </si>
  <si>
    <t>6.782,14</t>
  </si>
  <si>
    <t>4.431,53</t>
  </si>
  <si>
    <t>4.634,86</t>
  </si>
  <si>
    <t>2.716,82</t>
  </si>
  <si>
    <t>4.557,89</t>
  </si>
  <si>
    <t>5.397,73</t>
  </si>
  <si>
    <t>4.426,58</t>
  </si>
  <si>
    <t>4.677,86</t>
  </si>
  <si>
    <t>3.733,85</t>
  </si>
  <si>
    <t>5.028,41</t>
  </si>
  <si>
    <t>4.137,98</t>
  </si>
  <si>
    <t>4.316,20</t>
  </si>
  <si>
    <t>4.167,93</t>
  </si>
  <si>
    <t>4.542,58</t>
  </si>
  <si>
    <t>5.595,98</t>
  </si>
  <si>
    <t>4.793,33</t>
  </si>
  <si>
    <t>3.839,90</t>
  </si>
  <si>
    <t>3.436,23</t>
  </si>
  <si>
    <t>3.098,35</t>
  </si>
  <si>
    <t>4.496,35</t>
  </si>
  <si>
    <t>4.795,32</t>
  </si>
  <si>
    <t>5.109,07</t>
  </si>
  <si>
    <t>8.160,58</t>
  </si>
  <si>
    <t>5.202,85</t>
  </si>
  <si>
    <t>3.956,18</t>
  </si>
  <si>
    <t>4.013,87</t>
  </si>
  <si>
    <t>3.168,48</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</si>
  <si>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</si>
  <si>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</si>
  <si>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</si>
  <si>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Rodapé de cerâmica PEI-3, assentado com argamassa de cimento cola h = 7.0 cm, inclusive rejuntamento com cimento branco</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</si>
  <si>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</si>
  <si>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</si>
  <si>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</si>
  <si>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</si>
  <si>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</si>
  <si>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</si>
  <si>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</si>
  <si>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</si>
  <si>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</si>
  <si>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</si>
  <si>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</si>
  <si>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</si>
  <si>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</si>
  <si>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</si>
  <si>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</si>
  <si>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</si>
  <si>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</si>
  <si>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</si>
  <si>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</si>
  <si>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</si>
  <si>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</si>
  <si>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</si>
  <si>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</si>
  <si>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</si>
  <si>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</si>
  <si>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</si>
  <si>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</si>
  <si>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</si>
  <si>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</si>
  <si>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</si>
  <si>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</si>
  <si>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</si>
  <si>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</si>
  <si>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</si>
  <si>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</si>
  <si>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Escada tipo marinheiro de tubo de ferro 1" e 3/4", com h=4.20m, para acesso a caixa d'água, inclusive pintura em esmalte sintético, conforme detalhe em projeto</t>
  </si>
  <si>
    <t>PERFIL "U" EM ALUMINIO ANODIZADO NATURAL 1/2" X 1/2" ESP. 1/16"</t>
  </si>
  <si>
    <t>QUADRO DISTRIB EM PVC 12 CIRCUITOS - BARRAMENTO 100A</t>
  </si>
  <si>
    <t>CAIXA PVC 4"X4" COM FUNDO MÓVEL</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</si>
  <si>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</si>
  <si>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</si>
  <si>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</si>
  <si>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</si>
  <si>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</si>
  <si>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</si>
  <si>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</si>
  <si>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</si>
  <si>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</si>
  <si>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LUMINARIA EMB 2X16W CORPO CH ACO PINT ELETROST REFLETOR E ALETAS - REF. CE216AL-N - AMES, 901 -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</si>
  <si>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</si>
  <si>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</si>
  <si>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</si>
  <si>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</si>
  <si>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</si>
  <si>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</si>
  <si>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</si>
  <si>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</si>
  <si>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</si>
  <si>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</si>
  <si>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</si>
  <si>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</si>
  <si>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</si>
  <si>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</si>
  <si>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</si>
  <si>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</si>
  <si>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</si>
  <si>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</si>
  <si>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</si>
  <si>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</si>
  <si>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</si>
  <si>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</si>
  <si>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</si>
  <si>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</si>
  <si>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Jun/21</t>
  </si>
  <si>
    <t>Maio/21</t>
  </si>
  <si>
    <t xml:space="preserve">SERVIÇOS </t>
  </si>
  <si>
    <t>1.4</t>
  </si>
  <si>
    <t>1.5</t>
  </si>
  <si>
    <t>1.6</t>
  </si>
  <si>
    <t>1.7</t>
  </si>
  <si>
    <t>1.8</t>
  </si>
  <si>
    <t>BITOLA 8 MM</t>
  </si>
  <si>
    <t>BITOLA 10 MM</t>
  </si>
  <si>
    <t>CABECEIRAS - BASE</t>
  </si>
  <si>
    <t>ESTACAS - CABECEIRAS</t>
  </si>
  <si>
    <t>CABECEIRA - BASE</t>
  </si>
  <si>
    <t>ÁREA</t>
  </si>
  <si>
    <t>CABECEIRAS</t>
  </si>
  <si>
    <t>PERIMETRO</t>
  </si>
  <si>
    <t>BASE DA CABECEIRA</t>
  </si>
  <si>
    <t>1.9</t>
  </si>
  <si>
    <t>1.10</t>
  </si>
  <si>
    <t>Placa de obra nas dimensões de 2.0 x 4.0 m, padrão DER</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</si>
  <si>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</si>
  <si>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</si>
  <si>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</si>
  <si>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</si>
  <si>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</si>
  <si>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</si>
  <si>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</si>
  <si>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</si>
  <si>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</si>
  <si>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Caixa seca em PVC, diâm. 100mm, com grelha e porta grelha quadrados, em aço inox</t>
  </si>
  <si>
    <t>Caixa de passagem 100x100x80mm, chapa 18, com tampa parafusada</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</si>
  <si>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</si>
  <si>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</si>
  <si>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</si>
  <si>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</si>
  <si>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</si>
  <si>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</si>
  <si>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</si>
  <si>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</si>
  <si>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</si>
  <si>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</si>
  <si>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</si>
  <si>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</si>
  <si>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</si>
  <si>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</si>
  <si>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</si>
  <si>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</si>
  <si>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</si>
  <si>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</si>
  <si>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</si>
  <si>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</si>
  <si>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</si>
  <si>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</si>
  <si>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</si>
  <si>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</si>
  <si>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</si>
  <si>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</si>
  <si>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</si>
  <si>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</si>
  <si>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</si>
  <si>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</si>
  <si>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</si>
  <si>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</si>
  <si>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</si>
  <si>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</si>
  <si>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</si>
  <si>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</si>
  <si>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</si>
  <si>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</si>
  <si>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</si>
  <si>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</si>
  <si>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</si>
  <si>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</si>
  <si>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</si>
  <si>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</si>
  <si>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</si>
  <si>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</si>
  <si>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</si>
  <si>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</si>
  <si>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</si>
  <si>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</si>
  <si>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</si>
  <si>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</si>
  <si>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</si>
  <si>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</si>
  <si>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</si>
  <si>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</si>
  <si>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</si>
  <si>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</si>
  <si>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</si>
  <si>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</si>
  <si>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</si>
  <si>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</si>
  <si>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</si>
  <si>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</si>
  <si>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</si>
  <si>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</si>
  <si>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</si>
  <si>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</si>
  <si>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</si>
  <si>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</si>
  <si>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</si>
  <si>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</si>
  <si>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</si>
  <si>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</si>
  <si>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</si>
  <si>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</si>
  <si>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</si>
  <si>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</si>
  <si>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</si>
  <si>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</si>
  <si>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</si>
  <si>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</si>
  <si>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</si>
  <si>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</si>
  <si>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</si>
  <si>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</si>
  <si>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</si>
  <si>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</si>
  <si>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</si>
  <si>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</si>
  <si>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</si>
  <si>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</si>
  <si>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</si>
  <si>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</si>
  <si>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</si>
  <si>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</si>
  <si>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</si>
  <si>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</si>
  <si>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</si>
  <si>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</si>
  <si>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</si>
  <si>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</si>
  <si>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</si>
  <si>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</si>
  <si>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</si>
  <si>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</si>
  <si>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</si>
  <si>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</si>
  <si>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</si>
  <si>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</si>
  <si>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</si>
  <si>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</si>
  <si>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</si>
  <si>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</si>
  <si>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</si>
  <si>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</si>
  <si>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</si>
  <si>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</si>
  <si>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</si>
  <si>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</si>
  <si>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</si>
  <si>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</si>
  <si>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</si>
  <si>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</si>
  <si>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</si>
  <si>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</si>
  <si>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</si>
  <si>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</si>
  <si>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</si>
  <si>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</si>
  <si>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</si>
  <si>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</si>
  <si>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</si>
  <si>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</si>
  <si>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</si>
  <si>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</si>
  <si>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</si>
  <si>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</si>
  <si>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</si>
  <si>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</si>
  <si>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</si>
  <si>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</si>
  <si>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</si>
  <si>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</si>
  <si>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</si>
  <si>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</si>
  <si>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</si>
  <si>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</si>
  <si>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</si>
  <si>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</si>
  <si>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</si>
  <si>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</si>
  <si>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</si>
  <si>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</si>
  <si>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</si>
  <si>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</si>
  <si>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</si>
  <si>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</si>
  <si>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</si>
  <si>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</si>
  <si>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</si>
  <si>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</si>
  <si>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</si>
  <si>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</si>
  <si>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</si>
  <si>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</si>
  <si>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</si>
  <si>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</si>
  <si>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</si>
  <si>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</si>
  <si>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</si>
  <si>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</si>
  <si>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</si>
  <si>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</si>
  <si>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</si>
  <si>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</si>
  <si>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</si>
  <si>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</si>
  <si>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</si>
  <si>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</si>
  <si>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</si>
  <si>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</si>
  <si>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</si>
  <si>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</si>
  <si>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</si>
  <si>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</si>
  <si>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</si>
  <si>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</si>
  <si>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</si>
  <si>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</si>
  <si>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</si>
  <si>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</si>
  <si>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</si>
  <si>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</si>
  <si>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</si>
  <si>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</si>
  <si>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</si>
  <si>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JUN/22</t>
  </si>
  <si>
    <t>LOCAL:</t>
  </si>
  <si>
    <t>1.11</t>
  </si>
  <si>
    <t>Item</t>
  </si>
  <si>
    <t>Especificação do Serviço</t>
  </si>
  <si>
    <t>Preço Unitário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</si>
  <si>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</si>
  <si>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</si>
  <si>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</si>
  <si>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</si>
  <si>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</si>
  <si>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</si>
  <si>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</si>
  <si>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</si>
  <si>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</si>
  <si>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</si>
  <si>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</si>
  <si>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</si>
  <si>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</si>
  <si>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</si>
  <si>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</si>
  <si>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</si>
  <si>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</si>
  <si>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</si>
  <si>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</si>
  <si>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</si>
  <si>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</si>
  <si>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</si>
  <si>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</si>
  <si>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</si>
  <si>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</si>
  <si>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</si>
  <si>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</si>
  <si>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</si>
  <si>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</si>
  <si>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</si>
  <si>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</si>
  <si>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</si>
  <si>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</si>
  <si>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</si>
  <si>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</si>
  <si>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</si>
  <si>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</si>
  <si>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</si>
  <si>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</si>
  <si>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</si>
  <si>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</si>
  <si>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</si>
  <si>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</si>
  <si>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</si>
  <si>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</si>
  <si>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</si>
  <si>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</si>
  <si>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</si>
  <si>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</si>
  <si>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Placa De Obra Nas Dimensões De 2.0 X 4.0 M, Padrão Der</t>
  </si>
  <si>
    <t>160718</t>
  </si>
  <si>
    <t>GUARDA CORPO</t>
  </si>
  <si>
    <t>1.12</t>
  </si>
  <si>
    <t>FUNDAÇÃO PARA PONTES - CABECEIRA</t>
  </si>
  <si>
    <t>30.570.410/0001-39</t>
  </si>
  <si>
    <t>CASA ROSSMANN MATERIAL DE CONSTRUÇÃO</t>
  </si>
  <si>
    <t>27 3732-1458</t>
  </si>
  <si>
    <t>37.782.879/0001-80</t>
  </si>
  <si>
    <t>C R MATERIAIS DE CONSTRUÇÃO LTDA</t>
  </si>
  <si>
    <t>27 3732-1303</t>
  </si>
  <si>
    <t>suporte para placas de inauguração</t>
  </si>
  <si>
    <t>PEDESTAL DE CONCRETO PARA INSTALAÇÃO DE PLACA DE INAUGURAÇÃO DE OBRA</t>
  </si>
  <si>
    <t>aterro para tubo do desvio provisório</t>
  </si>
  <si>
    <t>DESVIO PROVISÓRIO</t>
  </si>
  <si>
    <t>BASE</t>
  </si>
  <si>
    <t>MURO TESTA</t>
  </si>
  <si>
    <t>METROS DE BARRAS/ M²</t>
  </si>
  <si>
    <t>PERÍMETRO</t>
  </si>
  <si>
    <t>CAMADAS</t>
  </si>
  <si>
    <t>TUBO DE CONCRETO PARA REDES COLETORAS DE ÁGUAS PLUVIAIS, DIÂMETRO DE 600 MM, JUNTA RÍGIDA, INSTALADO EM LOCAL COM BAIXO NÍVEL DE INTERFERÊNCIAS - FORNECIMENTO E ASSENTAMENTO. AF_03/2024</t>
  </si>
  <si>
    <t>ÁREA DA SEÇÃO</t>
  </si>
  <si>
    <t>Escavação mecânica em material de 1a. Categoria</t>
  </si>
  <si>
    <t>REATERRO MECANIZADO DE VALA COM RETROESCAVADEIRA (CAPACIDADE DA CAÇAMBA DA RETRO: 0,26 M³/POTÊNCIA: 88 HP), LARGURA 0,8 A 1,5 M, PROFUNDIDADE ATÉ 1,5 M, COM SOLO (SEM SUBSTITUIÇÃO) DE 1ª CATEGORIA, COM COMPACTADOR DE SOLOS DE PERCUSSÃO AF_08/2023</t>
  </si>
  <si>
    <t>CABECEIRAS PARA PONTE</t>
  </si>
  <si>
    <t>PEDESTAL DE CONCRETO 0,5 X 0,6 METROS PARA PLACA DE INAUGURAÇÃO, INCLUSIVE ESCAVAÇÃO E CHUMBAMENTO</t>
  </si>
  <si>
    <t xml:space="preserve">MUROS ALA </t>
  </si>
  <si>
    <t>Bananalzinho, BAIXO GUANDU</t>
  </si>
  <si>
    <t>A - ADMINISTRAÇÃO CENTRAL</t>
  </si>
  <si>
    <t>B - ADMINISTRAÇÃO LOCAL</t>
  </si>
  <si>
    <t>C - TRIBUTOS</t>
  </si>
  <si>
    <t xml:space="preserve">C1 - ISSQN </t>
  </si>
  <si>
    <t>C2 - PIS</t>
  </si>
  <si>
    <t>C3 - COFINS</t>
  </si>
  <si>
    <t>D - CUSTOS FINANCEIROS</t>
  </si>
  <si>
    <t>E - RISCO, GARANTIAS E SEGUROS</t>
  </si>
  <si>
    <t>F - LUCRO</t>
  </si>
  <si>
    <t>BDI  =</t>
  </si>
  <si>
    <t>( 1- C )</t>
  </si>
  <si>
    <t>Declarações</t>
  </si>
  <si>
    <t>CABECEIRAS PARA PONTE, BANANALZINHO, BAIXO GUANDU, ES.</t>
  </si>
  <si>
    <t>Obras de saneamento básico e demais obras</t>
  </si>
  <si>
    <r>
      <t>(1+A+B+E)(1+D)(1+F)</t>
    </r>
    <r>
      <rPr>
        <sz val="10"/>
        <rFont val="Arial"/>
        <family val="2"/>
      </rPr>
      <t xml:space="preserve">  -1 =</t>
    </r>
  </si>
  <si>
    <t>SEM DES.</t>
  </si>
  <si>
    <t>Obra:</t>
  </si>
  <si>
    <t>Local:</t>
  </si>
  <si>
    <t>1.13</t>
  </si>
  <si>
    <t>Placa de inauguração</t>
  </si>
  <si>
    <t>Jacutinga - Baixo Guandu - 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</si>
</sst>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_(&quot;$&quot;* #,##0.00_);_(&quot;$&quot;* \(#,##0.00\);_(&quot;$&quot;* &quot;-&quot;??_);_(@_)"/>
  </numFmts>
  <fonts count="111">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10"/>
      <color rgb="FF000000"/>
      <name val="Times New Roman"/>
      <family val="1"/>
    </font>
    <font>
      <sz val="9"/>
      <color indexed="81"/>
      <name val="Segoe UI"/>
      <family val="2"/>
    </font>
    <font>
      <b/>
      <sz val="9"/>
      <color indexed="81"/>
      <name val="Segoe UI"/>
      <family val="2"/>
    </font>
    <font>
      <b/>
      <sz val="12"/>
      <color indexed="8"/>
      <name val="Arial"/>
      <family val="2"/>
    </font>
    <font>
      <b/>
      <sz val="10"/>
      <color indexed="8"/>
      <name val="Arial"/>
      <family val="2"/>
    </font>
    <font>
      <sz val="8"/>
      <color indexed="8"/>
      <name val="Arial"/>
      <family val="2"/>
    </font>
    <font>
      <sz val="10"/>
      <color indexed="8"/>
      <name val="Arial"/>
      <family val="2"/>
    </font>
    <font>
      <b/>
      <sz val="10"/>
      <name val="Arial"/>
      <family val="2"/>
    </font>
    <font>
      <sz val="3"/>
      <name val="Arial"/>
      <family val="2"/>
    </font>
    <font>
      <b/>
      <sz val="3"/>
      <name val="Arial"/>
      <family val="2"/>
    </font>
    <font>
      <i/>
      <sz val="10"/>
      <name val="Arial"/>
      <family val="2"/>
    </font>
    <font>
      <u/>
      <sz val="10"/>
      <name val="Arial"/>
      <family val="2"/>
    </font>
    <font>
      <b/>
      <i/>
      <sz val="12"/>
      <name val="Arial"/>
      <family val="2"/>
    </font>
    <font>
      <b/>
      <sz val="2"/>
      <name val="Arial"/>
      <family val="2"/>
    </font>
    <font>
      <sz val="2"/>
      <name val="Arial"/>
      <family val="2"/>
    </font>
    <font>
      <sz val="10"/>
      <color indexed="8"/>
      <name val="Calibri"/>
      <family val="2"/>
    </font>
    <font>
      <b/>
      <sz val="9"/>
      <color indexed="81"/>
      <name val="Tahoma"/>
      <family val="2"/>
    </font>
    <font>
      <sz val="9"/>
      <color indexed="81"/>
      <name val="Tahoma"/>
      <family val="2"/>
    </font>
    <font>
      <sz val="10"/>
      <color indexed="81"/>
      <name val="Tahoma"/>
      <family val="2"/>
    </font>
  </fonts>
  <fills count="114">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theme="9" tint="0.59999389629810485"/>
        <bgColor indexed="64"/>
      </patternFill>
    </fill>
    <fill>
      <patternFill patternType="solid">
        <fgColor indexed="26"/>
        <bgColor indexed="64"/>
      </patternFill>
    </fill>
    <fill>
      <patternFill patternType="solid">
        <fgColor indexed="41"/>
        <bgColor indexed="64"/>
      </patternFill>
    </fill>
  </fills>
  <borders count="49">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s>
  <cellStyleXfs count="306">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8"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3" fontId="45" fillId="0" borderId="0" applyBorder="0" applyProtection="0"/>
    <xf numFmtId="9" fontId="45" fillId="0" borderId="0" applyBorder="0" applyProtection="0"/>
    <xf numFmtId="171"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5" fontId="40" fillId="0" borderId="0" applyFill="0" applyBorder="0" applyAlignment="0" applyProtection="0"/>
    <xf numFmtId="174"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172"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3" fontId="45" fillId="0" borderId="0" applyBorder="0" applyProtection="0"/>
    <xf numFmtId="0" fontId="45" fillId="0" borderId="0"/>
    <xf numFmtId="0" fontId="45" fillId="0" borderId="0"/>
    <xf numFmtId="0" fontId="45" fillId="0" borderId="0"/>
    <xf numFmtId="0" fontId="75" fillId="0" borderId="0" applyNumberFormat="0" applyFill="0" applyBorder="0" applyAlignment="0" applyProtection="0"/>
    <xf numFmtId="0" fontId="76" fillId="0" borderId="30" applyNumberFormat="0" applyFill="0" applyAlignment="0" applyProtection="0"/>
    <xf numFmtId="0" fontId="77" fillId="0" borderId="31" applyNumberFormat="0" applyFill="0" applyAlignment="0" applyProtection="0"/>
    <xf numFmtId="0" fontId="78" fillId="0" borderId="32" applyNumberFormat="0" applyFill="0" applyAlignment="0" applyProtection="0"/>
    <xf numFmtId="0" fontId="78" fillId="0" borderId="0" applyNumberFormat="0" applyFill="0" applyBorder="0" applyAlignment="0" applyProtection="0"/>
    <xf numFmtId="0" fontId="79" fillId="79" borderId="0" applyNumberFormat="0" applyBorder="0" applyAlignment="0" applyProtection="0"/>
    <xf numFmtId="0" fontId="80" fillId="80" borderId="0" applyNumberFormat="0" applyBorder="0" applyAlignment="0" applyProtection="0"/>
    <xf numFmtId="0" fontId="81" fillId="82" borderId="33" applyNumberFormat="0" applyAlignment="0" applyProtection="0"/>
    <xf numFmtId="0" fontId="82" fillId="83" borderId="34" applyNumberFormat="0" applyAlignment="0" applyProtection="0"/>
    <xf numFmtId="0" fontId="83" fillId="83" borderId="33" applyNumberFormat="0" applyAlignment="0" applyProtection="0"/>
    <xf numFmtId="0" fontId="84" fillId="0" borderId="35" applyNumberFormat="0" applyFill="0" applyAlignment="0" applyProtection="0"/>
    <xf numFmtId="0" fontId="85" fillId="84" borderId="3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38" applyNumberFormat="0" applyFill="0" applyAlignment="0" applyProtection="0"/>
    <xf numFmtId="0" fontId="89"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9"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9"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9"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9"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9"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1" fillId="81" borderId="0" applyNumberFormat="0" applyBorder="0" applyAlignment="0" applyProtection="0"/>
    <xf numFmtId="0" fontId="2" fillId="85" borderId="37" applyNumberFormat="0" applyFont="0" applyAlignment="0" applyProtection="0"/>
    <xf numFmtId="0" fontId="89" fillId="89" borderId="0" applyNumberFormat="0" applyBorder="0" applyAlignment="0" applyProtection="0"/>
    <xf numFmtId="0" fontId="89" fillId="93" borderId="0" applyNumberFormat="0" applyBorder="0" applyAlignment="0" applyProtection="0"/>
    <xf numFmtId="0" fontId="89" fillId="97" borderId="0" applyNumberFormat="0" applyBorder="0" applyAlignment="0" applyProtection="0"/>
    <xf numFmtId="0" fontId="89" fillId="101" borderId="0" applyNumberFormat="0" applyBorder="0" applyAlignment="0" applyProtection="0"/>
    <xf numFmtId="0" fontId="89" fillId="105" borderId="0" applyNumberFormat="0" applyBorder="0" applyAlignment="0" applyProtection="0"/>
    <xf numFmtId="0" fontId="89" fillId="109" borderId="0" applyNumberFormat="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46" fillId="0" borderId="0" applyFont="0" applyFill="0" applyBorder="0" applyAlignment="0" applyProtection="0"/>
    <xf numFmtId="44" fontId="1" fillId="0" borderId="0" applyFont="0" applyFill="0" applyBorder="0" applyAlignment="0" applyProtection="0"/>
    <xf numFmtId="0" fontId="1" fillId="0" borderId="0"/>
    <xf numFmtId="43" fontId="40"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 fillId="87" borderId="0" applyNumberFormat="0" applyBorder="0" applyAlignment="0" applyProtection="0"/>
    <xf numFmtId="0" fontId="1" fillId="88"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1" fillId="99" borderId="0" applyNumberFormat="0" applyBorder="0" applyAlignment="0" applyProtection="0"/>
    <xf numFmtId="0" fontId="1" fillId="100" borderId="0" applyNumberFormat="0" applyBorder="0" applyAlignment="0" applyProtection="0"/>
    <xf numFmtId="0" fontId="1" fillId="103" borderId="0" applyNumberFormat="0" applyBorder="0" applyAlignment="0" applyProtection="0"/>
    <xf numFmtId="0" fontId="1" fillId="104" borderId="0" applyNumberFormat="0" applyBorder="0" applyAlignment="0" applyProtection="0"/>
    <xf numFmtId="0" fontId="1" fillId="107" borderId="0" applyNumberFormat="0" applyBorder="0" applyAlignment="0" applyProtection="0"/>
    <xf numFmtId="0" fontId="1" fillId="108" borderId="0" applyNumberFormat="0" applyBorder="0" applyAlignment="0" applyProtection="0"/>
    <xf numFmtId="0" fontId="1" fillId="0" borderId="0"/>
    <xf numFmtId="0" fontId="1" fillId="85" borderId="37" applyNumberFormat="0" applyFont="0" applyAlignment="0" applyProtection="0"/>
    <xf numFmtId="177" fontId="40" fillId="0" borderId="0" applyFont="0" applyFill="0" applyBorder="0" applyAlignment="0" applyProtection="0"/>
    <xf numFmtId="0" fontId="92" fillId="0" borderId="0"/>
    <xf numFmtId="0" fontId="1" fillId="0" borderId="0"/>
    <xf numFmtId="9" fontId="46" fillId="0" borderId="0" applyFont="0" applyFill="0" applyBorder="0" applyAlignment="0" applyProtection="0"/>
  </cellStyleXfs>
  <cellXfs count="394">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9"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26" fillId="0" borderId="0" xfId="16" applyFont="1" applyProtection="1">
      <protection hidden="1"/>
    </xf>
    <xf numFmtId="0" fontId="26" fillId="0" borderId="0" xfId="16" applyFont="1" applyAlignment="1" applyProtection="1">
      <alignment horizont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1"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16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4" fontId="72" fillId="22" borderId="0" xfId="1" applyFont="1" applyFill="1" applyBorder="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44" fontId="34" fillId="0" borderId="0" xfId="1" applyFont="1" applyFill="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7" fontId="42" fillId="0" borderId="6" xfId="0" applyNumberFormat="1" applyFont="1" applyBorder="1" applyAlignment="1" applyProtection="1">
      <alignment horizontal="center" vertical="center" wrapText="1"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0" fontId="90"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43" fontId="39" fillId="78" borderId="18" xfId="26" applyFont="1" applyFill="1" applyBorder="1" applyAlignment="1" applyProtection="1">
      <alignment vertical="center"/>
      <protection hidden="1"/>
    </xf>
    <xf numFmtId="0" fontId="32" fillId="78" borderId="0" xfId="0" applyFont="1" applyFill="1" applyAlignment="1" applyProtection="1">
      <alignment vertical="center"/>
      <protection hidden="1"/>
    </xf>
    <xf numFmtId="0" fontId="39" fillId="78" borderId="18" xfId="0" applyFont="1" applyFill="1" applyBorder="1" applyAlignment="1" applyProtection="1">
      <alignment horizontal="left" vertical="center" wrapText="1"/>
      <protection hidden="1"/>
    </xf>
    <xf numFmtId="0" fontId="41" fillId="78" borderId="18" xfId="0" applyFont="1" applyFill="1" applyBorder="1" applyAlignment="1" applyProtection="1">
      <alignment horizontal="center" vertical="center"/>
      <protection hidden="1"/>
    </xf>
    <xf numFmtId="0" fontId="41" fillId="78" borderId="18" xfId="0" applyFont="1" applyFill="1" applyBorder="1" applyAlignment="1" applyProtection="1">
      <alignment horizontal="center" vertical="center" wrapText="1"/>
      <protection hidden="1"/>
    </xf>
    <xf numFmtId="43" fontId="41"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43" fontId="39" fillId="78" borderId="18" xfId="26" applyFont="1" applyFill="1" applyBorder="1" applyAlignment="1" applyProtection="1">
      <alignment horizontal="center" vertical="center"/>
      <protection hidden="1"/>
    </xf>
    <xf numFmtId="2" fontId="41" fillId="78" borderId="18" xfId="0" applyNumberFormat="1" applyFont="1" applyFill="1" applyBorder="1" applyAlignment="1" applyProtection="1">
      <alignment horizontal="center" vertical="center" wrapText="1"/>
      <protection hidden="1"/>
    </xf>
    <xf numFmtId="2" fontId="41" fillId="78" borderId="18" xfId="0" applyNumberFormat="1" applyFont="1" applyFill="1" applyBorder="1" applyAlignment="1" applyProtection="1">
      <alignment horizontal="center" vertical="center"/>
      <protection hidden="1"/>
    </xf>
    <xf numFmtId="0" fontId="88" fillId="110" borderId="2" xfId="0" applyFont="1" applyFill="1" applyBorder="1" applyAlignment="1">
      <alignment horizontal="left" wrapText="1"/>
    </xf>
    <xf numFmtId="0" fontId="88" fillId="110" borderId="2" xfId="0" applyFont="1" applyFill="1" applyBorder="1" applyAlignment="1">
      <alignment horizontal="center" wrapText="1"/>
    </xf>
    <xf numFmtId="0" fontId="88"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8"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6"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70"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0" borderId="18" xfId="0" applyFont="1" applyBorder="1" applyAlignment="1" applyProtection="1">
      <alignment horizontal="left" vertical="center" wrapText="1"/>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43" fontId="32" fillId="0" borderId="18" xfId="26" applyFont="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0" fillId="0" borderId="0" xfId="0" applyAlignment="1">
      <alignment horizontal="right"/>
    </xf>
    <xf numFmtId="0" fontId="90" fillId="0" borderId="0" xfId="0" applyFont="1" applyAlignment="1">
      <alignment horizontal="right"/>
    </xf>
    <xf numFmtId="0" fontId="90" fillId="0" borderId="0" xfId="0" applyFont="1" applyAlignment="1">
      <alignment horizontal="center" vertical="center"/>
    </xf>
    <xf numFmtId="2" fontId="72" fillId="15" borderId="0" xfId="0" applyNumberFormat="1" applyFont="1" applyFill="1" applyAlignment="1">
      <alignment horizontal="center" vertical="center"/>
    </xf>
    <xf numFmtId="2" fontId="72" fillId="22" borderId="0" xfId="0" applyNumberFormat="1" applyFont="1" applyFill="1" applyAlignment="1">
      <alignment horizontal="center" vertical="center"/>
    </xf>
    <xf numFmtId="2" fontId="34" fillId="0" borderId="0" xfId="0" applyNumberFormat="1" applyFont="1" applyAlignment="1">
      <alignment horizontal="center" vertical="center"/>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0" fillId="0" borderId="0" xfId="0" applyNumberFormat="1" applyAlignment="1">
      <alignment horizontal="center" vertical="center"/>
    </xf>
    <xf numFmtId="1" fontId="34" fillId="0" borderId="0" xfId="0" applyNumberFormat="1" applyFont="1" applyAlignment="1">
      <alignment horizontal="center"/>
    </xf>
    <xf numFmtId="0" fontId="39" fillId="111" borderId="18" xfId="0" applyFont="1" applyFill="1" applyBorder="1" applyAlignment="1" applyProtection="1">
      <alignment horizontal="center" vertical="center"/>
      <protection hidden="1"/>
    </xf>
    <xf numFmtId="0" fontId="43" fillId="0" borderId="43" xfId="0" applyFont="1" applyBorder="1" applyAlignment="1" applyProtection="1">
      <alignment horizontal="right" vertical="center"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88" fillId="110" borderId="2" xfId="0" applyFont="1" applyFill="1" applyBorder="1" applyAlignment="1">
      <alignment horizontal="right" wrapText="1"/>
    </xf>
    <xf numFmtId="0" fontId="41" fillId="0" borderId="18" xfId="0"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43" fontId="41"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vertical="center"/>
      <protection hidden="1"/>
    </xf>
    <xf numFmtId="168" fontId="39" fillId="0" borderId="18" xfId="26" applyNumberFormat="1" applyFont="1" applyFill="1" applyBorder="1" applyAlignment="1" applyProtection="1">
      <alignment horizontal="center" vertical="center"/>
      <protection hidden="1"/>
    </xf>
    <xf numFmtId="0" fontId="39" fillId="0" borderId="18" xfId="0" applyFont="1" applyBorder="1" applyAlignment="1" applyProtection="1">
      <alignment horizontal="center" vertical="center" wrapText="1"/>
      <protection hidden="1"/>
    </xf>
    <xf numFmtId="0" fontId="39" fillId="0" borderId="18" xfId="0" applyFont="1" applyBorder="1" applyAlignment="1" applyProtection="1">
      <alignment horizontal="center" vertical="center"/>
      <protection hidden="1"/>
    </xf>
    <xf numFmtId="2" fontId="39" fillId="0" borderId="18" xfId="0" applyNumberFormat="1" applyFont="1" applyBorder="1" applyAlignment="1" applyProtection="1">
      <alignment horizontal="center" vertical="center" wrapText="1"/>
      <protection hidden="1"/>
    </xf>
    <xf numFmtId="2" fontId="39" fillId="78" borderId="18" xfId="0" applyNumberFormat="1" applyFont="1" applyFill="1" applyBorder="1" applyAlignment="1" applyProtection="1">
      <alignment horizontal="center" vertical="center" wrapText="1"/>
      <protection hidden="1"/>
    </xf>
    <xf numFmtId="2" fontId="39" fillId="78" borderId="18" xfId="0" applyNumberFormat="1" applyFont="1" applyFill="1" applyBorder="1" applyAlignment="1" applyProtection="1">
      <alignment horizontal="center" vertical="center"/>
      <protection hidden="1"/>
    </xf>
    <xf numFmtId="0" fontId="39" fillId="78" borderId="18" xfId="0" applyFont="1" applyFill="1" applyBorder="1" applyAlignment="1" applyProtection="1">
      <alignment horizontal="center" vertical="center"/>
      <protection hidden="1"/>
    </xf>
    <xf numFmtId="0" fontId="22" fillId="0" borderId="41" xfId="0" applyFont="1" applyBorder="1" applyAlignment="1" applyProtection="1">
      <alignment vertical="center"/>
      <protection hidden="1"/>
    </xf>
    <xf numFmtId="0" fontId="22" fillId="12" borderId="41" xfId="0" applyFont="1" applyFill="1" applyBorder="1" applyAlignment="1" applyProtection="1">
      <alignment horizontal="left" vertical="center" wrapText="1" readingOrder="1"/>
      <protection hidden="1"/>
    </xf>
    <xf numFmtId="0" fontId="22" fillId="12" borderId="41" xfId="0" applyFont="1" applyFill="1" applyBorder="1" applyAlignment="1" applyProtection="1">
      <alignment horizontal="center" vertical="center" readingOrder="1"/>
      <protection hidden="1"/>
    </xf>
    <xf numFmtId="43" fontId="22" fillId="12" borderId="41" xfId="26" applyFont="1" applyFill="1" applyBorder="1" applyAlignment="1" applyProtection="1">
      <alignment horizontal="center" vertical="center" readingOrder="1"/>
      <protection hidden="1"/>
    </xf>
    <xf numFmtId="43" fontId="22" fillId="12" borderId="41" xfId="0" applyNumberFormat="1" applyFont="1" applyFill="1" applyBorder="1" applyAlignment="1" applyProtection="1">
      <alignment horizontal="center" vertical="center" readingOrder="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center"/>
      <protection hidden="1"/>
    </xf>
    <xf numFmtId="43" fontId="22" fillId="0" borderId="0" xfId="26" applyFont="1" applyBorder="1" applyAlignment="1" applyProtection="1">
      <alignment horizontal="center" vertical="center"/>
      <protection hidden="1"/>
    </xf>
    <xf numFmtId="0" fontId="22" fillId="12" borderId="0" xfId="0" applyFont="1" applyFill="1" applyAlignment="1" applyProtection="1">
      <alignment horizontal="left" vertical="center" wrapText="1" readingOrder="1"/>
      <protection hidden="1"/>
    </xf>
    <xf numFmtId="0" fontId="22" fillId="12" borderId="0" xfId="0" applyFont="1" applyFill="1" applyAlignment="1" applyProtection="1">
      <alignment horizontal="center" vertical="center" readingOrder="1"/>
      <protection hidden="1"/>
    </xf>
    <xf numFmtId="43" fontId="22" fillId="12" borderId="0" xfId="26" applyFont="1" applyFill="1" applyBorder="1" applyAlignment="1" applyProtection="1">
      <alignment horizontal="center" vertical="center" readingOrder="1"/>
      <protection hidden="1"/>
    </xf>
    <xf numFmtId="43" fontId="22" fillId="12" borderId="0" xfId="0" applyNumberFormat="1" applyFont="1" applyFill="1" applyAlignment="1" applyProtection="1">
      <alignment horizontal="center" vertical="center" readingOrder="1"/>
      <protection hidden="1"/>
    </xf>
    <xf numFmtId="44" fontId="22" fillId="0" borderId="6" xfId="1" applyFont="1" applyFill="1" applyBorder="1" applyAlignment="1" applyProtection="1">
      <alignment horizontal="right" vertical="center" readingOrder="1"/>
      <protection hidden="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44" fontId="29" fillId="21" borderId="6" xfId="1" applyFont="1" applyFill="1" applyBorder="1" applyAlignment="1" applyProtection="1">
      <alignment horizontal="center" vertical="center"/>
      <protection hidden="1"/>
    </xf>
    <xf numFmtId="169" fontId="33" fillId="71" borderId="6" xfId="26" applyNumberFormat="1" applyFont="1" applyFill="1" applyBorder="1" applyAlignment="1" applyProtection="1">
      <alignment horizontal="center" vertical="center"/>
      <protection hidden="1"/>
    </xf>
    <xf numFmtId="44" fontId="25" fillId="24" borderId="6" xfId="1" applyFont="1" applyFill="1" applyBorder="1" applyAlignment="1" applyProtection="1">
      <alignment vertical="center"/>
      <protection hidden="1"/>
    </xf>
    <xf numFmtId="44" fontId="33" fillId="16" borderId="6" xfId="1" applyFont="1" applyFill="1" applyBorder="1" applyAlignment="1" applyProtection="1">
      <alignment horizontal="center" vertical="center"/>
      <protection hidden="1"/>
    </xf>
    <xf numFmtId="0" fontId="38" fillId="17" borderId="6" xfId="0" applyFont="1" applyFill="1" applyBorder="1" applyAlignment="1" applyProtection="1">
      <alignment horizontal="center" vertical="center"/>
      <protection hidden="1"/>
    </xf>
    <xf numFmtId="169" fontId="29" fillId="13" borderId="6" xfId="26" applyNumberFormat="1" applyFont="1" applyFill="1" applyBorder="1" applyAlignment="1" applyProtection="1">
      <alignment horizontal="center" vertical="center" readingOrder="1"/>
      <protection hidden="1"/>
    </xf>
    <xf numFmtId="4" fontId="38" fillId="17" borderId="6" xfId="0" applyNumberFormat="1" applyFont="1" applyFill="1" applyBorder="1" applyAlignment="1" applyProtection="1">
      <alignment horizontal="center" vertical="center"/>
      <protection hidden="1"/>
    </xf>
    <xf numFmtId="169" fontId="38" fillId="17" borderId="6" xfId="259" applyNumberFormat="1" applyFont="1" applyFill="1" applyBorder="1" applyAlignment="1" applyProtection="1">
      <alignment horizontal="center" vertical="center"/>
      <protection hidden="1"/>
    </xf>
    <xf numFmtId="0" fontId="25" fillId="24" borderId="6" xfId="0" applyFont="1" applyFill="1" applyBorder="1" applyAlignment="1" applyProtection="1">
      <alignment horizontal="center" vertical="center"/>
      <protection hidden="1"/>
    </xf>
    <xf numFmtId="0" fontId="25" fillId="74" borderId="6" xfId="0" applyFont="1" applyFill="1" applyBorder="1" applyAlignment="1" applyProtection="1">
      <alignment horizontal="center" vertical="center" wrapText="1"/>
      <protection hidden="1"/>
    </xf>
    <xf numFmtId="0" fontId="33" fillId="16" borderId="6" xfId="0" applyFont="1" applyFill="1" applyBorder="1" applyAlignment="1" applyProtection="1">
      <alignment horizontal="right" vertical="center"/>
      <protection hidden="1"/>
    </xf>
    <xf numFmtId="0" fontId="33" fillId="71" borderId="6" xfId="0" applyFont="1" applyFill="1" applyBorder="1" applyAlignment="1" applyProtection="1">
      <alignment horizontal="center" vertical="center"/>
      <protection hidden="1"/>
    </xf>
    <xf numFmtId="4" fontId="33" fillId="71" borderId="6" xfId="0" applyNumberFormat="1" applyFont="1" applyFill="1" applyBorder="1" applyAlignment="1" applyProtection="1">
      <alignment horizontal="center" vertical="center"/>
      <protection hidden="1"/>
    </xf>
    <xf numFmtId="0" fontId="29" fillId="13" borderId="6" xfId="0" applyFont="1" applyFill="1" applyBorder="1" applyAlignment="1" applyProtection="1">
      <alignment horizontal="center" vertical="center" readingOrder="1"/>
      <protection hidden="1"/>
    </xf>
    <xf numFmtId="0" fontId="29" fillId="21" borderId="6" xfId="0" applyFont="1" applyFill="1" applyBorder="1" applyAlignment="1" applyProtection="1">
      <alignment horizontal="left" vertical="center" wrapText="1"/>
      <protection hidden="1"/>
    </xf>
    <xf numFmtId="0" fontId="29" fillId="21" borderId="6" xfId="0" applyFont="1" applyFill="1" applyBorder="1" applyAlignment="1" applyProtection="1">
      <alignment horizontal="center" vertical="center" wrapText="1"/>
      <protection hidden="1"/>
    </xf>
    <xf numFmtId="0" fontId="96" fillId="0" borderId="0" xfId="303" applyFont="1" applyAlignment="1">
      <alignment horizontal="center"/>
    </xf>
    <xf numFmtId="0" fontId="97" fillId="0" borderId="0" xfId="303" applyFont="1" applyAlignment="1">
      <alignment horizontal="right" vertical="center"/>
    </xf>
    <xf numFmtId="0" fontId="98" fillId="0" borderId="0" xfId="303" applyFont="1" applyAlignment="1">
      <alignment horizontal="right" vertical="center"/>
    </xf>
    <xf numFmtId="10" fontId="96" fillId="0" borderId="0" xfId="303" applyNumberFormat="1" applyFont="1" applyAlignment="1">
      <alignment horizontal="left" vertical="center"/>
    </xf>
    <xf numFmtId="0" fontId="96" fillId="0" borderId="0" xfId="303" applyFont="1" applyAlignment="1">
      <alignment horizontal="center" wrapText="1"/>
    </xf>
    <xf numFmtId="0" fontId="96" fillId="0" borderId="0" xfId="303" applyFont="1" applyAlignment="1">
      <alignment wrapText="1"/>
    </xf>
    <xf numFmtId="0" fontId="99" fillId="0" borderId="0" xfId="141" applyFont="1"/>
    <xf numFmtId="0" fontId="40" fillId="0" borderId="0" xfId="141"/>
    <xf numFmtId="0" fontId="40" fillId="112" borderId="0" xfId="141" applyFill="1" applyProtection="1">
      <protection locked="0"/>
    </xf>
    <xf numFmtId="0" fontId="99" fillId="0" borderId="0" xfId="141" applyFont="1" applyAlignment="1">
      <alignment horizontal="center"/>
    </xf>
    <xf numFmtId="0" fontId="40" fillId="0" borderId="0" xfId="141" applyAlignment="1">
      <alignment horizontal="center"/>
    </xf>
    <xf numFmtId="0" fontId="100" fillId="0" borderId="0" xfId="141" applyFont="1"/>
    <xf numFmtId="0" fontId="101" fillId="0" borderId="0" xfId="141" applyFont="1" applyAlignment="1">
      <alignment horizontal="center"/>
    </xf>
    <xf numFmtId="0" fontId="40" fillId="0" borderId="0" xfId="141" applyAlignment="1">
      <alignment horizontal="right"/>
    </xf>
    <xf numFmtId="2" fontId="40" fillId="112"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2" fontId="99" fillId="14" borderId="20" xfId="264" applyNumberFormat="1" applyFont="1" applyFill="1" applyBorder="1" applyAlignment="1" applyProtection="1">
      <alignment horizontal="right" indent="1"/>
    </xf>
    <xf numFmtId="0" fontId="99" fillId="0" borderId="20" xfId="141" applyFont="1" applyBorder="1" applyAlignment="1">
      <alignment horizontal="center" vertical="top" wrapText="1"/>
    </xf>
    <xf numFmtId="2" fontId="40" fillId="0" borderId="20" xfId="264"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0" fontId="101" fillId="0" borderId="0" xfId="141" applyFont="1"/>
    <xf numFmtId="0" fontId="105" fillId="0" borderId="0" xfId="141" applyFont="1"/>
    <xf numFmtId="0" fontId="106" fillId="0" borderId="0" xfId="141" applyFont="1"/>
    <xf numFmtId="0" fontId="106" fillId="0" borderId="0" xfId="141" applyFont="1" applyAlignment="1">
      <alignment horizontal="center"/>
    </xf>
    <xf numFmtId="165" fontId="107" fillId="0" borderId="0" xfId="162" applyNumberFormat="1" applyFont="1" applyAlignment="1" applyProtection="1">
      <alignment horizontal="center"/>
    </xf>
    <xf numFmtId="0" fontId="66" fillId="12" borderId="46" xfId="0" applyFont="1" applyFill="1" applyBorder="1" applyAlignment="1" applyProtection="1">
      <alignment horizontal="right" vertical="center" readingOrder="1"/>
      <protection hidden="1"/>
    </xf>
    <xf numFmtId="0" fontId="66" fillId="12" borderId="47" xfId="0" applyFont="1" applyFill="1" applyBorder="1" applyAlignment="1" applyProtection="1">
      <alignment horizontal="right" vertical="center" readingOrder="1"/>
      <protection hidden="1"/>
    </xf>
    <xf numFmtId="0" fontId="36" fillId="12" borderId="46" xfId="0" applyFont="1" applyFill="1" applyBorder="1" applyAlignment="1" applyProtection="1">
      <alignment vertical="center" readingOrder="1"/>
      <protection hidden="1"/>
    </xf>
    <xf numFmtId="0" fontId="36" fillId="12" borderId="47" xfId="0" applyFont="1" applyFill="1" applyBorder="1" applyAlignment="1" applyProtection="1">
      <alignment vertical="center" readingOrder="1"/>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49" fontId="72" fillId="15" borderId="0" xfId="0" applyNumberFormat="1" applyFont="1" applyFill="1" applyAlignment="1">
      <alignment horizontal="center" vertical="center"/>
    </xf>
    <xf numFmtId="0" fontId="72" fillId="15" borderId="0" xfId="0" applyFont="1" applyFill="1" applyAlignment="1">
      <alignment horizontal="center" vertical="center"/>
    </xf>
    <xf numFmtId="0" fontId="88" fillId="0" borderId="3" xfId="0" applyFont="1" applyBorder="1" applyAlignment="1">
      <alignment vertical="top" wrapText="1"/>
    </xf>
    <xf numFmtId="0" fontId="88" fillId="0" borderId="5" xfId="0" applyFont="1" applyBorder="1" applyAlignment="1">
      <alignment vertical="top" wrapText="1"/>
    </xf>
    <xf numFmtId="0" fontId="88"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0" borderId="0" xfId="141" applyAlignment="1">
      <alignment horizontal="left" vertical="top" wrapText="1"/>
    </xf>
    <xf numFmtId="0" fontId="99" fillId="0" borderId="0" xfId="141" applyFont="1"/>
    <xf numFmtId="0" fontId="40" fillId="0" borderId="0" xfId="141" applyAlignment="1">
      <alignment horizontal="right" vertical="center"/>
    </xf>
    <xf numFmtId="0" fontId="103" fillId="0" borderId="0" xfId="141" applyFont="1" applyAlignment="1">
      <alignment horizontal="center"/>
    </xf>
    <xf numFmtId="0" fontId="103" fillId="0" borderId="48" xfId="141" applyFont="1" applyBorder="1" applyAlignment="1">
      <alignment horizontal="center"/>
    </xf>
    <xf numFmtId="10" fontId="104" fillId="113" borderId="46" xfId="305" applyNumberFormat="1" applyFont="1" applyFill="1" applyBorder="1" applyAlignment="1" applyProtection="1">
      <alignment horizontal="center" vertical="center" wrapText="1"/>
    </xf>
    <xf numFmtId="10" fontId="104" fillId="113" borderId="47" xfId="305" applyNumberFormat="1" applyFont="1" applyFill="1" applyBorder="1" applyAlignment="1" applyProtection="1">
      <alignment horizontal="center" vertical="center" wrapText="1"/>
    </xf>
    <xf numFmtId="0" fontId="40" fillId="0" borderId="0" xfId="141" applyAlignment="1">
      <alignment horizontal="center"/>
    </xf>
    <xf numFmtId="0" fontId="40" fillId="0" borderId="48" xfId="141" applyBorder="1" applyAlignment="1">
      <alignment horizontal="center"/>
    </xf>
    <xf numFmtId="0" fontId="102" fillId="0" borderId="20" xfId="141" applyFont="1" applyBorder="1" applyAlignment="1">
      <alignment horizontal="left" vertical="top" wrapText="1" indent="5"/>
    </xf>
    <xf numFmtId="0" fontId="99" fillId="0" borderId="20" xfId="141" applyFont="1" applyBorder="1" applyAlignment="1">
      <alignment horizontal="justify" vertical="top" wrapText="1"/>
    </xf>
    <xf numFmtId="0" fontId="99" fillId="0" borderId="20" xfId="141" applyFont="1" applyBorder="1" applyAlignment="1">
      <alignment horizontal="justify"/>
    </xf>
    <xf numFmtId="0" fontId="95" fillId="0" borderId="0" xfId="303" applyFont="1" applyAlignment="1">
      <alignment horizontal="center"/>
    </xf>
    <xf numFmtId="10" fontId="96" fillId="112" borderId="0" xfId="303" applyNumberFormat="1" applyFont="1" applyFill="1" applyAlignment="1" applyProtection="1">
      <alignment horizontal="left" vertical="center" wrapText="1"/>
      <protection locked="0"/>
    </xf>
    <xf numFmtId="0" fontId="99" fillId="14" borderId="0" xfId="141" applyFont="1" applyFill="1" applyAlignment="1">
      <alignment horizontal="left"/>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6" xfId="0" applyNumberFormat="1" applyFont="1" applyBorder="1" applyAlignment="1" applyProtection="1">
      <alignment horizontal="left" vertical="center" readingOrder="1"/>
      <protection hidden="1"/>
    </xf>
    <xf numFmtId="17" fontId="42" fillId="0" borderId="44" xfId="0" quotePrefix="1" applyNumberFormat="1" applyFont="1" applyBorder="1" applyAlignment="1" applyProtection="1">
      <alignment horizontal="center" vertical="center" readingOrder="1"/>
      <protection hidden="1"/>
    </xf>
    <xf numFmtId="17" fontId="42" fillId="0" borderId="45" xfId="0" quotePrefix="1" applyNumberFormat="1" applyFont="1" applyBorder="1" applyAlignment="1" applyProtection="1">
      <alignment horizontal="center" vertical="center" readingOrder="1"/>
      <protection hidden="1"/>
    </xf>
    <xf numFmtId="10" fontId="42" fillId="0" borderId="43" xfId="0" applyNumberFormat="1" applyFont="1" applyBorder="1" applyAlignment="1" applyProtection="1">
      <alignment horizontal="center" vertical="center" readingOrder="1"/>
      <protection hidden="1"/>
    </xf>
    <xf numFmtId="10" fontId="42" fillId="0" borderId="17" xfId="0" applyNumberFormat="1" applyFont="1" applyBorder="1" applyAlignment="1" applyProtection="1">
      <alignment horizontal="center" vertical="center" readingOrder="1"/>
      <protection hidden="1"/>
    </xf>
    <xf numFmtId="43" fontId="39" fillId="0" borderId="19" xfId="26" applyFont="1" applyFill="1" applyBorder="1" applyAlignment="1" applyProtection="1">
      <alignment horizontal="center" vertical="center"/>
      <protection hidden="1"/>
    </xf>
    <xf numFmtId="43" fontId="39" fillId="0" borderId="21" xfId="26" applyFont="1" applyFill="1" applyBorder="1" applyAlignment="1" applyProtection="1">
      <alignment horizontal="center" vertical="center"/>
      <protection hidden="1"/>
    </xf>
    <xf numFmtId="0" fontId="41" fillId="19" borderId="19" xfId="0" applyFont="1" applyFill="1" applyBorder="1" applyAlignment="1" applyProtection="1">
      <alignment horizontal="center" vertical="center" wrapText="1"/>
      <protection hidden="1"/>
    </xf>
    <xf numFmtId="0" fontId="41" fillId="19" borderId="21" xfId="0" applyFont="1" applyFill="1" applyBorder="1" applyAlignment="1" applyProtection="1">
      <alignment horizontal="center" vertical="center" wrapText="1"/>
      <protection hidden="1"/>
    </xf>
    <xf numFmtId="2" fontId="39" fillId="0" borderId="19" xfId="0" applyNumberFormat="1" applyFont="1" applyBorder="1" applyAlignment="1" applyProtection="1">
      <alignment horizontal="center" vertical="center" wrapText="1"/>
      <protection hidden="1"/>
    </xf>
    <xf numFmtId="2" fontId="39" fillId="0" borderId="21" xfId="0" applyNumberFormat="1" applyFont="1" applyBorder="1" applyAlignment="1" applyProtection="1">
      <alignment horizontal="center" vertical="center" wrapText="1"/>
      <protection hidden="1"/>
    </xf>
    <xf numFmtId="0" fontId="41" fillId="0" borderId="19" xfId="0" applyFont="1" applyBorder="1" applyAlignment="1" applyProtection="1">
      <alignment horizontal="center" vertical="center" wrapText="1"/>
      <protection hidden="1"/>
    </xf>
    <xf numFmtId="0" fontId="41" fillId="0" borderId="21" xfId="0" applyFont="1" applyBorder="1" applyAlignment="1" applyProtection="1">
      <alignment horizontal="center" vertical="center" wrapText="1"/>
      <protection hidden="1"/>
    </xf>
    <xf numFmtId="0" fontId="66" fillId="12" borderId="18" xfId="0" applyFont="1" applyFill="1" applyBorder="1" applyAlignment="1" applyProtection="1">
      <alignment horizontal="center" vertical="center" readingOrder="1"/>
      <protection hidden="1"/>
    </xf>
    <xf numFmtId="0" fontId="41" fillId="20" borderId="18" xfId="0" applyFont="1" applyFill="1" applyBorder="1" applyAlignment="1" applyProtection="1">
      <alignment horizontal="left" vertical="center"/>
      <protection hidden="1"/>
    </xf>
    <xf numFmtId="10" fontId="35" fillId="21" borderId="18" xfId="0" applyNumberFormat="1" applyFont="1" applyFill="1" applyBorder="1" applyAlignment="1" applyProtection="1">
      <alignment vertical="center" readingOrder="1"/>
      <protection hidden="1"/>
    </xf>
    <xf numFmtId="0" fontId="39" fillId="14" borderId="18" xfId="0" applyFont="1" applyFill="1" applyBorder="1" applyAlignment="1" applyProtection="1">
      <alignment horizontal="left" vertical="center" wrapText="1"/>
      <protection hidden="1"/>
    </xf>
    <xf numFmtId="0" fontId="33" fillId="72" borderId="6" xfId="0" applyFont="1" applyFill="1" applyBorder="1" applyAlignment="1" applyProtection="1">
      <alignment horizontal="center" vertical="center"/>
      <protection hidden="1"/>
    </xf>
    <xf numFmtId="0" fontId="38" fillId="17" borderId="6" xfId="0" applyFont="1" applyFill="1" applyBorder="1" applyAlignment="1" applyProtection="1">
      <alignment horizontal="center" vertical="center"/>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25" fillId="74" borderId="6" xfId="0" applyFont="1" applyFill="1" applyBorder="1" applyAlignment="1" applyProtection="1">
      <alignment horizontal="left" vertical="center" wrapText="1"/>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readingOrder="1"/>
      <protection hidden="1"/>
    </xf>
    <xf numFmtId="0" fontId="35" fillId="21" borderId="18" xfId="0"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1" fillId="19" borderId="18" xfId="0" applyFont="1" applyFill="1" applyBorder="1" applyAlignment="1" applyProtection="1">
      <alignment horizontal="left" vertical="center" wrapText="1"/>
      <protection hidden="1"/>
    </xf>
    <xf numFmtId="0" fontId="66" fillId="12" borderId="19" xfId="0" applyFont="1" applyFill="1" applyBorder="1" applyAlignment="1" applyProtection="1">
      <alignment horizontal="center" vertical="center" readingOrder="1"/>
      <protection hidden="1"/>
    </xf>
    <xf numFmtId="0" fontId="66" fillId="12" borderId="20" xfId="0" applyFont="1" applyFill="1" applyBorder="1" applyAlignment="1" applyProtection="1">
      <alignment horizontal="center" vertical="center" readingOrder="1"/>
      <protection hidden="1"/>
    </xf>
    <xf numFmtId="0" fontId="66" fillId="12" borderId="21" xfId="0" applyFont="1" applyFill="1" applyBorder="1" applyAlignment="1" applyProtection="1">
      <alignment horizontal="center" vertical="center" readingOrder="1"/>
      <protection hidden="1"/>
    </xf>
    <xf numFmtId="10" fontId="35" fillId="0" borderId="19" xfId="0" applyNumberFormat="1" applyFont="1" applyBorder="1" applyAlignment="1" applyProtection="1">
      <alignment horizontal="center" vertical="center" readingOrder="1"/>
      <protection hidden="1"/>
    </xf>
    <xf numFmtId="10" fontId="35" fillId="0" borderId="20" xfId="0" applyNumberFormat="1" applyFont="1" applyBorder="1" applyAlignment="1" applyProtection="1">
      <alignment horizontal="center" vertical="center" readingOrder="1"/>
      <protection hidden="1"/>
    </xf>
    <xf numFmtId="10" fontId="35" fillId="0" borderId="21" xfId="0" applyNumberFormat="1" applyFont="1" applyBorder="1" applyAlignment="1" applyProtection="1">
      <alignment horizontal="center" vertical="center" readingOrder="1"/>
      <protection hidden="1"/>
    </xf>
  </cellXfs>
  <cellStyles count="306">
    <cellStyle name="20% - Ênfase1" xfId="232" builtinId="30" customBuiltin="1"/>
    <cellStyle name="20% - Ênfase1 2" xfId="41"/>
    <cellStyle name="20% - Ênfase1 2 2" xfId="42"/>
    <cellStyle name="20% - Ênfase1 2 2 2" xfId="43"/>
    <cellStyle name="20% - Ênfase1 3" xfId="288"/>
    <cellStyle name="20% - Ênfase2" xfId="235" builtinId="34" customBuiltin="1"/>
    <cellStyle name="20% - Ênfase2 2" xfId="44"/>
    <cellStyle name="20% - Ênfase2 2 2" xfId="45"/>
    <cellStyle name="20% - Ênfase2 2 2 2" xfId="46"/>
    <cellStyle name="20% - Ênfase2 3" xfId="290"/>
    <cellStyle name="20% - Ênfase3" xfId="238" builtinId="38" customBuiltin="1"/>
    <cellStyle name="20% - Ênfase3 2" xfId="47"/>
    <cellStyle name="20% - Ênfase3 2 2" xfId="48"/>
    <cellStyle name="20% - Ênfase3 2 2 2" xfId="49"/>
    <cellStyle name="20% - Ênfase3 3" xfId="292"/>
    <cellStyle name="20% - Ênfase4" xfId="241" builtinId="42" customBuiltin="1"/>
    <cellStyle name="20% - Ênfase4 2" xfId="50"/>
    <cellStyle name="20% - Ênfase4 2 2" xfId="51"/>
    <cellStyle name="20% - Ênfase4 2 2 2" xfId="52"/>
    <cellStyle name="20% - Ênfase4 3" xfId="294"/>
    <cellStyle name="20% - Ênfase5" xfId="244" builtinId="46" customBuiltin="1"/>
    <cellStyle name="20% - Ênfase5 2" xfId="53"/>
    <cellStyle name="20% - Ênfase5 2 2" xfId="54"/>
    <cellStyle name="20% - Ênfase5 2 2 2" xfId="55"/>
    <cellStyle name="20% - Ênfase5 3" xfId="296"/>
    <cellStyle name="20% - Ênfase6" xfId="247" builtinId="50" customBuiltin="1"/>
    <cellStyle name="20% - Ênfase6 2" xfId="56"/>
    <cellStyle name="20% - Ênfase6 2 2" xfId="57"/>
    <cellStyle name="20% - Ênfase6 2 2 2" xfId="58"/>
    <cellStyle name="20% - Ênfase6 3" xfId="298"/>
    <cellStyle name="40% - Ênfase1" xfId="233" builtinId="31" customBuiltin="1"/>
    <cellStyle name="40% - Ênfase1 2" xfId="59"/>
    <cellStyle name="40% - Ênfase1 2 2" xfId="60"/>
    <cellStyle name="40% - Ênfase1 2 2 2" xfId="61"/>
    <cellStyle name="40% - Ênfase1 3" xfId="289"/>
    <cellStyle name="40% - Ênfase2" xfId="236" builtinId="35" customBuiltin="1"/>
    <cellStyle name="40% - Ênfase2 2" xfId="62"/>
    <cellStyle name="40% - Ênfase2 2 2" xfId="63"/>
    <cellStyle name="40% - Ênfase2 2 2 2" xfId="64"/>
    <cellStyle name="40% - Ênfase2 3" xfId="291"/>
    <cellStyle name="40% - Ênfase3" xfId="239" builtinId="39" customBuiltin="1"/>
    <cellStyle name="40% - Ênfase3 2" xfId="65"/>
    <cellStyle name="40% - Ênfase3 2 2" xfId="66"/>
    <cellStyle name="40% - Ênfase3 2 2 2" xfId="67"/>
    <cellStyle name="40% - Ênfase3 3" xfId="293"/>
    <cellStyle name="40% - Ênfase4" xfId="242" builtinId="43" customBuiltin="1"/>
    <cellStyle name="40% - Ênfase4 2" xfId="68"/>
    <cellStyle name="40% - Ênfase4 2 2" xfId="69"/>
    <cellStyle name="40% - Ênfase4 2 2 2" xfId="70"/>
    <cellStyle name="40% - Ênfase4 3" xfId="295"/>
    <cellStyle name="40% - Ênfase5" xfId="245" builtinId="47" customBuiltin="1"/>
    <cellStyle name="40% - Ênfase5 2" xfId="71"/>
    <cellStyle name="40% - Ênfase5 2 2" xfId="72"/>
    <cellStyle name="40% - Ênfase5 2 2 2" xfId="73"/>
    <cellStyle name="40% - Ênfase5 3" xfId="297"/>
    <cellStyle name="40% - Ênfase6" xfId="248" builtinId="51" customBuiltin="1"/>
    <cellStyle name="40% - Ênfase6 2" xfId="74"/>
    <cellStyle name="40% - Ênfase6 2 2" xfId="75"/>
    <cellStyle name="40% - Ênfase6 2 2 2" xfId="76"/>
    <cellStyle name="40% - Ênfase6 3" xfId="299"/>
    <cellStyle name="60% - Ênfase1 2" xfId="77"/>
    <cellStyle name="60% - Ênfase1 2 2" xfId="78"/>
    <cellStyle name="60% - Ênfase1 2 2 2" xfId="79"/>
    <cellStyle name="60% - Ênfase1 3" xfId="252"/>
    <cellStyle name="60% - Ênfase2 2" xfId="80"/>
    <cellStyle name="60% - Ênfase2 2 2" xfId="81"/>
    <cellStyle name="60% - Ênfase2 2 2 2" xfId="82"/>
    <cellStyle name="60% - Ênfase2 3" xfId="253"/>
    <cellStyle name="60% - Ênfase3 2" xfId="83"/>
    <cellStyle name="60% - Ênfase3 2 2" xfId="84"/>
    <cellStyle name="60% - Ênfase3 2 2 2" xfId="85"/>
    <cellStyle name="60% - Ênfase3 3" xfId="254"/>
    <cellStyle name="60% - Ênfase4 2" xfId="86"/>
    <cellStyle name="60% - Ênfase4 2 2" xfId="87"/>
    <cellStyle name="60% - Ênfase4 2 2 2" xfId="88"/>
    <cellStyle name="60% - Ênfase4 3" xfId="255"/>
    <cellStyle name="60% - Ênfase5 2" xfId="89"/>
    <cellStyle name="60% - Ênfase5 2 2" xfId="90"/>
    <cellStyle name="60% - Ênfase5 2 2 2" xfId="91"/>
    <cellStyle name="60% - Ênfase5 3" xfId="256"/>
    <cellStyle name="60% - Ênfase6 2" xfId="92"/>
    <cellStyle name="60% - Ênfase6 2 2" xfId="93"/>
    <cellStyle name="60% - Ênfase6 2 2 2" xfId="94"/>
    <cellStyle name="60% - Ênfase6 3" xfId="257"/>
    <cellStyle name="Accent" xfId="2"/>
    <cellStyle name="Accent 1" xfId="3"/>
    <cellStyle name="Accent 2" xfId="4"/>
    <cellStyle name="Accent 3" xfId="5"/>
    <cellStyle name="Bad" xfId="6"/>
    <cellStyle name="Bom" xfId="221" builtinId="26" customBuiltin="1"/>
    <cellStyle name="Bom 2" xfId="95"/>
    <cellStyle name="Bom 2 2" xfId="96"/>
    <cellStyle name="Bom 2 2 2" xfId="97"/>
    <cellStyle name="Cálculo" xfId="225" builtinId="22" customBuiltin="1"/>
    <cellStyle name="Cálculo 2" xfId="98"/>
    <cellStyle name="Cálculo 2 2" xfId="99"/>
    <cellStyle name="Cálculo 2 2 2" xfId="100"/>
    <cellStyle name="Célula de Verificação" xfId="227" builtinId="23" customBuiltin="1"/>
    <cellStyle name="Célula de Verificação 2" xfId="101"/>
    <cellStyle name="Célula de Verificação 2 2" xfId="102"/>
    <cellStyle name="Célula de Verificação 2 2 2" xfId="103"/>
    <cellStyle name="Célula Vinculada" xfId="226" builtinId="24" customBuiltin="1"/>
    <cellStyle name="Célula Vinculada 2" xfId="104"/>
    <cellStyle name="Ênfase1" xfId="231" builtinId="29" customBuiltin="1"/>
    <cellStyle name="Ênfase1 2" xfId="105"/>
    <cellStyle name="Ênfase1 2 2" xfId="106"/>
    <cellStyle name="Ênfase1 2 2 2" xfId="107"/>
    <cellStyle name="Ênfase2" xfId="234" builtinId="33" customBuiltin="1"/>
    <cellStyle name="Ênfase2 2" xfId="108"/>
    <cellStyle name="Ênfase2 2 2" xfId="109"/>
    <cellStyle name="Ênfase2 2 2 2" xfId="110"/>
    <cellStyle name="Ênfase3" xfId="237" builtinId="37" customBuiltin="1"/>
    <cellStyle name="Ênfase3 2" xfId="111"/>
    <cellStyle name="Ênfase3 2 2" xfId="112"/>
    <cellStyle name="Ênfase3 2 2 2" xfId="113"/>
    <cellStyle name="Ênfase4" xfId="240" builtinId="41" customBuiltin="1"/>
    <cellStyle name="Ênfase4 2" xfId="114"/>
    <cellStyle name="Ênfase4 2 2" xfId="115"/>
    <cellStyle name="Ênfase4 2 2 2" xfId="116"/>
    <cellStyle name="Ênfase5" xfId="243" builtinId="45" customBuiltin="1"/>
    <cellStyle name="Ênfase5 2" xfId="117"/>
    <cellStyle name="Ênfase5 2 2" xfId="118"/>
    <cellStyle name="Ênfase5 2 2 2" xfId="119"/>
    <cellStyle name="Ênfase6" xfId="246" builtinId="49" customBuiltin="1"/>
    <cellStyle name="Ênfase6 2" xfId="120"/>
    <cellStyle name="Ênfase6 2 2" xfId="121"/>
    <cellStyle name="Ênfase6 2 2 2" xfId="122"/>
    <cellStyle name="Entrada" xfId="223" builtinId="20" customBuiltin="1"/>
    <cellStyle name="Entrada 2" xfId="123"/>
    <cellStyle name="Entrada 2 2" xfId="124"/>
    <cellStyle name="Entrada 2 2 2" xfId="125"/>
    <cellStyle name="Error" xfId="7"/>
    <cellStyle name="Excel Built-in Normal" xfId="126"/>
    <cellStyle name="Excel_BuiltIn_Comma" xfId="8"/>
    <cellStyle name="Footnote" xfId="9"/>
    <cellStyle name="Good" xfId="10"/>
    <cellStyle name="Heading (user)" xfId="11"/>
    <cellStyle name="Heading 1" xfId="12"/>
    <cellStyle name="Heading 2" xfId="13"/>
    <cellStyle name="Hyperlink" xfId="14"/>
    <cellStyle name="Incorreto" xfId="222" builtinId="27" customBuiltin="1"/>
    <cellStyle name="Incorreto 2" xfId="127"/>
    <cellStyle name="Incorreto 2 2" xfId="128"/>
    <cellStyle name="Incorreto 2 2 2" xfId="129"/>
    <cellStyle name="Moeda" xfId="1" builtinId="4"/>
    <cellStyle name="Moeda 2" xfId="28"/>
    <cellStyle name="Moeda 2 2" xfId="34"/>
    <cellStyle name="Moeda 2 2 2" xfId="265"/>
    <cellStyle name="Moeda 2 3" xfId="131"/>
    <cellStyle name="Moeda 2 4" xfId="261"/>
    <cellStyle name="Moeda 3" xfId="31"/>
    <cellStyle name="Moeda 3 2" xfId="132"/>
    <cellStyle name="Moeda 3 3" xfId="262"/>
    <cellStyle name="Moeda 4" xfId="133"/>
    <cellStyle name="Moeda 4 2" xfId="269"/>
    <cellStyle name="Moeda 5" xfId="130"/>
    <cellStyle name="Moeda 5 2" xfId="268"/>
    <cellStyle name="Moeda 6" xfId="212"/>
    <cellStyle name="Moeda 7" xfId="36"/>
    <cellStyle name="Moeda 8" xfId="302"/>
    <cellStyle name="Moeda 9" xfId="258"/>
    <cellStyle name="Neutra 2" xfId="134"/>
    <cellStyle name="Neutra 2 2" xfId="135"/>
    <cellStyle name="Neutra 2 2 2" xfId="136"/>
    <cellStyle name="Neutral" xfId="15"/>
    <cellStyle name="Neutro 2" xfId="250"/>
    <cellStyle name="Normal" xfId="0" builtinId="0" customBuiltin="1"/>
    <cellStyle name="Normal 10" xfId="214"/>
    <cellStyle name="Normal 11" xfId="249"/>
    <cellStyle name="Normal 11 2" xfId="300"/>
    <cellStyle name="Normal 12" xfId="137"/>
    <cellStyle name="Normal 13" xfId="303"/>
    <cellStyle name="Normal 14" xfId="304"/>
    <cellStyle name="Normal 2" xfId="16"/>
    <cellStyle name="Normal 2 2" xfId="139"/>
    <cellStyle name="Normal 2 2 2" xfId="140"/>
    <cellStyle name="Normal 2 3" xfId="138"/>
    <cellStyle name="Normal 2_Modelo de Detalhamento do  BDI" xfId="141"/>
    <cellStyle name="Normal 3" xfId="39"/>
    <cellStyle name="Normal 3 2" xfId="143"/>
    <cellStyle name="Normal 3 2 2" xfId="270"/>
    <cellStyle name="Normal 3 3" xfId="142"/>
    <cellStyle name="Normal 3 4" xfId="266"/>
    <cellStyle name="Normal 4" xfId="144"/>
    <cellStyle name="Normal 5" xfId="145"/>
    <cellStyle name="Normal 6" xfId="40"/>
    <cellStyle name="Normal 6 2" xfId="267"/>
    <cellStyle name="Normal 7" xfId="35"/>
    <cellStyle name="Normal 8" xfId="213"/>
    <cellStyle name="Normal 9" xfId="215"/>
    <cellStyle name="Nota 2" xfId="146"/>
    <cellStyle name="Nota 2 2" xfId="147"/>
    <cellStyle name="Nota 2 2 2" xfId="148"/>
    <cellStyle name="Nota 2 2 3" xfId="149"/>
    <cellStyle name="Nota 2 2 4" xfId="150"/>
    <cellStyle name="Nota 2 3" xfId="151"/>
    <cellStyle name="Nota 2 3 2" xfId="152"/>
    <cellStyle name="Nota 2 4" xfId="153"/>
    <cellStyle name="Nota 3" xfId="154"/>
    <cellStyle name="Nota 4" xfId="155"/>
    <cellStyle name="Nota 4 2" xfId="156"/>
    <cellStyle name="Nota 5" xfId="157"/>
    <cellStyle name="Nota 5 2" xfId="158"/>
    <cellStyle name="Nota 6" xfId="159"/>
    <cellStyle name="Nota 7" xfId="160"/>
    <cellStyle name="Nota 8" xfId="251"/>
    <cellStyle name="Nota 8 2" xfId="301"/>
    <cellStyle name="Note" xfId="17"/>
    <cellStyle name="Porcentagem" xfId="29" builtinId="5"/>
    <cellStyle name="Porcentagem 10" xfId="37"/>
    <cellStyle name="Porcentagem 2" xfId="18"/>
    <cellStyle name="Porcentagem 2 2" xfId="163"/>
    <cellStyle name="Porcentagem 2 3" xfId="162"/>
    <cellStyle name="Porcentagem 3" xfId="164"/>
    <cellStyle name="Porcentagem 3 2" xfId="165"/>
    <cellStyle name="Porcentagem 3 3" xfId="305"/>
    <cellStyle name="Porcentagem 4" xfId="166"/>
    <cellStyle name="Porcentagem 5" xfId="167"/>
    <cellStyle name="Porcentagem 5 2" xfId="168"/>
    <cellStyle name="Porcentagem 5 3" xfId="169"/>
    <cellStyle name="Porcentagem 5 3 2" xfId="170"/>
    <cellStyle name="Porcentagem 6" xfId="171"/>
    <cellStyle name="Porcentagem 6 2" xfId="172"/>
    <cellStyle name="Porcentagem 7" xfId="173"/>
    <cellStyle name="Porcentagem 8" xfId="174"/>
    <cellStyle name="Porcentagem 9" xfId="161"/>
    <cellStyle name="Saída" xfId="224" builtinId="21" customBuiltin="1"/>
    <cellStyle name="Saída 2" xfId="175"/>
    <cellStyle name="Saída 2 2" xfId="176"/>
    <cellStyle name="Saída 2 2 2" xfId="177"/>
    <cellStyle name="Sem título1" xfId="19"/>
    <cellStyle name="Sem título2" xfId="20"/>
    <cellStyle name="Sem título3" xfId="21"/>
    <cellStyle name="Sem título4" xfId="22"/>
    <cellStyle name="Separador de milhares 2" xfId="178"/>
    <cellStyle name="Separador de milhares 2 2" xfId="179"/>
    <cellStyle name="Separador de milhares 2 2 2" xfId="180"/>
    <cellStyle name="Separador de milhares 2 2 2 2" xfId="181"/>
    <cellStyle name="Separador de milhares 2 2 2 3" xfId="272"/>
    <cellStyle name="Separador de milhares 2 3" xfId="271"/>
    <cellStyle name="Status" xfId="23"/>
    <cellStyle name="Text" xfId="24"/>
    <cellStyle name="Texto de Aviso" xfId="228" builtinId="11" customBuiltin="1"/>
    <cellStyle name="Texto de Aviso 2" xfId="182"/>
    <cellStyle name="Texto Explicativo" xfId="229" builtinId="53" customBuiltin="1"/>
    <cellStyle name="Texto Explicativo 2" xfId="183"/>
    <cellStyle name="Texto Explicativo 3" xfId="38"/>
    <cellStyle name="Título" xfId="216" builtinId="15" customBuiltin="1"/>
    <cellStyle name="Título 1" xfId="217" builtinId="16" customBuiltin="1"/>
    <cellStyle name="Título 1 1" xfId="184"/>
    <cellStyle name="Título 1 1 1" xfId="185"/>
    <cellStyle name="Título 1 2" xfId="186"/>
    <cellStyle name="Título 1 2 2" xfId="187"/>
    <cellStyle name="Título 1 2 2 2" xfId="188"/>
    <cellStyle name="Título 2" xfId="218" builtinId="17" customBuiltin="1"/>
    <cellStyle name="Título 2 2" xfId="189"/>
    <cellStyle name="Título 3" xfId="219" builtinId="18" customBuiltin="1"/>
    <cellStyle name="Título 3 2" xfId="190"/>
    <cellStyle name="Título 4" xfId="220" builtinId="19" customBuiltin="1"/>
    <cellStyle name="Título 4 2" xfId="191"/>
    <cellStyle name="Título 5" xfId="192"/>
    <cellStyle name="Total" xfId="230" builtinId="25" customBuiltin="1"/>
    <cellStyle name="Total 2" xfId="193"/>
    <cellStyle name="Vírgula" xfId="26" builtinId="3"/>
    <cellStyle name="Vírgula 2" xfId="27"/>
    <cellStyle name="Vírgula 2 2" xfId="33"/>
    <cellStyle name="Vírgula 2 2 2" xfId="197"/>
    <cellStyle name="Vírgula 2 2 2 2" xfId="275"/>
    <cellStyle name="Vírgula 2 2 3" xfId="198"/>
    <cellStyle name="Vírgula 2 2 4" xfId="196"/>
    <cellStyle name="Vírgula 2 2 5" xfId="264"/>
    <cellStyle name="Vírgula 2 3" xfId="199"/>
    <cellStyle name="Vírgula 2 3 2" xfId="200"/>
    <cellStyle name="Vírgula 2 3 3" xfId="276"/>
    <cellStyle name="Vírgula 2 4" xfId="201"/>
    <cellStyle name="Vírgula 2 4 2" xfId="277"/>
    <cellStyle name="Vírgula 2 5" xfId="195"/>
    <cellStyle name="Vírgula 2 5 2" xfId="274"/>
    <cellStyle name="Vírgula 2 6" xfId="260"/>
    <cellStyle name="Vírgula 3" xfId="32"/>
    <cellStyle name="Vírgula 3 2" xfId="203"/>
    <cellStyle name="Vírgula 3 2 2" xfId="279"/>
    <cellStyle name="Vírgula 3 3" xfId="202"/>
    <cellStyle name="Vírgula 3 3 2" xfId="278"/>
    <cellStyle name="Vírgula 3 4" xfId="263"/>
    <cellStyle name="Vírgula 4" xfId="204"/>
    <cellStyle name="Vírgula 4 2" xfId="30"/>
    <cellStyle name="Vírgula 4 2 2" xfId="205"/>
    <cellStyle name="Vírgula 4 2 2 2" xfId="281"/>
    <cellStyle name="Vírgula 4 3" xfId="206"/>
    <cellStyle name="Vírgula 4 3 2" xfId="207"/>
    <cellStyle name="Vírgula 4 3 2 2" xfId="283"/>
    <cellStyle name="Vírgula 4 3 3" xfId="282"/>
    <cellStyle name="Vírgula 4 4" xfId="280"/>
    <cellStyle name="Vírgula 5" xfId="208"/>
    <cellStyle name="Vírgula 5 2" xfId="209"/>
    <cellStyle name="Vírgula 5 2 2" xfId="285"/>
    <cellStyle name="Vírgula 5 3" xfId="284"/>
    <cellStyle name="Vírgula 6" xfId="210"/>
    <cellStyle name="Vírgula 6 2" xfId="286"/>
    <cellStyle name="Vírgula 7" xfId="211"/>
    <cellStyle name="Vírgula 7 2" xfId="287"/>
    <cellStyle name="Vírgula 8" xfId="194"/>
    <cellStyle name="Vírgula 8 2" xfId="273"/>
    <cellStyle name="Vírgula 9" xfId="259"/>
    <cellStyle name="Warning" xfId="25"/>
  </cellStyles>
  <dxfs count="53">
    <dxf>
      <font>
        <b/>
        <i val="0"/>
        <color rgb="FFFF0000"/>
      </font>
      <fill>
        <patternFill>
          <bgColor rgb="FFFF9999"/>
        </patternFill>
      </fill>
    </dxf>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A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247650</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A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A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54\Obras\SECRETARIA%20DE%20OBRAS%202025\00%20-%20PESSOAL\Aline\Planilha%20Or&#231;ament&#225;ria%20-%20Cal&#231;ada%20Av.%20Rio%20Doce%20-%20Rev.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IDER "/>
      <sheetName val="CDER"/>
      <sheetName val="CDER-R"/>
      <sheetName val="SICRO"/>
      <sheetName val="CCESAN"/>
      <sheetName val="CSCORIO"/>
      <sheetName val="DADOS"/>
      <sheetName val="Auxiliar"/>
      <sheetName val="BDI"/>
      <sheetName val="ORCAMENTO"/>
      <sheetName val="LICITACAO"/>
      <sheetName val="ABC"/>
      <sheetName val="MEMÓRIA DE CÁLCULO"/>
      <sheetName val="COMPOSICAO"/>
      <sheetName val="MERCADO"/>
      <sheetName val="CRONOGRAMA"/>
      <sheetName val="CRONOGRAMA -"/>
      <sheetName val="RELATÓRIO COM FOTOS "/>
      <sheetName val="Planilha1"/>
    </sheetNames>
    <sheetDataSet>
      <sheetData sheetId="0"/>
      <sheetData sheetId="1">
        <row r="1">
          <cell r="A1" t="str">
            <v>DATABASE</v>
          </cell>
          <cell r="B1">
            <v>45627</v>
          </cell>
          <cell r="C1" t="str">
            <v>COMPOSIÇÕES SINAPI</v>
          </cell>
        </row>
        <row r="2">
          <cell r="A2" t="str">
            <v>CÓD</v>
          </cell>
          <cell r="B2" t="str">
            <v>DESCRIÇÃO</v>
          </cell>
          <cell r="C2" t="str">
            <v>UND</v>
          </cell>
        </row>
        <row r="3">
          <cell r="A3">
            <v>97141</v>
          </cell>
          <cell r="B3" t="str">
            <v>ASSENTAMENTO DE TUBO DE FERRO FUNDIDO PARA REDE DE ÁGUA, DN 80 MM, JUNTA ELÁSTICA, INSTALADO EM LOCAL COM NÍVEL ALTO DE INTERFERÊNCIAS (NÃO INCLUI FORNECIMENTO). AF_05/2024</v>
          </cell>
          <cell r="C3" t="str">
            <v>M</v>
          </cell>
        </row>
        <row r="4">
          <cell r="A4">
            <v>97142</v>
          </cell>
          <cell r="B4" t="str">
            <v>ASSENTAMENTO DE TUBO DE FERRO FUNDIDO PARA REDE DE ÁGUA, DN 100 MM, JUNTA ELÁSTICA, INSTALADO EM LOCAL COM NÍVEL ALTO DE INTERFERÊNCIAS (NÃO INCLUI FORNECIMENTO). AF_05/2024</v>
          </cell>
          <cell r="C4" t="str">
            <v>M</v>
          </cell>
        </row>
        <row r="5">
          <cell r="A5">
            <v>97143</v>
          </cell>
          <cell r="B5" t="str">
            <v>ASSENTAMENTO DE TUBO DE FERRO FUNDIDO PARA REDE DE ÁGUA, DN 150 MM, JUNTA ELÁSTICA, INSTALADO EM LOCAL COM NÍVEL ALTO DE INTERFERÊNCIAS (NÃO INCLUI FORNECIMENTO). AF_05/2024</v>
          </cell>
          <cell r="C5" t="str">
            <v>M</v>
          </cell>
        </row>
        <row r="6">
          <cell r="A6">
            <v>97144</v>
          </cell>
          <cell r="B6" t="str">
            <v>ASSENTAMENTO DE TUBO DE FERRO FUNDIDO PARA REDE DE ÁGUA, DN 200 MM, JUNTA ELÁSTICA, INSTALADO EM LOCAL COM NÍVEL ALTO DE INTERFERÊNCIAS (NÃO INCLUI FORNECIMENTO). AF_05/2024</v>
          </cell>
          <cell r="C6" t="str">
            <v>M</v>
          </cell>
        </row>
        <row r="7">
          <cell r="A7">
            <v>97145</v>
          </cell>
          <cell r="B7" t="str">
            <v>ASSENTAMENTO DE TUBO DE FERRO FUNDIDO PARA REDE DE ÁGUA, DN 250 MM, JUNTA ELÁSTICA, INSTALADO EM LOCAL COM NÍVEL ALTO DE INTERFERÊNCIAS (NÃO INCLUI FORNECIMENTO). AF_05/2024</v>
          </cell>
          <cell r="C7" t="str">
            <v>M</v>
          </cell>
        </row>
        <row r="8">
          <cell r="A8">
            <v>97146</v>
          </cell>
          <cell r="B8" t="str">
            <v>ASSENTAMENTO DE TUBO DE FERRO FUNDIDO PARA REDE DE ÁGUA, DN 300 MM, JUNTA ELÁSTICA, INSTALADO EM LOCAL COM NÍVEL ALTO DE INTERFERÊNCIAS (NÃO INCLUI FORNECIMENTO). AF_05/2024</v>
          </cell>
          <cell r="C8" t="str">
            <v>M</v>
          </cell>
        </row>
        <row r="9">
          <cell r="A9">
            <v>97147</v>
          </cell>
          <cell r="B9" t="str">
            <v>ASSENTAMENTO DE TUBO DE FERRO FUNDIDO PARA REDE DE ÁGUA, DN 350 MM, JUNTA ELÁSTICA, INSTALADO EM LOCAL COM NÍVEL ALTO DE INTERFERÊNCIAS (NÃO INCLUI FORNECIMENTO). AF_05/2024</v>
          </cell>
          <cell r="C9" t="str">
            <v>M</v>
          </cell>
        </row>
        <row r="10">
          <cell r="A10">
            <v>97148</v>
          </cell>
          <cell r="B10" t="str">
            <v>ASSENTAMENTO DE TUBO DE FERRO FUNDIDO PARA REDE DE ÁGUA, DN 400 MM, JUNTA ELÁSTICA, INSTALADO EM LOCAL COM NÍVEL ALTO DE INTERFERÊNCIAS (NÃO INCLUI FORNECIMENTO). AF_05/2024</v>
          </cell>
          <cell r="C10" t="str">
            <v>M</v>
          </cell>
        </row>
        <row r="11">
          <cell r="A11">
            <v>97149</v>
          </cell>
          <cell r="B11" t="str">
            <v>ASSENTAMENTO DE TUBO DE FERRO FUNDIDO PARA REDE DE ÁGUA, DN 450 MM, JUNTA ELÁSTICA, INSTALADO EM LOCAL COM NÍVEL ALTO DE INTERFERÊNCIAS (NÃO INCLUI FORNECIMENTO). AF_05/2024</v>
          </cell>
          <cell r="C11" t="str">
            <v>M</v>
          </cell>
        </row>
        <row r="12">
          <cell r="A12">
            <v>97150</v>
          </cell>
          <cell r="B12" t="str">
            <v>ASSENTAMENTO DE TUBO DE FERRO FUNDIDO PARA REDE DE ÁGUA, DN 500 MM, JUNTA ELÁSTICA, INSTALADO EM LOCAL COM NÍVEL ALTO DE INTERFERÊNCIAS (NÃO INCLUI FORNECIMENTO). AF_05/2024</v>
          </cell>
          <cell r="C12" t="str">
            <v>M</v>
          </cell>
        </row>
        <row r="13">
          <cell r="A13">
            <v>97151</v>
          </cell>
          <cell r="B13" t="str">
            <v>ASSENTAMENTO DE TUBO DE FERRO FUNDIDO PARA REDE DE ÁGUA, DN 600 MM, JUNTA ELÁSTICA, INSTALADO EM LOCAL COM NÍVEL ALTO DE INTERFERÊNCIAS (NÃO INCLUI FORNECIMENTO). AF_05/2024</v>
          </cell>
          <cell r="C13" t="str">
            <v>M</v>
          </cell>
        </row>
        <row r="14">
          <cell r="A14">
            <v>97152</v>
          </cell>
          <cell r="B14" t="str">
            <v>ASSENTAMENTO DE TUBO DE FERRO FUNDIDO PARA REDE DE ÁGUA, DN 700 MM, JUNTA ELÁSTICA, INSTALADO EM LOCAL COM NÍVEL ALTO DE INTERFERÊNCIAS (NÃO INCLUI FORNECIMENTO). AF_05/2024</v>
          </cell>
          <cell r="C14" t="str">
            <v>M</v>
          </cell>
        </row>
        <row r="15">
          <cell r="A15">
            <v>97153</v>
          </cell>
          <cell r="B15" t="str">
            <v>ASSENTAMENTO DE TUBO DE FERRO FUNDIDO PARA REDE DE ÁGUA, DN 800 MM, JUNTA ELÁSTICA, INSTALADO EM LOCAL COM NÍVEL ALTO DE INTERFERÊNCIAS (NÃO INCLUI FORNECIMENTO). AF_05/2024</v>
          </cell>
          <cell r="C15" t="str">
            <v>M</v>
          </cell>
        </row>
        <row r="16">
          <cell r="A16">
            <v>97154</v>
          </cell>
          <cell r="B16" t="str">
            <v>ASSENTAMENTO DE TUBO DE FERRO FUNDIDO PARA REDE DE ÁGUA, DN 900 MM, JUNTA ELÁSTICA, INSTALADO EM LOCAL COM NÍVEL ALTO DE INTERFERÊNCIAS (NÃO INCLUI FORNECIMENTO). AF_05/2024</v>
          </cell>
          <cell r="C16" t="str">
            <v>M</v>
          </cell>
        </row>
        <row r="17">
          <cell r="A17">
            <v>97155</v>
          </cell>
          <cell r="B17" t="str">
            <v>ASSENTAMENTO DE TUBO DE FERRO FUNDIDO PARA REDE DE ÁGUA, DN 1000 MM, JUNTA ELÁSTICA, INSTALADO EM LOCAL COM NÍVEL ALTO DE INTERFERÊNCIAS (NÃO INCLUI FORNECIMENTO). AF_05/2024</v>
          </cell>
          <cell r="C17" t="str">
            <v>M</v>
          </cell>
        </row>
        <row r="18">
          <cell r="A18">
            <v>97156</v>
          </cell>
          <cell r="B18" t="str">
            <v>ASSENTAMENTO DE TUBO DE FERRO FUNDIDO PARA REDE DE ÁGUA, DN 1200 MM, JUNTA ELÁSTICA, INSTALADO EM LOCAL COM NÍVEL ALTO DE INTERFERÊNCIAS (NÃO INCLUI FORNECIMENTO). AF_05/2024</v>
          </cell>
          <cell r="C18" t="str">
            <v>M</v>
          </cell>
        </row>
        <row r="19">
          <cell r="A19">
            <v>97157</v>
          </cell>
          <cell r="B19" t="str">
            <v>ASSENTAMENTO DE TUBO DE FERRO FUNDIDO PARA REDE DE ÁGUA, DN 80 MM, JUNTA ELÁSTICA, INSTALADO EM LOCAL COM NÍVEL BAIXO DE INTERFERÊNCIAS (NÃO INCLUI FORNECIMENTO). AF_05/2024</v>
          </cell>
          <cell r="C19" t="str">
            <v>M</v>
          </cell>
        </row>
        <row r="20">
          <cell r="A20">
            <v>97158</v>
          </cell>
          <cell r="B20" t="str">
            <v>ASSENTAMENTO DE TUBO DE FERRO FUNDIDO PARA REDE DE ÁGUA, DN 100 MM, JUNTA ELÁSTICA, INSTALADO EM LOCAL COM NÍVEL BAIXO DE INTERFERÊNCIAS (NÃO INCLUI FORNECIMENTO). AF_05/2024</v>
          </cell>
          <cell r="C20" t="str">
            <v>M</v>
          </cell>
        </row>
        <row r="21">
          <cell r="A21">
            <v>97159</v>
          </cell>
          <cell r="B21" t="str">
            <v>ASSENTAMENTO DE TUBO DE FERRO FUNDIDO PARA REDE DE ÁGUA, DN 150 MM, JUNTA ELÁSTICA, INSTALADO EM LOCAL COM NÍVEL BAIXO DE INTERFERÊNCIAS (NÃO INCLUI FORNECIMENTO). AF_05/2024</v>
          </cell>
          <cell r="C21" t="str">
            <v>M</v>
          </cell>
        </row>
        <row r="22">
          <cell r="A22">
            <v>97160</v>
          </cell>
          <cell r="B22" t="str">
            <v>ASSENTAMENTO DE TUBO DE FERRO FUNDIDO PARA REDE DE ÁGUA, DN 200 MM, JUNTA ELÁSTICA, INSTALADO EM LOCAL COM NÍVEL BAIXO DE INTERFERÊNCIAS (NÃO INCLUI FORNECIMENTO). AF_05/2024</v>
          </cell>
          <cell r="C22" t="str">
            <v>M</v>
          </cell>
        </row>
        <row r="23">
          <cell r="A23">
            <v>97161</v>
          </cell>
          <cell r="B23" t="str">
            <v>ASSENTAMENTO DE TUBO DE FERRO FUNDIDO PARA REDE DE ÁGUA, DN 250 MM, JUNTA ELÁSTICA, INSTALADO EM LOCAL COM NÍVEL BAIXO DE INTERFERÊNCIAS (NÃO INCLUI FORNECIMENTO). AF_05/2024</v>
          </cell>
          <cell r="C23" t="str">
            <v>M</v>
          </cell>
        </row>
        <row r="24">
          <cell r="A24">
            <v>97162</v>
          </cell>
          <cell r="B24" t="str">
            <v>ASSENTAMENTO DE TUBO DE FERRO FUNDIDO PARA REDE DE ÁGUA, DN 300 MM, JUNTA ELÁSTICA, INSTALADO EM LOCAL COM NÍVEL BAIXO DE INTERFERÊNCIAS (NÃO INCLUI FORNECIMENTO). AF_05/2024</v>
          </cell>
          <cell r="C24" t="str">
            <v>M</v>
          </cell>
        </row>
        <row r="25">
          <cell r="A25">
            <v>97163</v>
          </cell>
          <cell r="B25" t="str">
            <v>ASSENTAMENTO DE TUBO DE FERRO FUNDIDO PARA REDE DE ÁGUA, DN 350 MM, JUNTA ELÁSTICA, INSTALADO EM LOCAL COM NÍVEL BAIXO DE INTERFERÊNCIAS (NÃO INCLUI FORNECIMENTO). AF_05/2024</v>
          </cell>
          <cell r="C25" t="str">
            <v>M</v>
          </cell>
        </row>
        <row r="26">
          <cell r="A26">
            <v>97164</v>
          </cell>
          <cell r="B26" t="str">
            <v>ASSENTAMENTO DE TUBO DE FERRO FUNDIDO PARA REDE DE ÁGUA, DN 400 MM, JUNTA ELÁSTICA, INSTALADO EM LOCAL COM NÍVEL BAIXO DE INTERFERÊNCIAS (NÃO INCLUI FORNECIMENTO). AF_05/2024</v>
          </cell>
          <cell r="C26" t="str">
            <v>M</v>
          </cell>
        </row>
        <row r="27">
          <cell r="A27">
            <v>97165</v>
          </cell>
          <cell r="B27" t="str">
            <v>ASSENTAMENTO DE TUBO DE FERRO FUNDIDO PARA REDE DE ÁGUA, DN 450 MM, JUNTA ELÁSTICA, INSTALADO EM LOCAL COM NÍVEL BAIXO DE INTERFERÊNCIAS (NÃO INCLUI FORNECIMENTO). AF_05/2024</v>
          </cell>
          <cell r="C27" t="str">
            <v>M</v>
          </cell>
        </row>
        <row r="28">
          <cell r="A28">
            <v>97166</v>
          </cell>
          <cell r="B28" t="str">
            <v>ASSENTAMENTO DE TUBO DE FERRO FUNDIDO PARA REDE DE ÁGUA, DN 500 MM, JUNTA ELÁSTICA, INSTALADO EM LOCAL COM NÍVEL BAIXO DE INTERFERÊNCIAS (NÃO INCLUI FORNECIMENTO). AF_05/2024</v>
          </cell>
          <cell r="C28" t="str">
            <v>M</v>
          </cell>
        </row>
        <row r="29">
          <cell r="A29">
            <v>97167</v>
          </cell>
          <cell r="B29" t="str">
            <v>ASSENTAMENTO DE TUBO DE FERRO FUNDIDO PARA REDE DE ÁGUA, DN 600 MM, JUNTA ELÁSTICA, INSTALADO EM LOCAL COM NÍVEL BAIXO DE INTERFERÊNCIAS (NÃO INCLUI FORNECIMENTO). AF_05/2024</v>
          </cell>
          <cell r="C29" t="str">
            <v>M</v>
          </cell>
        </row>
        <row r="30">
          <cell r="A30">
            <v>97168</v>
          </cell>
          <cell r="B30" t="str">
            <v>ASSENTAMENTO DE TUBO DE FERRO FUNDIDO PARA REDE DE ÁGUA, DN 700 MM, JUNTA ELÁSTICA, INSTALADO EM LOCAL COM NÍVEL BAIXO DE INTERFERÊNCIAS (NÃO INCLUI FORNECIMENTO). AF_05/2024</v>
          </cell>
          <cell r="C30" t="str">
            <v>M</v>
          </cell>
        </row>
        <row r="31">
          <cell r="A31">
            <v>97169</v>
          </cell>
          <cell r="B31" t="str">
            <v>ASSENTAMENTO DE TUBO DE FERRO FUNDIDO PARA REDE DE ÁGUA, DN 800 MM, JUNTA ELÁSTICA, INSTALADO EM LOCAL COM NÍVEL BAIXO DE INTERFERÊNCIAS (NÃO INCLUI FORNECIMENTO). AF_05/2024</v>
          </cell>
          <cell r="C31" t="str">
            <v>M</v>
          </cell>
        </row>
        <row r="32">
          <cell r="A32">
            <v>97170</v>
          </cell>
          <cell r="B32" t="str">
            <v>ASSENTAMENTO DE TUBO DE FERRO FUNDIDO PARA REDE DE ÁGUA, DN 900 MM, JUNTA ELÁSTICA, INSTALADO EM LOCAL COM NÍVEL BAIXO DE INTERFERÊNCIAS (NÃO INCLUI FORNECIMENTO). AF_05/2024</v>
          </cell>
          <cell r="C32" t="str">
            <v>M</v>
          </cell>
        </row>
        <row r="33">
          <cell r="A33">
            <v>97171</v>
          </cell>
          <cell r="B33" t="str">
            <v>ASSENTAMENTO DE TUBO DE FERRO FUNDIDO PARA REDE DE ÁGUA, DN 1000 MM, JUNTA ELÁSTICA, INSTALADO EM LOCAL COM NÍVEL BAIXO DE INTERFERÊNCIAS (NÃO INCLUI FORNECIMENTO). AF_05/2024</v>
          </cell>
          <cell r="C33" t="str">
            <v>M</v>
          </cell>
        </row>
        <row r="34">
          <cell r="A34">
            <v>97172</v>
          </cell>
          <cell r="B34" t="str">
            <v>ASSENTAMENTO DE TUBO DE FERRO FUNDIDO PARA REDE DE ÁGUA, DN 1200 MM, JUNTA ELÁSTICA, INSTALADO EM LOCAL COM NÍVEL BAIXO DE INTERFERÊNCIAS (NÃO INCLUI FORNECIMENTO). AF_05/2024</v>
          </cell>
          <cell r="C34" t="str">
            <v>M</v>
          </cell>
        </row>
        <row r="35">
          <cell r="A35">
            <v>105249</v>
          </cell>
          <cell r="B35" t="str">
            <v>ASSENTAMENTO DE CONEXÃO 2 ACESSOS ALINHADOS DE FERRO FUNDIDO PARA REDE DE ÁGUA, DN 1200, JUNTA ELÁSTICA, INSTALADO EM LOCAL COM NÍVEL ALTO DE INTERFERÊNCIAS (NÃO INCLUI FORNECIMENTO). AF_05/2024</v>
          </cell>
          <cell r="C35" t="str">
            <v>UN</v>
          </cell>
        </row>
        <row r="36">
          <cell r="A36">
            <v>105250</v>
          </cell>
          <cell r="B36" t="str">
            <v>ASSENTAMENTO DE CONEXÃO 2 ACESSOS INCLINADOS DE FERRO FUNDIDO PARA REDE DE ÁGUA, DN 80, JUNTA ELÁSTICA, INSTALADO EM LOCAL COM NÍVEL ALTO DE INTERFERÊNCIAS (NÃO INCLUI FORNECIMENTO). AF_05/2024</v>
          </cell>
          <cell r="C36" t="str">
            <v>UN</v>
          </cell>
        </row>
        <row r="37">
          <cell r="A37">
            <v>105251</v>
          </cell>
          <cell r="B37" t="str">
            <v>ASSENTAMENTO DE CONEXÃO 2 ACESSOS INCLINADOS DE FERRO FUNDIDO PARA REDE DE ÁGUA, DN 100, JUNTA ELÁSTICA, INSTALADO EM LOCAL COM NÍVEL ALTO DE INTERFERÊNCIAS (NÃO INCLUI FORNECIMENTO). AF_05/2024</v>
          </cell>
          <cell r="C37" t="str">
            <v>UN</v>
          </cell>
        </row>
        <row r="38">
          <cell r="A38">
            <v>105252</v>
          </cell>
          <cell r="B38" t="str">
            <v>ASSENTAMENTO DE CONEXÃO 2 ACESSOS INCLINADOS DE FERRO FUNDIDO PARA REDE DE ÁGUA, DN 150, JUNTA ELÁSTICA, INSTALADO EM LOCAL COM NÍVEL ALTO DE INTERFERÊNCIAS (NÃO INCLUI FORNECIMENTO). AF_05/2024</v>
          </cell>
          <cell r="C38" t="str">
            <v>UN</v>
          </cell>
        </row>
        <row r="39">
          <cell r="A39">
            <v>105253</v>
          </cell>
          <cell r="B39" t="str">
            <v>ASSENTAMENTO DE CONEXÃO 2 ACESSOS INCLINADOS DE FERRO FUNDIDO PARA REDE DE ÁGUA, DN 200, JUNTA ELÁSTICA, INSTALADO EM LOCAL COM NÍVEL ALTO DE INTERFERÊNCIAS (NÃO INCLUI FORNECIMENTO). AF_05/2024</v>
          </cell>
          <cell r="C39" t="str">
            <v>UN</v>
          </cell>
        </row>
        <row r="40">
          <cell r="A40">
            <v>105254</v>
          </cell>
          <cell r="B40" t="str">
            <v>ASSENTAMENTO DE CONEXÃO 2 ACESSOS INCLINADOS DE FERRO FUNDIDO PARA REDE DE ÁGUA, DN 250, JUNTA ELÁSTICA, INSTALADO EM LOCAL COM NÍVEL ALTO DE INTERFERÊNCIAS (NÃO INCLUI FORNECIMENTO). AF_05/2024</v>
          </cell>
          <cell r="C40" t="str">
            <v>UN</v>
          </cell>
        </row>
        <row r="41">
          <cell r="A41">
            <v>105255</v>
          </cell>
          <cell r="B41" t="str">
            <v>ASSENTAMENTO DE CONEXÃO 2 ACESSOS INCLINADOS DE FERRO FUNDIDO PARA REDE DE ÁGUA, DN 300, JUNTA ELÁSTICA, INSTALADO EM LOCAL COM NÍVEL ALTO DE INTERFERÊNCIAS (NÃO INCLUI FORNECIMENTO). AF_05/2024</v>
          </cell>
          <cell r="C41" t="str">
            <v>UN</v>
          </cell>
        </row>
        <row r="42">
          <cell r="A42">
            <v>105256</v>
          </cell>
          <cell r="B42" t="str">
            <v>ASSENTAMENTO DE CONEXÃO 2 ACESSOS INCLINADOS DE FERRO FUNDIDO PARA REDE DE ÁGUA, DN 350, JUNTA ELÁSTICA, INSTALADO EM LOCAL COM NÍVEL ALTO DE INTERFERÊNCIAS (NÃO INCLUI FORNECIMENTO). AF_05/2024</v>
          </cell>
          <cell r="C42" t="str">
            <v>UN</v>
          </cell>
        </row>
        <row r="43">
          <cell r="A43">
            <v>105257</v>
          </cell>
          <cell r="B43" t="str">
            <v>ASSENTAMENTO DE CONEXÃO 2 ACESSOS INCLINADOS DE FERRO FUNDIDO PARA REDE DE ÁGUA, DN 400, JUNTA ELÁSTICA, INSTALADO EM LOCAL COM NÍVEL ALTO DE INTERFERÊNCIAS (NÃO INCLUI FORNECIMENTO). AF_05/2024</v>
          </cell>
          <cell r="C43" t="str">
            <v>UN</v>
          </cell>
        </row>
        <row r="44">
          <cell r="A44">
            <v>105258</v>
          </cell>
          <cell r="B44" t="str">
            <v>ASSENTAMENTO DE CONEXÃO 2 ACESSOS ALINHADOS DE FERRO FUNDIDO PARA REDE DE ÁGUA, DN 400, JUNTA ELÁSTICA, INSTALADO EM LOCAL COM NÍVEL BAIXO DE INTERFERÊNCIAS (NÃO INCLUI FORNECIMENTO). AF_05/2024</v>
          </cell>
          <cell r="C44" t="str">
            <v>UN</v>
          </cell>
        </row>
        <row r="45">
          <cell r="A45">
            <v>105259</v>
          </cell>
          <cell r="B45" t="str">
            <v>ASSENTAMENTO DE CONEXÃO 3 ACESSOS DE FERRO FUNDIDO PARA REDE DE ÁGUA, DN 100, JUNTA ELÁSTICA, INSTALADO EM LOCAL COM NÍVEL BAIXO DE INTERFERÊNCIAS (NÃO INCLUI FORNECIMENTO). AF_05/2024</v>
          </cell>
          <cell r="C45" t="str">
            <v>UN</v>
          </cell>
        </row>
        <row r="46">
          <cell r="A46">
            <v>105261</v>
          </cell>
          <cell r="B46" t="str">
            <v>ASSENTAMENTO DE CONEXÃO 2 ACESSOS ALINHADOS DE FERRO FUNDIDO PARA REDE DE ÁGUA, DN 450, JUNTA ELÁSTICA, INSTALADO EM LOCAL COM NÍVEL BAIXO DE INTERFERÊNCIAS (NÃO INCLUI FORNECIMENTO). AF_05/2024</v>
          </cell>
          <cell r="C46" t="str">
            <v>UN</v>
          </cell>
        </row>
        <row r="47">
          <cell r="A47">
            <v>105262</v>
          </cell>
          <cell r="B47" t="str">
            <v>ASSENTAMENTO DE CONEXÃO 2 ACESSOS ALINHADOS DE FERRO FUNDIDO PARA REDE DE ÁGUA, DN 500, JUNTA ELÁSTICA, INSTALADO EM LOCAL COM NÍVEL BAIXO DE INTERFERÊNCIAS (NÃO INCLUI FORNECIMENTO). AF_05/2024</v>
          </cell>
          <cell r="C47" t="str">
            <v>UN</v>
          </cell>
        </row>
        <row r="48">
          <cell r="A48">
            <v>105263</v>
          </cell>
          <cell r="B48" t="str">
            <v>ASSENTAMENTO DE CONEXÃO 2 ACESSOS ALINHADOS DE FERRO FUNDIDO PARA REDE DE ÁGUA, DN 600, JUNTA ELÁSTICA, INSTALADO EM LOCAL COM NÍVEL BAIXO DE INTERFERÊNCIAS (NÃO INCLUI FORNECIMENTO). AF_05/2024</v>
          </cell>
          <cell r="C48" t="str">
            <v>UN</v>
          </cell>
        </row>
        <row r="49">
          <cell r="A49">
            <v>105264</v>
          </cell>
          <cell r="B49" t="str">
            <v>ASSENTAMENTO DE CONEXÃO 2 ACESSOS ALINHADOS DE FERRO FUNDIDO PARA REDE DE ÁGUA, DN 700, JUNTA ELÁSTICA, INSTALADO EM LOCAL COM NÍVEL BAIXO DE INTERFERÊNCIAS (NÃO INCLUI FORNECIMENTO). AF_05/2024</v>
          </cell>
          <cell r="C49" t="str">
            <v>UN</v>
          </cell>
        </row>
        <row r="50">
          <cell r="A50">
            <v>105265</v>
          </cell>
          <cell r="B50" t="str">
            <v>ASSENTAMENTO DE CONEXÃO 2 ACESSOS ALINHADOS DE FERRO FUNDIDO PARA REDE DE ÁGUA, DN 800, JUNTA ELÁSTICA, INSTALADO EM LOCAL COM NÍVEL BAIXO DE INTERFERÊNCIAS (NÃO INCLUI FORNECIMENTO). AF_05/2024</v>
          </cell>
          <cell r="C50" t="str">
            <v>UN</v>
          </cell>
        </row>
        <row r="51">
          <cell r="A51">
            <v>105266</v>
          </cell>
          <cell r="B51" t="str">
            <v>ASSENTAMENTO DE CONEXÃO 2 ACESSOS ALINHADOS DE FERRO FUNDIDO PARA REDE DE ÁGUA, DN 900, JUNTA ELÁSTICA, INSTALADO EM LOCAL COM NÍVEL BAIXO DE INTERFERÊNCIAS (NÃO INCLUI FORNECIMENTO). AF_05/2024</v>
          </cell>
          <cell r="C51" t="str">
            <v>UN</v>
          </cell>
        </row>
        <row r="52">
          <cell r="A52">
            <v>105267</v>
          </cell>
          <cell r="B52" t="str">
            <v>ASSENTAMENTO DE CONEXÃO 2 ACESSOS ALINHADOS DE FERRO FUNDIDO PARA REDE DE ÁGUA, DN 1000, JUNTA ELÁSTICA, INSTALADO EM LOCAL COM NÍVEL BAIXO DE INTERFERÊNCIAS (NÃO INCLUI FORNECIMENTO). AF_05/2024</v>
          </cell>
          <cell r="C52" t="str">
            <v>UN</v>
          </cell>
        </row>
        <row r="53">
          <cell r="A53">
            <v>105268</v>
          </cell>
          <cell r="B53" t="str">
            <v>ASSENTAMENTO DE CONEXÃO 2 ACESSOS ALINHADOS DE FERRO FUNDIDO PARA REDE DE ÁGUA, DN 1200, JUNTA ELÁSTICA, INSTALADO EM LOCAL COM NÍVEL BAIXO DE INTERFERÊNCIAS (NÃO INCLUI FORNECIMENTO). AF_05/2024</v>
          </cell>
          <cell r="C53" t="str">
            <v>UN</v>
          </cell>
        </row>
        <row r="54">
          <cell r="A54">
            <v>105269</v>
          </cell>
          <cell r="B54" t="str">
            <v>ASSENTAMENTO DE CONEXÃO 2 ACESSOS INCLINADOS DE FERRO FUNDIDO PARA REDE DE ÁGUA, DN 80, JUNTA ELÁSTICA, INSTALADO EM LOCAL COM NÍVEL BAIXO DE INTERFERÊNCIAS (NÃO INCLUI FORNECIMENTO). AF_05/2024</v>
          </cell>
          <cell r="C54" t="str">
            <v>UN</v>
          </cell>
        </row>
        <row r="55">
          <cell r="A55">
            <v>105270</v>
          </cell>
          <cell r="B55" t="str">
            <v>ASSENTAMENTO DE CONEXÃO 2 ACESSOS INCLINADOS DE FERRO FUNDIDO PARA REDE DE ÁGUA, DN 450, JUNTA ELÁSTICA, INSTALADO EM LOCAL COM NÍVEL ALTO DE INTERFERÊNCIAS (NÃO INCLUI FORNECIMENTO). AF_05/2024</v>
          </cell>
          <cell r="C55" t="str">
            <v>UN</v>
          </cell>
        </row>
        <row r="56">
          <cell r="A56">
            <v>105271</v>
          </cell>
          <cell r="B56" t="str">
            <v>ASSENTAMENTO DE CONEXÃO 2 ACESSOS INCLINADOS DE FERRO FUNDIDO PARA REDE DE ÁGUA, DN 500, JUNTA ELÁSTICA, INSTALADO EM LOCAL COM NÍVEL ALTO DE INTERFERÊNCIAS (NÃO INCLUI FORNECIMENTO). AF_05/2024</v>
          </cell>
          <cell r="C56" t="str">
            <v>UN</v>
          </cell>
        </row>
        <row r="57">
          <cell r="A57">
            <v>105272</v>
          </cell>
          <cell r="B57" t="str">
            <v>ASSENTAMENTO DE CONEXÃO 2 ACESSOS INCLINADOS DE FERRO FUNDIDO PARA REDE DE ÁGUA, DN 600, JUNTA ELÁSTICA, INSTALADO EM LOCAL COM NÍVEL ALTO DE INTERFERÊNCIAS (NÃO INCLUI FORNECIMENTO). AF_05/2024</v>
          </cell>
          <cell r="C57" t="str">
            <v>UN</v>
          </cell>
        </row>
        <row r="58">
          <cell r="A58">
            <v>105273</v>
          </cell>
          <cell r="B58" t="str">
            <v>ASSENTAMENTO DE CONEXÃO 2 ACESSOS INCLINADOS DE FERRO FUNDIDO PARA REDE DE ÁGUA, DN 700, JUNTA ELÁSTICA, INSTALADO EM LOCAL COM NÍVEL ALTO DE INTERFERÊNCIAS (NÃO INCLUI FORNECIMENTO). AF_05/2024</v>
          </cell>
          <cell r="C58" t="str">
            <v>UN</v>
          </cell>
        </row>
        <row r="59">
          <cell r="A59">
            <v>105274</v>
          </cell>
          <cell r="B59" t="str">
            <v>ASSENTAMENTO DE CONEXÃO 2 ACESSOS INCLINADOS DE FERRO FUNDIDO PARA REDE DE ÁGUA, DN 800, JUNTA ELÁSTICA, INSTALADO EM LOCAL COM NÍVEL ALTO DE INTERFERÊNCIAS (NÃO INCLUI FORNECIMENTO). AF_05/2024</v>
          </cell>
          <cell r="C59" t="str">
            <v>UN</v>
          </cell>
        </row>
        <row r="60">
          <cell r="A60">
            <v>105275</v>
          </cell>
          <cell r="B60" t="str">
            <v>ASSENTAMENTO DE CONEXÃO 2 ACESSOS INCLINADOS DE FERRO FUNDIDO PARA REDE DE ÁGUA, DN 900, JUNTA ELÁSTICA, INSTALADO EM LOCAL COM NÍVEL ALTO DE INTERFERÊNCIAS (NÃO INCLUI FORNECIMENTO). AF_05/2024</v>
          </cell>
          <cell r="C60" t="str">
            <v>UN</v>
          </cell>
        </row>
        <row r="61">
          <cell r="A61">
            <v>105276</v>
          </cell>
          <cell r="B61" t="str">
            <v>ASSENTAMENTO DE CONEXÃO 2 ACESSOS INCLINADOS DE FERRO FUNDIDO PARA REDE DE ÁGUA, DN 1000, JUNTA ELÁSTICA, INSTALADO EM LOCAL COM NÍVEL ALTO DE INTERFERÊNCIAS (NÃO INCLUI FORNECIMENTO). AF_05/2024</v>
          </cell>
          <cell r="C61" t="str">
            <v>UN</v>
          </cell>
        </row>
        <row r="62">
          <cell r="A62">
            <v>105277</v>
          </cell>
          <cell r="B62" t="str">
            <v>ASSENTAMENTO DE CONEXÃO 2 ACESSOS INCLINADOS DE FERRO FUNDIDO PARA REDE DE ÁGUA, DN 1200, JUNTA ELÁSTICA, INSTALADO EM LOCAL COM NÍVEL ALTO DE INTERFERÊNCIAS (NÃO INCLUI FORNECIMENTO). AF_05/2024</v>
          </cell>
          <cell r="C62" t="str">
            <v>UN</v>
          </cell>
        </row>
        <row r="63">
          <cell r="A63">
            <v>105278</v>
          </cell>
          <cell r="B63" t="str">
            <v>ASSENTAMENTO DE CONEXÃO 3 ACESSOS DE FERRO FUNDIDO PARA REDE DE ÁGUA, DN 80, JUNTA ELÁSTICA, INSTALADO EM LOCAL COM NÍVEL ALTO DE INTERFERÊNCIAS (NÃO INCLUI FORNECIMENTO). AF_05/2024</v>
          </cell>
          <cell r="C63" t="str">
            <v>UN</v>
          </cell>
        </row>
        <row r="64">
          <cell r="A64">
            <v>105279</v>
          </cell>
          <cell r="B64" t="str">
            <v>ASSENTAMENTO DE CONEXÃO 3 ACESSOS DE FERRO FUNDIDO PARA REDE DE ÁGUA, DN 100, JUNTA ELÁSTICA, INSTALADO EM LOCAL COM NÍVEL ALTO DE INTERFERÊNCIAS (NÃO INCLUI FORNECIMENTO). AF_05/2024</v>
          </cell>
          <cell r="C64" t="str">
            <v>UN</v>
          </cell>
        </row>
        <row r="65">
          <cell r="A65">
            <v>105280</v>
          </cell>
          <cell r="B65" t="str">
            <v>ASSENTAMENTO DE CONEXÃO 3 ACESSOS DE FERRO FUNDIDO PARA REDE DE ÁGUA, DN 150, JUNTA ELÁSTICA, INSTALADO EM LOCAL COM NÍVEL ALTO DE INTERFERÊNCIAS (NÃO INCLUI FORNECIMENTO). AF_05/2024</v>
          </cell>
          <cell r="C65" t="str">
            <v>UN</v>
          </cell>
        </row>
        <row r="66">
          <cell r="A66">
            <v>105281</v>
          </cell>
          <cell r="B66" t="str">
            <v>ASSENTAMENTO DE CONEXÃO 3 ACESSOS DE FERRO FUNDIDO PARA REDE DE ÁGUA, DN 200, JUNTA ELÁSTICA, INSTALADO EM LOCAL COM NÍVEL ALTO DE INTERFERÊNCIAS (NÃO INCLUI FORNECIMENTO). AF_05/2024</v>
          </cell>
          <cell r="C66" t="str">
            <v>UN</v>
          </cell>
        </row>
        <row r="67">
          <cell r="A67">
            <v>105282</v>
          </cell>
          <cell r="B67" t="str">
            <v>ASSENTAMENTO DE CONEXÃO 2 ACESSOS INCLINADOS DE FERRO FUNDIDO PARA REDE DE ÁGUA, DN 100, JUNTA ELÁSTICA, INSTALADO EM LOCAL COM NÍVEL BAIXO DE INTERFERÊNCIAS (NÃO INCLUI FORNECIMENTO). AF_05/2024</v>
          </cell>
          <cell r="C67" t="str">
            <v>UN</v>
          </cell>
        </row>
        <row r="68">
          <cell r="A68">
            <v>105283</v>
          </cell>
          <cell r="B68" t="str">
            <v>ASSENTAMENTO DE CONEXÃO 3 ACESSOS DE FERRO FUNDIDO PARA REDE DE ÁGUA, DN 150, JUNTA ELÁSTICA, INSTALADO EM LOCAL COM NÍVEL BAIXO DE INTERFERÊNCIAS (NÃO INCLUI FORNECIMENTO). AF_05/2024</v>
          </cell>
          <cell r="C68" t="str">
            <v>UN</v>
          </cell>
        </row>
        <row r="69">
          <cell r="A69">
            <v>105284</v>
          </cell>
          <cell r="B69" t="str">
            <v>ASSENTAMENTO DE CONEXÃO 3 ACESSOS DE FERRO FUNDIDO PARA REDE DE ÁGUA, DN 250, JUNTA ELÁSTICA, INSTALADO EM LOCAL COM NÍVEL ALTO DE INTERFERÊNCIAS (NÃO INCLUI FORNECIMENTO). AF_05/2024</v>
          </cell>
          <cell r="C69" t="str">
            <v>UN</v>
          </cell>
        </row>
        <row r="70">
          <cell r="A70">
            <v>105297</v>
          </cell>
          <cell r="B70" t="str">
            <v>ASSENTAMENTO DE CONEXÃO 2 ACESSOS ALINHADOS DE FERRO FUNDIDO PARA REDE DE ÁGUA, DN 80, JUNTA ELÁSTICA, INSTALADO EM LOCAL COM NÍVEL ALTO DE INTERFERÊNCIAS (NÃO INCLUI FORNECIMENTO). AF_05/2024</v>
          </cell>
          <cell r="C70" t="str">
            <v>UN</v>
          </cell>
        </row>
        <row r="71">
          <cell r="A71">
            <v>105298</v>
          </cell>
          <cell r="B71" t="str">
            <v>ASSENTAMENTO DE CONEXÃO 2 ACESSOS INCLINADOS DE FERRO FUNDIDO PARA REDE DE ÁGUA, DN 150, JUNTA ELÁSTICA, INSTALADO EM LOCAL COM NÍVEL BAIXO DE INTERFERÊNCIAS (NÃO INCLUI FORNECIMENTO). AF_05/2024</v>
          </cell>
          <cell r="C71" t="str">
            <v>UN</v>
          </cell>
        </row>
        <row r="72">
          <cell r="A72">
            <v>105299</v>
          </cell>
          <cell r="B72" t="str">
            <v>ASSENTAMENTO DE CONEXÃO 2 ACESSOS INCLINADOS DE FERRO FUNDIDO PARA REDE DE ÁGUA, DN 200, JUNTA ELÁSTICA, INSTALADO EM LOCAL COM NÍVEL BAIXO DE INTERFERÊNCIAS (NÃO INCLUI FORNECIMENTO). AF_05/2024</v>
          </cell>
          <cell r="C72" t="str">
            <v>UN</v>
          </cell>
        </row>
        <row r="73">
          <cell r="A73">
            <v>105300</v>
          </cell>
          <cell r="B73" t="str">
            <v>ASSENTAMENTO DE CONEXÃO 2 ACESSOS INCLINADOS DE FERRO FUNDIDO PARA REDE DE ÁGUA, DN 250, JUNTA ELÁSTICA, INSTALADO EM LOCAL COM NÍVEL BAIXO DE INTERFERÊNCIAS (NÃO INCLUI FORNECIMENTO). AF_05/2024</v>
          </cell>
          <cell r="C73" t="str">
            <v>UN</v>
          </cell>
        </row>
        <row r="74">
          <cell r="A74">
            <v>105301</v>
          </cell>
          <cell r="B74" t="str">
            <v>ASSENTAMENTO DE CONEXÃO 2 ACESSOS INCLINADOS DE FERRO FUNDIDO PARA REDE DE ÁGUA, DN 300, JUNTA ELÁSTICA, INSTALADO EM LOCAL COM NÍVEL BAIXO DE INTERFERÊNCIAS (NÃO INCLUI FORNECIMENTO). AF_05/2024</v>
          </cell>
          <cell r="C74" t="str">
            <v>UN</v>
          </cell>
        </row>
        <row r="75">
          <cell r="A75">
            <v>105302</v>
          </cell>
          <cell r="B75" t="str">
            <v>ASSENTAMENTO DE CONEXÃO 2 ACESSOS INCLINADOS DE FERRO FUNDIDO PARA REDE DE ÁGUA, DN 350, JUNTA ELÁSTICA, INSTALADO EM LOCAL COM NÍVEL BAIXO DE INTERFERÊNCIAS (NÃO INCLUI FORNECIMENTO). AF_05/2024</v>
          </cell>
          <cell r="C75" t="str">
            <v>UN</v>
          </cell>
        </row>
        <row r="76">
          <cell r="A76">
            <v>105303</v>
          </cell>
          <cell r="B76" t="str">
            <v>ASSENTAMENTO DE CONEXÃO 2 ACESSOS INCLINADOS DE FERRO FUNDIDO PARA REDE DE ÁGUA, DN 400, JUNTA ELÁSTICA, INSTALADO EM LOCAL COM NÍVEL BAIXO DE INTERFERÊNCIAS (NÃO INCLUI FORNECIMENTO). AF_05/2024</v>
          </cell>
          <cell r="C76" t="str">
            <v>UN</v>
          </cell>
        </row>
        <row r="77">
          <cell r="A77">
            <v>105304</v>
          </cell>
          <cell r="B77" t="str">
            <v>ASSENTAMENTO DE CONEXÃO 2 ACESSOS INCLINADOS DE FERRO FUNDIDO PARA REDE DE ÁGUA, DN 450, JUNTA ELÁSTICA, INSTALADO EM LOCAL COM NÍVEL BAIXO DE INTERFERÊNCIAS (NÃO INCLUI FORNECIMENTO). AF_05/2024</v>
          </cell>
          <cell r="C77" t="str">
            <v>UN</v>
          </cell>
        </row>
        <row r="78">
          <cell r="A78">
            <v>105305</v>
          </cell>
          <cell r="B78" t="str">
            <v>ASSENTAMENTO DE CONEXÃO 2 ACESSOS INCLINADOS DE FERRO FUNDIDO PARA REDE DE ÁGUA, DN 500, JUNTA ELÁSTICA, INSTALADO EM LOCAL COM NÍVEL BAIXO DE INTERFERÊNCIAS (NÃO INCLUI FORNECIMENTO). AF_05/2024</v>
          </cell>
          <cell r="C78" t="str">
            <v>UN</v>
          </cell>
        </row>
        <row r="79">
          <cell r="A79">
            <v>105306</v>
          </cell>
          <cell r="B79" t="str">
            <v>ASSENTAMENTO DE CONEXÃO 2 ACESSOS INCLINADOS DE FERRO FUNDIDO PARA REDE DE ÁGUA, DN 600, JUNTA ELÁSTICA, INSTALADO EM LOCAL COM NÍVEL BAIXO DE INTERFERÊNCIAS (NÃO INCLUI FORNECIMENTO). AF_05/2024</v>
          </cell>
          <cell r="C79" t="str">
            <v>UN</v>
          </cell>
        </row>
        <row r="80">
          <cell r="A80">
            <v>105307</v>
          </cell>
          <cell r="B80" t="str">
            <v>ASSENTAMENTO DE CONEXÃO 2 ACESSOS INCLINADOS DE FERRO FUNDIDO PARA REDE DE ÁGUA, DN 700, JUNTA ELÁSTICA, INSTALADO EM LOCAL COM NÍVEL BAIXO DE INTERFERÊNCIAS (NÃO INCLUI FORNECIMENTO). AF_05/2024</v>
          </cell>
          <cell r="C80" t="str">
            <v>UN</v>
          </cell>
        </row>
        <row r="81">
          <cell r="A81">
            <v>105317</v>
          </cell>
          <cell r="B81" t="str">
            <v>ASSENTAMENTO DE CONEXÃO 2 ACESSOS ALINHADOS DE FERRO FUNDIDO PARA REDE DE ÁGUA, DN 300, JUNTA ELÁSTICA, INSTALADO EM LOCAL COM NÍVEL BAIXO DE INTERFERÊNCIAS (NÃO INCLUI FORNECIMENTO). AF_05/2024</v>
          </cell>
          <cell r="C81" t="str">
            <v>UN</v>
          </cell>
        </row>
        <row r="82">
          <cell r="A82">
            <v>105318</v>
          </cell>
          <cell r="B82" t="str">
            <v>ASSENTAMENTO DE CONEXÃO 2 ACESSOS ALINHADOS DE FERRO FUNDIDO PARA REDE DE ÁGUA, DN 350, JUNTA ELÁSTICA, INSTALADO EM LOCAL COM NÍVEL BAIXO DE INTERFERÊNCIAS (NÃO INCLUI FORNECIMENTO). AF_05/2024</v>
          </cell>
          <cell r="C82" t="str">
            <v>UN</v>
          </cell>
        </row>
        <row r="83">
          <cell r="A83">
            <v>105319</v>
          </cell>
          <cell r="B83" t="str">
            <v>ASSENTAMENTO DE CONEXÃO 3 ACESSOS DE FERRO FUNDIDO PARA REDE DE ÁGUA, DN 200, JUNTA ELÁSTICA, INSTALADO EM LOCAL COM NÍVEL BAIXO DE INTERFERÊNCIAS (NÃO INCLUI FORNECIMENTO). AF_05/2024</v>
          </cell>
          <cell r="C83" t="str">
            <v>UN</v>
          </cell>
        </row>
        <row r="84">
          <cell r="A84">
            <v>105320</v>
          </cell>
          <cell r="B84" t="str">
            <v>ASSENTAMENTO DE CONEXÃO 3 ACESSOS DE FERRO FUNDIDO PARA REDE DE ÁGUA, DN 250, JUNTA ELÁSTICA, INSTALADO EM LOCAL COM NÍVEL BAIXO DE INTERFERÊNCIAS (NÃO INCLUI FORNECIMENTO). AF_05/2024</v>
          </cell>
          <cell r="C84" t="str">
            <v>UN</v>
          </cell>
        </row>
        <row r="85">
          <cell r="A85">
            <v>105321</v>
          </cell>
          <cell r="B85" t="str">
            <v>ASSENTAMENTO DE CONEXÃO 3 ACESSOS DE FERRO FUNDIDO PARA REDE DE ÁGUA, DN 300, JUNTA ELÁSTICA, INSTALADO EM LOCAL COM NÍVEL BAIXO DE INTERFERÊNCIAS (NÃO INCLUI FORNECIMENTO). AF_05/2024</v>
          </cell>
          <cell r="C85" t="str">
            <v>UN</v>
          </cell>
        </row>
        <row r="86">
          <cell r="A86">
            <v>105322</v>
          </cell>
          <cell r="B86" t="str">
            <v>ASSENTAMENTO DE CONEXÃO 3 ACESSOS DE FERRO FUNDIDO PARA REDE DE ÁGUA, DN 350, JUNTA ELÁSTICA, INSTALADO EM LOCAL COM NÍVEL BAIXO DE INTERFERÊNCIAS (NÃO INCLUI FORNECIMENTO). AF_05/2024</v>
          </cell>
          <cell r="C86" t="str">
            <v>UN</v>
          </cell>
        </row>
        <row r="87">
          <cell r="A87">
            <v>105323</v>
          </cell>
          <cell r="B87" t="str">
            <v>ASSENTAMENTO DE CONEXÃO 3 ACESSOS DE FERRO FUNDIDO PARA REDE DE ÁGUA, DN 400, JUNTA ELÁSTICA, INSTALADO EM LOCAL COM NÍVEL BAIXO DE INTERFERÊNCIAS (NÃO INCLUI FORNECIMENTO). AF_05/2024</v>
          </cell>
          <cell r="C87" t="str">
            <v>UN</v>
          </cell>
        </row>
        <row r="88">
          <cell r="A88">
            <v>105324</v>
          </cell>
          <cell r="B88" t="str">
            <v>ASSENTAMENTO DE CONEXÃO 3 ACESSOS DE FERRO FUNDIDO PARA REDE DE ÁGUA, DN 450, JUNTA ELÁSTICA, INSTALADO EM LOCAL COM NÍVEL BAIXO DE INTERFERÊNCIAS (NÃO INCLUI FORNECIMENTO). AF_05/2024</v>
          </cell>
          <cell r="C88" t="str">
            <v>UN</v>
          </cell>
        </row>
        <row r="89">
          <cell r="A89">
            <v>105325</v>
          </cell>
          <cell r="B89" t="str">
            <v>ASSENTAMENTO DE CONEXÃO 3 ACESSOS DE FERRO FUNDIDO PARA REDE DE ÁGUA, DN 500, JUNTA ELÁSTICA, INSTALADO EM LOCAL COM NÍVEL BAIXO DE INTERFERÊNCIAS (NÃO INCLUI FORNECIMENTO). AF_05/2024</v>
          </cell>
          <cell r="C89" t="str">
            <v>UN</v>
          </cell>
        </row>
        <row r="90">
          <cell r="A90">
            <v>105326</v>
          </cell>
          <cell r="B90" t="str">
            <v>ASSENTAMENTO DE CONEXÃO 3 ACESSOS DE FERRO FUNDIDO PARA REDE DE ÁGUA, DN 600, JUNTA ELÁSTICA, INSTALADO EM LOCAL COM NÍVEL BAIXO DE INTERFERÊNCIAS (NÃO INCLUI FORNECIMENTO). AF_05/2024</v>
          </cell>
          <cell r="C90" t="str">
            <v>UN</v>
          </cell>
        </row>
        <row r="91">
          <cell r="A91">
            <v>105340</v>
          </cell>
          <cell r="B91" t="str">
            <v>ASSENTAMENTO DE CONEXÃO 2 ACESSOS INCLINADOS DE FERRO FUNDIDO PARA REDE DE ÁGUA, DN 800, JUNTA ELÁSTICA, INSTALADO EM LOCAL COM NÍVEL BAIXO DE INTERFERÊNCIAS (NÃO INCLUI FORNECIMENTO). AF_05/2024</v>
          </cell>
          <cell r="C91" t="str">
            <v>UN</v>
          </cell>
        </row>
        <row r="92">
          <cell r="A92">
            <v>105341</v>
          </cell>
          <cell r="B92" t="str">
            <v>ASSENTAMENTO DE CONEXÃO 2 ACESSOS INCLINADOS DE FERRO FUNDIDO PARA REDE DE ÁGUA, DN 1000, JUNTA ELÁSTICA, INSTALADO EM LOCAL COM NÍVEL BAIXO DE INTERFERÊNCIAS (NÃO INCLUI FORNECIMENTO). AF_05/2024</v>
          </cell>
          <cell r="C92" t="str">
            <v>UN</v>
          </cell>
        </row>
        <row r="93">
          <cell r="A93">
            <v>105342</v>
          </cell>
          <cell r="B93" t="str">
            <v>ASSENTAMENTO DE CONEXÃO 2 ACESSOS INCLINADOS DE FERRO FUNDIDO PARA REDE DE ÁGUA, DN 1200, JUNTA ELÁSTICA, INSTALADO EM LOCAL COM NÍVEL BAIXO DE INTERFERÊNCIAS (NÃO INCLUI FORNECIMENTO). AF_05/2024</v>
          </cell>
          <cell r="C93" t="str">
            <v>UN</v>
          </cell>
        </row>
        <row r="94">
          <cell r="A94">
            <v>105343</v>
          </cell>
          <cell r="B94" t="str">
            <v>ASSENTAMENTO DE CONEXÃO 3 ACESSOS DE FERRO FUNDIDO PARA REDE DE ÁGUA, DN 80, JUNTA ELÁSTICA, INSTALADO EM LOCAL COM NÍVEL BAIXO DE INTERFERÊNCIAS (NÃO INCLUI FORNECIMENTO). AF_05/2024</v>
          </cell>
          <cell r="C94" t="str">
            <v>UN</v>
          </cell>
        </row>
        <row r="95">
          <cell r="A95">
            <v>105344</v>
          </cell>
          <cell r="B95" t="str">
            <v>ASSENTAMENTO DE CONEXÃO 3 ACESSOS DE FERRO FUNDIDO PARA REDE DE ÁGUA, DN 700, JUNTA ELÁSTICA, INSTALADO EM LOCAL COM NÍVEL BAIXO DE INTERFERÊNCIAS (NÃO INCLUI FORNECIMENTO). AF_05/2024</v>
          </cell>
          <cell r="C95" t="str">
            <v>UN</v>
          </cell>
        </row>
        <row r="96">
          <cell r="A96">
            <v>105345</v>
          </cell>
          <cell r="B96" t="str">
            <v>ASSENTAMENTO DE CONEXÃO 3 ACESSOS DE FERRO FUNDIDO PARA REDE DE ÁGUA, DN 900, JUNTA ELÁSTICA, INSTALADO EM LOCAL COM NÍVEL BAIXO DE INTERFERÊNCIAS (NÃO INCLUI FORNECIMENTO). AF_05/2024</v>
          </cell>
          <cell r="C96" t="str">
            <v>UN</v>
          </cell>
        </row>
        <row r="97">
          <cell r="A97">
            <v>105346</v>
          </cell>
          <cell r="B97" t="str">
            <v>ASSENTAMENTO DE CONEXÃO 3 ACESSOS DE FERRO FUNDIDO PARA REDE DE ÁGUA, DN 1000, JUNTA ELÁSTICA, INSTALADO EM LOCAL COM NÍVEL BAIXO DE INTERFERÊNCIAS (NÃO INCLUI FORNECIMENTO). AF_05/2024</v>
          </cell>
          <cell r="C97" t="str">
            <v>UN</v>
          </cell>
        </row>
        <row r="98">
          <cell r="A98">
            <v>105347</v>
          </cell>
          <cell r="B98" t="str">
            <v>ASSENTAMENTO DE CONEXÃO 3 ACESSOS DE FERRO FUNDIDO PARA REDE DE ÁGUA, DN 1200, JUNTA ELÁSTICA, INSTALADO EM LOCAL COM NÍVEL BAIXO DE INTERFERÊNCIAS (NÃO INCLUI FORNECIMENTO). AF_05/2024</v>
          </cell>
          <cell r="C98" t="str">
            <v>UN</v>
          </cell>
        </row>
        <row r="99">
          <cell r="A99">
            <v>105348</v>
          </cell>
          <cell r="B99" t="str">
            <v>ASSENTAMENTO DE CONEXÃO 3 ACESSOS DE FERRO FUNDIDO PARA REDE DE ÁGUA, DN 300, JUNTA ELÁSTICA, INSTALADO EM LOCAL COM NÍVEL ALTO DE INTERFERÊNCIAS (NÃO INCLUI FORNECIMENTO). AF_05/2024</v>
          </cell>
          <cell r="C99" t="str">
            <v>UN</v>
          </cell>
        </row>
        <row r="100">
          <cell r="A100">
            <v>105349</v>
          </cell>
          <cell r="B100" t="str">
            <v>ASSENTAMENTO DE CONEXÃO 3 ACESSOS DE FERRO FUNDIDO PARA REDE DE ÁGUA, DN 350, JUNTA ELÁSTICA, INSTALADO EM LOCAL COM NÍVEL ALTO DE INTERFERÊNCIAS (NÃO INCLUI FORNECIMENTO). AF_05/2024</v>
          </cell>
          <cell r="C100" t="str">
            <v>UN</v>
          </cell>
        </row>
        <row r="101">
          <cell r="A101">
            <v>105350</v>
          </cell>
          <cell r="B101" t="str">
            <v>ASSENTAMENTO DE CONEXÃO 3 ACESSOS DE FERRO FUNDIDO PARA REDE DE ÁGUA, DN 400, JUNTA ELÁSTICA, INSTALADO EM LOCAL COM NÍVEL ALTO DE INTERFERÊNCIAS (NÃO INCLUI FORNECIMENTO). AF_05/2024</v>
          </cell>
          <cell r="C101" t="str">
            <v>UN</v>
          </cell>
        </row>
        <row r="102">
          <cell r="A102">
            <v>105351</v>
          </cell>
          <cell r="B102" t="str">
            <v>ASSENTAMENTO DE CONEXÃO 3 ACESSOS DE FERRO FUNDIDO PARA REDE DE ÁGUA, DN 450, JUNTA ELÁSTICA, INSTALADO EM LOCAL COM NÍVEL ALTO DE INTERFERÊNCIAS (NÃO INCLUI FORNECIMENTO). AF_05/2024</v>
          </cell>
          <cell r="C102" t="str">
            <v>UN</v>
          </cell>
        </row>
        <row r="103">
          <cell r="A103">
            <v>105352</v>
          </cell>
          <cell r="B103" t="str">
            <v>ASSENTAMENTO DE CONEXÃO 3 ACESSOS DE FERRO FUNDIDO PARA REDE DE ÁGUA, DN 500, JUNTA ELÁSTICA, INSTALADO EM LOCAL COM NÍVEL ALTO DE INTERFERÊNCIAS (NÃO INCLUI FORNECIMENTO). AF_05/2024</v>
          </cell>
          <cell r="C103" t="str">
            <v>UN</v>
          </cell>
        </row>
        <row r="104">
          <cell r="A104">
            <v>105353</v>
          </cell>
          <cell r="B104" t="str">
            <v>ASSENTAMENTO DE CONEXÃO 3 ACESSOS DE FERRO FUNDIDO PARA REDE DE ÁGUA, DN 600, JUNTA ELÁSTICA, INSTALADO EM LOCAL COM NÍVEL ALTO DE INTERFERÊNCIAS (NÃO INCLUI FORNECIMENTO). AF_05/2024</v>
          </cell>
          <cell r="C104" t="str">
            <v>UN</v>
          </cell>
        </row>
        <row r="105">
          <cell r="A105">
            <v>105354</v>
          </cell>
          <cell r="B105" t="str">
            <v>ASSENTAMENTO DE CONEXÃO 3 ACESSOS DE FERRO FUNDIDO PARA REDE DE ÁGUA, DN 700, JUNTA ELÁSTICA, INSTALADO EM LOCAL COM NÍVEL ALTO DE INTERFERÊNCIAS (NÃO INCLUI FORNECIMENTO). AF_05/2024</v>
          </cell>
          <cell r="C105" t="str">
            <v>UN</v>
          </cell>
        </row>
        <row r="106">
          <cell r="A106">
            <v>105355</v>
          </cell>
          <cell r="B106" t="str">
            <v>ASSENTAMENTO DE CONEXÃO 3 ACESSOS DE FERRO FUNDIDO PARA REDE DE ÁGUA, DN 800, JUNTA ELÁSTICA, INSTALADO EM LOCAL COM NÍVEL ALTO DE INTERFERÊNCIAS (NÃO INCLUI FORNECIMENTO). AF_05/2024</v>
          </cell>
          <cell r="C106" t="str">
            <v>UN</v>
          </cell>
        </row>
        <row r="107">
          <cell r="A107">
            <v>105356</v>
          </cell>
          <cell r="B107" t="str">
            <v>ASSENTAMENTO DE CONEXÃO 3 ACESSOS DE FERRO FUNDIDO PARA REDE DE ÁGUA, DN 900, JUNTA ELÁSTICA, INSTALADO EM LOCAL COM NÍVEL ALTO DE INTERFERÊNCIAS (NÃO INCLUI FORNECIMENTO). AF_05/2024</v>
          </cell>
          <cell r="C107" t="str">
            <v>UN</v>
          </cell>
        </row>
        <row r="108">
          <cell r="A108">
            <v>105357</v>
          </cell>
          <cell r="B108" t="str">
            <v>ASSENTAMENTO DE CONEXÃO 3 ACESSOS DE FERRO FUNDIDO PARA REDE DE ÁGUA, DN 1000, JUNTA ELÁSTICA, INSTALADO EM LOCAL COM NÍVEL ALTO DE INTERFERÊNCIAS (NÃO INCLUI FORNECIMENTO). AF_05/2024</v>
          </cell>
          <cell r="C108" t="str">
            <v>UN</v>
          </cell>
        </row>
        <row r="109">
          <cell r="A109">
            <v>105358</v>
          </cell>
          <cell r="B109" t="str">
            <v>ASSENTAMENTO DE CONEXÃO 3 ACESSOS DE FERRO FUNDIDO PARA REDE DE ÁGUA, DN 1200, JUNTA ELÁSTICA, INSTALADO EM LOCAL COM NÍVEL ALTO DE INTERFERÊNCIAS (NÃO INCLUI FORNECIMENTO). AF_05/2024</v>
          </cell>
          <cell r="C109" t="str">
            <v>UN</v>
          </cell>
        </row>
        <row r="110">
          <cell r="A110">
            <v>105369</v>
          </cell>
          <cell r="B110" t="str">
            <v>FORNECIMENTO E ASSENTAMENTO DE TE RANHURADO EM FERRO FUNDIDO, DN 80 (3") PARA REDE DE ÁGUA, INSTALADO EM LOCAL COM NÍVEL ALTO DE INTERFERÊNCIAS (INCLUI FORNECIMENTO). AF_05/2024</v>
          </cell>
          <cell r="C110" t="str">
            <v>UN</v>
          </cell>
        </row>
        <row r="111">
          <cell r="A111">
            <v>105377</v>
          </cell>
          <cell r="B111" t="str">
            <v>FORNECIMENTO E ASSENTAMENTO DE CURVA 45 GRAUS RANHURADA EM FERRO FUNDIDO, DN 80 MM (3") PARA REDE DE ÁGUA, INSTALADO EM LOCAL COM NÍVEL ALTO DE INTERFERÊNCIAS (INCLUI FORNECIMENTO). AF_05/2024</v>
          </cell>
          <cell r="C111" t="str">
            <v>UN</v>
          </cell>
        </row>
        <row r="112">
          <cell r="A112">
            <v>105378</v>
          </cell>
          <cell r="B112" t="str">
            <v>ASSENTAMENTO DE CONEXÃO 2 ACESSOS ALINHADOS DE FERRO FUNDIDO PARA REDE DE ÁGUA, DN 100, JUNTA ELÁSTICA, INSTALADO EM LOCAL COM NÍVEL ALTO DE INTERFERÊNCIAS (NÃO INCLUI FORNECIMENTO). AF_05/2024</v>
          </cell>
          <cell r="C112" t="str">
            <v>UN</v>
          </cell>
        </row>
        <row r="113">
          <cell r="A113">
            <v>105379</v>
          </cell>
          <cell r="B113" t="str">
            <v>ASSENTAMENTO DE CONEXÃO 2 ACESSOS ALINHADOS DE FERRO FUNDIDO PARA REDE DE ÁGUA, DN 150, JUNTA ELÁSTICA, INSTALADO EM LOCAL COM NÍVEL ALTO DE INTERFERÊNCIAS (NÃO INCLUI FORNECIMENTO). AF_05/2024</v>
          </cell>
          <cell r="C113" t="str">
            <v>UN</v>
          </cell>
        </row>
        <row r="114">
          <cell r="A114">
            <v>105380</v>
          </cell>
          <cell r="B114" t="str">
            <v>ASSENTAMENTO DE CONEXÃO 2 ACESSOS ALINHADOS DE FERRO FUNDIDO PARA REDE DE ÁGUA, DN 1000, JUNTA ELÁSTICA, INSTALADO EM LOCAL COM NÍVEL ALTO DE INTERFERÊNCIAS (NÃO INCLUI FORNECIMENTO). AF_05/2024</v>
          </cell>
          <cell r="C114" t="str">
            <v>UN</v>
          </cell>
        </row>
        <row r="115">
          <cell r="A115">
            <v>105388</v>
          </cell>
          <cell r="B115" t="str">
            <v>ASSENTAMENTO DE CONEXÃO 2 ACESSOS ALINHADOS DE FERRO FUNDIDO PARA REDE DE ÁGUA, DN 150, JUNTA ELÁSTICA, INSTALADO EM LOCAL COM NÍVEL BAIXO DE INTERFERÊNCIAS (NÃO INCLUI FORNECIMENTO). AF_05/2024</v>
          </cell>
          <cell r="C115" t="str">
            <v>UN</v>
          </cell>
        </row>
        <row r="116">
          <cell r="A116">
            <v>105389</v>
          </cell>
          <cell r="B116" t="str">
            <v>ASSENTAMENTO DE CONEXÃO 2 ACESSOS ALINHADOS DE FERRO FUNDIDO PARA REDE DE ÁGUA, DN 200, JUNTA ELÁSTICA, INSTALADO EM LOCAL COM NÍVEL BAIXO DE INTERFERÊNCIAS (NÃO INCLUI FORNECIMENTO). AF_05/2024</v>
          </cell>
          <cell r="C116" t="str">
            <v>UN</v>
          </cell>
        </row>
        <row r="117">
          <cell r="A117">
            <v>105390</v>
          </cell>
          <cell r="B117" t="str">
            <v>ASSENTAMENTO DE CONEXÃO 2 ACESSOS INCLINADOS DE FERRO FUNDIDO PARA REDE DE ÁGUA, DN 900, JUNTA ELÁSTICA, INSTALADO EM LOCAL COM NÍVEL BAIXO DE INTERFERÊNCIAS (NÃO INCLUI FORNECIMENTO). AF_05/2024</v>
          </cell>
          <cell r="C117" t="str">
            <v>UN</v>
          </cell>
        </row>
        <row r="118">
          <cell r="A118">
            <v>105391</v>
          </cell>
          <cell r="B118" t="str">
            <v>ASSENTAMENTO DE CONEXÃO 3 ACESSOS DE FERRO FUNDIDO PARA REDE DE ÁGUA, DN 800, JUNTA ELÁSTICA, INSTALADO EM LOCAL COM NÍVEL BAIXO DE INTERFERÊNCIAS (NÃO INCLUI FORNECIMENTO). AF_05/2024</v>
          </cell>
          <cell r="C118" t="str">
            <v>UN</v>
          </cell>
        </row>
        <row r="119">
          <cell r="A119">
            <v>105392</v>
          </cell>
          <cell r="B119" t="str">
            <v>ASSENTAMENTO DE CONEXÃO 2 ACESSOS ALINHADOS DE FERRO FUNDIDO PARA REDE DE ÁGUA, DN 200, JUNTA ELÁSTICA, INSTALADO EM LOCAL COM NÍVEL ALTO DE INTERFERÊNCIAS (NÃO INCLUI FORNECIMENTO). AF_05/2024</v>
          </cell>
          <cell r="C119" t="str">
            <v>UN</v>
          </cell>
        </row>
        <row r="120">
          <cell r="A120">
            <v>105393</v>
          </cell>
          <cell r="B120" t="str">
            <v>ASSENTAMENTO DE CONEXÃO 2 ACESSOS ALINHADOS DE FERRO FUNDIDO PARA REDE DE ÁGUA, DN 250, JUNTA ELÁSTICA, INSTALADO EM LOCAL COM NÍVEL ALTO DE INTERFERÊNCIAS (NÃO INCLUI FORNECIMENTO). AF_05/2024</v>
          </cell>
          <cell r="C120" t="str">
            <v>UN</v>
          </cell>
        </row>
        <row r="121">
          <cell r="A121">
            <v>105394</v>
          </cell>
          <cell r="B121" t="str">
            <v>ASSENTAMENTO DE CONEXÃO 2 ACESSOS ALINHADOS DE FERRO FUNDIDO PARA REDE DE ÁGUA, DN 300, JUNTA ELÁSTICA, INSTALADO EM LOCAL COM NÍVEL ALTO DE INTERFERÊNCIAS (NÃO INCLUI FORNECIMENTO). AF_05/2024</v>
          </cell>
          <cell r="C121" t="str">
            <v>UN</v>
          </cell>
        </row>
        <row r="122">
          <cell r="A122">
            <v>105395</v>
          </cell>
          <cell r="B122" t="str">
            <v>ASSENTAMENTO DE CONEXÃO 2 ACESSOS ALINHADOS DE FERRO FUNDIDO PARA REDE DE ÁGUA, DN 350, JUNTA ELÁSTICA, INSTALADO EM LOCAL COM NÍVEL ALTO DE INTERFERÊNCIAS (NÃO INCLUI FORNECIMENTO). AF_05/2024</v>
          </cell>
          <cell r="C122" t="str">
            <v>UN</v>
          </cell>
        </row>
        <row r="123">
          <cell r="A123">
            <v>105396</v>
          </cell>
          <cell r="B123" t="str">
            <v>ASSENTAMENTO DE CONEXÃO 2 ACESSOS ALINHADOS DE FERRO FUNDIDO PARA REDE DE ÁGUA, DN 400, JUNTA ELÁSTICA, INSTALADO EM LOCAL COM NÍVEL ALTO DE INTERFERÊNCIAS (NÃO INCLUI FORNECIMENTO). AF_05/2024</v>
          </cell>
          <cell r="C123" t="str">
            <v>UN</v>
          </cell>
        </row>
        <row r="124">
          <cell r="A124">
            <v>105397</v>
          </cell>
          <cell r="B124" t="str">
            <v>ASSENTAMENTO DE CONEXÃO 2 ACESSOS ALINHADOS DE FERRO FUNDIDO PARA REDE DE ÁGUA, DN 450, JUNTA ELÁSTICA, INSTALADO EM LOCAL COM NÍVEL ALTO DE INTERFERÊNCIAS (NÃO INCLUI FORNECIMENTO). AF_05/2024</v>
          </cell>
          <cell r="C124" t="str">
            <v>UN</v>
          </cell>
        </row>
        <row r="125">
          <cell r="A125">
            <v>105398</v>
          </cell>
          <cell r="B125" t="str">
            <v>ASSENTAMENTO DE CONEXÃO 2 ACESSOS ALINHADOS DE FERRO FUNDIDO PARA REDE DE ÁGUA, DN 500, JUNTA ELÁSTICA, INSTALADO EM LOCAL COM NÍVEL ALTO DE INTERFERÊNCIAS (NÃO INCLUI FORNECIMENTO). AF_05/2024</v>
          </cell>
          <cell r="C125" t="str">
            <v>UN</v>
          </cell>
        </row>
        <row r="126">
          <cell r="A126">
            <v>105399</v>
          </cell>
          <cell r="B126" t="str">
            <v>ASSENTAMENTO DE CONEXÃO 2 ACESSOS ALINHADOS DE FERRO FUNDIDO PARA REDE DE ÁGUA, DN 600, JUNTA ELÁSTICA, INSTALADO EM LOCAL COM NÍVEL ALTO DE INTERFERÊNCIAS (NÃO INCLUI FORNECIMENTO). AF_05/2024</v>
          </cell>
          <cell r="C126" t="str">
            <v>UN</v>
          </cell>
        </row>
        <row r="127">
          <cell r="A127">
            <v>105400</v>
          </cell>
          <cell r="B127" t="str">
            <v>ASSENTAMENTO DE CONEXÃO 2 ACESSOS ALINHADOS DE FERRO FUNDIDO PARA REDE DE ÁGUA, DN 700, JUNTA ELÁSTICA, INSTALADO EM LOCAL COM NÍVEL ALTO DE INTERFERÊNCIAS (NÃO INCLUI FORNECIMENTO). AF_05/2024</v>
          </cell>
          <cell r="C127" t="str">
            <v>UN</v>
          </cell>
        </row>
        <row r="128">
          <cell r="A128">
            <v>105401</v>
          </cell>
          <cell r="B128" t="str">
            <v>ASSENTAMENTO DE CONEXÃO 2 ACESSOS ALINHADOS DE FERRO FUNDIDO PARA REDE DE ÁGUA, DN 800, JUNTA ELÁSTICA, INSTALADO EM LOCAL COM NÍVEL ALTO DE INTERFERÊNCIAS (NÃO INCLUI FORNECIMENTO). AF_05/2024</v>
          </cell>
          <cell r="C128" t="str">
            <v>UN</v>
          </cell>
        </row>
        <row r="129">
          <cell r="A129">
            <v>105402</v>
          </cell>
          <cell r="B129" t="str">
            <v>ASSENTAMENTO DE CONEXÃO 2 ACESSOS ALINHADOS DE FERRO FUNDIDO PARA REDE DE ÁGUA, DN 900, JUNTA ELÁSTICA, INSTALADO EM LOCAL COM NÍVEL ALTO DE INTERFERÊNCIAS (NÃO INCLUI FORNECIMENTO). AF_05/2024</v>
          </cell>
          <cell r="C129" t="str">
            <v>UN</v>
          </cell>
        </row>
        <row r="130">
          <cell r="A130">
            <v>97173</v>
          </cell>
          <cell r="B130" t="str">
            <v>ASSENTAMENTO DE TUBO DE AÇO CARBONO PARA REDE DE ÁGUA, DN 600 MM (24"), JUNTA SOLDADA, INSTALADO EM LOCAL COM NÍVEL ALTO DE INTERFERÊNCIAS (NÃO INCLUI FORNECIMENTO). AF_05/2024</v>
          </cell>
          <cell r="C130" t="str">
            <v>M</v>
          </cell>
        </row>
        <row r="131">
          <cell r="A131">
            <v>97174</v>
          </cell>
          <cell r="B131" t="str">
            <v>ASSENTAMENTO DE TUBO DE AÇO CARBONO PARA REDE DE ÁGUA, DN 700 MM (28"), JUNTA SOLDADA, INSTALADO EM LOCAL COM NÍVEL ALTO DE INTERFERÊNCIAS (NÃO INCLUI FORNECIMENTO). AF_05/2024</v>
          </cell>
          <cell r="C131" t="str">
            <v>M</v>
          </cell>
        </row>
        <row r="132">
          <cell r="A132">
            <v>97175</v>
          </cell>
          <cell r="B132" t="str">
            <v>ASSENTAMENTO DE TUBO DE AÇO CARBONO PARA REDE DE ÁGUA, DN 800 MM (32"), JUNTA SOLDADA, INSTALADO EM LOCAL COM NÍVEL ALTO DE INTERFERÊNCIAS (NÃO INCLUI FORNECIMENTO). AF_05/2024</v>
          </cell>
          <cell r="C132" t="str">
            <v>M</v>
          </cell>
        </row>
        <row r="133">
          <cell r="A133">
            <v>97176</v>
          </cell>
          <cell r="B133" t="str">
            <v>ASSENTAMENTO DE TUBO DE AÇO CARBONO PARA REDE DE ÁGUA, DN 900 MM (36"), JUNTA SOLDADA, INSTALADO EM LOCAL COM NÍVEL ALTO DE INTERFERÊNCIAS (NÃO INCLUI FORNECIMENTO). AF_05/2024</v>
          </cell>
          <cell r="C133" t="str">
            <v>M</v>
          </cell>
        </row>
        <row r="134">
          <cell r="A134">
            <v>97177</v>
          </cell>
          <cell r="B134" t="str">
            <v>ASSENTAMENTO DE TUBO DE AÇO CARBONO PARA REDE DE ÁGUA, DN 1000 MM (40") OU DN 1100 MM (44"), JUNTA SOLDADA, INSTALADO EM LOCAL COM NÍVEL ALTO DE INTERFERÊNCIAS (NÃO INCLUI FORNECIMENTO). AF_05/2024</v>
          </cell>
          <cell r="C134" t="str">
            <v>M</v>
          </cell>
        </row>
        <row r="135">
          <cell r="A135">
            <v>97178</v>
          </cell>
          <cell r="B135" t="str">
            <v>ASSENTAMENTO DE TUBO DE AÇO CARBONO PARA REDE DE ÁGUA, DN 1200 MM (48") OU DN 1300 MM (52"), JUNTA SOLDADA, INSTALADO EM LOCAL COM NÍVEL ALTO DE INTERFERÊNCIAS (NÃO INCLUI FORNECIMENTO). AF_05/2024</v>
          </cell>
          <cell r="C135" t="str">
            <v>M</v>
          </cell>
        </row>
        <row r="136">
          <cell r="A136">
            <v>97179</v>
          </cell>
          <cell r="B136" t="str">
            <v>ASSENTAMENTO DE TUBO DE AÇO CARBONO PARA REDE DE ÁGUA, DN 1400 MM (56'') OU DN 1500 MM (60"), JUNTA SOLDADA, INSTALADO EM LOCAL COM NÍVEL ALTO DE INTERFERÊNCIAS (NÃO INCLUI FORNECIMENTO). AF_05/2024</v>
          </cell>
          <cell r="C136" t="str">
            <v>M</v>
          </cell>
        </row>
        <row r="137">
          <cell r="A137">
            <v>97180</v>
          </cell>
          <cell r="B137" t="str">
            <v>ASSENTAMENTO DE TUBO DE AÇO CARBONO PARA REDE DE ÁGUA, DN 1600 MM (64") OU DN 1700 MM (68"), JUNTA SOLDADA, INSTALADO EM LOCAL COM NÍVEL ALTO DE INTERFERÊNCIAS (NÃO INCLUI FORNECIMENTO). AF_05/2024</v>
          </cell>
          <cell r="C137" t="str">
            <v>M</v>
          </cell>
        </row>
        <row r="138">
          <cell r="A138">
            <v>97181</v>
          </cell>
          <cell r="B138" t="str">
            <v>ASSENTAMENTO DE TUBO DE AÇO CARBONO PARA REDE DE ÁGUA, DN 1800 MM (72") OU DN 1900 MM (76"), JUNTA SOLDADA, INSTALADO EM LOCAL COM NÍVEL ALTO DE INTERFERÊNCIAS (NÃO INCLUI FORNECIMENTO). AF_05/2024</v>
          </cell>
          <cell r="C138" t="str">
            <v>M</v>
          </cell>
        </row>
        <row r="139">
          <cell r="A139">
            <v>97182</v>
          </cell>
          <cell r="B139" t="str">
            <v>ASSENTAMENTO DE TUBO DE AÇO CARBONO PARA REDE DE ÁGUA, DN 2000 MM (80") OU DN 2100 MM (84"), JUNTA SOLDADA, INSTALADO EM LOCAL COM NÍVEL ALTO DE INTERFERÊNCIAS (NÃO INCLUI FORNECIMENTO). AF_05/2024</v>
          </cell>
          <cell r="C139" t="str">
            <v>M</v>
          </cell>
        </row>
        <row r="140">
          <cell r="A140">
            <v>97183</v>
          </cell>
          <cell r="B140" t="str">
            <v>ASSENTAMENTO DE TUBO DE AÇO CARBONO PARA REDE DE ÁGUA, DN 600 MM (24"), JUNTA SOLDADA, INSTALADO EM LOCAL COM NÍVEL BAIXO DE INTERFERÊNCIAS (NÃO INCLUI FORNECIMENTO). AF_05/2024</v>
          </cell>
          <cell r="C140" t="str">
            <v>M</v>
          </cell>
        </row>
        <row r="141">
          <cell r="A141">
            <v>97184</v>
          </cell>
          <cell r="B141" t="str">
            <v>ASSENTAMENTO DE TUBO DE AÇO CARBONO PARA REDE DE ÁGUA, DN 700 MM (28"), JUNTA SOLDADA, INSTALADO EM LOCAL COM NÍVEL BAIXO DE INTERFERÊNCIAS (NÃO INCLUI FORNECIMENTO). AF_05/2024</v>
          </cell>
          <cell r="C141" t="str">
            <v>M</v>
          </cell>
        </row>
        <row r="142">
          <cell r="A142">
            <v>97185</v>
          </cell>
          <cell r="B142" t="str">
            <v>ASSENTAMENTO DE TUBO DE AÇO CARBONO PARA REDE DE ÁGUA, DN 800 MM (32"), JUNTA SOLDADA, INSTALADO EM LOCAL COM NÍVEL BAIXO DE INTERFERÊNCIAS (NÃO INCLUI FORNECIMENTO). AF_05/2024</v>
          </cell>
          <cell r="C142" t="str">
            <v>M</v>
          </cell>
        </row>
        <row r="143">
          <cell r="A143">
            <v>97186</v>
          </cell>
          <cell r="B143" t="str">
            <v>ASSENTAMENTO DE TUBO DE AÇO CARBONO PARA REDE DE ÁGUA, DN 900 MM (36"), JUNTA SOLDADA, INSTALADO EM LOCAL COM NÍVEL BAIXO DE INTERFERÊNCIAS (NÃO INCLUI FORNECIMENTO). AF_05/2024</v>
          </cell>
          <cell r="C143" t="str">
            <v>M</v>
          </cell>
        </row>
        <row r="144">
          <cell r="A144">
            <v>97187</v>
          </cell>
          <cell r="B144" t="str">
            <v>ASSENTAMENTO DE TUBO DE AÇO CARBONO PARA REDE DE ÁGUA, DN 1000 MM (40") OU DN 1100 MM (44"), JUNTA SOLDADA, INSTALADO EM LOCAL COM NÍVEL BAIXO DE INTERFERÊNCIAS (NÃO INCLUI FORNECIMENTO). AF_05/2024</v>
          </cell>
          <cell r="C144" t="str">
            <v>M</v>
          </cell>
        </row>
        <row r="145">
          <cell r="A145">
            <v>97188</v>
          </cell>
          <cell r="B145" t="str">
            <v>ASSENTAMENTO DE TUBO DE AÇO CARBONO PARA REDE DE ÁGUA, DN 1200 MM (48") OU DN 1300 MM (52"), JUNTA SOLDADA, INSTALADO EM LOCAL COM NÍVEL BAIXO DE INTERFERÊNCIAS (NÃO INCLUI FORNECIMENTO). AF_05/2024</v>
          </cell>
          <cell r="C145" t="str">
            <v>M</v>
          </cell>
        </row>
        <row r="146">
          <cell r="A146">
            <v>97189</v>
          </cell>
          <cell r="B146" t="str">
            <v>ASSENTAMENTO DE TUBO DE AÇO CARBONO PARA REDE DE ÁGUA, DN 1400 MM (56'') OU DN 1500 MM (60"), JUNTA SOLDADA, INSTALADO EM LOCAL COM NÍVEL BAIXO DE INTERFERÊNCIAS (NÃO INCLUI FORNECIMENTO). AF_05/2024</v>
          </cell>
          <cell r="C146" t="str">
            <v>M</v>
          </cell>
        </row>
        <row r="147">
          <cell r="A147">
            <v>97190</v>
          </cell>
          <cell r="B147" t="str">
            <v>ASSENTAMENTO DE TUBO DE AÇO CARBONO PARA REDE DE ÁGUA, DN 1600 MM (64") OU DN 1700 MM (68"), JUNTA SOLDADA, INSTALADO EM LOCAL COM NÍVEL BAIXO DE INTERFERÊNCIAS (NÃO INCLUI FORNECIMENTO). AF_05/2024</v>
          </cell>
          <cell r="C147" t="str">
            <v>M</v>
          </cell>
        </row>
        <row r="148">
          <cell r="A148">
            <v>97191</v>
          </cell>
          <cell r="B148" t="str">
            <v>ASSENTAMENTO DE TUBO DE AÇO CARBONO PARA REDE DE ÁGUA, DN 1800 MM (72") OU DN 1900 MM (76"), JUNTA SOLDADA, INSTALADO EM LOCAL COM NÍVEL BAIXO DE INTERFERÊNCIAS (NÃO INCLUI FORNECIMENTO). AF_05/2024</v>
          </cell>
          <cell r="C148" t="str">
            <v>M</v>
          </cell>
        </row>
        <row r="149">
          <cell r="A149">
            <v>97192</v>
          </cell>
          <cell r="B149" t="str">
            <v>ASSENTAMENTO DE TUBO DE AÇO CARBONO PARA REDE DE ÁGUA, DN 2000 MM (80") OU DN 2100 MM (84"), JUNTA SOLDADA, INSTALADO EM LOCAL COM NÍVEL BAIXO DE INTERFERÊNCIAS (NÃO INCLUI FORNECIMENTO). AF_05/2024</v>
          </cell>
          <cell r="C149" t="str">
            <v>M</v>
          </cell>
        </row>
        <row r="150">
          <cell r="A150">
            <v>90694</v>
          </cell>
          <cell r="B150" t="str">
            <v>TUBO DE PVC PARA REDE COLETORA DE ESGOTO DE PAREDE MACIÇA, DN 100 MM, JUNTA ELÁSTICA - FORNECIMENTO E ASSENTAMENTO. AF_01/2021</v>
          </cell>
          <cell r="C150" t="str">
            <v>M</v>
          </cell>
        </row>
        <row r="151">
          <cell r="A151">
            <v>90695</v>
          </cell>
          <cell r="B151" t="str">
            <v>TUBO DE PVC PARA REDE COLETORA DE ESGOTO DE PAREDE MACIÇA, DN 150 MM, JUNTA ELÁSTICA  - FORNECIMENTO E ASSENTAMENTO. AF_01/2021</v>
          </cell>
          <cell r="C151" t="str">
            <v>M</v>
          </cell>
        </row>
        <row r="152">
          <cell r="A152">
            <v>90696</v>
          </cell>
          <cell r="B152" t="str">
            <v>TUBO DE PVC PARA REDE COLETORA DE ESGOTO DE PAREDE MACIÇA, DN 200 MM, JUNTA ELÁSTICA - FORNECIMENTO E ASSENTAMENTO. AF_01/2021</v>
          </cell>
          <cell r="C152" t="str">
            <v>M</v>
          </cell>
        </row>
        <row r="153">
          <cell r="A153">
            <v>90697</v>
          </cell>
          <cell r="B153" t="str">
            <v>TUBO DE PVC PARA REDE COLETORA DE ESGOTO DE PAREDE MACIÇA, DN 250 MM, JUNTA ELÁSTICA  - FORNECIMENTO E ASSENTAMENTO. AF_01/2021</v>
          </cell>
          <cell r="C153" t="str">
            <v>M</v>
          </cell>
        </row>
        <row r="154">
          <cell r="A154">
            <v>90698</v>
          </cell>
          <cell r="B154" t="str">
            <v>TUBO DE PVC PARA REDE COLETORA DE ESGOTO DE PAREDE MACIÇA, DN 300 MM, JUNTA ELÁSTICA,  FORNECIMENTO E ASSENTAMENTO. AF_01/2021</v>
          </cell>
          <cell r="C154" t="str">
            <v>M</v>
          </cell>
        </row>
        <row r="155">
          <cell r="A155">
            <v>90699</v>
          </cell>
          <cell r="B155" t="str">
            <v>TUBO DE PVC PARA REDE COLETORA DE ESGOTO DE PAREDE MACIÇA, DN 350 MM, JUNTA ELÁSTICA  - FORNECIMENTO E ASSENTAMENTO. AF_01/2021</v>
          </cell>
          <cell r="C155" t="str">
            <v>M</v>
          </cell>
        </row>
        <row r="156">
          <cell r="A156">
            <v>90700</v>
          </cell>
          <cell r="B156" t="str">
            <v>TUBO DE PVC PARA REDE COLETORA DE ESGOTO DE PAREDE MACIÇA, DN 400 MM, JUNTA ELÁSTICA  FORNECIMENTO E ASSENTAMENTO. AF_01/2021</v>
          </cell>
          <cell r="C156" t="str">
            <v>M</v>
          </cell>
        </row>
        <row r="157">
          <cell r="A157">
            <v>90701</v>
          </cell>
          <cell r="B157" t="str">
            <v>TUBO DE PVC CORRUGADO DE DUPLA PAREDE PARA REDE COLETORA DE ESGOTO, DN 150 MM, JUNTA ELÁSTICA - FORNECIMENTO E ASSENTAMENTO. AF_01/2021</v>
          </cell>
          <cell r="C157" t="str">
            <v>M</v>
          </cell>
        </row>
        <row r="158">
          <cell r="A158">
            <v>90702</v>
          </cell>
          <cell r="B158" t="str">
            <v>TUBO DE PVC CORRUGADO DE DUPLA PAREDE PARA REDE COLETORA DE ESGOTO, DN 200 MM, JUNTA ELÁSTICA - FORNECIMENTO E ASSENTAMENTO. AF_01/2021</v>
          </cell>
          <cell r="C158" t="str">
            <v>M</v>
          </cell>
        </row>
        <row r="159">
          <cell r="A159">
            <v>90703</v>
          </cell>
          <cell r="B159" t="str">
            <v>TUBO DE PVC CORRUGADO DE DUPLA PAREDE PARA REDE COLETORA DE ESGOTO, DN 250 MM, JUNTA ELÁSTICA - FORNECIMENTO E ASSENTAMENTO. AF_01/2021</v>
          </cell>
          <cell r="C159" t="str">
            <v>M</v>
          </cell>
        </row>
        <row r="160">
          <cell r="A160">
            <v>90704</v>
          </cell>
          <cell r="B160" t="str">
            <v>TUBO DE PVC CORRUGADO DE DUPLA PAREDE PARA REDE COLETORA DE ESGOTO, DN 300 MM, JUNTA ELÁSTICA - FORNECIMENTO E ASSENTAMENTO. AF_01/2021</v>
          </cell>
          <cell r="C160" t="str">
            <v>M</v>
          </cell>
        </row>
        <row r="161">
          <cell r="A161">
            <v>90705</v>
          </cell>
          <cell r="B161" t="str">
            <v>TUBO DE PVC CORRUGADO DE DUPLA PAREDE PARA REDE COLETORA DE ESGOTO, DN 350 MM, JUNTA ELÁSTICA - FORNECIMENTO E ASSENTAMENTO. AF_01/2021</v>
          </cell>
          <cell r="C161" t="str">
            <v>M</v>
          </cell>
        </row>
        <row r="162">
          <cell r="A162">
            <v>90706</v>
          </cell>
          <cell r="B162" t="str">
            <v>TUBO DE PVC CORRUGADO DE DUPLA PAREDE PARA REDE COLETORA DE ESGOTO, DN 400 MM, JUNTA ELÁSTICA - FORNECIMENTO E ASSENTAMENTO. AF_01/2021</v>
          </cell>
          <cell r="C162" t="str">
            <v>M</v>
          </cell>
        </row>
        <row r="163">
          <cell r="A163">
            <v>90708</v>
          </cell>
          <cell r="B163" t="str">
            <v>TUBO DE PEAD CORRUGADO DE DUPLA PAREDE PARA REDE COLETORA DE ESGOTO, DN 600 MM, JUNTA ELÁSTICA INTEGRADA - FORNECIMENTO E ASSENTAMENTO. AF_01/2021</v>
          </cell>
          <cell r="C163" t="str">
            <v>M</v>
          </cell>
        </row>
        <row r="164">
          <cell r="A164">
            <v>90724</v>
          </cell>
          <cell r="B164" t="str">
            <v>JUNTA ARGAMASSADA ENTRE TUBO DN 100 MM E O POÇO DE VISITA/ CAIXA DE CONCRETO OU ALVENARIA EM REDES DE ESGOTO. AF_01/2021</v>
          </cell>
          <cell r="C164" t="str">
            <v>UN</v>
          </cell>
        </row>
        <row r="165">
          <cell r="A165">
            <v>90725</v>
          </cell>
          <cell r="B165" t="str">
            <v>JUNTA ARGAMASSADA ENTRE TUBO DN 150 MM E O POÇO DE VISITA/ CAIXA DE CONCRETO OU ALVENARIA EM REDES DE ESGOTO. AF_01/2021</v>
          </cell>
          <cell r="C165" t="str">
            <v>UN</v>
          </cell>
        </row>
        <row r="166">
          <cell r="A166">
            <v>90726</v>
          </cell>
          <cell r="B166" t="str">
            <v>JUNTA ARGAMASSADA ENTRE TUBO DN 200 MM E O POÇO/ CAIXA DE CONCRETO OU ALVENARIA EM REDES DE ESGOTO. AF_01/2021</v>
          </cell>
          <cell r="C166" t="str">
            <v>UN</v>
          </cell>
        </row>
        <row r="167">
          <cell r="A167">
            <v>90727</v>
          </cell>
          <cell r="B167" t="str">
            <v>JUNTA ARGAMASSADA ENTRE TUBO DN 250 MM E O POÇO DE VISITA/ CAIXA DE CONCRETO OU ALVENARIA EM REDES DE ESGOTO. AF_01/2021</v>
          </cell>
          <cell r="C167" t="str">
            <v>UN</v>
          </cell>
        </row>
        <row r="168">
          <cell r="A168">
            <v>90728</v>
          </cell>
          <cell r="B168" t="str">
            <v>JUNTA ARGAMASSADA ENTRE TUBO DN 300 MM E O POÇO DE VISITA/ CAIXA DE CONCRETO OU ALVENARIA EM REDES DE ESGOTO. AF_01/2021</v>
          </cell>
          <cell r="C168" t="str">
            <v>UN</v>
          </cell>
        </row>
        <row r="169">
          <cell r="A169">
            <v>90729</v>
          </cell>
          <cell r="B169" t="str">
            <v>JUNTA ARGAMASSADA ENTRE TUBO DN 350 MM E O POÇO DE VISITA/ CAIXA DE CONCRETO OU ALVENARIA EM REDES DE ESGOTO. AF_01/2021</v>
          </cell>
          <cell r="C169" t="str">
            <v>UN</v>
          </cell>
        </row>
        <row r="170">
          <cell r="A170">
            <v>90730</v>
          </cell>
          <cell r="B170" t="str">
            <v>JUNTA ARGAMASSADA ENTRE TUBO DN 400 MM E O POÇO DE VISITA/ CAIXA DE CONCRETO OU ALVENARIA EM REDES DE ESGOTO. AF_01/2021</v>
          </cell>
          <cell r="C170" t="str">
            <v>UN</v>
          </cell>
        </row>
        <row r="171">
          <cell r="A171">
            <v>90731</v>
          </cell>
          <cell r="B171" t="str">
            <v>JUNTA ARGAMASSADA ENTRE TUBO DN 450 MM E O POÇO DE VISITA/ CAIXA DE CONCRETO OU ALVENARIA EM REDES DE ESGOTO. AF_01/2021</v>
          </cell>
          <cell r="C171" t="str">
            <v>UN</v>
          </cell>
        </row>
        <row r="172">
          <cell r="A172">
            <v>90732</v>
          </cell>
          <cell r="B172" t="str">
            <v>JUNTA ARGAMASSADA ENTRE TUBO DN 600 MM E O POÇO DE VISITA/ CAIXA DE CONCRETO OU ALVENARIA EM REDES DE ESGOTO. AF_01/2021</v>
          </cell>
          <cell r="C172" t="str">
            <v>UN</v>
          </cell>
        </row>
        <row r="173">
          <cell r="A173">
            <v>90733</v>
          </cell>
          <cell r="B173" t="str">
            <v>ASSENTAMENTO DE TUBO DE PVC PARA REDE COLETORA DE ESGOTO DE PAREDE MACIÇA, DN 100 MM, JUNTA ELÁSTICA (NÃO INCLUI FORNECIMENTO). AF_01/2021</v>
          </cell>
          <cell r="C173" t="str">
            <v>M</v>
          </cell>
        </row>
        <row r="174">
          <cell r="A174">
            <v>90734</v>
          </cell>
          <cell r="B174" t="str">
            <v>ASSENTAMENTO DE TUBO DE PVC PARA REDE COLETORA DE ESGOTO DE PAREDE MACIÇA, DN 150 MM, JUNTA ELÁSTICA,  (NÃO INCLUI FORNECIMENTO). AF_01/2021</v>
          </cell>
          <cell r="C174" t="str">
            <v>M</v>
          </cell>
        </row>
        <row r="175">
          <cell r="A175">
            <v>90735</v>
          </cell>
          <cell r="B175" t="str">
            <v>ASSENTAMENTO DE TUBO DE PVC PARA REDE COLETORA DE ESGOTO DE PAREDE MACIÇA, DN 200 MM, JUNTA ELÁSTICA (NÃO INCLUI FORNECIMENTO). AF_01/2021</v>
          </cell>
          <cell r="C175" t="str">
            <v>M</v>
          </cell>
        </row>
        <row r="176">
          <cell r="A176">
            <v>90736</v>
          </cell>
          <cell r="B176" t="str">
            <v>ASSENTAMENTO DE TUBO DE PVC PARA REDE COLETORA DE ESGOTO DE PAREDE MACIÇA, DN 250 MM, JUNTA ELÁSTICA (NÃO INCLUI FORNECIMENTO). AF_01/2021</v>
          </cell>
          <cell r="C176" t="str">
            <v>M</v>
          </cell>
        </row>
        <row r="177">
          <cell r="A177">
            <v>90737</v>
          </cell>
          <cell r="B177" t="str">
            <v>ASSENTAMENTO DE TUBO DE PVC PARA REDE COLETORA DE ESGOTO DE PAREDE MACIÇA, DN 300 MM, JUNTA ELÁSTICA  (NÃO INCLUI FORNECIMENTO). AF_01/2021</v>
          </cell>
          <cell r="C177" t="str">
            <v>M</v>
          </cell>
        </row>
        <row r="178">
          <cell r="A178">
            <v>90738</v>
          </cell>
          <cell r="B178" t="str">
            <v>ASSENTAMENTO DE TUBO DE PVC PARA REDE COLETORA DE ESGOTO DE PAREDE MACIÇA, DN 350 MM, JUNTA ELÁSTICA (NÃO INCLUI FORNECIMENTO). AF_01/2021</v>
          </cell>
          <cell r="C178" t="str">
            <v>M</v>
          </cell>
        </row>
        <row r="179">
          <cell r="A179">
            <v>90739</v>
          </cell>
          <cell r="B179" t="str">
            <v>ASSENTAMENTO DE TUBO DE PVC PARA REDE COLETORA DE ESGOTO DE PAREDE MACIÇA, DN 400 MM, JUNTA ELÁSTICA (NÃO INCLUI FORNECIMENTO). AF_01/2021</v>
          </cell>
          <cell r="C179" t="str">
            <v>M</v>
          </cell>
        </row>
        <row r="180">
          <cell r="A180">
            <v>90740</v>
          </cell>
          <cell r="B180" t="str">
            <v>ASSENTAMENTO DE TUBO DE PVC CORRUGADO DE DUPLA PAREDE PARA REDE COLETORA DE ESGOTO, DN 150 MM, JUNTA ELÁSTICA (NÃO INCLUI FORNECIMENTO). AF_01/2021</v>
          </cell>
          <cell r="C180" t="str">
            <v>M</v>
          </cell>
        </row>
        <row r="181">
          <cell r="A181">
            <v>90741</v>
          </cell>
          <cell r="B181" t="str">
            <v>ASSENTAMENTO DE TUBO DE PVC CORRUGADO DE DUPLA PAREDE PARA REDE COLETORA DE ESGOTO, DN 200 MM, JUNTA ELÁSTICA (NÃO INCLUI FORNECIMENTO). AF_01/2021</v>
          </cell>
          <cell r="C181" t="str">
            <v>M</v>
          </cell>
        </row>
        <row r="182">
          <cell r="A182">
            <v>90742</v>
          </cell>
          <cell r="B182" t="str">
            <v>ASSENTAMENTO DE TUBO DE PVC CORRUGADO DE DUPLA PAREDE PARA REDE COLETORA DE ESGOTO, DN 250 MM, JUNTA ELÁSTICA (NÃO INCLUI FORNECIMENTO). AF_01/2021</v>
          </cell>
          <cell r="C182" t="str">
            <v>M</v>
          </cell>
        </row>
        <row r="183">
          <cell r="A183">
            <v>90743</v>
          </cell>
          <cell r="B183" t="str">
            <v>ASSENTAMENTO DE TUBO DE PVC CORRUGADO DE DUPLA PAREDE PARA REDE COLETORA DE ESGOTO, DN 300 MM, JUNTA ELÁSTICA (NÃO INCLUI FORNECIMENTO). AF_01/2021</v>
          </cell>
          <cell r="C183" t="str">
            <v>M</v>
          </cell>
        </row>
        <row r="184">
          <cell r="A184">
            <v>90744</v>
          </cell>
          <cell r="B184" t="str">
            <v>ASSENTAMENTO DE TUBO DE PVC CORRUGADO DE DUPLA PAREDE PARA REDE COLETORA DE ESGOTO, DN 350 MM, JUNTA ELÁSTICA (NÃO INCLUI FORNECIMENTO). AF_01/2021</v>
          </cell>
          <cell r="C184" t="str">
            <v>M</v>
          </cell>
        </row>
        <row r="185">
          <cell r="A185">
            <v>90745</v>
          </cell>
          <cell r="B185" t="str">
            <v>ASSENTAMENTO DE TUBO DE PVC CORRUGADO DE DUPLA PAREDE PARA REDE COLETORA DE ESGOTO, DN 400 MM, JUNTA ELÁSTICA  (NÃO INCLUI FORNECIMENTO). AF_01/2021</v>
          </cell>
          <cell r="C185" t="str">
            <v>M</v>
          </cell>
        </row>
        <row r="186">
          <cell r="A186">
            <v>90746</v>
          </cell>
          <cell r="B186" t="str">
            <v>ASSENTAMENTO DE TUBO DE PEAD CORRUGADO DE DUPLA PAREDE PARA REDE COLETORA DE ESGOTO, DN 450 MM, JUNTA ELÁSTICA INTEGRADA (NÃO INCLUI FORNECIMENTO). AF_01/2021</v>
          </cell>
          <cell r="C186" t="str">
            <v>M</v>
          </cell>
        </row>
        <row r="187">
          <cell r="A187">
            <v>90747</v>
          </cell>
          <cell r="B187" t="str">
            <v>ASSENTAMENTO DE TUBO DE PEAD CORRUGADO DE DUPLA PAREDE PARA REDE COLETORA DE ESGOTO, DN 600 MM, JUNTA ELÁSTICA INTEGRADA (NÃO INCLUI FORNECIMENTO). AF_01/2021</v>
          </cell>
          <cell r="C187" t="str">
            <v>M</v>
          </cell>
        </row>
        <row r="188">
          <cell r="A188">
            <v>94869</v>
          </cell>
          <cell r="B188" t="str">
            <v>TUBO DE PEAD CORRUGADO DE DUPLA PAREDE PARA REDE COLETORA DE ESGOTO, DN 250 MM, JUNTA ELÁSTICA INTEGRADA - FORNECIMENTO E ASSENTAMENTO. AF_01/2021</v>
          </cell>
          <cell r="C188" t="str">
            <v>M</v>
          </cell>
        </row>
        <row r="189">
          <cell r="A189">
            <v>94870</v>
          </cell>
          <cell r="B189" t="str">
            <v>ASSENTAMENTO DE TUBO DE PEAD CORRUGADO DE DUPLA PAREDE PARA REDE COLETORA DE ESGOTO, DN 250 MM, JUNTA ELÁSTICA INTEGRADA (NÃO INCLUI FORNECIMENTO). AF_01/2021</v>
          </cell>
          <cell r="C189" t="str">
            <v>M</v>
          </cell>
        </row>
        <row r="190">
          <cell r="A190">
            <v>94871</v>
          </cell>
          <cell r="B190" t="str">
            <v>TUBO DE PEAD CORRUGADO DE DUPLA PAREDE PARA REDE COLETORA DE ESGOTO, DN 300 MM, JUNTA ELÁSTICA INTEGRADA - FORNECIMENTO E ASSENTAMENTO. AF_01/2021</v>
          </cell>
          <cell r="C190" t="str">
            <v>M</v>
          </cell>
        </row>
        <row r="191">
          <cell r="A191">
            <v>94872</v>
          </cell>
          <cell r="B191" t="str">
            <v>ASSENTAMENTO DE TUBO DE PEAD CORRUGADO DE DUPLA PAREDE PARA REDE COLETORA DE ESGOTO, DN 300 MM, JUNTA ELÁSTICA INTEGRADA  (NÃO INCLUI FORNECIMENTO). AF_01/2021</v>
          </cell>
          <cell r="C191" t="str">
            <v>M</v>
          </cell>
        </row>
        <row r="192">
          <cell r="A192">
            <v>94875</v>
          </cell>
          <cell r="B192" t="str">
            <v>TUBO DE PEAD CORRUGADO DE DUPLA PAREDE PARA REDE COLETORA DE ESGOTO, DN 800 MM, JUNTA ELÁSTICA INTEGRADA - FORNECIMENTO E ASSENTAMENTO. AF_01/2021</v>
          </cell>
          <cell r="C192" t="str">
            <v>M</v>
          </cell>
        </row>
        <row r="193">
          <cell r="A193">
            <v>94876</v>
          </cell>
          <cell r="B193" t="str">
            <v>ASSENTAMENTO DE TUBO DE PEAD CORRUGADO DE DUPLA PAREDE PARA REDE COLETORA DE ESGOTO, DN 800 MM, JUNTA ELÁSTICA INTEGRADA  (NÃO INCLUI FORNECIMENTO). AF_01/2021</v>
          </cell>
          <cell r="C193" t="str">
            <v>M</v>
          </cell>
        </row>
        <row r="194">
          <cell r="A194">
            <v>94878</v>
          </cell>
          <cell r="B194" t="str">
            <v>ASSENTAMENTO DE TUBO DE PEAD CORRUGADO DE DUPLA PAREDE PARA REDE COLETORA DE ESGOTO, DN 900 MM, JUNTA ELÁSTICA INTEGRADA (NÃO INCLUI FORNECIMENTO). AF_01/2021</v>
          </cell>
          <cell r="C194" t="str">
            <v>M</v>
          </cell>
        </row>
        <row r="195">
          <cell r="A195">
            <v>94879</v>
          </cell>
          <cell r="B195" t="str">
            <v>TUBO DE PEAD CORRUGADO DE DUPLA PAREDE PARA REDE COLETORA DE ESGOTO, DN 1000 MM, JUNTA ELÁSTICA INTEGRADA - FORNECIMENTO E ASSENTAMENTO. AF_01/2021</v>
          </cell>
          <cell r="C195" t="str">
            <v>M</v>
          </cell>
        </row>
        <row r="196">
          <cell r="A196">
            <v>94880</v>
          </cell>
          <cell r="B196" t="str">
            <v>ASSENTAMENTO DE TUBO DE PEAD CORRUGADO DE DUPLA PAREDE PARA REDE COLETORA DE ESGOTO, DN 1000 MM, JUNTA ELÁSTICA INTEGRADA (NÃO INCLUI FORNECIMENTO). AF_01/2021</v>
          </cell>
          <cell r="C196" t="str">
            <v>M</v>
          </cell>
        </row>
        <row r="197">
          <cell r="A197">
            <v>94881</v>
          </cell>
          <cell r="B197" t="str">
            <v>TUBO DE PEAD CORRUGADO DE DUPLA PAREDE PARA REDE COLETORA DE ESGOTO, DN 1200 MM, JUNTA ELÁSTICA INTEGRADA - FORNECIMENTO E ASSENTAMENTO. AF_01/2021</v>
          </cell>
          <cell r="C197" t="str">
            <v>M</v>
          </cell>
        </row>
        <row r="198">
          <cell r="A198">
            <v>94882</v>
          </cell>
          <cell r="B198" t="str">
            <v>ASSENTAMENTO DE TUBO DE PEAD CORRUGADO DE DUPLA PAREDE PARA REDE COLETORA DE ESGOTO, DN 1200 MM, JUNTA ELÁSTICA INTEGRADA (NÃO INCLUI FORNECIMENTO). AF_01/2021</v>
          </cell>
          <cell r="C198" t="str">
            <v>M</v>
          </cell>
        </row>
        <row r="199">
          <cell r="A199">
            <v>94884</v>
          </cell>
          <cell r="B199" t="str">
            <v>ASSENTAMENTO DE TUBO DE PEAD CORRUGADO DE DUPLA PAREDE PARA REDE COLETORA DE ESGOTO, DN 1500 MM, JUNTA ELÁSTICA INTEGRADA (NÃO INCLUI FORNECIMENTO). AF_01/2021</v>
          </cell>
          <cell r="C199" t="str">
            <v>M</v>
          </cell>
        </row>
        <row r="200">
          <cell r="A200">
            <v>97121</v>
          </cell>
          <cell r="B200" t="str">
            <v>ASSENTAMENTO DE TUBO DE PVC PBA PARA REDE DE ÁGUA, DN 50 MM, JUNTA ELÁSTICA INTEGRADA, INSTALADO EM LOCAL COM NÍVEL ALTO DE INTERFERÊNCIAS (NÃO INCLUI FORNECIMENTO). AF_05/2024</v>
          </cell>
          <cell r="C200" t="str">
            <v>M</v>
          </cell>
        </row>
        <row r="201">
          <cell r="A201">
            <v>97122</v>
          </cell>
          <cell r="B201" t="str">
            <v>ASSENTAMENTO DE TUBO DE PVC PBA PARA REDE DE ÁGUA, DN 75 MM, JUNTA ELÁSTICA INTEGRADA, INSTALADO EM LOCAL COM NÍVEL ALTO DE INTERFERÊNCIAS (NÃO INCLUI FORNECIMENTO). AF_05/2024</v>
          </cell>
          <cell r="C201" t="str">
            <v>M</v>
          </cell>
        </row>
        <row r="202">
          <cell r="A202">
            <v>97123</v>
          </cell>
          <cell r="B202" t="str">
            <v>ASSENTAMENTO DE TUBO DE PVC PBA PARA REDE DE ÁGUA, DN 100 MM, JUNTA ELÁSTICA INTEGRADA, INSTALADO EM LOCAL COM NÍVEL ALTO DE INTERFERÊNCIAS (NÃO INCLUI FORNECIMENTO). AF_05/2024</v>
          </cell>
          <cell r="C202" t="str">
            <v>M</v>
          </cell>
        </row>
        <row r="203">
          <cell r="A203">
            <v>97124</v>
          </cell>
          <cell r="B203" t="str">
            <v>ASSENTAMENTO DE TUBO DE PVC PBA PARA REDE DE ÁGUA, DN 50 MM, JUNTA ELÁSTICA INTEGRADA, INSTALADO EM LOCAL COM NÍVEL BAIXO DE INTERFERÊNCIAS (NÃO INCLUI FORNECIMENTO). AF_05/2024</v>
          </cell>
          <cell r="C203" t="str">
            <v>M</v>
          </cell>
        </row>
        <row r="204">
          <cell r="A204">
            <v>97125</v>
          </cell>
          <cell r="B204" t="str">
            <v>ASSENTAMENTO DE TUBO DE PVC PBA PARA REDE DE ÁGUA, DN 75 MM, JUNTA ELÁSTICA INTEGRADA, INSTALADO EM LOCAL COM NÍVEL BAIXO DE INTERFERÊNCIAS (NÃO INCLUI FORNECIMENTO). AF_05/2024</v>
          </cell>
          <cell r="C204" t="str">
            <v>M</v>
          </cell>
        </row>
        <row r="205">
          <cell r="A205">
            <v>97126</v>
          </cell>
          <cell r="B205" t="str">
            <v>ASSENTAMENTO DE TUBO DE PVC PBA PARA REDE DE ÁGUA, DN 100 MM, JUNTA ELÁSTICA INTEGRADA, INSTALADO EM LOCAL COM NÍVEL BAIXO DE INTERFERÊNCIAS (NÃO INCLUI FORNECIMENTO). AF_05/2024</v>
          </cell>
          <cell r="C205" t="str">
            <v>M</v>
          </cell>
        </row>
        <row r="206">
          <cell r="A206">
            <v>102264</v>
          </cell>
          <cell r="B206" t="str">
            <v>TUBO DE PVC BRANCO PARA REDE COLETORA DE ESGOTO CONDOMINIAL DE PAREDE MACIÇA, DN 100 MM, JUNTA ELÁSTICA - FORNECIMENTO E ASSENTAMENTO. AF_01/2021</v>
          </cell>
          <cell r="C206" t="str">
            <v>M</v>
          </cell>
        </row>
        <row r="207">
          <cell r="A207">
            <v>102265</v>
          </cell>
          <cell r="B207" t="str">
            <v>JUNTA ARGAMASSADA ENTRE TUBO DN 800 MM E O POÇO DE VISITA/ CAIXA DE CONCRETO OU ALVENARIA EM REDES DE ESGOTO. AF_01/2021</v>
          </cell>
          <cell r="C207" t="str">
            <v>UN</v>
          </cell>
        </row>
        <row r="208">
          <cell r="A208">
            <v>102266</v>
          </cell>
          <cell r="B208" t="str">
            <v>JUNTA ARGAMASSADA ENTRE TUBO DN 900 MM E O POÇO DE VISITA/ CAIXA DE CONCRETO OU ALVENARIA EM REDES DE ESGOTO. AF_01/2021</v>
          </cell>
          <cell r="C208" t="str">
            <v>UN</v>
          </cell>
        </row>
        <row r="209">
          <cell r="A209">
            <v>102267</v>
          </cell>
          <cell r="B209" t="str">
            <v>JUNTA ARGAMASSADA ENTRE TUBO DN 1000 MM E O POÇO DE VISITA/ CAIXA DE CONCRETO OU ALVENARIA EM REDES DE ESGOTO. AF_01/2021</v>
          </cell>
          <cell r="C209" t="str">
            <v>UN</v>
          </cell>
        </row>
        <row r="210">
          <cell r="A210">
            <v>102268</v>
          </cell>
          <cell r="B210" t="str">
            <v>JUNTA ARGAMASSADA ENTRE TUBO DN 1200 MM E O POÇO DE VISITA/ CAIXA DE CONCRETO OU ALVENARIA EM REDES DE ESGOTO. AF_01/2021</v>
          </cell>
          <cell r="C210" t="str">
            <v>UN</v>
          </cell>
        </row>
        <row r="211">
          <cell r="A211">
            <v>102269</v>
          </cell>
          <cell r="B211" t="str">
            <v>JUNTA ARGAMASSADA ENTRE TUBO DN 1500 MM E O POÇO DE VISITA/ CAIXA DE CONCRETO OU ALVENARIA EM REDES DE ESGOTO. AF_01/2021</v>
          </cell>
          <cell r="C211" t="str">
            <v>UN</v>
          </cell>
        </row>
        <row r="212">
          <cell r="A212">
            <v>105260</v>
          </cell>
          <cell r="B212" t="str">
            <v>ASSENTAMENTO E FORNECIMENTO DE TUBO DE PVC PBA PARA REDE DE ÁGUA, DN 50, JUNTA ELÁSTICA INTEGRADA, INSTALADO EM LOCAL COM NÍVEL ALTO DE INTERFERÊNCIAS (INCLUI FORNECIMENTO). AF_05/2024</v>
          </cell>
          <cell r="C212" t="str">
            <v>UN</v>
          </cell>
        </row>
        <row r="213">
          <cell r="A213">
            <v>105285</v>
          </cell>
          <cell r="B213" t="str">
            <v>ASSENTAMENTO E FORNECIMENTO DE TUBO DE PVC PBA PARA REDE DE ÁGUA, DN 50, JUNTA ELÁSTICA INTEGRADA, INSTALADO EM LOCAL COM NÍVEL BAIXO DE INTERFERÊNCIAS (INCLUI FORNECIMENTO). AF_05/2024</v>
          </cell>
          <cell r="C213" t="str">
            <v>UN</v>
          </cell>
        </row>
        <row r="214">
          <cell r="A214">
            <v>105286</v>
          </cell>
          <cell r="B214" t="str">
            <v>ASSENTAMENTO E FORNECIMENTO DE LUVA SIMPLES, PVC PBA, JE, DN 50 / DE 60 MM, PARA REDE AGUA, JUNTA ELÁSTICA INTEGRADA, INSTALADO EM LOCAL COM NÍVEL ALTO DE INTERFERÊNCIAS (INCLUI FORNECIMENTO). AF_05/2024</v>
          </cell>
          <cell r="C214" t="str">
            <v>UN</v>
          </cell>
        </row>
        <row r="215">
          <cell r="A215">
            <v>105287</v>
          </cell>
          <cell r="B215" t="str">
            <v>ASSENTAMENTO E FORNECIMENTO DE LUVA SIMPLES, PVC PBA, JE, DN 50 / DE 60 MM, PARA REDE AGUA, JUNTA ELÁSTICA INTEGRADA, INSTALADO EM LOCAL COM NÍVEL BAIXO DE INTERFERÊNCIAS (INCLUI FORNECIMENTO). AF_05/2024</v>
          </cell>
          <cell r="C215" t="str">
            <v>UN</v>
          </cell>
        </row>
        <row r="216">
          <cell r="A216">
            <v>105288</v>
          </cell>
          <cell r="B216" t="str">
            <v>ASSENTAMENTO E FORNECIMENTO DE LUVA SIMPLES, PVC PBA, JE, DN 75 / DE 85 MM, PARA REDE AGUA, JUNTA ELÁSTICA INTEGRADA, INSTALADO EM LOCAL COM NÍVEL ALTO DE INTERFERÊNCIAS (INCLUI FORNECIMENTO). AF_05/2024</v>
          </cell>
          <cell r="C216" t="str">
            <v>UN</v>
          </cell>
        </row>
        <row r="217">
          <cell r="A217">
            <v>105289</v>
          </cell>
          <cell r="B217" t="str">
            <v>ASSENTAMENTO E FORNECIMENTO DE LUVA SIMPLES, PVC PBA, JE, DN 75 / DE 85 MM, PARA REDE AGUA, JUNTA ELÁSTICA INTEGRADA, INSTALADO EM LOCAL COM NÍVEL BAIXO DE INTERFERÊNCIAS (INCLUI FORNECIMENTO). AF_05/2024</v>
          </cell>
          <cell r="C217" t="str">
            <v>UN</v>
          </cell>
        </row>
        <row r="218">
          <cell r="A218">
            <v>105290</v>
          </cell>
          <cell r="B218" t="str">
            <v>ASSENTAMENTO E FORNECIMENTO DE LUVA SIMPLES, PVC PBA, JE, DN 100 / DE 110 MM, PARA REDE AGUA, JUNTA ELÁSTICA INTEGRADA, INSTALADO EM LOCAL COM NÍVEL ALTO DE INTERFERÊNCIAS (INCLUI FORNECIMENTO). AF_05/2024</v>
          </cell>
          <cell r="C218" t="str">
            <v>UN</v>
          </cell>
        </row>
        <row r="219">
          <cell r="A219">
            <v>105291</v>
          </cell>
          <cell r="B219" t="str">
            <v>ASSENTAMENTO E FORNECIMENTO DE LUVA SIMPLES, PVC PBA, JE, DN 100 / DE 110 MM, PARA REDE AGUA, JUNTA ELÁSTICA INTEGRADA, INSTALADO EM LOCAL COM NÍVEL BAIXO DE INTERFERÊNCIAS (INCLUI FORNECIMENTO). AF_05/2024</v>
          </cell>
          <cell r="C219" t="str">
            <v>UN</v>
          </cell>
        </row>
        <row r="220">
          <cell r="A220">
            <v>105292</v>
          </cell>
          <cell r="B220" t="str">
            <v>ASSENTAMENTO E FORNECIMENTO DE CURVA PVC PBA, JE, PB, 45 GRAUS, DN 50 / DE 60 MM, PARA REDE AGUA, JUNTA ELÁSTICA INTEGRADA, INSTALADO EM LOCAL COM NÍVEL ALTO DE INTERFERÊNCIAS (INCLUI FORNECIMENTO). AF_05/2024</v>
          </cell>
          <cell r="C220" t="str">
            <v>UN</v>
          </cell>
        </row>
        <row r="221">
          <cell r="A221">
            <v>105293</v>
          </cell>
          <cell r="B221" t="str">
            <v>ASSENTAMENTO E FORNECIMENTO DE CURVA PVC PBA, JE, PB, 45 GRAUS, DN 50 / DE 60 MM, PARA REDE AGUA, JUNTA ELÁSTICA INTEGRADA, INSTALADO EM LOCAL COM NÍVEL BAIXO DE INTERFERÊNCIAS (INCLUI FORNECIMENTO). AF_05/2024</v>
          </cell>
          <cell r="C221" t="str">
            <v>UN</v>
          </cell>
        </row>
        <row r="222">
          <cell r="A222">
            <v>105294</v>
          </cell>
          <cell r="B222" t="str">
            <v>ASSENTAMENTO E FORNECIMENTO DE CURVA PVC PBA, JE, PB, 45 GRAUS, DN 75 / DE 85 MM, PARA REDE AGUA, JUNTA ELÁSTICA INTEGRADA, INSTALADO EM LOCAL COM NÍVEL ALTO DE INTERFERÊNCIAS (INCLUI FORNECIMENTO). AF_05/2024</v>
          </cell>
          <cell r="C222" t="str">
            <v>UN</v>
          </cell>
        </row>
        <row r="223">
          <cell r="A223">
            <v>105295</v>
          </cell>
          <cell r="B223" t="str">
            <v>ASSENTAMENTO E FORNECIMENTO DE CURVA PVC PBA, JE, PB, 45 GRAUS, DN 75 / DE 85 MM, PARA REDE AGUA, JUNTA ELÁSTICA INTEGRADA, INSTALADO EM LOCAL COM NÍVEL BAIXO DE INTERFERÊNCIAS (INCLUI FORNECIMENTO). AF_05/2024</v>
          </cell>
          <cell r="C223" t="str">
            <v>UN</v>
          </cell>
        </row>
        <row r="224">
          <cell r="A224">
            <v>105296</v>
          </cell>
          <cell r="B224" t="str">
            <v>ASSENTAMENTO E FORNECIMENTO DE CURVA PVC PBA, JE, PB, 45 GRAUS, DN 100 / DE 110 MM, PARA REDE AGUA, JUNTA ELÁSTICA INTEGRADA, INSTALADO EM LOCAL COM NÍVEL ALTO DE INTERFERÊNCIAS (INCLUI FORNECIMENTO). AF_05/2024</v>
          </cell>
          <cell r="C224" t="str">
            <v>UN</v>
          </cell>
        </row>
        <row r="225">
          <cell r="A225">
            <v>105308</v>
          </cell>
          <cell r="B225" t="str">
            <v>ASSENTAMENTO DE TUBO DE PVC PBA PARA REDE DE ÁGUA, DN 125, JUNTA ELÁSTICA INTEGRADA, INSTALADO EM LOCAL COM NÍVEL ALTO DE INTERFERÊNCIAS (NÃO INCLUI FORNECIMENTO). AF_05/2024</v>
          </cell>
          <cell r="C225" t="str">
            <v>M</v>
          </cell>
        </row>
        <row r="226">
          <cell r="A226">
            <v>105309</v>
          </cell>
          <cell r="B226" t="str">
            <v>ASSENTAMENTO DE TUBO DE PVC PBA PARA REDE DE ÁGUA, DN 140, JUNTA ELÁSTICA INTEGRADA, INSTALADO EM LOCAL COM NÍVEL ALTO DE INTERFERÊNCIAS (NÃO INCLUI FORNECIMENTO). AF_05/2024</v>
          </cell>
          <cell r="C226" t="str">
            <v>M</v>
          </cell>
        </row>
        <row r="227">
          <cell r="A227">
            <v>105310</v>
          </cell>
          <cell r="B227" t="str">
            <v>ASSENTAMENTO DE TUBO DE PVC PBA PARA REDE DE ÁGUA, DN 180, JUNTA ELÁSTICA INTEGRADA, INSTALADO EM LOCAL COM NÍVEL ALTO DE INTERFERÊNCIAS (NÃO INCLUI FORNECIMENTO). AF_05/2024</v>
          </cell>
          <cell r="C227" t="str">
            <v>M</v>
          </cell>
        </row>
        <row r="228">
          <cell r="A228">
            <v>105311</v>
          </cell>
          <cell r="B228" t="str">
            <v>ASSENTAMENTO DE TUBO DE PVC DEFOFO OU PRFV OU RPVC PARA REDE DE ÁGUA, DN 100, JUNTA ELÁSTICA INTEGRADA, INSTALADO EM LOCAL COM NÍVEL ALTO DE INTERFERÊNCIAS (NÃO INCLUI FORNECIMENTO). AF_05/2024</v>
          </cell>
          <cell r="C228" t="str">
            <v>M</v>
          </cell>
        </row>
        <row r="229">
          <cell r="A229">
            <v>105312</v>
          </cell>
          <cell r="B229" t="str">
            <v>ASSENTAMENTO DE TUBO DE PVC PBA PARA REDE DE ÁGUA, DN 125, JUNTA ELÁSTICA INTEGRADA, INSTALADO EM LOCAL COM NÍVEL BAIXO DE INTERFERÊNCIAS (NÃO INCLUI FORNECIMENTO). AF_05/2024</v>
          </cell>
          <cell r="C229" t="str">
            <v>M</v>
          </cell>
        </row>
        <row r="230">
          <cell r="A230">
            <v>105313</v>
          </cell>
          <cell r="B230" t="str">
            <v>ASSENTAMENTO DE TUBO DE PVC PBA PARA REDE DE ÁGUA, DN 140, JUNTA ELÁSTICA INTEGRADA, INSTALADO EM LOCAL COM NÍVEL BAIXO DE INTERFERÊNCIAS (NÃO INCLUI FORNECIMENTO). AF_05/2024</v>
          </cell>
          <cell r="C230" t="str">
            <v>M</v>
          </cell>
        </row>
        <row r="231">
          <cell r="A231">
            <v>105314</v>
          </cell>
          <cell r="B231" t="str">
            <v>ASSENTAMENTO DE TUBO DE PVC PBA PARA REDE DE ÁGUA, DN 180, JUNTA ELÁSTICA INTEGRADA, INSTALADO EM LOCAL COM NÍVEL BAIXO DE INTERFERÊNCIAS (NÃO INCLUI FORNECIMENTO). AF_05/2024</v>
          </cell>
          <cell r="C231" t="str">
            <v>M</v>
          </cell>
        </row>
        <row r="232">
          <cell r="A232">
            <v>105315</v>
          </cell>
          <cell r="B232" t="str">
            <v>ASSENTAMENTO DE CONEXÃO 2 ACESSOS ALINHADOS DE PVC PBA PARA REDE DE ÁGUA, DN 50, JUNTA ELÁSTICA INTEGRADA, INSTALADO EM LOCAL COM NÍVEL BAIXO DE INTERFERÊNCIAS (NÃO INCLUI FORNECIMENTO). AF_05/2024</v>
          </cell>
          <cell r="C232" t="str">
            <v>UN</v>
          </cell>
        </row>
        <row r="233">
          <cell r="A233">
            <v>105316</v>
          </cell>
          <cell r="B233" t="str">
            <v>ASSENTAMENTO DE CONEXÃO 2 ACESSOS ALINHADOS DE FERRO FUNDIDO PARA REDE DE ÁGUA, DN 250, JUNTA ELÁSTICA, INSTALADO EM LOCAL COM NÍVEL BAIXO DE INTERFERÊNCIAS (NÃO INCLUI FORNECIMENTO). AF_05/2024</v>
          </cell>
          <cell r="C233" t="str">
            <v>UN</v>
          </cell>
        </row>
        <row r="234">
          <cell r="A234">
            <v>105327</v>
          </cell>
          <cell r="B234" t="str">
            <v>ASSENTAMENTO E FORNECIMENTO DE TUBO DE PVC PBA PARA REDE DE ÁGUA, DN 75, JUNTA ELÁSTICA INTEGRADA, INSTALADO EM LOCAL COM NÍVEL ALTO DE INTERFERÊNCIAS (INCLUI FORNECIMENTO). AF_05/2024</v>
          </cell>
          <cell r="C234" t="str">
            <v>UN</v>
          </cell>
        </row>
        <row r="235">
          <cell r="A235">
            <v>105328</v>
          </cell>
          <cell r="B235" t="str">
            <v>ASSENTAMENTO E FORNECIMENTO DE TUBO DE PVC PBA PARA REDE DE ÁGUA, DN 75, JUNTA ELÁSTICA INTEGRADA, INSTALADO EM LOCAL COM NÍVEL BAIXO DE INTERFERÊNCIAS (INCLUI FORNECIMENTO). AF_05/2024</v>
          </cell>
          <cell r="C235" t="str">
            <v>UN</v>
          </cell>
        </row>
        <row r="236">
          <cell r="A236">
            <v>105329</v>
          </cell>
          <cell r="B236" t="str">
            <v>ASSENTAMENTO E FORNECIMENTO DE TUBO DE PVC PBA PARA REDE DE ÁGUA, DN 100, JUNTA ELÁSTICA INTEGRADA, INSTALADO EM LOCAL COM NÍVEL ALTO DE INTERFERÊNCIAS (INCLUI FORNECIMENTO). AF_05/2024</v>
          </cell>
          <cell r="C236" t="str">
            <v>UN</v>
          </cell>
        </row>
        <row r="237">
          <cell r="A237">
            <v>105330</v>
          </cell>
          <cell r="B237" t="str">
            <v>ASSENTAMENTO E FORNECIMENTO DE TUBO DE PVC PBA PARA REDE DE ÁGUA, DN 100, JUNTA ELÁSTICA INTEGRADA, INSTALADO EM LOCAL COM NÍVEL BAIXO DE INTERFERÊNCIAS (INCLUI FORNECIMENTO). AF_05/2024</v>
          </cell>
          <cell r="C237" t="str">
            <v>UN</v>
          </cell>
        </row>
        <row r="238">
          <cell r="A238">
            <v>105331</v>
          </cell>
          <cell r="B238" t="str">
            <v>ASSENTAMENTO E FORNECIMENTO DE TUBO DE PVC DEFOFO OU PRFV OU RPVC PARA REDE DE ÁGUA, DN 100, JUNTA ELÁSTICA INTEGRADA, INSTALADO EM LOCAL COM NÍVEL ALTO DE INTERFERÊNCIAS (INCLUI FORNECIMENTO). AF_05/2024</v>
          </cell>
          <cell r="C238" t="str">
            <v>M</v>
          </cell>
        </row>
        <row r="239">
          <cell r="A239">
            <v>105332</v>
          </cell>
          <cell r="B239" t="str">
            <v>ASSENTAMENTO E FORNECIMENTO DE TUBO DE PVC DEFOFO OU PRFV OU RPVC PARA REDE DE ÁGUA, DN 100, JUNTA ELÁSTICA INTEGRADA, INSTALADO EM LOCAL COM NÍVEL BAIXO DE INTERFERÊNCIAS (INCLUI FORNECIMENTO). AF_05/2024</v>
          </cell>
          <cell r="C239" t="str">
            <v>M</v>
          </cell>
        </row>
        <row r="240">
          <cell r="A240">
            <v>105333</v>
          </cell>
          <cell r="B240" t="str">
            <v>ASSENTAMENTO E FORNECIMENTO DE TUBO DE PVC DEFOFO PARA REDE DE ÁGUA, DN 200, JUNTA ELÁSTICA INTEGRADA, INSTALADO EM LOCAL COM NÍVEL ALTO DE INTERFERÊNCIAS (INCLUI FORNECIMENTO). AF_05/2024</v>
          </cell>
          <cell r="C240" t="str">
            <v>M</v>
          </cell>
        </row>
        <row r="241">
          <cell r="A241">
            <v>105334</v>
          </cell>
          <cell r="B241" t="str">
            <v>ASSENTAMENTO E FORNECIMENTO DE TUBO DE PVC DEFOFO PARA REDE DE ÁGUA, DN 200, JUNTA ELÁSTICA INTEGRADA, INSTALADO EM LOCAL COM NÍVEL BAIXO DE INTERFERÊNCIAS (INCLUI FORNECIMENTO). AF_05/2024</v>
          </cell>
          <cell r="C241" t="str">
            <v>M</v>
          </cell>
        </row>
        <row r="242">
          <cell r="A242">
            <v>105335</v>
          </cell>
          <cell r="B242" t="str">
            <v>ASSENTAMENTO E FORNECIMENTO DE TUBO DE PVC DEFOFO PARA REDE DE ÁGUA, DN 250, JUNTA ELÁSTICA INTEGRADA, INSTALADO EM LOCAL COM NÍVEL ALTO DE INTERFERÊNCIAS (INCLUI FORNECIMENTO). AF_05/2024</v>
          </cell>
          <cell r="C242" t="str">
            <v>M</v>
          </cell>
        </row>
        <row r="243">
          <cell r="A243">
            <v>105336</v>
          </cell>
          <cell r="B243" t="str">
            <v>ASSENTAMENTO E FORNECIMENTO DE TUBO DE PVC DEFOFO PARA REDE DE ÁGUA, DN 250, JUNTA ELÁSTICA INTEGRADA, INSTALADO EM LOCAL COM NÍVEL BAIXO DE INTERFERÊNCIAS (INCLUI FORNECIMENTO). AF_05/2024</v>
          </cell>
          <cell r="C243" t="str">
            <v>M</v>
          </cell>
        </row>
        <row r="244">
          <cell r="A244">
            <v>105337</v>
          </cell>
          <cell r="B244" t="str">
            <v>ASSENTAMENTO E FORNECIMENTO DE TUBO DE PVC DEFOFO PARA REDE DE ÁGUA, DN 300, JUNTA ELÁSTICA INTEGRADA, INSTALADO EM LOCAL COM NÍVEL ALTO DE INTERFERÊNCIAS (INCLUI FORNECIMENTO). AF_05/2024</v>
          </cell>
          <cell r="C244" t="str">
            <v>M</v>
          </cell>
        </row>
        <row r="245">
          <cell r="A245">
            <v>105338</v>
          </cell>
          <cell r="B245" t="str">
            <v>ASSENTAMENTO E FORNECIMENTO DE TUBO DE PVC DEFOFO PARA REDE DE ÁGUA, DN 300, JUNTA ELÁSTICA INTEGRADA, INSTALADO EM LOCAL COM NÍVEL BAIXO DE INTERFERÊNCIAS (INCLUI FORNECIMENTO). AF_05/2024</v>
          </cell>
          <cell r="C245" t="str">
            <v>M</v>
          </cell>
        </row>
        <row r="246">
          <cell r="A246">
            <v>105339</v>
          </cell>
          <cell r="B246" t="str">
            <v>ASSENTAMENTO DE TUBO DE PVC DEFOFO OU PRFV OU RPVC PARA REDE DE ÁGUA, DN 100, JUNTA ELÁSTICA INTEGRADA, INSTALADO EM LOCAL COM NÍVEL BAIXO DE INTERFERÊNCIAS (NÃO INCLUI FORNECIMENTO). AF_05/2024</v>
          </cell>
          <cell r="C246" t="str">
            <v>M</v>
          </cell>
        </row>
        <row r="247">
          <cell r="A247">
            <v>105359</v>
          </cell>
          <cell r="B247" t="str">
            <v>ASSENTAMENTO DE CONEXÃO 2 ACESSOS ALINHADOS DE PVC PBA PARA REDE DE ÁGUA, DN 50, JUNTA ELÁSTICA INTEGRADA, INSTALADO EM LOCAL COM NÍVEL ALTO DE INTERFERÊNCIAS (NÃO INCLUI FORNECIMENTO). AF_05/2024</v>
          </cell>
          <cell r="C247" t="str">
            <v>UN</v>
          </cell>
        </row>
        <row r="248">
          <cell r="A248">
            <v>105360</v>
          </cell>
          <cell r="B248" t="str">
            <v>ASSENTAMENTO DE CONEXÃO 2 ACESSOS ALINHADOS DE PVC PBA PARA REDE DE ÁGUA, DN 75, JUNTA ELÁSTICA INTEGRADA, INSTALADO EM LOCAL COM NÍVEL ALTO DE INTERFERÊNCIAS (NÃO INCLUI FORNECIMENTO). AF_05/2024</v>
          </cell>
          <cell r="C248" t="str">
            <v>UN</v>
          </cell>
        </row>
        <row r="249">
          <cell r="A249">
            <v>105361</v>
          </cell>
          <cell r="B249" t="str">
            <v>ASSENTAMENTO DE CONEXÃO 2 ACESSOS ALINHADOS DE PVC PBA PARA REDE DE ÁGUA, DN 100, JUNTA ELÁSTICA INTEGRADA, INSTALADO EM LOCAL COM NÍVEL ALTO DE INTERFERÊNCIAS (NÃO INCLUI FORNECIMENTO). AF_05/2024</v>
          </cell>
          <cell r="C249" t="str">
            <v>UN</v>
          </cell>
        </row>
        <row r="250">
          <cell r="A250">
            <v>105362</v>
          </cell>
          <cell r="B250" t="str">
            <v>ASSENTAMENTO DE CONEXÃO 2 ACESSOS INCLINADOS DE PVC PBA PARA REDE DE ÁGUA, DN 50, JUNTA ELÁSTICA INTEGRADA, INSTALADO EM LOCAL COM NÍVEL ALTO DE INTERFERÊNCIAS (NÃO INCLUI FORNECIMENTO). AF_05/2024</v>
          </cell>
          <cell r="C250" t="str">
            <v>UN</v>
          </cell>
        </row>
        <row r="251">
          <cell r="A251">
            <v>105363</v>
          </cell>
          <cell r="B251" t="str">
            <v>ASSENTAMENTO DE CONEXÃO 2 ACESSOS INCLINADOS DE PVC PBA PARA REDE DE ÁGUA, DN 75, JUNTA ELÁSTICA INTEGRADA, INSTALADO EM LOCAL COM NÍVEL ALTO DE INTERFERÊNCIAS (NÃO INCLUI FORNECIMENTO). AF_05/2024</v>
          </cell>
          <cell r="C251" t="str">
            <v>UN</v>
          </cell>
        </row>
        <row r="252">
          <cell r="A252">
            <v>105364</v>
          </cell>
          <cell r="B252" t="str">
            <v>ASSENTAMENTO DE CONEXÃO 2 ACESSOS INCLINADOS DE PVC PBA PARA REDE DE ÁGUA, DN 100, JUNTA ELÁSTICA INTEGRADA, INSTALADO EM LOCAL COM NÍVEL ALTO DE INTERFERÊNCIAS (NÃO INCLUI FORNECIMENTO). AF_05/2024</v>
          </cell>
          <cell r="C252" t="str">
            <v>UN</v>
          </cell>
        </row>
        <row r="253">
          <cell r="A253">
            <v>105365</v>
          </cell>
          <cell r="B253" t="str">
            <v>ASSENTAMENTO DE CONEXÃO 3 ACESSOS DE PVC PBA PARA REDE DE ÁGUA, DN 50, JUNTA ELÁSTICA INTEGRADA, INSTALADO EM LOCAL COM NÍVEL ALTO DE INTERFERÊNCIAS (NÃO INCLUI FORNECIMENTO). AF_05/2024</v>
          </cell>
          <cell r="C253" t="str">
            <v>UN</v>
          </cell>
        </row>
        <row r="254">
          <cell r="A254">
            <v>105366</v>
          </cell>
          <cell r="B254" t="str">
            <v>ASSENTAMENTO DE CONEXÃO 3 ACESSOS DE PVC PBA PARA REDE DE ÁGUA, DN 75, JUNTA ELÁSTICA INTEGRADA, INSTALADO EM LOCAL COM NÍVEL ALTO DE INTERFERÊNCIAS (NÃO INCLUI FORNECIMENTO). AF_05/2024</v>
          </cell>
          <cell r="C254" t="str">
            <v>UN</v>
          </cell>
        </row>
        <row r="255">
          <cell r="A255">
            <v>105367</v>
          </cell>
          <cell r="B255" t="str">
            <v>ASSENTAMENTO DE CONEXÃO 3 ACESSOS DE PVC PBA PARA REDE DE ÁGUA, DN 100, JUNTA ELÁSTICA INTEGRADA, INSTALADO EM LOCAL COM NÍVEL ALTO DE INTERFERÊNCIAS (NÃO INCLUI FORNECIMENTO). AF_05/2024</v>
          </cell>
          <cell r="C255" t="str">
            <v>UN</v>
          </cell>
        </row>
        <row r="256">
          <cell r="A256">
            <v>105368</v>
          </cell>
          <cell r="B256" t="str">
            <v>FORNECIMENTO E ASSENTAMENTO DE CURVA 45 GRAUS RANHURADA EM FERRO FUNDIDO, DN 80 MM (3") PARA REDE DE ÁGUA, INSTALADO EM LOCAL COM NÍVEL BAIXO DE INTERFERÊNCIAS (INCLUI FORNECIMENTO). AF_05/2024</v>
          </cell>
          <cell r="C256" t="str">
            <v>UN</v>
          </cell>
        </row>
        <row r="257">
          <cell r="A257">
            <v>105370</v>
          </cell>
          <cell r="B257" t="str">
            <v>FORNECIMENTO E ASSENTAMENTO DE TE RANHURADO EM FERRO FUNDIDO, DN 80 (3") PARA REDE DE ÁGUA, INSTALADO EM LOCAL COM NÍVEL BAIXO DE INTERFERÊNCIAS (INCLUI FORNECIMENTO). AF_05/2024</v>
          </cell>
          <cell r="C257" t="str">
            <v>UN</v>
          </cell>
        </row>
        <row r="258">
          <cell r="A258">
            <v>105371</v>
          </cell>
          <cell r="B258" t="str">
            <v>ASSENTAMENTO DE CONEXÃO 3 ACESSOS DE PVC PBA PARA REDE DE ÁGUA, DN 100, JUNTA ELÁSTICA INTEGRADA, INSTALADO EM LOCAL COM NÍVEL BAIXO DE INTERFERÊNCIAS (NÃO INCLUI FORNECIMENTO). AF_05/2024</v>
          </cell>
          <cell r="C258" t="str">
            <v>UN</v>
          </cell>
        </row>
        <row r="259">
          <cell r="A259">
            <v>105372</v>
          </cell>
          <cell r="B259" t="str">
            <v>ASSENTAMENTO DE CONEXÃO 2 ACESSOS ALINHADOS DE FERRO FUNDIDO PARA REDE DE ÁGUA, DN 80, JUNTA ELÁSTICA, INSTALADO EM LOCAL COM NÍVEL BAIXO DE INTERFERÊNCIAS (NÃO INCLUI FORNECIMENTO). AF_05/2024</v>
          </cell>
          <cell r="C259" t="str">
            <v>UN</v>
          </cell>
        </row>
        <row r="260">
          <cell r="A260">
            <v>105373</v>
          </cell>
          <cell r="B260" t="str">
            <v>ASSENTAMENTO DE CONEXÃO 2 ACESSOS ALINHADOS DE FERRO FUNDIDO PARA REDE DE ÁGUA, DN 100, JUNTA ELÁSTICA, INSTALADO EM LOCAL COM NÍVEL BAIXO DE INTERFERÊNCIAS (NÃO INCLUI FORNECIMENTO). AF_05/2024</v>
          </cell>
          <cell r="C260" t="str">
            <v>UN</v>
          </cell>
        </row>
        <row r="261">
          <cell r="A261">
            <v>105374</v>
          </cell>
          <cell r="B261" t="str">
            <v>ASSENTAMENTO E FORNECIMENTO DE CURVA PVC PBA, JE, PB, 45 GRAUS, DN 100 / DE 110 MM, PARA REDE AGUA, JUNTA ELÁSTICA INTEGRADA, INSTALADO EM LOCAL COM NÍVEL BAIXO DE INTERFERÊNCIAS (INCLUI FORNECIMENTO). AF_05/2024</v>
          </cell>
          <cell r="C261" t="str">
            <v>UN</v>
          </cell>
        </row>
        <row r="262">
          <cell r="A262">
            <v>105375</v>
          </cell>
          <cell r="B262" t="str">
            <v>ASSENTAMENTO E FORNECIMENTO DE TE DE REDUCAO, PVC PBA, BBB, JE, DN 100 X 50 / DE 110 X 60 MM, PARA REDE AGUA, JUNTA ELÁSTICA INTEGRADA, INSTALADO EM LOCAL COM NÍVEL ALTO DE INTERFERÊNCIAS (INCLUI FORNECIMENTO). AF_05/2024</v>
          </cell>
          <cell r="C262" t="str">
            <v>UN</v>
          </cell>
        </row>
        <row r="263">
          <cell r="A263">
            <v>105376</v>
          </cell>
          <cell r="B263" t="str">
            <v>ASSENTAMENTO E FORNECIMENTO DE TE DE REDUCAO, PVC PBA, BBB, JE, DN 100 X 50 / DE 110 X 60 MM, PARA REDE AGUA, JUNTA ELÁSTICA INTEGRADA, INSTALADO EM LOCAL COM NÍVEL BAIXO DE INTERFERÊNCIAS (INCLUI FORNECIMENTO). AF_05/2024</v>
          </cell>
          <cell r="C263" t="str">
            <v>UN</v>
          </cell>
        </row>
        <row r="264">
          <cell r="A264">
            <v>105381</v>
          </cell>
          <cell r="B264" t="str">
            <v>ASSENTAMENTO DE CONEXÃO 2 ACESSOS ALINHADOS DE PVC PBA PARA REDE DE ÁGUA, DN 75, JUNTA ELÁSTICA INTEGRADA, INSTALADO EM LOCAL COM NÍVEL BAIXO DE INTERFERÊNCIAS (NÃO INCLUI FORNECIMENTO). AF_05/2024</v>
          </cell>
          <cell r="C264" t="str">
            <v>UN</v>
          </cell>
        </row>
        <row r="265">
          <cell r="A265">
            <v>105382</v>
          </cell>
          <cell r="B265" t="str">
            <v>ASSENTAMENTO DE CONEXÃO 2 ACESSOS ALINHADOS DE PVC PBA PARA REDE DE ÁGUA, DN 100, JUNTA ELÁSTICA INTEGRADA, INSTALADO EM LOCAL COM NÍVEL BAIXO DE INTERFERÊNCIAS (NÃO INCLUI FORNECIMENTO). AF_05/2024</v>
          </cell>
          <cell r="C265" t="str">
            <v>UN</v>
          </cell>
        </row>
        <row r="266">
          <cell r="A266">
            <v>105383</v>
          </cell>
          <cell r="B266" t="str">
            <v>ASSENTAMENTO DE CONEXÃO 2 ACESSOS INCLINADOS DE PVC PBA PARA REDE DE ÁGUA, DN 50, JUNTA ELÁSTICA INTEGRADA, INSTALADO EM LOCAL COM NÍVEL BAIXO DE INTERFERÊNCIAS (NÃO INCLUI FORNECIMENTO). AF_05/2024</v>
          </cell>
          <cell r="C266" t="str">
            <v>UN</v>
          </cell>
        </row>
        <row r="267">
          <cell r="A267">
            <v>105384</v>
          </cell>
          <cell r="B267" t="str">
            <v>ASSENTAMENTO DE CONEXÃO 2 ACESSOS INCLINADOS DE PVC PBA PARA REDE DE ÁGUA, DN 75, JUNTA ELÁSTICA INTEGRADA, INSTALADO EM LOCAL COM NÍVEL BAIXO DE INTERFERÊNCIAS (NÃO INCLUI FORNECIMENTO). AF_05/2024</v>
          </cell>
          <cell r="C267" t="str">
            <v>UN</v>
          </cell>
        </row>
        <row r="268">
          <cell r="A268">
            <v>105385</v>
          </cell>
          <cell r="B268" t="str">
            <v>ASSENTAMENTO DE CONEXÃO 2 ACESSOS INCLINADOS DE PVC PBA PARA REDE DE ÁGUA, DN 100, JUNTA ELÁSTICA INTEGRADA, INSTALADO EM LOCAL COM NÍVEL BAIXO DE INTERFERÊNCIAS (NÃO INCLUI FORNECIMENTO). AF_05/2024</v>
          </cell>
          <cell r="C268" t="str">
            <v>UN</v>
          </cell>
        </row>
        <row r="269">
          <cell r="A269">
            <v>105386</v>
          </cell>
          <cell r="B269" t="str">
            <v>ASSENTAMENTO DE CONEXÃO 3 ACESSOS DE PVC PBA PARA REDE DE ÁGUA, DN 50, JUNTA ELÁSTICA INTEGRADA, INSTALADO EM LOCAL COM NÍVEL BAIXO DE INTERFERÊNCIAS (NÃO INCLUI FORNECIMENTO). AF_05/2024</v>
          </cell>
          <cell r="C269" t="str">
            <v>UN</v>
          </cell>
        </row>
        <row r="270">
          <cell r="A270">
            <v>105387</v>
          </cell>
          <cell r="B270" t="str">
            <v>ASSENTAMENTO DE CONEXÃO 3 ACESSOS DE PVC PBA PARA REDE DE ÁGUA, DN 75, JUNTA ELÁSTICA INTEGRADA, INSTALADO EM LOCAL COM NÍVEL BAIXO DE INTERFERÊNCIAS (NÃO INCLUI FORNECIMENTO). AF_05/2024</v>
          </cell>
          <cell r="C270" t="str">
            <v>UN</v>
          </cell>
        </row>
        <row r="271">
          <cell r="A271">
            <v>92833</v>
          </cell>
          <cell r="B271" t="str">
            <v>TUBO DE CONCRETO PARA REDES COLETORAS DE ESGOTO SANITÁRIO, DIÂMETRO DE 300 MM, JUNTA ELÁSTICA, INSTALADO EM LOCAL COM BAIXO NÍVEL DE INTERFERÊNCIAS - FORNECIMENTO E ASSENTAMENTO. AF_03/2024</v>
          </cell>
          <cell r="C271" t="str">
            <v>M</v>
          </cell>
        </row>
        <row r="272">
          <cell r="A272">
            <v>92834</v>
          </cell>
          <cell r="B272" t="str">
            <v>ASSENTAMENTO DE TUBO DE CONCRETO PARA REDES COLETORAS DE ESGOTO SANITÁRIO, DIÂMETRO DE 300 MM, JUNTA ELÁSTICA, INSTALADO EM LOCAL COM BAIXO NÍVEL DE INTERFERÊNCIAS (NÃO INCLUI FORNECIMENTO). AF_03/2024</v>
          </cell>
          <cell r="C272" t="str">
            <v>M</v>
          </cell>
        </row>
        <row r="273">
          <cell r="A273">
            <v>92835</v>
          </cell>
          <cell r="B273" t="str">
            <v>TUBO DE CONCRETO PARA REDES COLETORAS DE ESGOTO SANITÁRIO, DIÂMETRO DE 400 MM, JUNTA ELÁSTICA, INSTALADO EM LOCAL COM BAIXO NÍVEL DE INTERFERÊNCIAS - FORNECIMENTO E ASSENTAMENTO. AF_03/2024</v>
          </cell>
          <cell r="C273" t="str">
            <v>M</v>
          </cell>
        </row>
        <row r="274">
          <cell r="A274">
            <v>92836</v>
          </cell>
          <cell r="B274" t="str">
            <v>ASSENTAMENTO DE TUBO DE CONCRETO PARA REDES COLETORAS DE ESGOTO SANITÁRIO, DIÂMETRO DE 400 MM, JUNTA ELÁSTICA, INSTALADO EM LOCAL COM BAIXO NÍVEL DE INTERFERÊNCIAS (NÃO INCLUI FORNECIMENTO). AF_03/2024</v>
          </cell>
          <cell r="C274" t="str">
            <v>M</v>
          </cell>
        </row>
        <row r="275">
          <cell r="A275">
            <v>92837</v>
          </cell>
          <cell r="B275" t="str">
            <v>TUBO DE CONCRETO PARA REDES COLETORAS DE ESGOTO SANITÁRIO, DIÂMETRO DE 500 MM, JUNTA ELÁSTICA, INSTALADO EM LOCAL COM BAIXO NÍVEL DE INTERFERÊNCIAS - FORNECIMENTO E ASSENTAMENTO. AF_03/2024</v>
          </cell>
          <cell r="C275" t="str">
            <v>M</v>
          </cell>
        </row>
        <row r="276">
          <cell r="A276">
            <v>92838</v>
          </cell>
          <cell r="B276" t="str">
            <v>ASSENTAMENTO DE TUBO DE CONCRETO PARA REDES COLETORAS DE ESGOTO SANITÁRIO, DIÂMETRO DE 500 MM, JUNTA ELÁSTICA, INSTALADO EM LOCAL COM BAIXO NÍVEL DE INTERFERÊNCIAS (NÃO INCLUI FORNECIMENTO). AF_03/2024</v>
          </cell>
          <cell r="C276" t="str">
            <v>M</v>
          </cell>
        </row>
        <row r="277">
          <cell r="A277">
            <v>92839</v>
          </cell>
          <cell r="B277" t="str">
            <v>TUBO DE CONCRETO PARA REDES COLETORAS DE ESGOTO SANITÁRIO, DIÂMETRO DE 600 MM, JUNTA ELÁSTICA, INSTALADO EM LOCAL COM BAIXO NÍVEL DE INTERFERÊNCIAS - FORNECIMENTO E ASSENTAMENTO. AF_03/2024</v>
          </cell>
          <cell r="C277" t="str">
            <v>M</v>
          </cell>
        </row>
        <row r="278">
          <cell r="A278">
            <v>92840</v>
          </cell>
          <cell r="B278" t="str">
            <v>ASSENTAMENTO DE TUBO DE CONCRETO PARA REDES COLETORAS DE ESGOTO SANITÁRIO, DIÂMETRO DE 600 MM, JUNTA ELÁSTICA, INSTALADO EM LOCAL COM BAIXO NÍVEL DE INTERFERÊNCIAS (NÃO INCLUI FORNECIMENTO). AF_03/2024</v>
          </cell>
          <cell r="C278" t="str">
            <v>M</v>
          </cell>
        </row>
        <row r="279">
          <cell r="A279">
            <v>92841</v>
          </cell>
          <cell r="B279" t="str">
            <v>TUBO DE CONCRETO PARA REDES COLETORAS DE ESGOTO SANITÁRIO, DIÂMETRO DE 700 MM, JUNTA ELÁSTICA, INSTALADO EM LOCAL COM BAIXO NÍVEL DE INTERFERÊNCIAS - FORNECIMENTO E ASSENTAMENTO. AF_03/2024</v>
          </cell>
          <cell r="C279" t="str">
            <v>M</v>
          </cell>
        </row>
        <row r="280">
          <cell r="A280">
            <v>92842</v>
          </cell>
          <cell r="B280" t="str">
            <v>ASSENTAMENTO DE TUBO DE CONCRETO PARA REDES COLETORAS DE ESGOTO SANITÁRIO, DIÂMETRO DE 700 MM, JUNTA ELÁSTICA, INSTALADO EM LOCAL COM BAIXO NÍVEL DE INTERFERÊNCIAS (NÃO INCLUI FORNECIMENTO). AF_03/2024</v>
          </cell>
          <cell r="C280" t="str">
            <v>M</v>
          </cell>
        </row>
        <row r="281">
          <cell r="A281">
            <v>92843</v>
          </cell>
          <cell r="B281" t="str">
            <v>TUBO DE CONCRETO PARA REDES COLETORAS DE ESGOTO SANITÁRIO, DIÂMETRO DE 800 MM, JUNTA ELÁSTICA, INSTALADO EM LOCAL COM BAIXO NÍVEL DE INTERFERÊNCIAS - FORNECIMENTO E ASSENTAMENTO. AF_03/2024</v>
          </cell>
          <cell r="C281" t="str">
            <v>M</v>
          </cell>
        </row>
        <row r="282">
          <cell r="A282">
            <v>92844</v>
          </cell>
          <cell r="B282" t="str">
            <v>ASSENTAMENTO DE TUBO DE CONCRETO PARA REDES COLETORAS DE ESGOTO SANITÁRIO, DIÂMETRO DE 800 MM, JUNTA ELÁSTICA, INSTALADO EM LOCAL COM BAIXO NÍVEL DE INTERFERÊNCIAS (NÃO INCLUI FORNECIMENTO). AF_03/2024</v>
          </cell>
          <cell r="C282" t="str">
            <v>M</v>
          </cell>
        </row>
        <row r="283">
          <cell r="A283">
            <v>92845</v>
          </cell>
          <cell r="B283" t="str">
            <v>TUBO DE CONCRETO PARA REDES COLETORAS DE ESGOTO SANITÁRIO, DIÂMETRO DE 900 MM, JUNTA ELÁSTICA, INSTALADO EM LOCAL COM BAIXO NÍVEL DE INTERFERÊNCIAS - FORNECIMENTO E ASSENTAMENTO. AF_03/2024</v>
          </cell>
          <cell r="C283" t="str">
            <v>M</v>
          </cell>
        </row>
        <row r="284">
          <cell r="A284">
            <v>92846</v>
          </cell>
          <cell r="B284" t="str">
            <v>ASSENTAMENTO DE TUBO DE CONCRETO PARA REDES COLETORAS DE ESGOTO SANITÁRIO, DIÂMETRO DE 900 MM, JUNTA ELÁSTICA, INSTALADO EM LOCAL COM BAIXO NÍVEL DE INTERFERÊNCIAS (NÃO INCLUI FORNECIMENTO). AF_03/2024</v>
          </cell>
          <cell r="C284" t="str">
            <v>M</v>
          </cell>
        </row>
        <row r="285">
          <cell r="A285">
            <v>92847</v>
          </cell>
          <cell r="B285" t="str">
            <v>TUBO DE CONCRETO PARA REDES COLETORAS DE ESGOTO SANITÁRIO, DIÂMETRO DE 1000 MM, JUNTA ELÁSTICA, INSTALADO EM LOCAL COM BAIXO NÍVEL DE INTERFERÊNCIAS - FORNECIMENTO E ASSENTAMENTO. AF_03/2024</v>
          </cell>
          <cell r="C285" t="str">
            <v>M</v>
          </cell>
        </row>
        <row r="286">
          <cell r="A286">
            <v>92848</v>
          </cell>
          <cell r="B286" t="str">
            <v>ASSENTAMENTO DE TUBO DE CONCRETO PARA REDES COLETORAS DE ESGOTO SANITÁRIO, DIÂMETRO DE 1000 MM, JUNTA ELÁSTICA, INSTALADO EM LOCAL COM BAIXO NÍVEL DE INTERFERÊNCIAS (NÃO INCLUI FORNECIMENTO). AF_03/2024</v>
          </cell>
          <cell r="C286" t="str">
            <v>M</v>
          </cell>
        </row>
        <row r="287">
          <cell r="A287">
            <v>92849</v>
          </cell>
          <cell r="B287" t="str">
            <v>TUBO DE CONCRETO PARA REDES COLETORAS DE ESGOTO SANITÁRIO, DIÂMETRO DE 300 MM, JUNTA ELÁSTICA, INSTALADO EM LOCAL COM ALTO NÍVEL DE INTERFERÊNCIAS - FORNECIMENTO E ASSENTAMENTO. AF_03/2024</v>
          </cell>
          <cell r="C287" t="str">
            <v>M</v>
          </cell>
        </row>
        <row r="288">
          <cell r="A288">
            <v>92850</v>
          </cell>
          <cell r="B288" t="str">
            <v>ASSENTAMENTO DE TUBO DE CONCRETO PARA REDES COLETORAS DE ESGOTO SANITÁRIO, DIÂMETRO DE 300 MM, JUNTA ELÁSTICA, INSTALADO EM LOCAL COM ALTO NÍVEL DE INTERFERÊNCIAS (NÃO INCLUI FORNECIMENTO). AF_03/2024</v>
          </cell>
          <cell r="C288" t="str">
            <v>M</v>
          </cell>
        </row>
        <row r="289">
          <cell r="A289">
            <v>92851</v>
          </cell>
          <cell r="B289" t="str">
            <v>TUBO DE CONCRETO PARA REDES COLETORAS DE ESGOTO SANITÁRIO, DIÂMETRO DE 400 MM, JUNTA ELÁSTICA, INSTALADO EM LOCAL COM ALTO NÍVEL DE INTERFERÊNCIAS - FORNECIMENTO E ASSENTAMENTO. AF_03/2024</v>
          </cell>
          <cell r="C289" t="str">
            <v>M</v>
          </cell>
        </row>
        <row r="290">
          <cell r="A290">
            <v>92852</v>
          </cell>
          <cell r="B290" t="str">
            <v>ASSENTAMENTO DE TUBO DE CONCRETO PARA REDES COLETORAS DE ESGOTO SANITÁRIO, DIÂMETRO DE 400 MM, JUNTA ELÁSTICA, INSTALADO EM LOCAL COM ALTO NÍVEL DE INTERFERÊNCIAS (NÃO INCLUI FORNECIMENTO). AF_03/2024</v>
          </cell>
          <cell r="C290" t="str">
            <v>M</v>
          </cell>
        </row>
        <row r="291">
          <cell r="A291">
            <v>92853</v>
          </cell>
          <cell r="B291" t="str">
            <v>TUBO DE CONCRETO PARA REDES COLETORAS DE ESGOTO SANITÁRIO, DIÂMETRO DE 500 MM, JUNTA ELÁSTICA, INSTALADO EM LOCAL COM ALTO NÍVEL DE INTERFERÊNCIAS - FORNECIMENTO E ASSENTAMENTO. AF_03/2024</v>
          </cell>
          <cell r="C291" t="str">
            <v>M</v>
          </cell>
        </row>
        <row r="292">
          <cell r="A292">
            <v>92854</v>
          </cell>
          <cell r="B292" t="str">
            <v>ASSENTAMENTO DE TUBO DE CONCRETO PARA REDES COLETORAS DE ESGOTO SANITÁRIO, DIÂMETRO DE 500 MM, JUNTA ELÁSTICA, INSTALADO EM LOCAL COM ALTO NÍVEL DE INTERFERÊNCIAS (NÃO INCLUI FORNECIMENTO). AF_03/2024</v>
          </cell>
          <cell r="C292" t="str">
            <v>M</v>
          </cell>
        </row>
        <row r="293">
          <cell r="A293">
            <v>92855</v>
          </cell>
          <cell r="B293" t="str">
            <v>TUBO DE CONCRETO PARA REDES COLETORAS DE ESGOTO SANITÁRIO, DIÂMETRO DE 600 MM, JUNTA ELÁSTICA, INSTALADO EM LOCAL COM ALTO NÍVEL DE INTERFERÊNCIAS - FORNECIMENTO E ASSENTAMENTO. AF_03/2024</v>
          </cell>
          <cell r="C293" t="str">
            <v>M</v>
          </cell>
        </row>
        <row r="294">
          <cell r="A294">
            <v>92856</v>
          </cell>
          <cell r="B294" t="str">
            <v>ASSENTAMENTO DE TUBO DE CONCRETO PARA REDES COLETORAS DE ESGOTO SANITÁRIO, DIÂMETRO DE 600 MM, JUNTA ELÁSTICA, INSTALADO EM LOCAL COM ALTO NÍVEL DE INTERFERÊNCIAS (NÃO INCLUI FORNECIMENTO). AF_03/2024</v>
          </cell>
          <cell r="C294" t="str">
            <v>M</v>
          </cell>
        </row>
        <row r="295">
          <cell r="A295">
            <v>92857</v>
          </cell>
          <cell r="B295" t="str">
            <v>TUBO DE CONCRETO PARA REDES COLETORAS DE ESGOTO SANITÁRIO, DIÂMETRO DE 700 MM, JUNTA ELÁSTICA, INSTALADO EM LOCAL COM ALTO NÍVEL DE INTERFERÊNCIAS - FORNECIMENTO E ASSENTAMENTO. AF_03/2024</v>
          </cell>
          <cell r="C295" t="str">
            <v>M</v>
          </cell>
        </row>
        <row r="296">
          <cell r="A296">
            <v>92858</v>
          </cell>
          <cell r="B296" t="str">
            <v>ASSENTAMENTO DE TUBO DE CONCRETO PARA REDES COLETORAS DE ESGOTO SANITÁRIO, DIÂMETRO DE 700 MM, JUNTA ELÁSTICA, INSTALADO EM LOCAL COM ALTO NÍVEL DE INTERFERÊNCIAS (NÃO INCLUI FORNECIMENTO). AF_03/2024</v>
          </cell>
          <cell r="C296" t="str">
            <v>M</v>
          </cell>
        </row>
        <row r="297">
          <cell r="A297">
            <v>92859</v>
          </cell>
          <cell r="B297" t="str">
            <v>TUBO DE CONCRETO PARA REDES COLETORAS DE ESGOTO SANITÁRIO, DIÂMETRO DE 800 MM, JUNTA ELÁSTICA, INSTALADO EM LOCAL COM ALTO NÍVEL DE INTERFERÊNCIAS - FORNECIMENTO E ASSENTAMENTO. AF_03/2024</v>
          </cell>
          <cell r="C297" t="str">
            <v>M</v>
          </cell>
        </row>
        <row r="298">
          <cell r="A298">
            <v>92860</v>
          </cell>
          <cell r="B298" t="str">
            <v>ASSENTAMENTO DE TUBO DE CONCRETO PARA REDES COLETORAS DE ESGOTO SANITÁRIO, DIÂMETRO DE 800 MM, JUNTA ELÁSTICA, INSTALADO EM LOCAL COM ALTO NÍVEL DE INTERFERÊNCIAS (NÃO INCLUI FORNECIMENTO). AF_03/2024</v>
          </cell>
          <cell r="C298" t="str">
            <v>M</v>
          </cell>
        </row>
        <row r="299">
          <cell r="A299">
            <v>92861</v>
          </cell>
          <cell r="B299" t="str">
            <v>TUBO DE CONCRETO PARA REDES COLETORAS DE ESGOTO SANITÁRIO, DIÂMETRO DE 900 MM, JUNTA ELÁSTICA, INSTALADO EM LOCAL COM ALTO NÍVEL DE INTERFERÊNCIAS - FORNECIMENTO E ASSENTAMENTO. AF_03/2024</v>
          </cell>
          <cell r="C299" t="str">
            <v>M</v>
          </cell>
        </row>
        <row r="300">
          <cell r="A300">
            <v>92862</v>
          </cell>
          <cell r="B300" t="str">
            <v>ASSENTAMENTO DE TUBO DE CONCRETO PARA REDES COLETORAS DE ESGOTO SANITÁRIO, DIÂMETRO DE 900 MM, JUNTA ELÁSTICA, INSTALADO EM LOCAL COM ALTO NÍVEL DE INTERFERÊNCIAS (NÃO INCLUI FORNECIMENTO). AF_03/2024</v>
          </cell>
          <cell r="C300" t="str">
            <v>M</v>
          </cell>
        </row>
        <row r="301">
          <cell r="A301">
            <v>92863</v>
          </cell>
          <cell r="B301" t="str">
            <v>TUBO DE CONCRETO PARA REDES COLETORAS DE ESGOTO SANITÁRIO, DIÂMETRO DE 1000 MM, JUNTA ELÁSTICA, INSTALADO EM LOCAL COM ALTO NÍVEL DE INTERFERÊNCIAS - FORNECIMENTO E ASSENTAMENTO. AF_03/2024</v>
          </cell>
          <cell r="C301" t="str">
            <v>M</v>
          </cell>
        </row>
        <row r="302">
          <cell r="A302">
            <v>92864</v>
          </cell>
          <cell r="B302" t="str">
            <v>ASSENTAMENTO DE TUBO DE CONCRETO PARA REDES COLETORAS DE ESGOTO SANITÁRIO, DIÂMETRO DE 1000 MM, JUNTA ELÁSTICA, INSTALADO EM LOCAL COM ALTO NÍVEL DE INTERFERÊNCIAS (NÃO INCLUI FORNECIMENTO). AF_03/2024</v>
          </cell>
          <cell r="C302" t="str">
            <v>M</v>
          </cell>
        </row>
        <row r="303">
          <cell r="A303">
            <v>92210</v>
          </cell>
          <cell r="B303" t="str">
            <v>TUBO DE CONCRETO PARA REDES COLETORAS DE ÁGUAS PLUVIAIS, DIÂMETRO DE 400 MM, JUNTA RÍGIDA, INSTALADO EM LOCAL COM BAIXO NÍVEL DE INTERFERÊNCIAS - FORNECIMENTO E ASSENTAMENTO. AF_03/2024</v>
          </cell>
          <cell r="C303" t="str">
            <v>M</v>
          </cell>
        </row>
        <row r="304">
          <cell r="A304">
            <v>92211</v>
          </cell>
          <cell r="B304" t="str">
            <v>TUBO DE CONCRETO PARA REDES COLETORAS DE ÁGUAS PLUVIAIS, DIÂMETRO DE 500 MM, JUNTA RÍGIDA, INSTALADO EM LOCAL COM BAIXO NÍVEL DE INTERFERÊNCIAS - FORNECIMENTO E ASSENTAMENTO. AF_03/2024</v>
          </cell>
          <cell r="C304" t="str">
            <v>M</v>
          </cell>
        </row>
        <row r="305">
          <cell r="A305">
            <v>92212</v>
          </cell>
          <cell r="B305" t="str">
            <v>TUBO DE CONCRETO PARA REDES COLETORAS DE ÁGUAS PLUVIAIS, DIÂMETRO DE 600 MM, JUNTA RÍGIDA, INSTALADO EM LOCAL COM BAIXO NÍVEL DE INTERFERÊNCIAS - FORNECIMENTO E ASSENTAMENTO. AF_03/2024</v>
          </cell>
          <cell r="C305" t="str">
            <v>M</v>
          </cell>
        </row>
        <row r="306">
          <cell r="A306">
            <v>92213</v>
          </cell>
          <cell r="B306" t="str">
            <v>TUBO DE CONCRETO PARA REDES COLETORAS DE ÁGUAS PLUVIAIS, DIÂMETRO DE 700 MM, JUNTA RÍGIDA, INSTALADO EM LOCAL COM BAIXO NÍVEL DE INTERFERÊNCIAS - FORNECIMENTO E ASSENTAMENTO. AF_03/2024</v>
          </cell>
          <cell r="C306" t="str">
            <v>M</v>
          </cell>
        </row>
        <row r="307">
          <cell r="A307">
            <v>92214</v>
          </cell>
          <cell r="B307" t="str">
            <v>TUBO DE CONCRETO PARA REDES COLETORAS DE ÁGUAS PLUVIAIS, DIÂMETRO DE 800 MM, JUNTA RÍGIDA, INSTALADO EM LOCAL COM BAIXO NÍVEL DE INTERFERÊNCIAS - FORNECIMENTO E ASSENTAMENTO. AF_03/2024</v>
          </cell>
          <cell r="C307" t="str">
            <v>M</v>
          </cell>
        </row>
        <row r="308">
          <cell r="A308">
            <v>92215</v>
          </cell>
          <cell r="B308" t="str">
            <v>TUBO DE CONCRETO PARA REDES COLETORAS DE ÁGUAS PLUVIAIS, DIÂMETRO DE 900 MM, JUNTA RÍGIDA, INSTALADO EM LOCAL COM BAIXO NÍVEL DE INTERFERÊNCIAS - FORNECIMENTO E ASSENTAMENTO. AF_03/2024</v>
          </cell>
          <cell r="C308" t="str">
            <v>M</v>
          </cell>
        </row>
        <row r="309">
          <cell r="A309">
            <v>92216</v>
          </cell>
          <cell r="B309" t="str">
            <v>TUBO DE CONCRETO PARA REDES COLETORAS DE ÁGUAS PLUVIAIS, DIÂMETRO DE 1000 MM, JUNTA RÍGIDA, INSTALADO EM LOCAL COM BAIXO NÍVEL DE INTERFERÊNCIAS - FORNECIMENTO E ASSENTAMENTO. AF_03/2024</v>
          </cell>
          <cell r="C309" t="str">
            <v>M</v>
          </cell>
        </row>
        <row r="310">
          <cell r="A310">
            <v>92219</v>
          </cell>
          <cell r="B310" t="str">
            <v>TUBO DE CONCRETO PARA REDES COLETORAS DE ÁGUAS PLUVIAIS, DIÂMETRO DE 400 MM, JUNTA RÍGIDA, INSTALADO EM LOCAL COM ALTO NÍVEL DE INTERFERÊNCIAS - FORNECIMENTO E ASSENTAMENTO. AF_03/2024</v>
          </cell>
          <cell r="C310" t="str">
            <v>M</v>
          </cell>
        </row>
        <row r="311">
          <cell r="A311">
            <v>92220</v>
          </cell>
          <cell r="B311" t="str">
            <v>TUBO DE CONCRETO PARA REDES COLETORAS DE ÁGUAS PLUVIAIS, DIÂMETRO DE 500 MM, JUNTA RÍGIDA, INSTALADO EM LOCAL COM ALTO NÍVEL DE INTERFERÊNCIAS - FORNECIMENTO E ASSENTAMENTO. AF_03/2024</v>
          </cell>
          <cell r="C311" t="str">
            <v>M</v>
          </cell>
        </row>
        <row r="312">
          <cell r="A312">
            <v>92221</v>
          </cell>
          <cell r="B312" t="str">
            <v>TUBO DE CONCRETO PARA REDES COLETORAS DE ÁGUAS PLUVIAIS, DIÂMETRO DE 600 MM, JUNTA RÍGIDA, INSTALADO EM LOCAL COM ALTO NÍVEL DE INTERFERÊNCIAS - FORNECIMENTO E ASSENTAMENTO. AF_03/2024</v>
          </cell>
          <cell r="C312" t="str">
            <v>M</v>
          </cell>
        </row>
        <row r="313">
          <cell r="A313">
            <v>92222</v>
          </cell>
          <cell r="B313" t="str">
            <v>TUBO DE CONCRETO PARA REDES COLETORAS DE ÁGUAS PLUVIAIS, DIÂMETRO DE 700 MM, JUNTA RÍGIDA, INSTALADO EM LOCAL COM ALTO NÍVEL DE INTERFERÊNCIAS - FORNECIMENTO E ASSENTAMENTO. AF_03/2024</v>
          </cell>
          <cell r="C313" t="str">
            <v>M</v>
          </cell>
        </row>
        <row r="314">
          <cell r="A314">
            <v>92223</v>
          </cell>
          <cell r="B314" t="str">
            <v>TUBO DE CONCRETO PARA REDES COLETORAS DE ÁGUAS PLUVIAIS, DIÂMETRO DE 800 MM, JUNTA RÍGIDA, INSTALADO EM LOCAL COM ALTO NÍVEL DE INTERFERÊNCIAS - FORNECIMENTO E ASSENTAMENTO. AF_03/2024</v>
          </cell>
          <cell r="C314" t="str">
            <v>M</v>
          </cell>
        </row>
        <row r="315">
          <cell r="A315">
            <v>92224</v>
          </cell>
          <cell r="B315" t="str">
            <v>TUBO DE CONCRETO PARA REDES COLETORAS DE ÁGUAS PLUVIAIS, DIÂMETRO DE 900 MM, JUNTA RÍGIDA, INSTALADO EM LOCAL COM ALTO NÍVEL DE INTERFERÊNCIAS - FORNECIMENTO E ASSENTAMENTO. AF_03/2024</v>
          </cell>
          <cell r="C315" t="str">
            <v>M</v>
          </cell>
        </row>
        <row r="316">
          <cell r="A316">
            <v>92226</v>
          </cell>
          <cell r="B316" t="str">
            <v>TUBO DE CONCRETO PARA REDES COLETORAS DE ÁGUAS PLUVIAIS, DIÂMETRO DE 1000 MM, JUNTA RÍGIDA, INSTALADO EM LOCAL COM ALTO NÍVEL DE INTERFERÊNCIAS - FORNECIMENTO E ASSENTAMENTO. AF_03/2024</v>
          </cell>
          <cell r="C316" t="str">
            <v>M</v>
          </cell>
        </row>
        <row r="317">
          <cell r="A317">
            <v>92808</v>
          </cell>
          <cell r="B317" t="str">
            <v>ASSENTAMENTO DE TUBO DE CONCRETO PARA REDES COLETORAS DE ÁGUAS PLUVIAIS, DIÂMETRO DE 300 MM, JUNTA RÍGIDA, INSTALADO EM LOCAL COM BAIXO NÍVEL DE INTERFERÊNCIAS (NÃO INCLUI FORNECIMENTO). AF_03/2024</v>
          </cell>
          <cell r="C317" t="str">
            <v>M</v>
          </cell>
        </row>
        <row r="318">
          <cell r="A318">
            <v>92809</v>
          </cell>
          <cell r="B318" t="str">
            <v>ASSENTAMENTO DE TUBO DE CONCRETO PARA REDES COLETORAS DE ÁGUAS PLUVIAIS, DIÂMETRO DE 400 MM, JUNTA RÍGIDA, INSTALADO EM LOCAL COM BAIXO NÍVEL DE INTERFERÊNCIAS (NÃO INCLUI FORNECIMENTO). AF_03/2024</v>
          </cell>
          <cell r="C318" t="str">
            <v>M</v>
          </cell>
        </row>
        <row r="319">
          <cell r="A319">
            <v>92810</v>
          </cell>
          <cell r="B319" t="str">
            <v>ASSENTAMENTO DE TUBO DE CONCRETO PARA REDES COLETORAS DE ÁGUAS PLUVIAIS, DIÂMETRO DE 500 MM, JUNTA RÍGIDA, INSTALADO EM LOCAL COM BAIXO NÍVEL DE INTERFERÊNCIAS (NÃO INCLUI FORNECIMENTO). AF_03/2024</v>
          </cell>
          <cell r="C319" t="str">
            <v>M</v>
          </cell>
        </row>
        <row r="320">
          <cell r="A320">
            <v>92811</v>
          </cell>
          <cell r="B320" t="str">
            <v>ASSENTAMENTO DE TUBO DE CONCRETO PARA REDES COLETORAS DE ÁGUAS PLUVIAIS, DIÂMETRO DE 600 MM, JUNTA RÍGIDA, INSTALADO EM LOCAL COM BAIXO NÍVEL DE INTERFERÊNCIAS (NÃO INCLUI FORNECIMENTO). AF_03/2024</v>
          </cell>
          <cell r="C320" t="str">
            <v>M</v>
          </cell>
        </row>
        <row r="321">
          <cell r="A321">
            <v>92812</v>
          </cell>
          <cell r="B321" t="str">
            <v>ASSENTAMENTO DE TUBO DE CONCRETO PARA REDES COLETORAS DE ÁGUAS PLUVIAIS, DIÂMETRO DE 700 MM, JUNTA RÍGIDA, INSTALADO EM LOCAL COM BAIXO NÍVEL DE INTERFERÊNCIAS (NÃO INCLUI FORNECIMENTO). AF_03/2024</v>
          </cell>
          <cell r="C321" t="str">
            <v>M</v>
          </cell>
        </row>
        <row r="322">
          <cell r="A322">
            <v>92813</v>
          </cell>
          <cell r="B322" t="str">
            <v>ASSENTAMENTO DE TUBO DE CONCRETO PARA REDES COLETORAS DE ÁGUAS PLUVIAIS, DIÂMETRO DE 800 MM, JUNTA RÍGIDA, INSTALADO EM LOCAL COM BAIXO NÍVEL DE INTERFERÊNCIAS (NÃO INCLUI FORNECIMENTO). AF_03/2024</v>
          </cell>
          <cell r="C322" t="str">
            <v>M</v>
          </cell>
        </row>
        <row r="323">
          <cell r="A323">
            <v>92814</v>
          </cell>
          <cell r="B323" t="str">
            <v>ASSENTAMENTO DE TUBO DE CONCRETO PARA REDES COLETORAS DE ÁGUAS PLUVIAIS, DIÂMETRO DE 900 MM, JUNTA RÍGIDA, INSTALADO EM LOCAL COM BAIXO NÍVEL DE INTERFERÊNCIAS (NÃO INCLUI FORNECIMENTO). AF_03/2024</v>
          </cell>
          <cell r="C323" t="str">
            <v>M</v>
          </cell>
        </row>
        <row r="324">
          <cell r="A324">
            <v>92815</v>
          </cell>
          <cell r="B324" t="str">
            <v>ASSENTAMENTO DE TUBO DE CONCRETO PARA REDES COLETORAS DE ÁGUAS PLUVIAIS, DIÂMETRO DE 1000 MM, JUNTA RÍGIDA, INSTALADO EM LOCAL COM BAIXO NÍVEL DE INTERFERÊNCIAS (NÃO INCLUI FORNECIMENTO). AF_03/2024</v>
          </cell>
          <cell r="C324" t="str">
            <v>M</v>
          </cell>
        </row>
        <row r="325">
          <cell r="A325">
            <v>92816</v>
          </cell>
          <cell r="B325" t="str">
            <v>TUBO DE CONCRETO PARA REDES COLETORAS DE ÁGUAS PLUVIAIS, DIÂMETRO DE 1200 MM, JUNTA RÍGIDA, INSTALADO EM LOCAL COM BAIXO NÍVEL DE INTERFERÊNCIAS - FORNECIMENTO E ASSENTAMENTO. AF_03/2024</v>
          </cell>
          <cell r="C325" t="str">
            <v>M</v>
          </cell>
        </row>
        <row r="326">
          <cell r="A326">
            <v>92817</v>
          </cell>
          <cell r="B326" t="str">
            <v>ASSENTAMENTO DE TUBO DE CONCRETO PARA REDES COLETORAS DE ÁGUAS PLUVIAIS, DIÂMETRO DE 1200 MM, JUNTA RÍGIDA, INSTALADO EM LOCAL COM BAIXO NÍVEL DE INTERFERÊNCIAS (NÃO INCLUI FORNECIMENTO). AF_03/2024</v>
          </cell>
          <cell r="C326" t="str">
            <v>M</v>
          </cell>
        </row>
        <row r="327">
          <cell r="A327">
            <v>92818</v>
          </cell>
          <cell r="B327" t="str">
            <v>TUBO DE CONCRETO PARA REDES COLETORAS DE ÁGUAS PLUVIAIS, DIÂMETRO DE 1500 MM, JUNTA RÍGIDA, INSTALADO EM LOCAL COM BAIXO NÍVEL DE INTERFERÊNCIAS - FORNECIMENTO E ASSENTAMENTO. AF_03/2024</v>
          </cell>
          <cell r="C327" t="str">
            <v>M</v>
          </cell>
        </row>
        <row r="328">
          <cell r="A328">
            <v>92819</v>
          </cell>
          <cell r="B328" t="str">
            <v>ASSENTAMENTO DE TUBO DE CONCRETO PARA REDES COLETORAS DE ÁGUAS PLUVIAIS, DIÂMETRO DE 1500 MM, JUNTA RÍGIDA, INSTALADO EM LOCAL COM BAIXO NÍVEL DE INTERFERÊNCIAS (NÃO INCLUI FORNECIMENTO). AF_03/2024</v>
          </cell>
          <cell r="C328" t="str">
            <v>M</v>
          </cell>
        </row>
        <row r="329">
          <cell r="A329">
            <v>92820</v>
          </cell>
          <cell r="B329" t="str">
            <v>ASSENTAMENTO DE TUBO DE CONCRETO PARA REDES COLETORAS DE ÁGUAS PLUVIAIS, DIÂMETRO DE 300 MM, JUNTA RÍGIDA, INSTALADO EM LOCAL COM ALTO NÍVEL DE INTERFERÊNCIAS (NÃO INCLUI FORNECIMENTO). AF_03/2024</v>
          </cell>
          <cell r="C329" t="str">
            <v>M</v>
          </cell>
        </row>
        <row r="330">
          <cell r="A330">
            <v>92821</v>
          </cell>
          <cell r="B330" t="str">
            <v>ASSENTAMENTO DE TUBO DE CONCRETO PARA REDES COLETORAS DE ÁGUAS PLUVIAIS, DIÂMETRO DE 400 MM, JUNTA RÍGIDA, INSTALADO EM LOCAL COM ALTO NÍVEL DE INTERFERÊNCIAS (NÃO INCLUI FORNECIMENTO). AF_03/2024</v>
          </cell>
          <cell r="C330" t="str">
            <v>M</v>
          </cell>
        </row>
        <row r="331">
          <cell r="A331">
            <v>92822</v>
          </cell>
          <cell r="B331" t="str">
            <v>ASSENTAMENTO DE TUBO DE CONCRETO PARA REDES COLETORAS DE ÁGUAS PLUVIAIS, DIÂMETRO DE 500 MM, JUNTA RÍGIDA, INSTALADO EM LOCAL COM ALTO NÍVEL DE INTERFERÊNCIAS (NÃO INCLUI FORNECIMENTO). AF_03/2024</v>
          </cell>
          <cell r="C331" t="str">
            <v>M</v>
          </cell>
        </row>
        <row r="332">
          <cell r="A332">
            <v>92824</v>
          </cell>
          <cell r="B332" t="str">
            <v>ASSENTAMENTO DE TUBO DE CONCRETO PARA REDES COLETORAS DE ÁGUAS PLUVIAIS, DIÂMETRO DE 600 MM, JUNTA RÍGIDA, INSTALADO EM LOCAL COM ALTO NÍVEL DE INTERFERÊNCIAS (NÃO INCLUI FORNECIMENTO). AF_03/2024</v>
          </cell>
          <cell r="C332" t="str">
            <v>M</v>
          </cell>
        </row>
        <row r="333">
          <cell r="A333">
            <v>92825</v>
          </cell>
          <cell r="B333" t="str">
            <v>ASSENTAMENTO DE TUBO DE CONCRETO PARA REDES COLETORAS DE ÁGUAS PLUVIAIS, DIÂMETRO DE 700 MM, JUNTA RÍGIDA, INSTALADO EM LOCAL COM ALTO NÍVEL DE INTERFERÊNCIAS (NÃO INCLUI FORNECIMENTO). AF_03/2024</v>
          </cell>
          <cell r="C333" t="str">
            <v>M</v>
          </cell>
        </row>
        <row r="334">
          <cell r="A334">
            <v>92826</v>
          </cell>
          <cell r="B334" t="str">
            <v>ASSENTAMENTO DE TUBO DE CONCRETO PARA REDES COLETORAS DE ÁGUAS PLUVIAIS, DIÂMETRO DE 800 MM, JUNTA RÍGIDA, INSTALADO EM LOCAL COM ALTO NÍVEL DE INTERFERÊNCIAS (NÃO INCLUI FORNECIMENTO). AF_03/2024</v>
          </cell>
          <cell r="C334" t="str">
            <v>M</v>
          </cell>
        </row>
        <row r="335">
          <cell r="A335">
            <v>92827</v>
          </cell>
          <cell r="B335" t="str">
            <v>ASSENTAMENTO DE TUBO DE CONCRETO PARA REDES COLETORAS DE ÁGUAS PLUVIAIS, DIÂMETRO DE 900 MM, JUNTA RÍGIDA, INSTALADO EM LOCAL COM ALTO NÍVEL DE INTERFERÊNCIAS (NÃO INCLUI FORNECIMENTO). AF_03/2024</v>
          </cell>
          <cell r="C335" t="str">
            <v>M</v>
          </cell>
        </row>
        <row r="336">
          <cell r="A336">
            <v>92828</v>
          </cell>
          <cell r="B336" t="str">
            <v>ASSENTAMENTO DE TUBO DE CONCRETO PARA REDES COLETORAS DE ÁGUAS PLUVIAIS, DIÂMETRO DE 1000 MM, JUNTA RÍGIDA, INSTALADO EM LOCAL COM ALTO NÍVEL DE INTERFERÊNCIAS (NÃO INCLUI FORNECIMENTO). AF_03/2024</v>
          </cell>
          <cell r="C336" t="str">
            <v>M</v>
          </cell>
        </row>
        <row r="337">
          <cell r="A337">
            <v>92829</v>
          </cell>
          <cell r="B337" t="str">
            <v>TUBO DE CONCRETO PARA REDES COLETORAS DE ÁGUAS PLUVIAIS, DIÂMETRO DE 1200 MM, JUNTA RÍGIDA, INSTALADO EM LOCAL COM ALTO NÍVEL DE INTERFERÊNCIAS - FORNECIMENTO E ASSENTAMENTO. AF_03/2024</v>
          </cell>
          <cell r="C337" t="str">
            <v>M</v>
          </cell>
        </row>
        <row r="338">
          <cell r="A338">
            <v>92830</v>
          </cell>
          <cell r="B338" t="str">
            <v>ASSENTAMENTO DE TUBO DE CONCRETO PARA REDES COLETORAS DE ÁGUAS PLUVIAIS, DIÂMETRO DE 1200 MM, JUNTA RÍGIDA, INSTALADO EM LOCAL COM ALTO NÍVEL DE INTERFERÊNCIAS (NÃO INCLUI FORNECIMENTO). AF_03/2024</v>
          </cell>
          <cell r="C338" t="str">
            <v>M</v>
          </cell>
        </row>
        <row r="339">
          <cell r="A339">
            <v>92831</v>
          </cell>
          <cell r="B339" t="str">
            <v>TUBO DE CONCRETO PARA REDES COLETORAS DE ÁGUAS PLUVIAIS, DIÂMETRO DE 1500 MM, JUNTA RÍGIDA, INSTALADO EM LOCAL COM ALTO NÍVEL DE INTERFERÊNCIAS - FORNECIMENTO E ASSENTAMENTO. AF_03/2024</v>
          </cell>
          <cell r="C339" t="str">
            <v>M</v>
          </cell>
        </row>
        <row r="340">
          <cell r="A340">
            <v>92832</v>
          </cell>
          <cell r="B340" t="str">
            <v>ASSENTAMENTO DE TUBO DE CONCRETO PARA REDES COLETORAS DE ÁGUAS PLUVIAIS, DIÂMETRO DE 1500 MM, JUNTA RÍGIDA, INSTALADO EM LOCAL COM ALTO NÍVEL DE INTERFERÊNCIAS (NÃO INCLUI FORNECIMENTO). AF_03/2024</v>
          </cell>
          <cell r="C340" t="str">
            <v>M</v>
          </cell>
        </row>
        <row r="341">
          <cell r="A341">
            <v>95565</v>
          </cell>
          <cell r="B341" t="str">
            <v>TUBO DE CONCRETO PARA REDES COLETORAS DE ÁGUAS PLUVIAIS, DIÂMETRO DE 300MM, JUNTA RÍGIDA, INSTALADO EM LOCAL COM BAIXO NÍVEL DE INTERFERÊNCIAS - FORNECIMENTO E ASSENTAMENTO. AF_03/2024</v>
          </cell>
          <cell r="C341" t="str">
            <v>M</v>
          </cell>
        </row>
        <row r="342">
          <cell r="A342">
            <v>95566</v>
          </cell>
          <cell r="B342" t="str">
            <v>TUBO DE CONCRETO PARA REDES COLETORAS DE ÁGUAS PLUVIAIS, DIÂMETRO DE 300MM, JUNTA RÍGIDA, INSTALADO EM LOCAL COM ALTO NÍVEL DE INTERFERÊNCIAS - FORNECIMENTO E ASSENTAMENTO. AF_03/2024</v>
          </cell>
          <cell r="C342" t="str">
            <v>M</v>
          </cell>
        </row>
        <row r="343">
          <cell r="A343">
            <v>95567</v>
          </cell>
          <cell r="B343" t="str">
            <v>TUBO DE CONCRETO (SIMPLES) PARA REDES COLETORAS DE ÁGUAS PLUVIAIS, DIÂMETRO DE 300 MM, JUNTA RÍGIDA, INSTALADO EM LOCAL COM BAIXO NÍVEL DE INTERFERÊNCIAS - FORNECIMENTO E ASSENTAMENTO. AF_03/2024</v>
          </cell>
          <cell r="C343" t="str">
            <v>M</v>
          </cell>
        </row>
        <row r="344">
          <cell r="A344">
            <v>95568</v>
          </cell>
          <cell r="B344" t="str">
            <v>TUBO DE CONCRETO (SIMPLES) PARA REDES COLETORAS DE ÁGUAS PLUVIAIS, DIÂMETRO DE 400 MM, JUNTA RÍGIDA, INSTALADO EM LOCAL COM BAIXO NÍVEL DE INTERFERÊNCIAS - FORNECIMENTO E ASSENTAMENTO. AF_03/2024</v>
          </cell>
          <cell r="C344" t="str">
            <v>M</v>
          </cell>
        </row>
        <row r="345">
          <cell r="A345">
            <v>95569</v>
          </cell>
          <cell r="B345" t="str">
            <v>TUBO DE CONCRETO (SIMPLES) PARA REDES COLETORAS DE ÁGUAS PLUVIAIS, DIÂMETRO DE 500 MM, JUNTA RÍGIDA, INSTALADO EM LOCAL COM BAIXO NÍVEL DE INTERFERÊNCIAS - FORNECIMENTO E ASSENTAMENTO. AF_03/2024</v>
          </cell>
          <cell r="C345" t="str">
            <v>M</v>
          </cell>
        </row>
        <row r="346">
          <cell r="A346">
            <v>95570</v>
          </cell>
          <cell r="B346" t="str">
            <v>TUBO DE CONCRETO (SIMPLES) PARA REDES COLETORAS DE ÁGUAS PLUVIAIS, DIÂMETRO DE 300 MM, JUNTA RÍGIDA, INSTALADO EM LOCAL COM ALTO NÍVEL DE INTERFERÊNCIAS - FORNECIMENTO E ASSENTAMENTO. AF_03/2024</v>
          </cell>
          <cell r="C346" t="str">
            <v>M</v>
          </cell>
        </row>
        <row r="347">
          <cell r="A347">
            <v>95571</v>
          </cell>
          <cell r="B347" t="str">
            <v>TUBO DE CONCRETO (SIMPLES) PARA REDES COLETORAS DE ÁGUAS PLUVIAIS, DIÂMETRO DE 400 MM, JUNTA RÍGIDA, INSTALADO EM LOCAL COM ALTO NÍVEL DE INTERFERÊNCIAS - FORNECIMENTO E ASSENTAMENTO. AF_03/2024</v>
          </cell>
          <cell r="C347" t="str">
            <v>M</v>
          </cell>
        </row>
        <row r="348">
          <cell r="A348">
            <v>95572</v>
          </cell>
          <cell r="B348" t="str">
            <v>TUBO DE CONCRETO (SIMPLES) PARA REDES COLETORAS DE ÁGUAS PLUVIAIS, DIÂMETRO DE 500 MM, JUNTA RÍGIDA, INSTALADO EM LOCAL COM ALTO NÍVEL DE INTERFERÊNCIAS - FORNECIMENTO E ASSENTAMENTO. AF_03/2024</v>
          </cell>
          <cell r="C348" t="str">
            <v>M</v>
          </cell>
        </row>
        <row r="349">
          <cell r="A349">
            <v>97127</v>
          </cell>
          <cell r="B349" t="str">
            <v>ASSENTAMENTO DE TUBO DE PVC DEFOFO OU PRFV OU RPVC PARA REDE DE ÁGUA, DN 150 MM, JUNTA ELÁSTICA INTEGRADA, INSTALADO EM LOCAL COM NÍVEL ALTO DE INTERFERÊNCIAS (NÃO INCLUI FORNECIMENTO). AF_05/2024</v>
          </cell>
          <cell r="C349" t="str">
            <v>M</v>
          </cell>
        </row>
        <row r="350">
          <cell r="A350">
            <v>97128</v>
          </cell>
          <cell r="B350" t="str">
            <v>ASSENTAMENTO DE TUBO DE PVC DEFOFO OU PRFV OU RPVC PARA REDE DE ÁGUA, DN 200 MM, JUNTA ELÁSTICA INTEGRADA, INSTALADO EM LOCAL COM NÍVEL ALTO DE INTERFERÊNCIAS (NÃO INCLUI FORNECIMENTO). AF_05/2024</v>
          </cell>
          <cell r="C350" t="str">
            <v>M</v>
          </cell>
        </row>
        <row r="351">
          <cell r="A351">
            <v>97129</v>
          </cell>
          <cell r="B351" t="str">
            <v>ASSENTAMENTO DE TUBO DE PVC DEFOFO OU PRFV OU RPVC PARA REDE DE ÁGUA, DN 250 MM, JUNTA ELÁSTICA INTEGRADA, INSTALADO EM LOCAL COM NÍVEL ALTO DE INTERFERÊNCIAS (NÃO INCLUI FORNECIMENTO). AF_05/2024</v>
          </cell>
          <cell r="C351" t="str">
            <v>M</v>
          </cell>
        </row>
        <row r="352">
          <cell r="A352">
            <v>97130</v>
          </cell>
          <cell r="B352" t="str">
            <v>ASSENTAMENTO DE TUBO DE PVC DEFOFO OU PRFV OU RPVC PARA REDE DE ÁGUA, DN 300 MM, JUNTA ELÁSTICA INTEGRADA, INSTALADO EM LOCAL COM NÍVEL ALTO DE INTERFERÊNCIAS (NÃO INCLUI FORNECIMENTO). AF_05/2024</v>
          </cell>
          <cell r="C352" t="str">
            <v>M</v>
          </cell>
        </row>
        <row r="353">
          <cell r="A353">
            <v>97131</v>
          </cell>
          <cell r="B353" t="str">
            <v>ASSENTAMENTO DE TUBO DE PVC DEFOFO OU PRFV OU RPVC PARA REDE DE ÁGUA, DN 350 MM, JUNTA ELÁSTICA INTEGRADA, INSTALADO EM LOCAL COM NÍVEL ALTO DE INTERFERÊNCIAS (NÃO INCLUI FORNECIMENTO). AF_05/2024</v>
          </cell>
          <cell r="C353" t="str">
            <v>M</v>
          </cell>
        </row>
        <row r="354">
          <cell r="A354">
            <v>97132</v>
          </cell>
          <cell r="B354" t="str">
            <v>ASSENTAMENTO DE TUBO DE PVC DEFOFO OU PRFV OU RPVC PARA REDE DE ÁGUA, DN 400 MM, JUNTA ELÁSTICA INTEGRADA, INSTALADO EM LOCAL COM NÍVEL ALTO DE INTERFERÊNCIAS (NÃO INCLUI FORNECIMENTO). AF_05/2024</v>
          </cell>
          <cell r="C354" t="str">
            <v>M</v>
          </cell>
        </row>
        <row r="355">
          <cell r="A355">
            <v>97133</v>
          </cell>
          <cell r="B355" t="str">
            <v>ASSENTAMENTO DE TUBO DE PVC DEFOFO OU PRFV OU RPVC PARA REDE DE ÁGUA, DN 500 MM, JUNTA ELÁSTICA INTEGRADA, INSTALADO EM LOCAL COM NÍVEL ALTO DE INTERFERÊNCIAS (NÃO INCLUI FORNECIMENTO). AF_05/2024</v>
          </cell>
          <cell r="C355" t="str">
            <v>M</v>
          </cell>
        </row>
        <row r="356">
          <cell r="A356">
            <v>97134</v>
          </cell>
          <cell r="B356" t="str">
            <v>ASSENTAMENTO DE TUBO DE PVC DEFOFO OU PRFV OU RPVC PARA REDE DE ÁGUA, DN 150 MM, JUNTA ELÁSTICA INTEGRADA, INSTALADO EM LOCAL COM NÍVEL BAIXO DE INTERFERÊNCIAS (NÃO INCLUI FORNECIMENTO). AF_05/2024</v>
          </cell>
          <cell r="C356" t="str">
            <v>M</v>
          </cell>
        </row>
        <row r="357">
          <cell r="A357">
            <v>97135</v>
          </cell>
          <cell r="B357" t="str">
            <v>ASSENTAMENTO DE TUBO DE PVC DEFOFO OU PRFV OU RPVC PARA REDE DE ÁGUA, DN 200 MM, JUNTA ELÁSTICA INTEGRADA, INSTALADO EM LOCAL COM NÍVEL BAIXO DE INTERFERÊNCIAS (NÃO INCLUI FORNECIMENTO). AF_05/2024</v>
          </cell>
          <cell r="C357" t="str">
            <v>M</v>
          </cell>
        </row>
        <row r="358">
          <cell r="A358">
            <v>97136</v>
          </cell>
          <cell r="B358" t="str">
            <v>ASSENTAMENTO DE TUBO DE PVC DEFOFO OU PRFV OU RPVC PARA REDE DE ÁGUA, DN 250 MM, JUNTA ELÁSTICA INTEGRADA, INSTALADO EM LOCAL COM NÍVEL BAIXO DE INTERFERÊNCIAS (NÃO INCLUI FORNECIMENTO). AF_05/2024</v>
          </cell>
          <cell r="C358" t="str">
            <v>M</v>
          </cell>
        </row>
        <row r="359">
          <cell r="A359">
            <v>97137</v>
          </cell>
          <cell r="B359" t="str">
            <v>ASSENTAMENTO DE TUBO DE PVC DEFOFO OU PRFV OU RPVC PARA REDE DE ÁGUA, DN 300 MM, JUNTA ELÁSTICA INTEGRADA, INSTALADO EM LOCAL COM NÍVEL BAIXO DE INTERFERÊNCIAS (NÃO INCLUI FORNECIMENTO). AF_05/2024</v>
          </cell>
          <cell r="C359" t="str">
            <v>M</v>
          </cell>
        </row>
        <row r="360">
          <cell r="A360">
            <v>97138</v>
          </cell>
          <cell r="B360" t="str">
            <v>ASSENTAMENTO DE TUBO DE PVC DEFOFO OU PRFV OU RPVC PARA REDE DE ÁGUA, DN 350 MM, JUNTA ELÁSTICA INTEGRADA, INSTALADO EM LOCAL COM NÍVEL BAIXO DE INTERFERÊNCIAS (NÃO INCLUI FORNECIMENTO). AF_05/2024</v>
          </cell>
          <cell r="C360" t="str">
            <v>M</v>
          </cell>
        </row>
        <row r="361">
          <cell r="A361">
            <v>97139</v>
          </cell>
          <cell r="B361" t="str">
            <v>ASSENTAMENTO DE TUBO DE PVC DEFOFO OU PRFV OU RPVC PARA REDE DE ÁGUA, DN 400 MM, JUNTA ELÁSTICA INTEGRADA, INSTALADO EM LOCAL COM NÍVEL BAIXO DE INTERFERÊNCIAS (NÃO INCLUI FORNECIMENTO). AF_05/2024</v>
          </cell>
          <cell r="C361" t="str">
            <v>M</v>
          </cell>
        </row>
        <row r="362">
          <cell r="A362">
            <v>97140</v>
          </cell>
          <cell r="B362" t="str">
            <v>ASSENTAMENTO DE TUBO DE PVC DEFOFO OU PRFV OU RPVC PARA REDE DE ÁGUA, DN 500 MM, JUNTA ELÁSTICA INTEGRADA, INSTALADO EM LOCAL COM NÍVEL BAIXO DE INTERFERÊNCIAS (NÃO INCLUI FORNECIMENTO). AF_05/2024</v>
          </cell>
          <cell r="C362" t="str">
            <v>M</v>
          </cell>
        </row>
        <row r="363">
          <cell r="A363">
            <v>103089</v>
          </cell>
          <cell r="B363" t="str">
            <v>ASSENTAMENTO DE TUBO DE FERRO FUNDIDO PARA REDE DE ÁGUA, DN 80 MM, JUNTA FLANGEADA (NÃO INCLUI O FORNECIMENTO). AF_09/2021</v>
          </cell>
          <cell r="C363" t="str">
            <v>M</v>
          </cell>
        </row>
        <row r="364">
          <cell r="A364">
            <v>103090</v>
          </cell>
          <cell r="B364" t="str">
            <v>ASSENTAMENTO DE TUBO DE FERRO FUNDIDO PARA REDE DE ÁGUA, DN 100 MM, JUNTA FLANGEADA (NÃO INCLUI O FORNECIMENTO). AF_09/2021</v>
          </cell>
          <cell r="C364" t="str">
            <v>M</v>
          </cell>
        </row>
        <row r="365">
          <cell r="A365">
            <v>103091</v>
          </cell>
          <cell r="B365" t="str">
            <v>ASSENTAMENTO DE TUBO DE FERRO FUNDIDO PARA REDE DE ÁGUA, DN 150 MM, JUNTA FLANGEADA (NÃO INCLUI O FORNECIMENTO). AF_09/2021</v>
          </cell>
          <cell r="C365" t="str">
            <v>M</v>
          </cell>
        </row>
        <row r="366">
          <cell r="A366">
            <v>103092</v>
          </cell>
          <cell r="B366" t="str">
            <v>ASSENTAMENTO DE TUBO DE FERRO FUNDIDO PARA REDE DE ÁGUA, DN 200 MM, JUNTA FLANGEADA (NÃO INCLUI O FORNECIMENTO). AF_09/2021</v>
          </cell>
          <cell r="C366" t="str">
            <v>M</v>
          </cell>
        </row>
        <row r="367">
          <cell r="A367">
            <v>103093</v>
          </cell>
          <cell r="B367" t="str">
            <v>ASSENTAMENTO DE TUBO DE FERRO FUNDIDO PARA REDE DE ÁGUA, DN 250 MM, JUNTA FLANGEADA (NÃO INCLUI O FORNECIMENTO). AF_09/2021</v>
          </cell>
          <cell r="C367" t="str">
            <v>M</v>
          </cell>
        </row>
        <row r="368">
          <cell r="A368">
            <v>103094</v>
          </cell>
          <cell r="B368" t="str">
            <v>ASSENTAMENTO DE TUBO DE FERRO FUNDIDO PARA REDE DE ÁGUA, DN 300 MM, JUNTA FLANGEADA (NÃO INCLUI O FORNECIMENTO). AF_09/2021</v>
          </cell>
          <cell r="C368" t="str">
            <v>M</v>
          </cell>
        </row>
        <row r="369">
          <cell r="A369">
            <v>103095</v>
          </cell>
          <cell r="B369" t="str">
            <v>ASSENTAMENTO DE TUBO DE FERRO FUNDIDO PARA REDE DE ÁGUA, DN 350 MM, JUNTA FLANGEADA (NÃO INCLUI O FORNECIMENTO). AF_09/2021</v>
          </cell>
          <cell r="C369" t="str">
            <v>M</v>
          </cell>
        </row>
        <row r="370">
          <cell r="A370">
            <v>103096</v>
          </cell>
          <cell r="B370" t="str">
            <v>ASSENTAMENTO DE TUBO DE FERRO FUNDIDO PARA REDE DE ÁGUA, DN 400 MM, JUNTA FLANGEADA (NÃO INCLUI O FORNECIMENTO). AF_09/2021</v>
          </cell>
          <cell r="C370" t="str">
            <v>M</v>
          </cell>
        </row>
        <row r="371">
          <cell r="A371">
            <v>103097</v>
          </cell>
          <cell r="B371" t="str">
            <v>ASSENTAMENTO DE TUBO DE FERRO FUNDIDO PARA REDE DE ÁGUA, DN 450 MM, JUNTA FLANGEADA (NÃO INCLUI O FORNECIMENTO). AF_09/2021</v>
          </cell>
          <cell r="C371" t="str">
            <v>M</v>
          </cell>
        </row>
        <row r="372">
          <cell r="A372">
            <v>103098</v>
          </cell>
          <cell r="B372" t="str">
            <v>ASSENTAMENTO DE TUBO DE FERRO FUNDIDO PARA REDE DE ÁGUA, DN 500 MM, JUNTA FLANGEADA (NÃO INCLUI O FORNECIMENTO). AF_09/2021</v>
          </cell>
          <cell r="C372" t="str">
            <v>M</v>
          </cell>
        </row>
        <row r="373">
          <cell r="A373">
            <v>103099</v>
          </cell>
          <cell r="B373" t="str">
            <v>ASSENTAMENTO DE TUBO DE FERRO FUNDIDO PARA REDE DE ÁGUA, DN 600 MM, JUNTA FLANGEADA (NÃO INCLUI O FORNECIMENTO). AF_09/2021</v>
          </cell>
          <cell r="C373" t="str">
            <v>M</v>
          </cell>
        </row>
        <row r="374">
          <cell r="A374">
            <v>103100</v>
          </cell>
          <cell r="B374" t="str">
            <v>ASSENTAMENTO DE TUBO DE FERRO FUNDIDO PARA REDE DE ÁGUA, DN 700 MM, JUNTA FLANGEADA (NÃO INCLUI O FORNECIMENTO). AF_09/2021</v>
          </cell>
          <cell r="C374" t="str">
            <v>M</v>
          </cell>
        </row>
        <row r="375">
          <cell r="A375">
            <v>103101</v>
          </cell>
          <cell r="B375" t="str">
            <v>ASSENTAMENTO DE TUBO DE FERRO FUNDIDO PARA REDE DE ÁGUA, DN 800 MM, JUNTA FLANGEADA (NÃO INCLUI O FORNECIMENTO). AF_09/2021</v>
          </cell>
          <cell r="C375" t="str">
            <v>M</v>
          </cell>
        </row>
        <row r="376">
          <cell r="A376">
            <v>103102</v>
          </cell>
          <cell r="B376" t="str">
            <v>ASSENTAMENTO DE TUBO DE FERRO FUNDIDO PARA REDE DE ÁGUA, DN 900 MM, JUNTA FLANGEADA (NÃO INCLUI O FORNECIMENTO). AF_09/2021</v>
          </cell>
          <cell r="C376" t="str">
            <v>M</v>
          </cell>
        </row>
        <row r="377">
          <cell r="A377">
            <v>103103</v>
          </cell>
          <cell r="B377" t="str">
            <v>ASSENTAMENTO DE TUBO DE FERRO FUNDIDO PARA REDE DE ÁGUA, DN 1000 MM, JUNTA FLANGEADA (NÃO INCLUI O FORNECIMENTO). AF_09/2021</v>
          </cell>
          <cell r="C377" t="str">
            <v>M</v>
          </cell>
        </row>
        <row r="378">
          <cell r="A378">
            <v>103104</v>
          </cell>
          <cell r="B378" t="str">
            <v>ASSENTAMENTO DE TUBO DE FERRO FUNDIDO PARA REDE DE ÁGUA, DN 1200 MM, JUNTA FLANGEADA (NÃO INCLUI O FORNECIMENTO). AF_09/2021</v>
          </cell>
          <cell r="C378" t="str">
            <v>M</v>
          </cell>
        </row>
        <row r="379">
          <cell r="A379">
            <v>103105</v>
          </cell>
          <cell r="B379" t="str">
            <v>ASSENTAMENTO DE CONEXÃO COM 2 ACESSOS, FERRO FUNDIDO PARA REDE DE ÁGUA, DN  80 MM, JUNTA FLANGEADA (NÃO INCLUI O FORNECIMENTO). AF_09/2021</v>
          </cell>
          <cell r="C379" t="str">
            <v>UN</v>
          </cell>
        </row>
        <row r="380">
          <cell r="A380">
            <v>103106</v>
          </cell>
          <cell r="B380" t="str">
            <v>ASSENTAMENTO DE CONEXÃO COM 2 ACESSOS, FERRO FUNDIDO PARA REDE DE ÁGUA, DN  100 MM, JUNTA FLANGEADA (NÃO INCLUI O FORNECIMENTO). AF_09/2021</v>
          </cell>
          <cell r="C380" t="str">
            <v>UN</v>
          </cell>
        </row>
        <row r="381">
          <cell r="A381">
            <v>103107</v>
          </cell>
          <cell r="B381" t="str">
            <v>ASSENTAMENTO DE CONEXÃO COM 2 ACESSOS, FERRO FUNDIDO PARA REDE DE ÁGUA, DN  150 MM, JUNTA FLANGEADA (NÃO INCLUI O FORNECIMENTO). AF_09/2021</v>
          </cell>
          <cell r="C381" t="str">
            <v>UN</v>
          </cell>
        </row>
        <row r="382">
          <cell r="A382">
            <v>103108</v>
          </cell>
          <cell r="B382" t="str">
            <v>ASSENTAMENTO DE CONEXÃO COM 2 ACESSOS, FERRO FUNDIDO PARA REDE DE ÁGUA, DN  200 MM, JUNTA FLANGEADA (NÃO INCLUI O FORNECIMENTO). AF_09/2021</v>
          </cell>
          <cell r="C382" t="str">
            <v>UN</v>
          </cell>
        </row>
        <row r="383">
          <cell r="A383">
            <v>103109</v>
          </cell>
          <cell r="B383" t="str">
            <v>ASSENTAMENTO DE CONEXÃO COM 2 ACESSOS, FERRO FUNDIDO PARA REDE DE ÁGUA, DN  250 MM, JUNTA FLANGEADA (NÃO INCLUI O FORNECIMENTO). AF_09/2021</v>
          </cell>
          <cell r="C383" t="str">
            <v>UN</v>
          </cell>
        </row>
        <row r="384">
          <cell r="A384">
            <v>103110</v>
          </cell>
          <cell r="B384" t="str">
            <v>ASSENTAMENTO DE CONEXÃO COM 2 ACESSOS, FERRO FUNDIDO PARA REDE DE ÁGUA, DN  300 MM, JUNTA FLANGEADA (NÃO INCLUI O FORNECIMENTO). AF_09/2021</v>
          </cell>
          <cell r="C384" t="str">
            <v>UN</v>
          </cell>
        </row>
        <row r="385">
          <cell r="A385">
            <v>103111</v>
          </cell>
          <cell r="B385" t="str">
            <v>ASSENTAMENTO DE CONEXÃO COM 2 ACESSOS, FERRO FUNDIDO PARA REDE DE ÁGUA, DN  350 MM, JUNTA FLANGEADA (NÃO INCLUI O FORNECIMENTO). AF_09/2021</v>
          </cell>
          <cell r="C385" t="str">
            <v>UN</v>
          </cell>
        </row>
        <row r="386">
          <cell r="A386">
            <v>103112</v>
          </cell>
          <cell r="B386" t="str">
            <v>ASSENTAMENTO DE CONEXÃO COM 2 ACESSOS, FERRO FUNDIDO PARA REDE DE ÁGUA, DN  400 MM, JUNTA FLANGEADA (NÃO INCLUI O FORNECIMENTO). AF_09/2021</v>
          </cell>
          <cell r="C386" t="str">
            <v>UN</v>
          </cell>
        </row>
        <row r="387">
          <cell r="A387">
            <v>103113</v>
          </cell>
          <cell r="B387" t="str">
            <v>ASSENTAMENTO DE CONEXÃO COM 2 ACESSOS, FERRO FUNDIDO PARA REDE DE ÁGUA, DN  450 MM, JUNTA FLANGEADA (NÃO INCLUI O FORNECIMENTO). AF_09/2021</v>
          </cell>
          <cell r="C387" t="str">
            <v>UN</v>
          </cell>
        </row>
        <row r="388">
          <cell r="A388">
            <v>103114</v>
          </cell>
          <cell r="B388" t="str">
            <v>ASSENTAMENTO DE CONEXÃO COM 2 ACESSOS, FERRO FUNDIDO PARA REDE DE ÁGUA, DN  500 MM, JUNTA FLANGEADA (NÃO INCLUI O FORNECIMENTO). AF_09/2021</v>
          </cell>
          <cell r="C388" t="str">
            <v>UN</v>
          </cell>
        </row>
        <row r="389">
          <cell r="A389">
            <v>103115</v>
          </cell>
          <cell r="B389" t="str">
            <v>ASSENTAMENTO DE CONEXÃO COM 2 ACESSOS, FERRO FUNDIDO PARA REDE DE ÁGUA, DN  600 MM, JUNTA FLANGEADA (NÃO INCLUI O FORNECIMENTO). AF_09/2021</v>
          </cell>
          <cell r="C389" t="str">
            <v>UN</v>
          </cell>
        </row>
        <row r="390">
          <cell r="A390">
            <v>103116</v>
          </cell>
          <cell r="B390" t="str">
            <v>ASSENTAMENTO DE CONEXÃO COM 2 ACESSOS, FERRO FUNDIDO PARA REDE DE ÁGUA, DN  700 MM, JUNTA FLANGEADA (NÃO INCLUI O FORNECIMENTO). AF_09/2021</v>
          </cell>
          <cell r="C390" t="str">
            <v>UN</v>
          </cell>
        </row>
        <row r="391">
          <cell r="A391">
            <v>103117</v>
          </cell>
          <cell r="B391" t="str">
            <v>ASSENTAMENTO DE CONEXÃO COM 2 ACESSOS, FERRO FUNDIDO PARA REDE DE ÁGUA, DN  800 MM, JUNTA FLANGEADA (NÃO INCLUI O FORNECIMENTO). AF_09/2021</v>
          </cell>
          <cell r="C391" t="str">
            <v>UN</v>
          </cell>
        </row>
        <row r="392">
          <cell r="A392">
            <v>103118</v>
          </cell>
          <cell r="B392" t="str">
            <v>ASSENTAMENTO DE CONEXÃO COM 2 ACESSOS, FERRO FUNDIDO PARA REDE DE ÁGUA, DN  900 MM, JUNTA FLANGEADA (NÃO INCLUI O FORNECIMENTO). AF_09/2021</v>
          </cell>
          <cell r="C392" t="str">
            <v>UN</v>
          </cell>
        </row>
        <row r="393">
          <cell r="A393">
            <v>103119</v>
          </cell>
          <cell r="B393" t="str">
            <v>ASSENTAMENTO DE CONEXÃO COM 2 ACESSOS, FERRO FUNDIDO PARA REDE DE ÁGUA, DN  1000 MM, JUNTA FLANGEADA (NÃO INCLUI O FORNECIMENTO). AF_09/2021</v>
          </cell>
          <cell r="C393" t="str">
            <v>UN</v>
          </cell>
        </row>
        <row r="394">
          <cell r="A394">
            <v>103120</v>
          </cell>
          <cell r="B394" t="str">
            <v>ASSENTAMENTO DE CONEXÃO COM 2 ACESSOS, FERRO FUNDIDO PARA REDE DE ÁGUA, DN  1200 MM, JUNTA FLANGEADA (NÃO INCLUI O FORNECIMENTO). AF_09/2021</v>
          </cell>
          <cell r="C394" t="str">
            <v>UN</v>
          </cell>
        </row>
        <row r="395">
          <cell r="A395">
            <v>103121</v>
          </cell>
          <cell r="B395" t="str">
            <v>ASSENTAMENTO DE CONEXÃO COM 3 ACESSOS, FERRO FUNDIDO PARA REDE DE ÁGUA, DN  80 MM, JUNTA FLANGEADA (NÃO INCLUI O FORNECIMENTO). AF_09/2021</v>
          </cell>
          <cell r="C395" t="str">
            <v>UN</v>
          </cell>
        </row>
        <row r="396">
          <cell r="A396">
            <v>103122</v>
          </cell>
          <cell r="B396" t="str">
            <v>ASSENTAMENTO DE CONEXÃO COM 3 ACESSOS, FERRO FUNDIDO PARA REDE DE ÁGUA, DN  100 MM, JUNTA FLANGEADA (NÃO INCLUI O FORNECIMENTO). AF_09/2021</v>
          </cell>
          <cell r="C396" t="str">
            <v>UN</v>
          </cell>
        </row>
        <row r="397">
          <cell r="A397">
            <v>103123</v>
          </cell>
          <cell r="B397" t="str">
            <v>ASSENTAMENTO DE CONEXÃO COM 3 ACESSOS, FERRO FUNDIDO PARA REDE DE ÁGUA, DN  150 MM, JUNTA FLANGEADA (NÃO INCLUI O FORNECIMENTO). AF_09/2021</v>
          </cell>
          <cell r="C397" t="str">
            <v>UN</v>
          </cell>
        </row>
        <row r="398">
          <cell r="A398">
            <v>103124</v>
          </cell>
          <cell r="B398" t="str">
            <v>ASSENTAMENTO DE CONEXÃO COM 3 ACESSOS, FERRO FUNDIDO PARA REDE DE ÁGUA, DN  200 MM, JUNTA FLANGEADA (NÃO INCLUI O FORNECIMENTO). AF_09/2021</v>
          </cell>
          <cell r="C398" t="str">
            <v>UN</v>
          </cell>
        </row>
        <row r="399">
          <cell r="A399">
            <v>103125</v>
          </cell>
          <cell r="B399" t="str">
            <v>ASSENTAMENTO DE CONEXÃO COM 3 ACESSOS, FERRO FUNDIDO PARA REDE DE ÁGUA, DN  250 MM, JUNTA FLANGEADA (NÃO INCLUI O FORNECIMENTO). AF_09/2021</v>
          </cell>
          <cell r="C399" t="str">
            <v>UN</v>
          </cell>
        </row>
        <row r="400">
          <cell r="A400">
            <v>103126</v>
          </cell>
          <cell r="B400" t="str">
            <v>ASSENTAMENTO DE CONEXÃO COM 3 ACESSOS, FERRO FUNDIDO PARA REDE DE ÁGUA, DN  300 MM, JUNTA FLANGEADA (NÃO INCLUI O FORNECIMENTO). AF_09/2021</v>
          </cell>
          <cell r="C400" t="str">
            <v>UN</v>
          </cell>
        </row>
        <row r="401">
          <cell r="A401">
            <v>103127</v>
          </cell>
          <cell r="B401" t="str">
            <v>ASSENTAMENTO DE CONEXÃO COM 3 ACESSOS, FERRO FUNDIDO PARA REDE DE ÁGUA, DN  350 MM, JUNTA FLANGEADA (NÃO INCLUI O FORNECIMENTO). AF_09/2021</v>
          </cell>
          <cell r="C401" t="str">
            <v>UN</v>
          </cell>
        </row>
        <row r="402">
          <cell r="A402">
            <v>103128</v>
          </cell>
          <cell r="B402" t="str">
            <v>ASSENTAMENTO DE CONEXÃO COM 3 ACESSOS, FERRO FUNDIDO PARA REDE DE ÁGUA, DN  400 MM, JUNTA FLANGEADA (NÃO INCLUI O FORNECIMENTO). AF_09/2021</v>
          </cell>
          <cell r="C402" t="str">
            <v>UN</v>
          </cell>
        </row>
        <row r="403">
          <cell r="A403">
            <v>103129</v>
          </cell>
          <cell r="B403" t="str">
            <v>ASSENTAMENTO DE CONEXÃO COM 3 ACESSOS, FERRO FUNDIDO PARA REDE DE ÁGUA, DN  450 MM, JUNTA FLANGEADA (NÃO INCLUI O FORNECIMENTO). AF_09/2021</v>
          </cell>
          <cell r="C403" t="str">
            <v>UN</v>
          </cell>
        </row>
        <row r="404">
          <cell r="A404">
            <v>103130</v>
          </cell>
          <cell r="B404" t="str">
            <v>ASSENTAMENTO DE CONEXÃO COM 3 ACESSOS, FERRO FUNDIDO PARA REDE DE ÁGUA, DN  500 MM, JUNTA FLANGEADA (NÃO INCLUI O FORNECIMENTO). AF_09/2021</v>
          </cell>
          <cell r="C404" t="str">
            <v>UN</v>
          </cell>
        </row>
        <row r="405">
          <cell r="A405">
            <v>103131</v>
          </cell>
          <cell r="B405" t="str">
            <v>ASSENTAMENTO DE CONEXÃO COM 3 ACESSOS, FERRO FUNDIDO PARA REDE DE ÁGUA, DN  600 MM, JUNTA FLANGEADA (NÃO INCLUI O FORNECIMENTO). AF_09/2021</v>
          </cell>
          <cell r="C405" t="str">
            <v>UN</v>
          </cell>
        </row>
        <row r="406">
          <cell r="A406">
            <v>103132</v>
          </cell>
          <cell r="B406" t="str">
            <v>ASSENTAMENTO DE CONEXÃO COM 3 ACESSOS, FERRO FUNDIDO PARA REDE DE ÁGUA, DN  700 MM, JUNTA FLANGEADA (NÃO INCLUI O FORNECIMENTO). AF_09/2021</v>
          </cell>
          <cell r="C406" t="str">
            <v>UN</v>
          </cell>
        </row>
        <row r="407">
          <cell r="A407">
            <v>103133</v>
          </cell>
          <cell r="B407" t="str">
            <v>ASSENTAMENTO DE CONEXÃO COM 3 ACESSOS, FERRO FUNDIDO PARA REDE DE ÁGUA, DN  800 MM, JUNTA FLANGEADA (NÃO INCLUI O FORNECIMENTO). AF_09/2021</v>
          </cell>
          <cell r="C407" t="str">
            <v>UN</v>
          </cell>
        </row>
        <row r="408">
          <cell r="A408">
            <v>103134</v>
          </cell>
          <cell r="B408" t="str">
            <v>ASSENTAMENTO DE CONEXÃO COM 3 ACESSOS, FERRO FUNDIDO PARA REDE DE ÁGUA, DN  900 MM, JUNTA FLANGEADA (NÃO INCLUI O FORNECIMENTO). AF_09/2021</v>
          </cell>
          <cell r="C408" t="str">
            <v>UN</v>
          </cell>
        </row>
        <row r="409">
          <cell r="A409">
            <v>103135</v>
          </cell>
          <cell r="B409" t="str">
            <v>ASSENTAMENTO DE CONEXÃO COM 3 ACESSOS, FERRO FUNDIDO PARA REDE DE ÁGUA, DN  1000 MM, JUNTA FLANGEADA (NÃO INCLUI O FORNECIMENTO). AF_09/2021</v>
          </cell>
          <cell r="C409" t="str">
            <v>UN</v>
          </cell>
        </row>
        <row r="410">
          <cell r="A410">
            <v>103136</v>
          </cell>
          <cell r="B410" t="str">
            <v>ASSENTAMENTO DE CONEXÃO COM 3 ACESSOS, FERRO FUNDIDO PARA REDE DE ÁGUA, DN  1200 MM, JUNTA FLANGEADA (NÃO INCLUI O FORNECIMENTO). AF_09/2021</v>
          </cell>
          <cell r="C410" t="str">
            <v>UN</v>
          </cell>
        </row>
        <row r="411">
          <cell r="A411">
            <v>103137</v>
          </cell>
          <cell r="B411" t="str">
            <v>ASSENTAMENTO DE CONEXÃO COM 1 ACESSO, FERRO FUNDIDO PARA REDE DE ÁGUA, DN  80 MM, JUNTA FLANGEADA (NÃO INCLUI O FORNECIMENTO). AF_09/2021</v>
          </cell>
          <cell r="C411" t="str">
            <v>UN</v>
          </cell>
        </row>
        <row r="412">
          <cell r="A412">
            <v>103138</v>
          </cell>
          <cell r="B412" t="str">
            <v>ASSENTAMENTO DE CONEXÃO COM 1 ACESSO, FERRO FUNDIDO PARA REDE DE ÁGUA, DN  100 MM, JUNTA FLANGEADA (NÃO INCLUI O FORNECIMENTO). AF_09/2021</v>
          </cell>
          <cell r="C412" t="str">
            <v>UN</v>
          </cell>
        </row>
        <row r="413">
          <cell r="A413">
            <v>103139</v>
          </cell>
          <cell r="B413" t="str">
            <v>ASSENTAMENTO DE CONEXÃO COM 1 ACESSO, FERRO FUNDIDO PARA REDE DE ÁGUA, DN  150 MM, JUNTA FLANGEADA (NÃO INCLUI O FORNECIMENTO). AF_09/2021</v>
          </cell>
          <cell r="C413" t="str">
            <v>UN</v>
          </cell>
        </row>
        <row r="414">
          <cell r="A414">
            <v>103140</v>
          </cell>
          <cell r="B414" t="str">
            <v>ASSENTAMENTO DE CONEXÃO COM 1 ACESSO, FERRO FUNDIDO PARA REDE DE ÁGUA, DN  200 MM, JUNTA FLANGEADA (NÃO INCLUI O FORNECIMENTO). AF_09/2021</v>
          </cell>
          <cell r="C414" t="str">
            <v>UN</v>
          </cell>
        </row>
        <row r="415">
          <cell r="A415">
            <v>103141</v>
          </cell>
          <cell r="B415" t="str">
            <v>ASSENTAMENTO DE CONEXÃO COM 1 ACESSO, FERRO FUNDIDO PARA REDE DE ÁGUA, DN  250 MM, JUNTA FLANGEADA (NÃO INCLUI O FORNECIMENTO). AF_09/2021</v>
          </cell>
          <cell r="C415" t="str">
            <v>UN</v>
          </cell>
        </row>
        <row r="416">
          <cell r="A416">
            <v>103142</v>
          </cell>
          <cell r="B416" t="str">
            <v>ASSENTAMENTO DE CONEXÃO COM 1 ACESSO, FERRO FUNDIDO PARA REDE DE ÁGUA, DN  300 MM, JUNTA FLANGEADA (NÃO INCLUI O FORNECIMENTO). AF_09/2021</v>
          </cell>
          <cell r="C416" t="str">
            <v>UN</v>
          </cell>
        </row>
        <row r="417">
          <cell r="A417">
            <v>103143</v>
          </cell>
          <cell r="B417" t="str">
            <v>ASSENTAMENTO DE CONEXÃO COM 1 ACESSO, FERRO FUNDIDO PARA REDE DE ÁGUA, DN  350 MM, JUNTA FLANGEADA (NÃO INCLUI O FORNECIMENTO). AF_09/2021</v>
          </cell>
          <cell r="C417" t="str">
            <v>UN</v>
          </cell>
        </row>
        <row r="418">
          <cell r="A418">
            <v>103144</v>
          </cell>
          <cell r="B418" t="str">
            <v>ASSENTAMENTO DE CONEXÃO COM 1 ACESSO, FERRO FUNDIDO PARA REDE DE ÁGUA, DN  400 MM, JUNTA FLANGEADA (NÃO INCLUI O FORNECIMENTO). AF_09/2021</v>
          </cell>
          <cell r="C418" t="str">
            <v>UN</v>
          </cell>
        </row>
        <row r="419">
          <cell r="A419">
            <v>103145</v>
          </cell>
          <cell r="B419" t="str">
            <v>ASSENTAMENTO DE CONEXÃO COM 1 ACESSO, FERRO FUNDIDO PARA REDE DE ÁGUA, DN  450 MM, JUNTA FLANGEADA (NÃO INCLUI O FORNECIMENTO). AF_09/2021</v>
          </cell>
          <cell r="C419" t="str">
            <v>UN</v>
          </cell>
        </row>
        <row r="420">
          <cell r="A420">
            <v>103146</v>
          </cell>
          <cell r="B420" t="str">
            <v>ASSENTAMENTO DE CONEXÃO COM 1 ACESSO, FERRO FUNDIDO PARA REDE DE ÁGUA, DN  500 MM, JUNTA FLANGEADA (NÃO INCLUI O FORNECIMENTO). AF_09/2021</v>
          </cell>
          <cell r="C420" t="str">
            <v>UN</v>
          </cell>
        </row>
        <row r="421">
          <cell r="A421">
            <v>103147</v>
          </cell>
          <cell r="B421" t="str">
            <v>ASSENTAMENTO DE CONEXÃO COM 1 ACESSO, FERRO FUNDIDO PARA REDE DE ÁGUA, DN  600 MM, JUNTA FLANGEADA (NÃO INCLUI O FORNECIMENTO). AF_09/2021</v>
          </cell>
          <cell r="C421" t="str">
            <v>UN</v>
          </cell>
        </row>
        <row r="422">
          <cell r="A422">
            <v>103148</v>
          </cell>
          <cell r="B422" t="str">
            <v>ASSENTAMENTO DE CONEXÃO COM 1 ACESSO, FERRO FUNDIDO PARA REDE DE ÁGUA, DN  700 MM, JUNTA FLANGEADA (NÃO INCLUI O FORNECIMENTO). AF_09/2021</v>
          </cell>
          <cell r="C422" t="str">
            <v>UN</v>
          </cell>
        </row>
        <row r="423">
          <cell r="A423">
            <v>103149</v>
          </cell>
          <cell r="B423" t="str">
            <v>ASSENTAMENTO DE CONEXÃO COM 1 ACESSO, FERRO FUNDIDO PARA REDE DE ÁGUA, DN  800 MM, JUNTA FLANGEADA (NÃO INCLUI O FORNECIMENTO). AF_09/2021</v>
          </cell>
          <cell r="C423" t="str">
            <v>UN</v>
          </cell>
        </row>
        <row r="424">
          <cell r="A424">
            <v>103150</v>
          </cell>
          <cell r="B424" t="str">
            <v>ASSENTAMENTO DE CONEXÃO COM 1 ACESSO, FERRO FUNDIDO PARA REDE DE ÁGUA, DN  900 MM, JUNTA FLANGEADA (NÃO INCLUI O FORNECIMENTO). AF_09/2021</v>
          </cell>
          <cell r="C424" t="str">
            <v>UN</v>
          </cell>
        </row>
        <row r="425">
          <cell r="A425">
            <v>103151</v>
          </cell>
          <cell r="B425" t="str">
            <v>ASSENTAMENTO DE CONEXÃO COM 1 ACESSO, FERRO FUNDIDO PARA REDE DE ÁGUA, DN  1000 MM, JUNTA FLANGEADA (NÃO INCLUI O FORNECIMENTO). AF_09/2021</v>
          </cell>
          <cell r="C425" t="str">
            <v>UN</v>
          </cell>
        </row>
        <row r="426">
          <cell r="A426">
            <v>103152</v>
          </cell>
          <cell r="B426" t="str">
            <v>ASSENTAMENTO DE CONEXÃO COM 1 ACESSO, FERRO FUNDIDO PARA REDE DE ÁGUA, DN  1200 MM, JUNTA FLANGEADA (NÃO INCLUI O FORNECIMENTO). AF_09/2021</v>
          </cell>
          <cell r="C426" t="str">
            <v>UN</v>
          </cell>
        </row>
        <row r="427">
          <cell r="A427">
            <v>103372</v>
          </cell>
          <cell r="B427" t="str">
            <v>TUBO PEAD LISO PARA REDE DE ÁGUA OU ESGOTO, DIÂMETRO DE 20 MM, JUNTA SOLDADA (NÃO INCLUI A EXECUÇÃO DE SOLDA) - FORNECIMENTO E ASSENTAMENTO. AF_12/2021</v>
          </cell>
          <cell r="C427" t="str">
            <v>M</v>
          </cell>
        </row>
        <row r="428">
          <cell r="A428">
            <v>103373</v>
          </cell>
          <cell r="B428" t="str">
            <v>TUBO PEAD LISO PARA REDE DE ÁGUA OU ESGOTO, DIÂMETRO DE 32 MM, JUNTA SOLDADA (NÃO INCLUI A EXECUÇÃO DE SOLDA) - FORNECIMENTO E ASSENTAMENTO. AF_12/2021</v>
          </cell>
          <cell r="C428" t="str">
            <v>M</v>
          </cell>
        </row>
        <row r="429">
          <cell r="A429">
            <v>103376</v>
          </cell>
          <cell r="B429" t="str">
            <v>TUBO PEAD LISO PARA REDE DE ÁGUA OU ESGOTO, DIÂMETRO DE 110 MM, JUNTA SOLDADA (NÃO INCLUI A EXECUÇÃO DE SOLDA) - FORNECIMENTO E ASSENTAMENTO. AF_12/2021</v>
          </cell>
          <cell r="C429" t="str">
            <v>M</v>
          </cell>
        </row>
        <row r="430">
          <cell r="A430">
            <v>103377</v>
          </cell>
          <cell r="B430" t="str">
            <v>TUBO PEAD LISO PARA REDE DE ÁGUA OU ESGOTO, DIÂMETRO DE 160 MM, JUNTA SOLDADA (NÃO INCLUI A EXECUÇÃO DE SOLDA) - FORNECIMENTO E ASSENTAMENTO. AF_12/2021</v>
          </cell>
          <cell r="C430" t="str">
            <v>M</v>
          </cell>
        </row>
        <row r="431">
          <cell r="A431">
            <v>103379</v>
          </cell>
          <cell r="B431" t="str">
            <v>TUBO PEAD LISO PARA REDE DE ÁGUA OU ESGOTO, DIÂMETRO DE 200 MM, JUNTA SOLDADA (NÃO INCLUI A EXECUÇÃO DE SOLDA) - FORNECIMENTO E ASSENTAMENTO. AF_12/2021</v>
          </cell>
          <cell r="C431" t="str">
            <v>M</v>
          </cell>
        </row>
        <row r="432">
          <cell r="A432">
            <v>103383</v>
          </cell>
          <cell r="B432" t="str">
            <v>TUBO PEAD LISO PARA REDE DE ÁGUA OU ESGOTO, DIÂMETRO DE 315 MM, JUNTA SOLDADA (NÃO INCLUI A EXECUÇÃO DE SOLDA) - FORNECIMENTO E ASSENTAMENTO. AF_12/2021</v>
          </cell>
          <cell r="C432" t="str">
            <v>M</v>
          </cell>
        </row>
        <row r="433">
          <cell r="A433">
            <v>103385</v>
          </cell>
          <cell r="B433" t="str">
            <v>TUBO PEAD LISO PARA REDE DE ÁGUA OU ESGOTO, DIÂMETRO DE 400 MM, JUNTA SOLDADA (NÃO INCLUI A EXECUÇÃO DE SOLDA) - FORNECIMENTO E ASSENTAMENTO. AF_12/2021</v>
          </cell>
          <cell r="C433" t="str">
            <v>M</v>
          </cell>
        </row>
        <row r="434">
          <cell r="A434">
            <v>103387</v>
          </cell>
          <cell r="B434" t="str">
            <v>TUBO PEAD LISO PARA REDE DE ÁGUA OU ESGOTO, DIÂMETRO DE 500 MM, JUNTA SOLDADA (NÃO INCLUI A EXECUÇÃO DE SOLDA) - FORNECIMENTO E ASSENTAMENTO. AF_12/2021</v>
          </cell>
          <cell r="C434" t="str">
            <v>M</v>
          </cell>
        </row>
        <row r="435">
          <cell r="A435">
            <v>103389</v>
          </cell>
          <cell r="B435" t="str">
            <v>TUBO PEAD LISO PARA REDE DE ÁGUA OU ESGOTO, DIÂMETRO DE 630 MM, JUNTA SOLDADA (NÃO INCLUI A EXECUÇÃO DE SOLDA) - FORNECIMENTO E ASSENTAMENTO. AF_12/2021</v>
          </cell>
          <cell r="C435" t="str">
            <v>M</v>
          </cell>
        </row>
        <row r="436">
          <cell r="A436">
            <v>103391</v>
          </cell>
          <cell r="B436" t="str">
            <v>TUBO PEAD LISO PARA REDE DE ÁGUA OU ESGOTO, DIÂMETRO DE 800 MM, JUNTA SOLDADA (NÃO INCLUI A EXECUÇÃO DE SOLDA) - FORNECIMENTO E ASSENTAMENTO. AF_12/2021</v>
          </cell>
          <cell r="C436" t="str">
            <v>M</v>
          </cell>
        </row>
        <row r="437">
          <cell r="A437">
            <v>103392</v>
          </cell>
          <cell r="B437" t="str">
            <v>TUBO PEAD LISO PARA REDE DE ÁGUA OU ESGOTO, DIÂMETRO DE 900 MM, JUNTA SOLDADA (NÃO INCLUI A EXECUÇÃO DE SOLDA) - FORNECIMENTO E ASSENTAMENTO. AF_12/2021</v>
          </cell>
          <cell r="C437" t="str">
            <v>M</v>
          </cell>
        </row>
        <row r="438">
          <cell r="A438">
            <v>103393</v>
          </cell>
          <cell r="B438" t="str">
            <v>TUBO PEAD LISO PARA REDE DE ÁGUA OU ESGOTO, DIÂMETRO DE 1000 MM, JUNTA SOLDADA (NÃO INCLUI A EXECUÇÃO DE SOLDA) - FORNECIMENTO E ASSENTAMENTO. AF_12/2021</v>
          </cell>
          <cell r="C438" t="str">
            <v>M</v>
          </cell>
        </row>
        <row r="439">
          <cell r="A439">
            <v>103397</v>
          </cell>
          <cell r="B439" t="str">
            <v>ASSENTAMENTO DE CONEXÃO COM 2 ACESSOS, EM PEAD LISO PARA REDE DE ÁGUA OU ESGOTO, DIÂMETRO DE 20 MM, JUNTA SOLDADA (NÃO INCLUI O FORNECIMENTO E EXECUÇÃO DE SOLDA). AF_12/2021</v>
          </cell>
          <cell r="C439" t="str">
            <v>UN</v>
          </cell>
        </row>
        <row r="440">
          <cell r="A440">
            <v>103398</v>
          </cell>
          <cell r="B440" t="str">
            <v>ASSENTAMENTO DE CONEXÃO COM 2 ACESSOS, EM PEAD LISO PARA REDE DE ÁGUA OU ESGOTO, DIÂMETRO DE 32 MM, JUNTA SOLDADA (NÃO INCLUI O FORNECIMENTO E EXECUÇÃO DE SOLDA). AF_12/2021</v>
          </cell>
          <cell r="C440" t="str">
            <v>UN</v>
          </cell>
        </row>
        <row r="441">
          <cell r="A441">
            <v>103399</v>
          </cell>
          <cell r="B441" t="str">
            <v>ASSENTAMENTO DE CONEXÃO COM 2 ACESSOS, EM PEAD LISO PARA REDE DE ÁGUA OU ESGOTO, DIÂMETRO DE 63 MM, JUNTA SOLDADA (NÃO INCLUI O FORNECIMENTO E EXECUÇÃO DE SOLDA). AF_12/2021</v>
          </cell>
          <cell r="C441" t="str">
            <v>UN</v>
          </cell>
        </row>
        <row r="442">
          <cell r="A442">
            <v>103400</v>
          </cell>
          <cell r="B442" t="str">
            <v>ASSENTAMENTO DE CONEXÃO COM 2 ACESSOS, EM PEAD LISO PARA REDE DE ÁGUA OU ESGOTO, DIÂMETRO DE 90 MM, JUNTA SOLDADA (NÃO INCLUI O FORNECIMENTO E EXECUÇÃO DE SOLDA). AF_12/2021</v>
          </cell>
          <cell r="C442" t="str">
            <v>UN</v>
          </cell>
        </row>
        <row r="443">
          <cell r="A443">
            <v>103401</v>
          </cell>
          <cell r="B443" t="str">
            <v>ASSENTAMENTO DE CONEXÃO COM 2 ACESSOS, EM PEAD LISO PARA REDE DE ÁGUA OU ESGOTO, DIÂMETRO DE 110 MM, JUNTA SOLDADA (NÃO INCLUI O FORNECIMENTO E EXECUÇÃO DE SOLDA). AF_12/2021</v>
          </cell>
          <cell r="C443" t="str">
            <v>UN</v>
          </cell>
        </row>
        <row r="444">
          <cell r="A444">
            <v>103402</v>
          </cell>
          <cell r="B444" t="str">
            <v>ASSENTAMENTO DE CONEXÃO COM 2 ACESSOS, EM PEAD LISO PARA REDE DE ÁGUA OU ESGOTO, DIÂMETRO DE 160 MM, JUNTA SOLDADA (NÃO INCLUI O FORNECIMENTO E EXECUÇÃO DE SOLDA). AF_12/2021</v>
          </cell>
          <cell r="C444" t="str">
            <v>UN</v>
          </cell>
        </row>
        <row r="445">
          <cell r="A445">
            <v>103403</v>
          </cell>
          <cell r="B445" t="str">
            <v>ASSENTAMENTO DE CONEXÃO COM 2 ACESSOS, EM PEAD LISO PARA REDE DE ÁGUA OU ESGOTO, DIÂMETRO DE 180 MM, JUNTA SOLDADA (NÃO INCLUI O FORNECIMENTO E EXECUÇÃO DE SOLDA). AF_12/2021</v>
          </cell>
          <cell r="C445" t="str">
            <v>UN</v>
          </cell>
        </row>
        <row r="446">
          <cell r="A446">
            <v>103404</v>
          </cell>
          <cell r="B446" t="str">
            <v>ASSENTAMENTO DE CONEXÃO COM 2 ACESSOS, EM PEAD LISO PARA REDE DE ÁGUA OU ESGOTO, DIÂMETRO DE 200 MM, JUNTA SOLDADA (NÃO INCLUI O FORNECIMENTO E EXECUÇÃO DE SOLDA). AF_12/2021</v>
          </cell>
          <cell r="C446" t="str">
            <v>UN</v>
          </cell>
        </row>
        <row r="447">
          <cell r="A447">
            <v>103405</v>
          </cell>
          <cell r="B447" t="str">
            <v>ASSENTAMENTO DE CONEXÃO COM 2 ACESSOS, EM PEAD LISO PARA REDE DE ÁGUA OU ESGOTO, DIÂMETRO DE 225 MM, JUNTA SOLDADA (NÃO INCLUI O FORNECIMENTO E EXECUÇÃO DE SOLDA). AF_12/2021</v>
          </cell>
          <cell r="C447" t="str">
            <v>UN</v>
          </cell>
        </row>
        <row r="448">
          <cell r="A448">
            <v>103406</v>
          </cell>
          <cell r="B448" t="str">
            <v>ASSENTAMENTO DE CONEXÃO COM 2 ACESSOS, EM PEAD LISO PARA REDE DE ÁGUA OU ESGOTO, DIÂMETRO DE 250 MM, JUNTA SOLDADA (NÃO INCLUI O FORNECIMENTO E EXECUÇÃO DE SOLDA). AF_12/2021</v>
          </cell>
          <cell r="C448" t="str">
            <v>UN</v>
          </cell>
        </row>
        <row r="449">
          <cell r="A449">
            <v>103407</v>
          </cell>
          <cell r="B449" t="str">
            <v>ASSENTAMENTO DE CONEXÃO COM 2 ACESSOS, EM PEAD LISO PARA REDE DE ÁGUA OU ESGOTO, DIÂMETRO DE 280 MM, JUNTA SOLDADA (NÃO INCLUI O FORNECIMENTO E EXECUÇÃO DE SOLDA). AF_12/2021</v>
          </cell>
          <cell r="C449" t="str">
            <v>UN</v>
          </cell>
        </row>
        <row r="450">
          <cell r="A450">
            <v>103408</v>
          </cell>
          <cell r="B450" t="str">
            <v>ASSENTAMENTO DE CONEXÃO COM 2 ACESSOS, EM PEAD LISO PARA REDE DE ÁGUA OU ESGOTO, DIÂMETRO DE 315 MM, JUNTA SOLDADA (NÃO INCLUI O FORNECIMENTO E EXECUÇÃO DE SOLDA). AF_12/2021</v>
          </cell>
          <cell r="C450" t="str">
            <v>UN</v>
          </cell>
        </row>
        <row r="451">
          <cell r="A451">
            <v>103409</v>
          </cell>
          <cell r="B451" t="str">
            <v>ASSENTAMENTO DE CONEXÃO COM 2 ACESSOS, EM PEAD LISO PARA REDE DE ÁGUA OU ESGOTO, DIÂMETRO DE 355 MM, JUNTA SOLDADA (NÃO INCLUI O FORNECIMENTO E EXECUÇÃO DE SOLDA). AF_12/2021</v>
          </cell>
          <cell r="C451" t="str">
            <v>UN</v>
          </cell>
        </row>
        <row r="452">
          <cell r="A452">
            <v>103410</v>
          </cell>
          <cell r="B452" t="str">
            <v>ASSENTAMENTO DE CONEXÃO COM 2 ACESSOS, EM PEAD LISO PARA REDE DE ÁGUA OU ESGOTO, DIÂMETRO DE 400 MM, JUNTA SOLDADA (NÃO INCLUI O FORNECIMENTO E EXECUÇÃO DE SOLDA). AF_12/2021</v>
          </cell>
          <cell r="C452" t="str">
            <v>UN</v>
          </cell>
        </row>
        <row r="453">
          <cell r="A453">
            <v>103411</v>
          </cell>
          <cell r="B453" t="str">
            <v>ASSENTAMENTO DE CONEXÃO COM 3 ACESSOS, EM PEAD LISO PARA REDE DE ÁGUA OU ESGOTO, DIÂMETRO DE 20 MM, JUNTA SOLDADA (NÃO INCLUI O FORNECIMENTO E EXECUÇÃO DE SOLDA). AF_12/2021</v>
          </cell>
          <cell r="C453" t="str">
            <v>UN</v>
          </cell>
        </row>
        <row r="454">
          <cell r="A454">
            <v>103412</v>
          </cell>
          <cell r="B454" t="str">
            <v>ASSENTAMENTO DE CONEXÃO COM 3 ACESSOS, EM PEAD LISO PARA REDE DE ÁGUA OU ESGOTO, DIÂMETRO DE 32 MM, JUNTA SOLDADA (NÃO INCLUI O FORNECIMENTO E EXECUÇÃO DE SOLDA). AF_12/2021</v>
          </cell>
          <cell r="C454" t="str">
            <v>UN</v>
          </cell>
        </row>
        <row r="455">
          <cell r="A455">
            <v>103413</v>
          </cell>
          <cell r="B455" t="str">
            <v>ASSENTAMENTO DE CONEXÃO COM 3 ACESSOS, EM PEAD LISO PARA REDE DE ÁGUA OU ESGOTO, DIÂMETRO DE 63 MM, JUNTA SOLDADA (NÃO INCLUI O FORNECIMENTO E EXECUÇÃO DE SOLDA). AF_12/2021</v>
          </cell>
          <cell r="C455" t="str">
            <v>UN</v>
          </cell>
        </row>
        <row r="456">
          <cell r="A456">
            <v>103414</v>
          </cell>
          <cell r="B456" t="str">
            <v>ASSENTAMENTO DE CONEXÃO COM 3 ACESSOS, EM PEAD LISO PARA REDE DE ÁGUA OU ESGOTO, DIÂMETRO DE 90 MM, JUNTA SOLDADA (NÃO INCLUI O FORNECIMENTO E EXECUÇÃO DE SOLDA). AF_12/2021</v>
          </cell>
          <cell r="C456" t="str">
            <v>UN</v>
          </cell>
        </row>
        <row r="457">
          <cell r="A457">
            <v>103415</v>
          </cell>
          <cell r="B457" t="str">
            <v>ASSENTAMENTO DE CONEXÃO COM 3 ACESSOS, EM PEAD LISO PARA REDE DE ÁGUA OU ESGOTO, DIÂMETRO DE 110 MM, JUNTA SOLDADA (NÃO INCLUI O FORNECIMENTO E EXECUÇÃO DE SOLDA). AF_12/2021</v>
          </cell>
          <cell r="C457" t="str">
            <v>UN</v>
          </cell>
        </row>
        <row r="458">
          <cell r="A458">
            <v>103416</v>
          </cell>
          <cell r="B458" t="str">
            <v>ASSENTAMENTO DE CONEXÃO COM 3 ACESSOS, EM PEAD LISO PARA REDE DE ÁGUA OU ESGOTO, DIÂMETRO DE 160 MM, JUNTA SOLDADA (NÃO INCLUI O FORNECIMENTO E EXECUÇÃO DE SOLDA). AF_12/2021</v>
          </cell>
          <cell r="C458" t="str">
            <v>UN</v>
          </cell>
        </row>
        <row r="459">
          <cell r="A459">
            <v>103417</v>
          </cell>
          <cell r="B459" t="str">
            <v>ASSENTAMENTO DE CONEXÃO COM 3 ACESSOS, EM PEAD LISO PARA REDE DE ÁGUA OU ESGOTO, DIÂMETRO DE 180 MM, JUNTA SOLDADA (NÃO INCLUI O FORNECIMENTO E EXECUÇÃO DE SOLDA). AF_12/2021</v>
          </cell>
          <cell r="C459" t="str">
            <v>UN</v>
          </cell>
        </row>
        <row r="460">
          <cell r="A460">
            <v>103418</v>
          </cell>
          <cell r="B460" t="str">
            <v>ASSENTAMENTO DE CONEXÃO COM 3 ACESSOS, EM PEAD LISO PARA REDE DE ÁGUA OU ESGOTO, DIÂMETRO DE 200 MM, JUNTA SOLDADA (NÃO INCLUI O FORNECIMENTO E EXECUÇÃO DE SOLDA). AF_12/2021</v>
          </cell>
          <cell r="C460" t="str">
            <v>UN</v>
          </cell>
        </row>
        <row r="461">
          <cell r="A461">
            <v>103419</v>
          </cell>
          <cell r="B461" t="str">
            <v>ASSENTAMENTO DE CONEXÃO COM 3 ACESSOS, EM PEAD LISO PARA REDE DE ÁGUA OU ESGOTO, DIÂMETRO DE 225 MM, JUNTA SOLDADA (NÃO INCLUI O FORNECIMENTO E EXECUÇÃO DE SOLDA). AF_12/2021</v>
          </cell>
          <cell r="C461" t="str">
            <v>UN</v>
          </cell>
        </row>
        <row r="462">
          <cell r="A462">
            <v>103420</v>
          </cell>
          <cell r="B462" t="str">
            <v>ASSENTAMENTO DE CONEXÃO COM 3 ACESSOS, EM PEAD LISO PARA REDE DE ÁGUA OU ESGOTO, DIÂMETRO DE 250 MM, JUNTA SOLDADA (NÃO INCLUI O FORNECIMENTO E EXECUÇÃO DE SOLDA). AF_12/2021</v>
          </cell>
          <cell r="C462" t="str">
            <v>UN</v>
          </cell>
        </row>
        <row r="463">
          <cell r="A463">
            <v>103421</v>
          </cell>
          <cell r="B463" t="str">
            <v>ASSENTAMENTO DE CONEXÃO COM 3 ACESSOS, EM PEAD LISO PARA REDE DE ÁGUA OU ESGOTO, DIÂMETRO DE 280 MM, JUNTA SOLDADA (NÃO INCLUI O FORNECIMENTO E EXECUÇÃO DE SOLDA). AF_12/2021</v>
          </cell>
          <cell r="C463" t="str">
            <v>UN</v>
          </cell>
        </row>
        <row r="464">
          <cell r="A464">
            <v>103422</v>
          </cell>
          <cell r="B464" t="str">
            <v>ASSENTAMENTO DE CONEXÃO COM 3 ACESSOS, EM PEAD LISO PARA REDE DE ÁGUA OU ESGOTO, DIÂMETRO DE 315 MM, JUNTA SOLDADA (NÃO INCLUI O FORNECIMENTO E EXECUÇÃO DE SOLDA). AF_12/2021</v>
          </cell>
          <cell r="C464" t="str">
            <v>UN</v>
          </cell>
        </row>
        <row r="465">
          <cell r="A465">
            <v>103423</v>
          </cell>
          <cell r="B465" t="str">
            <v>ASSENTAMENTO DE CONEXÃO COM 3 ACESSOS, EM PEAD LISO PARA REDE DE ÁGUA OU ESGOTO, DIÂMETRO DE 355 MM, JUNTA SOLDADA (NÃO INCLUI O FORNECIMENTO E EXECUÇÃO DE SOLDA). AF_12/2021</v>
          </cell>
          <cell r="C465" t="str">
            <v>UN</v>
          </cell>
        </row>
        <row r="466">
          <cell r="A466">
            <v>103424</v>
          </cell>
          <cell r="B466" t="str">
            <v>ASSENTAMENTO DE CONEXÃO COM 3 ACESSOS, EM PEAD LISO PARA REDE DE ÁGUA OU ESGOTO, DIÂMETRO DE 400 MM, JUNTA SOLDADA (NÃO INCLUI O FORNECIMENTO E EXECUÇÃO DE SOLDA). AF_12/2021</v>
          </cell>
          <cell r="C466" t="str">
            <v>UN</v>
          </cell>
        </row>
        <row r="467">
          <cell r="A467">
            <v>103425</v>
          </cell>
          <cell r="B467" t="str">
            <v>LUVA, EM PEAD LISO PARA REDE DE ÁGUA OU ESGOTO, DIÂMETRO DE 20 MM, JUNTA SOLDADA POR ELETROFUSÃO (NÃO INCLUI A EXECUÇÃO DE SOLDA). AF_12/2021</v>
          </cell>
          <cell r="C467" t="str">
            <v>UN</v>
          </cell>
        </row>
        <row r="468">
          <cell r="A468">
            <v>103426</v>
          </cell>
          <cell r="B468" t="str">
            <v>LUVA, EM PEAD LISO PARA REDE DE ÁGUA OU ESGOTO, DIÂMETRO DE 32 MM, JUNTA SOLDADA POR ELETROFUSÃO (NÃO INCLUI A EXECUÇÃO DE SOLDA). AF_12/2021</v>
          </cell>
          <cell r="C468" t="str">
            <v>UN</v>
          </cell>
        </row>
        <row r="469">
          <cell r="A469">
            <v>103427</v>
          </cell>
          <cell r="B469" t="str">
            <v>LUVA, EM PEAD LISO PARA REDE DE ÁGUA OU ESGOTO, DIÂMETRO DE 63 MM, JUNTA SOLDADA POR ELETROFUSÃO (NÃO INCLUI A EXECUÇÃO DE SOLDA). AF_12/2021</v>
          </cell>
          <cell r="C469" t="str">
            <v>UN</v>
          </cell>
        </row>
        <row r="470">
          <cell r="A470">
            <v>103428</v>
          </cell>
          <cell r="B470" t="str">
            <v>LUVA, EM PEAD LISO PARA REDE DE ÁGUA OU ESGOTO, DIÂMETRO DE 200 MM, JUNTA SOLDADA POR ELETROFUSÃO (NÃO INCLUI A EXECUÇÃO DE SOLDA). AF_12/2021</v>
          </cell>
          <cell r="C470" t="str">
            <v>UN</v>
          </cell>
        </row>
        <row r="471">
          <cell r="A471">
            <v>103429</v>
          </cell>
          <cell r="B471" t="str">
            <v>LUVA, EM PEAD LISO PARA REDE DE ÁGUA OU ESGOTO, DIÂMETRO DE 400 MM, JUNTA SOLDADA POR ELETROFUSÃO (NÃO INCLUI A EXECUÇÃO DE SOLDA). AF_12/2021</v>
          </cell>
          <cell r="C471" t="str">
            <v>UN</v>
          </cell>
        </row>
        <row r="472">
          <cell r="A472">
            <v>103430</v>
          </cell>
          <cell r="B472" t="str">
            <v>COTOVELO 45 GRAUS, EM PEAD LISO PARA REDE DE ÁGUA OU ESGOTO, DIÂMETRO DE 32 MM, JUNTA SOLDADA POR ELETROFUSÃO (NÃO INCLUI A EXECUÇÃO DE SOLDA). AF_12/2021</v>
          </cell>
          <cell r="C472" t="str">
            <v>UN</v>
          </cell>
        </row>
        <row r="473">
          <cell r="A473">
            <v>103431</v>
          </cell>
          <cell r="B473" t="str">
            <v>COTOVELO 45 GRAUS, EM PEAD LISO PARA REDE DE ÁGUA OU ESGOTO, DIÂMETRO DE 63 MM, JUNTA SOLDADA POR ELETROFUSÃO (NÃO INCLUI A EXECUÇÃO DE SOLDA). AF_12/2021</v>
          </cell>
          <cell r="C473" t="str">
            <v>UN</v>
          </cell>
        </row>
        <row r="474">
          <cell r="A474">
            <v>103432</v>
          </cell>
          <cell r="B474" t="str">
            <v>COTOVELO 45 GRAUS, EM PEAD LISO PARA REDE DE ÁGUA OU ESGOTO, DIÂMETRO DE 200 MM, JUNTA SOLDADA POR ELETROFUSÃO (NÃO INCLUI A EXECUÇÃO DE SOLDA). AF_12/2021</v>
          </cell>
          <cell r="C474" t="str">
            <v>UN</v>
          </cell>
        </row>
        <row r="475">
          <cell r="A475">
            <v>103433</v>
          </cell>
          <cell r="B475" t="str">
            <v>COTOVELO 90 GRAUS, EM PEAD LISO PARA REDE DE ÁGUA OU ESGOTO, DIÂMETRO DE 20 MM, JUNTA SOLDADA POR ELETROFUSÃO (NÃO INCLUI A EXECUÇÃO DE SOLDA). AF_12/2021</v>
          </cell>
          <cell r="C475" t="str">
            <v>UN</v>
          </cell>
        </row>
        <row r="476">
          <cell r="A476">
            <v>103434</v>
          </cell>
          <cell r="B476" t="str">
            <v>COTOVELO 90 GRAUS, EM PEAD LISO PARA REDE DE ÁGUA OU ESGOTO, DIÂMETRO DE 32 MM, JUNTA SOLDADA POR ELETROFUSÃO (NÃO INCLUI A EXECUÇÃO DE SOLDA). AF_12/2021</v>
          </cell>
          <cell r="C476" t="str">
            <v>UN</v>
          </cell>
        </row>
        <row r="477">
          <cell r="A477">
            <v>103435</v>
          </cell>
          <cell r="B477" t="str">
            <v>COTOVELO 90 GRAUS, EM PEAD LISO PARA REDE DE ÁGUA OU ESGOTO, DIÂMETRO DE 63 MM, JUNTA SOLDADA POR ELETROFUSÃO (NÃO INCLUI A EXECUÇÃO DE SOLDA). AF_12/2021</v>
          </cell>
          <cell r="C477" t="str">
            <v>UN</v>
          </cell>
        </row>
        <row r="478">
          <cell r="A478">
            <v>103436</v>
          </cell>
          <cell r="B478" t="str">
            <v>COTOVELO 90 GRAUS, POLIETILENO DE ALTA DENSIDADE (PEAD) PARA REDE DE ÁGUA OU ESGOTO, DIÂMETRO DE 200 MM, JUNTA SOLDADA POR ELETROFUSÃO (NÃO INCLUI A EXECUÇÃO DE SOLDA). AF_12/2021</v>
          </cell>
          <cell r="C478" t="str">
            <v>UN</v>
          </cell>
        </row>
        <row r="479">
          <cell r="A479">
            <v>103437</v>
          </cell>
          <cell r="B479" t="str">
            <v>TÊ DE SERVIÇO, EM PEAD LISO PARA REDE DE ÁGUA OU ESGOTO, DIÂMETRO DE 63 X 20 MM, JUNTA SOLDADA POR ELETROFUSÃO (NÃO INCLUI A EXECUÇÃO DE SOLDA). AF_12/2021</v>
          </cell>
          <cell r="C479" t="str">
            <v>UN</v>
          </cell>
        </row>
        <row r="480">
          <cell r="A480">
            <v>103438</v>
          </cell>
          <cell r="B480" t="str">
            <v>TÊ DE SERVIÇO, EM PEAD LISO PARA REDE DE ÁGUA OU ESGOTO, DIÂMETRO DE 63 X 32 MM, JUNTA SOLDADA POR ELETROFUSÃO (NÃO INCLUI A EXECUÇÃO DE SOLDA). AF_12/2021</v>
          </cell>
          <cell r="C480" t="str">
            <v>UN</v>
          </cell>
        </row>
        <row r="481">
          <cell r="A481">
            <v>103439</v>
          </cell>
          <cell r="B481" t="str">
            <v>TÊ DE SERVIÇO, EM PEAD LISO PARA REDE DE ÁGUA OU ESGOTO, DIÂMETRO DE 63 X 63 MM, JUNTA SOLDADA POR ELETROFUSÃO (NÃO INCLUI A EXECUÇÃO DE SOLDA). AF_12/2021</v>
          </cell>
          <cell r="C481" t="str">
            <v>UN</v>
          </cell>
        </row>
        <row r="482">
          <cell r="A482">
            <v>103440</v>
          </cell>
          <cell r="B482" t="str">
            <v>TÊ DE SERVIÇO, EM PEAD LISO PARA REDE DE ÁGUA OU ESGOTO, DIÂMETRO DE 200 X 20 MM, JUNTA SOLDADA POR ELETROFUSÃO (NÃO INCLUI A EXECUÇÃO DE SOLDA). AF_12/2021</v>
          </cell>
          <cell r="C482" t="str">
            <v>UN</v>
          </cell>
        </row>
        <row r="483">
          <cell r="A483">
            <v>103441</v>
          </cell>
          <cell r="B483" t="str">
            <v>TÊ DE SERVIÇO, EM PEAD LISO PARA REDE DE ÁGUA OU ESGOTO, DIÂMETRO DE 200 X 32 MM, JUNTA SOLDADA POR ELETROFUSÃO (NÃO INCLUI A EXECUÇÃO DE SOLDA). AF_12/2021</v>
          </cell>
          <cell r="C483" t="str">
            <v>UN</v>
          </cell>
        </row>
        <row r="484">
          <cell r="A484">
            <v>103442</v>
          </cell>
          <cell r="B484" t="str">
            <v>TÊ DE SERVIÇO, EM PEAD LISO PARA REDE DE ÁGUA OU ESGOTO, DIÂMETRO DE 200 X 63 MM, JUNTA SOLDADA POR ELETROFUSÃO (NÃO INCLUI A EXECUÇÃO DE SOLDA). AF_12/2021</v>
          </cell>
          <cell r="C484" t="str">
            <v>UN</v>
          </cell>
        </row>
        <row r="485">
          <cell r="A485">
            <v>98441</v>
          </cell>
          <cell r="B485" t="str">
            <v>PAREDE DE MADEIRA COMPENSADA PARA CONSTRUÇÃO TEMPORÁRIA EM CHAPA SIMPLES, EXTERNA, SEM VÃO. AF_03/2024</v>
          </cell>
          <cell r="C485" t="str">
            <v>M2</v>
          </cell>
        </row>
        <row r="486">
          <cell r="A486">
            <v>98443</v>
          </cell>
          <cell r="B486" t="str">
            <v>PAREDE DE MADEIRA COMPENSADA PARA CONSTRUÇÃO TEMPORÁRIA EM CHAPA SIMPLES, INTERNA, SEM VÃO. AF_03/2024</v>
          </cell>
          <cell r="C486" t="str">
            <v>M2</v>
          </cell>
        </row>
        <row r="487">
          <cell r="A487">
            <v>98445</v>
          </cell>
          <cell r="B487" t="str">
            <v>PAREDE DE MADEIRA COMPENSADA PARA CONSTRUÇÃO TEMPORÁRIA EM CHAPA SIMPLES, EXTERNA, COM ÁREA LÍQUIDA MAIOR OU IGUAL A 6 M², COM VÃO. AF_03/2024</v>
          </cell>
          <cell r="C487" t="str">
            <v>M2</v>
          </cell>
        </row>
        <row r="488">
          <cell r="A488">
            <v>98446</v>
          </cell>
          <cell r="B488" t="str">
            <v>PAREDE DE MADEIRA COMPENSADA PARA CONSTRUÇÃO TEMPORÁRIA EM CHAPA SIMPLES, EXTERNA, COM ÁREA LÍQUIDA MENOR QUE 6 M², COM VÃO. AF_03/2024</v>
          </cell>
          <cell r="C488" t="str">
            <v>M2</v>
          </cell>
        </row>
        <row r="489">
          <cell r="A489">
            <v>98447</v>
          </cell>
          <cell r="B489" t="str">
            <v>PAREDE DE MADEIRA COMPENSADA PARA CONSTRUÇÃO TEMPORÁRIA EM CHAPA SIMPLES, INTERNA, COM ÁREA LÍQUIDA MAIOR OU IGUAL A 6 M², COM VÃO. AF_03/2024</v>
          </cell>
          <cell r="C489" t="str">
            <v>M2</v>
          </cell>
        </row>
        <row r="490">
          <cell r="A490">
            <v>98448</v>
          </cell>
          <cell r="B490" t="str">
            <v>PAREDE DE MADEIRA COMPENSADA PARA CONSTRUÇÃO TEMPORÁRIA EM CHAPA SIMPLES, INTERNA, COM ÁREA LÍQUIDA MENOR QUE 6 M², COM VÃO. AF_03/2024</v>
          </cell>
          <cell r="C490" t="str">
            <v>M2</v>
          </cell>
        </row>
        <row r="491">
          <cell r="A491">
            <v>98449</v>
          </cell>
          <cell r="B491" t="str">
            <v>PAREDE DE MADEIRA COMPENSADA PARA CONSTRUÇÃO TEMPORÁRIA EM CHAPA DUPLA, EXTERNA, SEM VÃO. AF_03/2024</v>
          </cell>
          <cell r="C491" t="str">
            <v>M2</v>
          </cell>
        </row>
        <row r="492">
          <cell r="A492">
            <v>98451</v>
          </cell>
          <cell r="B492" t="str">
            <v>PAREDE DE MADEIRA COMPENSADA PARA CONSTRUÇÃO TEMPORÁRIA EM CHAPA DUPLA, INTERNA, SEM VÃO. AF_03/2024</v>
          </cell>
          <cell r="C492" t="str">
            <v>M2</v>
          </cell>
        </row>
        <row r="493">
          <cell r="A493">
            <v>98453</v>
          </cell>
          <cell r="B493" t="str">
            <v>PAREDE DE MADEIRA COMPENSADA PARA CONSTRUÇÃO TEMPORÁRIA EM CHAPA DUPLA, EXTERNA, COM ÁREA LÍQUIDA MAIOR OU IGUAL A QUE 6 M², COM VÃO. AF_03/2024</v>
          </cell>
          <cell r="C493" t="str">
            <v>M2</v>
          </cell>
        </row>
        <row r="494">
          <cell r="A494">
            <v>98454</v>
          </cell>
          <cell r="B494" t="str">
            <v>PAREDE DE MADEIRA COMPENSADA PARA CONSTRUÇÃO TEMPORÁRIA EM CHAPA DUPLA, EXTERNA, COM ÁREA LÍQUIDA MENOR QUE 6 M², COM VÃO. AF_03/2024</v>
          </cell>
          <cell r="C494" t="str">
            <v>M2</v>
          </cell>
        </row>
        <row r="495">
          <cell r="A495">
            <v>98455</v>
          </cell>
          <cell r="B495" t="str">
            <v>PAREDE DE MADEIRA COMPENSADA PARA CONSTRUÇÃO TEMPORÁRIA EM CHAPA DUPLA, INTERNA, COM ÁREA LÍQUIDA MAIOR OU IGUAL A 6 M², COM VÃO. AF_03/2024</v>
          </cell>
          <cell r="C495" t="str">
            <v>M2</v>
          </cell>
        </row>
        <row r="496">
          <cell r="A496">
            <v>98456</v>
          </cell>
          <cell r="B496" t="str">
            <v>PAREDE DE MADEIRA COMPENSADA PARA CONSTRUÇÃO TEMPORÁRIA EM CHAPA DUPLA, INTERNA, COM ÁREA LÍQUIDA MENOR QUE 6 M², COM VÃO. AF_03/2024</v>
          </cell>
          <cell r="C496" t="str">
            <v>M2</v>
          </cell>
        </row>
        <row r="497">
          <cell r="A497">
            <v>98458</v>
          </cell>
          <cell r="B497" t="str">
            <v>TAPUME COM COMPENSADO DE MADEIRA. AF_03/2024</v>
          </cell>
          <cell r="C497" t="str">
            <v>M2</v>
          </cell>
        </row>
        <row r="498">
          <cell r="A498">
            <v>98459</v>
          </cell>
          <cell r="B498" t="str">
            <v>TAPUME COM TELHA METÁLICA. AF_03/2024</v>
          </cell>
          <cell r="C498" t="str">
            <v>M2</v>
          </cell>
        </row>
        <row r="499">
          <cell r="A499">
            <v>98460</v>
          </cell>
          <cell r="B499" t="str">
            <v>PISO PARA CONSTRUÇÃO TEMPORÁRIA EM MADEIRA, SEM REAPROVEITAMENTO. AF_03/2024</v>
          </cell>
          <cell r="C499" t="str">
            <v>M2</v>
          </cell>
        </row>
        <row r="500">
          <cell r="A500">
            <v>98461</v>
          </cell>
          <cell r="B500" t="str">
            <v>ESTRUTURA DE MADEIRA PROVISÓRIA PARA SUPORTE DE CAIXA DÁGUA ELEVADA DE 1000 LITROS. AF_03/2024</v>
          </cell>
          <cell r="C500" t="str">
            <v>UN</v>
          </cell>
        </row>
        <row r="501">
          <cell r="A501">
            <v>98462</v>
          </cell>
          <cell r="B501" t="str">
            <v>ESTRUTURA DE MADEIRA PROVISÓRIA PARA SUPORTE DE CAIXA DÁGUA ELEVADA DE 3000 LITROS. AF_03/2024</v>
          </cell>
          <cell r="C501" t="str">
            <v>UN</v>
          </cell>
        </row>
        <row r="502">
          <cell r="A502">
            <v>105113</v>
          </cell>
          <cell r="B502" t="str">
            <v>ESTRUTURA DE MADEIRA PROVISÓRIA PARA SUPORTE DE CAIXA D'ÁGUA ELEVADA DE 2000 LITROS. AF_03/2024</v>
          </cell>
          <cell r="C502" t="str">
            <v>UN</v>
          </cell>
        </row>
        <row r="503">
          <cell r="A503">
            <v>105114</v>
          </cell>
          <cell r="B503" t="str">
            <v>EXECUÇÃO DOS APOIOS PARA CONTÊINER OU MÓDULO HABITÁVEL. AF_03/2024</v>
          </cell>
          <cell r="C503" t="str">
            <v>M3</v>
          </cell>
        </row>
        <row r="504">
          <cell r="A504">
            <v>105115</v>
          </cell>
          <cell r="B504" t="str">
            <v>INSTALAÇÃO E DESINSTALAÇÃO MECANIZADA DE CONTÊINER OU MÓDULO HABITÁVEL DE USOS DIVERSOS. AF_03/2024</v>
          </cell>
          <cell r="C504" t="str">
            <v>UN</v>
          </cell>
        </row>
        <row r="505">
          <cell r="A505">
            <v>105116</v>
          </cell>
          <cell r="B505" t="str">
            <v>INSTALAÇÃO E DESINSTALAÇÃO MANUAL DE CONTÊINER OU MÓDULO HABITÁVEL PEQUENO. AF_03/2024</v>
          </cell>
          <cell r="C505" t="str">
            <v>UN</v>
          </cell>
        </row>
        <row r="506">
          <cell r="A506">
            <v>105126</v>
          </cell>
          <cell r="B506" t="str">
            <v>INSTALAÇÃO DE CONCERTINA SIMPLES, ESPIRAL DE 300 MM. AF_03/2024</v>
          </cell>
          <cell r="C506" t="str">
            <v>M</v>
          </cell>
        </row>
        <row r="507">
          <cell r="A507">
            <v>105127</v>
          </cell>
          <cell r="B507" t="str">
            <v>INSTALAÇÃO DE CONCERTINA DUPLA CLIPADA, ESPIRAL DE 300 MM. AF_03/2024</v>
          </cell>
          <cell r="C507" t="str">
            <v>M</v>
          </cell>
        </row>
        <row r="508">
          <cell r="A508">
            <v>105128</v>
          </cell>
          <cell r="B508" t="str">
            <v>INSTALAÇÃO DE CONCERTINA FLAT, ESPIRAL DE 300 MM. AF_03/2024</v>
          </cell>
          <cell r="C508" t="str">
            <v>M</v>
          </cell>
        </row>
        <row r="509">
          <cell r="A509">
            <v>105130</v>
          </cell>
          <cell r="B509" t="str">
            <v>EXECUÇÃO DE PILARETES PARA TAPUMES E CONSTRUÇÕES TEMPORÁRIAS. AF_03/2024</v>
          </cell>
          <cell r="C509" t="str">
            <v>M</v>
          </cell>
        </row>
        <row r="510">
          <cell r="A510">
            <v>5631</v>
          </cell>
          <cell r="B510" t="str">
            <v>ESCAVADEIRA HIDRÁULICA SOBRE ESTEIRAS, CAÇAMBA 0,80 M3, PESO OPERACIONAL 17 T, POTENCIA BRUTA 111 HP - CHP DIURNO. AF_06/2014</v>
          </cell>
          <cell r="C510" t="str">
            <v>CHP</v>
          </cell>
        </row>
        <row r="511">
          <cell r="A511">
            <v>5678</v>
          </cell>
          <cell r="B511" t="str">
            <v>RETROESCAVADEIRA SOBRE RODAS COM CARREGADEIRA, TRAÇÃO 4X4, POTÊNCIA LÍQ. 88 HP, CAÇAMBA CARREG. CAP. MÍN. 1 M3, CAÇAMBA RETRO CAP. 0,26 M3, PESO OPERACIONAL MÍN. 6.674 KG, PROFUNDIDADE ESCAVAÇÃO MÁX. 4,37 M - CHP DIURNO. AF_06/2014</v>
          </cell>
          <cell r="C511" t="str">
            <v>CHP</v>
          </cell>
        </row>
        <row r="512">
          <cell r="A512">
            <v>5680</v>
          </cell>
          <cell r="B512" t="str">
            <v>RETROESCAVADEIRA SOBRE RODAS COM CARREGADEIRA, TRAÇÃO 4X2, POTÊNCIA LÍQ. 79 HP, CAÇAMBA CARREG. CAP. MÍN. 1 M3, CAÇAMBA RETRO CAP. 0,20 M3, PESO OPERACIONAL MÍN. 6.570 KG, PROFUNDIDADE ESCAVAÇÃO MÁX. 4,37 M - CHP DIURNO. AF_06/2014</v>
          </cell>
          <cell r="C512" t="str">
            <v>CHP</v>
          </cell>
        </row>
        <row r="513">
          <cell r="A513">
            <v>5684</v>
          </cell>
          <cell r="B513" t="str">
            <v>ROLO COMPACTADOR VIBRATÓRIO DE UM CILINDRO AÇO LISO, POTÊNCIA 80 HP, PESO OPERACIONAL MÁXIMO 8,1 T, IMPACTO DINÂMICO 16,15 / 9,5 T, LARGURA DE TRABALHO 1,68 M - CHP DIURNO. AF_06/2014</v>
          </cell>
          <cell r="C513" t="str">
            <v>CHP</v>
          </cell>
        </row>
        <row r="514">
          <cell r="A514">
            <v>5689</v>
          </cell>
          <cell r="B514" t="str">
            <v>GRADE DE DISCO CONTROLE REMOTO REBOCÁVEL, COM 24 DISCOS 24 X 6 MM COM PNEUS PARA TRANSPORTE - CHP DIURNO. AF_06/2014</v>
          </cell>
          <cell r="C514" t="str">
            <v>CHP</v>
          </cell>
        </row>
        <row r="515">
          <cell r="A515">
            <v>5795</v>
          </cell>
          <cell r="B515" t="str">
            <v>MARTELETE OU ROMPEDOR PNEUMÁTICO MANUAL, 28 KG, COM SILENCIADOR - CHP DIURNO. AF_07/2016</v>
          </cell>
          <cell r="C515" t="str">
            <v>CHP</v>
          </cell>
        </row>
        <row r="516">
          <cell r="A516">
            <v>5811</v>
          </cell>
          <cell r="B516" t="str">
            <v>CAMINHÃO BASCULANTE 6 M3, PESO BRUTO TOTAL 16.000 KG, CARGA ÚTIL MÁXIMA 13.071 KG, DISTÂNCIA ENTRE EIXOS 4,80 M, POTÊNCIA 230 CV INCLUSIVE CAÇAMBA METÁLICA - CHP DIURNO. AF_06/2014</v>
          </cell>
          <cell r="C516" t="str">
            <v>CHP</v>
          </cell>
        </row>
        <row r="517">
          <cell r="A517">
            <v>5823</v>
          </cell>
          <cell r="B517" t="str">
            <v>USINA DE CONCRETO FIXA, CAPACIDADE NOMINAL DE 90 A 120 M3/H, SEM SILO - CHP DIURNO. AF_07/2016</v>
          </cell>
          <cell r="C517" t="str">
            <v>CHP</v>
          </cell>
        </row>
        <row r="518">
          <cell r="A518">
            <v>5824</v>
          </cell>
          <cell r="B518" t="str">
            <v>CAMINHÃO TOCO, PBT 16.000 KG, CARGA ÚTIL MÁX. 10.685 KG, DIST. ENTRE EIXOS 4,8 M, POTÊNCIA 189 CV, INCLUSIVE CARROCERIA FIXA ABERTA DE MADEIRA P/ TRANSPORTE GERAL DE CARGA SECA, DIMEN. APROX. 2,5 X 7,00 X 0,50 M - CHP DIURNO. AF_06/2014</v>
          </cell>
          <cell r="C518" t="str">
            <v>CHP</v>
          </cell>
        </row>
        <row r="519">
          <cell r="A519">
            <v>5835</v>
          </cell>
          <cell r="B519" t="str">
            <v>VIBROACABADORA DE ASFALTO SOBRE ESTEIRAS, LARGURA DE PAVIMENTAÇÃO 1,90 M A 5,30 M, POTÊNCIA 105 HP CAPACIDADE 450 T/H - CHP DIURNO. AF_11/2014</v>
          </cell>
          <cell r="C519" t="str">
            <v>CHP</v>
          </cell>
        </row>
        <row r="520">
          <cell r="A520">
            <v>5839</v>
          </cell>
          <cell r="B520" t="str">
            <v>VASSOURA MECÂNICA REBOCÁVEL COM ESCOVA CILÍNDRICA, LARGURA ÚTIL DE VARRIMENTO DE 2,44 M - CHP DIURNO. AF_06/2014</v>
          </cell>
          <cell r="C520" t="str">
            <v>CHP</v>
          </cell>
        </row>
        <row r="521">
          <cell r="A521">
            <v>5843</v>
          </cell>
          <cell r="B521" t="str">
            <v>TRATOR DE PNEUS, POTÊNCIA 122 CV, TRAÇÃO 4X4, PESO COM LASTRO DE 4.510 KG - CHP DIURNO. AF_06/2014</v>
          </cell>
          <cell r="C521" t="str">
            <v>CHP</v>
          </cell>
        </row>
        <row r="522">
          <cell r="A522">
            <v>5847</v>
          </cell>
          <cell r="B522" t="str">
            <v>TRATOR DE ESTEIRAS, POTÊNCIA 170 HP, PESO OPERACIONAL 19 T, CAÇAMBA 5,2 M3 - CHP DIURNO. AF_06/2014</v>
          </cell>
          <cell r="C522" t="str">
            <v>CHP</v>
          </cell>
        </row>
        <row r="523">
          <cell r="A523">
            <v>5851</v>
          </cell>
          <cell r="B523" t="str">
            <v>TRATOR DE ESTEIRAS, POTÊNCIA 150 HP, PESO OPERACIONAL 16,7 T, COM RODA MOTRIZ ELEVADA E LÂMINA 3,18 M3 - CHP DIURNO. AF_06/2014</v>
          </cell>
          <cell r="C523" t="str">
            <v>CHP</v>
          </cell>
        </row>
        <row r="524">
          <cell r="A524">
            <v>5855</v>
          </cell>
          <cell r="B524" t="str">
            <v>TRATOR DE ESTEIRAS, POTÊNCIA 347 HP, PESO OPERACIONAL 38,5 T, COM LÂMINA 8,70 M3 - CHP DIURNO. AF_06/2014</v>
          </cell>
          <cell r="C524" t="str">
            <v>CHP</v>
          </cell>
        </row>
        <row r="525">
          <cell r="A525">
            <v>5863</v>
          </cell>
          <cell r="B525" t="str">
            <v>ROLO COMPACTADOR VIBRATÓRIO REBOCÁVEL, CILINDRO DE AÇO LISO, POTÊNCIA DE TRAÇÃO DE 65 CV, PESO 4,7 T, IMPACTO DINÂMICO 18,3 T, LARGURA DE TRABALHO 1,67 M - CHP DIURNO. AF_02/2016</v>
          </cell>
          <cell r="C525" t="str">
            <v>CHP</v>
          </cell>
        </row>
        <row r="526">
          <cell r="A526">
            <v>5867</v>
          </cell>
          <cell r="B526" t="str">
            <v>ROLO COMPACTADOR VIBRATÓRIO TANDEM AÇO LISO, POTÊNCIA 58 HP, PESO SEM/COM LASTRO 6,5 / 9,4 T, LARGURA DE TRABALHO 1,2 M - CHP DIURNO. AF_06/2014</v>
          </cell>
          <cell r="C526" t="str">
            <v>CHP</v>
          </cell>
        </row>
        <row r="527">
          <cell r="A527">
            <v>5875</v>
          </cell>
          <cell r="B527" t="str">
            <v>RETROESCAVADEIRA SOBRE RODAS COM CARREGADEIRA, TRAÇÃO 4X4, POTÊNCIA LÍQ. 72 HP, CAÇAMBA CARREG. CAP. MÍN. 0,79 M3, CAÇAMBA RETRO CAP. 0,18 M3, PESO OPERACIONAL MÍN. 7.140 KG, PROFUNDIDADE ESCAVAÇÃO MÁX. 4,50 M - CHP DIURNO. AF_06/2014</v>
          </cell>
          <cell r="C527" t="str">
            <v>CHP</v>
          </cell>
        </row>
        <row r="528">
          <cell r="A528">
            <v>5879</v>
          </cell>
          <cell r="B528" t="str">
            <v>ROLO COMPACTADOR VIBRATÓRIO PÉ DE CARNEIRO, OPERADO POR CONTROLE REMOTO, POTÊNCIA 12,5 KW, PESO OPERACIONAL 1,675 T, LARGURA DE TRABALHO 0,85 M - CHP DIURNO. AF_02/2016</v>
          </cell>
          <cell r="C528" t="str">
            <v>CHP</v>
          </cell>
        </row>
        <row r="529">
          <cell r="A529">
            <v>5882</v>
          </cell>
          <cell r="B529" t="str">
            <v>USINA DE LAMA ASFÁLTICA, PROD 30 A 50 T/H, SILO DE AGREGADO 7 M3, RESERVATÓRIOS PARA EMULSÃO E ÁGUA DE 2,3 M3 CADA, MISTURADOR TIPO PUG MILL A SER MONTADO SOBRE CAMINHÃO - CHP DIURNO. AF_10/2014</v>
          </cell>
          <cell r="C529" t="str">
            <v>CHP</v>
          </cell>
        </row>
        <row r="530">
          <cell r="A530">
            <v>5890</v>
          </cell>
          <cell r="B530" t="str">
            <v>CAMINHÃO TOCO, PESO BRUTO TOTAL 14.300 KG, CARGA ÚTIL MÁXIMA 9590 KG, DISTÂNCIA ENTRE EIXOS 4,76 M, POTÊNCIA 185 CV (NÃO INCLUI CARROCERIA) - CHP DIURNO. AF_06/2014</v>
          </cell>
          <cell r="C530" t="str">
            <v>CHP</v>
          </cell>
        </row>
        <row r="531">
          <cell r="A531">
            <v>5894</v>
          </cell>
          <cell r="B531" t="str">
            <v>CAMINHÃO TOCO, PESO BRUTO TOTAL 16.000 KG, CARGA ÚTIL MÁXIMA DE 10.685 KG, DISTÂNCIA ENTRE EIXOS 4,80 M, POTÊNCIA 189 CV EXCLUSIVE CARROCERIA - CHP DIURNO. AF_06/2014</v>
          </cell>
          <cell r="C531" t="str">
            <v>CHP</v>
          </cell>
        </row>
        <row r="532">
          <cell r="A532">
            <v>5901</v>
          </cell>
          <cell r="B532" t="str">
            <v>CAMINHÃO PIPA 10.000 L TRUCADO, PESO BRUTO TOTAL 23.000 KG, CARGA ÚTIL MÁXIMA 15.935 KG, DISTÂNCIA ENTRE EIXOS 4,8 M, POTÊNCIA 230 CV, INCLUSIVE TANQUE DE AÇO PARA TRANSPORTE DE ÁGUA - CHP DIURNO. AF_06/2014</v>
          </cell>
          <cell r="C532" t="str">
            <v>CHP</v>
          </cell>
        </row>
        <row r="533">
          <cell r="A533">
            <v>5909</v>
          </cell>
          <cell r="B533" t="str">
            <v>ESPARGIDOR DE ASFALTO PRESSURIZADO COM TANQUE DE 2500 L, REBOCÁVEL COM MOTOR A GASOLINA POTÊNCIA 3,4 HP - CHP DIURNO. AF_07/2014</v>
          </cell>
          <cell r="C533" t="str">
            <v>CHP</v>
          </cell>
        </row>
        <row r="534">
          <cell r="A534">
            <v>5921</v>
          </cell>
          <cell r="B534" t="str">
            <v>GRADE DE DISCO REBOCÁVEL COM 20 DISCOS 24" X 6 MM COM PNEUS PARA TRANSPORTE - CHP DIURNO. AF_06/2014</v>
          </cell>
          <cell r="C534" t="str">
            <v>CHP</v>
          </cell>
        </row>
        <row r="535">
          <cell r="A535">
            <v>5928</v>
          </cell>
          <cell r="B535" t="str">
            <v>GUINDAUTO HIDRÁULICO, CAPACIDADE MÁXIMA DE CARGA 6200 KG, MOMENTO MÁXIMO DE CARGA 11,7 TM, ALCANCE MÁXIMO HORIZONTAL 9,70 M, INCLUSIVE CAMINHÃO TOCO PBT 16.000 KG, POTÊNCIA DE 189 CV - CHP DIURNO. AF_06/2014</v>
          </cell>
          <cell r="C535" t="str">
            <v>CHP</v>
          </cell>
        </row>
        <row r="536">
          <cell r="A536">
            <v>5932</v>
          </cell>
          <cell r="B536" t="str">
            <v>MOTONIVELADORA POTÊNCIA BÁSICA LÍQUIDA (PRIMEIRA MARCHA) 125 HP, PESO BRUTO 13032 KG, LARGURA DA LÂMINA DE 3,7 M - CHP DIURNO. AF_06/2014</v>
          </cell>
          <cell r="C536" t="str">
            <v>CHP</v>
          </cell>
        </row>
        <row r="537">
          <cell r="A537">
            <v>5940</v>
          </cell>
          <cell r="B537" t="str">
            <v>PÁ CARREGADEIRA SOBRE RODAS, POTÊNCIA LÍQUIDA 128 HP, CAPACIDADE DA CAÇAMBA 1,7 A 2,8 M3, PESO OPERACIONAL 11632 KG - CHP DIURNO. AF_06/2014</v>
          </cell>
          <cell r="C537" t="str">
            <v>CHP</v>
          </cell>
        </row>
        <row r="538">
          <cell r="A538">
            <v>5944</v>
          </cell>
          <cell r="B538" t="str">
            <v>PÁ CARREGADEIRA SOBRE RODAS, POTÊNCIA 197 HP, CAPACIDADE DA CAÇAMBA 2,5 A 3,5 M3, PESO OPERACIONAL 18338 KG - CHP DIURNO. AF_06/2014</v>
          </cell>
          <cell r="C538" t="str">
            <v>CHP</v>
          </cell>
        </row>
        <row r="539">
          <cell r="A539">
            <v>5953</v>
          </cell>
          <cell r="B539" t="str">
            <v>COMPRESSOR DE AR REBOCÁVEL, VAZÃO 189 PCM, PRESSÃO EFETIVA DE TRABALHO 102 PSI, MOTOR DIESEL, POTÊNCIA 63 CV - CHP DIURNO. AF_06/2015</v>
          </cell>
          <cell r="C539" t="str">
            <v>CHP</v>
          </cell>
        </row>
        <row r="540">
          <cell r="A540">
            <v>6259</v>
          </cell>
          <cell r="B540" t="str">
            <v>CAMINHÃO PIPA 6.000 L, PESO BRUTO TOTAL 13.000 KG, DISTÂNCIA ENTRE EIXOS 4,80 M, POTÊNCIA 189 CV INCLUSIVE TANQUE DE AÇO PARA TRANSPORTE DE ÁGUA, CAPACIDADE 6 M3 - CHP DIURNO. AF_06/2014</v>
          </cell>
          <cell r="C540" t="str">
            <v>CHP</v>
          </cell>
        </row>
        <row r="541">
          <cell r="A541">
            <v>6879</v>
          </cell>
          <cell r="B541" t="str">
            <v>ROLO COMPACTADOR DE PNEUS ESTÁTICO, PRESSÃO VARIÁVEL, POTÊNCIA 111 HP, PESO SEM/COM LASTRO 9,5 / 26 T, LARGURA DE TRABALHO 1,90 M - CHP DIURNO. AF_07/2014</v>
          </cell>
          <cell r="C541" t="str">
            <v>CHP</v>
          </cell>
        </row>
        <row r="542">
          <cell r="A542">
            <v>7030</v>
          </cell>
          <cell r="B542" t="str">
            <v>TANQUE DE ASFALTO ESTACIONÁRIO COM SERPENTINA, CAPACIDADE 30.000 L - CHP DIURNO. AF_05/2023</v>
          </cell>
          <cell r="C542" t="str">
            <v>CHP</v>
          </cell>
        </row>
        <row r="543">
          <cell r="A543">
            <v>7042</v>
          </cell>
          <cell r="B543" t="str">
            <v>MOTOBOMBA TRASH (PARA ÁGUA SUJA) AUTO ESCORVANTE, MOTOR GASOLINA DE 6,41 HP, DIÂMETROS DE SUCÇÃO X RECALQUE: 3" X 3", HM/Q = 10 MCA / 60 M3/H A 23 MCA / 0 M3/H - CHP DIURNO. AF_10/2014</v>
          </cell>
          <cell r="C543" t="str">
            <v>CHP</v>
          </cell>
        </row>
        <row r="544">
          <cell r="A544">
            <v>7049</v>
          </cell>
          <cell r="B544" t="str">
            <v>ROLO COMPACTADOR PE DE CARNEIRO VIBRATORIO, POTENCIA 125 HP, PESO OPERACIONAL SEM/COM LASTRO 11,95 / 13,30 T, IMPACTO DINAMICO 38,5 / 22,5 T, LARGURA DE TRABALHO 2,15 M - CHP DIURNO. AF_06/2014</v>
          </cell>
          <cell r="C544" t="str">
            <v>CHP</v>
          </cell>
        </row>
        <row r="545">
          <cell r="A545">
            <v>67826</v>
          </cell>
          <cell r="B545" t="str">
            <v>CAMINHÃO BASCULANTE 6 M3 TOCO, PESO BRUTO TOTAL 16.000 KG, CARGA ÚTIL MÁXIMA 11.130 KG, DISTÂNCIA ENTRE EIXOS 5,36 M, POTÊNCIA 185 CV, INCLUSIVE CAÇAMBA METÁLICA - CHP DIURNO. AF_06/2014</v>
          </cell>
          <cell r="C545" t="str">
            <v>CHP</v>
          </cell>
        </row>
        <row r="546">
          <cell r="A546">
            <v>73417</v>
          </cell>
          <cell r="B546" t="str">
            <v>GRUPO GERADOR ESTACIONÁRIO, MOTOR DIESEL POTÊNCIA 170 KVA - CHP DIURNO. AF_02/2016</v>
          </cell>
          <cell r="C546" t="str">
            <v>CHP</v>
          </cell>
        </row>
        <row r="547">
          <cell r="A547">
            <v>73436</v>
          </cell>
          <cell r="B547" t="str">
            <v>ROLO COMPACTADOR VIBRATÓRIO PÉ DE CARNEIRO PARA SOLOS, POTÊNCIA 80 HP, PESO OPERACIONAL SEM/COM LASTRO 7,4 / 8,8 T, LARGURA DE TRABALHO 1,68 M - CHP DIURNO. AF_02/2016</v>
          </cell>
          <cell r="C547" t="str">
            <v>CHP</v>
          </cell>
        </row>
        <row r="548">
          <cell r="A548">
            <v>73467</v>
          </cell>
          <cell r="B548" t="str">
            <v>CAMINHÃO TOCO, PBT 14.300 KG, CARGA ÚTIL MÁX. 9.710 KG, DIST. ENTRE EIXOS 3,56 M, POTÊNCIA 185 CV, INCLUSIVE CARROCERIA FIXA ABERTA DE MADEIRA P/ TRANSPORTE GERAL DE CARGA SECA, DIMEN. APROX. 2,50 X 6,50 X 0,50 M - CHP DIURNO. AF_06/2014</v>
          </cell>
          <cell r="C548" t="str">
            <v>CHP</v>
          </cell>
        </row>
        <row r="549">
          <cell r="A549">
            <v>73536</v>
          </cell>
          <cell r="B549" t="str">
            <v>MOTOBOMBA CENTRÍFUGA, MOTOR A GASOLINA, POTÊNCIA 5,42 HP, BOCAIS 1 1/2" X 1", DIÂMETRO ROTOR 143 MM HM/Q = 6 MCA / 16,8 M3/H A 38 MCA / 6,6 M3/H - CHP DIURNO. AF_06/2014</v>
          </cell>
          <cell r="C549" t="str">
            <v>CHP</v>
          </cell>
        </row>
        <row r="550">
          <cell r="A550">
            <v>83362</v>
          </cell>
          <cell r="B550" t="str">
            <v>ESPARGIDOR DE ASFALTO PRESSURIZADO, TANQUE 6 M3 COM ISOLAÇÃO TÉRMICA, AQUECIDO COM 2 MAÇARICOS, COM BARRA ESPARGIDORA 3,60 M, MONTADO SOBRE CAMINHÃO  TOCO, PBT 14.300 KG, POTÊNCIA 185 CV - CHP DIURNO. AF_05/2023</v>
          </cell>
          <cell r="C550" t="str">
            <v>CHP</v>
          </cell>
        </row>
        <row r="551">
          <cell r="A551">
            <v>83765</v>
          </cell>
          <cell r="B551" t="str">
            <v>GRUPO DE SOLDAGEM COM GERADOR A DIESEL 60 CV PARA SOLDA ELÉTRICA, SOBRE 04 RODAS, COM MOTOR 4 CILINDROS 600 A - CHP DIURNO. AF_02/2016</v>
          </cell>
          <cell r="C551" t="str">
            <v>CHP</v>
          </cell>
        </row>
        <row r="552">
          <cell r="A552">
            <v>87445</v>
          </cell>
          <cell r="B552" t="str">
            <v>BETONEIRA CAPACIDADE NOMINAL 400 L, CAPACIDADE DE MISTURA 310 L, MOTOR A DIESEL POTÊNCIA 5,0 HP, SEM CARREGADOR - CHP DIURNO. AF_05/2023</v>
          </cell>
          <cell r="C552" t="str">
            <v>CHP</v>
          </cell>
        </row>
        <row r="553">
          <cell r="A553">
            <v>88386</v>
          </cell>
          <cell r="B553" t="str">
            <v>MISTURADOR DE ARGAMASSA, EIXO HORIZONTAL, CAPACIDADE DE MISTURA 300 KG, MOTOR ELÉTRICO POTÊNCIA 5 CV - CHP DIURNO. AF_05/2023</v>
          </cell>
          <cell r="C553" t="str">
            <v>CHP</v>
          </cell>
        </row>
        <row r="554">
          <cell r="A554">
            <v>88393</v>
          </cell>
          <cell r="B554" t="str">
            <v>MISTURADOR DE ARGAMASSA, EIXO HORIZONTAL, CAPACIDADE DE MISTURA 600 KG, MOTOR ELÉTRICO POTÊNCIA 7,5 CV - CHP DIURNO. AF_05/2023</v>
          </cell>
          <cell r="C554" t="str">
            <v>CHP</v>
          </cell>
        </row>
        <row r="555">
          <cell r="A555">
            <v>88399</v>
          </cell>
          <cell r="B555" t="str">
            <v>MISTURADOR DE ARGAMASSA, EIXO HORIZONTAL, CAPACIDADE DE MISTURA 160 KG, MOTOR ELÉTRICO POTÊNCIA 3 CV - CHP DIURNO. AF_05/2023</v>
          </cell>
          <cell r="C555" t="str">
            <v>CHP</v>
          </cell>
        </row>
        <row r="556">
          <cell r="A556">
            <v>88418</v>
          </cell>
          <cell r="B556" t="str">
            <v>PROJETOR DE ARGAMASSA, CAPACIDADE DE PROJEÇÃO 1,5 M3/H, ALCANCE DE 30 ATÉ 60 M, MOTOR ELÉTRICO POTÊNCIA 7,5 HP - CHP DIURNO. AF_06/2014</v>
          </cell>
          <cell r="C556" t="str">
            <v>CHP</v>
          </cell>
        </row>
        <row r="557">
          <cell r="A557">
            <v>88433</v>
          </cell>
          <cell r="B557" t="str">
            <v>PROJETOR DE ARGAMASSA, CAPACIDADE DE PROJEÇÃO 2 M3/H, ALCANCE ATÉ 50 M, MOTOR ELÉTRICO POTÊNCIA 7,5 HP - CHP DIURNO. AF_06/2014</v>
          </cell>
          <cell r="C557" t="str">
            <v>CHP</v>
          </cell>
        </row>
        <row r="558">
          <cell r="A558">
            <v>88830</v>
          </cell>
          <cell r="B558" t="str">
            <v>BETONEIRA CAPACIDADE NOMINAL DE 400 L, CAPACIDADE DE MISTURA 280 L, MOTOR ELÉTRICO TRIFÁSICO POTÊNCIA DE 2 CV, SEM CARREGADOR - CHP DIURNO. AF_05/2023</v>
          </cell>
          <cell r="C558" t="str">
            <v>CHP</v>
          </cell>
        </row>
        <row r="559">
          <cell r="A559">
            <v>88843</v>
          </cell>
          <cell r="B559" t="str">
            <v>TRATOR DE ESTEIRAS, POTÊNCIA 125 HP, PESO OPERACIONAL 12,9 T, COM LÂMINA 2,7 M3 - CHP DIURNO. AF_10/2014</v>
          </cell>
          <cell r="C559" t="str">
            <v>CHP</v>
          </cell>
        </row>
        <row r="560">
          <cell r="A560">
            <v>88907</v>
          </cell>
          <cell r="B560" t="str">
            <v>ESCAVADEIRA HIDRÁULICA SOBRE ESTEIRAS, CAÇAMBA 1,20 M3, PESO OPERACIONAL 21 T, POTÊNCIA BRUTA 155 HP - CHP DIURNO. AF_06/2014</v>
          </cell>
          <cell r="C560" t="str">
            <v>CHP</v>
          </cell>
        </row>
        <row r="561">
          <cell r="A561">
            <v>89021</v>
          </cell>
          <cell r="B561" t="str">
            <v>BOMBA SUBMERSÍVEL ELÉTRICA TRIFÁSICA, POTÊNCIA 2,96 HP, Ø ROTOR 144 MM SEMI-ABERTO, BOCAL DE SAÍDA Ø 2", HM/Q = 2 MCA / 38,8 M3/H A 28 MCA / 5 M3/H - CHP DIURNO. AF_06/2014</v>
          </cell>
          <cell r="C561" t="str">
            <v>CHP</v>
          </cell>
        </row>
        <row r="562">
          <cell r="A562">
            <v>89028</v>
          </cell>
          <cell r="B562" t="str">
            <v>TANQUE DE ASFALTO ESTACIONÁRIO COM MAÇARICO, CAPACIDADE 20.000 L - CHP DIURNO. AF_05/2023</v>
          </cell>
          <cell r="C562" t="str">
            <v>CHP</v>
          </cell>
        </row>
        <row r="563">
          <cell r="A563">
            <v>89032</v>
          </cell>
          <cell r="B563" t="str">
            <v>TRATOR DE ESTEIRAS, POTÊNCIA 100 HP, PESO OPERACIONAL 9,4 T, COM LÂMINA 2,19 M3 - CHP DIURNO. AF_06/2014</v>
          </cell>
          <cell r="C563" t="str">
            <v>CHP</v>
          </cell>
        </row>
        <row r="564">
          <cell r="A564">
            <v>89035</v>
          </cell>
          <cell r="B564" t="str">
            <v>TRATOR DE PNEUS, POTÊNCIA 85 CV, TRAÇÃO 4X4, PESO COM LASTRO DE 4.675 KG - CHP DIURNO. AF_06/2014</v>
          </cell>
          <cell r="C564" t="str">
            <v>CHP</v>
          </cell>
        </row>
        <row r="565">
          <cell r="A565">
            <v>89225</v>
          </cell>
          <cell r="B565" t="str">
            <v>BETONEIRA CAPACIDADE NOMINAL DE 600 L, CAPACIDADE DE MISTURA 360 L, MOTOR ELÉTRICO TRIFÁSICO POTÊNCIA DE 4 CV, SEM CARREGADOR - CHP DIURNO. AF_05/2023</v>
          </cell>
          <cell r="C565" t="str">
            <v>CHP</v>
          </cell>
        </row>
        <row r="566">
          <cell r="A566">
            <v>89234</v>
          </cell>
          <cell r="B566" t="str">
            <v>FRESADORA DE ASFALTO A FRIO SOBRE RODAS, LARGURA FRESAGEM DE 1,0 M, POTÊNCIA 208 HP - CHP DIURNO. AF_11/2014</v>
          </cell>
          <cell r="C566" t="str">
            <v>CHP</v>
          </cell>
        </row>
        <row r="567">
          <cell r="A567">
            <v>89242</v>
          </cell>
          <cell r="B567" t="str">
            <v>FRESADORA DE ASFALTO A FRIO SOBRE RODAS, LARGURA FRESAGEM DE 2,0 M, POTÊNCIA 550 HP - CHP DIURNO. AF_11/2014</v>
          </cell>
          <cell r="C567" t="str">
            <v>CHP</v>
          </cell>
        </row>
        <row r="568">
          <cell r="A568">
            <v>89250</v>
          </cell>
          <cell r="B568" t="str">
            <v>RECICLADORA DE ASFALTO A FRIO SOBRE RODAS, LARGURA FRESAGEM DE 2,0 M, POTÊNCIA 422 HP - CHP DIURNO. AF_11/2014</v>
          </cell>
          <cell r="C568" t="str">
            <v>CHP</v>
          </cell>
        </row>
        <row r="569">
          <cell r="A569">
            <v>89257</v>
          </cell>
          <cell r="B569" t="str">
            <v>VIBROACABADORA DE ASFALTO SOBRE ESTEIRAS, LARGURA DE PAVIMENTAÇÃO 2,13 M A 4,55 M, POTÊNCIA 100 HP CAPACIDADE 400 T/H - CHP DIURNO. AF_11/2014</v>
          </cell>
          <cell r="C569" t="str">
            <v>CHP</v>
          </cell>
        </row>
        <row r="570">
          <cell r="A570">
            <v>89272</v>
          </cell>
          <cell r="B570" t="str">
            <v>GUINDASTE HIDRÁULICO AUTOPROPELIDO, COM LANÇA TELESCÓPICA 28,80 M, CAPACIDADE MÁXIMA 30 T, POTÊNCIA 97 KW, TRAÇÃO 4 X 4 - CHP DIURNO. AF_11/2014</v>
          </cell>
          <cell r="C570" t="str">
            <v>CHP</v>
          </cell>
        </row>
        <row r="571">
          <cell r="A571">
            <v>89278</v>
          </cell>
          <cell r="B571" t="str">
            <v>BETONEIRA CAPACIDADE NOMINAL DE 600 L, CAPACIDADE DE MISTURA 440 L, MOTOR A DIESEL POTÊNCIA 10 HP, COM CARREGADOR - CHP DIURNO. AF_05/2023</v>
          </cell>
          <cell r="C571" t="str">
            <v>CHP</v>
          </cell>
        </row>
        <row r="572">
          <cell r="A572">
            <v>89843</v>
          </cell>
          <cell r="B572" t="str">
            <v>BATE-ESTACAS POR GRAVIDADE, POTÊNCIA DE 160 HP, PESO DO MARTELO ATÉ 3 TONELADAS - CHP DIURNO. AF_11/2014</v>
          </cell>
          <cell r="C572" t="str">
            <v>CHP</v>
          </cell>
        </row>
        <row r="573">
          <cell r="A573">
            <v>89876</v>
          </cell>
          <cell r="B573" t="str">
            <v>CAMINHÃO BASCULANTE 14 M3, COM CAVALO MECÂNICO DE CAPACIDADE MÁXIMA DE TRAÇÃO COMBINADO DE 36000 KG, POTÊNCIA 286 CV, INCLUSIVE SEMIREBOQUE COM CAÇAMBA METÁLICA - CHP DIURNO. AF_12/2014</v>
          </cell>
          <cell r="C573" t="str">
            <v>CHP</v>
          </cell>
        </row>
        <row r="574">
          <cell r="A574">
            <v>89883</v>
          </cell>
          <cell r="B574" t="str">
            <v>CAMINHÃO BASCULANTE 18 M3, COM CAVALO MECÂNICO DE CAPACIDADE MÁXIMA DE TRAÇÃO COMBINADO DE 45000 KG, POTÊNCIA 330 CV, INCLUSIVE SEMIREBOQUE COM CAÇAMBA METÁLICA - CHP DIURNO. AF_12/2014</v>
          </cell>
          <cell r="C574" t="str">
            <v>CHP</v>
          </cell>
        </row>
        <row r="575">
          <cell r="A575">
            <v>90586</v>
          </cell>
          <cell r="B575" t="str">
            <v>VIBRADOR DE IMERSÃO, DIÂMETRO DE PONTEIRA 45MM, MOTOR ELÉTRICO TRIFÁSICO POTÊNCIA DE 2 CV - CHP DIURNO. AF_06/2015</v>
          </cell>
          <cell r="C575" t="str">
            <v>CHP</v>
          </cell>
        </row>
        <row r="576">
          <cell r="A576">
            <v>90625</v>
          </cell>
          <cell r="B576" t="str">
            <v>PERFURATRIZ MANUAL, TORQUE MÁXIMO 83 N.M, POTÊNCIA 5 CV, COM DIÂMETRO MÁXIMO 4" - CHP DIURNO. AF_06/2015</v>
          </cell>
          <cell r="C576" t="str">
            <v>CHP</v>
          </cell>
        </row>
        <row r="577">
          <cell r="A577">
            <v>90631</v>
          </cell>
          <cell r="B577" t="str">
            <v>PERFURATRIZ SOBRE ESTEIRA, TORQUE MÁXIMO 600 KGF, PESO MÉDIO 1000 KG, POTÊNCIA 20 HP, DIÂMETRO MÁXIMO 10" - CHP DIURNO. AF_06/2015</v>
          </cell>
          <cell r="C577" t="str">
            <v>CHP</v>
          </cell>
        </row>
        <row r="578">
          <cell r="A578">
            <v>90637</v>
          </cell>
          <cell r="B578" t="str">
            <v>MISTURADOR DUPLO HORIZONTAL DE ALTA TURBULÊNCIA, CAPACIDADE / VOLUME 2 X 500 LITROS, MOTORES ELÉTRICOS MÍNIMO 5 CV CADA, PARA NATA CIMENTO, ARGAMASSA E OUTROS - CHP DIURNO. AF_06/2015</v>
          </cell>
          <cell r="C578" t="str">
            <v>CHP</v>
          </cell>
        </row>
        <row r="579">
          <cell r="A579">
            <v>90643</v>
          </cell>
          <cell r="B579" t="str">
            <v>BOMBA TRIPLEX, PARA INJEÇÃO DE NATA DE CIMENTO, VAZÃO MÁXIMA DE 100 LITROS/MINUTO, PRESSÃO MÁXIMA DE 70 BAR - CHP DIURNO. AF_06/2015</v>
          </cell>
          <cell r="C579" t="str">
            <v>CHP</v>
          </cell>
        </row>
        <row r="580">
          <cell r="A580">
            <v>90650</v>
          </cell>
          <cell r="B580" t="str">
            <v>BOMBA CENTRÍFUGA MONOESTÁGIO COM MOTOR ELÉTRICO MONOFÁSICO, POTÊNCIA 15 HP, DIÂMETRO DO ROTOR 173 MM, HM/Q = 30 MCA / 90 M3/H A 45 MCA / 55 M3/H - CHP DIURNO. AF_06/2015</v>
          </cell>
          <cell r="C580" t="str">
            <v>CHP</v>
          </cell>
        </row>
        <row r="581">
          <cell r="A581">
            <v>90656</v>
          </cell>
          <cell r="B581" t="str">
            <v>BOMBA DE PROJEÇÃO DE CONCRETO SECO, POTÊNCIA 10 CV, VAZÃO 3 M3/H - CHP DIURNO. AF_06/2015</v>
          </cell>
          <cell r="C581" t="str">
            <v>CHP</v>
          </cell>
        </row>
        <row r="582">
          <cell r="A582">
            <v>90662</v>
          </cell>
          <cell r="B582" t="str">
            <v>BOMBA DE PROJEÇÃO DE CONCRETO SECO, POTÊNCIA 10 CV, VAZÃO 6 M3/H - CHP DIURNO. AF_06/2015</v>
          </cell>
          <cell r="C582" t="str">
            <v>CHP</v>
          </cell>
        </row>
        <row r="583">
          <cell r="A583">
            <v>90668</v>
          </cell>
          <cell r="B583" t="str">
            <v>PROJETOR PNEUMÁTICO DE ARGAMASSA PARA CHAPISCO E REBOCO COM RECIPIENTE ACOPLADO, TIPO CANEQUINHA, COM COMPRESSOR DE AR REBOCÁVEL VAZÃO 89 PCM E MOTOR DIESEL DE 20 CV - CHP DIURNO. AF_05/2023</v>
          </cell>
          <cell r="C583" t="str">
            <v>CHP</v>
          </cell>
        </row>
        <row r="584">
          <cell r="A584">
            <v>90674</v>
          </cell>
          <cell r="B584" t="str">
            <v>PERFURATRIZ COM TORRE METÁLICA PARA EXECUÇÃO DE ESTACA HÉLICE CONTÍNUA, PROFUNDIDADE MÁXIMA DE 30 M, DIÂMETRO MÁXIMO DE 800 MM, POTÊNCIA INSTALADA DE 268 HP, MESA ROTATIVA COM TORQUE MÁXIMO DE 170 KNM - CHP DIURNO. AF_06/2015</v>
          </cell>
          <cell r="C584" t="str">
            <v>CHP</v>
          </cell>
        </row>
        <row r="585">
          <cell r="A585">
            <v>90680</v>
          </cell>
          <cell r="B585" t="str">
            <v>PERFURATRIZ HIDRÁULICA SOBRE CAMINHÃO COM TRADO CURTO ACOPLADO, PROFUNDIDADE MÁXIMA DE 20 M, DIÂMETRO MÁXIMO DE 1500 MM, POTÊNCIA INSTALADA DE 137 HP, MESA ROTATIVA COM TORQUE MÁXIMO DE 30 KNM - CHP DIURNO. AF_06/2015</v>
          </cell>
          <cell r="C585" t="str">
            <v>CHP</v>
          </cell>
        </row>
        <row r="586">
          <cell r="A586">
            <v>90686</v>
          </cell>
          <cell r="B586" t="str">
            <v>MANIPULADOR TELESCÓPICO, POTÊNCIA DE 85 HP, CAPACIDADE DE CARGA DE 3.500 KG, ALTURA MÁXIMA DE ELEVAÇÃO DE 12,3 M - CHP DIURNO. AF_05/2023</v>
          </cell>
          <cell r="C586" t="str">
            <v>CHP</v>
          </cell>
        </row>
        <row r="587">
          <cell r="A587">
            <v>90692</v>
          </cell>
          <cell r="B587" t="str">
            <v>MINICARREGADEIRA SOBRE RODAS, POTÊNCIA LÍQUIDA DE 47 HP, CAPACIDADE NOMINAL DE OPERAÇÃO DE 646 KG - CHP DIURNO. AF_06/2015</v>
          </cell>
          <cell r="C587" t="str">
            <v>CHP</v>
          </cell>
        </row>
        <row r="588">
          <cell r="A588">
            <v>90964</v>
          </cell>
          <cell r="B588" t="str">
            <v>COMPRESSOR DE AR REBOCÁVEL, VAZÃO 89 PCM, PRESSÃO EFETIVA DE TRABALHO 102 PSI, MOTOR DIESEL, POTÊNCIA 20 CV - CHP DIURNO. AF_06/2015</v>
          </cell>
          <cell r="C588" t="str">
            <v>CHP</v>
          </cell>
        </row>
        <row r="589">
          <cell r="A589">
            <v>90972</v>
          </cell>
          <cell r="B589" t="str">
            <v>COMPRESSOR DE AR REBOCAVEL, VAZÃO 250 PCM, PRESSAO DE TRABALHO 102 PSI, MOTOR A DIESEL POTÊNCIA 81 CV - CHP DIURNO. AF_06/2015</v>
          </cell>
          <cell r="C589" t="str">
            <v>CHP</v>
          </cell>
        </row>
        <row r="590">
          <cell r="A590">
            <v>90979</v>
          </cell>
          <cell r="B590" t="str">
            <v>COMPRESSOR DE AR REBOCÁVEL, VAZÃO 748 PCM, PRESSÃO EFETIVA DE TRABALHO 102 PSI, MOTOR DIESEL, POTÊNCIA 210 CV - CHP DIURNO. AF_06/2015</v>
          </cell>
          <cell r="C590" t="str">
            <v>CHP</v>
          </cell>
        </row>
        <row r="591">
          <cell r="A591">
            <v>90999</v>
          </cell>
          <cell r="B591" t="str">
            <v>COMPRESSOR DE AR REBOCAVEL, VAZÃO 400 PCM, PRESSAO DE TRABALHO 102 PSI, MOTOR A DIESEL POTÊNCIA 110 CV - CHP DIURNO. AF_06/2015</v>
          </cell>
          <cell r="C591" t="str">
            <v>CHP</v>
          </cell>
        </row>
        <row r="592">
          <cell r="A592">
            <v>91031</v>
          </cell>
          <cell r="B592" t="str">
            <v>CAMINHÃO TRUCADO (C/ TERCEIRO EIXO) ELETRÔNICO - POTÊNCIA 231CV - PBT = 22000KG - DIST. ENTRE EIXOS 5170 MM - INCLUI CARROCERIA FIXA ABERTA DE MADEIRA - CHP DIURNO. AF_06/2015</v>
          </cell>
          <cell r="C592" t="str">
            <v>CHP</v>
          </cell>
        </row>
        <row r="593">
          <cell r="A593">
            <v>91277</v>
          </cell>
          <cell r="B593" t="str">
            <v>PLACA VIBRATÓRIA REVERSÍVEL COM MOTOR 4 TEMPOS A GASOLINA, FORÇA CENTRÍFUGA DE 25 KN (2500 KGF), POTÊNCIA 5,5 CV - CHP DIURNO. AF_08/2015</v>
          </cell>
          <cell r="C593" t="str">
            <v>CHP</v>
          </cell>
        </row>
        <row r="594">
          <cell r="A594">
            <v>91283</v>
          </cell>
          <cell r="B594" t="str">
            <v>CORTADORA DE PISO COM MOTOR 4 TEMPOS A GASOLINA, POTÊNCIA DE 13 HP, COM DISCO DE CORTE DIAMANTADO SEGMENTADO PARA CONCRETO, DIÂMETRO DE 350 MM, FURO DE 1" (14 X 1") - CHP DIURNO. AF_08/2015</v>
          </cell>
          <cell r="C594" t="str">
            <v>CHP</v>
          </cell>
        </row>
        <row r="595">
          <cell r="A595">
            <v>91386</v>
          </cell>
          <cell r="B595" t="str">
            <v>CAMINHÃO BASCULANTE 10 M3, TRUCADO CABINE SIMPLES, PESO BRUTO TOTAL 23.000 KG, CARGA ÚTIL MÁXIMA 15.935 KG, DISTÂNCIA ENTRE EIXOS 4,80 M, POTÊNCIA 230 CV INCLUSIVE CAÇAMBA METÁLICA - CHP DIURNO. AF_06/2014</v>
          </cell>
          <cell r="C595" t="str">
            <v>CHP</v>
          </cell>
        </row>
        <row r="596">
          <cell r="A596">
            <v>91533</v>
          </cell>
          <cell r="B596" t="str">
            <v>COMPACTADOR DE SOLOS DE PERCUSSÃO (SOQUETE) COM MOTOR A GASOLINA 4 TEMPOS, POTÊNCIA 4 CV - CHP DIURNO. AF_08/2015</v>
          </cell>
          <cell r="C596" t="str">
            <v>CHP</v>
          </cell>
        </row>
        <row r="597">
          <cell r="A597">
            <v>91634</v>
          </cell>
          <cell r="B597" t="str">
            <v>GUINDAUTO HIDRÁULICO, CAPACIDADE MÁXIMA DE CARGA 6500 KG, MOMENTO MÁXIMO DE CARGA 5,8 TM, ALCANCE MÁXIMO HORIZONTAL 7,60 M, INCLUSIVE CAMINHÃO TOCO PBT 9.700 KG, POTÊNCIA DE 160 CV - CHP DIURNO. AF_08/2015</v>
          </cell>
          <cell r="C597" t="str">
            <v>CHP</v>
          </cell>
        </row>
        <row r="598">
          <cell r="A598">
            <v>91645</v>
          </cell>
          <cell r="B598" t="str">
            <v>CAMINHÃO DE TRANSPORTE DE MATERIAL ASFÁLTICO 30.000 L, COM CAVALO MECÂNICO DE CAPACIDADE MÁXIMA DE TRAÇÃO COMBINADO DE 66.000 KG, POTÊNCIA 360 CV, INCLUSIVE TANQUE DE ASFALTO COM SERPENTINA - CHP DIURNO. AF_08/2015</v>
          </cell>
          <cell r="C598" t="str">
            <v>CHP</v>
          </cell>
        </row>
        <row r="599">
          <cell r="A599">
            <v>91692</v>
          </cell>
          <cell r="B599" t="str">
            <v>SERRA CIRCULAR DE BANCADA COM MOTOR ELÉTRICO POTÊNCIA DE 5HP, COM COIFA PARA DISCO 10" - CHP DIURNO. AF_08/2015</v>
          </cell>
          <cell r="C599" t="str">
            <v>CHP</v>
          </cell>
        </row>
        <row r="600">
          <cell r="A600">
            <v>92043</v>
          </cell>
          <cell r="B600" t="str">
            <v>DISTRIBUIDOR DE AGREGADOS REBOCAVEL, CAPACIDADE 1,9 M³, LARGURA DE TRABALHO 3,66 M - CHP DIURNO. AF_11/2015</v>
          </cell>
          <cell r="C600" t="str">
            <v>CHP</v>
          </cell>
        </row>
        <row r="601">
          <cell r="A601">
            <v>92106</v>
          </cell>
          <cell r="B601" t="str">
            <v>CAMINHÃO PARA EQUIPAMENTO DE LIMPEZA A SUCÇÃO, COM CAMINHÃO TRUCADO DE PESO BRUTO TOTAL 23000 KG, CARGA ÚTIL MÁXIMA 15935 KG, DISTÂNCIA ENTRE EIXOS 4,80 M, POTÊNCIA 230 CV, INCLUSIVE LIMPADORA A SUCÇÃO, TANQUE 12000 L - CHP DIURNO. AF_05/2023</v>
          </cell>
          <cell r="C601" t="str">
            <v>CHP</v>
          </cell>
        </row>
        <row r="602">
          <cell r="A602">
            <v>92112</v>
          </cell>
          <cell r="B602" t="str">
            <v>PENEIRA ROTATIVA COM MOTOR ELÉTRICO TRIFÁSICO DE 2 CV, CILINDRO DE 1 M X 0,60 M, COM FUROS DE 3,17 MM - CHP DIURNO. AF_05/2023</v>
          </cell>
          <cell r="C602" t="str">
            <v>CHP</v>
          </cell>
        </row>
        <row r="603">
          <cell r="A603">
            <v>92118</v>
          </cell>
          <cell r="B603" t="str">
            <v>DOSADOR DE AREIA, CAPACIDADE DE 26 LITROS - CHP DIURNO. AF_05/2023</v>
          </cell>
          <cell r="C603" t="str">
            <v>CHP</v>
          </cell>
        </row>
        <row r="604">
          <cell r="A604">
            <v>92138</v>
          </cell>
          <cell r="B604" t="str">
            <v>CAMINHONETE COM MOTOR A DIESEL, POTÊNCIA 180 CV, CABINE DUPLA, 4X4 - CHP DIURNO. AF_11/2015</v>
          </cell>
          <cell r="C604" t="str">
            <v>CHP</v>
          </cell>
        </row>
        <row r="605">
          <cell r="A605">
            <v>92145</v>
          </cell>
          <cell r="B605" t="str">
            <v>CAMINHONETE CABINE SIMPLES COM MOTOR 1.6 FLEX, CÂMBIO MANUAL, POTÊNCIA 101/104 CV, 2 PORTAS - CHP DIURNO. AF_11/2015</v>
          </cell>
          <cell r="C605" t="str">
            <v>CHP</v>
          </cell>
        </row>
        <row r="606">
          <cell r="A606">
            <v>92242</v>
          </cell>
          <cell r="B606" t="str">
            <v>CAMINHÃO DE TRANSPORTE DE MATERIAL ASFÁLTICO 20.000 L, COM CAVALO MECÂNICO DE CAPACIDADE MÁXIMA DE TRAÇÃO COMBINADO DE 45.000 KG, POTÊNCIA 330 CV, INCLUSIVE TANQUE DE ASFALTO COM MAÇARICO - CHP DIURNO. AF_12/2015</v>
          </cell>
          <cell r="C606" t="str">
            <v>CHP</v>
          </cell>
        </row>
        <row r="607">
          <cell r="A607">
            <v>92716</v>
          </cell>
          <cell r="B607" t="str">
            <v>APARELHO PARA CORTE E SOLDA OXI-ACETILENO SOBRE RODAS, INCLUSIVE CILINDROS E MAÇARICOS - CHP DIURNO. AF_05/2023</v>
          </cell>
          <cell r="C607" t="str">
            <v>CHP</v>
          </cell>
        </row>
        <row r="608">
          <cell r="A608">
            <v>92960</v>
          </cell>
          <cell r="B608" t="str">
            <v>MÁQUINA EXTRUSORA DE CONCRETO PARA GUIAS E SARJETAS, MOTOR A DIESEL, POTÊNCIA 14 CV - CHP DIURNO. AF_12/2015</v>
          </cell>
          <cell r="C608" t="str">
            <v>CHP</v>
          </cell>
        </row>
        <row r="609">
          <cell r="A609">
            <v>92966</v>
          </cell>
          <cell r="B609" t="str">
            <v>MARTELO PERFURADOR PNEUMÁTICO MANUAL, HASTE 25 X 75 MM, 21 KG - CHP DIURNO. AF_12/2015</v>
          </cell>
          <cell r="C609" t="str">
            <v>CHP</v>
          </cell>
        </row>
        <row r="610">
          <cell r="A610">
            <v>93224</v>
          </cell>
          <cell r="B610" t="str">
            <v>PERFURATRIZ COM TORRE METÁLICA PARA EXECUÇÃO DE ESTACA HÉLICE CONTÍNUA, PROFUNDIDADE MÁXIMA DE 32 M, DIÂMETRO MÁXIMO DE 1000 MM, POTÊNCIA INSTALADA DE 350 HP, MESA ROTATIVA COM TORQUE MÁXIMO DE 263 KNM - CHP DIURNO. AF_01/2016</v>
          </cell>
          <cell r="C610" t="str">
            <v>CHP</v>
          </cell>
        </row>
        <row r="611">
          <cell r="A611">
            <v>93233</v>
          </cell>
          <cell r="B611" t="str">
            <v>BETONEIRA CAPACIDADE NOMINAL 400 L, CAPACIDADE DE MISTURA 310 L, MOTOR A GASOLINA POTÊNCIA 5,5 HP, SEM CARREGADOR - CHP DIURNO. AF_02/2016</v>
          </cell>
          <cell r="C611" t="str">
            <v>CHP</v>
          </cell>
        </row>
        <row r="612">
          <cell r="A612">
            <v>93272</v>
          </cell>
          <cell r="B612" t="str">
            <v>GRUA ASCENSIONAL, LANCA DE 30 M, CAPACIDADE DE 1,0 T A 30 M, ALTURA ATE 39 M - CHP DIURNO. AF_05/2023</v>
          </cell>
          <cell r="C612" t="str">
            <v>CHP</v>
          </cell>
        </row>
        <row r="613">
          <cell r="A613">
            <v>93281</v>
          </cell>
          <cell r="B613" t="str">
            <v>GUINCHO ELÉTRICO DE COLUNA, CAPACIDADE 400 KG, COM MOTO FREIO, MOTOR TRIFÁSICO DE 1,25 CV - CHP DIURNO. AF_03/2016</v>
          </cell>
          <cell r="C613" t="str">
            <v>CHP</v>
          </cell>
        </row>
        <row r="614">
          <cell r="A614">
            <v>93287</v>
          </cell>
          <cell r="B614" t="str">
            <v>GUINDASTE HIDRÁULICO AUTOPROPELIDO, COM LANÇA TELESCÓPICA 40 M, CAPACIDADE MÁXIMA 60 T, POTÊNCIA 260 KW - CHP DIURNO. AF_03/2016</v>
          </cell>
          <cell r="C614" t="str">
            <v>CHP</v>
          </cell>
        </row>
        <row r="615">
          <cell r="A615">
            <v>93402</v>
          </cell>
          <cell r="B615" t="str">
            <v>GUINDAUTO HIDRÁULICO, CAPACIDADE MÁXIMA DE CARGA 3300 KG, MOMENTO MÁXIMO DE CARGA 5,8 TM, ALCANCE MÁXIMO HORIZONTAL 7,60 M, INCLUSIVE CAMINHÃO TOCO PBT 16.000 KG, POTÊNCIA DE 189 CV - CHP DIURNO. AF_03/2016</v>
          </cell>
          <cell r="C615" t="str">
            <v>CHP</v>
          </cell>
        </row>
        <row r="616">
          <cell r="A616">
            <v>93408</v>
          </cell>
          <cell r="B616" t="str">
            <v>MÁQUINA JATO DE PRESSAO PORTÁTIL, CAMARA DE 1 SAIDA, CAPACIDADE 280 L, DIAMETRO 670 MM, BICO DE JATO CURTO VENTURI DE 5/16" , MANGUEIRA DE 1" COM COMPRESSOR DE AR REBOCÁVEL 189 PCM E MOTOR DIESEL 63 CV - CHP DIURNO. AF_05/2023</v>
          </cell>
          <cell r="C616" t="str">
            <v>CHP</v>
          </cell>
        </row>
        <row r="617">
          <cell r="A617">
            <v>93415</v>
          </cell>
          <cell r="B617" t="str">
            <v>GERADOR PORTÁTIL MONOFÁSICO, POTÊNCIA 5500 VA, MOTOR A GASOLINA, POTÊNCIA DO MOTOR 13 CV - CHP DIURNO. AF_03/2016</v>
          </cell>
          <cell r="C617" t="str">
            <v>CHP</v>
          </cell>
        </row>
        <row r="618">
          <cell r="A618">
            <v>93421</v>
          </cell>
          <cell r="B618" t="str">
            <v>GRUPO GERADOR REBOCÁVEL, POTÊNCIA 66 KVA, MOTOR A DIESEL - CHP DIURNO. AF_03/2016</v>
          </cell>
          <cell r="C618" t="str">
            <v>CHP</v>
          </cell>
        </row>
        <row r="619">
          <cell r="A619">
            <v>93427</v>
          </cell>
          <cell r="B619" t="str">
            <v>GRUPO GERADOR ESTACIONÁRIO, POTÊNCIA 150 KVA, MOTOR A DIESEL- CHP DIURNO. AF_03/2016</v>
          </cell>
          <cell r="C619" t="str">
            <v>CHP</v>
          </cell>
        </row>
        <row r="620">
          <cell r="A620">
            <v>93433</v>
          </cell>
          <cell r="B620" t="str">
            <v>USINA DE MISTURA ASFÁLTICA À QUENTE, TIPO CONTRA FLUXO, PROD 40 A 80 TON/HORA - CHP DIURNO. AF_05/2023</v>
          </cell>
          <cell r="C620" t="str">
            <v>CHP</v>
          </cell>
        </row>
        <row r="621">
          <cell r="A621">
            <v>93439</v>
          </cell>
          <cell r="B621" t="str">
            <v>USINA DE ASFALTO À FRIO, CAPACIDADE DE 40 A 60 TON/HORA, ELÉTRICA POTÊNCIA 30 CV - CHP DIURNO. AF_05/2023</v>
          </cell>
          <cell r="C621" t="str">
            <v>CHP</v>
          </cell>
        </row>
        <row r="622">
          <cell r="A622">
            <v>95121</v>
          </cell>
          <cell r="B622" t="str">
            <v>USINA MISTURADORA DE SOLOS, CAPACIDADE DE 200 A 500 TON/H, POTENCIA 75KW - CHP DIURNO. AF_07/2016</v>
          </cell>
          <cell r="C622" t="str">
            <v>CHP</v>
          </cell>
        </row>
        <row r="623">
          <cell r="A623">
            <v>95127</v>
          </cell>
          <cell r="B623" t="str">
            <v>DISTRIBUIDOR DE AGREGADOS AUTOPROPELIDO, CAP 3 M3, A DIESEL, POTÊNCIA 176CV - CHP DIURNO. AF_07/2016</v>
          </cell>
          <cell r="C623" t="str">
            <v>CHP</v>
          </cell>
        </row>
        <row r="624">
          <cell r="A624">
            <v>95133</v>
          </cell>
          <cell r="B624" t="str">
            <v>MÁQUINA DEMARCADORA DE FAIXA DE TRÁFEGO À FRIO, AUTOPROPELIDA, POTÊNCIA 38 HP - CHP DIURNO. AF_07/2016</v>
          </cell>
          <cell r="C624" t="str">
            <v>CHP</v>
          </cell>
        </row>
        <row r="625">
          <cell r="A625">
            <v>95139</v>
          </cell>
          <cell r="B625" t="str">
            <v>TALHA MANUAL DE CORRENTE, CAPACIDADE DE 2 TON. COM ELEVAÇÃO DE 3 M - CHP DIURNO. AF_07/2016</v>
          </cell>
          <cell r="C625" t="str">
            <v>CHP</v>
          </cell>
        </row>
        <row r="626">
          <cell r="A626">
            <v>95212</v>
          </cell>
          <cell r="B626" t="str">
            <v>GRUA ASCENCIONAL, LANCA DE 42 M, CAPACIDADE DE 1,5 T A 30 M, ALTURA ATE 39 M - CHP DIURNO. AF_05/2023</v>
          </cell>
          <cell r="C626" t="str">
            <v>CHP</v>
          </cell>
        </row>
        <row r="627">
          <cell r="A627">
            <v>95258</v>
          </cell>
          <cell r="B627" t="str">
            <v>MARTELO DEMOLIDOR PNEUMÁTICO MANUAL, 32 KG - CHP DIURNO. AF_09/2016</v>
          </cell>
          <cell r="C627" t="str">
            <v>CHP</v>
          </cell>
        </row>
        <row r="628">
          <cell r="A628">
            <v>95264</v>
          </cell>
          <cell r="B628" t="str">
            <v>COMPACTADOR DE SOLOS DE PERCUSÃO (SOQUETE) COM MOTOR A GASOLINA, POTÊNCIA 3 CV - CHP DIURNO. AF_09/2016</v>
          </cell>
          <cell r="C628" t="str">
            <v>CHP</v>
          </cell>
        </row>
        <row r="629">
          <cell r="A629">
            <v>95270</v>
          </cell>
          <cell r="B629" t="str">
            <v>RÉGUA VIBRATÓRIA DUPLA PARA CONCRETO, PESO DE 60KG, COMPRIMENTO 4 M, COM MOTOR A GASOLINA, POTÊNCIA 5,5 HP - CHP DIURNO. AF_09/2016</v>
          </cell>
          <cell r="C629" t="str">
            <v>CHP</v>
          </cell>
        </row>
        <row r="630">
          <cell r="A630">
            <v>95276</v>
          </cell>
          <cell r="B630" t="str">
            <v>POLIDORA DE PISO (POLITRIZ), PESO DE 100KG, DIÂMETRO 450 MM, MOTOR ELÉTRICO, POTÊNCIA 4 HP - CHP DIURNO. AF_05/2023</v>
          </cell>
          <cell r="C630" t="str">
            <v>CHP</v>
          </cell>
        </row>
        <row r="631">
          <cell r="A631">
            <v>95282</v>
          </cell>
          <cell r="B631" t="str">
            <v>DESEMPENADEIRA DE CONCRETO, PESO DE 78 KG, 4 PÁS, MOTOR A GASOLINA, POTÊNCIA 5,5 HP - CHP DIURNO. AF_05/2023</v>
          </cell>
          <cell r="C631" t="str">
            <v>CHP</v>
          </cell>
        </row>
        <row r="632">
          <cell r="A632">
            <v>95620</v>
          </cell>
          <cell r="B632" t="str">
            <v>PERFURATRIZ PNEUMATICA MANUAL DE PESO MEDIO, MARTELETE, 18KG, COMPRIMENTO MÁXIMO DE CURSO DE 6 M, DIAMETRO DO PISTAO DE 5,5 CM - CHP DIURNO. AF_11/2016</v>
          </cell>
          <cell r="C632" t="str">
            <v>CHP</v>
          </cell>
        </row>
        <row r="633">
          <cell r="A633">
            <v>95631</v>
          </cell>
          <cell r="B633" t="str">
            <v>ROLO COMPACTADOR VIBRATORIO TANDEM, ACO LISO, POTENCIA 125 HP, PESO SEM/COM LASTRO 10,20/11,65 T, LARGURA DE TRABALHO 1,73 M - CHP DIURNO. AF_11/2016</v>
          </cell>
          <cell r="C633" t="str">
            <v>CHP</v>
          </cell>
        </row>
        <row r="634">
          <cell r="A634">
            <v>95702</v>
          </cell>
          <cell r="B634" t="str">
            <v>PERFURATRIZ MANUAL, TORQUE MAXIMO 55 KGF.M, POTENCIA 5 CV, COM DIAMETRO MAXIMO 8 1/2" - CHP DIURNO. AF_11/2016</v>
          </cell>
          <cell r="C634" t="str">
            <v>CHP</v>
          </cell>
        </row>
        <row r="635">
          <cell r="A635">
            <v>95708</v>
          </cell>
          <cell r="B635" t="str">
            <v>PERFURATRIZ SOBRE ESTEIRA, TORQUE MÁXIMO 600 KGF, POTÊNCIA ENTRE 50 E 60 HP, DIÂMETRO MÁXIMO 10" - CHP DIURNO. AF_11/2016</v>
          </cell>
          <cell r="C635" t="str">
            <v>CHP</v>
          </cell>
        </row>
        <row r="636">
          <cell r="A636">
            <v>95720</v>
          </cell>
          <cell r="B636" t="str">
            <v>ESCAVADEIRA HIDRAULICA SOBRE ESTEIRA, EQUIPADA COM CLAMSHELL, COM CAPACIDADE DA CAÇAMBA ENTRE 1,20 E 1,50 M3, PESO OPERACIONAL ENTRE 20,00 E 22,00 TON, POTENCIA LIQUIDA ENTRE 150 E 160 HP - CHP DIURNO. AF_11/2016</v>
          </cell>
          <cell r="C636" t="str">
            <v>CHP</v>
          </cell>
        </row>
        <row r="637">
          <cell r="A637">
            <v>95872</v>
          </cell>
          <cell r="B637" t="str">
            <v>GRUPO GERADOR COM CARENAGEM, MOTOR DIESEL POTÊNCIA STANDART ENTRE 250 E 260 KVA - CHP DIURNO. AF_12/2016</v>
          </cell>
          <cell r="C637" t="str">
            <v>CHP</v>
          </cell>
        </row>
        <row r="638">
          <cell r="A638">
            <v>96013</v>
          </cell>
          <cell r="B638" t="str">
            <v>TRATOR DE PNEUS COM POTÊNCIA DE 122 CV, TRAÇÃO 4X4, COM VASSOURA MECÂNICA ACOPLADA - CHP DIURNO. AF_02/2017</v>
          </cell>
          <cell r="C638" t="str">
            <v>CHP</v>
          </cell>
        </row>
        <row r="639">
          <cell r="A639">
            <v>96020</v>
          </cell>
          <cell r="B639" t="str">
            <v>TRATOR DE PNEUS COM POTÊNCIA DE 122 CV, TRAÇÃO 4X4, COM GRADE DE DISCOS ACOPLADA - CHP DIURNO. AF_02/2017</v>
          </cell>
          <cell r="C639" t="str">
            <v>CHP</v>
          </cell>
        </row>
        <row r="640">
          <cell r="A640">
            <v>96028</v>
          </cell>
          <cell r="B640" t="str">
            <v>TRATOR DE PNEUS COM POTÊNCIA DE 85 CV, TRAÇÃO 4X4, COM GRADE DE DISCOS ACOPLADA - CHP DIURNO. AF_02/2017</v>
          </cell>
          <cell r="C640" t="str">
            <v>CHP</v>
          </cell>
        </row>
        <row r="641">
          <cell r="A641">
            <v>96035</v>
          </cell>
          <cell r="B641" t="str">
            <v>CAMINHÃO BASCULANTE 10 M3, TRUCADO, POTÊNCIA 230 CV, INCLUSIVE CAÇAMBA METÁLICA, COM DISTRIBUIDOR DE AGREGADOS ACOPLADO - CHP DIURNO. AF_02/2017</v>
          </cell>
          <cell r="C641" t="str">
            <v>CHP</v>
          </cell>
        </row>
        <row r="642">
          <cell r="A642">
            <v>96157</v>
          </cell>
          <cell r="B642" t="str">
            <v>TRATOR DE PNEUS COM POTÊNCIA DE 85 CV, TRAÇÃO 4X4, COM VASSOURA MECÂNICA ACOPLADA - CHP DIURNO. AF_03/2017</v>
          </cell>
          <cell r="C642" t="str">
            <v>CHP</v>
          </cell>
        </row>
        <row r="643">
          <cell r="A643">
            <v>96158</v>
          </cell>
          <cell r="B643" t="str">
            <v>MINICARREGADEIRA SOBRE RODAS POTENCIA 47HP CAPACIDADE OPERACAO 646 KG, COM VASSOURA MECÂNICA ACOPLADA - CHP DIURNO. AF_03/2017</v>
          </cell>
          <cell r="C643" t="str">
            <v>CHP</v>
          </cell>
        </row>
        <row r="644">
          <cell r="A644">
            <v>96245</v>
          </cell>
          <cell r="B644" t="str">
            <v>MINIESCAVADEIRA SOBRE ESTEIRAS, POTÊNCIA LÍQUIDA DE *30* HP, PESO OPERACIONAL DE *3.500* KG - CHP DIURNO. AF_04/2017</v>
          </cell>
          <cell r="C644" t="str">
            <v>CHP</v>
          </cell>
        </row>
        <row r="645">
          <cell r="A645">
            <v>96463</v>
          </cell>
          <cell r="B645" t="str">
            <v>ROLO COMPACTADOR DE PNEUS, ESTÁTICO, PRESSÃO VARIÁVEL, POTÊNCIA 110 HP, PESO SEM/COM LASTRO 10,8/27 T, LARGURA DE ROLAGEM 2,30 M - CHP DIURNO. AF_06/2017</v>
          </cell>
          <cell r="C645" t="str">
            <v>CHP</v>
          </cell>
        </row>
        <row r="646">
          <cell r="A646">
            <v>98764</v>
          </cell>
          <cell r="B646" t="str">
            <v>INVERSOR DE SOLDA MONOFÁSICO DE 160 A, POTÊNCIA DE 5400 W, TENSÃO DE 220 V, PARA SOLDA COM ELETRODOS DE 2,0 A 4,0 MM E PROCESSO TIG - CHP DIURNO. AF_06/2018</v>
          </cell>
          <cell r="C646" t="str">
            <v>CHP</v>
          </cell>
        </row>
        <row r="647">
          <cell r="A647">
            <v>99833</v>
          </cell>
          <cell r="B647" t="str">
            <v>LAVADORA DE ALTA PRESSAO (LAVA-JATO) PARA AGUA FRIA, PRESSAO DE OPERACAO ENTRE 1400 E 1900 LIB/POL2, VAZAO MAXIMA ENTRE 400 E 700 L/H - CHP DIURNO. AF_05/2023</v>
          </cell>
          <cell r="C647" t="str">
            <v>CHP</v>
          </cell>
        </row>
        <row r="648">
          <cell r="A648">
            <v>100641</v>
          </cell>
          <cell r="B648" t="str">
            <v>USINA DE MISTURA ASFÁLTICA À QUENTE, TIPO CONTRA FLUXO, PROD 100 A 140 TON/HORA - CHP DIURNO. AF_12/2019</v>
          </cell>
          <cell r="C648" t="str">
            <v>CHP</v>
          </cell>
        </row>
        <row r="649">
          <cell r="A649">
            <v>100647</v>
          </cell>
          <cell r="B649" t="str">
            <v>USINA DE ASFALTO, TIPO GRAVIMÉTRICA, PROD 150 TON/HORA - CHP DIURNO. AF_12/2019</v>
          </cell>
          <cell r="C649" t="str">
            <v>CHP</v>
          </cell>
        </row>
        <row r="650">
          <cell r="A650">
            <v>102275</v>
          </cell>
          <cell r="B650" t="str">
            <v>MARTELO DEMOLIDOR ELÉTRICO, COM POTÊNCIA DE 2.000 W, 1.000 IMPACTOS POR MINUTO, PESO DE 30 KG - CHP DIURNO. AF_01/2021</v>
          </cell>
          <cell r="C650" t="str">
            <v>CHP</v>
          </cell>
        </row>
        <row r="651">
          <cell r="A651">
            <v>102874</v>
          </cell>
          <cell r="B651" t="str">
            <v>PERFURATRIZ HIDRÁULICA SOBRE ESTEIRA, TORQUE MÁXIMO 161 KNM, PROFUNDIDADE MÁXIMA 54 M, DIÂMETRO MÁXIMO 1500 MM, POTÊNCIA MOTOR 268 HP - CHP DIURNO. AF_04/2019</v>
          </cell>
          <cell r="C651" t="str">
            <v>CHP</v>
          </cell>
        </row>
        <row r="652">
          <cell r="A652">
            <v>102880</v>
          </cell>
          <cell r="B652" t="str">
            <v>PERFURATRIZ PARA EXECUÇÃO DE ESTACAS SECANTES, TIPO HÉLICE CONTÍNUA COM CABEÇOTE DUPLO E TUBO METÁLICO - CHP DIURNO. AF_04/2019</v>
          </cell>
          <cell r="C652" t="str">
            <v>CHP</v>
          </cell>
        </row>
        <row r="653">
          <cell r="A653">
            <v>102964</v>
          </cell>
          <cell r="B653" t="str">
            <v>PERFURATRIZ HIDRÁULICA SOBRE ESTEIRA, TORQUE MÁXIMO 98 KNM, PROFUNDIDADE MÁXIMA 25 M, DIÂMETRO MÁXIMO 115 MM, POTÊNCIA MOTOR 190 HP - CHP DIURNO. AF_02/2021</v>
          </cell>
          <cell r="C653" t="str">
            <v>CHP</v>
          </cell>
        </row>
        <row r="654">
          <cell r="A654">
            <v>102976</v>
          </cell>
          <cell r="B654" t="str">
            <v>PERFURATRIZ ROTATIVA SOBRE ESTEIRA, TORQUE MAXIMO 2500 KGM, POTENCIA 110 HP, MOTOR DIESEL- CHP DIURNO. AF_05/2017</v>
          </cell>
          <cell r="C654" t="str">
            <v>CHP</v>
          </cell>
        </row>
        <row r="655">
          <cell r="A655">
            <v>103224</v>
          </cell>
          <cell r="B655" t="str">
            <v>PERFURATRIZ PARA FURO DIRECIONAL HORIZONTAL (HDD) COM CAPACIDADE ATÉ 89 KN, POTÊNCIA 24,8 HP A 80 HP (INCLUSO FERRAMENTAS E LOCALIZADOR) - CHP DIURNO. AF_05/2023</v>
          </cell>
          <cell r="C655" t="str">
            <v>CHP</v>
          </cell>
        </row>
        <row r="656">
          <cell r="A656">
            <v>103230</v>
          </cell>
          <cell r="B656" t="str">
            <v>PERFURATRIZ PARA FURO DIRECIONAL HORIZONTAL (HDD) COM CAPACIDADE DE 90 KN A 200 KN, POTÊNCIA 100 HP A 160 HP (INCLUSO FERRAMENTAS E LOCALIZADOR) - CHP DIURNO. AF_05/2023</v>
          </cell>
          <cell r="C656" t="str">
            <v>CHP</v>
          </cell>
        </row>
        <row r="657">
          <cell r="A657">
            <v>103236</v>
          </cell>
          <cell r="B657" t="str">
            <v>PERFURATRIZ PARA FURO DIRECIONAL HORIZONTAL (HDD) COM CAPACIDADE DE 201 KN A 560 KN, POTÊNCIA 200 HP A 260 HP (INCLUSO FERRAMENTAS E LOCALIZADOR) - CHP DIURNO. AF_05/2023</v>
          </cell>
          <cell r="C657" t="str">
            <v>CHP</v>
          </cell>
        </row>
        <row r="658">
          <cell r="A658">
            <v>104091</v>
          </cell>
          <cell r="B658" t="str">
            <v>TERMOFUSORA PARA TUBOS E CONEXÕES EM PPR COM DIÂMETROS DE 20 A 63 MM, POTÊNCIA DE 800 W, TENSAO 220 V - CHP DIURNO. AF_05/2022</v>
          </cell>
          <cell r="C658" t="str">
            <v>CHP</v>
          </cell>
        </row>
        <row r="659">
          <cell r="A659">
            <v>104097</v>
          </cell>
          <cell r="B659" t="str">
            <v>TERMOFUSORA PARA TUBOS E CONEXÕES EM PPR COM DIÂMETROS DE 75 A 110 MM, POTÊNCIA DE *1100* W, TENSÃO 220 V - CHP DIURNO. AF_05/2022</v>
          </cell>
          <cell r="C659" t="str">
            <v>CHP</v>
          </cell>
        </row>
        <row r="660">
          <cell r="A660">
            <v>104695</v>
          </cell>
          <cell r="B660" t="str">
            <v>PERFURATRIZ DE COROA DIAMANTADA PARA CONCRETO, DIÂMETRO ATÉ 250 MM, MOTOR ELÉTRICO 220 V, POTÊNCIA 2.500 W - CHP DIURNO. AF_05/2023</v>
          </cell>
          <cell r="C660" t="str">
            <v>CHP</v>
          </cell>
        </row>
        <row r="661">
          <cell r="A661">
            <v>104716</v>
          </cell>
          <cell r="B661" t="str">
            <v>ESCAVADEIRA HIDRÁULICA DE BRAÇO LONGO (LONGO ALCANCE) SOBRE ESTEIRAS, CAÇAMBA 0,52 M3, PESO OPERACIONAL 24 T, POTÊNCIA LÍQUIDA 155 HP  - CHP DIURNO. AF_06/2023</v>
          </cell>
          <cell r="C661" t="str">
            <v>CHP</v>
          </cell>
        </row>
        <row r="662">
          <cell r="A662">
            <v>5632</v>
          </cell>
          <cell r="B662" t="str">
            <v>ESCAVADEIRA HIDRÁULICA SOBRE ESTEIRAS, CAÇAMBA 0,80 M3, PESO OPERACIONAL 17 T, POTENCIA BRUTA 111 HP - CHI DIURNO. AF_06/2014</v>
          </cell>
          <cell r="C662" t="str">
            <v>CHI</v>
          </cell>
        </row>
        <row r="663">
          <cell r="A663">
            <v>5679</v>
          </cell>
          <cell r="B663" t="str">
            <v>RETROESCAVADEIRA SOBRE RODAS COM CARREGADEIRA, TRAÇÃO 4X4, POTÊNCIA LÍQ. 88 HP, CAÇAMBA CARREG. CAP. MÍN. 1 M3, CAÇAMBA RETRO CAP. 0,26 M3, PESO OPERACIONAL MÍN. 6.674 KG, PROFUNDIDADE ESCAVAÇÃO MÁX. 4,37 M - CHI DIURNO. AF_06/2014</v>
          </cell>
          <cell r="C663" t="str">
            <v>CHI</v>
          </cell>
        </row>
        <row r="664">
          <cell r="A664">
            <v>5681</v>
          </cell>
          <cell r="B664" t="str">
            <v>RETROESCAVADEIRA SOBRE RODAS COM CARREGADEIRA, TRAÇÃO 4X2, POTÊNCIA LÍQ. 79 HP, CAÇAMBA CARREG. CAP. MÍN. 1 M3, CAÇAMBA RETRO CAP. 0,20 M3, PESO OPERACIONAL MÍN. 6.570 KG, PROFUNDIDADE ESCAVAÇÃO MÁX. 4,37 M - CHI DIURNO. AF_06/2014</v>
          </cell>
          <cell r="C664" t="str">
            <v>CHI</v>
          </cell>
        </row>
        <row r="665">
          <cell r="A665">
            <v>5685</v>
          </cell>
          <cell r="B665" t="str">
            <v>ROLO COMPACTADOR VIBRATÓRIO DE UM CILINDRO AÇO LISO, POTÊNCIA 80 HP, PESO OPERACIONAL MÁXIMO 8,1 T, IMPACTO DINÂMICO 16,15 / 9,5 T, LARGURA DE TRABALHO 1,68 M - CHI DIURNO. AF_06/2014</v>
          </cell>
          <cell r="C665" t="str">
            <v>CHI</v>
          </cell>
        </row>
        <row r="666">
          <cell r="A666">
            <v>5690</v>
          </cell>
          <cell r="B666" t="str">
            <v>GRADE DE DISCO CONTROLE REMOTO REBOCÁVEL, COM 24 DISCOS 24" X 6 MM COM PNEUS PARA TRANSPORTE - CHI DIURNO. AF_06/2014</v>
          </cell>
          <cell r="C666" t="str">
            <v>CHI</v>
          </cell>
        </row>
        <row r="667">
          <cell r="A667">
            <v>5806</v>
          </cell>
          <cell r="B667" t="str">
            <v>MOTOBOMBA CENTRÍFUGA, MOTOR A GASOLINA, POTÊNCIA 5,42 HP, BOCAIS 1 1/2" X 1", DIÂMETRO ROTOR 143 MM HM/Q = 6 MCA / 16,8 M3/H A 38 MCA / 6,6 M3/H - CHI DIURNO. AF_06/2014</v>
          </cell>
          <cell r="C667" t="str">
            <v>CHI</v>
          </cell>
        </row>
        <row r="668">
          <cell r="A668">
            <v>5826</v>
          </cell>
          <cell r="B668" t="str">
            <v>CAMINHÃO TOCO, PBT 16.000 KG, CARGA ÚTIL MÁX. 10.685 KG, DIST. ENTRE EIXOS 4,8 M, POTÊNCIA 189 CV, INCLUSIVE CARROCERIA FIXA ABERTA DE MADEIRA P/ TRANSPORTE GERAL DE CARGA SECA, DIMEN. APROX. 2,5 X 7,00 X 0,50 M - CHI DIURNO. AF_06/2014</v>
          </cell>
          <cell r="C668" t="str">
            <v>CHI</v>
          </cell>
        </row>
        <row r="669">
          <cell r="A669">
            <v>5829</v>
          </cell>
          <cell r="B669" t="str">
            <v>USINA DE CONCRETO FIXA, CAPACIDADE NOMINAL DE 90 A 120 M3/H, SEM SILO - CHI DIURNO. AF_07/2016</v>
          </cell>
          <cell r="C669" t="str">
            <v>CHI</v>
          </cell>
        </row>
        <row r="670">
          <cell r="A670">
            <v>5837</v>
          </cell>
          <cell r="B670" t="str">
            <v>VIBROACABADORA DE ASFALTO SOBRE ESTEIRAS, LARGURA DE PAVIMENTAÇÃO 1,90 M A 5,30 M, POTÊNCIA 105 HP CAPACIDADE 450 T/H - CHI DIURNO. AF_11/2014</v>
          </cell>
          <cell r="C670" t="str">
            <v>CHI</v>
          </cell>
        </row>
        <row r="671">
          <cell r="A671">
            <v>5841</v>
          </cell>
          <cell r="B671" t="str">
            <v>VASSOURA MECÂNICA REBOCÁVEL COM ESCOVA CILÍNDRICA, LARGURA ÚTIL DE VARRIMENTO DE 2,44 M - CHI DIURNO. AF_06/2014</v>
          </cell>
          <cell r="C671" t="str">
            <v>CHI</v>
          </cell>
        </row>
        <row r="672">
          <cell r="A672">
            <v>5845</v>
          </cell>
          <cell r="B672" t="str">
            <v>TRATOR DE PNEUS, POTÊNCIA 122 CV, TRAÇÃO 4X4, PESO COM LASTRO DE 4.510 KG - CHI DIURNO. AF_06/2014</v>
          </cell>
          <cell r="C672" t="str">
            <v>CHI</v>
          </cell>
        </row>
        <row r="673">
          <cell r="A673">
            <v>5849</v>
          </cell>
          <cell r="B673" t="str">
            <v>TRATOR DE ESTEIRAS, POTÊNCIA 170 HP, PESO OPERACIONAL 19 T, CAÇAMBA 5,2 M3 - CHI DIURNO. AF_06/2014</v>
          </cell>
          <cell r="C673" t="str">
            <v>CHI</v>
          </cell>
        </row>
        <row r="674">
          <cell r="A674">
            <v>5853</v>
          </cell>
          <cell r="B674" t="str">
            <v>TRATOR DE ESTEIRAS, POTÊNCIA 150 HP, PESO OPERACIONAL 16,7 T, COM RODA MOTRIZ ELEVADA E LÂMINA 3,18 M3 - CHI DIURNO. AF_06/2014</v>
          </cell>
          <cell r="C674" t="str">
            <v>CHI</v>
          </cell>
        </row>
        <row r="675">
          <cell r="A675">
            <v>5857</v>
          </cell>
          <cell r="B675" t="str">
            <v>TRATOR DE ESTEIRAS, POTÊNCIA 347 HP, PESO OPERACIONAL 38,5 T, COM LÂMINA 8,70 M3 - CHI DIURNO. AF_06/2014</v>
          </cell>
          <cell r="C675" t="str">
            <v>CHI</v>
          </cell>
        </row>
        <row r="676">
          <cell r="A676">
            <v>5865</v>
          </cell>
          <cell r="B676" t="str">
            <v>ROLO COMPACTADOR VIBRATÓRIO REBOCÁVEL, CILINDRO DE AÇO LISO, POTÊNCIA DE TRAÇÃO DE 65 CV, PESO 4,7 T, IMPACTO DINÂMICO 18,3 T, LARGURA DE TRABALHO 1,67 M - CHI DIURNO. AF_02/2016</v>
          </cell>
          <cell r="C676" t="str">
            <v>CHI</v>
          </cell>
        </row>
        <row r="677">
          <cell r="A677">
            <v>5869</v>
          </cell>
          <cell r="B677" t="str">
            <v>ROLO COMPACTADOR VIBRATÓRIO TANDEM AÇO LISO, POTÊNCIA 58 HP, PESO SEM/COM LASTRO 6,5 / 9,4 T, LARGURA DE TRABALHO 1,2 M - CHI DIURNO. AF_06/2014</v>
          </cell>
          <cell r="C677" t="str">
            <v>CHI</v>
          </cell>
        </row>
        <row r="678">
          <cell r="A678">
            <v>5877</v>
          </cell>
          <cell r="B678" t="str">
            <v>RETROESCAVADEIRA SOBRE RODAS COM CARREGADEIRA, TRAÇÃO 4X4, POTÊNCIA LÍQ. 72 HP, CAÇAMBA CARREG. CAP. MÍN. 0,79 M3, CAÇAMBA RETRO CAP. 0,18 M3, PESO OPERACIONAL MÍN. 7.140 KG, PROFUNDIDADE ESCAVAÇÃO MÁX. 4,50 M - CHI DIURNO. AF_06/2014</v>
          </cell>
          <cell r="C678" t="str">
            <v>CHI</v>
          </cell>
        </row>
        <row r="679">
          <cell r="A679">
            <v>5881</v>
          </cell>
          <cell r="B679" t="str">
            <v>ROLO COMPACTADOR VIBRATÓRIO PÉ DE CARNEIRO, OPERADO POR CONTROLE REMOTO, POTÊNCIA 12,5 KW, PESO OPERACIONAL 1,675 T, LARGURA DE TRABALHO 0,85 M - CHI DIURNO. AF_02/2016</v>
          </cell>
          <cell r="C679" t="str">
            <v>CHI</v>
          </cell>
        </row>
        <row r="680">
          <cell r="A680">
            <v>5884</v>
          </cell>
          <cell r="B680" t="str">
            <v>USINA DE LAMA ASFÁLTICA, PROD 30 A 50 T/H, SILO DE AGREGADO 7 M3, RESERVATÓRIOS PARA EMULSÃO E ÁGUA DE 2,3 M3 CADA, MISTURADOR TIPO PUG MILL A SER MONTADO SOBRE CAMINHÃO - CHI DIURNO. AF_10/2014</v>
          </cell>
          <cell r="C680" t="str">
            <v>CHI</v>
          </cell>
        </row>
        <row r="681">
          <cell r="A681">
            <v>5892</v>
          </cell>
          <cell r="B681" t="str">
            <v>CAMINHÃO TOCO, PESO BRUTO TOTAL 14.300 KG, CARGA ÚTIL MÁXIMA 9590 KG, DISTÂNCIA ENTRE EIXOS 4,76 M, POTÊNCIA 185 CV (NÃO INCLUI CARROCERIA) - CHI DIURNO. AF_06/2014</v>
          </cell>
          <cell r="C681" t="str">
            <v>CHI</v>
          </cell>
        </row>
        <row r="682">
          <cell r="A682">
            <v>5896</v>
          </cell>
          <cell r="B682" t="str">
            <v>CAMINHÃO TOCO, PESO BRUTO TOTAL 16.000 KG, CARGA ÚTIL MÁXIMA DE 10.685 KG, DISTÂNCIA ENTRE EIXOS 4,80 M, POTÊNCIA 189 CV EXCLUSIVE CARROCERIA - CHI DIURNO. AF_06/2014</v>
          </cell>
          <cell r="C682" t="str">
            <v>CHI</v>
          </cell>
        </row>
        <row r="683">
          <cell r="A683">
            <v>5903</v>
          </cell>
          <cell r="B683" t="str">
            <v>CAMINHÃO PIPA 10.000 L TRUCADO, PESO BRUTO TOTAL 23.000 KG, CARGA ÚTIL MÁXIMA 15.935 KG, DISTÂNCIA ENTRE EIXOS 4,8 M, POTÊNCIA 230 CV, INCLUSIVE TANQUE DE AÇO PARA TRANSPORTE DE ÁGUA - CHI DIURNO. AF_06/2014</v>
          </cell>
          <cell r="C683" t="str">
            <v>CHI</v>
          </cell>
        </row>
        <row r="684">
          <cell r="A684">
            <v>5911</v>
          </cell>
          <cell r="B684" t="str">
            <v>ESPARGIDOR DE ASFALTO PRESSURIZADO COM TANQUE DE 2500 L, REBOCÁVEL COM MOTOR A GASOLINA POTÊNCIA 3,4 HP - CHI DIURNO. AF_07/2014</v>
          </cell>
          <cell r="C684" t="str">
            <v>CHI</v>
          </cell>
        </row>
        <row r="685">
          <cell r="A685">
            <v>5923</v>
          </cell>
          <cell r="B685" t="str">
            <v>GRADE DE DISCO REBOCÁVEL COM 20 DISCOS 24" X 6 MM COM PNEUS PARA TRANSPORTE - CHI DIURNO. AF_06/2014</v>
          </cell>
          <cell r="C685" t="str">
            <v>CHI</v>
          </cell>
        </row>
        <row r="686">
          <cell r="A686">
            <v>5930</v>
          </cell>
          <cell r="B686" t="str">
            <v>GUINDAUTO HIDRÁULICO, CAPACIDADE MÁXIMA DE CARGA 6200 KG, MOMENTO MÁXIMO DE CARGA 11,7 TM, ALCANCE MÁXIMO HORIZONTAL 9,70 M, INCLUSIVE CAMINHÃO TOCO PBT 16.000 KG, POTÊNCIA DE 189 CV - CHI DIURNO. AF_06/2014</v>
          </cell>
          <cell r="C686" t="str">
            <v>CHI</v>
          </cell>
        </row>
        <row r="687">
          <cell r="A687">
            <v>5934</v>
          </cell>
          <cell r="B687" t="str">
            <v>MOTONIVELADORA POTÊNCIA BÁSICA LÍQUIDA (PRIMEIRA MARCHA) 125 HP, PESO BRUTO 13032 KG, LARGURA DA LÂMINA DE 3,7 M - CHI DIURNO. AF_06/2014</v>
          </cell>
          <cell r="C687" t="str">
            <v>CHI</v>
          </cell>
        </row>
        <row r="688">
          <cell r="A688">
            <v>5942</v>
          </cell>
          <cell r="B688" t="str">
            <v>PÁ CARREGADEIRA SOBRE RODAS, POTÊNCIA LÍQUIDA 128 HP, CAPACIDADE DA CAÇAMBA 1,7 A 2,8 M3, PESO OPERACIONAL 11632 KG - CHI DIURNO. AF_06/2014</v>
          </cell>
          <cell r="C688" t="str">
            <v>CHI</v>
          </cell>
        </row>
        <row r="689">
          <cell r="A689">
            <v>5946</v>
          </cell>
          <cell r="B689" t="str">
            <v>PÁ CARREGADEIRA SOBRE RODAS, POTÊNCIA 197 HP, CAPACIDADE DA CAÇAMBA 2,5 A 3,5 M3, PESO OPERACIONAL 18338 KG - CHI DIURNO. AF_06/2014</v>
          </cell>
          <cell r="C689" t="str">
            <v>CHI</v>
          </cell>
        </row>
        <row r="690">
          <cell r="A690">
            <v>5952</v>
          </cell>
          <cell r="B690" t="str">
            <v>MARTELETE OU ROMPEDOR PNEUMÁTICO MANUAL, 28 KG, COM SILENCIADOR - CHI DIURNO. AF_07/2016</v>
          </cell>
          <cell r="C690" t="str">
            <v>CHI</v>
          </cell>
        </row>
        <row r="691">
          <cell r="A691">
            <v>5954</v>
          </cell>
          <cell r="B691" t="str">
            <v>COMPRESSOR DE AR REBOCÁVEL, VAZÃO 189 PCM, PRESSÃO EFETIVA DE TRABALHO 102 PSI, MOTOR DIESEL, POTÊNCIA 63 CV - CHI DIURNO. AF_06/2015</v>
          </cell>
          <cell r="C691" t="str">
            <v>CHI</v>
          </cell>
        </row>
        <row r="692">
          <cell r="A692">
            <v>5961</v>
          </cell>
          <cell r="B692" t="str">
            <v>CAMINHÃO BASCULANTE 6 M3, PESO BRUTO TOTAL 16.000 KG, CARGA ÚTIL MÁXIMA 13.071 KG, DISTÂNCIA ENTRE EIXOS 4,80 M, POTÊNCIA 230 CV INCLUSIVE CAÇAMBA METÁLICA - CHI DIURNO. AF_06/2014</v>
          </cell>
          <cell r="C692" t="str">
            <v>CHI</v>
          </cell>
        </row>
        <row r="693">
          <cell r="A693">
            <v>6260</v>
          </cell>
          <cell r="B693" t="str">
            <v>CAMINHÃO PIPA 6.000 L, PESO BRUTO TOTAL 13.000 KG, DISTÂNCIA ENTRE EIXOS 4,80 M, POTÊNCIA 189 CV INCLUSIVE TANQUE DE AÇO PARA TRANSPORTE DE ÁGUA, CAPACIDADE 6 M3 - CHI DIURNO. AF_06/2014</v>
          </cell>
          <cell r="C693" t="str">
            <v>CHI</v>
          </cell>
        </row>
        <row r="694">
          <cell r="A694">
            <v>6880</v>
          </cell>
          <cell r="B694" t="str">
            <v>ROLO COMPACTADOR DE PNEUS ESTÁTICO, PRESSÃO VARIÁVEL, POTÊNCIA 111 HP, PESO SEM/COM LASTRO 9,5 / 26 T, LARGURA DE TRABALHO 1,90 M - CHI DIURNO. AF_07/2014</v>
          </cell>
          <cell r="C694" t="str">
            <v>CHI</v>
          </cell>
        </row>
        <row r="695">
          <cell r="A695">
            <v>7031</v>
          </cell>
          <cell r="B695" t="str">
            <v>TANQUE DE ASFALTO ESTACIONÁRIO COM SERPENTINA, CAPACIDADE 30.000 L - CHI DIURNO. AF_05/2023</v>
          </cell>
          <cell r="C695" t="str">
            <v>CHI</v>
          </cell>
        </row>
        <row r="696">
          <cell r="A696">
            <v>7043</v>
          </cell>
          <cell r="B696" t="str">
            <v>MOTOBOMBA TRASH (PARA ÁGUA SUJA) AUTO ESCORVANTE, MOTOR GASOLINA DE 6,41 HP, DIÂMETROS DE SUCÇÃO X RECALQUE: 3" X 3", HM/Q = 10 MCA / 60 M3/H A 23 MCA / 0 M3/H - CHI DIURNO. AF_10/2014</v>
          </cell>
          <cell r="C696" t="str">
            <v>CHI</v>
          </cell>
        </row>
        <row r="697">
          <cell r="A697">
            <v>7050</v>
          </cell>
          <cell r="B697" t="str">
            <v>ROLO COMPACTADOR PE DE CARNEIRO VIBRATORIO, POTENCIA 125 HP, PESO OPERACIONAL SEM/COM LASTRO 11,95 / 13,30 T, IMPACTO DINAMICO 38,5 / 22,5 T, LARGURA DE TRABALHO 2,15 M - CHI DIURNO. AF_06/2014</v>
          </cell>
          <cell r="C697" t="str">
            <v>CHI</v>
          </cell>
        </row>
        <row r="698">
          <cell r="A698">
            <v>67827</v>
          </cell>
          <cell r="B698" t="str">
            <v>CAMINHÃO BASCULANTE 6 M3 TOCO, PESO BRUTO TOTAL 16.000 KG, CARGA ÚTIL MÁXIMA 11.130 KG, DISTÂNCIA ENTRE EIXOS 5,36 M, POTÊNCIA 185 CV, INCLUSIVE CAÇAMBA METÁLICA - CHI DIURNO. AF_06/2014</v>
          </cell>
          <cell r="C698" t="str">
            <v>CHI</v>
          </cell>
        </row>
        <row r="699">
          <cell r="A699">
            <v>73395</v>
          </cell>
          <cell r="B699" t="str">
            <v>GRUPO GERADOR ESTACIONÁRIO, MOTOR DIESEL POTÊNCIA 170 KVA - CHI DIURNO. AF_02/2016</v>
          </cell>
          <cell r="C699" t="str">
            <v>CHI</v>
          </cell>
        </row>
        <row r="700">
          <cell r="A700">
            <v>83766</v>
          </cell>
          <cell r="B700" t="str">
            <v>GRUPO DE SOLDAGEM COM GERADOR A DIESEL 60 CV PARA SOLDA ELÉTRICA, SOBRE 04 RODAS, COM MOTOR 4 CILINDROS 600 A - CHI DIURNO. AF_02/2016</v>
          </cell>
          <cell r="C700" t="str">
            <v>CHI</v>
          </cell>
        </row>
        <row r="701">
          <cell r="A701">
            <v>87446</v>
          </cell>
          <cell r="B701" t="str">
            <v>BETONEIRA CAPACIDADE NOMINAL 400 L, CAPACIDADE DE MISTURA 310 L, MOTOR A DIESEL POTÊNCIA 5,0 HP, SEM CARREGADOR - CHI DIURNO. AF_05/2023</v>
          </cell>
          <cell r="C701" t="str">
            <v>CHI</v>
          </cell>
        </row>
        <row r="702">
          <cell r="A702">
            <v>88392</v>
          </cell>
          <cell r="B702" t="str">
            <v>MISTURADOR DE ARGAMASSA, EIXO HORIZONTAL, CAPACIDADE DE MISTURA 300 KG, MOTOR ELÉTRICO POTÊNCIA 5 CV - CHI DIURNO. AF_05/2023</v>
          </cell>
          <cell r="C702" t="str">
            <v>CHI</v>
          </cell>
        </row>
        <row r="703">
          <cell r="A703">
            <v>88398</v>
          </cell>
          <cell r="B703" t="str">
            <v>MISTURADOR DE ARGAMASSA, EIXO HORIZONTAL, CAPACIDADE DE MISTURA 600 KG, MOTOR ELÉTRICO POTÊNCIA 7,5 CV - CHI DIURNO. AF_05/2023</v>
          </cell>
          <cell r="C703" t="str">
            <v>CHI</v>
          </cell>
        </row>
        <row r="704">
          <cell r="A704">
            <v>88404</v>
          </cell>
          <cell r="B704" t="str">
            <v>MISTURADOR DE ARGAMASSA, EIXO HORIZONTAL, CAPACIDADE DE MISTURA 160 KG, MOTOR ELÉTRICO POTÊNCIA 3 CV - CHI DIURNO. AF_05/2023</v>
          </cell>
          <cell r="C704" t="str">
            <v>CHI</v>
          </cell>
        </row>
        <row r="705">
          <cell r="A705">
            <v>88430</v>
          </cell>
          <cell r="B705" t="str">
            <v>PROJETOR DE ARGAMASSA, CAPACIDADE DE PROJEÇÃO 1,5 M3/H, ALCANCE DE 30 ATÉ 60 M, MOTOR ELÉTRICO POTÊNCIA 7,5 HP - CHI DIURNO. AF_06/2014</v>
          </cell>
          <cell r="C705" t="str">
            <v>CHI</v>
          </cell>
        </row>
        <row r="706">
          <cell r="A706">
            <v>88438</v>
          </cell>
          <cell r="B706" t="str">
            <v>PROJETOR DE ARGAMASSA, CAPACIDADE DE PROJEÇÃO 2 M3/H, ALCANCE ATÉ 50 M, MOTOR ELÉTRICO POTÊNCIA 7,5 HP - CHI DIURNO. AF_06/2014</v>
          </cell>
          <cell r="C706" t="str">
            <v>CHI</v>
          </cell>
        </row>
        <row r="707">
          <cell r="A707">
            <v>88831</v>
          </cell>
          <cell r="B707" t="str">
            <v>BETONEIRA CAPACIDADE NOMINAL DE 400 L, CAPACIDADE DE MISTURA 280 L, MOTOR ELÉTRICO TRIFÁSICO POTÊNCIA DE 2 CV, SEM CARREGADOR - CHI DIURNO. AF_05/2023</v>
          </cell>
          <cell r="C707" t="str">
            <v>CHI</v>
          </cell>
        </row>
        <row r="708">
          <cell r="A708">
            <v>88844</v>
          </cell>
          <cell r="B708" t="str">
            <v>TRATOR DE ESTEIRAS, POTÊNCIA 125 HP, PESO OPERACIONAL 12,9 T, COM LÂMINA 2,7 M3 - CHI DIURNO. AF_10/2014</v>
          </cell>
          <cell r="C708" t="str">
            <v>CHI</v>
          </cell>
        </row>
        <row r="709">
          <cell r="A709">
            <v>88908</v>
          </cell>
          <cell r="B709" t="str">
            <v>ESCAVADEIRA HIDRÁULICA SOBRE ESTEIRAS, CAÇAMBA 1,20 M3, PESO OPERACIONAL 21 T, POTÊNCIA BRUTA 155 HP - CHI DIURNO. AF_06/2014</v>
          </cell>
          <cell r="C709" t="str">
            <v>CHI</v>
          </cell>
        </row>
        <row r="710">
          <cell r="A710">
            <v>89022</v>
          </cell>
          <cell r="B710" t="str">
            <v>BOMBA SUBMERSÍVEL ELÉTRICA TRIFÁSICA, POTÊNCIA 2,96 HP, Ø ROTOR 144 MM SEMI-ABERTO, BOCAL DE SAÍDA Ø 2", HM/Q = 2 MCA / 38,8 M3/H A 28 MCA / 5 M3/H - CHI DIURNO. AF_06/2014</v>
          </cell>
          <cell r="C710" t="str">
            <v>CHI</v>
          </cell>
        </row>
        <row r="711">
          <cell r="A711">
            <v>89027</v>
          </cell>
          <cell r="B711" t="str">
            <v>TANQUE DE ASFALTO ESTACIONÁRIO COM MAÇARICO, CAPACIDADE 20.000 L - CHI DIURNO. AF_05/2023</v>
          </cell>
          <cell r="C711" t="str">
            <v>CHI</v>
          </cell>
        </row>
        <row r="712">
          <cell r="A712">
            <v>89031</v>
          </cell>
          <cell r="B712" t="str">
            <v>TRATOR DE ESTEIRAS, POTÊNCIA 100 HP, PESO OPERACIONAL 9,4 T, COM LÂMINA 2,19 M3 - CHI DIURNO. AF_06/2014</v>
          </cell>
          <cell r="C712" t="str">
            <v>CHI</v>
          </cell>
        </row>
        <row r="713">
          <cell r="A713">
            <v>89036</v>
          </cell>
          <cell r="B713" t="str">
            <v>TRATOR DE PNEUS, POTÊNCIA 85 CV, TRAÇÃO 4X4, PESO COM LASTRO DE 4.675 KG - CHI DIURNO. AF_06/2014</v>
          </cell>
          <cell r="C713" t="str">
            <v>CHI</v>
          </cell>
        </row>
        <row r="714">
          <cell r="A714">
            <v>89218</v>
          </cell>
          <cell r="B714" t="str">
            <v>BATE-ESTACAS POR GRAVIDADE, POTÊNCIA DE 160 HP, PESO DO MARTELO ATÉ 3 TONELADAS - CHI DIURNO. AF_11/2014</v>
          </cell>
          <cell r="C714" t="str">
            <v>CHI</v>
          </cell>
        </row>
        <row r="715">
          <cell r="A715">
            <v>89226</v>
          </cell>
          <cell r="B715" t="str">
            <v>BETONEIRA CAPACIDADE NOMINAL DE 600 L, CAPACIDADE DE MISTURA 360 L, MOTOR ELÉTRICO TRIFÁSICO POTÊNCIA DE 4 CV, SEM CARREGADOR - CHI DIURNO. AF_05/2023</v>
          </cell>
          <cell r="C715" t="str">
            <v>CHI</v>
          </cell>
        </row>
        <row r="716">
          <cell r="A716">
            <v>89235</v>
          </cell>
          <cell r="B716" t="str">
            <v>FRESADORA DE ASFALTO A FRIO SOBRE RODAS, LARGURA FRESAGEM DE 1,0 M, POTÊNCIA 208 HP - CHI DIURNO. AF_11/2014</v>
          </cell>
          <cell r="C716" t="str">
            <v>CHI</v>
          </cell>
        </row>
        <row r="717">
          <cell r="A717">
            <v>89243</v>
          </cell>
          <cell r="B717" t="str">
            <v>FRESADORA DE ASFALTO A FRIO SOBRE RODAS, LARGURA FRESAGEM DE 2,0 M, POTÊNCIA 550 HP - CHI DIURNO. AF_11/2014</v>
          </cell>
          <cell r="C717" t="str">
            <v>CHI</v>
          </cell>
        </row>
        <row r="718">
          <cell r="A718">
            <v>89251</v>
          </cell>
          <cell r="B718" t="str">
            <v>RECICLADORA DE ASFALTO A FRIO SOBRE RODAS, LARGURA FRESAGEM DE 2,0 M, POTÊNCIA 422 HP - CHI DIURNO. AF_11/2014</v>
          </cell>
          <cell r="C718" t="str">
            <v>CHI</v>
          </cell>
        </row>
        <row r="719">
          <cell r="A719">
            <v>89258</v>
          </cell>
          <cell r="B719" t="str">
            <v>VIBROACABADORA DE ASFALTO SOBRE ESTEIRAS, LARGURA DE PAVIMENTAÇÃO 2,13 M A 4,55 M, POTÊNCIA 100 HP, CAPACIDADE 400 T/H - CHI DIURNO. AF_11/2014</v>
          </cell>
          <cell r="C719" t="str">
            <v>CHI</v>
          </cell>
        </row>
        <row r="720">
          <cell r="A720">
            <v>89273</v>
          </cell>
          <cell r="B720" t="str">
            <v>GUINDASTE HIDRÁULICO AUTOPROPELIDO, COM LANÇA TELESCÓPICA 28,80 M, CAPACIDADE MÁXIMA 30 T, POTÊNCIA 97 KW, TRAÇÃO 4 X 4 - CHI DIURNO. AF_11/2014</v>
          </cell>
          <cell r="C720" t="str">
            <v>CHI</v>
          </cell>
        </row>
        <row r="721">
          <cell r="A721">
            <v>89279</v>
          </cell>
          <cell r="B721" t="str">
            <v>BETONEIRA CAPACIDADE NOMINAL DE 600 L, CAPACIDADE DE MISTURA 440 L, MOTOR A DIESEL POTÊNCIA 10 HP, COM CARREGADOR - CHI DIURNO. AF_05/2023</v>
          </cell>
          <cell r="C721" t="str">
            <v>CHI</v>
          </cell>
        </row>
        <row r="722">
          <cell r="A722">
            <v>89877</v>
          </cell>
          <cell r="B722" t="str">
            <v>CAMINHÃO BASCULANTE 14 M3, COM CAVALO MECÂNICO DE CAPACIDADE MÁXIMA DE TRAÇÃO COMBINADO DE 36000 KG, POTÊNCIA 286 CV, INCLUSIVE SEMIREBOQUE COM CAÇAMBA METÁLICA - CHI DIURNO. AF_12/2014</v>
          </cell>
          <cell r="C722" t="str">
            <v>CHI</v>
          </cell>
        </row>
        <row r="723">
          <cell r="A723">
            <v>89884</v>
          </cell>
          <cell r="B723" t="str">
            <v>CAMINHÃO BASCULANTE 18 M3, COM CAVALO MECÂNICO DE CAPACIDADE MÁXIMA DE TRAÇÃO COMBINADO DE 45000 KG, POTÊNCIA 330 CV, INCLUSIVE SEMIREBOQUE COM CAÇAMBA METÁLICA - CHI DIURNO. AF_12/2014</v>
          </cell>
          <cell r="C723" t="str">
            <v>CHI</v>
          </cell>
        </row>
        <row r="724">
          <cell r="A724">
            <v>90587</v>
          </cell>
          <cell r="B724" t="str">
            <v>VIBRADOR DE IMERSÃO, DIÂMETRO DE PONTEIRA 45MM, MOTOR ELÉTRICO TRIFÁSICO POTÊNCIA DE 2 CV - CHI DIURNO. AF_06/2015</v>
          </cell>
          <cell r="C724" t="str">
            <v>CHI</v>
          </cell>
        </row>
        <row r="725">
          <cell r="A725">
            <v>90626</v>
          </cell>
          <cell r="B725" t="str">
            <v>PERFURATRIZ MANUAL, TORQUE MÁXIMO 83 N.M, POTÊNCIA 5 CV, COM DIÂMETRO MÁXIMO 4" - CHI DIURNO. AF_06/2015</v>
          </cell>
          <cell r="C725" t="str">
            <v>CHI</v>
          </cell>
        </row>
        <row r="726">
          <cell r="A726">
            <v>90632</v>
          </cell>
          <cell r="B726" t="str">
            <v>PERFURATRIZ SOBRE ESTEIRA, TORQUE MÁXIMO 600 KGF, PESO MÉDIO 1000 KG, POTÊNCIA 20 HP, DIÂMETRO MÁXIMO 10" - CHI DIURNO. AF_06/2015</v>
          </cell>
          <cell r="C726" t="str">
            <v>CHI</v>
          </cell>
        </row>
        <row r="727">
          <cell r="A727">
            <v>90638</v>
          </cell>
          <cell r="B727" t="str">
            <v>MISTURADOR DUPLO HORIZONTAL DE ALTA TURBULÊNCIA, CAPACIDADE / VOLUME 2 X 500 LITROS, MOTORES ELÉTRICOS MÍNIMO 5 CV CADA, PARA NATA CIMENTO, ARGAMASSA E OUTROS - CHI DIURNO. AF_06/2015</v>
          </cell>
          <cell r="C727" t="str">
            <v>CHI</v>
          </cell>
        </row>
        <row r="728">
          <cell r="A728">
            <v>90644</v>
          </cell>
          <cell r="B728" t="str">
            <v>BOMBA TRIPLEX, PARA INJEÇÃO DE NATA DE CIMENTO, VAZÃO MÁXIMA DE 100 LITROS/MINUTO, PRESSÃO MÁXIMA DE 70 BAR - CHI DIURNO. AF_06/2015</v>
          </cell>
          <cell r="C728" t="str">
            <v>CHI</v>
          </cell>
        </row>
        <row r="729">
          <cell r="A729">
            <v>90651</v>
          </cell>
          <cell r="B729" t="str">
            <v>BOMBA CENTRÍFUGA MONOESTÁGIO COM MOTOR ELÉTRICO MONOFÁSICO, POTÊNCIA 15 HP, DIÂMETRO DO ROTOR 173 MM, HM/Q = 30 MCA / 90 M3/H A 45 MCA / 55 M3/H - CHI DIURNO. AF_06/2015</v>
          </cell>
          <cell r="C729" t="str">
            <v>CHI</v>
          </cell>
        </row>
        <row r="730">
          <cell r="A730">
            <v>90657</v>
          </cell>
          <cell r="B730" t="str">
            <v>BOMBA DE PROJEÇÃO DE CONCRETO SECO, POTÊNCIA 10 CV, VAZÃO 3 M3/H - CHI DIURNO. AF_06/2015</v>
          </cell>
          <cell r="C730" t="str">
            <v>CHI</v>
          </cell>
        </row>
        <row r="731">
          <cell r="A731">
            <v>90663</v>
          </cell>
          <cell r="B731" t="str">
            <v>BOMBA DE PROJEÇÃO DE CONCRETO SECO, POTÊNCIA 10 CV, VAZÃO 6 M3/H - CHI DIURNO. AF_06/2015</v>
          </cell>
          <cell r="C731" t="str">
            <v>CHI</v>
          </cell>
        </row>
        <row r="732">
          <cell r="A732">
            <v>90669</v>
          </cell>
          <cell r="B732" t="str">
            <v>PROJETOR PNEUMÁTICO DE ARGAMASSA PARA CHAPISCO E REBOCO COM RECIPIENTE ACOPLADO, TIPO CANEQUINHA, COM COMPRESSOR DE AR REBOCÁVEL VAZÃO 89 PCM E MOTOR DIESEL DE 20 CV - CHI DIURNO. AF_05/2023</v>
          </cell>
          <cell r="C732" t="str">
            <v>CHI</v>
          </cell>
        </row>
        <row r="733">
          <cell r="A733">
            <v>90675</v>
          </cell>
          <cell r="B733" t="str">
            <v>PERFURATRIZ COM TORRE METÁLICA PARA EXECUÇÃO DE ESTACA HÉLICE CONTÍNUA, PROFUNDIDADE MÁXIMA DE 30 M, DIÂMETRO MÁXIMO DE 800 MM, POTÊNCIA INSTALADA DE 268 HP, MESA ROTATIVA COM TORQUE MÁXIMO DE 170 KNM - CHI DIURNO. AF_06/2015</v>
          </cell>
          <cell r="C733" t="str">
            <v>CHI</v>
          </cell>
        </row>
        <row r="734">
          <cell r="A734">
            <v>90681</v>
          </cell>
          <cell r="B734" t="str">
            <v>PERFURATRIZ HIDRÁULICA SOBRE CAMINHÃO COM TRADO CURTO ACOPLADO, PROFUNDIDADE MÁXIMA DE 20 M, DIÂMETRO MÁXIMO DE 1500 MM, POTÊNCIA INSTALADA DE 137 HP, MESA ROTATIVA COM TORQUE MÁXIMO DE 30 KNM - CHI DIURNO. AF_06/2015</v>
          </cell>
          <cell r="C734" t="str">
            <v>CHI</v>
          </cell>
        </row>
        <row r="735">
          <cell r="A735">
            <v>90687</v>
          </cell>
          <cell r="B735" t="str">
            <v>MANIPULADOR TELESCÓPICO, POTÊNCIA DE 85 HP, CAPACIDADE DE CARGA DE 3.500 KG, ALTURA MÁXIMA DE ELEVAÇÃO DE 12,3 M - CHI DIURNO. AF_05/2023</v>
          </cell>
          <cell r="C735" t="str">
            <v>CHI</v>
          </cell>
        </row>
        <row r="736">
          <cell r="A736">
            <v>90693</v>
          </cell>
          <cell r="B736" t="str">
            <v>MINICARREGADEIRA SOBRE RODAS, POTÊNCIA LÍQUIDA DE 47 HP, CAPACIDADE NOMINAL DE OPERAÇÃO DE 646 KG - CHI DIURNO. AF_06/2015</v>
          </cell>
          <cell r="C736" t="str">
            <v>CHI</v>
          </cell>
        </row>
        <row r="737">
          <cell r="A737">
            <v>90965</v>
          </cell>
          <cell r="B737" t="str">
            <v>COMPRESSOR DE AR REBOCÁVEL, VAZÃO 89 PCM, PRESSÃO EFETIVA DE TRABALHO 102 PSI, MOTOR DIESEL, POTÊNCIA 20 CV - CHI DIURNO. AF_06/2015</v>
          </cell>
          <cell r="C737" t="str">
            <v>CHI</v>
          </cell>
        </row>
        <row r="738">
          <cell r="A738">
            <v>90973</v>
          </cell>
          <cell r="B738" t="str">
            <v>COMPRESSOR DE AR REBOCAVEL, VAZÃO 250 PCM, PRESSAO DE TRABALHO 102 PSI, MOTOR A DIESEL POTÊNCIA 81 CV - CHI DIURNO. AF_06/2015</v>
          </cell>
          <cell r="C738" t="str">
            <v>CHI</v>
          </cell>
        </row>
        <row r="739">
          <cell r="A739">
            <v>90982</v>
          </cell>
          <cell r="B739" t="str">
            <v>COMPRESSOR DE AR REBOCÁVEL, VAZÃO 748 PCM, PRESSÃO EFETIVA DE TRABALHO 102 PSI, MOTOR DIESEL, POTÊNCIA 210 CV - CHI DIURNO. AF_06/2015</v>
          </cell>
          <cell r="C739" t="str">
            <v>CHI</v>
          </cell>
        </row>
        <row r="740">
          <cell r="A740">
            <v>91001</v>
          </cell>
          <cell r="B740" t="str">
            <v>COMPRESSOR DE AR REBOCAVEL, VAZÃO 400 PCM, PRESSAO DE TRABALHO 102 PSI, MOTOR A DIESEL POTÊNCIA 110 CV - CHI DIURNO. AF_06/2015</v>
          </cell>
          <cell r="C740" t="str">
            <v>CHI</v>
          </cell>
        </row>
        <row r="741">
          <cell r="A741">
            <v>91032</v>
          </cell>
          <cell r="B741" t="str">
            <v>CAMINHÃO TRUCADO (C/ TERCEIRO EIXO) ELETRÔNICO - POTÊNCIA 231CV - PBT = 22000KG - DIST. ENTRE EIXOS 5170 MM - INCLUI CARROCERIA FIXA ABERTA DE MADEIRA - CHI DIURNO. AF_06/2015</v>
          </cell>
          <cell r="C741" t="str">
            <v>CHI</v>
          </cell>
        </row>
        <row r="742">
          <cell r="A742">
            <v>91278</v>
          </cell>
          <cell r="B742" t="str">
            <v>PLACA VIBRATÓRIA REVERSÍVEL COM MOTOR 4 TEMPOS A GASOLINA, FORÇA CENTRÍFUGA DE 25 KN (2500 KGF), POTÊNCIA 5,5 CV - CHI DIURNO. AF_08/2015</v>
          </cell>
          <cell r="C742" t="str">
            <v>CHI</v>
          </cell>
        </row>
        <row r="743">
          <cell r="A743">
            <v>91285</v>
          </cell>
          <cell r="B743" t="str">
            <v>CORTADORA DE PISO COM MOTOR 4 TEMPOS A GASOLINA, POTÊNCIA DE 13 HP, COM DISCO DE CORTE DIAMANTADO SEGMENTADO PARA CONCRETO, DIÂMETRO DE 350 MM, FURO DE 1" (14 X 1") - CHI DIURNO. AF_08/2015</v>
          </cell>
          <cell r="C743" t="str">
            <v>CHI</v>
          </cell>
        </row>
        <row r="744">
          <cell r="A744">
            <v>91387</v>
          </cell>
          <cell r="B744" t="str">
            <v>CAMINHÃO BASCULANTE 10 M3, TRUCADO CABINE SIMPLES, PESO BRUTO TOTAL 23.000 KG, CARGA ÚTIL MÁXIMA 15.935 KG, DISTÂNCIA ENTRE EIXOS 4,80 M, POTÊNCIA 230 CV INCLUSIVE CAÇAMBA METÁLICA - CHI DIURNO. AF_06/2014</v>
          </cell>
          <cell r="C744" t="str">
            <v>CHI</v>
          </cell>
        </row>
        <row r="745">
          <cell r="A745">
            <v>91395</v>
          </cell>
          <cell r="B745" t="str">
            <v>CAMINHÃO TOCO, PBT 14.300 KG, CARGA ÚTIL MÁX. 9.710 KG, DIST. ENTRE EIXOS 3,56 M, POTÊNCIA 185 CV, INCLUSIVE CARROCERIA FIXA ABERTA DE MADEIRA P/ TRANSPORTE GERAL DE CARGA SECA, DIMEN. APROX. 2,50 X 6,50 X 0,50 M - CHI DIURNO. AF_06/2014</v>
          </cell>
          <cell r="C745" t="str">
            <v>CHI</v>
          </cell>
        </row>
        <row r="746">
          <cell r="A746">
            <v>91486</v>
          </cell>
          <cell r="B746" t="str">
            <v>ESPARGIDOR DE ASFALTO PRESSURIZADO, TANQUE 6 M3 COM ISOLAÇÃO TÉRMICA, AQUECIDO COM 2 MAÇARICOS, COM BARRA ESPARGIDORA 3,60 M, MONTADO SOBRE CAMINHÃO  TOCO, PBT 14.300 KG, POTÊNCIA 185 CV - CHI DIURNO. AF_05/2023</v>
          </cell>
          <cell r="C746" t="str">
            <v>CHI</v>
          </cell>
        </row>
        <row r="747">
          <cell r="A747">
            <v>91534</v>
          </cell>
          <cell r="B747" t="str">
            <v>COMPACTADOR DE SOLOS DE PERCUSSÃO (SOQUETE) COM MOTOR A GASOLINA 4 TEMPOS, POTÊNCIA 4 CV - CHI DIURNO. AF_08/2015</v>
          </cell>
          <cell r="C747" t="str">
            <v>CHI</v>
          </cell>
        </row>
        <row r="748">
          <cell r="A748">
            <v>91635</v>
          </cell>
          <cell r="B748" t="str">
            <v>GUINDAUTO HIDRÁULICO, CAPACIDADE MÁXIMA DE CARGA 6500 KG, MOMENTO MÁXIMO DE CARGA 5,8 TM, ALCANCE MÁXIMO HORIZONTAL 7,60 M, INCLUSIVE CAMINHÃO TOCO PBT 9.700 KG, POTÊNCIA DE 160 CV - CHI DIURNO. AF_08/2015</v>
          </cell>
          <cell r="C748" t="str">
            <v>CHI</v>
          </cell>
        </row>
        <row r="749">
          <cell r="A749">
            <v>91646</v>
          </cell>
          <cell r="B749" t="str">
            <v>CAMINHÃO DE TRANSPORTE DE MATERIAL ASFÁLTICO 30.000 L, COM CAVALO MECÂNICO DE CAPACIDADE MÁXIMA DE TRAÇÃO COMBINADO DE 66.000 KG, POTÊNCIA 360 CV, INCLUSIVE TANQUE DE ASFALTO COM SERPENTINA - CHI DIURNO. AF_08/2015</v>
          </cell>
          <cell r="C749" t="str">
            <v>CHI</v>
          </cell>
        </row>
        <row r="750">
          <cell r="A750">
            <v>91693</v>
          </cell>
          <cell r="B750" t="str">
            <v>SERRA CIRCULAR DE BANCADA COM MOTOR ELÉTRICO POTÊNCIA DE 5HP, COM COIFA PARA DISCO 10" - CHI DIURNO. AF_08/2015</v>
          </cell>
          <cell r="C750" t="str">
            <v>CHI</v>
          </cell>
        </row>
        <row r="751">
          <cell r="A751">
            <v>92044</v>
          </cell>
          <cell r="B751" t="str">
            <v>DISTRIBUIDOR DE AGREGADOS REBOCAVEL, CAPACIDADE 1,9 M³, LARGURA DE TRABALHO 3,66 M - CHI DIURNO. AF_11/2015</v>
          </cell>
          <cell r="C751" t="str">
            <v>CHI</v>
          </cell>
        </row>
        <row r="752">
          <cell r="A752">
            <v>92107</v>
          </cell>
          <cell r="B752" t="str">
            <v>CAMINHÃO PARA EQUIPAMENTO DE LIMPEZA A SUCÇÃO COM CAMINHÃO TRUCADO DE PESO BRUTO TOTAL 23000 KG, CARGA ÚTIL MÁXIMA 15935 KG, DISTÂNCIA ENTRE EIXOS 4,80 M, POTÊNCIA 230 CV, INCLUSIVE LIMPADORA A SUCÇÃO, TANQUE 12000 L - CHI DIURNO. AF_05/2023</v>
          </cell>
          <cell r="C752" t="str">
            <v>CHI</v>
          </cell>
        </row>
        <row r="753">
          <cell r="A753">
            <v>92113</v>
          </cell>
          <cell r="B753" t="str">
            <v>PENEIRA ROTATIVA COM MOTOR ELÉTRICO TRIFÁSICO DE 2 CV, CILINDRO DE 1 M X 0,60 M, COM FUROS DE 3,17 MM - CHI DIURNO. AF_05/2023</v>
          </cell>
          <cell r="C753" t="str">
            <v>CHI</v>
          </cell>
        </row>
        <row r="754">
          <cell r="A754">
            <v>92119</v>
          </cell>
          <cell r="B754" t="str">
            <v>DOSADOR DE AREIA, CAPACIDADE DE 26 LITROS - CHI DIURNO. AF_05/2023</v>
          </cell>
          <cell r="C754" t="str">
            <v>CHI</v>
          </cell>
        </row>
        <row r="755">
          <cell r="A755">
            <v>92139</v>
          </cell>
          <cell r="B755" t="str">
            <v>CAMINHONETE COM MOTOR A DIESEL, POTÊNCIA 180 CV, CABINE DUPLA, 4X4 - CHI DIURNO. AF_11/2015</v>
          </cell>
          <cell r="C755" t="str">
            <v>CHI</v>
          </cell>
        </row>
        <row r="756">
          <cell r="A756">
            <v>92146</v>
          </cell>
          <cell r="B756" t="str">
            <v>CAMINHONETE CABINE SIMPLES COM MOTOR 1.6 FLEX, CÂMBIO MANUAL, POTÊNCIA 101/104 CV, 2 PORTAS - CHI DIURNO. AF_11/2015</v>
          </cell>
          <cell r="C756" t="str">
            <v>CHI</v>
          </cell>
        </row>
        <row r="757">
          <cell r="A757">
            <v>92243</v>
          </cell>
          <cell r="B757" t="str">
            <v>CAMINHÃO DE TRANSPORTE DE MATERIAL ASFÁLTICO 20.000 L, COM CAVALO MECÂNICO DE CAPACIDADE MÁXIMA DE TRAÇÃO COMBINADO DE 45.000 KG, POTÊNCIA 330 CV, INCLUSIVE TANQUE DE ASFALTO COM MAÇARICO - CHI DIURNO. AF_12/2015</v>
          </cell>
          <cell r="C757" t="str">
            <v>CHI</v>
          </cell>
        </row>
        <row r="758">
          <cell r="A758">
            <v>92717</v>
          </cell>
          <cell r="B758" t="str">
            <v>APARELHO PARA CORTE E SOLDA OXI-ACETILENO SOBRE RODAS, INCLUSIVE CILINDROS E MAÇARICOS - CHI DIURNO. AF_05/2023</v>
          </cell>
          <cell r="C758" t="str">
            <v>CHI</v>
          </cell>
        </row>
        <row r="759">
          <cell r="A759">
            <v>92961</v>
          </cell>
          <cell r="B759" t="str">
            <v>MÁQUINA EXTRUSORA DE CONCRETO PARA GUIAS E SARJETAS, MOTOR A DIESEL, POTÊNCIA 14 CV - CHI DIURNO. AF_12/2015</v>
          </cell>
          <cell r="C759" t="str">
            <v>CHI</v>
          </cell>
        </row>
        <row r="760">
          <cell r="A760">
            <v>92967</v>
          </cell>
          <cell r="B760" t="str">
            <v>MARTELO PERFURADOR PNEUMÁTICO MANUAL, HASTE 25 X 75 MM, 21 KG - CHI DIURNO. AF_12/2015</v>
          </cell>
          <cell r="C760" t="str">
            <v>CHI</v>
          </cell>
        </row>
        <row r="761">
          <cell r="A761">
            <v>93225</v>
          </cell>
          <cell r="B761" t="str">
            <v>PERFURATRIZ COM TORRE METÁLICA PARA EXECUÇÃO DE ESTACA HÉLICE CONTÍNUA, PROFUNDIDADE MÁXIMA DE 32 M, DIÂMETRO MÁXIMO DE 1000 MM, POTÊNCIA INSTALADA DE 350 HP, MESA ROTATIVA COM TORQUE MÁXIMO DE 263 KNM - CHI DIURNO. AF_01/2016</v>
          </cell>
          <cell r="C761" t="str">
            <v>CHI</v>
          </cell>
        </row>
        <row r="762">
          <cell r="A762">
            <v>93234</v>
          </cell>
          <cell r="B762" t="str">
            <v>BETONEIRA CAPACIDADE NOMINAL 400 L, CAPACIDADE DE MISTURA 310 L, MOTOR A GASOLINA POTÊNCIA 5,5 HP, SEM CARREGADOR - CHI DIURNO. AF_02/2016</v>
          </cell>
          <cell r="C762" t="str">
            <v>CHI</v>
          </cell>
        </row>
        <row r="763">
          <cell r="A763">
            <v>93244</v>
          </cell>
          <cell r="B763" t="str">
            <v>ROLO COMPACTADOR VIBRATÓRIO PÉ DE CARNEIRO PARA SOLOS, POTÊNCIA 80 HP, PESO OPERACIONAL SEM/COM LASTRO 7,4 / 8,8 T, LARGURA DE TRABALHO 1,68 M - CHI DIURNO. AF_02/2016</v>
          </cell>
          <cell r="C763" t="str">
            <v>CHI</v>
          </cell>
        </row>
        <row r="764">
          <cell r="A764">
            <v>93274</v>
          </cell>
          <cell r="B764" t="str">
            <v>GRUA ASCENSIONAL, LANÇA DE 30 M, CAPACIDADE DE 1,0 T A 30 M, ALTURA ATÉ 39 M - CHI DIURNO. AF_05/2023</v>
          </cell>
          <cell r="C764" t="str">
            <v>CHI</v>
          </cell>
        </row>
        <row r="765">
          <cell r="A765">
            <v>93282</v>
          </cell>
          <cell r="B765" t="str">
            <v>GUINCHO ELÉTRICO DE COLUNA, CAPACIDADE 400 KG, COM MOTO FREIO, MOTOR TRIFÁSICO DE 1,25 CV - CHI DIURNO. AF_03/2016</v>
          </cell>
          <cell r="C765" t="str">
            <v>CHI</v>
          </cell>
        </row>
        <row r="766">
          <cell r="A766">
            <v>93288</v>
          </cell>
          <cell r="B766" t="str">
            <v>GUINDASTE HIDRÁULICO AUTOPROPELIDO, COM LANÇA TELESCÓPICA 40 M, CAPACIDADE MÁXIMA 60 T, POTÊNCIA 260 KW - CHI DIURNO. AF_03/2016</v>
          </cell>
          <cell r="C766" t="str">
            <v>CHI</v>
          </cell>
        </row>
        <row r="767">
          <cell r="A767">
            <v>93403</v>
          </cell>
          <cell r="B767" t="str">
            <v>GUINDAUTO HIDRÁULICO, CAPACIDADE MÁXIMA DE CARGA 3300 KG, MOMENTO MÁXIMO DE CARGA 5,8 TM, ALCANCE MÁXIMO HORIZONTAL 7,60 M, INCLUSIVE CAMINHÃO TOCO PBT 16.000 KG, POTÊNCIA DE 189 CV - CHI DIURNO. AF_03/2016</v>
          </cell>
          <cell r="C767" t="str">
            <v>CHI</v>
          </cell>
        </row>
        <row r="768">
          <cell r="A768">
            <v>93409</v>
          </cell>
          <cell r="B768" t="str">
            <v>MÁQUINA JATO DE PRESSAO PORTÁTIL, CAMARA DE 1 SAIDA, CAPACIDADE 280 L, DIAMETRO 670 MM, BICO DE JATO CURTO VENTURI DE 5/16" , MANGUEIRA DE 1" COM COMPRESSOR DE AR REBOCÁVEL 189 PCM E MOTOR DIESEL 63 CV - CHI DIURNO. AF_05/2023</v>
          </cell>
          <cell r="C768" t="str">
            <v>CHI</v>
          </cell>
        </row>
        <row r="769">
          <cell r="A769">
            <v>93416</v>
          </cell>
          <cell r="B769" t="str">
            <v>GERADOR PORTÁTIL MONOFÁSICO, POTÊNCIA 5500 VA, MOTOR A GASOLINA, POTÊNCIA DO MOTOR 13 CV - CHI DIURNO. AF_03/2016</v>
          </cell>
          <cell r="C769" t="str">
            <v>CHI</v>
          </cell>
        </row>
        <row r="770">
          <cell r="A770">
            <v>93422</v>
          </cell>
          <cell r="B770" t="str">
            <v>GRUPO GERADOR REBOCÁVEL, POTÊNCIA 66 KVA, MOTOR A DIESEL - CHI DIURNO. AF_03/2016</v>
          </cell>
          <cell r="C770" t="str">
            <v>CHI</v>
          </cell>
        </row>
        <row r="771">
          <cell r="A771">
            <v>93428</v>
          </cell>
          <cell r="B771" t="str">
            <v>GRUPO GERADOR ESTACIONÁRIO, POTÊNCIA 150 KVA, MOTOR A DIESEL- CHI DIURNO. AF_03/2016</v>
          </cell>
          <cell r="C771" t="str">
            <v>CHI</v>
          </cell>
        </row>
        <row r="772">
          <cell r="A772">
            <v>93434</v>
          </cell>
          <cell r="B772" t="str">
            <v>USINA DE MISTURA ASFÁLTICA À QUENTE, TIPO CONTRA FLUXO, PROD 40 A 80 TON/HORA - CHI DIURNO. AF_05/2023</v>
          </cell>
          <cell r="C772" t="str">
            <v>CHI</v>
          </cell>
        </row>
        <row r="773">
          <cell r="A773">
            <v>93440</v>
          </cell>
          <cell r="B773" t="str">
            <v>USINA DE ASFALTO À FRIO, CAPACIDADE DE 40 A 60 TON/HORA, ELÉTRICA POTÊNCIA 30 CV - CHI DIURNO. AF_05/2023</v>
          </cell>
          <cell r="C773" t="str">
            <v>CHI</v>
          </cell>
        </row>
        <row r="774">
          <cell r="A774">
            <v>95122</v>
          </cell>
          <cell r="B774" t="str">
            <v>USINA MISTURADORA DE SOLOS, CAPACIDADE DE 200 A 500 TON/H, POTENCIA 75KW - CHI DIURNO. AF_07/2016</v>
          </cell>
          <cell r="C774" t="str">
            <v>CHI</v>
          </cell>
        </row>
        <row r="775">
          <cell r="A775">
            <v>95128</v>
          </cell>
          <cell r="B775" t="str">
            <v>DISTRIBUIDOR DE AGREGADOS AUTOPROPELIDO, CAP 3 M3, A DIESEL, POTÊNCIA 176CV - CHI DIURNO. AF_07/2016</v>
          </cell>
          <cell r="C775" t="str">
            <v>CHI</v>
          </cell>
        </row>
        <row r="776">
          <cell r="A776">
            <v>95140</v>
          </cell>
          <cell r="B776" t="str">
            <v>TALHA MANUAL DE CORRENTE, CAPACIDADE DE 2 TON. COM ELEVAÇÃO DE 3 M - CHI DIURNO. AF_07/2016</v>
          </cell>
          <cell r="C776" t="str">
            <v>CHI</v>
          </cell>
        </row>
        <row r="777">
          <cell r="A777">
            <v>95213</v>
          </cell>
          <cell r="B777" t="str">
            <v>GRUA ASCENCIONAL, LANÇA DE 42 M, CAPACIDADE DE 1,5 T A 30 M, ALTURA ATÉ 39 M - CHI DIURNO. AF_05/2023</v>
          </cell>
          <cell r="C777" t="str">
            <v>CHI</v>
          </cell>
        </row>
        <row r="778">
          <cell r="A778">
            <v>95259</v>
          </cell>
          <cell r="B778" t="str">
            <v>MARTELO DEMOLIDOR PNEUMÁTICO MANUAL, 32 KG - CHI DIURNO. AF_09/2016</v>
          </cell>
          <cell r="C778" t="str">
            <v>CHI</v>
          </cell>
        </row>
        <row r="779">
          <cell r="A779">
            <v>95265</v>
          </cell>
          <cell r="B779" t="str">
            <v>COMPACTADOR DE SOLOS DE PERCUSÃO (SOQUETE) COM MOTOR A GASOLINA, POTÊNCIA 3 CV - CHI DIURNO. AF_09/2016</v>
          </cell>
          <cell r="C779" t="str">
            <v>CHI</v>
          </cell>
        </row>
        <row r="780">
          <cell r="A780">
            <v>95271</v>
          </cell>
          <cell r="B780" t="str">
            <v>RÉGUA VIBRATÓRIA DUPLA PARA CONCRETO, PESO DE 60KG, COMPRIMENTO 4 M, COM MOTOR A GASOLINA, POTÊNCIA 5,5 HP - CHI DIURNO. AF_09/2016</v>
          </cell>
          <cell r="C780" t="str">
            <v>CHI</v>
          </cell>
        </row>
        <row r="781">
          <cell r="A781">
            <v>95277</v>
          </cell>
          <cell r="B781" t="str">
            <v>POLIDORA DE PISO (POLITRIZ), PESO DE 100KG, DIÂMETRO 450 MM, MOTOR ELÉTRICO, POTÊNCIA 4 HP - CHI DIURNO. AF_05/2023</v>
          </cell>
          <cell r="C781" t="str">
            <v>CHI</v>
          </cell>
        </row>
        <row r="782">
          <cell r="A782">
            <v>95283</v>
          </cell>
          <cell r="B782" t="str">
            <v>DESEMPENADEIRA DE CONCRETO, PESO DE 78 KG, 4 PÁS, MOTOR A GASOLINA, POTÊNCIA 5,5 HP - CHI DIURNO. AF_05/2023</v>
          </cell>
          <cell r="C782" t="str">
            <v>CHI</v>
          </cell>
        </row>
        <row r="783">
          <cell r="A783">
            <v>95621</v>
          </cell>
          <cell r="B783" t="str">
            <v>PERFURATRIZ PNEUMATICA MANUAL DE PESO MEDIO, MARTELETE, 18KG, COMPRIMENTO MÁXIMO DE CURSO DE 6 M, DIAMETRO DO PISTAO DE 5,5 CM - CHI DIURNO. AF_11/2016</v>
          </cell>
          <cell r="C783" t="str">
            <v>CHI</v>
          </cell>
        </row>
        <row r="784">
          <cell r="A784">
            <v>95632</v>
          </cell>
          <cell r="B784" t="str">
            <v>ROLO COMPACTADOR VIBRATORIO TANDEM, ACO LISO, POTENCIA 125 HP, PESO SEM/COM LASTRO 10,20/11,65 T, LARGURA DE TRABALHO 1,73 M - CHI DIURNO. AF_11/2016</v>
          </cell>
          <cell r="C784" t="str">
            <v>CHI</v>
          </cell>
        </row>
        <row r="785">
          <cell r="A785">
            <v>95703</v>
          </cell>
          <cell r="B785" t="str">
            <v>PERFURATRIZ MANUAL, TORQUE MAXIMO 55 KGF.M, POTENCIA 5 CV, COM DIAMETRO MAXIMO 8 1/2" - CHI DIURNO. AF_11/2016</v>
          </cell>
          <cell r="C785" t="str">
            <v>CHI</v>
          </cell>
        </row>
        <row r="786">
          <cell r="A786">
            <v>95709</v>
          </cell>
          <cell r="B786" t="str">
            <v>PERFURATRIZ SOBRE ESTEIRA, TORQUE MÁXIMO 600 KGF, POTÊNCIA ENTRE 50 E 60 HP, DIÂMETRO MÁXIMO 10" - CHI DIURNO. AF_11/2016</v>
          </cell>
          <cell r="C786" t="str">
            <v>CHI</v>
          </cell>
        </row>
        <row r="787">
          <cell r="A787">
            <v>95721</v>
          </cell>
          <cell r="B787" t="str">
            <v>ESCAVADEIRA HIDRAULICA SOBRE ESTEIRA, EQUIPADA COM CLAMSHELL, COM CAPACIDADE DA CAÇAMBA ENTRE 1,20 E 1,50 M3, PESO OPERACIONAL ENTRE 20,00 E 22,00 TON, POTENCIA LIQUIDA ENTRE 150 E 160 HP - CHI DIURNO. AF_11/2016</v>
          </cell>
          <cell r="C787" t="str">
            <v>CHI</v>
          </cell>
        </row>
        <row r="788">
          <cell r="A788">
            <v>95873</v>
          </cell>
          <cell r="B788" t="str">
            <v>GRUPO GERADOR COM CARENAGEM, MOTOR DIESEL POTÊNCIA STANDART ENTRE 250 E 260 KVA - CHI DIURNO. AF_12/2016</v>
          </cell>
          <cell r="C788" t="str">
            <v>CHI</v>
          </cell>
        </row>
        <row r="789">
          <cell r="A789">
            <v>96014</v>
          </cell>
          <cell r="B789" t="str">
            <v>TRATOR DE PNEUS COM POTÊNCIA DE 122 CV, TRAÇÃO 4X4, COM VASSOURA MECÂNICA ACOPLADA - CHI DIURNO. AF_02/2017</v>
          </cell>
          <cell r="C789" t="str">
            <v>CHI</v>
          </cell>
        </row>
        <row r="790">
          <cell r="A790">
            <v>96021</v>
          </cell>
          <cell r="B790" t="str">
            <v>TRATOR DE PNEUS COM POTÊNCIA DE 122 CV, TRAÇÃO 4X4, COM GRADE DE DISCOS ACOPLADA - CHI DIURNO. AF_02/2017</v>
          </cell>
          <cell r="C790" t="str">
            <v>CHI</v>
          </cell>
        </row>
        <row r="791">
          <cell r="A791">
            <v>96029</v>
          </cell>
          <cell r="B791" t="str">
            <v>TRATOR DE PNEUS COM POTÊNCIA DE 85 CV, TRAÇÃO 4X4, COM GRADE DE DISCOS ACOPLADA - CHI DIURNO. AF_02/2017</v>
          </cell>
          <cell r="C791" t="str">
            <v>CHI</v>
          </cell>
        </row>
        <row r="792">
          <cell r="A792">
            <v>96036</v>
          </cell>
          <cell r="B792" t="str">
            <v>CAMINHÃO BASCULANTE 10 M3, TRUCADO, POTÊNCIA 230 CV, INCLUSIVE CAÇAMBA METÁLICA, COM DISTRIBUIDOR DE AGREGADOS ACOPLADO - CHI DIURNO. AF_02/2017</v>
          </cell>
          <cell r="C792" t="str">
            <v>CHI</v>
          </cell>
        </row>
        <row r="793">
          <cell r="A793">
            <v>96155</v>
          </cell>
          <cell r="B793" t="str">
            <v>TRATOR DE PNEUS COM POTÊNCIA DE 85 CV, TRAÇÃO 4X4, COM VASSOURA MECÂNICA ACOPLADA - CHI DIURNO. AF_02/2017</v>
          </cell>
          <cell r="C793" t="str">
            <v>CHI</v>
          </cell>
        </row>
        <row r="794">
          <cell r="A794">
            <v>96156</v>
          </cell>
          <cell r="B794" t="str">
            <v>MINICARREGADEIRA SOBRE RODAS POTENCIA 47HP CAPACIDADE OPERACAO 646 KG, COM VASSOURA MECÂNICA ACOPLADA - CHI DIURNO. AF_03/2017</v>
          </cell>
          <cell r="C794" t="str">
            <v>CHI</v>
          </cell>
        </row>
        <row r="795">
          <cell r="A795">
            <v>96159</v>
          </cell>
          <cell r="B795" t="str">
            <v>MÁQUINA DEMARCADORA DE FAIXA DE TRÁFEGO À FRIO, AUTOPROPELIDA, POTÊNCIA 38 HP - CHI DIURNO. AF_07/2016</v>
          </cell>
          <cell r="C795" t="str">
            <v>CHI</v>
          </cell>
        </row>
        <row r="796">
          <cell r="A796">
            <v>96246</v>
          </cell>
          <cell r="B796" t="str">
            <v>MINIESCAVADEIRA SOBRE ESTEIRAS, POTÊNCIA LÍQUIDA DE *30* HP, PESO OPERACIONAL DE *3.500* KG - CHI DIURNO. AF_04/2017</v>
          </cell>
          <cell r="C796" t="str">
            <v>CHI</v>
          </cell>
        </row>
        <row r="797">
          <cell r="A797">
            <v>96464</v>
          </cell>
          <cell r="B797" t="str">
            <v>ROLO COMPACTADOR DE PNEUS, ESTÁTICO, PRESSÃO VARIÁVEL, POTÊNCIA 110 HP, PESO SEM/COM LASTRO 10,8/27 T, LARGURA DE ROLAGEM 2,30 M - CHI DIURNO. AF_06/2017</v>
          </cell>
          <cell r="C797" t="str">
            <v>CHI</v>
          </cell>
        </row>
        <row r="798">
          <cell r="A798">
            <v>98765</v>
          </cell>
          <cell r="B798" t="str">
            <v>INVERSOR DE SOLDA MONOFÁSICO DE 160 A, POTÊNCIA DE 5400 W, TENSÃO DE 220 V, PARA SOLDA COM ELETRODOS DE 2,0 A 4,0 MM E PROCESSO TIG - CHI DIURNO. AF_06/2018</v>
          </cell>
          <cell r="C798" t="str">
            <v>CHI</v>
          </cell>
        </row>
        <row r="799">
          <cell r="A799">
            <v>99834</v>
          </cell>
          <cell r="B799" t="str">
            <v>LAVADORA DE ALTA PRESSAO (LAVA-JATO) PARA AGUA FRIA, PRESSAO DE OPERACAO ENTRE 1400 E 1900 LIB/POL2, VAZAO MAXIMA ENTRE 400 E 700 L/H - CHI DIURNO. AF_05/2023</v>
          </cell>
          <cell r="C799" t="str">
            <v>CHI</v>
          </cell>
        </row>
        <row r="800">
          <cell r="A800">
            <v>100642</v>
          </cell>
          <cell r="B800" t="str">
            <v>USINA DE MISTURA ASFÁLTICA À QUENTE, TIPO CONTRA FLUXO, PROD 100 A 140 TON/HORA - CHI DIURNO. AF_12/2019</v>
          </cell>
          <cell r="C800" t="str">
            <v>CHI</v>
          </cell>
        </row>
        <row r="801">
          <cell r="A801">
            <v>100648</v>
          </cell>
          <cell r="B801" t="str">
            <v>USINA DE ASFALTO, TIPO GRAVIMÉTRICA, PROD 150 TON/HORA - CHI DIURNO. AF_12/2019</v>
          </cell>
          <cell r="C801" t="str">
            <v>CHI</v>
          </cell>
        </row>
        <row r="802">
          <cell r="A802">
            <v>102274</v>
          </cell>
          <cell r="B802" t="str">
            <v>MARTELO DEMOLIDOR ELÉTRICO, COM POTÊNCIA DE 2.000 W, 1.000 IMPACTOS POR MINUTO, PESO DE 30 KG -  CHI DIURNO. AF_01/2021</v>
          </cell>
          <cell r="C802" t="str">
            <v>CHI</v>
          </cell>
        </row>
        <row r="803">
          <cell r="A803">
            <v>102875</v>
          </cell>
          <cell r="B803" t="str">
            <v>PERFURATRIZ HIDRÁULICA SOBRE ESTEIRA, TORQUE MÁXIMO 161 KNM, PROFUNDIDADE MÁXIMA 54 M, DIÂMETRO MÁXIMO 1500 MM, POTÊNCIA MOTOR 268 HP - CHI DIURNO. AF_04/2019</v>
          </cell>
          <cell r="C803" t="str">
            <v>CHI</v>
          </cell>
        </row>
        <row r="804">
          <cell r="A804">
            <v>102881</v>
          </cell>
          <cell r="B804" t="str">
            <v>PERFURATRIZ PARA EXECUÇÃO DE ESTACAS SECANTES, TIPO HÉLICE CONTÍNUA COM CABEÇOTE DUPLO E TUBO METÁLICO - CHI DIURNO. AF_04/2019</v>
          </cell>
          <cell r="C804" t="str">
            <v>CHI</v>
          </cell>
        </row>
        <row r="805">
          <cell r="A805">
            <v>102965</v>
          </cell>
          <cell r="B805" t="str">
            <v>PERFURATRIZ HIDRÁULICA SOBRE ESTEIRA, TORQUE MÁXIMO 98 KNM, PROFUNDIDADE MÁXIMA 25 M, DIÂMETRO MÁXIMO 115 MM, POTÊNCIA MOTOR 190 HP - CHI DIURNO. AF_02/2021</v>
          </cell>
          <cell r="C805" t="str">
            <v>CHI</v>
          </cell>
        </row>
        <row r="806">
          <cell r="A806">
            <v>102975</v>
          </cell>
          <cell r="B806" t="str">
            <v>PERFURATRIZ ROTATIVA SOBRE ESTEIRA, TORQUE MAXIMO 2500 KGM, POTENCIA 110 HP, MOTOR DIESEL - CHI DIURNO. AF_05/2017</v>
          </cell>
          <cell r="C806" t="str">
            <v>CHI</v>
          </cell>
        </row>
        <row r="807">
          <cell r="A807">
            <v>103225</v>
          </cell>
          <cell r="B807" t="str">
            <v>PERFURATRIZ PARA FURO DIRECIONAL HORIZONTAL (HDD) COM CAPACIDADE ATÉ 89 KN, POTÊNCIA 24,8 HP A 80 HP (INCLUSO FERRAMENTAS E LOCALIZADOR) - CHI DIURNO. AF_05/2023</v>
          </cell>
          <cell r="C807" t="str">
            <v>CHI</v>
          </cell>
        </row>
        <row r="808">
          <cell r="A808">
            <v>103231</v>
          </cell>
          <cell r="B808" t="str">
            <v>PERFURATRIZ PARA FURO DIRECIONAL HORIZONTAL (HDD) COM CAPACIDADE DE 90 KN A 200 KN, POTÊNCIA 100 HP A 160 HP (INCLUSO FERRAMENTAS E LOCALIZADOR) - CHI DIURNO. AF_05/2023</v>
          </cell>
          <cell r="C808" t="str">
            <v>CHI</v>
          </cell>
        </row>
        <row r="809">
          <cell r="A809">
            <v>103237</v>
          </cell>
          <cell r="B809" t="str">
            <v>PERFURATRIZ PARA FURO DIRECIONAL HORIZONTAL (HDD) COM CAPACIDADE DE 201 KN A 560 KN, POTÊNCIA 200 HP A 260 HP (INCLUSO FERRAMENTAS E LOCALIZADOR) - CHI DIURNO. AF_05/2023</v>
          </cell>
          <cell r="C809" t="str">
            <v>CHI</v>
          </cell>
        </row>
        <row r="810">
          <cell r="A810">
            <v>104092</v>
          </cell>
          <cell r="B810" t="str">
            <v>TERMOFUSORA PARA TUBOS E CONEXÕES EM PPR COM DIÂMETROS DE 20 A 63 MM, POTÊNCIA DE 800 W, TENSAO 220 V - CHI DIURNO. AF_05/2022</v>
          </cell>
          <cell r="C810" t="str">
            <v>CHI</v>
          </cell>
        </row>
        <row r="811">
          <cell r="A811">
            <v>104098</v>
          </cell>
          <cell r="B811" t="str">
            <v>TERMOFUSORA PARA TUBOS E CONEXÕES EM PPR COM DIÂMETROS DE 75 A 110 MM, POTÊNCIA DE *1100* W, TENSÃO 220 V - CHI DIURNO. AF_05/2022</v>
          </cell>
          <cell r="C811" t="str">
            <v>CHI</v>
          </cell>
        </row>
        <row r="812">
          <cell r="A812">
            <v>104696</v>
          </cell>
          <cell r="B812" t="str">
            <v>PERFURATRIZ DE COROA DIAMANTADA PARA CONCRETO, DIÂMETRO ATÉ 250 MM, MOTOR ELÉTRICO 220 V, POTÊNCIA 2.500 W - CHI DIURNO. AF_05/2023</v>
          </cell>
          <cell r="C812" t="str">
            <v>CHI</v>
          </cell>
        </row>
        <row r="813">
          <cell r="A813">
            <v>104717</v>
          </cell>
          <cell r="B813" t="str">
            <v>ESCAVADEIRA HIDRÁULICA DE BRAÇO LONGO (LONGO ALCANCE) SOBRE ESTEIRAS, CAÇAMBA 0,52 M3, PESO OPERACIONAL 24 T, POTÊNCIA LÍQUIDA 155 HP - CHI DIURNO. AF_06/2023</v>
          </cell>
          <cell r="C813" t="str">
            <v>CHI</v>
          </cell>
        </row>
        <row r="814">
          <cell r="A814">
            <v>5089</v>
          </cell>
          <cell r="B814" t="str">
            <v>ROLO COMPACTADOR VIBRATÓRIO PÉ DE CARNEIRO PARA SOLOS, POTÊNCIA 80 HP, PESO OPERACIONAL SEM/COM LASTRO 7,4 / 8,8 T, LARGURA DE TRABALHO 1,68 M - MANUTENÇÃO. AF_02/2016</v>
          </cell>
          <cell r="C814" t="str">
            <v>H</v>
          </cell>
        </row>
        <row r="815">
          <cell r="A815">
            <v>5627</v>
          </cell>
          <cell r="B815" t="str">
            <v>ESCAVADEIRA HIDRÁULICA SOBRE ESTEIRAS, CAÇAMBA 0,80 M3, PESO OPERACIONAL 17 T, POTENCIA BRUTA 111 HP - DEPRECIAÇÃO. AF_06/2014</v>
          </cell>
          <cell r="C815" t="str">
            <v>H</v>
          </cell>
        </row>
        <row r="816">
          <cell r="A816">
            <v>5628</v>
          </cell>
          <cell r="B816" t="str">
            <v>ESCAVADEIRA HIDRÁULICA SOBRE ESTEIRAS, CAÇAMBA 0,80 M3, PESO OPERACIONAL 17 T, POTENCIA BRUTA 111 HP - JUROS. AF_06/2014</v>
          </cell>
          <cell r="C816" t="str">
            <v>H</v>
          </cell>
        </row>
        <row r="817">
          <cell r="A817">
            <v>5629</v>
          </cell>
          <cell r="B817" t="str">
            <v>ESCAVADEIRA HIDRÁULICA SOBRE ESTEIRAS, CAÇAMBA 0,80 M3, PESO OPERACIONAL 17 T, POTENCIA BRUTA 111 HP - MANUTENÇÃO. AF_06/2014</v>
          </cell>
          <cell r="C817" t="str">
            <v>H</v>
          </cell>
        </row>
        <row r="818">
          <cell r="A818">
            <v>5630</v>
          </cell>
          <cell r="B818" t="str">
            <v>ESCAVADEIRA HIDRÁULICA SOBRE ESTEIRAS, CAÇAMBA 0,80 M3, PESO OPERACIONAL 17 T, POTENCIA BRUTA 111 HP - MATERIAIS NA OPERAÇÃO. AF_06/2014</v>
          </cell>
          <cell r="C818" t="str">
            <v>H</v>
          </cell>
        </row>
        <row r="819">
          <cell r="A819">
            <v>5658</v>
          </cell>
          <cell r="B819" t="str">
            <v>GRADE DE DISCO CONTROLE REMOTO REBOCÁVEL, COM 24 DISCOS 24" X 6 MM COM PNEUS PARA TRANSPORTE - MANUTENÇÃO. AF_06/2014</v>
          </cell>
          <cell r="C819" t="str">
            <v>H</v>
          </cell>
        </row>
        <row r="820">
          <cell r="A820">
            <v>5664</v>
          </cell>
          <cell r="B820" t="str">
            <v>RETROESCAVADEIRA SOBRE RODAS COM CARREGADEIRA, TRAÇÃO 4X4, POTÊNCIA LÍQ. 88 HP, CAÇAMBA CARREG. CAP. MÍN. 1 M3, CAÇAMBA RETRO CAP. 0,26 M3, PESO OPERACIONAL MÍN. 6.674 KG, PROFUNDIDADE ESCAVAÇÃO MÁX. 4,37 M - MANUTENÇÃO. AF_06/2014</v>
          </cell>
          <cell r="C820" t="str">
            <v>H</v>
          </cell>
        </row>
        <row r="821">
          <cell r="A821">
            <v>5667</v>
          </cell>
          <cell r="B821" t="str">
            <v>RETROESCAVADEIRA SOBRE RODAS COM CARREGADEIRA, TRAÇÃO 4X2, POTÊNCIA LÍQ. 79 HP, CAÇAMBA CARREG. CAP. MÍN. 1 M3, CAÇAMBA RETRO CAP. 0,20 M3, PESO OPERACIONAL MÍN. 6.570 KG, PROFUNDIDADE ESCAVAÇÃO MÁX. 4,37 M - MANUTENÇÃO. AF_06/2014</v>
          </cell>
          <cell r="C821" t="str">
            <v>H</v>
          </cell>
        </row>
        <row r="822">
          <cell r="A822">
            <v>5668</v>
          </cell>
          <cell r="B822" t="str">
            <v>RETROESCAVADEIRA SOBRE RODAS COM CARREGADEIRA, TRAÇÃO 4X2, POTÊNCIA LÍQ. 79 HP, CAÇAMBA CARREG. CAP. MÍN. 1 M3, CAÇAMBA RETRO CAP. 0,20 M3, PESO OPERACIONAL MÍN. 6.570 KG, PROFUNDIDADE ESCAVAÇÃO MÁX. 4,37 M - MATERIAIS NA OPERAÇÃO. AF_06/2014</v>
          </cell>
          <cell r="C822" t="str">
            <v>H</v>
          </cell>
        </row>
        <row r="823">
          <cell r="A823">
            <v>5674</v>
          </cell>
          <cell r="B823" t="str">
            <v>ROLO COMPACTADOR VIBRATÓRIO DE UM CILINDRO AÇO LISO, POTÊNCIA 80 HP, PESO OPERACIONAL MÁXIMO 8,1 T, IMPACTO DINÂMICO 16,15 / 9,5 T, LARGURA DE TRABALHO 1,68 M - MANUTENÇÃO. AF_06/2014</v>
          </cell>
          <cell r="C823" t="str">
            <v>H</v>
          </cell>
        </row>
        <row r="824">
          <cell r="A824">
            <v>5692</v>
          </cell>
          <cell r="B824" t="str">
            <v>MOTOBOMBA CENTRÍFUGA, MOTOR A GASOLINA, POTÊNCIA 5,42 HP, BOCAIS 1 1/2" X 1", DIÂMETRO ROTOR 143 MM HM/Q = 6 MCA / 16,8 M3/H A 38 MCA / 6,6 M3/H - MANUTENÇÃO. AF_06/2014</v>
          </cell>
          <cell r="C824" t="str">
            <v>H</v>
          </cell>
        </row>
        <row r="825">
          <cell r="A825">
            <v>5693</v>
          </cell>
          <cell r="B825" t="str">
            <v>MOTOBOMBA CENTRÍFUGA, MOTOR A GASOLINA, POTÊNCIA 5,42 HP, BOCAIS 1 1/2" X 1", DIÂMETRO ROTOR 143 MM HM/Q = 6 MCA / 16,8 M3/H A 38 MCA / 6,6 M3/H - MATERIAIS NA OPERAÇÃO. AF_06/2014</v>
          </cell>
          <cell r="C825" t="str">
            <v>H</v>
          </cell>
        </row>
        <row r="826">
          <cell r="A826">
            <v>5695</v>
          </cell>
          <cell r="B826" t="str">
            <v>CAMINHÃO BASCULANTE 6 M3, PESO BRUTO TOTAL 16.000 KG, CARGA ÚTIL MÁXIMA 13.071 KG, DISTÂNCIA ENTRE EIXOS 4,80 M, POTÊNCIA 230 CV INCLUSIVE CAÇAMBA METÁLICA - MANUTENÇÃO. AF_06/2014</v>
          </cell>
          <cell r="C826" t="str">
            <v>H</v>
          </cell>
        </row>
        <row r="827">
          <cell r="A827">
            <v>5703</v>
          </cell>
          <cell r="B827" t="str">
            <v>USINA DE CONCRETO FIXA, CAPACIDADE NOMINAL DE 90 A 120 M3/H, SEM SILO - MATERIAIS NA OPERAÇÃO. AF_07/2016</v>
          </cell>
          <cell r="C827" t="str">
            <v>H</v>
          </cell>
        </row>
        <row r="828">
          <cell r="A828">
            <v>5705</v>
          </cell>
          <cell r="B828" t="str">
            <v>CAMINHÃO TOCO, PBT 16.000 KG, CARGA ÚTIL MÁX. 10.685 KG, DIST. ENTRE EIXOS 4,8 M, POTÊNCIA 189 CV, INCLUSIVE CARROCERIA FIXA ABERTA DE MADEIRA P/ TRANSPORTE GERAL DE CARGA SECA, DIMEN. APROX. 2,5 X 7,00 X 0,50 M - MANUTENÇÃO. AF_06/2014</v>
          </cell>
          <cell r="C828" t="str">
            <v>H</v>
          </cell>
        </row>
        <row r="829">
          <cell r="A829">
            <v>5707</v>
          </cell>
          <cell r="B829" t="str">
            <v>USINA MISTURADORA DE SOLOS, CAPACIDADE DE 200 A 500 TON/H, POTENCIA 75KW - MANUTENÇÃO. AF_07/2016</v>
          </cell>
          <cell r="C829" t="str">
            <v>H</v>
          </cell>
        </row>
        <row r="830">
          <cell r="A830">
            <v>5710</v>
          </cell>
          <cell r="B830" t="str">
            <v>VIBROACABADORA DE ASFALTO SOBRE ESTEIRAS, LARGURA DE PAVIMENTAÇÃO 1,90 M A 5,30 M, POTÊNCIA 105 HP CAPACIDADE 450 T/H - MANUTENÇÃO. AF_11/2014</v>
          </cell>
          <cell r="C830" t="str">
            <v>H</v>
          </cell>
        </row>
        <row r="831">
          <cell r="A831">
            <v>5711</v>
          </cell>
          <cell r="B831" t="str">
            <v>VIBROACABADORA DE ASFALTO SOBRE ESTEIRAS, LARGURA DE PAVIMENTAÇÃO 1,90 M A 5,30 M, POTÊNCIA 105 HP CAPACIDADE 450 T/H - MATERIAIS NA OPERAÇÃO. AF_11/2014</v>
          </cell>
          <cell r="C831" t="str">
            <v>H</v>
          </cell>
        </row>
        <row r="832">
          <cell r="A832">
            <v>5714</v>
          </cell>
          <cell r="B832" t="str">
            <v>TRATOR DE PNEUS, POTÊNCIA 85 CV, TRAÇÃO 4X4, PESO COM LASTRO DE 4.675 KG - MANUTENÇÃO. AF_06/2014</v>
          </cell>
          <cell r="C832" t="str">
            <v>H</v>
          </cell>
        </row>
        <row r="833">
          <cell r="A833">
            <v>5715</v>
          </cell>
          <cell r="B833" t="str">
            <v>TRATOR DE PNEUS, POTÊNCIA 85 CV, TRAÇÃO 4X4, PESO COM LASTRO DE 4.675 KG - MATERIAIS NA OPERAÇÃO. AF_06/2014</v>
          </cell>
          <cell r="C833" t="str">
            <v>H</v>
          </cell>
        </row>
        <row r="834">
          <cell r="A834">
            <v>5718</v>
          </cell>
          <cell r="B834" t="str">
            <v>TRATOR DE ESTEIRAS, POTÊNCIA 170 HP, PESO OPERACIONAL 19 T, CAÇAMBA 5,2 M3 - MATERIAIS NA OPERAÇÃO. AF_06/2014</v>
          </cell>
          <cell r="C834" t="str">
            <v>H</v>
          </cell>
        </row>
        <row r="835">
          <cell r="A835">
            <v>5721</v>
          </cell>
          <cell r="B835" t="str">
            <v>TRATOR DE ESTEIRAS, POTÊNCIA 150 HP, PESO OPERACIONAL 16,7 T, COM RODA MOTRIZ ELEVADA E LÂMINA 3,18 M3 - MATERIAIS NA OPERAÇÃO. AF_06/2014</v>
          </cell>
          <cell r="C835" t="str">
            <v>H</v>
          </cell>
        </row>
        <row r="836">
          <cell r="A836">
            <v>5722</v>
          </cell>
          <cell r="B836" t="str">
            <v>TRATOR DE ESTEIRAS, POTÊNCIA 347 HP, PESO OPERACIONAL 38,5 T, COM LÂMINA 8,70 M3 - MATERIAIS NA OPERAÇÃO. AF_06/2014</v>
          </cell>
          <cell r="C836" t="str">
            <v>H</v>
          </cell>
        </row>
        <row r="837">
          <cell r="A837">
            <v>5724</v>
          </cell>
          <cell r="B837" t="str">
            <v>TRATOR DE ESTEIRAS, POTÊNCIA 100 HP, PESO OPERACIONAL 9,4 T, COM LÂMINA 2,19 M3 - MANUTENÇÃO. AF_06/2014</v>
          </cell>
          <cell r="C837" t="str">
            <v>H</v>
          </cell>
        </row>
        <row r="838">
          <cell r="A838">
            <v>5727</v>
          </cell>
          <cell r="B838" t="str">
            <v>ROLO COMPACTADOR VIBRATÓRIO REBOCÁVEL, CILINDRO DE AÇO LISO, POTÊNCIA DE TRAÇÃO DE 65 CV, PESO 4,7 T, IMPACTO DINÂMICO 18,3 T, LARGURA DE TRABALHO 1,67 M - MANUTENÇÃO. AF_02/2016</v>
          </cell>
          <cell r="C838" t="str">
            <v>H</v>
          </cell>
        </row>
        <row r="839">
          <cell r="A839">
            <v>5729</v>
          </cell>
          <cell r="B839" t="str">
            <v>ROLO COMPACTADOR VIBRATÓRIO TANDEM AÇO LISO, POTÊNCIA 58 HP, PESO SEM/COM LASTRO 6,5 / 9,4 T, LARGURA DE TRABALHO 1,2 M - MANUTENÇÃO. AF_06/2014</v>
          </cell>
          <cell r="C839" t="str">
            <v>H</v>
          </cell>
        </row>
        <row r="840">
          <cell r="A840">
            <v>5730</v>
          </cell>
          <cell r="B840" t="str">
            <v>ROLO COMPACTADOR VIBRATÓRIO TANDEM AÇO LISO, POTÊNCIA 58 HP, PESO SEM/COM LASTRO 6,5 / 9,4 T, LARGURA DE TRABALHO 1,2 M - MATERIAIS NA OPERAÇÃO. AF_06/2014</v>
          </cell>
          <cell r="C840" t="str">
            <v>H</v>
          </cell>
        </row>
        <row r="841">
          <cell r="A841">
            <v>5735</v>
          </cell>
          <cell r="B841" t="str">
            <v>RETROESCAVADEIRA SOBRE RODAS COM CARREGADEIRA, TRAÇÃO 4X4, POTÊNCIA LÍQ. 72 HP, CAÇAMBA CARREG. CAP. MÍN. 0,79 M3, CAÇAMBA RETRO CAP. 0,18 M3, PESO OPERACIONAL MÍN. 7.140 KG, PROFUNDIDADE ESCAVAÇÃO MÁX. 4,50 M - MANUTENÇÃO. AF_06/2014</v>
          </cell>
          <cell r="C841" t="str">
            <v>H</v>
          </cell>
        </row>
        <row r="842">
          <cell r="A842">
            <v>5736</v>
          </cell>
          <cell r="B842" t="str">
            <v>RETROESCAVADEIRA SOBRE RODAS COM CARREGADEIRA, TRAÇÃO 4X4, POTÊNCIA LÍQ. 72 HP, CAÇAMBA CARREG. CAP. MÍN. 0,79 M3, CAÇAMBA RETRO CAP. 0,18 M3, PESO OPERACIONAL MÍN. 7.140 KG, PROFUNDIDADE ESCAVAÇÃO MÁX. 4,50 M - MATERIAIS NA OPERAÇÃO. AF_06/2014</v>
          </cell>
          <cell r="C842" t="str">
            <v>H</v>
          </cell>
        </row>
        <row r="843">
          <cell r="A843">
            <v>5738</v>
          </cell>
          <cell r="B843" t="str">
            <v>ROLO COMPACTADOR VIBRATÓRIO PÉ DE CARNEIRO, OPERADO POR CONTROLE REMOTO, POTÊNCIA 12,5 KW, PESO OPERACIONAL 1,675 T, LARGURA DE TRABALHO 0,85 M - DEPRECIAÇÃO. AF_02/2016</v>
          </cell>
          <cell r="C843" t="str">
            <v>H</v>
          </cell>
        </row>
        <row r="844">
          <cell r="A844">
            <v>5739</v>
          </cell>
          <cell r="B844" t="str">
            <v>ROLO COMPACTADOR VIBRATÓRIO PÉ DE CARNEIRO, OPERADO POR CONTROLE REMOTO, POTÊNCIA 12,5 KW, PESO OPERACIONAL 1,675 T, LARGURA DE TRABALHO 0,85 M - MANUTENÇÃO. AF_02/2016</v>
          </cell>
          <cell r="C844" t="str">
            <v>H</v>
          </cell>
        </row>
        <row r="845">
          <cell r="A845">
            <v>5741</v>
          </cell>
          <cell r="B845" t="str">
            <v>USINA DE LAMA ASFÁLTICA, PROD 30 A 50 T/H, SILO DE AGREGADO 7 M3, RESERVATÓRIOS PARA EMULSÃO E ÁGUA DE 2,3 M3 CADA, MISTURADOR TIPO PUG MILL A SER MONTADO SOBRE CAMINHÃO - MANUTENÇÃO. AF_10/2014</v>
          </cell>
          <cell r="C845" t="str">
            <v>H</v>
          </cell>
        </row>
        <row r="846">
          <cell r="A846">
            <v>5742</v>
          </cell>
          <cell r="B846" t="str">
            <v>USINA DE LAMA ASFÁLTICA, PROD 30 A 50 T/H, SILO DE AGREGADO 7 M3, RESERVATÓRIOS PARA EMULSÃO E ÁGUA DE 2,3 M3 CADA, MISTURADOR TIPO PUG MILL A SER MONTADO SOBRE CAMINHÃO - MATERIAIS NA OPERAÇÃO. AF_10/2014</v>
          </cell>
          <cell r="C846" t="str">
            <v>H</v>
          </cell>
        </row>
        <row r="847">
          <cell r="A847">
            <v>5747</v>
          </cell>
          <cell r="B847" t="str">
            <v>CAMINHÃO PIPA 6.000 L, PESO BRUTO TOTAL 13.000 KG, DISTÂNCIA ENTRE EIXOS 4,80 M, POTÊNCIA 189 CV INCLUSIVE TANQUE DE AÇO PARA TRANSPORTE DE ÁGUA, CAPACIDADE 6 M3 - MATERIAIS NA OPERAÇÃO. AF_06/2014</v>
          </cell>
          <cell r="C847" t="str">
            <v>H</v>
          </cell>
        </row>
        <row r="848">
          <cell r="A848">
            <v>5751</v>
          </cell>
          <cell r="B848" t="str">
            <v>CAMINHÃO TOCO, PESO BRUTO TOTAL 14.300 KG, CARGA ÚTIL MÁXIMA 9590 KG, DISTÂNCIA ENTRE EIXOS 4,76 M, POTÊNCIA 185 CV (NÃO INCLUI CARROCERIA) - MANUTENÇÃO. AF_06/2014</v>
          </cell>
          <cell r="C848" t="str">
            <v>H</v>
          </cell>
        </row>
        <row r="849">
          <cell r="A849">
            <v>5754</v>
          </cell>
          <cell r="B849" t="str">
            <v>CAMINHÃO TOCO, PESO BRUTO TOTAL 16.000 KG, CARGA ÚTIL MÁXIMA DE 10.685 KG, DISTÂNCIA ENTRE EIXOS 4,80 M, POTÊNCIA 189 CV EXCLUSIVE CARROCERIA - MANUTENÇÃO. AF_06/2014</v>
          </cell>
          <cell r="C849" t="str">
            <v>H</v>
          </cell>
        </row>
        <row r="850">
          <cell r="A850">
            <v>5763</v>
          </cell>
          <cell r="B850" t="str">
            <v>CAMINHÃO PIPA 10.000 L TRUCADO, PESO BRUTO TOTAL 23.000 KG, CARGA ÚTIL MÁXIMA 15.935 KG, DISTÂNCIA ENTRE EIXOS 4,8 M, POTÊNCIA 230 CV, INCLUSIVE TANQUE DE AÇO PARA TRANSPORTE DE ÁGUA - MANUTENÇÃO. AF_06/2014</v>
          </cell>
          <cell r="C850" t="str">
            <v>H</v>
          </cell>
        </row>
        <row r="851">
          <cell r="A851">
            <v>5765</v>
          </cell>
          <cell r="B851" t="str">
            <v>ESPARGIDOR DE ASFALTO PRESSURIZADO COM TANQUE DE 2500 L, REBOCÁVEL COM MOTOR A GASOLINA POTÊNCIA 3,4 HP - MANUTENÇÃO. AF_07/2014</v>
          </cell>
          <cell r="C851" t="str">
            <v>H</v>
          </cell>
        </row>
        <row r="852">
          <cell r="A852">
            <v>5766</v>
          </cell>
          <cell r="B852" t="str">
            <v>ESPARGIDOR DE ASFALTO PRESSURIZADO COM TANQUE DE 2500 L, REBOCÁVEL COM MOTOR A GASOLINA POTÊNCIA 3,4 HP - MATERIAIS NA OPERAÇÃO. AF_07/2014</v>
          </cell>
          <cell r="C852" t="str">
            <v>H</v>
          </cell>
        </row>
        <row r="853">
          <cell r="A853">
            <v>5779</v>
          </cell>
          <cell r="B853" t="str">
            <v>MOTONIVELADORA POTÊNCIA BÁSICA LÍQUIDA (PRIMEIRA MARCHA) 125 HP, PESO BRUTO 13032 KG, LARGURA DA LÂMINA DE 3,7 M - MANUTENÇÃO. AF_06/2014</v>
          </cell>
          <cell r="C853" t="str">
            <v>H</v>
          </cell>
        </row>
        <row r="854">
          <cell r="A854">
            <v>5787</v>
          </cell>
          <cell r="B854" t="str">
            <v>PÁ CARREGADEIRA SOBRE RODAS, POTÊNCIA 197 HP, CAPACIDADE DA CAÇAMBA 2,5 A 3,5 M3, PESO OPERACIONAL 18338 KG - MATERIAIS NA OPERAÇÃO. AF_06/2014</v>
          </cell>
          <cell r="C854" t="str">
            <v>H</v>
          </cell>
        </row>
        <row r="855">
          <cell r="A855">
            <v>5797</v>
          </cell>
          <cell r="B855" t="str">
            <v>COMPRESSOR DE AR REBOCÁVEL, VAZÃO 189 PCM, PRESSÃO EFETIVA DE TRABALHO 102 PSI, MOTOR DIESEL, POTÊNCIA 63 CV - MANUTENÇÃO. AF_06/2015</v>
          </cell>
          <cell r="C855" t="str">
            <v>H</v>
          </cell>
        </row>
        <row r="856">
          <cell r="A856">
            <v>5800</v>
          </cell>
          <cell r="B856" t="str">
            <v>BOMBA SUBMERSÍVEL ELÉTRICA TRIFÁSICA, POTÊNCIA 2,96 HP, Ø ROTOR 144 MM SEMI-ABERTO, BOCAL DE SAÍDA Ø 2", HM/Q = 2 MCA / 38,8 M3/H A 28 MCA / 5 M3/H - MANUTENÇÃO. AF_06/2014</v>
          </cell>
          <cell r="C856" t="str">
            <v>H</v>
          </cell>
        </row>
        <row r="857">
          <cell r="A857">
            <v>7032</v>
          </cell>
          <cell r="B857" t="str">
            <v>TANQUE DE ASFALTO ESTACIONÁRIO COM SERPENTINA, CAPACIDADE 30.000 L - DEPRECIAÇÃO. AF_05/2023</v>
          </cell>
          <cell r="C857" t="str">
            <v>H</v>
          </cell>
        </row>
        <row r="858">
          <cell r="A858">
            <v>7033</v>
          </cell>
          <cell r="B858" t="str">
            <v>TANQUE DE ASFALTO ESTACIONÁRIO COM SERPENTINA, CAPACIDADE 30.000 L - JUROS. AF_05/2023</v>
          </cell>
          <cell r="C858" t="str">
            <v>H</v>
          </cell>
        </row>
        <row r="859">
          <cell r="A859">
            <v>7034</v>
          </cell>
          <cell r="B859" t="str">
            <v>TANQUE DE ASFALTO ESTACIONÁRIO COM SERPENTINA, CAPACIDADE 30.000 L - MANUTENÇÃO. AF_05/2023</v>
          </cell>
          <cell r="C859" t="str">
            <v>H</v>
          </cell>
        </row>
        <row r="860">
          <cell r="A860">
            <v>7035</v>
          </cell>
          <cell r="B860" t="str">
            <v>TANQUE DE ASFALTO ESTACIONÁRIO COM SERPENTINA, CAPACIDADE 30.000 L - MATERIAIS NA OPERAÇÃO. AF_05/2023</v>
          </cell>
          <cell r="C860" t="str">
            <v>H</v>
          </cell>
        </row>
        <row r="861">
          <cell r="A861">
            <v>7038</v>
          </cell>
          <cell r="B861" t="str">
            <v>ROLO COMPACTADOR DE PNEUS ESTÁTICO, PRESSÃO VARIÁVEL, POTÊNCIA 111 HP, PESO SEM/COM LASTRO 9,5 / 26 T, LARGURA DE TRABALHO 1,90 M - DEPRECIAÇÃO. AF_07/2014</v>
          </cell>
          <cell r="C861" t="str">
            <v>H</v>
          </cell>
        </row>
        <row r="862">
          <cell r="A862">
            <v>7039</v>
          </cell>
          <cell r="B862" t="str">
            <v>ROLO COMPACTADOR DE PNEUS ESTÁTICO, PRESSÃO VARIÁVEL, POTÊNCIA 111 HP, PESO SEM/COM LASTRO 9,5 / 26 T, LARGURA DE TRABALHO 1,90 M - JUROS. AF_07/2014</v>
          </cell>
          <cell r="C862" t="str">
            <v>H</v>
          </cell>
        </row>
        <row r="863">
          <cell r="A863">
            <v>7040</v>
          </cell>
          <cell r="B863" t="str">
            <v>ROLO COMPACTADOR DE PNEUS ESTÁTICO, PRESSÃO VARIÁVEL, POTÊNCIA 111 HP, PESO SEM/COM LASTRO 9,5 / 26 T, LARGURA DE TRABALHO 1,90 M - MANUTENÇÃO. AF_07/2014</v>
          </cell>
          <cell r="C863" t="str">
            <v>H</v>
          </cell>
        </row>
        <row r="864">
          <cell r="A864">
            <v>7044</v>
          </cell>
          <cell r="B864" t="str">
            <v>MOTOBOMBA TRASH (PARA ÁGUA SUJA) AUTO ESCORVANTE, MOTOR GASOLINA DE 6,41 HP, DIÂMETROS DE SUCÇÃO X RECALQUE: 3" X 3", HM/Q = 10 MCA / 60 M3/H A 23 MCA / 0 M3/H - DEPRECIAÇÃO. AF_10/2014</v>
          </cell>
          <cell r="C864" t="str">
            <v>H</v>
          </cell>
        </row>
        <row r="865">
          <cell r="A865">
            <v>7045</v>
          </cell>
          <cell r="B865" t="str">
            <v>MOTOBOMBA TRASH (PARA ÁGUA SUJA) AUTO ESCORVANTE, MOTOR GASOLINA DE 6,41 HP, DIÂMETROS DE SUCÇÃO X RECALQUE: 3" X 3", HM/Q = 10 MCA / 60 M3/H A 23 MCA / 0 M3/H - JUROS. AF_10/2014</v>
          </cell>
          <cell r="C865" t="str">
            <v>H</v>
          </cell>
        </row>
        <row r="866">
          <cell r="A866">
            <v>7046</v>
          </cell>
          <cell r="B866" t="str">
            <v>MOTOBOMBA TRASH (PARA ÁGUA SUJA) AUTO ESCORVANTE, MOTOR GASOLINA DE 6,41 HP, DIÂMETROS DE SUCÇÃO X RECALQUE: 3" X 3", HM/Q = 10 MCA / 60 M3/H A 23 MCA / 0 M3/H - MANUTENÇÃO. AF_10/2014</v>
          </cell>
          <cell r="C866" t="str">
            <v>H</v>
          </cell>
        </row>
        <row r="867">
          <cell r="A867">
            <v>7047</v>
          </cell>
          <cell r="B867" t="str">
            <v>MOTOBOMBA TRASH (PARA ÁGUA SUJA) AUTO ESCORVANTE, MOTOR GASOLINA DE 6,41 HP, DIÂMETROS DE SUCÇÃO X RECALQUE: 3" X 3", HM/Q = 10 MCA / 60 M3/H A 23 MCA / 0 M3/H - MATERIAIS NA OPERAÇÃO. AF_10/2014</v>
          </cell>
          <cell r="C867" t="str">
            <v>H</v>
          </cell>
        </row>
        <row r="868">
          <cell r="A868">
            <v>7051</v>
          </cell>
          <cell r="B868" t="str">
            <v>ROLO COMPACTADOR PE DE CARNEIRO VIBRATORIO, POTENCIA 125 HP, PESO OPERACIONAL SEM/COM LASTRO 11,95 / 13,30 T, IMPACTO DINAMICO 38,5 / 22,5 T, LARGURA DE TRABALHO 2,15 M - DEPRECIAÇÃO. AF_06/2014</v>
          </cell>
          <cell r="C868" t="str">
            <v>H</v>
          </cell>
        </row>
        <row r="869">
          <cell r="A869">
            <v>7052</v>
          </cell>
          <cell r="B869" t="str">
            <v>ROLO COMPACTADOR PE DE CARNEIRO VIBRATORIO, POTENCIA 125 HP, PESO OPERACIONAL SEM/COM LASTRO 11,95 / 13,30 T, IMPACTO DINAMICO 38,5 / 22,5 T, LARGURA DE TRABALHO 2,15 M - JUROS. AF_06/2014</v>
          </cell>
          <cell r="C869" t="str">
            <v>H</v>
          </cell>
        </row>
        <row r="870">
          <cell r="A870">
            <v>7053</v>
          </cell>
          <cell r="B870" t="str">
            <v>ROLO COMPACTADOR PE DE CARNEIRO VIBRATORIO, POTENCIA 125 HP, PESO OPERACIONAL SEM/COM LASTRO 11,95 / 13,30 T, IMPACTO DINAMICO 38,5 / 22,5 T, LARGURA DE TRABALHO 2,15 M - MANUTENÇÃO. AF_06/2014</v>
          </cell>
          <cell r="C870" t="str">
            <v>H</v>
          </cell>
        </row>
        <row r="871">
          <cell r="A871">
            <v>7054</v>
          </cell>
          <cell r="B871" t="str">
            <v>ROLO COMPACTADOR PE DE CARNEIRO VIBRATORIO, POTENCIA 125 HP, PESO OPERACIONAL SEM/COM LASTRO 11,95 / 13,30 T, IMPACTO DINAMICO 38,5 / 22,5 T, LARGURA DE TRABALHO 2,15 M - MATERIAIS NA OPERAÇÃO. AF_06/2014</v>
          </cell>
          <cell r="C871" t="str">
            <v>H</v>
          </cell>
        </row>
        <row r="872">
          <cell r="A872">
            <v>7058</v>
          </cell>
          <cell r="B872" t="str">
            <v>CAMINHÃO BASCULANTE 6 M3 TOCO, PESO BRUTO TOTAL 16.000 KG, CARGA ÚTIL MÁXIMA 11.130 KG, DISTÂNCIA ENTRE EIXOS 5,36 M, POTÊNCIA 185 CV, INCLUSIVE CAÇAMBA METÁLICA - DEPRECIAÇÃO. AF_06/2014</v>
          </cell>
          <cell r="C872" t="str">
            <v>H</v>
          </cell>
        </row>
        <row r="873">
          <cell r="A873">
            <v>7059</v>
          </cell>
          <cell r="B873" t="str">
            <v>CAMINHÃO BASCULANTE 6 M3 TOCO, PESO BRUTO TOTAL 16.000 KG, CARGA ÚTIL MÁXIMA 11.130 KG, DISTÂNCIA ENTRE EIXOS 5,36 M, POTÊNCIA 185 CV, INCLUSIVE CAÇAMBA METÁLICA - JUROS. AF_06/2014</v>
          </cell>
          <cell r="C873" t="str">
            <v>H</v>
          </cell>
        </row>
        <row r="874">
          <cell r="A874">
            <v>7060</v>
          </cell>
          <cell r="B874" t="str">
            <v>CAMINHÃO BASCULANTE 6 M3 TOCO, PESO BRUTO TOTAL 16.000 KG, CARGA ÚTIL MÁXIMA 11.130 KG, DISTÂNCIA ENTRE EIXOS 5,36 M, POTÊNCIA 185 CV, INCLUSIVE CAÇAMBA METÁLICA - MANUTENÇÃO. AF_06/2014</v>
          </cell>
          <cell r="C874" t="str">
            <v>H</v>
          </cell>
        </row>
        <row r="875">
          <cell r="A875">
            <v>7061</v>
          </cell>
          <cell r="B875" t="str">
            <v>CAMINHÃO BASCULANTE 6 M3 TOCO, PESO BRUTO TOTAL 16.000 KG, CARGA ÚTIL MÁXIMA 11.130 KG, DISTÂNCIA ENTRE EIXOS 5,36 M, POTÊNCIA 185 CV, INCLUSIVE CAÇAMBA METÁLICA - MATERIAIS NA OPERAÇÃO. AF_06/2014</v>
          </cell>
          <cell r="C875" t="str">
            <v>H</v>
          </cell>
        </row>
        <row r="876">
          <cell r="A876">
            <v>7063</v>
          </cell>
          <cell r="B876" t="str">
            <v>TRATOR DE PNEUS, POTÊNCIA 122 CV, TRAÇÃO 4X4, PESO COM LASTRO DE 4.510 KG - DEPRECIAÇÃO. AF_06/2014</v>
          </cell>
          <cell r="C876" t="str">
            <v>H</v>
          </cell>
        </row>
        <row r="877">
          <cell r="A877">
            <v>7064</v>
          </cell>
          <cell r="B877" t="str">
            <v>TRATOR DE PNEUS, POTÊNCIA 122 CV, TRAÇÃO 4X4, PESO COM LASTRO DE 4.510 KG - JUROS. AF_06/2014</v>
          </cell>
          <cell r="C877" t="str">
            <v>H</v>
          </cell>
        </row>
        <row r="878">
          <cell r="A878">
            <v>7065</v>
          </cell>
          <cell r="B878" t="str">
            <v>TRATOR DE PNEUS, POTÊNCIA 122 CV, TRAÇÃO 4X4, PESO COM LASTRO DE 4.510 KG - MANUTENÇÃO. AF_06/2014</v>
          </cell>
          <cell r="C878" t="str">
            <v>H</v>
          </cell>
        </row>
        <row r="879">
          <cell r="A879">
            <v>7066</v>
          </cell>
          <cell r="B879" t="str">
            <v>TRATOR DE PNEUS, POTÊNCIA 122 CV, TRAÇÃO 4X4, PESO COM LASTRO DE 4.510 KG - MATERIAIS NA OPERAÇÃO. AF_06/2014</v>
          </cell>
          <cell r="C879" t="str">
            <v>H</v>
          </cell>
        </row>
        <row r="880">
          <cell r="A880">
            <v>53786</v>
          </cell>
          <cell r="B880" t="str">
            <v>RETROESCAVADEIRA SOBRE RODAS COM CARREGADEIRA, TRAÇÃO 4X4, POTÊNCIA LÍQ. 88 HP, CAÇAMBA CARREG. CAP. MÍN. 1 M3, CAÇAMBA RETRO CAP. 0,26 M3, PESO OPERACIONAL MÍN. 6.674 KG, PROFUNDIDADE ESCAVAÇÃO MÁX. 4,37 M - MATERIAIS NA OPERAÇÃO. AF_06/2014</v>
          </cell>
          <cell r="C880" t="str">
            <v>H</v>
          </cell>
        </row>
        <row r="881">
          <cell r="A881">
            <v>53788</v>
          </cell>
          <cell r="B881" t="str">
            <v>ROLO COMPACTADOR VIBRATÓRIO DE UM CILINDRO AÇO LISO, POTÊNCIA 80 HP, PESO OPERACIONAL MÁXIMO 8,1 T, IMPACTO DINÂMICO 16,15 / 9,5 T, LARGURA DE TRABALHO 1,68 M - MATERIAIS NA OPERAÇÃO. AF_06/2014</v>
          </cell>
          <cell r="C881" t="str">
            <v>H</v>
          </cell>
        </row>
        <row r="882">
          <cell r="A882">
            <v>53792</v>
          </cell>
          <cell r="B882" t="str">
            <v>CAMINHÃO BASCULANTE 6 M3, PESO BRUTO TOTAL 16.000 KG, CARGA ÚTIL MÁXIMA 13.071 KG, DISTÂNCIA ENTRE EIXOS 4,80 M, POTÊNCIA 230 CV INCLUSIVE CAÇAMBA METÁLICA - MATERIAIS NA OPERAÇÃO. AF_06/2014</v>
          </cell>
          <cell r="C882" t="str">
            <v>H</v>
          </cell>
        </row>
        <row r="883">
          <cell r="A883">
            <v>53794</v>
          </cell>
          <cell r="B883" t="str">
            <v>USINA DE CONCRETO FIXA, CAPACIDADE NOMINAL DE 90 A 120 M3/H, SEM SILO - MANUTENÇÃO. AF_07/2016</v>
          </cell>
          <cell r="C883" t="str">
            <v>H</v>
          </cell>
        </row>
        <row r="884">
          <cell r="A884">
            <v>53797</v>
          </cell>
          <cell r="B884" t="str">
            <v>CAMINHÃO TOCO, PBT 16.000 KG, CARGA ÚTIL MÁX. 10.685 KG, DIST. ENTRE EIXOS 4,8 M, POTÊNCIA 189 CV, INCLUSIVE CARROCERIA FIXA ABERTA DE MADEIRA P/ TRANSPORTE GERAL DE CARGA SECA, DIMEN. APROX. 2,5 X 7,00 X 0,50 M - MATERIAIS NA OPERAÇÃO. AF_06/2014</v>
          </cell>
          <cell r="C884" t="str">
            <v>H</v>
          </cell>
        </row>
        <row r="885">
          <cell r="A885">
            <v>53804</v>
          </cell>
          <cell r="B885" t="str">
            <v>VASSOURA MECÂNICA REBOCÁVEL COM ESCOVA CILÍNDRICA, LARGURA ÚTIL DE VARRIMENTO DE 2,44 M - MANUTENÇÃO. AF_06/2014</v>
          </cell>
          <cell r="C885" t="str">
            <v>H</v>
          </cell>
        </row>
        <row r="886">
          <cell r="A886">
            <v>53806</v>
          </cell>
          <cell r="B886" t="str">
            <v>TRATOR DE ESTEIRAS, POTÊNCIA 170 HP, PESO OPERACIONAL 19 T, CAÇAMBA 5,2 M3 - MANUTENÇÃO. AF_06/2014</v>
          </cell>
          <cell r="C886" t="str">
            <v>H</v>
          </cell>
        </row>
        <row r="887">
          <cell r="A887">
            <v>53810</v>
          </cell>
          <cell r="B887" t="str">
            <v>TRATOR DE ESTEIRAS, POTÊNCIA 150 HP, PESO OPERACIONAL 16,7 T, COM RODA MOTRIZ ELEVADA E LÂMINA 3,18 M3 - MANUTENÇÃO. AF_06/2014</v>
          </cell>
          <cell r="C887" t="str">
            <v>H</v>
          </cell>
        </row>
        <row r="888">
          <cell r="A888">
            <v>53814</v>
          </cell>
          <cell r="B888" t="str">
            <v>TRATOR DE ESTEIRAS, POTÊNCIA 347 HP, PESO OPERACIONAL 38,5 T, COM LÂMINA 8,70 M3 - MANUTENÇÃO. AF_06/2014</v>
          </cell>
          <cell r="C888" t="str">
            <v>H</v>
          </cell>
        </row>
        <row r="889">
          <cell r="A889">
            <v>53817</v>
          </cell>
          <cell r="B889" t="str">
            <v>TRATOR DE ESTEIRAS, POTÊNCIA 100 HP, PESO OPERACIONAL 9,4 T, COM LÂMINA 2,19 M3 - MATERIAIS NA OPERAÇÃO. AF_06/2014</v>
          </cell>
          <cell r="C889" t="str">
            <v>H</v>
          </cell>
        </row>
        <row r="890">
          <cell r="A890">
            <v>53818</v>
          </cell>
          <cell r="B890" t="str">
            <v>ROLO COMPACTADOR VIBRATÓRIO REBOCÁVEL, CILINDRO DE AÇO LISO, POTÊNCIA DE TRAÇÃO DE 65 CV, PESO 4,7 T, IMPACTO DINÂMICO 18,3 T, LARGURA DE TRABALHO 1,67 M - DEPRECIAÇÃO. AF_02/2016</v>
          </cell>
          <cell r="C890" t="str">
            <v>H</v>
          </cell>
        </row>
        <row r="891">
          <cell r="A891">
            <v>53827</v>
          </cell>
          <cell r="B891" t="str">
            <v>CAMINHÃO TOCO, PESO BRUTO TOTAL 14.300 KG, CARGA ÚTIL MÁXIMA 9590 KG, DISTÂNCIA ENTRE EIXOS 4,76 M, POTÊNCIA 185 CV (NÃO INCLUI CARROCERIA) - MATERIAIS NA OPERAÇÃO. AF_06/2014</v>
          </cell>
          <cell r="C891" t="str">
            <v>H</v>
          </cell>
        </row>
        <row r="892">
          <cell r="A892">
            <v>53829</v>
          </cell>
          <cell r="B892" t="str">
            <v>CAMINHÃO TOCO, PESO BRUTO TOTAL 16.000 KG, CARGA ÚTIL MÁXIMA DE 10.685 KG, DISTÂNCIA ENTRE EIXOS 4,80 M, POTÊNCIA 189 CV EXCLUSIVE CARROCERIA - MATERIAIS NA OPERAÇÃO. AF_06/2014</v>
          </cell>
          <cell r="C892" t="str">
            <v>H</v>
          </cell>
        </row>
        <row r="893">
          <cell r="A893">
            <v>53831</v>
          </cell>
          <cell r="B893" t="str">
            <v>CAMINHÃO PIPA 10.000 L TRUCADO, PESO BRUTO TOTAL 23.000 KG, CARGA ÚTIL MÁXIMA 15.935 KG, DISTÂNCIA ENTRE EIXOS 4,8 M, POTÊNCIA 230 CV, INCLUSIVE TANQUE DE AÇO PARA TRANSPORTE DE ÁGUA - MATERIAIS NA OPERAÇÃO. AF_06/2014</v>
          </cell>
          <cell r="C893" t="str">
            <v>H</v>
          </cell>
        </row>
        <row r="894">
          <cell r="A894">
            <v>53840</v>
          </cell>
          <cell r="B894" t="str">
            <v>GRADE DE DISCO REBOCÁVEL COM 20 DISCOS 24" X 6 MM COM PNEUS PARA TRANSPORTE - DEPRECIAÇÃO. AF_06/2014</v>
          </cell>
          <cell r="C894" t="str">
            <v>H</v>
          </cell>
        </row>
        <row r="895">
          <cell r="A895">
            <v>53841</v>
          </cell>
          <cell r="B895" t="str">
            <v>GRADE DE DISCO REBOCÁVEL COM 20 DISCOS 24" X 6 MM COM PNEUS PARA TRANSPORTE - MANUTENÇÃO. AF_06/2014</v>
          </cell>
          <cell r="C895" t="str">
            <v>H</v>
          </cell>
        </row>
        <row r="896">
          <cell r="A896">
            <v>53849</v>
          </cell>
          <cell r="B896" t="str">
            <v>MOTONIVELADORA POTÊNCIA BÁSICA LÍQUIDA (PRIMEIRA MARCHA) 125 HP, PESO BRUTO 13032 KG, LARGURA DA LÂMINA DE 3,7 M - MATERIAIS NA OPERAÇÃO. AF_06/2014</v>
          </cell>
          <cell r="C896" t="str">
            <v>H</v>
          </cell>
        </row>
        <row r="897">
          <cell r="A897">
            <v>53857</v>
          </cell>
          <cell r="B897" t="str">
            <v>PÁ CARREGADEIRA SOBRE RODAS, POTÊNCIA LÍQUIDA 128 HP, CAPACIDADE DA CAÇAMBA 1,7 A 2,8 M3, PESO OPERACIONAL 11632 KG - MANUTENÇÃO. AF_06/2014</v>
          </cell>
          <cell r="C897" t="str">
            <v>H</v>
          </cell>
        </row>
        <row r="898">
          <cell r="A898">
            <v>53858</v>
          </cell>
          <cell r="B898" t="str">
            <v>PÁ CARREGADEIRA SOBRE RODAS, POTÊNCIA LÍQUIDA 128 HP, CAPACIDADE DA CAÇAMBA 1,7 A 2,8 M3, PESO OPERACIONAL 11632 KG - MATERIAIS NA OPERAÇÃO. AF_06/2014</v>
          </cell>
          <cell r="C898" t="str">
            <v>H</v>
          </cell>
        </row>
        <row r="899">
          <cell r="A899">
            <v>53861</v>
          </cell>
          <cell r="B899" t="str">
            <v>PÁ CARREGADEIRA SOBRE RODAS, POTÊNCIA 197 HP, CAPACIDADE DA CAÇAMBA 2,5 A 3,5 M3, PESO OPERACIONAL 18338 KG - MANUTENÇÃO. AF_06/2014</v>
          </cell>
          <cell r="C899" t="str">
            <v>H</v>
          </cell>
        </row>
        <row r="900">
          <cell r="A900">
            <v>53863</v>
          </cell>
          <cell r="B900" t="str">
            <v>MARTELETE OU ROMPEDOR PNEUMÁTICO MANUAL, 28 KG, COM SILENCIADOR - MANUTENÇÃO. AF_07/2016</v>
          </cell>
          <cell r="C900" t="str">
            <v>H</v>
          </cell>
        </row>
        <row r="901">
          <cell r="A901">
            <v>53865</v>
          </cell>
          <cell r="B901" t="str">
            <v>COMPRESSOR DE AR REBOCÁVEL, VAZÃO 189 PCM, PRESSÃO EFETIVA DE TRABALHO 102 PSI, MOTOR DIESEL, POTÊNCIA 63 CV - MATERIAIS NA OPERAÇÃO. AF_06/2015</v>
          </cell>
          <cell r="C901" t="str">
            <v>H</v>
          </cell>
        </row>
        <row r="902">
          <cell r="A902">
            <v>53866</v>
          </cell>
          <cell r="B902" t="str">
            <v>BOMBA SUBMERSÍVEL ELÉTRICA TRIFÁSICA, POTÊNCIA 2,96 HP, Ø ROTOR 144 MM SEMI-ABERTO, BOCAL DE SAÍDA Ø 2", HM/Q = 2 MCA / 38,8 M3/H A 28 MCA / 5 M3/H - MATERIAIS NA OPERAÇÃO. AF_06/2014</v>
          </cell>
          <cell r="C902" t="str">
            <v>H</v>
          </cell>
        </row>
        <row r="903">
          <cell r="A903">
            <v>53882</v>
          </cell>
          <cell r="B903" t="str">
            <v>CAMINHÃO PIPA 6.000 L, PESO BRUTO TOTAL 13.000 KG, DISTÂNCIA ENTRE EIXOS 4,80 M, POTÊNCIA 189 CV INCLUSIVE TANQUE DE AÇO PARA TRANSPORTE DE ÁGUA, CAPACIDADE 6 M3 - MANUTENÇÃO. AF_06/2014</v>
          </cell>
          <cell r="C903" t="str">
            <v>H</v>
          </cell>
        </row>
        <row r="904">
          <cell r="A904">
            <v>55263</v>
          </cell>
          <cell r="B904" t="str">
            <v>ROLO COMPACTADOR DE PNEUS ESTÁTICO, PRESSÃO VARIÁVEL, POTÊNCIA 111 HP, PESO SEM/COM LASTRO 9,5 / 26 T, LARGURA DE TRABALHO 1,90 M - MATERIAIS NA OPERAÇÃO. AF_07/2014</v>
          </cell>
          <cell r="C904" t="str">
            <v>H</v>
          </cell>
        </row>
        <row r="905">
          <cell r="A905">
            <v>73303</v>
          </cell>
          <cell r="B905" t="str">
            <v>GRUPO GERADOR ESTACIONÁRIO, MOTOR DIESEL POTÊNCIA 170 KVA - DEPRECIAÇÃO. AF_02/2016</v>
          </cell>
          <cell r="C905" t="str">
            <v>H</v>
          </cell>
        </row>
        <row r="906">
          <cell r="A906">
            <v>73307</v>
          </cell>
          <cell r="B906" t="str">
            <v>GRUPO GERADOR ESTACIONÁRIO, MOTOR DIESEL POTÊNCIA 170 KVA - MANUTENÇÃO. AF_02/2016</v>
          </cell>
          <cell r="C906" t="str">
            <v>H</v>
          </cell>
        </row>
        <row r="907">
          <cell r="A907">
            <v>73309</v>
          </cell>
          <cell r="B907" t="str">
            <v>ROLO COMPACTADOR VIBRATÓRIO PÉ DE CARNEIRO PARA SOLOS, POTÊNCIA 80 HP, PESO OPERACIONAL SEM/COM LASTRO 7,4 / 8,8 T, LARGURA DE TRABALHO 1,68 M - DEPRECIAÇÃO. AF_02/2016</v>
          </cell>
          <cell r="C907" t="str">
            <v>H</v>
          </cell>
        </row>
        <row r="908">
          <cell r="A908">
            <v>73311</v>
          </cell>
          <cell r="B908" t="str">
            <v>GRUPO GERADOR ESTACIONÁRIO, MOTOR DIESEL POTÊNCIA 170 KVA - MATERIAIS NA OPERAÇÃO. AF_02/2016</v>
          </cell>
          <cell r="C908" t="str">
            <v>H</v>
          </cell>
        </row>
        <row r="909">
          <cell r="A909">
            <v>73313</v>
          </cell>
          <cell r="B909" t="str">
            <v>ROLO COMPACTADOR VIBRATÓRIO PÉ DE CARNEIRO PARA SOLOS, POTÊNCIA 80 HP, PESO OPERACIONAL SEM/COM LASTRO 7,4 / 8,8 T, LARGURA DE TRABALHO 1,68 M - JUROS. AF_02/2016</v>
          </cell>
          <cell r="C909" t="str">
            <v>H</v>
          </cell>
        </row>
        <row r="910">
          <cell r="A910">
            <v>73315</v>
          </cell>
          <cell r="B910" t="str">
            <v>ROLO COMPACTADOR VIBRATÓRIO PÉ DE CARNEIRO PARA SOLOS, POTÊNCIA 80 HP, PESO OPERACIONAL SEM/COM LASTRO 7,4 / 8,8 T, LARGURA DE TRABALHO 1,68 M - MATERIAIS NA OPERAÇÃO. AF_02/2016</v>
          </cell>
          <cell r="C910" t="str">
            <v>H</v>
          </cell>
        </row>
        <row r="911">
          <cell r="A911">
            <v>73335</v>
          </cell>
          <cell r="B911" t="str">
            <v>CAMINHÃO TOCO, PBT 14.300 KG, CARGA ÚTIL MÁX. 9.710 KG, DIST. ENTRE EIXOS 3,56 M, POTÊNCIA 185 CV, INCLUSIVE CARROCERIA FIXA ABERTA DE MADEIRA P/ TRANSPORTE GERAL DE CARGA SECA, DIMEN. APROX. 2,50 X 6,50 X 0,50 M - MANUTENÇÃO. AF_06/2014</v>
          </cell>
          <cell r="C911" t="str">
            <v>H</v>
          </cell>
        </row>
        <row r="912">
          <cell r="A912">
            <v>73340</v>
          </cell>
          <cell r="B912" t="str">
            <v>CAMINHÃO TOCO, PBT 14.300 KG, CARGA ÚTIL MÁX. 9.710 KG, DIST. ENTRE EIXOS 3,56 M, POTÊNCIA 185 CV, INCLUSIVE CARROCERIA FIXA ABERTA DE MADEIRA P/ TRANSPORTE GERAL DE CARGA SECA, DIMEN. APROX. 2,50 X 6,50 X 0,50 M - MATERIAIS NA OPERAÇÃO. AF_06/2014</v>
          </cell>
          <cell r="C912" t="str">
            <v>H</v>
          </cell>
        </row>
        <row r="913">
          <cell r="A913">
            <v>83361</v>
          </cell>
          <cell r="B913" t="str">
            <v>ESPARGIDOR DE ASFALTO PRESSURIZADO, TANQUE 6 M3 COM ISOLAÇÃO TÉRMICA, AQUECIDO COM 2 MAÇARICOS, COM BARRA ESPARGIDORA 3,60 M, MONTADO SOBRE CAMINHÃO  TOCO, PBT 14.300 KG, POTÊNCIA 185 CV - MANUTENÇÃO. AF_08/2015</v>
          </cell>
          <cell r="C913" t="str">
            <v>H</v>
          </cell>
        </row>
        <row r="914">
          <cell r="A914">
            <v>83761</v>
          </cell>
          <cell r="B914" t="str">
            <v>GRUPO DE SOLDAGEM COM GERADOR A DIESEL 60 CV PARA SOLDA ELÉTRICA, SOBRE 04 RODAS, COM MOTOR 4 CILINDROS 600 A - DEPRECIAÇÃO. AF_02/2016</v>
          </cell>
          <cell r="C914" t="str">
            <v>H</v>
          </cell>
        </row>
        <row r="915">
          <cell r="A915">
            <v>83762</v>
          </cell>
          <cell r="B915" t="str">
            <v>GRUPO DE SOLDAGEM COM GERADOR A DIESEL 60 CV PARA SOLDA ELÉTRICA, SOBRE 04 RODAS, COM MOTOR 4 CILINDROS 600 A - MANUTENÇÃO. AF_02/2016</v>
          </cell>
          <cell r="C915" t="str">
            <v>H</v>
          </cell>
        </row>
        <row r="916">
          <cell r="A916">
            <v>83763</v>
          </cell>
          <cell r="B916" t="str">
            <v>GRUPO DE SOLDAGEM COM GERADOR A DIESEL 60 CV PARA SOLDA ELÉTRICA, SOBRE 04 RODAS, COM MOTOR 4 CILINDROS 600 A - MATERIAIS NA OPERAÇÃO. AF_02/2016</v>
          </cell>
          <cell r="C916" t="str">
            <v>H</v>
          </cell>
        </row>
        <row r="917">
          <cell r="A917">
            <v>83764</v>
          </cell>
          <cell r="B917" t="str">
            <v>GRUPO DE SOLDAGEM COM GERADOR A DIESEL 60 CV PARA SOLDA ELÉTRICA, SOBRE 04 RODAS, COM MOTOR 4 CILINDROS 600 A - JUROS. AF_02/2016</v>
          </cell>
          <cell r="C917" t="str">
            <v>H</v>
          </cell>
        </row>
        <row r="918">
          <cell r="A918">
            <v>87026</v>
          </cell>
          <cell r="B918" t="str">
            <v>GRADE DE DISCO REBOCÁVEL COM 20 DISCOS 24" X 6 MM COM PNEUS PARA TRANSPORTE - JUROS. AF_06/2014</v>
          </cell>
          <cell r="C918" t="str">
            <v>H</v>
          </cell>
        </row>
        <row r="919">
          <cell r="A919">
            <v>87441</v>
          </cell>
          <cell r="B919" t="str">
            <v>BETONEIRA CAPACIDADE NOMINAL 400 L, CAPACIDADE DE MISTURA 310 L, MOTOR A DIESEL POTÊNCIA 5,0 CV, SEM CARREGADOR - DEPRECIAÇÃO. AF_05/2023</v>
          </cell>
          <cell r="C919" t="str">
            <v>H</v>
          </cell>
        </row>
        <row r="920">
          <cell r="A920">
            <v>87442</v>
          </cell>
          <cell r="B920" t="str">
            <v>BETONEIRA CAPACIDADE NOMINAL 400 L, CAPACIDADE DE MISTURA 310 L, MOTOR A DIESEL POTÊNCIA 5,0 CV, SEM CARREGADOR - JUROS. AF_05/2023</v>
          </cell>
          <cell r="C920" t="str">
            <v>H</v>
          </cell>
        </row>
        <row r="921">
          <cell r="A921">
            <v>87443</v>
          </cell>
          <cell r="B921" t="str">
            <v>BETONEIRA CAPACIDADE NOMINAL 400 L, CAPACIDADE DE MISTURA 310 L, MOTOR A DIESEL POTÊNCIA 5,0 CV, SEM CARREGADOR - MANUTENÇÃO. AF_05/2023</v>
          </cell>
          <cell r="C921" t="str">
            <v>H</v>
          </cell>
        </row>
        <row r="922">
          <cell r="A922">
            <v>87444</v>
          </cell>
          <cell r="B922" t="str">
            <v>BETONEIRA CAPACIDADE NOMINAL 400 L, CAPACIDADE DE MISTURA 310 L, MOTOR A DIESEL POTÊNCIA 5,0 CV, SEM CARREGADOR - MATERIAIS NA OPERAÇÃO. AF_05/2023</v>
          </cell>
          <cell r="C922" t="str">
            <v>H</v>
          </cell>
        </row>
        <row r="923">
          <cell r="A923">
            <v>88387</v>
          </cell>
          <cell r="B923" t="str">
            <v>MISTURADOR DE ARGAMASSA, EIXO HORIZONTAL, CAPACIDADE DE MISTURA 300 KG, MOTOR ELÉTRICO POTÊNCIA 5 CV - DEPRECIAÇÃO. AF_05/2023</v>
          </cell>
          <cell r="C923" t="str">
            <v>H</v>
          </cell>
        </row>
        <row r="924">
          <cell r="A924">
            <v>88389</v>
          </cell>
          <cell r="B924" t="str">
            <v>MISTURADOR DE ARGAMASSA, EIXO HORIZONTAL, CAPACIDADE DE MISTURA 300 KG, MOTOR ELÉTRICO POTÊNCIA 5 CV - JUROS. AF_05/2023</v>
          </cell>
          <cell r="C924" t="str">
            <v>H</v>
          </cell>
        </row>
        <row r="925">
          <cell r="A925">
            <v>88390</v>
          </cell>
          <cell r="B925" t="str">
            <v>MISTURADOR DE ARGAMASSA, EIXO HORIZONTAL, CAPACIDADE DE MISTURA 300 KG, MOTOR ELÉTRICO POTÊNCIA 5 CV - MANUTENÇÃO. AF_05/2023</v>
          </cell>
          <cell r="C925" t="str">
            <v>H</v>
          </cell>
        </row>
        <row r="926">
          <cell r="A926">
            <v>88391</v>
          </cell>
          <cell r="B926" t="str">
            <v>MISTURADOR DE ARGAMASSA, EIXO HORIZONTAL, CAPACIDADE DE MISTURA 300 KG, MOTOR ELÉTRICO POTÊNCIA 5 CV - MATERIAIS NA OPERAÇÃO. AF_05/2023</v>
          </cell>
          <cell r="C926" t="str">
            <v>H</v>
          </cell>
        </row>
        <row r="927">
          <cell r="A927">
            <v>88394</v>
          </cell>
          <cell r="B927" t="str">
            <v>MISTURADOR DE ARGAMASSA, EIXO HORIZONTAL, CAPACIDADE DE MISTURA 600 KG, MOTOR ELÉTRICO POTÊNCIA 7,5 CV - DEPRECIAÇÃO. AF_05/2023</v>
          </cell>
          <cell r="C927" t="str">
            <v>H</v>
          </cell>
        </row>
        <row r="928">
          <cell r="A928">
            <v>88395</v>
          </cell>
          <cell r="B928" t="str">
            <v>MISTURADOR DE ARGAMASSA, EIXO HORIZONTAL, CAPACIDADE DE MISTURA 600 KG, MOTOR ELÉTRICO POTÊNCIA 7,5 CV - JUROS. AF_05/2023</v>
          </cell>
          <cell r="C928" t="str">
            <v>H</v>
          </cell>
        </row>
        <row r="929">
          <cell r="A929">
            <v>88396</v>
          </cell>
          <cell r="B929" t="str">
            <v>MISTURADOR DE ARGAMASSA, EIXO HORIZONTAL, CAPACIDADE DE MISTURA 600 KG, MOTOR ELÉTRICO POTÊNCIA 7,5 CV - MANUTENÇÃO. AF_05/2023</v>
          </cell>
          <cell r="C929" t="str">
            <v>H</v>
          </cell>
        </row>
        <row r="930">
          <cell r="A930">
            <v>88397</v>
          </cell>
          <cell r="B930" t="str">
            <v>MISTURADOR DE ARGAMASSA, EIXO HORIZONTAL, CAPACIDADE DE MISTURA 600 KG, MOTOR ELÉTRICO POTÊNCIA 7,5 CV - MATERIAIS NA OPERAÇÃO. AF_05/2023</v>
          </cell>
          <cell r="C930" t="str">
            <v>H</v>
          </cell>
        </row>
        <row r="931">
          <cell r="A931">
            <v>88400</v>
          </cell>
          <cell r="B931" t="str">
            <v>MISTURADOR DE ARGAMASSA, EIXO HORIZONTAL, CAPACIDADE DE MISTURA 160 KG, MOTOR ELÉTRICO POTÊNCIA 3 CV - DEPRECIAÇÃO. AF_05/2023</v>
          </cell>
          <cell r="C931" t="str">
            <v>H</v>
          </cell>
        </row>
        <row r="932">
          <cell r="A932">
            <v>88401</v>
          </cell>
          <cell r="B932" t="str">
            <v>MISTURADOR DE ARGAMASSA, EIXO HORIZONTAL, CAPACIDADE DE MISTURA 160 KG, MOTOR ELÉTRICO POTÊNCIA 3 CV - JUROS. AF_05/2023</v>
          </cell>
          <cell r="C932" t="str">
            <v>H</v>
          </cell>
        </row>
        <row r="933">
          <cell r="A933">
            <v>88402</v>
          </cell>
          <cell r="B933" t="str">
            <v>MISTURADOR DE ARGAMASSA, EIXO HORIZONTAL, CAPACIDADE DE MISTURA 160 KG, MOTOR ELÉTRICO POTÊNCIA 3 CV - MANUTENÇÃO. AF_05/2023</v>
          </cell>
          <cell r="C933" t="str">
            <v>H</v>
          </cell>
        </row>
        <row r="934">
          <cell r="A934">
            <v>88403</v>
          </cell>
          <cell r="B934" t="str">
            <v>MISTURADOR DE ARGAMASSA, EIXO HORIZONTAL, CAPACIDADE DE MISTURA 160 KG, MOTOR ELÉTRICO POTÊNCIA 3 CV - MATERIAIS NA OPERAÇÃO. AF_05/2023</v>
          </cell>
          <cell r="C934" t="str">
            <v>H</v>
          </cell>
        </row>
        <row r="935">
          <cell r="A935">
            <v>88419</v>
          </cell>
          <cell r="B935" t="str">
            <v>PROJETOR DE ARGAMASSA, CAPACIDADE DE PROJEÇÃO 1,5 M3/H, ALCANCE DE 30 ATÉ 60 M, MOTOR ELÉTRICO POTÊNCIA 7,5 HP - DEPRECIAÇÃO. AF_06/2014</v>
          </cell>
          <cell r="C935" t="str">
            <v>H</v>
          </cell>
        </row>
        <row r="936">
          <cell r="A936">
            <v>88422</v>
          </cell>
          <cell r="B936" t="str">
            <v>PROJETOR DE ARGAMASSA, CAPACIDADE DE PROJEÇÃO 1,5 M3/H, ALCANCE DE 30 ATÉ 60 M, MOTOR ELÉTRICO POTÊNCIA 7,5 HP - JUROS. AF_06/2014</v>
          </cell>
          <cell r="C936" t="str">
            <v>H</v>
          </cell>
        </row>
        <row r="937">
          <cell r="A937">
            <v>88425</v>
          </cell>
          <cell r="B937" t="str">
            <v>PROJETOR DE ARGAMASSA, CAPACIDADE DE PROJEÇÃO 1,5 M3/H, ALCANCE DE 30 ATÉ 60 M, MOTOR ELÉTRICO POTÊNCIA 7,5 HP - MANUTENÇÃO. AF_06/2014</v>
          </cell>
          <cell r="C937" t="str">
            <v>H</v>
          </cell>
        </row>
        <row r="938">
          <cell r="A938">
            <v>88427</v>
          </cell>
          <cell r="B938" t="str">
            <v>PROJETOR DE ARGAMASSA, CAPACIDADE DE PROJEÇÃO 1,5 M3/H, ALCANCE DE 30 ATÉ 60 M, MOTOR ELÉTRICO POTÊNCIA 7,5 HP - MATERIAIS NA OPERAÇÃO. AF_06/2014</v>
          </cell>
          <cell r="C938" t="str">
            <v>H</v>
          </cell>
        </row>
        <row r="939">
          <cell r="A939">
            <v>88434</v>
          </cell>
          <cell r="B939" t="str">
            <v>PROJETOR DE ARGAMASSA, CAPACIDADE DE PROJEÇÃO 2 M3/H, ALCANCE ATÉ 50 M, MOTOR ELÉTRICO POTÊNCIA 7,5 HP - DEPRECIAÇÃO. AF_06/2014</v>
          </cell>
          <cell r="C939" t="str">
            <v>H</v>
          </cell>
        </row>
        <row r="940">
          <cell r="A940">
            <v>88435</v>
          </cell>
          <cell r="B940" t="str">
            <v>PROJETOR DE ARGAMASSA, CAPACIDADE DE PROJEÇÃO 2 M3/H, ALCANCE ATÉ 50 M, MOTOR ELÉTRICO POTÊNCIA 7,5 HP - JUROS. AF_06/2014</v>
          </cell>
          <cell r="C940" t="str">
            <v>H</v>
          </cell>
        </row>
        <row r="941">
          <cell r="A941">
            <v>88436</v>
          </cell>
          <cell r="B941" t="str">
            <v>PROJETOR DE ARGAMASSA, CAPACIDADE DE PROJEÇÃO 2 M3/H, ALCANCE ATÉ 50 M, MOTOR ELÉTRICO POTÊNCIA 7,5 HP - MANUTENÇÃO. AF_06/2014</v>
          </cell>
          <cell r="C941" t="str">
            <v>H</v>
          </cell>
        </row>
        <row r="942">
          <cell r="A942">
            <v>88437</v>
          </cell>
          <cell r="B942" t="str">
            <v>PROJETOR DE ARGAMASSA, CAPACIDADE DE PROJEÇÃO 2 M3/H, ALCANCE ATÉ 50 M, MOTOR ELÉTRICO POTÊNCIA 7,5 HP - MATERIAIS NA OPERAÇÃO. AF_06/2014</v>
          </cell>
          <cell r="C942" t="str">
            <v>H</v>
          </cell>
        </row>
        <row r="943">
          <cell r="A943">
            <v>88569</v>
          </cell>
          <cell r="B943" t="str">
            <v>ESPARGIDOR DE ASFALTO PRESSURIZADO COM TANQUE DE 2500 L, REBOCÁVEL COM MOTOR A GASOLINA POTÊNCIA 3,4 HP - DEPRECIAÇÃO. AF_07/2014</v>
          </cell>
          <cell r="C943" t="str">
            <v>H</v>
          </cell>
        </row>
        <row r="944">
          <cell r="A944">
            <v>88570</v>
          </cell>
          <cell r="B944" t="str">
            <v>ESPARGIDOR DE ASFALTO PRESSURIZADO COM TANQUE DE 2500 L, REBOCÁVEL COM MOTOR A GASOLINA POTÊNCIA 3,4 HP - JUROS. AF_07/2014</v>
          </cell>
          <cell r="C944" t="str">
            <v>H</v>
          </cell>
        </row>
        <row r="945">
          <cell r="A945">
            <v>88826</v>
          </cell>
          <cell r="B945" t="str">
            <v>BETONEIRA CAPACIDADE NOMINAL DE 400 L, CAPACIDADE DE MISTURA 280 L, MOTOR ELÉTRICO TRIFÁSICO POTÊNCIA DE 2 CV, SEM CARREGADOR - DEPRECIAÇÃO. AF_05/2023</v>
          </cell>
          <cell r="C945" t="str">
            <v>H</v>
          </cell>
        </row>
        <row r="946">
          <cell r="A946">
            <v>88827</v>
          </cell>
          <cell r="B946" t="str">
            <v>BETONEIRA CAPACIDADE NOMINAL DE 400 L, CAPACIDADE DE MISTURA 280 L, MOTOR ELÉTRICO TRIFÁSICO POTÊNCIA DE 2 CV, SEM CARREGADOR - JUROS. AF_05/2023</v>
          </cell>
          <cell r="C946" t="str">
            <v>H</v>
          </cell>
        </row>
        <row r="947">
          <cell r="A947">
            <v>88828</v>
          </cell>
          <cell r="B947" t="str">
            <v>BETONEIRA CAPACIDADE NOMINAL DE 400 L, CAPACIDADE DE MISTURA 280 L, MOTOR ELÉTRICO TRIFÁSICO POTÊNCIA DE 2 CV, SEM CARREGADOR - MANUTENÇÃO. AF_05/2023</v>
          </cell>
          <cell r="C947" t="str">
            <v>H</v>
          </cell>
        </row>
        <row r="948">
          <cell r="A948">
            <v>88829</v>
          </cell>
          <cell r="B948" t="str">
            <v>BETONEIRA CAPACIDADE NOMINAL DE 400 L, CAPACIDADE DE MISTURA 280 L, MOTOR ELÉTRICO TRIFÁSICO POTÊNCIA DE 2 CV, SEM CARREGADOR - MATERIAIS NA OPERAÇÃO. AF_05/2023</v>
          </cell>
          <cell r="C948" t="str">
            <v>H</v>
          </cell>
        </row>
        <row r="949">
          <cell r="A949">
            <v>88839</v>
          </cell>
          <cell r="B949" t="str">
            <v>TRATOR DE ESTEIRAS, POTÊNCIA 125 HP, PESO OPERACIONAL 12,9 T, COM LÂMINA 2,7 M3 - DEPRECIAÇÃO. AF_10/2014</v>
          </cell>
          <cell r="C949" t="str">
            <v>H</v>
          </cell>
        </row>
        <row r="950">
          <cell r="A950">
            <v>88840</v>
          </cell>
          <cell r="B950" t="str">
            <v>TRATOR DE ESTEIRAS, POTÊNCIA 125 HP, PESO OPERACIONAL 12,9 T, COM LÂMINA 2,7 M3 - JUROS. AF_10/2014</v>
          </cell>
          <cell r="C950" t="str">
            <v>H</v>
          </cell>
        </row>
        <row r="951">
          <cell r="A951">
            <v>88841</v>
          </cell>
          <cell r="B951" t="str">
            <v>TRATOR DE ESTEIRAS, POTÊNCIA 125 HP, PESO OPERACIONAL 12,9 T, COM LÂMINA 2,7 M3 - MANUTENÇÃO. AF_10/2014</v>
          </cell>
          <cell r="C951" t="str">
            <v>H</v>
          </cell>
        </row>
        <row r="952">
          <cell r="A952">
            <v>88842</v>
          </cell>
          <cell r="B952" t="str">
            <v>TRATOR DE ESTEIRAS, POTÊNCIA 125 HP, PESO OPERACIONAL 12,9 T, COM LÂMINA 2,7 M3 - MATERIAIS NA OPERAÇÃO. AF_10/2014</v>
          </cell>
          <cell r="C952" t="str">
            <v>H</v>
          </cell>
        </row>
        <row r="953">
          <cell r="A953">
            <v>88847</v>
          </cell>
          <cell r="B953" t="str">
            <v>USINA DE LAMA ASFÁLTICA, PROD 30 A 50 T/H, SILO DE AGREGADO 7 M3, RESERVATÓRIOS PARA EMULSÃO E ÁGUA DE 2,3 M3 CADA, MISTURADOR TIPO PUG MILL A SER MONTADO SOBRE CAMINHÃO - DEPRECIAÇÃO. AF_10/2014</v>
          </cell>
          <cell r="C953" t="str">
            <v>H</v>
          </cell>
        </row>
        <row r="954">
          <cell r="A954">
            <v>88848</v>
          </cell>
          <cell r="B954" t="str">
            <v>USINA DE LAMA ASFÁLTICA, PROD 30 A 50 T/H, SILO DE AGREGADO 7 M3, RESERVATÓRIOS PARA EMULSÃO E ÁGUA DE 2,3 M3 CADA, MISTURADOR TIPO PUG MILL A SER MONTADO SOBRE CAMINHÃO - JUROS. AF_10/2014</v>
          </cell>
          <cell r="C954" t="str">
            <v>H</v>
          </cell>
        </row>
        <row r="955">
          <cell r="A955">
            <v>88853</v>
          </cell>
          <cell r="B955" t="str">
            <v>MOTOBOMBA CENTRÍFUGA, MOTOR A GASOLINA, POTÊNCIA 5,42 HP, BOCAIS 1 1/2" X 1", DIÂMETRO ROTOR 143 MM HM/Q = 6 MCA / 16,8 M3/H A 38 MCA / 6,6 M3/H - DEPRECIAÇÃO. AF_06/2014</v>
          </cell>
          <cell r="C955" t="str">
            <v>H</v>
          </cell>
        </row>
        <row r="956">
          <cell r="A956">
            <v>88854</v>
          </cell>
          <cell r="B956" t="str">
            <v>MOTOBOMBA CENTRÍFUGA, MOTOR A GASOLINA, POTÊNCIA 5,42 HP, BOCAIS 1 1/2" X 1", DIÂMETRO ROTOR 143 MM HM/Q = 6 MCA / 16,8 M3/H A 38 MCA / 6,6 M3/H - JUROS. AF_06/2014</v>
          </cell>
          <cell r="C956" t="str">
            <v>H</v>
          </cell>
        </row>
        <row r="957">
          <cell r="A957">
            <v>88855</v>
          </cell>
          <cell r="B957" t="str">
            <v>GRADE DE DISCO CONTROLE REMOTO REBOCÁVEL, COM 24 DISCOS 24" X 6 MM COM PNEUS PARA TRANSPORTE - DEPRECIAÇÃO. AF_06/2014</v>
          </cell>
          <cell r="C957" t="str">
            <v>H</v>
          </cell>
        </row>
        <row r="958">
          <cell r="A958">
            <v>88856</v>
          </cell>
          <cell r="B958" t="str">
            <v>GRADE DE DISCO CONTROLE REMOTO REBOCÁVEL, COM 24 DISCOS 24" X 6 MM COM PNEUS PARA TRANSPORTE - JUROS. AF_06/2014</v>
          </cell>
          <cell r="C958" t="str">
            <v>H</v>
          </cell>
        </row>
        <row r="959">
          <cell r="A959">
            <v>88857</v>
          </cell>
          <cell r="B959" t="str">
            <v>RETROESCAVADEIRA SOBRE RODAS COM CARREGADEIRA, TRAÇÃO 4X4, POTÊNCIA LÍQ. 88 HP, CAÇAMBA CARREG. CAP. MÍN. 1 M3, CAÇAMBA RETRO CAP. 0,26 M3, PESO OPERACIONAL MÍN. 6.674 KG, PROFUNDIDADE ESCAVAÇÃO MÁX. 4,37 M - DEPRECIAÇÃO. AF_06/2014</v>
          </cell>
          <cell r="C959" t="str">
            <v>H</v>
          </cell>
        </row>
        <row r="960">
          <cell r="A960">
            <v>88858</v>
          </cell>
          <cell r="B960" t="str">
            <v>RETROESCAVADEIRA SOBRE RODAS COM CARREGADEIRA, TRAÇÃO 4X4, POTÊNCIA LÍQ. 88 HP, CAÇAMBA CARREG. CAP. MÍN. 1 M3, CAÇAMBA RETRO CAP. 0,26 M3, PESO OPERACIONAL MÍN. 6.674 KG, PROFUNDIDADE ESCAVAÇÃO MÁX. 4,37 M - JUROS. AF_06/2014</v>
          </cell>
          <cell r="C960" t="str">
            <v>H</v>
          </cell>
        </row>
        <row r="961">
          <cell r="A961">
            <v>88859</v>
          </cell>
          <cell r="B961" t="str">
            <v>RETROESCAVADEIRA SOBRE RODAS COM CARREGADEIRA, TRAÇÃO 4X2, POTÊNCIA LÍQ. 79 HP, CAÇAMBA CARREG. CAP. MÍN. 1 M3, CAÇAMBA RETRO CAP. 0,20 M3, PESO OPERACIONAL MÍN. 6.570 KG, PROFUNDIDADE ESCAVAÇÃO MÁX. 4,37 M - DEPRECIAÇÃO. AF_06/2014</v>
          </cell>
          <cell r="C961" t="str">
            <v>H</v>
          </cell>
        </row>
        <row r="962">
          <cell r="A962">
            <v>88860</v>
          </cell>
          <cell r="B962" t="str">
            <v>RETROESCAVADEIRA SOBRE RODAS COM CARREGADEIRA, TRAÇÃO 4X2, POTÊNCIA LÍQ. 79 HP, CAÇAMBA CARREG. CAP. MÍN. 1 M3, CAÇAMBA RETRO CAP. 0,20 M3, PESO OPERACIONAL MÍN. 6.570 KG, PROFUNDIDADE ESCAVAÇÃO MÁX. 4,37 M - JUROS. AF_06/2014</v>
          </cell>
          <cell r="C962" t="str">
            <v>H</v>
          </cell>
        </row>
        <row r="963">
          <cell r="A963">
            <v>88900</v>
          </cell>
          <cell r="B963" t="str">
            <v>ESCAVADEIRA HIDRÁULICA SOBRE ESTEIRAS, CAÇAMBA 1,20 M3, PESO OPERACIONAL 21 T, POTÊNCIA BRUTA 155 HP - DEPRECIAÇÃO. AF_06/2014</v>
          </cell>
          <cell r="C963" t="str">
            <v>H</v>
          </cell>
        </row>
        <row r="964">
          <cell r="A964">
            <v>88902</v>
          </cell>
          <cell r="B964" t="str">
            <v>ESCAVADEIRA HIDRÁULICA SOBRE ESTEIRAS, CAÇAMBA 1,20 M3, PESO OPERACIONAL 21 T, POTÊNCIA BRUTA 155 HP - JUROS. AF_06/2014</v>
          </cell>
          <cell r="C964" t="str">
            <v>H</v>
          </cell>
        </row>
        <row r="965">
          <cell r="A965">
            <v>88903</v>
          </cell>
          <cell r="B965" t="str">
            <v>ESCAVADEIRA HIDRÁULICA SOBRE ESTEIRAS, CAÇAMBA 1,20 M3, PESO OPERACIONAL 21 T, POTÊNCIA BRUTA 155 HP - MANUTENÇÃO. AF_06/2014</v>
          </cell>
          <cell r="C965" t="str">
            <v>H</v>
          </cell>
        </row>
        <row r="966">
          <cell r="A966">
            <v>88904</v>
          </cell>
          <cell r="B966" t="str">
            <v>ESCAVADEIRA HIDRÁULICA SOBRE ESTEIRAS, CAÇAMBA 1,20 M3, PESO OPERACIONAL 21 T, POTÊNCIA BRUTA 155 HP - MATERIAIS NA OPERAÇÃO. AF_06/2014</v>
          </cell>
          <cell r="C966" t="str">
            <v>H</v>
          </cell>
        </row>
        <row r="967">
          <cell r="A967">
            <v>89009</v>
          </cell>
          <cell r="B967" t="str">
            <v>TRATOR DE ESTEIRAS, POTÊNCIA 150 HP, PESO OPERACIONAL 16,7 T, COM RODA MOTRIZ ELEVADA E LÂMINA 3,18 M3 - DEPRECIAÇÃO. AF_06/2014</v>
          </cell>
          <cell r="C967" t="str">
            <v>H</v>
          </cell>
        </row>
        <row r="968">
          <cell r="A968">
            <v>89010</v>
          </cell>
          <cell r="B968" t="str">
            <v>TRATOR DE ESTEIRAS, POTÊNCIA 150 HP, PESO OPERACIONAL 16,7 T, COM RODA MOTRIZ ELEVADA E LÂMINA 3,18 M3 - JUROS. AF_06/2014</v>
          </cell>
          <cell r="C968" t="str">
            <v>H</v>
          </cell>
        </row>
        <row r="969">
          <cell r="A969">
            <v>89011</v>
          </cell>
          <cell r="B969" t="str">
            <v>RETROESCAVADEIRA SOBRE RODAS COM CARREGADEIRA, TRAÇÃO 4X4, POTÊNCIA LÍQ. 72 HP, CAÇAMBA CARREG. CAP. MÍN. 0,79 M3, CAÇAMBA RETRO CAP. 0,18 M3, PESO OPERACIONAL MÍN. 7.140 KG, PROFUNDIDADE ESCAVAÇÃO MÁX. 4,50 M - DEPRECIAÇÃO. AF_06/2014</v>
          </cell>
          <cell r="C969" t="str">
            <v>H</v>
          </cell>
        </row>
        <row r="970">
          <cell r="A970">
            <v>89012</v>
          </cell>
          <cell r="B970" t="str">
            <v>RETROESCAVADEIRA SOBRE RODAS COM CARREGADEIRA, TRAÇÃO 4X4, POTÊNCIA LÍQ. 72 HP, CAÇAMBA CARREG. CAP. MÍN. 0,79 M3, CAÇAMBA RETRO CAP. 0,18 M3, PESO OPERACIONAL MÍN. 7.140 KG, PROFUNDIDADE ESCAVAÇÃO MÁX. 4,50 M - JUROS. AF_06/2014</v>
          </cell>
          <cell r="C970" t="str">
            <v>H</v>
          </cell>
        </row>
        <row r="971">
          <cell r="A971">
            <v>89013</v>
          </cell>
          <cell r="B971" t="str">
            <v>TRATOR DE ESTEIRAS, POTÊNCIA 347 HP, PESO OPERACIONAL 38,5 T, COM LÂMINA 8,70 M3 - DEPRECIAÇÃO. AF_06/2014</v>
          </cell>
          <cell r="C971" t="str">
            <v>H</v>
          </cell>
        </row>
        <row r="972">
          <cell r="A972">
            <v>89014</v>
          </cell>
          <cell r="B972" t="str">
            <v>TRATOR DE ESTEIRAS, POTÊNCIA 347 HP, PESO OPERACIONAL 38,5 T, COM LÂMINA 8,70 M3 - JUROS. AF_06/2014</v>
          </cell>
          <cell r="C972" t="str">
            <v>H</v>
          </cell>
        </row>
        <row r="973">
          <cell r="A973">
            <v>89015</v>
          </cell>
          <cell r="B973" t="str">
            <v>VASSOURA MECÂNICA REBOCÁVEL COM ESCOVA CILÍNDRICA, LARGURA ÚTIL DE VARRIMENTO DE 2,44 M - DEPRECIAÇÃO. AF_06/2014</v>
          </cell>
          <cell r="C973" t="str">
            <v>H</v>
          </cell>
        </row>
        <row r="974">
          <cell r="A974">
            <v>89016</v>
          </cell>
          <cell r="B974" t="str">
            <v>VASSOURA MECÂNICA REBOCÁVEL COM ESCOVA CILÍNDRICA, LARGURA ÚTIL DE VARRIMENTO DE 2,44 M - JUROS. AF_06/2014</v>
          </cell>
          <cell r="C974" t="str">
            <v>H</v>
          </cell>
        </row>
        <row r="975">
          <cell r="A975">
            <v>89017</v>
          </cell>
          <cell r="B975" t="str">
            <v>TRATOR DE ESTEIRAS, POTÊNCIA 170 HP, PESO OPERACIONAL 19 T, CAÇAMBA 5,2 M3 - DEPRECIAÇÃO. AF_06/2014</v>
          </cell>
          <cell r="C975" t="str">
            <v>H</v>
          </cell>
        </row>
        <row r="976">
          <cell r="A976">
            <v>89018</v>
          </cell>
          <cell r="B976" t="str">
            <v>TRATOR DE ESTEIRAS, POTÊNCIA 170 HP, PESO OPERACIONAL 19 T, CAÇAMBA 5,2 M3 - JUROS. AF_06/2014</v>
          </cell>
          <cell r="C976" t="str">
            <v>H</v>
          </cell>
        </row>
        <row r="977">
          <cell r="A977">
            <v>89019</v>
          </cell>
          <cell r="B977" t="str">
            <v>BOMBA SUBMERSÍVEL ELÉTRICA TRIFÁSICA, POTÊNCIA 2,96 HP, Ø ROTOR 144 MM SEMI-ABERTO, BOCAL DE SAÍDA Ø 2", HM/Q = 2 MCA / 38,8 M3/H A 28 MCA / 5 M3/H - DEPRECIAÇÃO. AF_06/2014</v>
          </cell>
          <cell r="C977" t="str">
            <v>H</v>
          </cell>
        </row>
        <row r="978">
          <cell r="A978">
            <v>89020</v>
          </cell>
          <cell r="B978" t="str">
            <v>BOMBA SUBMERSÍVEL ELÉTRICA TRIFÁSICA, POTÊNCIA 2,96 HP, Ø ROTOR 144 MM SEMI-ABERTO, BOCAL DE SAÍDA Ø 2", HM/Q = 2 MCA / 38,8 M3/H A 28 MCA / 5 M3/H - JUROS. AF_06/2014</v>
          </cell>
          <cell r="C978" t="str">
            <v>H</v>
          </cell>
        </row>
        <row r="979">
          <cell r="A979">
            <v>89023</v>
          </cell>
          <cell r="B979" t="str">
            <v>TANQUE DE ASFALTO ESTACIONÁRIO COM MAÇARICO, CAPACIDADE 20.000 L - DEPRECIAÇÃO. AF_05/2023</v>
          </cell>
          <cell r="C979" t="str">
            <v>H</v>
          </cell>
        </row>
        <row r="980">
          <cell r="A980">
            <v>89024</v>
          </cell>
          <cell r="B980" t="str">
            <v>TANQUE DE ASFALTO ESTACIONÁRIO COM MAÇARICO, CAPACIDADE 20.000 L - JUROS. AF_05/2023</v>
          </cell>
          <cell r="C980" t="str">
            <v>H</v>
          </cell>
        </row>
        <row r="981">
          <cell r="A981">
            <v>89025</v>
          </cell>
          <cell r="B981" t="str">
            <v>TANQUE DE ASFALTO ESTACIONÁRIO COM MAÇARICO, CAPACIDADE 20.000 L - MANUTENÇÃO. AF_05/2023</v>
          </cell>
          <cell r="C981" t="str">
            <v>H</v>
          </cell>
        </row>
        <row r="982">
          <cell r="A982">
            <v>89026</v>
          </cell>
          <cell r="B982" t="str">
            <v>TANQUE DE ASFALTO ESTACIONÁRIO COM MAÇARICO, CAPACIDADE 20.000 L - MATERIAIS NA OPERAÇÃO. AF_05/2023</v>
          </cell>
          <cell r="C982" t="str">
            <v>H</v>
          </cell>
        </row>
        <row r="983">
          <cell r="A983">
            <v>89029</v>
          </cell>
          <cell r="B983" t="str">
            <v>TRATOR DE ESTEIRAS, POTÊNCIA 100 HP, PESO OPERACIONAL 9,4 T, COM LÂMINA 2,19 M3 - DEPRECIAÇÃO. AF_06/2014</v>
          </cell>
          <cell r="C983" t="str">
            <v>H</v>
          </cell>
        </row>
        <row r="984">
          <cell r="A984">
            <v>89030</v>
          </cell>
          <cell r="B984" t="str">
            <v>TRATOR DE ESTEIRAS, POTÊNCIA 100 HP, PESO OPERACIONAL 9,4 T, COM LÂMINA 2,19 M3 - JUROS. AF_06/2014</v>
          </cell>
          <cell r="C984" t="str">
            <v>H</v>
          </cell>
        </row>
        <row r="985">
          <cell r="A985">
            <v>89033</v>
          </cell>
          <cell r="B985" t="str">
            <v>TRATOR DE PNEUS, POTÊNCIA 85 CV, TRAÇÃO 4X4, PESO COM LASTRO DE 4.675 KG - DEPRECIAÇÃO. AF_06/2014</v>
          </cell>
          <cell r="C985" t="str">
            <v>H</v>
          </cell>
        </row>
        <row r="986">
          <cell r="A986">
            <v>89034</v>
          </cell>
          <cell r="B986" t="str">
            <v>TRATOR DE PNEUS, POTÊNCIA 85 CV, TRAÇÃO 4X4, PESO COM LASTRO DE 4.675 KG - JUROS. AF_06/2014</v>
          </cell>
          <cell r="C986" t="str">
            <v>H</v>
          </cell>
        </row>
        <row r="987">
          <cell r="A987">
            <v>89128</v>
          </cell>
          <cell r="B987" t="str">
            <v>PÁ CARREGADEIRA SOBRE RODAS, POTÊNCIA LÍQUIDA 128 HP, CAPACIDADE DA CAÇAMBA 1,7 A 2,8 M3, PESO OPERACIONAL 11632 KG - DEPRECIAÇÃO. AF_06/2014</v>
          </cell>
          <cell r="C987" t="str">
            <v>H</v>
          </cell>
        </row>
        <row r="988">
          <cell r="A988">
            <v>89129</v>
          </cell>
          <cell r="B988" t="str">
            <v>PÁ CARREGADEIRA SOBRE RODAS, POTÊNCIA LÍQUIDA 128 HP, CAPACIDADE DA CAÇAMBA 1,7 A 2,8 M3, PESO OPERACIONAL 11632 KG - JUROS. AF_06/2014</v>
          </cell>
          <cell r="C988" t="str">
            <v>H</v>
          </cell>
        </row>
        <row r="989">
          <cell r="A989">
            <v>89130</v>
          </cell>
          <cell r="B989" t="str">
            <v>PÁ CARREGADEIRA SOBRE RODAS, POTÊNCIA 197 HP, CAPACIDADE DA CAÇAMBA 2,5 A 3,5 M3, PESO OPERACIONAL 18338 KG - DEPRECIAÇÃO. AF_06/2014</v>
          </cell>
          <cell r="C989" t="str">
            <v>H</v>
          </cell>
        </row>
        <row r="990">
          <cell r="A990">
            <v>89131</v>
          </cell>
          <cell r="B990" t="str">
            <v>PÁ CARREGADEIRA SOBRE RODAS, POTÊNCIA 197 HP, CAPACIDADE DA CAÇAMBA 2,5 A 3,5 M3, PESO OPERACIONAL 18338 KG - JUROS. AF_06/2014</v>
          </cell>
          <cell r="C990" t="str">
            <v>H</v>
          </cell>
        </row>
        <row r="991">
          <cell r="A991">
            <v>89210</v>
          </cell>
          <cell r="B991" t="str">
            <v>ROLO COMPACTADOR VIBRATÓRIO DE UM CILINDRO AÇO LISO, POTÊNCIA 80 HP, PESO OPERACIONAL MÁXIMO 8,1 T, IMPACTO DINÂMICO 16,15 / 9,5 T, LARGURA DE TRABALHO 1,68 M - DEPRECIAÇÃO. AF_06/2014</v>
          </cell>
          <cell r="C991" t="str">
            <v>H</v>
          </cell>
        </row>
        <row r="992">
          <cell r="A992">
            <v>89211</v>
          </cell>
          <cell r="B992" t="str">
            <v>ROLO COMPACTADOR VIBRATÓRIO DE UM CILINDRO AÇO LISO, POTÊNCIA 80 HP, PESO OPERACIONAL MÁXIMO 8,1 T, IMPACTO DINÂMICO 16,15 / 9,5 T, LARGURA DE TRABALHO 1,68 M - JUROS. AF_06/2014</v>
          </cell>
          <cell r="C992" t="str">
            <v>H</v>
          </cell>
        </row>
        <row r="993">
          <cell r="A993">
            <v>89212</v>
          </cell>
          <cell r="B993" t="str">
            <v>BATE-ESTACAS POR GRAVIDADE, POTÊNCIA DE 160 HP, PESO DO MARTELO ATÉ 3 TONELADAS - DEPRECIAÇÃO. AF_11/2014</v>
          </cell>
          <cell r="C993" t="str">
            <v>H</v>
          </cell>
        </row>
        <row r="994">
          <cell r="A994">
            <v>89213</v>
          </cell>
          <cell r="B994" t="str">
            <v>BATE-ESTACAS POR GRAVIDADE, POTÊNCIA DE 160 HP, PESO DO MARTELO ATÉ 3 TONELADAS - JUROS. AF_11/2014</v>
          </cell>
          <cell r="C994" t="str">
            <v>H</v>
          </cell>
        </row>
        <row r="995">
          <cell r="A995">
            <v>89214</v>
          </cell>
          <cell r="B995" t="str">
            <v>BATE-ESTACAS POR GRAVIDADE, POTÊNCIA DE 160 HP, PESO DO MARTELO ATÉ 3 TONELADAS - MANUTENÇÃO. AF_11/2014</v>
          </cell>
          <cell r="C995" t="str">
            <v>H</v>
          </cell>
        </row>
        <row r="996">
          <cell r="A996">
            <v>89215</v>
          </cell>
          <cell r="B996" t="str">
            <v>BATE-ESTACAS POR GRAVIDADE, POTÊNCIA DE 160 HP, PESO DO MARTELO ATÉ 3 TONELADAS - MATERIAIS NA OPERAÇÃO. AF_11/2014</v>
          </cell>
          <cell r="C996" t="str">
            <v>H</v>
          </cell>
        </row>
        <row r="997">
          <cell r="A997">
            <v>89221</v>
          </cell>
          <cell r="B997" t="str">
            <v>BETONEIRA CAPACIDADE NOMINAL DE 600 L, CAPACIDADE DE MISTURA 360 L, MOTOR ELÉTRICO TRIFÁSICO POTÊNCIA DE 4 CV, SEM CARREGADOR - DEPRECIAÇÃO. AF_05/2023</v>
          </cell>
          <cell r="C997" t="str">
            <v>H</v>
          </cell>
        </row>
        <row r="998">
          <cell r="A998">
            <v>89222</v>
          </cell>
          <cell r="B998" t="str">
            <v>BETONEIRA CAPACIDADE NOMINAL DE 600 L, CAPACIDADE DE MISTURA 360 L, MOTOR ELÉTRICO TRIFÁSICO POTÊNCIA DE 4 CV, SEM CARREGADOR - JUROS. AF_05/2023</v>
          </cell>
          <cell r="C998" t="str">
            <v>H</v>
          </cell>
        </row>
        <row r="999">
          <cell r="A999">
            <v>89223</v>
          </cell>
          <cell r="B999" t="str">
            <v>BETONEIRA CAPACIDADE NOMINAL DE 600 L, CAPACIDADE DE MISTURA 360 L, MOTOR ELÉTRICO TRIFÁSICO POTÊNCIA DE 4 CV, SEM CARREGADOR - MANUTENÇÃO. AF_05/2023</v>
          </cell>
          <cell r="C999" t="str">
            <v>H</v>
          </cell>
        </row>
        <row r="1000">
          <cell r="A1000">
            <v>89224</v>
          </cell>
          <cell r="B1000" t="str">
            <v>BETONEIRA CAPACIDADE NOMINAL DE 600 L, CAPACIDADE DE MISTURA 360 L, MOTOR ELÉTRICO TRIFÁSICO POTÊNCIA DE 4 CV, SEM CARREGADOR - MATERIAIS NA OPERAÇÃO. AF_05/2023</v>
          </cell>
          <cell r="C1000" t="str">
            <v>H</v>
          </cell>
        </row>
        <row r="1001">
          <cell r="A1001">
            <v>89228</v>
          </cell>
          <cell r="B1001" t="str">
            <v>MOTONIVELADORA POTÊNCIA BÁSICA LÍQUIDA (PRIMEIRA MARCHA) 125 HP, PESO BRUTO 13032 KG, LARGURA DA LÂMINA DE 3,7 M - DEPRECIAÇÃO. AF_06/2014</v>
          </cell>
          <cell r="C1001" t="str">
            <v>H</v>
          </cell>
        </row>
        <row r="1002">
          <cell r="A1002">
            <v>89229</v>
          </cell>
          <cell r="B1002" t="str">
            <v>MOTONIVELADORA POTÊNCIA BÁSICA LÍQUIDA (PRIMEIRA MARCHA) 125 HP, PESO BRUTO 13032 KG, LARGURA DA LÂMINA DE 3,7 M - JUROS. AF_06/2014</v>
          </cell>
          <cell r="C1002" t="str">
            <v>H</v>
          </cell>
        </row>
        <row r="1003">
          <cell r="A1003">
            <v>89230</v>
          </cell>
          <cell r="B1003" t="str">
            <v>FRESADORA DE ASFALTO A FRIO SOBRE RODAS, LARGURA FRESAGEM DE 1,0 M, POTÊNCIA 208 HP - DEPRECIAÇÃO. AF_11/2014</v>
          </cell>
          <cell r="C1003" t="str">
            <v>H</v>
          </cell>
        </row>
        <row r="1004">
          <cell r="A1004">
            <v>89231</v>
          </cell>
          <cell r="B1004" t="str">
            <v>FRESADORA DE ASFALTO A FRIO SOBRE RODAS, LARGURA FRESAGEM DE 1,0 M, POTÊNCIA 208 HP - JUROS. AF_11/2014</v>
          </cell>
          <cell r="C1004" t="str">
            <v>H</v>
          </cell>
        </row>
        <row r="1005">
          <cell r="A1005">
            <v>89232</v>
          </cell>
          <cell r="B1005" t="str">
            <v>FRESADORA DE ASFALTO A FRIO SOBRE RODAS, LARGURA FRESAGEM DE 1,0 M, POTÊNCIA 208 HP - MANUTENÇÃO. AF_11/2014</v>
          </cell>
          <cell r="C1005" t="str">
            <v>H</v>
          </cell>
        </row>
        <row r="1006">
          <cell r="A1006">
            <v>89233</v>
          </cell>
          <cell r="B1006" t="str">
            <v>FRESADORA DE ASFALTO A FRIO SOBRE RODAS, LARGURA FRESAGEM DE 1,0 M, POTÊNCIA 208 HP - MATERIAIS NA OPERAÇÃO. AF_11/2014</v>
          </cell>
          <cell r="C1006" t="str">
            <v>H</v>
          </cell>
        </row>
        <row r="1007">
          <cell r="A1007">
            <v>89236</v>
          </cell>
          <cell r="B1007" t="str">
            <v>FRESADORA DE ASFALTO A FRIO SOBRE RODAS, LARGURA FRESAGEM DE 2,0 M, POTÊNCIA 550 HP - DEPRECIAÇÃO. AF_11/2014</v>
          </cell>
          <cell r="C1007" t="str">
            <v>H</v>
          </cell>
        </row>
        <row r="1008">
          <cell r="A1008">
            <v>89237</v>
          </cell>
          <cell r="B1008" t="str">
            <v>FRESADORA DE ASFALTO A FRIO SOBRE RODAS, LARGURA FRESAGEM DE 2,0 M, POTÊNCIA 550 HP - JUROS. AF_11/2014</v>
          </cell>
          <cell r="C1008" t="str">
            <v>H</v>
          </cell>
        </row>
        <row r="1009">
          <cell r="A1009">
            <v>89238</v>
          </cell>
          <cell r="B1009" t="str">
            <v>FRESADORA DE ASFALTO A FRIO SOBRE RODAS, LARGURA FRESAGEM DE 2,0 M, POTÊNCIA 550 HP - MANUTENÇÃO. AF_11/2014</v>
          </cell>
          <cell r="C1009" t="str">
            <v>H</v>
          </cell>
        </row>
        <row r="1010">
          <cell r="A1010">
            <v>89239</v>
          </cell>
          <cell r="B1010" t="str">
            <v>FRESADORA DE ASFALTO A FRIO SOBRE RODAS, LARGURA FRESAGEM DE 2,0 M, POTÊNCIA 550 HP - MATERIAIS NA OPERAÇÃO. AF_11/2014</v>
          </cell>
          <cell r="C1010" t="str">
            <v>H</v>
          </cell>
        </row>
        <row r="1011">
          <cell r="A1011">
            <v>89240</v>
          </cell>
          <cell r="B1011" t="str">
            <v>VIBROACABADORA DE ASFALTO SOBRE ESTEIRAS, LARGURA DE PAVIMENTAÇÃO 1,90 M A 5,30 M, POTÊNCIA 105 HP CAPACIDADE 450 T/H - DEPRECIAÇÃO. AF_11/2014</v>
          </cell>
          <cell r="C1011" t="str">
            <v>H</v>
          </cell>
        </row>
        <row r="1012">
          <cell r="A1012">
            <v>89241</v>
          </cell>
          <cell r="B1012" t="str">
            <v>VIBROACABADORA DE ASFALTO SOBRE ESTEIRAS, LARGURA DE PAVIMENTAÇÃO 1,90 M A 5,30 M, POTÊNCIA 105 HP CAPACIDADE 450 T/H - JUROS. AF_11/2014</v>
          </cell>
          <cell r="C1012" t="str">
            <v>H</v>
          </cell>
        </row>
        <row r="1013">
          <cell r="A1013">
            <v>89246</v>
          </cell>
          <cell r="B1013" t="str">
            <v>RECICLADORA DE ASFALTO A FRIO SOBRE RODAS, LARGURA FRESAGEM DE 2,0 M, POTÊNCIA 422 HP - DEPRECIAÇÃO. AF_11/2014</v>
          </cell>
          <cell r="C1013" t="str">
            <v>H</v>
          </cell>
        </row>
        <row r="1014">
          <cell r="A1014">
            <v>89247</v>
          </cell>
          <cell r="B1014" t="str">
            <v>RECICLADORA DE ASFALTO A FRIO SOBRE RODAS, LARGURA FRESAGEM DE 2,0 M, POTÊNCIA 422 HP - JUROS. AF_11/2014</v>
          </cell>
          <cell r="C1014" t="str">
            <v>H</v>
          </cell>
        </row>
        <row r="1015">
          <cell r="A1015">
            <v>89248</v>
          </cell>
          <cell r="B1015" t="str">
            <v>RECICLADORA DE ASFALTO A FRIO SOBRE RODAS, LARGURA FRESAGEM DE 2,0 M, POTÊNCIA 422 HP - MANUTENÇÃO. AF_11/2014</v>
          </cell>
          <cell r="C1015" t="str">
            <v>H</v>
          </cell>
        </row>
        <row r="1016">
          <cell r="A1016">
            <v>89249</v>
          </cell>
          <cell r="B1016" t="str">
            <v>RECICLADORA DE ASFALTO A FRIO SOBRE RODAS, LARGURA FRESAGEM DE 2,0 M, POTÊNCIA 422 HP - MATERIAIS NA OPERAÇÃO. AF_11/2014</v>
          </cell>
          <cell r="C1016" t="str">
            <v>H</v>
          </cell>
        </row>
        <row r="1017">
          <cell r="A1017">
            <v>89253</v>
          </cell>
          <cell r="B1017" t="str">
            <v>VIBROACABADORA DE ASFALTO SOBRE ESTEIRAS, LARGURA DE PAVIMENTAÇÃO 2,13 M A 4,55 M, POTÊNCIA 100 HP, CAPACIDADE 400 T/H - DEPRECIAÇÃO. AF_11/2014</v>
          </cell>
          <cell r="C1017" t="str">
            <v>H</v>
          </cell>
        </row>
        <row r="1018">
          <cell r="A1018">
            <v>89254</v>
          </cell>
          <cell r="B1018" t="str">
            <v>VIBROACABADORA DE ASFALTO SOBRE ESTEIRAS, LARGURA DE PAVIMENTAÇÃO 2,13 M A 4,55 M, POTÊNCIA 100 HP, CAPACIDADE 400 T/H - JUROS. AF_11/2014</v>
          </cell>
          <cell r="C1018" t="str">
            <v>H</v>
          </cell>
        </row>
        <row r="1019">
          <cell r="A1019">
            <v>89255</v>
          </cell>
          <cell r="B1019" t="str">
            <v>VIBROACABADORA DE ASFALTO SOBRE ESTEIRAS, LARGURA DE PAVIMENTAÇÃO 2,13 M A 4,55 M, POTÊNCIA 100 HP, CAPACIDADE 400 T/H - MANUTENÇÃO. AF_11/2014</v>
          </cell>
          <cell r="C1019" t="str">
            <v>H</v>
          </cell>
        </row>
        <row r="1020">
          <cell r="A1020">
            <v>89256</v>
          </cell>
          <cell r="B1020" t="str">
            <v>VIBROACABADORA DE ASFALTO SOBRE ESTEIRAS, LARGURA DE PAVIMENTAÇÃO 2,13 M A 4,55 M, POTÊNCIA 100 HP, CAPACIDADE 400 T/H - MATERIAIS NA OPERAÇÃO. AF_11/2014</v>
          </cell>
          <cell r="C1020" t="str">
            <v>H</v>
          </cell>
        </row>
        <row r="1021">
          <cell r="A1021">
            <v>89259</v>
          </cell>
          <cell r="B1021" t="str">
            <v>GUINDAUTO HIDRÁULICO, CAPACIDADE MÁXIMA DE CARGA 6200 KG, MOMENTO MÁXIMO DE CARGA 11,7 TM, ALCANCE MÁXIMO HORIZONTAL 9,70 M, INCLUSIVE CAMINHÃO TOCO PBT 16.000 KG, POTÊNCIA DE 189 CV - DEPRECIAÇÃO. AF_06/2014</v>
          </cell>
          <cell r="C1021" t="str">
            <v>H</v>
          </cell>
        </row>
        <row r="1022">
          <cell r="A1022">
            <v>89260</v>
          </cell>
          <cell r="B1022" t="str">
            <v>GUINDAUTO HIDRÁULICO, CAPACIDADE MÁXIMA DE CARGA 6200 KG, MOMENTO MÁXIMO DE CARGA 11,7 TM, ALCANCE MÁXIMO HORIZONTAL 9,70 M, INCLUSIVE CAMINHÃO TOCO PBT 16.000 KG, POTÊNCIA DE 189 CV - JUROS. AF_06/2014</v>
          </cell>
          <cell r="C1022" t="str">
            <v>H</v>
          </cell>
        </row>
        <row r="1023">
          <cell r="A1023">
            <v>89262</v>
          </cell>
          <cell r="B1023" t="str">
            <v>GUINDAUTO HIDRÁULICO, CAPACIDADE MÁXIMA DE CARGA 6200 KG, MOMENTO MÁXIMO DE CARGA 11,7 TM, ALCANCE MÁXIMO HORIZONTAL 9,70 M, INCLUSIVE CAMINHÃO TOCO PBT 16.000 KG, POTÊNCIA DE 189 CV - MANUTENÇÃO. AF_06/2014</v>
          </cell>
          <cell r="C1023" t="str">
            <v>H</v>
          </cell>
        </row>
        <row r="1024">
          <cell r="A1024">
            <v>89264</v>
          </cell>
          <cell r="B1024" t="str">
            <v>CAMINHÃO TOCO, PBT 16.000 KG, CARGA ÚTIL MÁX. 10.685 KG, DIST. ENTRE EIXOS 4,8 M, POTÊNCIA 189 CV, INCLUSIVE CARROCERIA FIXA ABERTA DE MADEIRA P/ TRANSPORTE GERAL DE CARGA SECA, DIMEN. APROX. 2,5 X 7,00 X 0,50 M - DEPRECIAÇÃO. AF_06/2014</v>
          </cell>
          <cell r="C1024" t="str">
            <v>H</v>
          </cell>
        </row>
        <row r="1025">
          <cell r="A1025">
            <v>89265</v>
          </cell>
          <cell r="B1025" t="str">
            <v>CAMINHÃO TOCO, PBT 16.000 KG, CARGA ÚTIL MÁX. 10.685 KG, DIST. ENTRE EIXOS 4,8 M, POTÊNCIA 189 CV, INCLUSIVE CARROCERIA FIXA ABERTA DE MADEIRA P/ TRANSPORTE GERAL DE CARGA SECA, DIMEN. APROX. 2,5 X 7,00 X 0,50 M - JUROS. AF_06/2014</v>
          </cell>
          <cell r="C1025" t="str">
            <v>H</v>
          </cell>
        </row>
        <row r="1026">
          <cell r="A1026">
            <v>89266</v>
          </cell>
          <cell r="B1026" t="str">
            <v>CAMINHÃO TOCO, PBT 16.000 KG, CARGA ÚTIL MÁX. 10.685 KG, DIST. ENTRE EIXOS 4,8 M, POTÊNCIA 189 CV, INCLUSIVE CARROCERIA FIXA ABERTA DE MADEIRA P/ TRANSPORTE GERAL DE CARGA SECA, DIMEN. APROX. 2,5 X 7,00 X 0,50 M - IMPOSTOS E SEGUROS. AF_06/2014</v>
          </cell>
          <cell r="C1026" t="str">
            <v>H</v>
          </cell>
        </row>
        <row r="1027">
          <cell r="A1027">
            <v>89267</v>
          </cell>
          <cell r="B1027" t="str">
            <v>GUINDASTE HIDRÁULICO AUTOPROPELIDO, COM LANÇA TELESCÓPICA 28,80 M, CAPACIDADE MÁXIMA 30 T, POTÊNCIA 97 KW, TRAÇÃO 4 X 4 - DEPRECIAÇÃO. AF_11/2014</v>
          </cell>
          <cell r="C1027" t="str">
            <v>H</v>
          </cell>
        </row>
        <row r="1028">
          <cell r="A1028">
            <v>89268</v>
          </cell>
          <cell r="B1028" t="str">
            <v>GUINDASTE HIDRÁULICO AUTOPROPELIDO, COM LANÇA TELESCÓPICA 28,80 M, CAPACIDADE MÁXIMA 30 T, POTÊNCIA 97 KW, TRAÇÃO 4 X 4 - JUROS. AF_11/2014</v>
          </cell>
          <cell r="C1028" t="str">
            <v>H</v>
          </cell>
        </row>
        <row r="1029">
          <cell r="A1029">
            <v>89269</v>
          </cell>
          <cell r="B1029" t="str">
            <v>GUINDASTE HIDRÁULICO AUTOPROPELIDO, COM LANÇA TELESCÓPICA 28,80 M, CAPACIDADE MÁXIMA 30 T, POTÊNCIA 97 KW, TRAÇÃO 4 X 4 - IMPOSTOS E SEGUROS. AF_11/2014</v>
          </cell>
          <cell r="C1029" t="str">
            <v>H</v>
          </cell>
        </row>
        <row r="1030">
          <cell r="A1030">
            <v>89270</v>
          </cell>
          <cell r="B1030" t="str">
            <v>GUINDASTE HIDRÁULICO AUTOPROPELIDO, COM LANÇA TELESCÓPICA 28,80 M, CAPACIDADE MÁXIMA 30 T, POTÊNCIA 97 KW, TRAÇÃO 4 X 4 - MANUTENÇÃO. AF_11/2014</v>
          </cell>
          <cell r="C1030" t="str">
            <v>H</v>
          </cell>
        </row>
        <row r="1031">
          <cell r="A1031">
            <v>89271</v>
          </cell>
          <cell r="B1031" t="str">
            <v>GUINDASTE HIDRÁULICO AUTOPROPELIDO, COM LANÇA TELESCÓPICA 28,80 M, CAPACIDADE MÁXIMA 30 T, POTÊNCIA 97 KW, TRAÇÃO 4 X 4 - MATERIAIS NA OPERAÇÃO. AF_11/2014</v>
          </cell>
          <cell r="C1031" t="str">
            <v>H</v>
          </cell>
        </row>
        <row r="1032">
          <cell r="A1032">
            <v>89274</v>
          </cell>
          <cell r="B1032" t="str">
            <v>BETONEIRA CAPACIDADE NOMINAL DE 600 L, CAPACIDADE DE MISTURA 440 L, MOTOR A DIESEL POTÊNCIA 10 CV, COM CARREGADOR - DEPRECIAÇÃO. AF_05/2023</v>
          </cell>
          <cell r="C1032" t="str">
            <v>H</v>
          </cell>
        </row>
        <row r="1033">
          <cell r="A1033">
            <v>89275</v>
          </cell>
          <cell r="B1033" t="str">
            <v>BETONEIRA CAPACIDADE NOMINAL DE 600 L, CAPACIDADE DE MISTURA 440 L, MOTOR A DIESEL POTÊNCIA 10 CV, COM CARREGADOR - JUROS. AF_05/2023</v>
          </cell>
          <cell r="C1033" t="str">
            <v>H</v>
          </cell>
        </row>
        <row r="1034">
          <cell r="A1034">
            <v>89276</v>
          </cell>
          <cell r="B1034" t="str">
            <v>BETONEIRA CAPACIDADE NOMINAL DE 600 L, CAPACIDADE DE MISTURA 440 L, MOTOR A DIESEL POTÊNCIA 10 CV, COM CARREGADOR - MANUTENÇÃO. AF_05/2023</v>
          </cell>
          <cell r="C1034" t="str">
            <v>H</v>
          </cell>
        </row>
        <row r="1035">
          <cell r="A1035">
            <v>89277</v>
          </cell>
          <cell r="B1035" t="str">
            <v>BETONEIRA CAPACIDADE NOMINAL DE 600 L, CAPACIDADE DE MISTURA 440 L, MOTOR A DIESEL POTÊNCIA 10 CV, COM CARREGADOR - MATERIAIS NA OPERAÇÃO. AF_05/2023</v>
          </cell>
          <cell r="C1035" t="str">
            <v>H</v>
          </cell>
        </row>
        <row r="1036">
          <cell r="A1036">
            <v>89280</v>
          </cell>
          <cell r="B1036" t="str">
            <v>ROLO COMPACTADOR VIBRATÓRIO TANDEM AÇO LISO, POTÊNCIA 58 HP, PESO SEM/COM LASTRO 6,5 / 9,4 T, LARGURA DE TRABALHO 1,2 M - DEPRECIAÇÃO. AF_06/2014</v>
          </cell>
          <cell r="C1036" t="str">
            <v>H</v>
          </cell>
        </row>
        <row r="1037">
          <cell r="A1037">
            <v>89281</v>
          </cell>
          <cell r="B1037" t="str">
            <v>ROLO COMPACTADOR VIBRATÓRIO TANDEM AÇO LISO, POTÊNCIA 58 HP, PESO SEM/COM LASTRO 6,5 / 9,4 T, LARGURA DE TRABALHO 1,2 M - JUROS. AF_06/2014</v>
          </cell>
          <cell r="C1037" t="str">
            <v>H</v>
          </cell>
        </row>
        <row r="1038">
          <cell r="A1038">
            <v>89870</v>
          </cell>
          <cell r="B1038" t="str">
            <v>CAMINHÃO BASCULANTE 14 M3, COM CAVALO MECÂNICO DE CAPACIDADE MÁXIMA DE TRAÇÃO COMBINADO DE 36000 KG, POTÊNCIA 286 CV, INCLUSIVE SEMIREBOQUE COM CAÇAMBA METÁLICA - DEPRECIAÇÃO. AF_12/2014</v>
          </cell>
          <cell r="C1038" t="str">
            <v>H</v>
          </cell>
        </row>
        <row r="1039">
          <cell r="A1039">
            <v>89871</v>
          </cell>
          <cell r="B1039" t="str">
            <v>CAMINHÃO BASCULANTE 14 M3, COM CAVALO MECÂNICO DE CAPACIDADE MÁXIMA DE TRAÇÃO COMBINADO DE 36000 KG, POTÊNCIA 286 CV, INCLUSIVE SEMIREBOQUE COM CAÇAMBA METÁLICA - JUROS. AF_12/2014</v>
          </cell>
          <cell r="C1039" t="str">
            <v>H</v>
          </cell>
        </row>
        <row r="1040">
          <cell r="A1040">
            <v>89872</v>
          </cell>
          <cell r="B1040" t="str">
            <v>CAMINHÃO BASCULANTE 14 M3, COM CAVALO MECÂNICO DE CAPACIDADE MÁXIMA DE TRAÇÃO COMBINADO DE 36000 KG, POTÊNCIA 286 CV, INCLUSIVE SEMIREBOQUE COM CAÇAMBA METÁLICA - IMPOSTOS E SEGUROS. AF_12/2014</v>
          </cell>
          <cell r="C1040" t="str">
            <v>H</v>
          </cell>
        </row>
        <row r="1041">
          <cell r="A1041">
            <v>89873</v>
          </cell>
          <cell r="B1041" t="str">
            <v>CAMINHÃO BASCULANTE 14 M3, COM CAVALO MECÂNICO DE CAPACIDADE MÁXIMA DE TRAÇÃO COMBINADO DE 36000 KG, POTÊNCIA 286 CV, INCLUSIVE SEMIREBOQUE COM CAÇAMBA METÁLICA - MANUTENÇÃO. AF_12/2014</v>
          </cell>
          <cell r="C1041" t="str">
            <v>H</v>
          </cell>
        </row>
        <row r="1042">
          <cell r="A1042">
            <v>89874</v>
          </cell>
          <cell r="B1042" t="str">
            <v>CAMINHÃO BASCULANTE 14 M3, COM CAVALO MECÂNICO DE CAPACIDADE MÁXIMA DE TRAÇÃO COMBINADO DE 36000 KG, POTÊNCIA 286 CV, INCLUSIVE SEMIREBOQUE COM CAÇAMBA METÁLICA - MATERIAIS NA OPERAÇÃO. AF_12/2014</v>
          </cell>
          <cell r="C1042" t="str">
            <v>H</v>
          </cell>
        </row>
        <row r="1043">
          <cell r="A1043">
            <v>89878</v>
          </cell>
          <cell r="B1043" t="str">
            <v>CAMINHÃO BASCULANTE 18 M3, COM CAVALO MECÂNICO DE CAPACIDADE MÁXIMA DE TRAÇÃO COMBINADO DE 45000 KG, POTÊNCIA 330 CV, INCLUSIVE SEMIREBOQUE COM CAÇAMBA METÁLICA - DEPRECIAÇÃO. AF_12/2014</v>
          </cell>
          <cell r="C1043" t="str">
            <v>H</v>
          </cell>
        </row>
        <row r="1044">
          <cell r="A1044">
            <v>89879</v>
          </cell>
          <cell r="B1044" t="str">
            <v>CAMINHÃO BASCULANTE 18 M3, COM CAVALO MECÂNICO DE CAPACIDADE MÁXIMA DE TRAÇÃO COMBINADO DE 45000 KG, POTÊNCIA 330 CV, INCLUSIVE SEMIREBOQUE COM CAÇAMBA METÁLICA - JUROS. AF_12/2014</v>
          </cell>
          <cell r="C1044" t="str">
            <v>H</v>
          </cell>
        </row>
        <row r="1045">
          <cell r="A1045">
            <v>89880</v>
          </cell>
          <cell r="B1045" t="str">
            <v>CAMINHÃO BASCULANTE 18 M3, COM CAVALO MECÂNICO DE CAPACIDADE MÁXIMA DE TRAÇÃO COMBINADO DE 45000 KG, POTÊNCIA 330 CV, INCLUSIVE SEMIREBOQUE COM CAÇAMBA METÁLICA - IMPOSTOS E SEGUROS. AF_12/2014</v>
          </cell>
          <cell r="C1045" t="str">
            <v>H</v>
          </cell>
        </row>
        <row r="1046">
          <cell r="A1046">
            <v>89881</v>
          </cell>
          <cell r="B1046" t="str">
            <v>CAMINHÃO BASCULANTE 18 M3, COM CAVALO MECÂNICO DE CAPACIDADE MÁXIMA DE TRAÇÃO COMBINADO DE 45000 KG, POTÊNCIA 330 CV, INCLUSIVE SEMIREBOQUE COM CAÇAMBA METÁLICA - MANUTENÇÃO. AF_12/2014</v>
          </cell>
          <cell r="C1046" t="str">
            <v>H</v>
          </cell>
        </row>
        <row r="1047">
          <cell r="A1047">
            <v>89882</v>
          </cell>
          <cell r="B1047" t="str">
            <v>CAMINHÃO BASCULANTE 18 M3, COM CAVALO MECÂNICO DE CAPACIDADE MÁXIMA DE TRAÇÃO COMBINADO DE 45000 KG, POTÊNCIA 330 CV, INCLUSIVE SEMIREBOQUE COM CAÇAMBA METÁLICA - MATERIAIS NA OPERAÇÃO. AF_12/2014</v>
          </cell>
          <cell r="C1047" t="str">
            <v>H</v>
          </cell>
        </row>
        <row r="1048">
          <cell r="A1048">
            <v>90582</v>
          </cell>
          <cell r="B1048" t="str">
            <v>VIBRADOR DE IMERSÃO, DIÂMETRO DE PONTEIRA 45MM, MOTOR ELÉTRICO TRIFÁSICO POTÊNCIA DE 2 CV - DEPRECIAÇÃO. AF_06/2015</v>
          </cell>
          <cell r="C1048" t="str">
            <v>H</v>
          </cell>
        </row>
        <row r="1049">
          <cell r="A1049">
            <v>90583</v>
          </cell>
          <cell r="B1049" t="str">
            <v>VIBRADOR DE IMERSÃO, DIÂMETRO DE PONTEIRA 45MM, MOTOR ELÉTRICO TRIFÁSICO POTÊNCIA DE 2 CV - JUROS. AF_06/2015</v>
          </cell>
          <cell r="C1049" t="str">
            <v>H</v>
          </cell>
        </row>
        <row r="1050">
          <cell r="A1050">
            <v>90584</v>
          </cell>
          <cell r="B1050" t="str">
            <v>VIBRADOR DE IMERSÃO, DIÂMETRO DE PONTEIRA 45MM, MOTOR ELÉTRICO TRIFÁSICO POTÊNCIA DE 2 CV - MANUTENÇÃO. AF_06/2015</v>
          </cell>
          <cell r="C1050" t="str">
            <v>H</v>
          </cell>
        </row>
        <row r="1051">
          <cell r="A1051">
            <v>90585</v>
          </cell>
          <cell r="B1051" t="str">
            <v>VIBRADOR DE IMERSÃO, DIÂMETRO DE PONTEIRA 45MM, MOTOR ELÉTRICO TRIFÁSICO POTÊNCIA DE 2 CV - MATERIAIS NA OPERAÇÃO. AF_06/2015</v>
          </cell>
          <cell r="C1051" t="str">
            <v>H</v>
          </cell>
        </row>
        <row r="1052">
          <cell r="A1052">
            <v>90621</v>
          </cell>
          <cell r="B1052" t="str">
            <v>PERFURATRIZ MANUAL, TORQUE MÁXIMO 83 N.M, POTÊNCIA 5 CV, COM DIÂMETRO MÁXIMO 4" - DEPRECIAÇÃO. AF_06/2015</v>
          </cell>
          <cell r="C1052" t="str">
            <v>H</v>
          </cell>
        </row>
        <row r="1053">
          <cell r="A1053">
            <v>90622</v>
          </cell>
          <cell r="B1053" t="str">
            <v>PERFURATRIZ MANUAL, TORQUE MÁXIMO 83 N.M, POTÊNCIA 5 CV, COM DIÂMETRO MÁXIMO 4" - JUROS. AF_06/2015</v>
          </cell>
          <cell r="C1053" t="str">
            <v>H</v>
          </cell>
        </row>
        <row r="1054">
          <cell r="A1054">
            <v>90623</v>
          </cell>
          <cell r="B1054" t="str">
            <v>PERFURATRIZ MANUAL, TORQUE MÁXIMO 83 N.M, POTÊNCIA 5 CV, COM DIÂMETRO MÁXIMO 4" - MANUTENÇÃO. AF_06/2015</v>
          </cell>
          <cell r="C1054" t="str">
            <v>H</v>
          </cell>
        </row>
        <row r="1055">
          <cell r="A1055">
            <v>90624</v>
          </cell>
          <cell r="B1055" t="str">
            <v>PERFURATRIZ MANUAL, TORQUE MÁXIMO 83 N.M, POTÊNCIA 5 CV, COM DIÂMETRO MÁXIMO 4" - MATERIAIS NA OPERAÇÃO. AF_06/2015</v>
          </cell>
          <cell r="C1055" t="str">
            <v>H</v>
          </cell>
        </row>
        <row r="1056">
          <cell r="A1056">
            <v>90627</v>
          </cell>
          <cell r="B1056" t="str">
            <v>PERFURATRIZ SOBRE ESTEIRA, TORQUE MÁXIMO 600 KGF, PESO MÉDIO 1000 KG, POTÊNCIA 20 HP, DIÂMETRO MÁXIMO 10" - DEPRECIAÇÃO. AF_06/2015</v>
          </cell>
          <cell r="C1056" t="str">
            <v>H</v>
          </cell>
        </row>
        <row r="1057">
          <cell r="A1057">
            <v>90628</v>
          </cell>
          <cell r="B1057" t="str">
            <v>PERFURATRIZ SOBRE ESTEIRA, TORQUE MÁXIMO 600 KGF, PESO MÉDIO 1000 KG, POTÊNCIA 20 HP, DIÂMETRO MÁXIMO 10" - JUROS. AF_06/2015</v>
          </cell>
          <cell r="C1057" t="str">
            <v>H</v>
          </cell>
        </row>
        <row r="1058">
          <cell r="A1058">
            <v>90629</v>
          </cell>
          <cell r="B1058" t="str">
            <v>PERFURATRIZ SOBRE ESTEIRA, TORQUE MÁXIMO 600 KGF, PESO MÉDIO 1000 KG, POTÊNCIA 20 HP, DIÂMETRO MÁXIMO 10" - MANUTENÇÃO. AF_06/2015</v>
          </cell>
          <cell r="C1058" t="str">
            <v>H</v>
          </cell>
        </row>
        <row r="1059">
          <cell r="A1059">
            <v>90630</v>
          </cell>
          <cell r="B1059" t="str">
            <v>PERFURATRIZ SOBRE ESTEIRA, TORQUE MÁXIMO 600 KGF, PESO MÉDIO 1000 KG, POTÊNCIA 20 HP, DIÂMETRO MÁXIMO 10" - MATERIAIS NA OPERAÇÃO. AF_06/2015</v>
          </cell>
          <cell r="C1059" t="str">
            <v>H</v>
          </cell>
        </row>
        <row r="1060">
          <cell r="A1060">
            <v>90633</v>
          </cell>
          <cell r="B1060" t="str">
            <v>MISTURADOR DUPLO HORIZONTAL DE ALTA TURBULÊNCIA, CAPACIDADE / VOLUME 2 X 500 LITROS, MOTORES ELÉTRICOS MÍNIMO 5 CV CADA, PARA NATA CIMENTO, ARGAMASSA E OUTROS - DEPRECIAÇÃO. AF_06/2015</v>
          </cell>
          <cell r="C1060" t="str">
            <v>H</v>
          </cell>
        </row>
        <row r="1061">
          <cell r="A1061">
            <v>90634</v>
          </cell>
          <cell r="B1061" t="str">
            <v>MISTURADOR DUPLO HORIZONTAL DE ALTA TURBULÊNCIA, CAPACIDADE / VOLUME 2 X 500 LITROS, MOTORES ELÉTRICOS MÍNIMO 5 CV CADA, PARA NATA CIMENTO, ARGAMASSA E OUTROS - JUROS. AF_06/2015</v>
          </cell>
          <cell r="C1061" t="str">
            <v>H</v>
          </cell>
        </row>
        <row r="1062">
          <cell r="A1062">
            <v>90635</v>
          </cell>
          <cell r="B1062" t="str">
            <v>MISTURADOR DUPLO HORIZONTAL DE ALTA TURBULÊNCIA, CAPACIDADE / VOLUME 2 X 500 LITROS, MOTORES ELÉTRICOS MÍNIMO 5 CV CADA, PARA NATA CIMENTO, ARGAMASSA E OUTROS - MANUTENÇÃO. AF_06/2015</v>
          </cell>
          <cell r="C1062" t="str">
            <v>H</v>
          </cell>
        </row>
        <row r="1063">
          <cell r="A1063">
            <v>90636</v>
          </cell>
          <cell r="B1063" t="str">
            <v>MISTURADOR DUPLO HORIZONTAL DE ALTA TURBULÊNCIA, CAPACIDADE / VOLUME 2 X 500 LITROS, MOTORES ELÉTRICOS MÍNIMO 5 CV CADA, PARA NATA CIMENTO, ARGAMASSA E OUTROS - MATERIAIS NA OPERAÇÃO. AF_06/2015</v>
          </cell>
          <cell r="C1063" t="str">
            <v>H</v>
          </cell>
        </row>
        <row r="1064">
          <cell r="A1064">
            <v>90639</v>
          </cell>
          <cell r="B1064" t="str">
            <v>BOMBA TRIPLEX, PARA INJEÇÃO DE NATA DE CIMENTO, VAZÃO MÁXIMA DE 100 LITROS/MINUTO, PRESSÃO MÁXIMA DE 70 BAR - DEPRECIAÇÃO. AF_06/2015</v>
          </cell>
          <cell r="C1064" t="str">
            <v>H</v>
          </cell>
        </row>
        <row r="1065">
          <cell r="A1065">
            <v>90640</v>
          </cell>
          <cell r="B1065" t="str">
            <v>BOMBA TRIPLEX, PARA INJEÇÃO DE NATA DE CIMENTO, VAZÃO MÁXIMA DE 100 LITROS/MINUTO, PRESSÃO MÁXIMA DE 70 BAR - JUROS. AF_06/2015</v>
          </cell>
          <cell r="C1065" t="str">
            <v>H</v>
          </cell>
        </row>
        <row r="1066">
          <cell r="A1066">
            <v>90641</v>
          </cell>
          <cell r="B1066" t="str">
            <v>BOMBA TRIPLEX, PARA INJEÇÃO DE NATA DE CIMENTO, VAZÃO MÁXIMA DE 100 LITROS/MINUTO, PRESSÃO MÁXIMA DE 70 BAR - MANUTENÇÃO. AF_06/2015</v>
          </cell>
          <cell r="C1066" t="str">
            <v>H</v>
          </cell>
        </row>
        <row r="1067">
          <cell r="A1067">
            <v>90642</v>
          </cell>
          <cell r="B1067" t="str">
            <v>BOMBA TRIPLEX, PARA INJEÇÃO DE NATA DE CIMENTO, VAZÃO MÁXIMA DE 100 LITROS/MINUTO, PRESSÃO MÁXIMA DE 70 BAR - MATERIAIS NA OPERAÇÃO. AF_06/2015</v>
          </cell>
          <cell r="C1067" t="str">
            <v>H</v>
          </cell>
        </row>
        <row r="1068">
          <cell r="A1068">
            <v>90646</v>
          </cell>
          <cell r="B1068" t="str">
            <v>BOMBA CENTRÍFUGA MONOESTÁGIO COM MOTOR ELÉTRICO MONOFÁSICO, POTÊNCIA 15 HP, DIÂMETRO DO ROTOR 173 MM, HM/Q = 30 MCA / 90 M3/H A 45 MCA / 55 M3/H - DEPRECIAÇÃO. AF_06/2015</v>
          </cell>
          <cell r="C1068" t="str">
            <v>H</v>
          </cell>
        </row>
        <row r="1069">
          <cell r="A1069">
            <v>90647</v>
          </cell>
          <cell r="B1069" t="str">
            <v>BOMBA CENTRÍFUGA MONOESTÁGIO COM MOTOR ELÉTRICO MONOFÁSICO, POTÊNCIA 15 HP, DIÂMETRO DO ROTOR 173 MM, HM/Q = 30 MCA / 90 M3/H A 45 MCA / 55 M3/H - JUROS. AF_06/2015</v>
          </cell>
          <cell r="C1069" t="str">
            <v>H</v>
          </cell>
        </row>
        <row r="1070">
          <cell r="A1070">
            <v>90648</v>
          </cell>
          <cell r="B1070" t="str">
            <v>BOMBA CENTRÍFUGA MONOESTÁGIO COM MOTOR ELÉTRICO MONOFÁSICO, POTÊNCIA 15 HP, DIÂMETRO DO ROTOR 173 MM, HM/Q = 30 MCA / 90 M3/H A 45 MCA / 55 M3/H - MANUTENÇÃO. AF_06/2015</v>
          </cell>
          <cell r="C1070" t="str">
            <v>H</v>
          </cell>
        </row>
        <row r="1071">
          <cell r="A1071">
            <v>90649</v>
          </cell>
          <cell r="B1071" t="str">
            <v>BOMBA CENTRÍFUGA MONOESTÁGIO COM MOTOR ELÉTRICO MONOFÁSICO, POTÊNCIA 15 HP, DIÂMETRO DO ROTOR 173 MM, HM/Q = 30 MCA / 90 M3/H A 45 MCA / 55 M3/H - MATERIAIS NA OPERAÇÃO. AF_06/2015</v>
          </cell>
          <cell r="C1071" t="str">
            <v>H</v>
          </cell>
        </row>
        <row r="1072">
          <cell r="A1072">
            <v>90652</v>
          </cell>
          <cell r="B1072" t="str">
            <v>BOMBA DE PROJEÇÃO DE CONCRETO SECO, POTÊNCIA 10 CV, VAZÃO 3 M3/H - DEPRECIAÇÃO. AF_06/2015</v>
          </cell>
          <cell r="C1072" t="str">
            <v>H</v>
          </cell>
        </row>
        <row r="1073">
          <cell r="A1073">
            <v>90653</v>
          </cell>
          <cell r="B1073" t="str">
            <v>BOMBA DE PROJEÇÃO DE CONCRETO SECO, POTÊNCIA 10 CV, VAZÃO 3 M3/H - JUROS. AF_06/2015</v>
          </cell>
          <cell r="C1073" t="str">
            <v>H</v>
          </cell>
        </row>
        <row r="1074">
          <cell r="A1074">
            <v>90654</v>
          </cell>
          <cell r="B1074" t="str">
            <v>BOMBA DE PROJEÇÃO DE CONCRETO SECO, POTÊNCIA 10 CV, VAZÃO 3 M3/H - MANUTENÇÃO. AF_06/2015</v>
          </cell>
          <cell r="C1074" t="str">
            <v>H</v>
          </cell>
        </row>
        <row r="1075">
          <cell r="A1075">
            <v>90655</v>
          </cell>
          <cell r="B1075" t="str">
            <v>BOMBA DE PROJEÇÃO DE CONCRETO SECO, POTÊNCIA 10 CV, VAZÃO 3 M3/H - MATERIAIS NA OPERAÇÃO. AF_06/2015</v>
          </cell>
          <cell r="C1075" t="str">
            <v>H</v>
          </cell>
        </row>
        <row r="1076">
          <cell r="A1076">
            <v>90658</v>
          </cell>
          <cell r="B1076" t="str">
            <v>BOMBA DE PROJEÇÃO DE CONCRETO SECO, POTÊNCIA 10 CV, VAZÃO 6 M3/H - DEPRECIAÇÃO. AF_06/2015</v>
          </cell>
          <cell r="C1076" t="str">
            <v>H</v>
          </cell>
        </row>
        <row r="1077">
          <cell r="A1077">
            <v>90659</v>
          </cell>
          <cell r="B1077" t="str">
            <v>BOMBA DE PROJEÇÃO DE CONCRETO SECO, POTÊNCIA 10 CV, VAZÃO 6 M3/H - JUROS. AF_06/2015</v>
          </cell>
          <cell r="C1077" t="str">
            <v>H</v>
          </cell>
        </row>
        <row r="1078">
          <cell r="A1078">
            <v>90660</v>
          </cell>
          <cell r="B1078" t="str">
            <v>BOMBA DE PROJEÇÃO DE CONCRETO SECO, POTÊNCIA 10 CV, VAZÃO 6 M3/H - MANUTENÇÃO. AF_06/2015</v>
          </cell>
          <cell r="C1078" t="str">
            <v>H</v>
          </cell>
        </row>
        <row r="1079">
          <cell r="A1079">
            <v>90661</v>
          </cell>
          <cell r="B1079" t="str">
            <v>BOMBA DE PROJEÇÃO DE CONCRETO SECO, POTÊNCIA 10 CV, VAZÃO 6 M3/H - MATERIAIS NA OPERAÇÃO. AF_06/2015</v>
          </cell>
          <cell r="C1079" t="str">
            <v>H</v>
          </cell>
        </row>
        <row r="1080">
          <cell r="A1080">
            <v>90664</v>
          </cell>
          <cell r="B1080" t="str">
            <v>PROJETOR PNEUMÁTICO DE ARGAMASSA PARA CHAPISCO E REBOCO COM RECIPIENTE ACOPLADO, TIPO CANEQUINHA, COM COMPRESSOR DE AR REBOCÁVEL VAZÃO 89 PCM E MOTOR DIESEL DE 20 CV - DEPRECIAÇÃO. AF_05/2023</v>
          </cell>
          <cell r="C1080" t="str">
            <v>H</v>
          </cell>
        </row>
        <row r="1081">
          <cell r="A1081">
            <v>90665</v>
          </cell>
          <cell r="B1081" t="str">
            <v>PROJETOR PNEUMÁTICO DE ARGAMASSA PARA CHAPISCO E REBOCO COM RECIPIENTE ACOPLADO, TIPO CANEQUINHA, COM COMPRESSOR DE AR REBOCÁVEL VAZÃO 89 PCM E MOTOR DIESEL DE 20 CV - JUROS. AF_05/2023</v>
          </cell>
          <cell r="C1081" t="str">
            <v>H</v>
          </cell>
        </row>
        <row r="1082">
          <cell r="A1082">
            <v>90666</v>
          </cell>
          <cell r="B1082" t="str">
            <v>PROJETOR PNEUMÁTICO DE ARGAMASSA PARA CHAPISCO E REBOCO COM RECIPIENTE ACOPLADO, TIPO CANEQUINHA, COM COMPRESSOR DE AR REBOCÁVEL VAZÃO 89 PCM E MOTOR DIESEL DE 20 CV - MANUTENÇÃO. AF_05/2023</v>
          </cell>
          <cell r="C1082" t="str">
            <v>H</v>
          </cell>
        </row>
        <row r="1083">
          <cell r="A1083">
            <v>90667</v>
          </cell>
          <cell r="B1083" t="str">
            <v>PROJETOR PNEUMÁTICO DE ARGAMASSA PARA CHAPISCO E REBOCO COM RECIPIENTE ACOPLADO, TIPO CANEQUINHA, COM COMPRESSOR DE AR REBOCÁVEL VAZÃO 89 PCM E MOTOR DIESEL DE 20 CV - MATERIAIS NA OPERAÇÃO. AF_05/2023</v>
          </cell>
          <cell r="C1083" t="str">
            <v>H</v>
          </cell>
        </row>
        <row r="1084">
          <cell r="A1084">
            <v>90670</v>
          </cell>
          <cell r="B1084" t="str">
            <v>PERFURATRIZ COM TORRE METÁLICA PARA EXECUÇÃO DE ESTACA HÉLICE CONTÍNUA, PROFUNDIDADE MÁXIMA DE 30 M, DIÂMETRO MÁXIMO DE 800 MM, POTÊNCIA INSTALADA DE 268 HP, MESA ROTATIVA COM TORQUE MÁXIMO DE 170 KNM - DEPRECIAÇÃO. AF_06/2015</v>
          </cell>
          <cell r="C1084" t="str">
            <v>H</v>
          </cell>
        </row>
        <row r="1085">
          <cell r="A1085">
            <v>90671</v>
          </cell>
          <cell r="B1085" t="str">
            <v>PERFURATRIZ COM TORRE METÁLICA PARA EXECUÇÃO DE ESTACA HÉLICE CONTÍNUA, PROFUNDIDADE MÁXIMA DE 30 M, DIÂMETRO MÁXIMO DE 800 MM, POTÊNCIA INSTALADA DE 268 HP, MESA ROTATIVA COM TORQUE MÁXIMO DE 170 KNM - JUROS. AF_06/2015</v>
          </cell>
          <cell r="C1085" t="str">
            <v>H</v>
          </cell>
        </row>
        <row r="1086">
          <cell r="A1086">
            <v>90672</v>
          </cell>
          <cell r="B1086" t="str">
            <v>PERFURATRIZ COM TORRE METÁLICA PARA EXECUÇÃO DE ESTACA HÉLICE CONTÍNUA, PROFUNDIDADE MÁXIMA DE 30 M, DIÂMETRO MÁXIMO DE 800 MM, POTÊNCIA INSTALADA DE 268 HP, MESA ROTATIVA COM TORQUE MÁXIMO DE 170 KNM - MANUTENÇÃO. AF_06/2015</v>
          </cell>
          <cell r="C1086" t="str">
            <v>H</v>
          </cell>
        </row>
        <row r="1087">
          <cell r="A1087">
            <v>90673</v>
          </cell>
          <cell r="B1087" t="str">
            <v>PERFURATRIZ COM TORRE METÁLICA PARA EXECUÇÃO DE ESTACA HÉLICE CONTÍNUA, PROFUNDIDADE MÁXIMA DE 30 M, DIÂMETRO MÁXIMO DE 800 MM, POTÊNCIA INSTALADA DE 268 HP, MESA ROTATIVA COM TORQUE MÁXIMO DE 170 KNM - MATERIAIS NA OPERAÇÃO. AF_06/2015</v>
          </cell>
          <cell r="C1087" t="str">
            <v>H</v>
          </cell>
        </row>
        <row r="1088">
          <cell r="A1088">
            <v>90676</v>
          </cell>
          <cell r="B1088" t="str">
            <v>PERFURATRIZ HIDRÁULICA SOBRE CAMINHÃO COM TRADO CURTO ACOPLADO, PROFUNDIDADE MÁXIMA DE 20 M, DIÂMETRO MÁXIMO DE 1500 MM, POTÊNCIA INSTALADA DE 137 HP, MESA ROTATIVA COM TORQUE MÁXIMO DE 30 KNM - DEPRECIAÇÃO. AF_06/2015</v>
          </cell>
          <cell r="C1088" t="str">
            <v>H</v>
          </cell>
        </row>
        <row r="1089">
          <cell r="A1089">
            <v>90677</v>
          </cell>
          <cell r="B1089" t="str">
            <v>PERFURATRIZ HIDRÁULICA SOBRE CAMINHÃO COM TRADO CURTO ACOPLADO, PROFUNDIDADE MÁXIMA DE 20 M, DIÂMETRO MÁXIMO DE 1500 MM, POTÊNCIA INSTALADA DE 137 HP, MESA ROTATIVA COM TORQUE MÁXIMO DE 30 KNM - JUROS. AF_06/2015</v>
          </cell>
          <cell r="C1089" t="str">
            <v>H</v>
          </cell>
        </row>
        <row r="1090">
          <cell r="A1090">
            <v>90678</v>
          </cell>
          <cell r="B1090" t="str">
            <v>PERFURATRIZ HIDRÁULICA SOBRE CAMINHÃO COM TRADO CURTO ACOPLADO, PROFUNDIDADE MÁXIMA DE 20 M, DIÂMETRO MÁXIMO DE 1500 MM, POTÊNCIA INSTALADA DE 137 HP, MESA ROTATIVA COM TORQUE MÁXIMO DE 30 KNM - MANUTENÇÃO. AF_06/2015</v>
          </cell>
          <cell r="C1090" t="str">
            <v>H</v>
          </cell>
        </row>
        <row r="1091">
          <cell r="A1091">
            <v>90679</v>
          </cell>
          <cell r="B1091" t="str">
            <v>PERFURATRIZ HIDRÁULICA SOBRE CAMINHÃO COM TRADO CURTO ACOPLADO, PROFUNDIDADE MÁXIMA DE 20 M, DIÂMETRO MÁXIMO DE 1500 MM, POTÊNCIA INSTALADA DE 137 HP, MESA ROTATIVA COM TORQUE MÁXIMO DE 30 KNM - MATERIAIS NA OPERAÇÃO. AF_06/2015</v>
          </cell>
          <cell r="C1091" t="str">
            <v>H</v>
          </cell>
        </row>
        <row r="1092">
          <cell r="A1092">
            <v>90682</v>
          </cell>
          <cell r="B1092" t="str">
            <v>MANIPULADOR TELESCÓPICO, POTÊNCIA DE 85 HP, CAPACIDADE DE CARGA DE 3.500 KG, ALTURA MÁXIMA DE ELEVAÇÃO DE 12,3 M - DEPRECIAÇÃO. AF_05/2023</v>
          </cell>
          <cell r="C1092" t="str">
            <v>H</v>
          </cell>
        </row>
        <row r="1093">
          <cell r="A1093">
            <v>90683</v>
          </cell>
          <cell r="B1093" t="str">
            <v>MANIPULADOR TELESCÓPICO, POTÊNCIA DE 85 HP, CAPACIDADE DE CARGA DE 3.500 KG, ALTURA MÁXIMA DE ELEVAÇÃO DE 12,3 M - JUROS. AF_05/2023</v>
          </cell>
          <cell r="C1093" t="str">
            <v>H</v>
          </cell>
        </row>
        <row r="1094">
          <cell r="A1094">
            <v>90684</v>
          </cell>
          <cell r="B1094" t="str">
            <v>MANIPULADOR TELESCÓPICO, POTÊNCIA DE 85 HP, CAPACIDADE DE CARGA DE 3.500 KG, ALTURA MÁXIMA DE ELEVAÇÃO DE 12,3 M - MANUTENÇÃO. AF_05/2023</v>
          </cell>
          <cell r="C1094" t="str">
            <v>H</v>
          </cell>
        </row>
        <row r="1095">
          <cell r="A1095">
            <v>90685</v>
          </cell>
          <cell r="B1095" t="str">
            <v>MANIPULADOR TELESCÓPICO, POTÊNCIA DE 85 HP, CAPACIDADE DE CARGA DE 3.500 KG, ALTURA MÁXIMA DE ELEVAÇÃO DE 12,3 M - MATERIAIS NA OPERAÇÃO. AF_05/2023</v>
          </cell>
          <cell r="C1095" t="str">
            <v>H</v>
          </cell>
        </row>
        <row r="1096">
          <cell r="A1096">
            <v>90688</v>
          </cell>
          <cell r="B1096" t="str">
            <v>MINICARREGADEIRA SOBRE RODAS, POTÊNCIA LÍQUIDA DE 47 HP, CAPACIDADE NOMINAL DE OPERAÇÃO DE 646 KG - DEPRECIAÇÃO. AF_06/2015</v>
          </cell>
          <cell r="C1096" t="str">
            <v>H</v>
          </cell>
        </row>
        <row r="1097">
          <cell r="A1097">
            <v>90689</v>
          </cell>
          <cell r="B1097" t="str">
            <v>MINICARREGADEIRA SOBRE RODAS, POTÊNCIA LÍQUIDA DE 47 HP, CAPACIDADE NOMINAL DE OPERAÇÃO DE 646 KG - JUROS. AF_06/2015</v>
          </cell>
          <cell r="C1097" t="str">
            <v>H</v>
          </cell>
        </row>
        <row r="1098">
          <cell r="A1098">
            <v>90690</v>
          </cell>
          <cell r="B1098" t="str">
            <v>MINICARREGADEIRA SOBRE RODAS, POTÊNCIA LÍQUIDA DE 47 HP, CAPACIDADE NOMINAL DE OPERAÇÃO DE 646 KG - MANUTENÇÃO. AF_06/2015</v>
          </cell>
          <cell r="C1098" t="str">
            <v>H</v>
          </cell>
        </row>
        <row r="1099">
          <cell r="A1099">
            <v>90691</v>
          </cell>
          <cell r="B1099" t="str">
            <v>MINICARREGADEIRA SOBRE RODAS, POTÊNCIA LÍQUIDA DE 47 HP, CAPACIDADE NOMINAL DE OPERAÇÃO DE 646 KG - MATERIAIS NA OPERAÇÃO. AF_06/2015</v>
          </cell>
          <cell r="C1099" t="str">
            <v>H</v>
          </cell>
        </row>
        <row r="1100">
          <cell r="A1100">
            <v>90957</v>
          </cell>
          <cell r="B1100" t="str">
            <v>COMPRESSOR DE AR REBOCÁVEL, VAZÃO 189 PCM, PRESSÃO EFETIVA DE TRABALHO 102 PSI, MOTOR DIESEL, POTÊNCIA 63 CV - DEPRECIAÇÃO. AF_06/2015</v>
          </cell>
          <cell r="C1100" t="str">
            <v>H</v>
          </cell>
        </row>
        <row r="1101">
          <cell r="A1101">
            <v>90958</v>
          </cell>
          <cell r="B1101" t="str">
            <v>COMPRESSOR DE AR REBOCÁVEL, VAZÃO 189 PCM, PRESSÃO EFETIVA DE TRABALHO 102 PSI, MOTOR DIESEL, POTÊNCIA 63 CV - JUROS. AF_06/2015</v>
          </cell>
          <cell r="C1101" t="str">
            <v>H</v>
          </cell>
        </row>
        <row r="1102">
          <cell r="A1102">
            <v>90960</v>
          </cell>
          <cell r="B1102" t="str">
            <v>COMPRESSOR DE AR REBOCÁVEL, VAZÃO 89 PCM, PRESSÃO EFETIVA DE TRABALHO 102 PSI, MOTOR DIESEL, POTÊNCIA 20 CV - DEPRECIAÇÃO. AF_06/2015</v>
          </cell>
          <cell r="C1102" t="str">
            <v>H</v>
          </cell>
        </row>
        <row r="1103">
          <cell r="A1103">
            <v>90961</v>
          </cell>
          <cell r="B1103" t="str">
            <v>COMPRESSOR DE AR REBOCÁVEL, VAZÃO 89 PCM, PRESSÃO EFETIVA DE TRABALHO 102 PSI, MOTOR DIESEL, POTÊNCIA 20 CV - JUROS. AF_06/2015</v>
          </cell>
          <cell r="C1103" t="str">
            <v>H</v>
          </cell>
        </row>
        <row r="1104">
          <cell r="A1104">
            <v>90962</v>
          </cell>
          <cell r="B1104" t="str">
            <v>COMPRESSOR DE AR REBOCÁVEL, VAZÃO 89 PCM, PRESSÃO EFETIVA DE TRABALHO 102 PSI, MOTOR DIESEL, POTÊNCIA 20 CV - MANUTENÇÃO. AF_06/2015</v>
          </cell>
          <cell r="C1104" t="str">
            <v>H</v>
          </cell>
        </row>
        <row r="1105">
          <cell r="A1105">
            <v>90963</v>
          </cell>
          <cell r="B1105" t="str">
            <v>COMPRESSOR DE AR REBOCÁVEL, VAZÃO 89 PCM, PRESSÃO EFETIVA DE TRABALHO 102 PSI, MOTOR DIESEL, POTÊNCIA 20 CV - MATERIAIS NA OPERAÇÃO. AF_06/2015</v>
          </cell>
          <cell r="C1105" t="str">
            <v>H</v>
          </cell>
        </row>
        <row r="1106">
          <cell r="A1106">
            <v>90968</v>
          </cell>
          <cell r="B1106" t="str">
            <v>COMPRESSOR DE AR REBOCAVEL, VAZÃO 250 PCM, PRESSAO DE TRABALHO 102 PSI, MOTOR A DIESEL POTÊNCIA 81 CV - DEPRECIAÇÃO. AF_06/2015</v>
          </cell>
          <cell r="C1106" t="str">
            <v>H</v>
          </cell>
        </row>
        <row r="1107">
          <cell r="A1107">
            <v>90969</v>
          </cell>
          <cell r="B1107" t="str">
            <v>COMPRESSOR DE AR REBOCAVEL, VAZÃO 250 PCM, PRESSAO DE TRABALHO 102 PSI, MOTOR A DIESEL POTÊNCIA 81 CV - JUROS. AF_06/2015</v>
          </cell>
          <cell r="C1107" t="str">
            <v>H</v>
          </cell>
        </row>
        <row r="1108">
          <cell r="A1108">
            <v>90970</v>
          </cell>
          <cell r="B1108" t="str">
            <v>COMPRESSOR DE AR REBOCAVEL, VAZÃO 250 PCM, PRESSAO DE TRABALHO 102 PSI, MOTOR A DIESEL POTÊNCIA 81 CV - MANUTENÇÃO. AF_06/2015</v>
          </cell>
          <cell r="C1108" t="str">
            <v>H</v>
          </cell>
        </row>
        <row r="1109">
          <cell r="A1109">
            <v>90971</v>
          </cell>
          <cell r="B1109" t="str">
            <v>COMPRESSOR DE AR REBOCAVEL, VAZÃO 250 PCM, PRESSAO DE TRABALHO 102 PSI, MOTOR A DIESEL POTÊNCIA 81 CV - MATERIAIS NA OPERAÇÃO. AF_06/2015</v>
          </cell>
          <cell r="C1109" t="str">
            <v>H</v>
          </cell>
        </row>
        <row r="1110">
          <cell r="A1110">
            <v>90975</v>
          </cell>
          <cell r="B1110" t="str">
            <v>COMPRESSOR DE AR REBOCÁVEL, VAZÃO 748 PCM, PRESSÃO EFETIVA DE TRABALHO 102 PSI, MOTOR DIESEL, POTÊNCIA 210 CV - DEPRECIAÇÃO. AF_06/2015</v>
          </cell>
          <cell r="C1110" t="str">
            <v>H</v>
          </cell>
        </row>
        <row r="1111">
          <cell r="A1111">
            <v>90976</v>
          </cell>
          <cell r="B1111" t="str">
            <v>COMPRESSOR DE AR REBOCÁVEL, VAZÃO 748 PCM, PRESSÃO EFETIVA DE TRABALHO 102 PSI, MOTOR DIESEL, POTÊNCIA 210 CV - JUROS. AF_06/2015</v>
          </cell>
          <cell r="C1111" t="str">
            <v>H</v>
          </cell>
        </row>
        <row r="1112">
          <cell r="A1112">
            <v>90977</v>
          </cell>
          <cell r="B1112" t="str">
            <v>COMPRESSOR DE AR REBOCÁVEL, VAZÃO 748 PCM, PRESSÃO EFETIVA DE TRABALHO 102 PSI, MOTOR DIESEL, POTÊNCIA 210 CV - MANUTENÇÃO. AF_06/2015</v>
          </cell>
          <cell r="C1112" t="str">
            <v>H</v>
          </cell>
        </row>
        <row r="1113">
          <cell r="A1113">
            <v>90978</v>
          </cell>
          <cell r="B1113" t="str">
            <v>COMPRESSOR DE AR REBOCÁVEL, VAZÃO 748 PCM, PRESSÃO EFETIVA DE TRABALHO 102 PSI, MOTOR DIESEL, POTÊNCIA 210 CV - MATERIAIS NA OPERAÇÃO. AF_06/2015</v>
          </cell>
          <cell r="C1113" t="str">
            <v>H</v>
          </cell>
        </row>
        <row r="1114">
          <cell r="A1114">
            <v>90992</v>
          </cell>
          <cell r="B1114" t="str">
            <v>COMPRESSOR DE AR REBOCAVEL, VAZÃO 400 PCM, PRESSAO DE TRABALHO 102 PSI, MOTOR A DIESEL POTÊNCIA 110 CV - DEPRECIAÇÃO. AF_06/2015</v>
          </cell>
          <cell r="C1114" t="str">
            <v>H</v>
          </cell>
        </row>
        <row r="1115">
          <cell r="A1115">
            <v>90993</v>
          </cell>
          <cell r="B1115" t="str">
            <v>COMPRESSOR DE AR REBOCAVEL, VAZÃO 400 PCM, PRESSAO DE TRABALHO 102 PSI, MOTOR A DIESEL POTÊNCIA 110 CV - JUROS. AF_06/2015</v>
          </cell>
          <cell r="C1115" t="str">
            <v>H</v>
          </cell>
        </row>
        <row r="1116">
          <cell r="A1116">
            <v>90994</v>
          </cell>
          <cell r="B1116" t="str">
            <v>COMPRESSOR DE AR REBOCAVEL, VAZÃO 400 PCM, PRESSAO DE TRABALHO 102 PSI, MOTOR A DIESEL POTÊNCIA 110 CV - MANUTENÇÃO. AF_06/2015</v>
          </cell>
          <cell r="C1116" t="str">
            <v>H</v>
          </cell>
        </row>
        <row r="1117">
          <cell r="A1117">
            <v>90995</v>
          </cell>
          <cell r="B1117" t="str">
            <v>COMPRESSOR DE AR REBOCAVEL, VAZÃO 400 PCM, PRESSAO DE TRABALHO 102 PSI, MOTOR A DIESEL POTÊNCIA 110 CV - MATERIAIS NA OPERAÇÃO. AF_06/2015</v>
          </cell>
          <cell r="C1117" t="str">
            <v>H</v>
          </cell>
        </row>
        <row r="1118">
          <cell r="A1118">
            <v>91021</v>
          </cell>
          <cell r="B1118" t="str">
            <v>PERFURATRIZ HIDRÁULICA SOBRE CAMINHÃO COM TRADO CURTO ACOPLADO, PROFUNDIDADE MÁXIMA DE 20 M, DIÂMETRO MÁXIMO DE 1500 MM, POTÊNCIA INSTALADA DE 137 HP, MESA ROTATIVA COM TORQUE MÁXIMO DE 30 KNM - IMPOSTOS E SEGUROS. AF_06/2015</v>
          </cell>
          <cell r="C1118" t="str">
            <v>H</v>
          </cell>
        </row>
        <row r="1119">
          <cell r="A1119">
            <v>91026</v>
          </cell>
          <cell r="B1119" t="str">
            <v>CAMINHÃO TRUCADO (C/ TERCEIRO EIXO) ELETRÔNICO - POTÊNCIA 231CV - PBT = 22000KG - DIST. ENTRE EIXOS 5170 MM - INCLUI CARROCERIA FIXA ABERTA DE MADEIRA - DEPRECIAÇÃO. AF_06/2015</v>
          </cell>
          <cell r="C1119" t="str">
            <v>H</v>
          </cell>
        </row>
        <row r="1120">
          <cell r="A1120">
            <v>91027</v>
          </cell>
          <cell r="B1120" t="str">
            <v>CAMINHÃO TRUCADO (C/ TERCEIRO EIXO) ELETRÔNICO - POTÊNCIA 231CV - PBT = 22000KG - DIST. ENTRE EIXOS 5170 MM - INCLUI CARROCERIA FIXA ABERTA DE MADEIRA - JUROS. AF_06/2015</v>
          </cell>
          <cell r="C1120" t="str">
            <v>H</v>
          </cell>
        </row>
        <row r="1121">
          <cell r="A1121">
            <v>91028</v>
          </cell>
          <cell r="B1121" t="str">
            <v>CAMINHÃO TRUCADO (C/ TERCEIRO EIXO) ELETRÔNICO - POTÊNCIA 231CV - PBT = 22000KG - DIST. ENTRE EIXOS 5170 MM - INCLUI CARROCERIA FIXA ABERTA DE MADEIRA - IMPOSTOS E SEGUROS. AF_06/2015</v>
          </cell>
          <cell r="C1121" t="str">
            <v>H</v>
          </cell>
        </row>
        <row r="1122">
          <cell r="A1122">
            <v>91029</v>
          </cell>
          <cell r="B1122" t="str">
            <v>CAMINHÃO TRUCADO (C/ TERCEIRO EIXO) ELETRÔNICO - POTÊNCIA 231CV - PBT = 22000KG - DIST. ENTRE EIXOS 5170 MM - INCLUI CARROCERIA FIXA ABERTA DE MADEIRA - MANUTENÇÃO. AF_06/2015</v>
          </cell>
          <cell r="C1122" t="str">
            <v>H</v>
          </cell>
        </row>
        <row r="1123">
          <cell r="A1123">
            <v>91030</v>
          </cell>
          <cell r="B1123" t="str">
            <v>CAMINHÃO TRUCADO (C/ TERCEIRO EIXO) ELETRÔNICO - POTÊNCIA 231CV - PBT = 22000KG - DIST. ENTRE EIXOS 5170 MM - INCLUI CARROCERIA FIXA ABERTA DE MADEIRA - MATERIAIS NA OPERAÇÃO. AF_06/2015</v>
          </cell>
          <cell r="C1123" t="str">
            <v>H</v>
          </cell>
        </row>
        <row r="1124">
          <cell r="A1124">
            <v>91273</v>
          </cell>
          <cell r="B1124" t="str">
            <v>PLACA VIBRATÓRIA REVERSÍVEL COM MOTOR 4 TEMPOS A GASOLINA, FORÇA CENTRÍFUGA DE 25 KN (2500 KGF), POTÊNCIA 5,5 CV - DEPRECIAÇÃO. AF_08/2015</v>
          </cell>
          <cell r="C1124" t="str">
            <v>H</v>
          </cell>
        </row>
        <row r="1125">
          <cell r="A1125">
            <v>91274</v>
          </cell>
          <cell r="B1125" t="str">
            <v>PLACA VIBRATÓRIA REVERSÍVEL COM MOTOR 4 TEMPOS A GASOLINA, FORÇA CENTRÍFUGA DE 25 KN (2500 KGF), POTÊNCIA 5,5 CV - JUROS. AF_08/2015</v>
          </cell>
          <cell r="C1125" t="str">
            <v>H</v>
          </cell>
        </row>
        <row r="1126">
          <cell r="A1126">
            <v>91275</v>
          </cell>
          <cell r="B1126" t="str">
            <v>PLACA VIBRATÓRIA REVERSÍVEL COM MOTOR 4 TEMPOS A GASOLINA, FORÇA CENTRÍFUGA DE 25 KN (2500 KGF), POTÊNCIA 5,5 CV - MANUTENÇÃO. AF_08/2015</v>
          </cell>
          <cell r="C1126" t="str">
            <v>H</v>
          </cell>
        </row>
        <row r="1127">
          <cell r="A1127">
            <v>91276</v>
          </cell>
          <cell r="B1127" t="str">
            <v>PLACA VIBRATÓRIA REVERSÍVEL COM MOTOR 4 TEMPOS A GASOLINA, FORÇA CENTRÍFUGA DE 25 KN (2500 KGF), POTÊNCIA 5,5 CV - MATERIAIS NA OPERAÇÃO. AF_08/2015</v>
          </cell>
          <cell r="C1127" t="str">
            <v>H</v>
          </cell>
        </row>
        <row r="1128">
          <cell r="A1128">
            <v>91279</v>
          </cell>
          <cell r="B1128" t="str">
            <v>CORTADORA DE PISO COM MOTOR 4 TEMPOS A GASOLINA, POTÊNCIA DE 13 HP, COM DISCO DE CORTE DIAMANTADO SEGMENTADO PARA CONCRETO, DIÂMETRO DE 350 MM, FURO DE 1" (14 X 1") - DEPRECIAÇÃO. AF_08/2015</v>
          </cell>
          <cell r="C1128" t="str">
            <v>H</v>
          </cell>
        </row>
        <row r="1129">
          <cell r="A1129">
            <v>91280</v>
          </cell>
          <cell r="B1129" t="str">
            <v>CORTADORA DE PISO COM MOTOR 4 TEMPOS A GASOLINA, POTÊNCIA DE 13 HP, COM DISCO DE CORTE DIAMANTADO SEGMENTADO PARA CONCRETO, DIÂMETRO DE 350 MM, FURO DE 1" (14 X 1") - JUROS. AF_08/2015</v>
          </cell>
          <cell r="C1129" t="str">
            <v>H</v>
          </cell>
        </row>
        <row r="1130">
          <cell r="A1130">
            <v>91281</v>
          </cell>
          <cell r="B1130" t="str">
            <v>CORTADORA DE PISO COM MOTOR 4 TEMPOS A GASOLINA, POTÊNCIA DE 13 HP, COM DISCO DE CORTE DIAMANTADO SEGMENTADO PARA CONCRETO, DIÂMETRO DE 350 MM, FURO DE 1" (14 X 1") - MANUTENÇÃO. AF_08/2015</v>
          </cell>
          <cell r="C1130" t="str">
            <v>H</v>
          </cell>
        </row>
        <row r="1131">
          <cell r="A1131">
            <v>91282</v>
          </cell>
          <cell r="B1131" t="str">
            <v>CORTADORA DE PISO COM MOTOR 4 TEMPOS A GASOLINA, POTÊNCIA DE 13 HP, COM DISCO DE CORTE DIAMANTADO SEGMENTADO PARA CONCRETO, DIÂMETRO DE 350 MM, FURO DE 1" (14 X 1") - MATERIAIS NA OPERAÇÃO. AF_08/2015</v>
          </cell>
          <cell r="C1131" t="str">
            <v>H</v>
          </cell>
        </row>
        <row r="1132">
          <cell r="A1132">
            <v>91354</v>
          </cell>
          <cell r="B1132" t="str">
            <v>CAMINHÃO TOCO, PESO BRUTO TOTAL 14.300 KG, CARGA ÚTIL MÁXIMA 9590 KG, DISTÂNCIA ENTRE EIXOS 4,76 M, POTÊNCIA 185 CV (NÃO INCLUI CARROCERIA) - DEPRECIAÇÃO. AF_06/2014</v>
          </cell>
          <cell r="C1132" t="str">
            <v>H</v>
          </cell>
        </row>
        <row r="1133">
          <cell r="A1133">
            <v>91355</v>
          </cell>
          <cell r="B1133" t="str">
            <v>CAMINHÃO TOCO, PESO BRUTO TOTAL 14.300 KG, CARGA ÚTIL MÁXIMA 9590 KG, DISTÂNCIA ENTRE EIXOS 4,76 M, POTÊNCIA 185 CV (NÃO INCLUI CARROCERIA) - JUROS. AF_06/2014</v>
          </cell>
          <cell r="C1133" t="str">
            <v>H</v>
          </cell>
        </row>
        <row r="1134">
          <cell r="A1134">
            <v>91356</v>
          </cell>
          <cell r="B1134" t="str">
            <v>CAMINHÃO TOCO, PESO BRUTO TOTAL 14.300 KG, CARGA ÚTIL MÁXIMA 9590 KG, DISTÂNCIA ENTRE EIXOS 4,76 M, POTÊNCIA 185 CV (NÃO INCLUI CARROCERIA) - IMPOSTOS E SEGUROS. AF_06/2014</v>
          </cell>
          <cell r="C1134" t="str">
            <v>H</v>
          </cell>
        </row>
        <row r="1135">
          <cell r="A1135">
            <v>91359</v>
          </cell>
          <cell r="B1135" t="str">
            <v>CAMINHÃO PIPA 6.000 L, PESO BRUTO TOTAL 13.000 KG, DISTÂNCIA ENTRE EIXOS 4,80 M, POTÊNCIA 189 CV INCLUSIVE TANQUE DE AÇO PARA TRANSPORTE DE ÁGUA, CAPACIDADE 6 M3 - DEPRECIAÇÃO. AF_06/2014</v>
          </cell>
          <cell r="C1135" t="str">
            <v>H</v>
          </cell>
        </row>
        <row r="1136">
          <cell r="A1136">
            <v>91360</v>
          </cell>
          <cell r="B1136" t="str">
            <v>CAMINHÃO PIPA 6.000 L, PESO BRUTO TOTAL 13.000 KG, DISTÂNCIA ENTRE EIXOS 4,80 M, POTÊNCIA 189 CV INCLUSIVE TANQUE DE AÇO PARA TRANSPORTE DE ÁGUA, CAPACIDADE 6 M3 - JUROS. AF_06/2014</v>
          </cell>
          <cell r="C1136" t="str">
            <v>H</v>
          </cell>
        </row>
        <row r="1137">
          <cell r="A1137">
            <v>91361</v>
          </cell>
          <cell r="B1137" t="str">
            <v>CAMINHÃO PIPA 6.000 L, PESO BRUTO TOTAL 13.000 KG, DISTÂNCIA ENTRE EIXOS 4,80 M, POTÊNCIA 189 CV INCLUSIVE TANQUE DE AÇO PARA TRANSPORTE DE ÁGUA, CAPACIDADE 6 M3 - IMPOSTOS E SEGUROS. AF_06/2014</v>
          </cell>
          <cell r="C1137" t="str">
            <v>H</v>
          </cell>
        </row>
        <row r="1138">
          <cell r="A1138">
            <v>91367</v>
          </cell>
          <cell r="B1138" t="str">
            <v>CAMINHÃO BASCULANTE 6 M3, PESO BRUTO TOTAL 16.000 KG, CARGA ÚTIL MÁXIMA 13.071 KG, DISTÂNCIA ENTRE EIXOS 4,80 M, POTÊNCIA 230 CV INCLUSIVE CAÇAMBA METÁLICA - DEPRECIAÇÃO. AF_06/2014</v>
          </cell>
          <cell r="C1138" t="str">
            <v>H</v>
          </cell>
        </row>
        <row r="1139">
          <cell r="A1139">
            <v>91368</v>
          </cell>
          <cell r="B1139" t="str">
            <v>CAMINHÃO BASCULANTE 6 M3, PESO BRUTO TOTAL 16.000 KG, CARGA ÚTIL MÁXIMA 13.071 KG, DISTÂNCIA ENTRE EIXOS 4,80 M, POTÊNCIA 230 CV INCLUSIVE CAÇAMBA METÁLICA - JUROS. AF_06/2014</v>
          </cell>
          <cell r="C1139" t="str">
            <v>H</v>
          </cell>
        </row>
        <row r="1140">
          <cell r="A1140">
            <v>91369</v>
          </cell>
          <cell r="B1140" t="str">
            <v>CAMINHÃO BASCULANTE 6 M3, PESO BRUTO TOTAL 16.000 KG, CARGA ÚTIL MÁXIMA 13.071 KG, DISTÂNCIA ENTRE EIXOS 4,80 M, POTÊNCIA 230 CV INCLUSIVE CAÇAMBA METÁLICA - IMPOSTOS E SEGUROS. AF_06/2014</v>
          </cell>
          <cell r="C1140" t="str">
            <v>H</v>
          </cell>
        </row>
        <row r="1141">
          <cell r="A1141">
            <v>91375</v>
          </cell>
          <cell r="B1141" t="str">
            <v>CAMINHÃO TOCO, PESO BRUTO TOTAL 16.000 KG, CARGA ÚTIL MÁXIMA DE 10.685 KG, DISTÂNCIA ENTRE EIXOS 4,80 M, POTÊNCIA 189 CV EXCLUSIVE CARROCERIA - DEPRECIAÇÃO. AF_06/2014</v>
          </cell>
          <cell r="C1141" t="str">
            <v>H</v>
          </cell>
        </row>
        <row r="1142">
          <cell r="A1142">
            <v>91376</v>
          </cell>
          <cell r="B1142" t="str">
            <v>CAMINHÃO TOCO, PESO BRUTO TOTAL 16.000 KG, CARGA ÚTIL MÁXIMA DE 10.685 KG, DISTÂNCIA ENTRE EIXOS 4,80 M, POTÊNCIA 189 CV EXCLUSIVE CARROCERIA - JUROS. AF_06/2014</v>
          </cell>
          <cell r="C1142" t="str">
            <v>H</v>
          </cell>
        </row>
        <row r="1143">
          <cell r="A1143">
            <v>91377</v>
          </cell>
          <cell r="B1143" t="str">
            <v>CAMINHÃO TOCO, PESO BRUTO TOTAL 16.000 KG, CARGA ÚTIL MÁXIMA DE 10.685 KG, DISTÂNCIA ENTRE EIXOS 4,80 M, POTÊNCIA 189 CV EXCLUSIVE CARROCERIA - IMPOSTOS E SEGUROS. AF_06/2014</v>
          </cell>
          <cell r="C1143" t="str">
            <v>H</v>
          </cell>
        </row>
        <row r="1144">
          <cell r="A1144">
            <v>91380</v>
          </cell>
          <cell r="B1144" t="str">
            <v>CAMINHÃO BASCULANTE 10 M3, TRUCADO CABINE SIMPLES, PESO BRUTO TOTAL 23.000 KG, CARGA ÚTIL MÁXIMA 15.935 KG, DISTÂNCIA ENTRE EIXOS 4,80 M, POTÊNCIA 230 CV INCLUSIVE CAÇAMBA METÁLICA - DEPRECIAÇÃO. AF_06/2014</v>
          </cell>
          <cell r="C1144" t="str">
            <v>H</v>
          </cell>
        </row>
        <row r="1145">
          <cell r="A1145">
            <v>91381</v>
          </cell>
          <cell r="B1145" t="str">
            <v>CAMINHÃO BASCULANTE 10 M3, TRUCADO CABINE SIMPLES, PESO BRUTO TOTAL 23.000 KG, CARGA ÚTIL MÁXIMA 15.935 KG, DISTÂNCIA ENTRE EIXOS 4,80 M, POTÊNCIA 230 CV INCLUSIVE CAÇAMBA METÁLICA - JUROS. AF_06/2014</v>
          </cell>
          <cell r="C1145" t="str">
            <v>H</v>
          </cell>
        </row>
        <row r="1146">
          <cell r="A1146">
            <v>91382</v>
          </cell>
          <cell r="B1146" t="str">
            <v>CAMINHÃO BASCULANTE 10 M3, TRUCADO CABINE SIMPLES, PESO BRUTO TOTAL 23.000 KG, CARGA ÚTIL MÁXIMA 15.935 KG, DISTÂNCIA ENTRE EIXOS 4,80 M, POTÊNCIA 230 CV INCLUSIVE CAÇAMBA METÁLICA - IMPOSTOS E SEGUROS. AF_06/2014</v>
          </cell>
          <cell r="C1146" t="str">
            <v>H</v>
          </cell>
        </row>
        <row r="1147">
          <cell r="A1147">
            <v>91383</v>
          </cell>
          <cell r="B1147" t="str">
            <v>CAMINHÃO BASCULANTE 10 M3, TRUCADO CABINE SIMPLES, PESO BRUTO TOTAL 23.000 KG, CARGA ÚTIL MÁXIMA 15.935 KG, DISTÂNCIA ENTRE EIXOS 4,80 M, POTÊNCIA 230 CV INCLUSIVE CAÇAMBA METÁLICA - MANUTENÇÃO. AF_06/2014</v>
          </cell>
          <cell r="C1147" t="str">
            <v>H</v>
          </cell>
        </row>
        <row r="1148">
          <cell r="A1148">
            <v>91384</v>
          </cell>
          <cell r="B1148" t="str">
            <v>CAMINHÃO BASCULANTE 10 M3, TRUCADO CABINE SIMPLES, PESO BRUTO TOTAL 23.000 KG, CARGA ÚTIL MÁXIMA 15.935 KG, DISTÂNCIA ENTRE EIXOS 4,80 M, POTÊNCIA 230 CV INCLUSIVE CAÇAMBA METÁLICA - MATERIAIS NA OPERAÇÃO. AF_06/2014</v>
          </cell>
          <cell r="C1148" t="str">
            <v>H</v>
          </cell>
        </row>
        <row r="1149">
          <cell r="A1149">
            <v>91390</v>
          </cell>
          <cell r="B1149" t="str">
            <v>CAMINHÃO TOCO, PBT 14.300 KG, CARGA ÚTIL MÁX. 9.710 KG, DIST. ENTRE EIXOS 3,56 M, POTÊNCIA 185 CV, INCLUSIVE CARROCERIA FIXA ABERTA DE MADEIRA P/ TRANSPORTE GERAL DE CARGA SECA, DIMEN. APROX. 2,50 X 6,50 X 0,50 M - DEPRECIAÇÃO. AF_06/2014</v>
          </cell>
          <cell r="C1149" t="str">
            <v>H</v>
          </cell>
        </row>
        <row r="1150">
          <cell r="A1150">
            <v>91391</v>
          </cell>
          <cell r="B1150" t="str">
            <v>CAMINHÃO TOCO, PBT 14.300 KG, CARGA ÚTIL MÁX. 9.710 KG, DIST. ENTRE EIXOS 3,56 M, POTÊNCIA 185 CV, INCLUSIVE CARROCERIA FIXA ABERTA DE MADEIRA P/ TRANSPORTE GERAL DE CARGA SECA, DIMEN. APROX. 2,50 X 6,50 X 0,50 M - JUROS. AF_06/2014</v>
          </cell>
          <cell r="C1150" t="str">
            <v>H</v>
          </cell>
        </row>
        <row r="1151">
          <cell r="A1151">
            <v>91392</v>
          </cell>
          <cell r="B1151" t="str">
            <v>CAMINHÃO TOCO, PBT 14.300 KG, CARGA ÚTIL MÁX. 9.710 KG, DIST. ENTRE EIXOS 3,56 M, POTÊNCIA 185 CV, INCLUSIVE CARROCERIA FIXA ABERTA DE MADEIRA P/ TRANSPORTE GERAL DE CARGA SECA, DIMEN. APROX. 2,50 X 6,50 X 0,50 M - IMPOSTOS E SEGUROS. AF_06/2014</v>
          </cell>
          <cell r="C1151" t="str">
            <v>H</v>
          </cell>
        </row>
        <row r="1152">
          <cell r="A1152">
            <v>91396</v>
          </cell>
          <cell r="B1152" t="str">
            <v>CAMINHÃO PIPA 10.000 L TRUCADO, PESO BRUTO TOTAL 23.000 KG, CARGA ÚTIL MÁXIMA 15.935 KG, DISTÂNCIA ENTRE EIXOS 4,8 M, POTÊNCIA 230 CV, INCLUSIVE TANQUE DE AÇO PARA TRANSPORTE DE ÁGUA - DEPRECIAÇÃO. AF_06/2014</v>
          </cell>
          <cell r="C1152" t="str">
            <v>H</v>
          </cell>
        </row>
        <row r="1153">
          <cell r="A1153">
            <v>91397</v>
          </cell>
          <cell r="B1153" t="str">
            <v>CAMINHÃO PIPA 10.000 L TRUCADO, PESO BRUTO TOTAL 23.000 KG, CARGA ÚTIL MÁXIMA 15.935 KG, DISTÂNCIA ENTRE EIXOS 4,8 M, POTÊNCIA 230 CV, INCLUSIVE TANQUE DE AÇO PARA TRANSPORTE DE ÁGUA - JUROS. AF_06/2014</v>
          </cell>
          <cell r="C1153" t="str">
            <v>H</v>
          </cell>
        </row>
        <row r="1154">
          <cell r="A1154">
            <v>91398</v>
          </cell>
          <cell r="B1154" t="str">
            <v>CAMINHÃO PIPA 10.000 L TRUCADO, PESO BRUTO TOTAL 23.000 KG, CARGA ÚTIL MÁXIMA 15.935 KG, DISTÂNCIA ENTRE EIXOS 4,8 M, POTÊNCIA 230 CV, INCLUSIVE TANQUE DE AÇO PARA TRANSPORTE DE ÁGUA - IMPOSTOS E SEGUROS. AF_06/2014</v>
          </cell>
          <cell r="C1154" t="str">
            <v>H</v>
          </cell>
        </row>
        <row r="1155">
          <cell r="A1155">
            <v>91402</v>
          </cell>
          <cell r="B1155" t="str">
            <v>CAMINHÃO BASCULANTE 6 M3 TOCO, PESO BRUTO TOTAL 16.000 KG, CARGA ÚTIL MÁXIMA 11.130 KG, DISTÂNCIA ENTRE EIXOS 5,36 M, POTÊNCIA 185 CV, INCLUSIVE CAÇAMBA METÁLICA - IMPOSTOS E SEGUROS. AF_06/2014</v>
          </cell>
          <cell r="C1155" t="str">
            <v>H</v>
          </cell>
        </row>
        <row r="1156">
          <cell r="A1156">
            <v>91466</v>
          </cell>
          <cell r="B1156" t="str">
            <v>GUINDAUTO HIDRÁULICO, CAPACIDADE MÁXIMA DE CARGA 6200 KG, MOMENTO MÁXIMO DE CARGA 11,7 TM, ALCANCE MÁXIMO HORIZONTAL 9,70 M, INCLUSIVE CAMINHÃO TOCO PBT 16.000 KG, POTÊNCIA DE 189 CV - IMPOSTOS E SEGUROS. AF_08/2015</v>
          </cell>
          <cell r="C1156" t="str">
            <v>H</v>
          </cell>
        </row>
        <row r="1157">
          <cell r="A1157">
            <v>91467</v>
          </cell>
          <cell r="B1157" t="str">
            <v>GUINDAUTO HIDRÁULICO, CAPACIDADE MÁXIMA DE CARGA 6200 KG, MOMENTO MÁXIMO DE CARGA 11,7 TM, ALCANCE MÁXIMO HORIZONTAL 9,70 M, INCLUSIVE CAMINHÃO TOCO PBT 16.000 KG, POTÊNCIA DE 189 CV - MATERIAIS NA OPERAÇÃO. AF_08/2015</v>
          </cell>
          <cell r="C1157" t="str">
            <v>H</v>
          </cell>
        </row>
        <row r="1158">
          <cell r="A1158">
            <v>91468</v>
          </cell>
          <cell r="B1158" t="str">
            <v>ESPARGIDOR DE ASFALTO PRESSURIZADO, TANQUE 6 M3 COM ISOLAÇÃO TÉRMICA, AQUECIDO COM 2 MAÇARICOS, COM BARRA ESPARGIDORA 3,60 M, MONTADO SOBRE CAMINHÃO  TOCO, PBT 14.300 KG, POTÊNCIA 185 CV - DEPRECIAÇÃO. AF_05/2023</v>
          </cell>
          <cell r="C1158" t="str">
            <v>H</v>
          </cell>
        </row>
        <row r="1159">
          <cell r="A1159">
            <v>91469</v>
          </cell>
          <cell r="B1159" t="str">
            <v>ESPARGIDOR DE ASFALTO PRESSURIZADO, TANQUE 6 M3 COM ISOLAÇÃO TÉRMICA, AQUECIDO COM 2 MAÇARICOS, COM BARRA ESPARGIDORA 3,60 M, MONTADO SOBRE CAMINHÃO  TOCO, PBT 14.300 KG, POTÊNCIA 185 CV - JUROS. AF_05/2023</v>
          </cell>
          <cell r="C1159" t="str">
            <v>H</v>
          </cell>
        </row>
        <row r="1160">
          <cell r="A1160">
            <v>91484</v>
          </cell>
          <cell r="B1160" t="str">
            <v>ESPARGIDOR DE ASFALTO PRESSURIZADO, TANQUE 6 M3 COM ISOLAÇÃO TÉRMICA, AQUECIDO COM 2 MAÇARICOS, COM BARRA ESPARGIDORA 3,60 M, MONTADO SOBRE CAMINHÃO  TOCO, PBT 14.300 KG, POTÊNCIA 185 CV - IMPOSTOS E SEGUROS. AF_05/2023</v>
          </cell>
          <cell r="C1160" t="str">
            <v>H</v>
          </cell>
        </row>
        <row r="1161">
          <cell r="A1161">
            <v>91485</v>
          </cell>
          <cell r="B1161" t="str">
            <v>ESPARGIDOR DE ASFALTO PRESSURIZADO, TANQUE 6 M3 COM ISOLAÇÃO TÉRMICA, AQUECIDO COM 2 MAÇARICOS, COM BARRA ESPARGIDORA 3,60 M, MONTADO SOBRE CAMINHÃO  TOCO, PBT 14.300 KG, POTÊNCIA 185 CV - MATERIAIS NA OPERAÇÃO. AF_05/2023</v>
          </cell>
          <cell r="C1161" t="str">
            <v>H</v>
          </cell>
        </row>
        <row r="1162">
          <cell r="A1162">
            <v>91529</v>
          </cell>
          <cell r="B1162" t="str">
            <v>COMPACTADOR DE SOLOS DE PERCUSSÃO (SOQUETE) COM MOTOR A GASOLINA 4 TEMPOS, POTÊNCIA 4 CV - DEPRECIAÇÃO. AF_08/2015</v>
          </cell>
          <cell r="C1162" t="str">
            <v>H</v>
          </cell>
        </row>
        <row r="1163">
          <cell r="A1163">
            <v>91530</v>
          </cell>
          <cell r="B1163" t="str">
            <v>COMPACTADOR DE SOLOS DE PERCUSSÃO (SOQUETE) COM MOTOR A GASOLINA 4 TEMPOS, POTÊNCIA 4 CV - JUROS. AF_08/2015</v>
          </cell>
          <cell r="C1163" t="str">
            <v>H</v>
          </cell>
        </row>
        <row r="1164">
          <cell r="A1164">
            <v>91531</v>
          </cell>
          <cell r="B1164" t="str">
            <v>COMPACTADOR DE SOLOS DE PERCUSSÃO (SOQUETE) COM MOTOR A GASOLINA 4 TEMPOS, POTÊNCIA 4 CV - MANUTENÇÃO. AF_08/2015</v>
          </cell>
          <cell r="C1164" t="str">
            <v>H</v>
          </cell>
        </row>
        <row r="1165">
          <cell r="A1165">
            <v>91532</v>
          </cell>
          <cell r="B1165" t="str">
            <v>COMPACTADOR DE SOLOS DE PERCUSSÃO (SOQUETE) COM MOTOR A GASOLINA 4 TEMPOS, POTÊNCIA 4 CV - MATERIAIS NA OPERAÇÃO. AF_08/2015</v>
          </cell>
          <cell r="C1165" t="str">
            <v>H</v>
          </cell>
        </row>
        <row r="1166">
          <cell r="A1166">
            <v>91629</v>
          </cell>
          <cell r="B1166" t="str">
            <v>GUINDAUTO HIDRÁULICO, CAPACIDADE MÁXIMA DE CARGA 6500 KG, MOMENTO MÁXIMO DE CARGA 5,8 TM, ALCANCE MÁXIMO HORIZONTAL 7,60 M, INCLUSIVE CAMINHÃO TOCO PBT 9.700 KG, POTÊNCIA DE 160 CV - DEPRECIAÇÃO. AF_08/2015</v>
          </cell>
          <cell r="C1166" t="str">
            <v>H</v>
          </cell>
        </row>
        <row r="1167">
          <cell r="A1167">
            <v>91630</v>
          </cell>
          <cell r="B1167" t="str">
            <v>GUINDAUTO HIDRÁULICO, CAPACIDADE MÁXIMA DE CARGA 6500 KG, MOMENTO MÁXIMO DE CARGA 5,8 TM, ALCANCE MÁXIMO HORIZONTAL 7,60 M, INCLUSIVE CAMINHÃO TOCO PBT 9.700 KG, POTÊNCIA DE 160 CV - JUROS. AF_08/2015</v>
          </cell>
          <cell r="C1167" t="str">
            <v>H</v>
          </cell>
        </row>
        <row r="1168">
          <cell r="A1168">
            <v>91631</v>
          </cell>
          <cell r="B1168" t="str">
            <v>GUINDAUTO HIDRÁULICO, CAPACIDADE MÁXIMA DE CARGA 6500 KG, MOMENTO MÁXIMO DE CARGA 5,8 TM, ALCANCE MÁXIMO HORIZONTAL 7,60 M, INCLUSIVE CAMINHÃO TOCO PBT 9.700 KG, POTÊNCIA DE 160 CV - IMPOSTOS E SEGUROS. AF_08/2015</v>
          </cell>
          <cell r="C1168" t="str">
            <v>H</v>
          </cell>
        </row>
        <row r="1169">
          <cell r="A1169">
            <v>91632</v>
          </cell>
          <cell r="B1169" t="str">
            <v>GUINDAUTO HIDRÁULICO, CAPACIDADE MÁXIMA DE CARGA 6500 KG, MOMENTO MÁXIMO DE CARGA 5,8 TM, ALCANCE MÁXIMO HORIZONTAL 7,60 M, INCLUSIVE CAMINHÃO TOCO PBT 9.700 KG, POTÊNCIA DE 160 CV - MANUTENÇÃO. AF_08/2015</v>
          </cell>
          <cell r="C1169" t="str">
            <v>H</v>
          </cell>
        </row>
        <row r="1170">
          <cell r="A1170">
            <v>91633</v>
          </cell>
          <cell r="B1170" t="str">
            <v>GUINDAUTO HIDRÁULICO, CAPACIDADE MÁXIMA DE CARGA 6500 KG, MOMENTO MÁXIMO DE CARGA 5,8 TM, ALCANCE MÁXIMO HORIZONTAL 7,60 M, INCLUSIVE CAMINHÃO TOCO PBT 9.700 KG, POTÊNCIA DE 160 CV - MATERIAIS NA OPERAÇÃO. AF_08/2015</v>
          </cell>
          <cell r="C1170" t="str">
            <v>H</v>
          </cell>
        </row>
        <row r="1171">
          <cell r="A1171">
            <v>91640</v>
          </cell>
          <cell r="B1171" t="str">
            <v>CAMINHÃO DE TRANSPORTE DE MATERIAL ASFÁLTICO 30.000 L, COM CAVALO MECÂNICO DE CAPACIDADE MÁXIMA DE TRAÇÃO COMBINADO DE 66.000 KG, POTÊNCIA 360 CV, INCLUSIVE TANQUE DE ASFALTO COM SERPENTINA - DEPRECIAÇÃO. AF_08/2015</v>
          </cell>
          <cell r="C1171" t="str">
            <v>H</v>
          </cell>
        </row>
        <row r="1172">
          <cell r="A1172">
            <v>91641</v>
          </cell>
          <cell r="B1172" t="str">
            <v>CAMINHÃO DE TRANSPORTE DE MATERIAL ASFÁLTICO 30.000 L, COM CAVALO MECÂNICO DE CAPACIDADE MÁXIMA DE TRAÇÃO COMBINADO DE 66.000 KG, POTÊNCIA 360 CV, INCLUSIVE TANQUE DE ASFALTO COM SERPENTINA - JUROS. AF_08/2015</v>
          </cell>
          <cell r="C1172" t="str">
            <v>H</v>
          </cell>
        </row>
        <row r="1173">
          <cell r="A1173">
            <v>91642</v>
          </cell>
          <cell r="B1173" t="str">
            <v>CAMINHÃO DE TRANSPORTE DE MATERIAL ASFÁLTICO 30.000 L, COM CAVALO MECÂNICO DE CAPACIDADE MÁXIMA DE TRAÇÃO COMBINADO DE 66.000 KG, POTÊNCIA 360 CV, INCLUSIVE TANQUE DE ASFALTO COM SERPENTINA - IMPOSTOS E SEGUROS. AF_08/2015</v>
          </cell>
          <cell r="C1173" t="str">
            <v>H</v>
          </cell>
        </row>
        <row r="1174">
          <cell r="A1174">
            <v>91643</v>
          </cell>
          <cell r="B1174" t="str">
            <v>CAMINHÃO DE TRANSPORTE DE MATERIAL ASFÁLTICO 30.000 L, COM CAVALO MECÂNICO DE CAPACIDADE MÁXIMA DE TRAÇÃO COMBINADO DE 66.000 KG, POTÊNCIA 360 CV, INCLUSIVE TANQUE DE ASFALTO COM SERPENTINA - MANUTENÇÃO. AF_08/2015</v>
          </cell>
          <cell r="C1174" t="str">
            <v>H</v>
          </cell>
        </row>
        <row r="1175">
          <cell r="A1175">
            <v>91644</v>
          </cell>
          <cell r="B1175" t="str">
            <v>CAMINHÃO DE TRANSPORTE DE MATERIAL ASFÁLTICO 30.000 L, COM CAVALO MECÂNICO DE CAPACIDADE MÁXIMA DE TRAÇÃO COMBINADO DE 66.000 KG, POTÊNCIA 360 CV, INCLUSIVE TANQUE DE ASFALTO COM SERPENTINA - MATERIAIS NA OPERAÇÃO. AF_08/2015</v>
          </cell>
          <cell r="C1175" t="str">
            <v>H</v>
          </cell>
        </row>
        <row r="1176">
          <cell r="A1176">
            <v>91688</v>
          </cell>
          <cell r="B1176" t="str">
            <v>SERRA CIRCULAR DE BANCADA COM MOTOR ELÉTRICO POTÊNCIA DE 5HP, COM COIFA PARA DISCO 10" - DEPRECIAÇÃO. AF_08/2015</v>
          </cell>
          <cell r="C1176" t="str">
            <v>H</v>
          </cell>
        </row>
        <row r="1177">
          <cell r="A1177">
            <v>91689</v>
          </cell>
          <cell r="B1177" t="str">
            <v>SERRA CIRCULAR DE BANCADA COM MOTOR ELÉTRICO POTÊNCIA DE 5HP, COM COIFA PARA DISCO 10" - JUROS. AF_08/2015</v>
          </cell>
          <cell r="C1177" t="str">
            <v>H</v>
          </cell>
        </row>
        <row r="1178">
          <cell r="A1178">
            <v>91690</v>
          </cell>
          <cell r="B1178" t="str">
            <v>SERRA CIRCULAR DE BANCADA COM MOTOR ELÉTRICO POTÊNCIA DE 5HP, COM COIFA PARA DISCO 10" - MANUTENÇÃO. AF_08/2015</v>
          </cell>
          <cell r="C1178" t="str">
            <v>H</v>
          </cell>
        </row>
        <row r="1179">
          <cell r="A1179">
            <v>91691</v>
          </cell>
          <cell r="B1179" t="str">
            <v>SERRA CIRCULAR DE BANCADA COM MOTOR ELÉTRICO POTÊNCIA DE 5HP, COM COIFA PARA DISCO 10" - MATERIAIS NA OPERAÇÃO. AF_08/2015</v>
          </cell>
          <cell r="C1179" t="str">
            <v>H</v>
          </cell>
        </row>
        <row r="1180">
          <cell r="A1180">
            <v>92040</v>
          </cell>
          <cell r="B1180" t="str">
            <v>DISTRIBUIDOR DE AGREGADOS REBOCAVEL, CAPACIDADE 1,9 M³, LARGURA DE TRABALHO 3,66 M - DEPRECIAÇÃO. AF_11/2015</v>
          </cell>
          <cell r="C1180" t="str">
            <v>H</v>
          </cell>
        </row>
        <row r="1181">
          <cell r="A1181">
            <v>92041</v>
          </cell>
          <cell r="B1181" t="str">
            <v>DISTRIBUIDOR DE AGREGADOS REBOCAVEL, CAPACIDADE 1,9 M³, LARGURA DE TRABALHO 3,66 M - JUROS. AF_11/2015</v>
          </cell>
          <cell r="C1181" t="str">
            <v>H</v>
          </cell>
        </row>
        <row r="1182">
          <cell r="A1182">
            <v>92042</v>
          </cell>
          <cell r="B1182" t="str">
            <v>DISTRIBUIDOR DE AGREGADOS REBOCAVEL, CAPACIDADE 1,9 M³, LARGURA DE TRABALHO 3,66 M - MANUTENÇÃO. AF_11/2015</v>
          </cell>
          <cell r="C1182" t="str">
            <v>H</v>
          </cell>
        </row>
        <row r="1183">
          <cell r="A1183">
            <v>92101</v>
          </cell>
          <cell r="B1183" t="str">
            <v>CAMINHÃO PARA EQUIPAMENTO DE LIMPEZA A SUCÇÃO COM CAMINHÃO TRUCADO DE PESO BRUTO TOTAL 23000 KG, CARGA ÚTIL MÁXIMA 15935 KG, DISTÂNCIA ENTRE EIXOS 4,80 M, POTÊNCIA 230 CV, INCLUSIVE LIMPADORA A SUCÇÃO, TANQUE 12000 L - DEPRECIAÇÃO. AF_05/2023</v>
          </cell>
          <cell r="C1183" t="str">
            <v>H</v>
          </cell>
        </row>
        <row r="1184">
          <cell r="A1184">
            <v>92102</v>
          </cell>
          <cell r="B1184" t="str">
            <v>CAMINHÃO PARA EQUIPAMENTO DE LIMPEZA A SUCÇÃO COM CAMINHÃO TRUCADO DE PESO BRUTO TOTAL 23000 KG, CARGA ÚTIL MÁXIMA 15935 KG, DISTÂNCIA ENTRE EIXOS 4,80 M, POTÊNCIA 230 CV, INCLUSIVE LIMPADORA A SUCÇÃO, TANQUE 12000 L - JUROS. AF_05/2023</v>
          </cell>
          <cell r="C1184" t="str">
            <v>H</v>
          </cell>
        </row>
        <row r="1185">
          <cell r="A1185">
            <v>92103</v>
          </cell>
          <cell r="B1185" t="str">
            <v>CAMINHÃO PARA EQUIPAMENTO DE LIMPEZA A SUCÇÃO COM CAMINHÃO TRUCADO DE PESO BRUTO TOTAL 23000 KG, CARGA ÚTIL MÁXIMA 15935 KG, DISTÂNCIA ENTRE EIXOS 4,80 M, POTÊNCIA 230 CV, INCLUSIVE LIMPADORA A SUCÇÃO, TANQUE 12000 L - IMPOSTOS E SEGUROS. AF_05/2023</v>
          </cell>
          <cell r="C1185" t="str">
            <v>H</v>
          </cell>
        </row>
        <row r="1186">
          <cell r="A1186">
            <v>92104</v>
          </cell>
          <cell r="B1186" t="str">
            <v>CAMINHÃO PARA EQUIPAMENTO DE LIMPEZA A SUCÇÃO COM CAMINHÃO TRUCADO DE PESO BRUTO TOTAL 23000 KG, CARGA ÚTIL MÁXIMA 15935 KG, DISTÂNCIA ENTRE EIXOS 4,80 M, POTÊNCIA 230 CV, INCLUSIVE LIMPADORA A SUCÇÃO, TANQUE 12000 L - MANUTENÇÃO. AF_05/2023</v>
          </cell>
          <cell r="C1186" t="str">
            <v>H</v>
          </cell>
        </row>
        <row r="1187">
          <cell r="A1187">
            <v>92105</v>
          </cell>
          <cell r="B1187" t="str">
            <v>CAMINHÃO PARA EQUIPAMENTO DE LIMPEZA A SUCÇÃO COM CAMINHÃO TRUCADO DE PESO BRUTO TOTAL 23000 KG, CARGA ÚTIL MÁX. 15935 KG, DISTÂNCIA ENTRE EIXOS 4,80 M, POTÊNCIA 230 CV, INCLUSIVE LIMPADORA A SUCÇÃO, TANQUE 12000 L - MATERIAIS NA OPERAÇÃO. AF_05/2023</v>
          </cell>
          <cell r="C1187" t="str">
            <v>H</v>
          </cell>
        </row>
        <row r="1188">
          <cell r="A1188">
            <v>92108</v>
          </cell>
          <cell r="B1188" t="str">
            <v>PENEIRA ROTATIVA COM MOTOR ELÉTRICO TRIFÁSICO DE 2 CV, CILINDRO DE 1 M X 0,60 M, COM FUROS DE 3,17 MM - DEPRECIAÇÃO. AF_05/2023</v>
          </cell>
          <cell r="C1188" t="str">
            <v>H</v>
          </cell>
        </row>
        <row r="1189">
          <cell r="A1189">
            <v>92109</v>
          </cell>
          <cell r="B1189" t="str">
            <v>PENEIRA ROTATIVA COM MOTOR ELÉTRICO TRIFÁSICO DE 2 CV, CILINDRO DE 1 M X 0,60 M, COM FUROS DE 3,17 MM - JUROS. AF_05/2023</v>
          </cell>
          <cell r="C1189" t="str">
            <v>H</v>
          </cell>
        </row>
        <row r="1190">
          <cell r="A1190">
            <v>92110</v>
          </cell>
          <cell r="B1190" t="str">
            <v>PENEIRA ROTATIVA COM MOTOR ELÉTRICO TRIFÁSICO DE 2 CV, CILINDRO DE 1 M X 0,60 M, COM FUROS DE 3,17 MM - MANUTENÇÃO. AF_05/2023</v>
          </cell>
          <cell r="C1190" t="str">
            <v>H</v>
          </cell>
        </row>
        <row r="1191">
          <cell r="A1191">
            <v>92111</v>
          </cell>
          <cell r="B1191" t="str">
            <v>PENEIRA ROTATIVA COM MOTOR ELÉTRICO TRIFÁSICO DE 2 CV, CILINDRO DE 1 M X 0,60 M, COM FUROS DE 3,17 MM - MATERIAIS NA OPERAÇÃO. AF_05/2023</v>
          </cell>
          <cell r="C1191" t="str">
            <v>H</v>
          </cell>
        </row>
        <row r="1192">
          <cell r="A1192">
            <v>92114</v>
          </cell>
          <cell r="B1192" t="str">
            <v>DOSADOR DE AREIA, CAPACIDADE DE 26 LITROS - DEPRECIAÇÃO. AF_05/2023</v>
          </cell>
          <cell r="C1192" t="str">
            <v>H</v>
          </cell>
        </row>
        <row r="1193">
          <cell r="A1193">
            <v>92115</v>
          </cell>
          <cell r="B1193" t="str">
            <v>DOSADOR DE AREIA, CAPACIDADE DE 26 LITROS - JUROS. AF_05/2023</v>
          </cell>
          <cell r="C1193" t="str">
            <v>H</v>
          </cell>
        </row>
        <row r="1194">
          <cell r="A1194">
            <v>92116</v>
          </cell>
          <cell r="B1194" t="str">
            <v>DOSADOR DE AREIA, CAPACIDADE DE 26 LITROS - MANUTENÇÃO. AF_05/2023</v>
          </cell>
          <cell r="C1194" t="str">
            <v>H</v>
          </cell>
        </row>
        <row r="1195">
          <cell r="A1195">
            <v>92133</v>
          </cell>
          <cell r="B1195" t="str">
            <v>CAMINHONETE COM MOTOR A DIESEL, POTÊNCIA 180 CV, CABINE DUPLA, 4X4 - DEPRECIAÇÃO. AF_11/2015</v>
          </cell>
          <cell r="C1195" t="str">
            <v>H</v>
          </cell>
        </row>
        <row r="1196">
          <cell r="A1196">
            <v>92134</v>
          </cell>
          <cell r="B1196" t="str">
            <v>CAMINHONETE COM MOTOR A DIESEL, POTÊNCIA 180 CV, CABINE DUPLA, 4X4 - JUROS. AF_11/2015</v>
          </cell>
          <cell r="C1196" t="str">
            <v>H</v>
          </cell>
        </row>
        <row r="1197">
          <cell r="A1197">
            <v>92135</v>
          </cell>
          <cell r="B1197" t="str">
            <v>CAMINHONETE COM MOTOR A DIESEL, POTÊNCIA 180 CV, CABINE DUPLA, 4X4 - IMPOSTOS E SEGUROS. AF_11/2015</v>
          </cell>
          <cell r="C1197" t="str">
            <v>H</v>
          </cell>
        </row>
        <row r="1198">
          <cell r="A1198">
            <v>92136</v>
          </cell>
          <cell r="B1198" t="str">
            <v>CAMINHONETE COM MOTOR A DIESEL, POTÊNCIA 180 CV, CABINE DUPLA, 4X4 - MANUTENÇÃO. AF_11/2015</v>
          </cell>
          <cell r="C1198" t="str">
            <v>H</v>
          </cell>
        </row>
        <row r="1199">
          <cell r="A1199">
            <v>92137</v>
          </cell>
          <cell r="B1199" t="str">
            <v>CAMINHONETE COM MOTOR A DIESEL, POTÊNCIA 180 CV, CABINE DUPLA, 4X4 - MATERIAIS NA OPERAÇÃO. AF_11/2015</v>
          </cell>
          <cell r="C1199" t="str">
            <v>H</v>
          </cell>
        </row>
        <row r="1200">
          <cell r="A1200">
            <v>92140</v>
          </cell>
          <cell r="B1200" t="str">
            <v>CAMINHONETE CABINE SIMPLES COM MOTOR 1.6 FLEX, CÂMBIO MANUAL, POTÊNCIA 101/104 CV, 2 PORTAS - DEPRECIAÇÃO. AF_11/2015</v>
          </cell>
          <cell r="C1200" t="str">
            <v>H</v>
          </cell>
        </row>
        <row r="1201">
          <cell r="A1201">
            <v>92141</v>
          </cell>
          <cell r="B1201" t="str">
            <v>CAMINHONETE CABINE SIMPLES COM MOTOR 1.6 FLEX, CÂMBIO MANUAL, POTÊNCIA 101/104 CV, 2 PORTAS - JUROS. AF_11/2015</v>
          </cell>
          <cell r="C1201" t="str">
            <v>H</v>
          </cell>
        </row>
        <row r="1202">
          <cell r="A1202">
            <v>92142</v>
          </cell>
          <cell r="B1202" t="str">
            <v>CAMINHONETE CABINE SIMPLES COM MOTOR 1.6 FLEX, CÂMBIO MANUAL, POTÊNCIA 101/104 CV, 2 PORTAS - IMPOSTOS E SEGUROS. AF_11/2015</v>
          </cell>
          <cell r="C1202" t="str">
            <v>H</v>
          </cell>
        </row>
        <row r="1203">
          <cell r="A1203">
            <v>92143</v>
          </cell>
          <cell r="B1203" t="str">
            <v>CAMINHONETE CABINE SIMPLES COM MOTOR 1.6 FLEX, CÂMBIO MANUAL, POTÊNCIA 101/104 CV, 2 PORTAS - MANUTENÇÃO. AF_11/2015</v>
          </cell>
          <cell r="C1203" t="str">
            <v>H</v>
          </cell>
        </row>
        <row r="1204">
          <cell r="A1204">
            <v>92144</v>
          </cell>
          <cell r="B1204" t="str">
            <v>CAMINHONETE CABINE SIMPLES COM MOTOR 1.6 FLEX, CÂMBIO MANUAL, POTÊNCIA 101/104 CV, 2 PORTAS - MATERIAIS NA OPERAÇÃO. AF_11/2015</v>
          </cell>
          <cell r="C1204" t="str">
            <v>H</v>
          </cell>
        </row>
        <row r="1205">
          <cell r="A1205">
            <v>92237</v>
          </cell>
          <cell r="B1205" t="str">
            <v>CAMINHÃO DE TRANSPORTE DE MATERIAL ASFÁLTICO 20.000 L, COM CAVALO MECÂNICO DE CAPACIDADE MÁXIMA DE TRAÇÃO COMBINADO DE 45.000 KG, POTÊNCIA 330 CV, INCLUSIVE TANQUE DE ASFALTO COM MAÇARICO - DEPRECIAÇÃO. AF_12/2015</v>
          </cell>
          <cell r="C1205" t="str">
            <v>H</v>
          </cell>
        </row>
        <row r="1206">
          <cell r="A1206">
            <v>92238</v>
          </cell>
          <cell r="B1206" t="str">
            <v>CAMINHÃO DE TRANSPORTE DE MATERIAL ASFÁLTICO 20.000 L, COM CAVALO MECÂNICO DE CAPACIDADE MÁXIMA DE TRAÇÃO COMBINADO DE 45.000 KG, POTÊNCIA 330 CV, INCLUSIVE TANQUE DE ASFALTO COM MAÇARICO - JUROS. AF_12/2015</v>
          </cell>
          <cell r="C1206" t="str">
            <v>H</v>
          </cell>
        </row>
        <row r="1207">
          <cell r="A1207">
            <v>92239</v>
          </cell>
          <cell r="B1207" t="str">
            <v>CAMINHÃO DE TRANSPORTE DE MATERIAL ASFÁLTICO 20.000 L, COM CAVALO MECÂNICO DE CAPACIDADE MÁXIMA DE TRAÇÃO COMBINADO DE 45.000 KG, POTÊNCIA 330 CV, INCLUSIVE TANQUE DE ASFALTO COM MAÇARICO - IMPOSTOS E SEGUROS. AF_12/2015</v>
          </cell>
          <cell r="C1207" t="str">
            <v>H</v>
          </cell>
        </row>
        <row r="1208">
          <cell r="A1208">
            <v>92240</v>
          </cell>
          <cell r="B1208" t="str">
            <v>CAMINHÃO DE TRANSPORTE DE MATERIAL ASFÁLTICO 20.000 L, COM CAVALO MECÂNICO DE CAPACIDADE MÁXIMA DE TRAÇÃO COMBINADO DE 45.000 KG, POTÊNCIA 330 CV, INCLUSIVE TANQUE DE ASFALTO COM MAÇARICO - MANUTENÇÃO. AF_12/2015</v>
          </cell>
          <cell r="C1208" t="str">
            <v>H</v>
          </cell>
        </row>
        <row r="1209">
          <cell r="A1209">
            <v>92241</v>
          </cell>
          <cell r="B1209" t="str">
            <v>CAMINHÃO DE TRANSPORTE DE MATERIAL ASFÁLTICO 20.000 L, COM CAVALO MECÂNICO DE CAPACIDADE MÁXIMA DE TRAÇÃO COMBINADO DE 45.000 KG, POTÊNCIA 330 CV, INCLUSIVE TANQUE DE ASFALTO COM MAÇARICO - MATERIAIS NA OPERAÇÃO. AF_12/2015</v>
          </cell>
          <cell r="C1209" t="str">
            <v>H</v>
          </cell>
        </row>
        <row r="1210">
          <cell r="A1210">
            <v>92712</v>
          </cell>
          <cell r="B1210" t="str">
            <v>APARELHO PARA CORTE E SOLDA OXI-ACETILENO SOBRE RODAS, INCLUSIVE CILINDROS E MAÇARICOS - DEPRECIAÇÃO. AF_05/2023</v>
          </cell>
          <cell r="C1210" t="str">
            <v>H</v>
          </cell>
        </row>
        <row r="1211">
          <cell r="A1211">
            <v>92713</v>
          </cell>
          <cell r="B1211" t="str">
            <v>APARELHO PARA CORTE E SOLDA OXI-ACETILENO SOBRE RODAS, INCLUSIVE CILINDROS E MAÇARICOS - JUROS. AF_05/2023</v>
          </cell>
          <cell r="C1211" t="str">
            <v>H</v>
          </cell>
        </row>
        <row r="1212">
          <cell r="A1212">
            <v>92714</v>
          </cell>
          <cell r="B1212" t="str">
            <v>APARELHO PARA CORTE E SOLDA OXI-ACETILENO SOBRE RODAS, INCLUSIVE CILINDROS E MAÇARICOS - MANUTENÇÃO. AF_05/2023</v>
          </cell>
          <cell r="C1212" t="str">
            <v>H</v>
          </cell>
        </row>
        <row r="1213">
          <cell r="A1213">
            <v>92715</v>
          </cell>
          <cell r="B1213" t="str">
            <v>APARELHO PARA CORTE E SOLDA OXI-ACETILENO SOBRE RODAS, INCLUSIVE CILINDROS E MAÇARICOS - MATERIAIS NA OPERAÇÃO. AF_05/2023</v>
          </cell>
          <cell r="C1213" t="str">
            <v>H</v>
          </cell>
        </row>
        <row r="1214">
          <cell r="A1214">
            <v>92956</v>
          </cell>
          <cell r="B1214" t="str">
            <v>MÁQUINA EXTRUSORA DE CONCRETO PARA GUIAS E SARJETAS, MOTOR A DIESEL, POTÊNCIA 14 CV - DEPRECIAÇÃO. AF_12/2015</v>
          </cell>
          <cell r="C1214" t="str">
            <v>H</v>
          </cell>
        </row>
        <row r="1215">
          <cell r="A1215">
            <v>92957</v>
          </cell>
          <cell r="B1215" t="str">
            <v>MÁQUINA EXTRUSORA DE CONCRETO PARA GUIAS E SARJETAS, MOTOR A DIESEL, POTÊNCIA 14 CV - JUROS. AF_12/2015</v>
          </cell>
          <cell r="C1215" t="str">
            <v>H</v>
          </cell>
        </row>
        <row r="1216">
          <cell r="A1216">
            <v>92958</v>
          </cell>
          <cell r="B1216" t="str">
            <v>MÁQUINA EXTRUSORA DE CONCRETO PARA GUIAS E SARJETAS, MOTOR A DIESEL, POTÊNCIA 14 CV - MANUTENÇÃO. AF_12/2015</v>
          </cell>
          <cell r="C1216" t="str">
            <v>H</v>
          </cell>
        </row>
        <row r="1217">
          <cell r="A1217">
            <v>92959</v>
          </cell>
          <cell r="B1217" t="str">
            <v>MÁQUINA EXTRUSORA DE CONCRETO PARA GUIAS E SARJETAS, MOTOR A DIESEL, POTÊNCIA 14 CV - MATERIAIS NA OPERAÇÃO. AF_12/2015</v>
          </cell>
          <cell r="C1217" t="str">
            <v>H</v>
          </cell>
        </row>
        <row r="1218">
          <cell r="A1218">
            <v>92963</v>
          </cell>
          <cell r="B1218" t="str">
            <v>MARTELO PERFURADOR PNEUMÁTICO MANUAL, HASTE 25 X 75 MM, 21 KG - DEPRECIAÇÃO. AF_12/2015</v>
          </cell>
          <cell r="C1218" t="str">
            <v>H</v>
          </cell>
        </row>
        <row r="1219">
          <cell r="A1219">
            <v>92964</v>
          </cell>
          <cell r="B1219" t="str">
            <v>MARTELO PERFURADOR PNEUMÁTICO MANUAL, HASTE 25 X 75 MM, 21 KG - JUROS. AF_12/2015</v>
          </cell>
          <cell r="C1219" t="str">
            <v>H</v>
          </cell>
        </row>
        <row r="1220">
          <cell r="A1220">
            <v>92965</v>
          </cell>
          <cell r="B1220" t="str">
            <v>MARTELO PERFURADOR PNEUMÁTICO MANUAL, HASTE 25 X 75 MM, 21 KG - MANUTENÇÃO. AF_12/2015</v>
          </cell>
          <cell r="C1220" t="str">
            <v>H</v>
          </cell>
        </row>
        <row r="1221">
          <cell r="A1221">
            <v>93220</v>
          </cell>
          <cell r="B1221" t="str">
            <v>PERFURATRIZ COM TORRE METÁLICA PARA EXECUÇÃO DE ESTACA HÉLICE CONTÍNUA, PROFUNDIDADE MÁXIMA DE 32 M, DIÂMETRO MÁXIMO DE 1000 MM, POTÊNCIA INSTALADA DE 350 HP, MESA ROTATIVA COM TORQUE MÁXIMO DE 263 KNM - DEPRECIAÇÃO. AF_01/2016</v>
          </cell>
          <cell r="C1221" t="str">
            <v>H</v>
          </cell>
        </row>
        <row r="1222">
          <cell r="A1222">
            <v>93221</v>
          </cell>
          <cell r="B1222" t="str">
            <v>PERFURATRIZ COM TORRE METÁLICA PARA EXECUÇÃO DE ESTACA HÉLICE CONTÍNUA, PROFUNDIDADE MÁXIMA DE 32 M, DIÂMETRO MÁXIMO DE 1000 MM, POTÊNCIA INSTALADA DE 350 HP, MESA ROTATIVA COM TORQUE MÁXIMO DE 263 KNM - JUROS. AF_01/2016</v>
          </cell>
          <cell r="C1222" t="str">
            <v>H</v>
          </cell>
        </row>
        <row r="1223">
          <cell r="A1223">
            <v>93222</v>
          </cell>
          <cell r="B1223" t="str">
            <v>PERFURATRIZ COM TORRE METÁLICA PARA EXECUÇÃO DE ESTACA HÉLICE CONTÍNUA, PROFUNDIDADE MÁXIMA DE 32 M, DIÂMETRO MÁXIMO DE 1000 MM, POTÊNCIA INSTALADA DE 350 HP, MESA ROTATIVA COM TORQUE MÁXIMO DE 263 KNM - MANUTENÇÃO. AF_01/2016</v>
          </cell>
          <cell r="C1223" t="str">
            <v>H</v>
          </cell>
        </row>
        <row r="1224">
          <cell r="A1224">
            <v>93223</v>
          </cell>
          <cell r="B1224" t="str">
            <v>PERFURATRIZ COM TORRE METÁLICA PARA EXECUÇÃO DE ESTACA HÉLICE CONTÍNUA, PROFUNDIDADE MÁXIMA DE 32 M, DIÂMETRO MÁXIMO DE 1000 MM, POTÊNCIA INSTALADA DE 350 HP, MESA ROTATIVA COM TORQUE MÁXIMO DE 263 KNM - MATERIAIS NA OPERAÇÃO. AF_01/2016</v>
          </cell>
          <cell r="C1224" t="str">
            <v>H</v>
          </cell>
        </row>
        <row r="1225">
          <cell r="A1225">
            <v>93229</v>
          </cell>
          <cell r="B1225" t="str">
            <v>BETONEIRA CAPACIDADE NOMINAL 400 L, CAPACIDADE DE MISTURA 310 L, MOTOR A GASOLINA POTÊNCIA 5,5 CV, SEM CARREGADOR - DEPRECIAÇÃO. AF_02/2016</v>
          </cell>
          <cell r="C1225" t="str">
            <v>H</v>
          </cell>
        </row>
        <row r="1226">
          <cell r="A1226">
            <v>93230</v>
          </cell>
          <cell r="B1226" t="str">
            <v>BETONEIRA CAPACIDADE NOMINAL 400 L, CAPACIDADE DE MISTURA 310 L, MOTOR A GASOLINA POTÊNCIA 5,5 CV, SEM CARREGADOR - JUROS. AF_02/2016</v>
          </cell>
          <cell r="C1226" t="str">
            <v>H</v>
          </cell>
        </row>
        <row r="1227">
          <cell r="A1227">
            <v>93231</v>
          </cell>
          <cell r="B1227" t="str">
            <v>BETONEIRA CAPACIDADE NOMINAL 400 L, CAPACIDADE DE MISTURA 310 L, MOTOR A GASOLINA POTÊNCIA 5,5 CV, SEM CARREGADOR - MANUTENÇÃO. AF_02/2016</v>
          </cell>
          <cell r="C1227" t="str">
            <v>H</v>
          </cell>
        </row>
        <row r="1228">
          <cell r="A1228">
            <v>93232</v>
          </cell>
          <cell r="B1228" t="str">
            <v>BETONEIRA CAPACIDADE NOMINAL 400 L, CAPACIDADE DE MISTURA 310 L, MOTOR A GASOLINA POTÊNCIA 5,5 CV, SEM CARREGADOR - MATERIAIS NA OPERAÇÃO. AF_02/2016</v>
          </cell>
          <cell r="C1228" t="str">
            <v>H</v>
          </cell>
        </row>
        <row r="1229">
          <cell r="A1229">
            <v>93235</v>
          </cell>
          <cell r="B1229" t="str">
            <v>GRUPO GERADOR ESTACIONÁRIO, MOTOR DIESEL POTÊNCIA 170 KVA - JUROS. AF_02/2016</v>
          </cell>
          <cell r="C1229" t="str">
            <v>H</v>
          </cell>
        </row>
        <row r="1230">
          <cell r="A1230">
            <v>93238</v>
          </cell>
          <cell r="B1230" t="str">
            <v>ROLO COMPACTADOR VIBRATÓRIO REBOCÁVEL, CILINDRO DE AÇO LISO, POTÊNCIA DE TRAÇÃO DE 65 CV, PESO 4,7 T, IMPACTO DINÂMICO 18,3 T, LARGURA DE TRABALHO 1,67 M - JUROS. AF_02/2016</v>
          </cell>
          <cell r="C1230" t="str">
            <v>H</v>
          </cell>
        </row>
        <row r="1231">
          <cell r="A1231">
            <v>93239</v>
          </cell>
          <cell r="B1231" t="str">
            <v>ROLO COMPACTADOR VIBRATÓRIO PÉ DE CARNEIRO, OPERADO POR CONTROLE REMOTO, POTÊNCIA 12,5 KW, PESO OPERACIONAL 1,675 T, LARGURA DE TRABALHO 0,85 M - JUROS. AF_02/2016</v>
          </cell>
          <cell r="C1231" t="str">
            <v>H</v>
          </cell>
        </row>
        <row r="1232">
          <cell r="A1232">
            <v>93240</v>
          </cell>
          <cell r="B1232" t="str">
            <v>ROLO COMPACTADOR VIBRATÓRIO PÉ DE CARNEIRO, OPERADO POR CONTROLE REMOTO, POTÊNCIA 12,5 KW, PESO OPERACIONAL 1,675 T, LARGURA DE TRABALHO 0,85 M - MATERIAIS NA OPERAÇÃO. AF_02/2016</v>
          </cell>
          <cell r="C1232" t="str">
            <v>H</v>
          </cell>
        </row>
        <row r="1233">
          <cell r="A1233">
            <v>93267</v>
          </cell>
          <cell r="B1233" t="str">
            <v>GRUA ASCENCIONAL, LANÇA DE 30 M, CAPACIDADE DE 1,0 T A 30 M, ALTURA ATÉ 39 M   DEPRECIAÇÃO. AF_05/2023</v>
          </cell>
          <cell r="C1233" t="str">
            <v>H</v>
          </cell>
        </row>
        <row r="1234">
          <cell r="A1234">
            <v>93269</v>
          </cell>
          <cell r="B1234" t="str">
            <v>GRUA ASCENCIONAL, LANÇA DE 30 M, CAPACIDADE DE 1,0 T A 30 M, ALTURA ATÉ 39 M   JUROS. AF_05/2023</v>
          </cell>
          <cell r="C1234" t="str">
            <v>H</v>
          </cell>
        </row>
        <row r="1235">
          <cell r="A1235">
            <v>93270</v>
          </cell>
          <cell r="B1235" t="str">
            <v>GRUA ASCENCIONAL, LANÇA DE 30 M, CAPACIDADE DE 1,0 T A 30 M, ALTURA ATÉ 39 M   MANUTENÇÃO. AF_05/2023</v>
          </cell>
          <cell r="C1235" t="str">
            <v>H</v>
          </cell>
        </row>
        <row r="1236">
          <cell r="A1236">
            <v>93271</v>
          </cell>
          <cell r="B1236" t="str">
            <v>GRUA ASCENCIONAL, LANÇA DE 30 M, CAPACIDADE DE 1,0 T A 30 M, ALTURA ATÉ 39 M   MATERIAIS NA OPERAÇÃO. AF_05/2023</v>
          </cell>
          <cell r="C1236" t="str">
            <v>H</v>
          </cell>
        </row>
        <row r="1237">
          <cell r="A1237">
            <v>93277</v>
          </cell>
          <cell r="B1237" t="str">
            <v>GUINCHO ELÉTRICO DE COLUNA, CAPACIDADE 400 KG, COM MOTO FREIO, MOTOR TRIFÁSICO DE 1,25 CV - DEPRECIAÇÃO. AF_03/2016</v>
          </cell>
          <cell r="C1237" t="str">
            <v>H</v>
          </cell>
        </row>
        <row r="1238">
          <cell r="A1238">
            <v>93278</v>
          </cell>
          <cell r="B1238" t="str">
            <v>GUINCHO ELÉTRICO DE COLUNA, CAPACIDADE 400 KG, COM MOTO FREIO, MOTOR TRIFÁSICO DE 1,25 CV - JUROS. AF_03/2016</v>
          </cell>
          <cell r="C1238" t="str">
            <v>H</v>
          </cell>
        </row>
        <row r="1239">
          <cell r="A1239">
            <v>93279</v>
          </cell>
          <cell r="B1239" t="str">
            <v>GUINCHO ELÉTRICO DE COLUNA, CAPACIDADE 400 KG, COM MOTO FREIO, MOTOR TRIFÁSICO DE 1,25 CV - MANUTENÇÃO. AF_03/2016</v>
          </cell>
          <cell r="C1239" t="str">
            <v>H</v>
          </cell>
        </row>
        <row r="1240">
          <cell r="A1240">
            <v>93280</v>
          </cell>
          <cell r="B1240" t="str">
            <v>GUINCHO ELÉTRICO DE COLUNA, CAPACIDADE 400 KG, COM MOTO FREIO, MOTOR TRIFÁSICO DE 1,25 CV - MATERIAIS NA OPERAÇÃO. AF_03/2016</v>
          </cell>
          <cell r="C1240" t="str">
            <v>H</v>
          </cell>
        </row>
        <row r="1241">
          <cell r="A1241">
            <v>93283</v>
          </cell>
          <cell r="B1241" t="str">
            <v>GUINDASTE HIDRÁULICO AUTOPROPELIDO, COM LANÇA TELESCÓPICA 40 M, CAPACIDADE MÁXIMA 60 T, POTÊNCIA 260 KW - DEPRECIAÇÃO. AF_03/2016</v>
          </cell>
          <cell r="C1241" t="str">
            <v>H</v>
          </cell>
        </row>
        <row r="1242">
          <cell r="A1242">
            <v>93284</v>
          </cell>
          <cell r="B1242" t="str">
            <v>GUINDASTE HIDRÁULICO AUTOPROPELIDO, COM LANÇA TELESCÓPICA 40 M, CAPACIDADE MÁXIMA 60 T, POTÊNCIA 260 KW - JUROS. AF_03/2016</v>
          </cell>
          <cell r="C1242" t="str">
            <v>H</v>
          </cell>
        </row>
        <row r="1243">
          <cell r="A1243">
            <v>93285</v>
          </cell>
          <cell r="B1243" t="str">
            <v>GUINDASTE HIDRÁULICO AUTOPROPELIDO, COM LANÇA TELESCÓPICA 40 M, CAPACIDADE MÁXIMA 60 T, POTÊNCIA 260 KW - MANUTENÇÃO. AF_03/2016</v>
          </cell>
          <cell r="C1243" t="str">
            <v>H</v>
          </cell>
        </row>
        <row r="1244">
          <cell r="A1244">
            <v>93286</v>
          </cell>
          <cell r="B1244" t="str">
            <v>GUINDASTE HIDRÁULICO AUTOPROPELIDO, COM LANÇA TELESCÓPICA 40 M, CAPACIDADE MÁXIMA 60 T, POTÊNCIA 260 KW - MATERIAIS NA OPERAÇÃO. AF_03/2016</v>
          </cell>
          <cell r="C1244" t="str">
            <v>H</v>
          </cell>
        </row>
        <row r="1245">
          <cell r="A1245">
            <v>93296</v>
          </cell>
          <cell r="B1245" t="str">
            <v>GUINDASTE HIDRÁULICO AUTOPROPELIDO, COM LANÇA TELESCÓPICA 40 M, CAPACIDADE MÁXIMA 60 T, POTÊNCIA 260 KW - IMPOSTOS E SEGUROS. AF_03/2016</v>
          </cell>
          <cell r="C1245" t="str">
            <v>H</v>
          </cell>
        </row>
        <row r="1246">
          <cell r="A1246">
            <v>93397</v>
          </cell>
          <cell r="B1246" t="str">
            <v>GUINDAUTO HIDRÁULICO, CAPACIDADE MÁXIMA DE CARGA 3300 KG, MOMENTO MÁXIMO DE CARGA 5,8 TM, ALCANCE MÁXIMO HORIZONTAL 7,60 M, INCLUSIVE CAMINHÃO TOCO PBT 16.000 KG, POTÊNCIA DE 189 CV - DEPRECIAÇÃO. AF_03/2016</v>
          </cell>
          <cell r="C1246" t="str">
            <v>H</v>
          </cell>
        </row>
        <row r="1247">
          <cell r="A1247">
            <v>93398</v>
          </cell>
          <cell r="B1247" t="str">
            <v>GUINDAUTO HIDRÁULICO, CAPACIDADE MÁXIMA DE CARGA 3300 KG, MOMENTO MÁXIMO DE CARGA 5,8 TM, ALCANCE MÁXIMO HORIZONTAL 7,60 M, INCLUSIVE CAMINHÃO TOCO PBT 16.000 KG, POTÊNCIA DE 189 CV - JUROS. AF_03/2016</v>
          </cell>
          <cell r="C1247" t="str">
            <v>H</v>
          </cell>
        </row>
        <row r="1248">
          <cell r="A1248">
            <v>93399</v>
          </cell>
          <cell r="B1248" t="str">
            <v>GUINDAUTO HIDRÁULICO, CAPACIDADE MÁXIMA DE CARGA 3300 KG, MOMENTO MÁXIMO DE CARGA 5,8 TM, ALCANCE MÁXIMO HORIZONTAL 7,60 M, INCLUSIVE CAMINHÃO TOCO PBT 16.000 KG, POTÊNCIA DE 189 CV - IMPOSTOS E SEGUROS. AF_03/2016</v>
          </cell>
          <cell r="C1248" t="str">
            <v>H</v>
          </cell>
        </row>
        <row r="1249">
          <cell r="A1249">
            <v>93400</v>
          </cell>
          <cell r="B1249" t="str">
            <v>GUINDAUTO HIDRÁULICO, CAPACIDADE MÁXIMA DE CARGA 3300 KG, MOMENTO MÁXIMO DE CARGA 5,8 TM, ALCANCE MÁXIMO HORIZONTAL 7,60 M, INCLUSIVE CAMINHÃO TOCO PBT 16.000 KG, POTÊNCIA DE 189 CV - MANUTENÇÃO. AF_03/2016</v>
          </cell>
          <cell r="C1249" t="str">
            <v>H</v>
          </cell>
        </row>
        <row r="1250">
          <cell r="A1250">
            <v>93401</v>
          </cell>
          <cell r="B1250" t="str">
            <v>GUINDAUTO HIDRÁULICO, CAPACIDADE MÁXIMA DE CARGA 3300 KG, MOMENTO MÁXIMO DE CARGA 5,8 TM, ALCANCE MÁXIMO HORIZONTAL 7,60 M, INCLUSIVE CAMINHÃO TOCO PBT 16.000 KG, POTÊNCIA DE 189 CV - MATERIAIS NA OPERAÇÃO. AF_03/2016</v>
          </cell>
          <cell r="C1250" t="str">
            <v>H</v>
          </cell>
        </row>
        <row r="1251">
          <cell r="A1251">
            <v>93404</v>
          </cell>
          <cell r="B1251" t="str">
            <v>MÁQUINA JATO DE PRESSAO PORTÁTIL, CAMARA DE 1 SAIDA, CAPACIDADE 280 L, DIAMETRO 670 MM, BICO DE JATO CURTO VENTURI DE 5/16" , MANGUEIRA DE 1" COM COMPRESSOR DE AR REBOCÁVEL 189 PCM E MOTOR DIESEL 63 CV - DEPRECIAÇÃO. AF_05/2023</v>
          </cell>
          <cell r="C1251" t="str">
            <v>H</v>
          </cell>
        </row>
        <row r="1252">
          <cell r="A1252">
            <v>93405</v>
          </cell>
          <cell r="B1252" t="str">
            <v>MÁQUINA JATO DE PRESSAO PORTÁTIL, CAMARA DE 1 SAIDA, CAPACIDADE 280 L, DIAMETRO 670 MM, BICO DE JATO CURTO VENTURI DE 5/16" , MANGUEIRA DE 1" COM COMPRESSOR DE AR REBOCÁVEL 189 PCM E MOTOR DIESEL 63 CV - JUROS. AF_05/2023</v>
          </cell>
          <cell r="C1252" t="str">
            <v>H</v>
          </cell>
        </row>
        <row r="1253">
          <cell r="A1253">
            <v>93406</v>
          </cell>
          <cell r="B1253" t="str">
            <v>MÁQUINA JATO DE PRESSAO PORTÁTIL, CAMARA DE 1 SAIDA, CAPACIDADE 280 L, DIAMETRO 670 MM, BICO DE JATO CURTO VENTURI DE 5/16" , MANGUEIRA DE 1" COM COMPRESSOR DE AR REBOCÁVEL 189 PCM E MOTOR DIESEL 63 CV - MANUTENÇÃO. AF_05/2023</v>
          </cell>
          <cell r="C1253" t="str">
            <v>H</v>
          </cell>
        </row>
        <row r="1254">
          <cell r="A1254">
            <v>93407</v>
          </cell>
          <cell r="B1254" t="str">
            <v>MÁQUINA JATO DE PRESSAO PORTÁTIL, CAMARA DE 1 SAIDA, CAPACIDADE 280 L, DIAMETRO 670 MM, BICO DE JATO CURTO VENTURI DE 5/16" , MANGUEIRA DE 1" COM COMPRESSOR DE AR REBOCÁVEL 189 PCM E MOTOR DIESEL 63 CV - MATERIAIS NA OPERAÇÃO. AF_05/2023</v>
          </cell>
          <cell r="C1254" t="str">
            <v>H</v>
          </cell>
        </row>
        <row r="1255">
          <cell r="A1255">
            <v>93411</v>
          </cell>
          <cell r="B1255" t="str">
            <v>GERADOR PORTÁTIL MONOFÁSICO, POTÊNCIA 5500 VA, MOTOR A GASOLINA, POTÊNCIA DO MOTOR 13 CV - DEPRECIAÇÃO. AF_03/2016</v>
          </cell>
          <cell r="C1255" t="str">
            <v>H</v>
          </cell>
        </row>
        <row r="1256">
          <cell r="A1256">
            <v>93412</v>
          </cell>
          <cell r="B1256" t="str">
            <v>GERADOR PORTÁTIL MONOFÁSICO, POTÊNCIA 5500 VA, MOTOR A GASOLINA, POTÊNCIA DO MOTOR 13 CV - JUROS. AF_03/2016</v>
          </cell>
          <cell r="C1256" t="str">
            <v>H</v>
          </cell>
        </row>
        <row r="1257">
          <cell r="A1257">
            <v>93413</v>
          </cell>
          <cell r="B1257" t="str">
            <v>GERADOR PORTÁTIL MONOFÁSICO, POTÊNCIA 5500 VA, MOTOR A GASOLINA, POTÊNCIA DO MOTOR 13 CV - MANUTENÇÃO. AF_03/2016</v>
          </cell>
          <cell r="C1257" t="str">
            <v>H</v>
          </cell>
        </row>
        <row r="1258">
          <cell r="A1258">
            <v>93414</v>
          </cell>
          <cell r="B1258" t="str">
            <v>GERADOR PORTÁTIL MONOFÁSICO, POTÊNCIA 5500 VA, MOTOR A GASOLINA, POTÊNCIA DO MOTOR 13 CV - MATERIAIS NA OPERAÇÃO. AF_03/2016</v>
          </cell>
          <cell r="C1258" t="str">
            <v>H</v>
          </cell>
        </row>
        <row r="1259">
          <cell r="A1259">
            <v>93417</v>
          </cell>
          <cell r="B1259" t="str">
            <v>GRUPO GERADOR REBOCÁVEL, POTÊNCIA 66 KVA, MOTOR A DIESEL - DEPRECIAÇÃO. AF_03/2016</v>
          </cell>
          <cell r="C1259" t="str">
            <v>H</v>
          </cell>
        </row>
        <row r="1260">
          <cell r="A1260">
            <v>93418</v>
          </cell>
          <cell r="B1260" t="str">
            <v>GRUPO GERADOR REBOCÁVEL, POTÊNCIA 66 KVA, MOTOR A DIESEL - JUROS. AF_03/2016</v>
          </cell>
          <cell r="C1260" t="str">
            <v>H</v>
          </cell>
        </row>
        <row r="1261">
          <cell r="A1261">
            <v>93419</v>
          </cell>
          <cell r="B1261" t="str">
            <v>GRUPO GERADOR REBOCÁVEL, POTÊNCIA 66 KVA, MOTOR A DIESEL - MANUTENÇÃO. AF_03/2016</v>
          </cell>
          <cell r="C1261" t="str">
            <v>H</v>
          </cell>
        </row>
        <row r="1262">
          <cell r="A1262">
            <v>93420</v>
          </cell>
          <cell r="B1262" t="str">
            <v>GRUPO GERADOR REBOCÁVEL, POTÊNCIA 66 KVA, MOTOR A DIESEL - MATERIAIS NA OPERAÇÃO. AF_03/2016</v>
          </cell>
          <cell r="C1262" t="str">
            <v>H</v>
          </cell>
        </row>
        <row r="1263">
          <cell r="A1263">
            <v>93423</v>
          </cell>
          <cell r="B1263" t="str">
            <v>GRUPO GERADOR ESTACIONÁRIO, POTÊNCIA 150 KVA, MOTOR A DIESEL- DEPRECIAÇÃO. AF_03/2016</v>
          </cell>
          <cell r="C1263" t="str">
            <v>H</v>
          </cell>
        </row>
        <row r="1264">
          <cell r="A1264">
            <v>93424</v>
          </cell>
          <cell r="B1264" t="str">
            <v>GRUPO GERADOR ESTACIONÁRIO, POTÊNCIA 150 KVA, MOTOR A DIESEL- JUROS. AF_03/2016</v>
          </cell>
          <cell r="C1264" t="str">
            <v>H</v>
          </cell>
        </row>
        <row r="1265">
          <cell r="A1265">
            <v>93425</v>
          </cell>
          <cell r="B1265" t="str">
            <v>GRUPO GERADOR ESTACIONÁRIO, POTÊNCIA 150 KVA, MOTOR A DIESEL- MANUTENÇÃO. AF_03/2016</v>
          </cell>
          <cell r="C1265" t="str">
            <v>H</v>
          </cell>
        </row>
        <row r="1266">
          <cell r="A1266">
            <v>93426</v>
          </cell>
          <cell r="B1266" t="str">
            <v>GRUPO GERADOR ESTACIONÁRIO, POTÊNCIA 150 KVA, MOTOR A DIESEL- MATERIAIS NA OPERAÇÃO. AF_03/2016</v>
          </cell>
          <cell r="C1266" t="str">
            <v>H</v>
          </cell>
        </row>
        <row r="1267">
          <cell r="A1267">
            <v>93429</v>
          </cell>
          <cell r="B1267" t="str">
            <v>USINA DE MISTURA ASFÁLTICA À QUENTE, TIPO CONTRA FLUXO, PROD 40 A 80 TON/HORA - DEPRECIAÇÃO. AF_05/2023</v>
          </cell>
          <cell r="C1267" t="str">
            <v>H</v>
          </cell>
        </row>
        <row r="1268">
          <cell r="A1268">
            <v>93430</v>
          </cell>
          <cell r="B1268" t="str">
            <v>USINA DE MISTURA ASFÁLTICA À QUENTE, TIPO CONTRA FLUXO, PROD 40 A 80 TON/HORA - JUROS. AF_05/2023</v>
          </cell>
          <cell r="C1268" t="str">
            <v>H</v>
          </cell>
        </row>
        <row r="1269">
          <cell r="A1269">
            <v>93431</v>
          </cell>
          <cell r="B1269" t="str">
            <v>USINA DE MISTURA ASFÁLTICA À QUENTE, TIPO CONTRA FLUXO, PROD 40 A 80 TON/HORA - MANUTENÇÃO. AF_05/2023</v>
          </cell>
          <cell r="C1269" t="str">
            <v>H</v>
          </cell>
        </row>
        <row r="1270">
          <cell r="A1270">
            <v>93432</v>
          </cell>
          <cell r="B1270" t="str">
            <v>USINA DE MISTURA ASFÁLTICA À QUENTE, TIPO CONTRA FLUXO, PROD 40 A 80 TON/HORA - MATERIAIS NA OPERAÇÃO. AF_05/2023</v>
          </cell>
          <cell r="C1270" t="str">
            <v>H</v>
          </cell>
        </row>
        <row r="1271">
          <cell r="A1271">
            <v>93435</v>
          </cell>
          <cell r="B1271" t="str">
            <v>USINA DE ASFALTO À FRIO, CAPACIDADE DE 40 A 60 TON/HORA, ELÉTRICA POTÊNCIA 30 CV - DEPRECIAÇÃO. AF_05/2023</v>
          </cell>
          <cell r="C1271" t="str">
            <v>H</v>
          </cell>
        </row>
        <row r="1272">
          <cell r="A1272">
            <v>93436</v>
          </cell>
          <cell r="B1272" t="str">
            <v>USINA DE ASFALTO À FRIO, CAPACIDADE DE 40 A 60 TON/HORA, ELÉTRICA POTÊNCIA 30 CV - JUROS. AF_05/2023</v>
          </cell>
          <cell r="C1272" t="str">
            <v>H</v>
          </cell>
        </row>
        <row r="1273">
          <cell r="A1273">
            <v>93437</v>
          </cell>
          <cell r="B1273" t="str">
            <v>USINA DE ASFALTO À FRIO, CAPACIDADE DE 40 A 60 TON/HORA, ELÉTRICA POTÊNCIA 30 CV - MANUTENÇÃO. AF_05/2023</v>
          </cell>
          <cell r="C1273" t="str">
            <v>H</v>
          </cell>
        </row>
        <row r="1274">
          <cell r="A1274">
            <v>93438</v>
          </cell>
          <cell r="B1274" t="str">
            <v>USINA DE ASFALTO À FRIO, CAPACIDADE DE 40 A 60 TON/HORA, ELÉTRICA POTÊNCIA 30 CV - MATERIAIS NA OPERAÇÃO. AF_05/2023</v>
          </cell>
          <cell r="C1274" t="str">
            <v>H</v>
          </cell>
        </row>
        <row r="1275">
          <cell r="A1275">
            <v>95114</v>
          </cell>
          <cell r="B1275" t="str">
            <v>MARTELETE OU ROMPEDOR PNEUMÁTICO MANUAL, 28 KG, COM SILENCIADOR - DEPRECIAÇÃO. AF_07/2016</v>
          </cell>
          <cell r="C1275" t="str">
            <v>H</v>
          </cell>
        </row>
        <row r="1276">
          <cell r="A1276">
            <v>95115</v>
          </cell>
          <cell r="B1276" t="str">
            <v>MARTELETE OU ROMPEDOR PNEUMÁTICO MANUAL, 28 KG, COM SILENCIADOR - JUROS. AF_07/2016</v>
          </cell>
          <cell r="C1276" t="str">
            <v>H</v>
          </cell>
        </row>
        <row r="1277">
          <cell r="A1277">
            <v>95116</v>
          </cell>
          <cell r="B1277" t="str">
            <v>USINA DE CONCRETO FIXA, CAPACIDADE NOMINAL DE 90 A 120 M3/H, SEM SILO - DEPRECIAÇÃO. AF_07/2016</v>
          </cell>
          <cell r="C1277" t="str">
            <v>H</v>
          </cell>
        </row>
        <row r="1278">
          <cell r="A1278">
            <v>95117</v>
          </cell>
          <cell r="B1278" t="str">
            <v>USINA DE CONCRETO FIXA, CAPACIDADE NOMINAL DE 90 A 120 M3/H, SEM SILO - JUROS. AF_07/2016</v>
          </cell>
          <cell r="C1278" t="str">
            <v>H</v>
          </cell>
        </row>
        <row r="1279">
          <cell r="A1279">
            <v>95118</v>
          </cell>
          <cell r="B1279" t="str">
            <v>USINA MISTURADORA DE SOLOS, CAPACIDADE DE 200 A 500 TON/H, POTENCIA 75KW - DEPRECIAÇÃO. AF_07/2016</v>
          </cell>
          <cell r="C1279" t="str">
            <v>H</v>
          </cell>
        </row>
        <row r="1280">
          <cell r="A1280">
            <v>95119</v>
          </cell>
          <cell r="B1280" t="str">
            <v>USINA MISTURADORA DE SOLOS, CAPACIDADE DE 200 A 500 TON/H, POTENCIA 75KW - JUROS. AF_07/2016</v>
          </cell>
          <cell r="C1280" t="str">
            <v>H</v>
          </cell>
        </row>
        <row r="1281">
          <cell r="A1281">
            <v>95120</v>
          </cell>
          <cell r="B1281" t="str">
            <v>USINA MISTURADORA DE SOLOS, CAPACIDADE DE 200 A 500 TON/H, POTENCIA 75KW - MATERIAIS NA OPERAÇÃO. AF_07/2016</v>
          </cell>
          <cell r="C1281" t="str">
            <v>H</v>
          </cell>
        </row>
        <row r="1282">
          <cell r="A1282">
            <v>95123</v>
          </cell>
          <cell r="B1282" t="str">
            <v>DISTRIBUIDOR DE AGREGADOS AUTOPROPELIDO, CAP 3 M3, A DIESEL, POTÊNCIA 176CV - DEPRECIAÇÃO. AF_07/2016</v>
          </cell>
          <cell r="C1282" t="str">
            <v>H</v>
          </cell>
        </row>
        <row r="1283">
          <cell r="A1283">
            <v>95124</v>
          </cell>
          <cell r="B1283" t="str">
            <v>DISTRIBUIDOR DE AGREGADOS AUTOPROPELIDO, C/AP 3 M3, A DIESEL, POTÊNCIA 176CV - JUROS. AF_07/2016</v>
          </cell>
          <cell r="C1283" t="str">
            <v>H</v>
          </cell>
        </row>
        <row r="1284">
          <cell r="A1284">
            <v>95125</v>
          </cell>
          <cell r="B1284" t="str">
            <v>DISTRIBUIDOR DE AGREGADOS AUTOPROPELIDO, CAP 3 M3, A DIESEL, POTÊNCIA 176CV - MANUTENÇÃO. AF_07/2016</v>
          </cell>
          <cell r="C1284" t="str">
            <v>H</v>
          </cell>
        </row>
        <row r="1285">
          <cell r="A1285">
            <v>95126</v>
          </cell>
          <cell r="B1285" t="str">
            <v>DISTRIBUIDOR DE AGREGADOS AUTOPROPELIDO, CAP 3 M3, A DIESEL, POTÊNCIA 176CV - MATERIAIS NA OPERAÇÃO. AF_07/2016</v>
          </cell>
          <cell r="C1285" t="str">
            <v>H</v>
          </cell>
        </row>
        <row r="1286">
          <cell r="A1286">
            <v>95129</v>
          </cell>
          <cell r="B1286" t="str">
            <v>MÁQUINA DEMARCADORA DE FAIXA DE TRÁFEGO À FRIO, AUTOPROPELIDA, POTÊNCIA 38 HP - DEPRECIAÇÃO. AF_07/2016</v>
          </cell>
          <cell r="C1286" t="str">
            <v>H</v>
          </cell>
        </row>
        <row r="1287">
          <cell r="A1287">
            <v>95130</v>
          </cell>
          <cell r="B1287" t="str">
            <v>MÁQUINA DEMARCADORA DE FAIXA DE TRÁFEGO À FRIO, AUTOPROPELIDA, POTÊNCIA 38 HP - JUROS. AF_07/2016</v>
          </cell>
          <cell r="C1287" t="str">
            <v>H</v>
          </cell>
        </row>
        <row r="1288">
          <cell r="A1288">
            <v>95131</v>
          </cell>
          <cell r="B1288" t="str">
            <v>MÁQUINA DEMARCADORA DE FAIXA DE TRÁFEGO À FRIO, AUTOPROPELIDA, POTÊNCIA 38 HP - MANUTENÇÃO. AF_07/2016</v>
          </cell>
          <cell r="C1288" t="str">
            <v>H</v>
          </cell>
        </row>
        <row r="1289">
          <cell r="A1289">
            <v>95132</v>
          </cell>
          <cell r="B1289" t="str">
            <v>MÁQUINA DEMARCADORA DE FAIXA DE TRÁFEGO À FRIO, AUTOPROPELIDA, POTÊNCIA 38 HP - MATERIAIS NA OPERAÇÃO. AF_07/2016</v>
          </cell>
          <cell r="C1289" t="str">
            <v>H</v>
          </cell>
        </row>
        <row r="1290">
          <cell r="A1290">
            <v>95136</v>
          </cell>
          <cell r="B1290" t="str">
            <v>TALHA MANUAL DE CORRENTE, CAPACIDADE DE 2 TON. COM ELEVAÇÃO DE 3 M - DEPRECIAÇÃO. AF_07/2016</v>
          </cell>
          <cell r="C1290" t="str">
            <v>H</v>
          </cell>
        </row>
        <row r="1291">
          <cell r="A1291">
            <v>95137</v>
          </cell>
          <cell r="B1291" t="str">
            <v>TALHA MANUAL DE CORRENTE, CAPACIDADE DE 2 TON. COM ELEVAÇÃO DE 3 M - JUROS. AF_07/2016</v>
          </cell>
          <cell r="C1291" t="str">
            <v>H</v>
          </cell>
        </row>
        <row r="1292">
          <cell r="A1292">
            <v>95138</v>
          </cell>
          <cell r="B1292" t="str">
            <v>TALHA MANUAL DE CORRENTE, CAPACIDADE DE 2 TON. COM ELEVAÇÃO DE 3 M - MANUTENÇÃO. AF_07/2016</v>
          </cell>
          <cell r="C1292" t="str">
            <v>H</v>
          </cell>
        </row>
        <row r="1293">
          <cell r="A1293">
            <v>95208</v>
          </cell>
          <cell r="B1293" t="str">
            <v>GRUA ASCENCIONAL, LANÇA DE 42 M, CAPACIDADE DE 1,5 T A 30 M, ALTURA ATÉ 39 M   DEPRECIAÇÃO. AF_05/2023</v>
          </cell>
          <cell r="C1293" t="str">
            <v>H</v>
          </cell>
        </row>
        <row r="1294">
          <cell r="A1294">
            <v>95209</v>
          </cell>
          <cell r="B1294" t="str">
            <v>GRUA ASCENCIONAL, LANCA DE 42 M, CAPACIDADE DE 1,5 T A 30 M, ALTURA ATE 39 M   JUROS. AF_05/2023</v>
          </cell>
          <cell r="C1294" t="str">
            <v>H</v>
          </cell>
        </row>
        <row r="1295">
          <cell r="A1295">
            <v>95210</v>
          </cell>
          <cell r="B1295" t="str">
            <v>GRUA ASCENCIONAL, LANCA DE 42 M, CAPACIDADE DE 1,5 T A 30 M, ALTURA ATE 39 M   MANUTENÇÃO. AF_05/2023</v>
          </cell>
          <cell r="C1295" t="str">
            <v>H</v>
          </cell>
        </row>
        <row r="1296">
          <cell r="A1296">
            <v>95211</v>
          </cell>
          <cell r="B1296" t="str">
            <v>GRUA ASCENCIONAL, LANCA DE 42 M, CAPACIDADE DE 1,5 T A 30 M, ALTURA ATE 39 M   MATERIAIS NA OPERAÇÃO. AF_05/2023</v>
          </cell>
          <cell r="C1296" t="str">
            <v>H</v>
          </cell>
        </row>
        <row r="1297">
          <cell r="A1297">
            <v>95217</v>
          </cell>
          <cell r="B1297" t="str">
            <v>PULVERIZADOR DE TINTA ELÉTRICO/MÁQUINA DE PINTURA AIRLESS, VAZÃO 2 L/MIN - MATERIAIS NA OPERAÇÃO. AF_05/2023</v>
          </cell>
          <cell r="C1297" t="str">
            <v>H</v>
          </cell>
        </row>
        <row r="1298">
          <cell r="A1298">
            <v>95255</v>
          </cell>
          <cell r="B1298" t="str">
            <v>MARTELO DEMOLIDOR PNEUMÁTICO MANUAL, 32 KG - DEPRECIAÇÃO. AF_09/2016</v>
          </cell>
          <cell r="C1298" t="str">
            <v>H</v>
          </cell>
        </row>
        <row r="1299">
          <cell r="A1299">
            <v>95256</v>
          </cell>
          <cell r="B1299" t="str">
            <v>MARTELO DEMOLIDOR PNEUMÁTICO MANUAL, 32 KG - JUROS. AF_09/2016</v>
          </cell>
          <cell r="C1299" t="str">
            <v>H</v>
          </cell>
        </row>
        <row r="1300">
          <cell r="A1300">
            <v>95257</v>
          </cell>
          <cell r="B1300" t="str">
            <v>MARTELO DEMOLIDOR PNEUMÁTICO MANUAL, 32 KG - MANUTENÇÃO. AF_09/2016</v>
          </cell>
          <cell r="C1300" t="str">
            <v>H</v>
          </cell>
        </row>
        <row r="1301">
          <cell r="A1301">
            <v>95260</v>
          </cell>
          <cell r="B1301" t="str">
            <v>COMPACTADOR DE SOLOS DE PERCUSÃO (SOQUETE) COM MOTOR A GASOLINA, POTÊNCIA 3 CV - DEPRECIAÇÃO. AF_09/2016</v>
          </cell>
          <cell r="C1301" t="str">
            <v>H</v>
          </cell>
        </row>
        <row r="1302">
          <cell r="A1302">
            <v>95261</v>
          </cell>
          <cell r="B1302" t="str">
            <v>COMPACTADOR DE SOLOS DE PERCUSÃO (SOQUETE) COM MOTOR A GASOLINA, POTÊNCIA 3 CV - JUROS. AF_09/2016</v>
          </cell>
          <cell r="C1302" t="str">
            <v>H</v>
          </cell>
        </row>
        <row r="1303">
          <cell r="A1303">
            <v>95262</v>
          </cell>
          <cell r="B1303" t="str">
            <v>COMPACTADOR DE SOLOS DE PERCUSÃO (SOQUETE) COM MOTOR A GASOLINA, POTÊNCIA 3 CV - MANUTENÇÃO. AF_09/2016</v>
          </cell>
          <cell r="C1303" t="str">
            <v>H</v>
          </cell>
        </row>
        <row r="1304">
          <cell r="A1304">
            <v>95263</v>
          </cell>
          <cell r="B1304" t="str">
            <v>COMPACTADOR DE SOLOS DE PERCUSÃO (SOQUETE) COM MOTOR A GASOLINA, POTÊNCIA 3 CV - MATERIAIS NA OPERAÇÃO. AF_09/2016</v>
          </cell>
          <cell r="C1304" t="str">
            <v>H</v>
          </cell>
        </row>
        <row r="1305">
          <cell r="A1305">
            <v>95266</v>
          </cell>
          <cell r="B1305" t="str">
            <v>RÉGUA VIBRATÓRIA DUPLA PARA CONCRETO, PESO DE 60KG, COMPRIMENTO 4 M, COM MOTOR A GASOLINA, POTÊNCIA 5,5 HP - DEPRECIAÇÃO. AF_09/2016</v>
          </cell>
          <cell r="C1305" t="str">
            <v>H</v>
          </cell>
        </row>
        <row r="1306">
          <cell r="A1306">
            <v>95267</v>
          </cell>
          <cell r="B1306" t="str">
            <v>RÉGUA VIBRATÓRIA DUPLA PARA CONCRETO, PESO DE 60KG, COMPRIMENTO 4 M, COM MOTOR A GASOLINA, POTÊNCIA 5,5 HP - JUROS. AF_09/2016</v>
          </cell>
          <cell r="C1306" t="str">
            <v>H</v>
          </cell>
        </row>
        <row r="1307">
          <cell r="A1307">
            <v>95268</v>
          </cell>
          <cell r="B1307" t="str">
            <v>RÉGUA VIBRATÓRIA DUPLA PARA CONCRETO, PESO DE 60KG, COMPRIMENTO 4 M, COM MOTOR A GASOLINA, POTÊNCIA 5,5 HP - MANUTENÇÃO. AF_09/2016</v>
          </cell>
          <cell r="C1307" t="str">
            <v>H</v>
          </cell>
        </row>
        <row r="1308">
          <cell r="A1308">
            <v>95269</v>
          </cell>
          <cell r="B1308" t="str">
            <v>RÉGUA VIBRATÓRIA DUPLA PARA CONCRETO, PESO DE 60KG, COMPRIMENTO 4 M, COM MOTOR A GASOLINA, POTÊNCIA 5,5 HP - MATERIAIS NA OPERAÇÃO. AF_09/2016</v>
          </cell>
          <cell r="C1308" t="str">
            <v>H</v>
          </cell>
        </row>
        <row r="1309">
          <cell r="A1309">
            <v>95272</v>
          </cell>
          <cell r="B1309" t="str">
            <v>POLIDORA DE PISO (POLITRIZ), PESO DE 100KG, DIÂMETRO 450 MM, MOTOR ELÉTRICO, POTÊNCIA 4 HP - DEPRECIAÇÃO. AF_05/2023</v>
          </cell>
          <cell r="C1309" t="str">
            <v>H</v>
          </cell>
        </row>
        <row r="1310">
          <cell r="A1310">
            <v>95273</v>
          </cell>
          <cell r="B1310" t="str">
            <v>POLIDORA DE PISO (POLITRIZ), PESO DE 100KG, DIÂMETRO 450 MM, MOTOR ELÉTRICO, POTÊNCIA 4 HP - JUROS. AF_05/2023</v>
          </cell>
          <cell r="C1310" t="str">
            <v>H</v>
          </cell>
        </row>
        <row r="1311">
          <cell r="A1311">
            <v>95274</v>
          </cell>
          <cell r="B1311" t="str">
            <v>POLIDORA DE PISO (POLITRIZ), PESO DE 100KG, DIÂMETRO 450 MM, MOTOR ELÉTRICO, POTÊNCIA 4 HP - MANUTENÇÃO. AF_05/2023</v>
          </cell>
          <cell r="C1311" t="str">
            <v>H</v>
          </cell>
        </row>
        <row r="1312">
          <cell r="A1312">
            <v>95275</v>
          </cell>
          <cell r="B1312" t="str">
            <v>POLIDORA DE PISO (POLITRIZ), PESO DE 100KG, DIÂMETRO 450 MM, MOTOR ELÉTRICO, POTÊNCIA 4 HP - MATERIAIS NA OPERAÇÃO. AF_05/2023</v>
          </cell>
          <cell r="C1312" t="str">
            <v>H</v>
          </cell>
        </row>
        <row r="1313">
          <cell r="A1313">
            <v>95278</v>
          </cell>
          <cell r="B1313" t="str">
            <v>DESEMPENADEIRA DE CONCRETO, PESO DE 78 KG, 4 PÁS, MOTOR A GASOLINA, POTÊNCIA 5,5 HP - DEPRECIAÇÃO. AF_05/2023</v>
          </cell>
          <cell r="C1313" t="str">
            <v>H</v>
          </cell>
        </row>
        <row r="1314">
          <cell r="A1314">
            <v>95279</v>
          </cell>
          <cell r="B1314" t="str">
            <v>DESEMPENADEIRA DE CONCRETO, PESO DE 78 KG, 4 PÁS, MOTOR A GASOLINA, POTÊNCIA 5,5 HP - JUROS. AF_05/2023</v>
          </cell>
          <cell r="C1314" t="str">
            <v>H</v>
          </cell>
        </row>
        <row r="1315">
          <cell r="A1315">
            <v>95280</v>
          </cell>
          <cell r="B1315" t="str">
            <v>DESEMPENADEIRA DE CONCRETO, PESO DE 78 KG, 4 PÁS, MOTOR A GASOLINA, POTÊNCIA 5,5 HP - MANUTENÇÃO. AF_05/2023</v>
          </cell>
          <cell r="C1315" t="str">
            <v>H</v>
          </cell>
        </row>
        <row r="1316">
          <cell r="A1316">
            <v>95281</v>
          </cell>
          <cell r="B1316" t="str">
            <v>DESEMPENADEIRA DE CONCRETO, PESO DE 78 KG, 4 PÁS, MOTOR A GASOLINA, POTÊNCIA 5,5 HP   MATERIAIS NA OPERAÇÃO. AF_05/2023</v>
          </cell>
          <cell r="C1316" t="str">
            <v>H</v>
          </cell>
        </row>
        <row r="1317">
          <cell r="A1317">
            <v>95617</v>
          </cell>
          <cell r="B1317" t="str">
            <v>PERFURATRIZ PNEUMATICA MANUAL DE PESO MEDIO, MARTELETE, 18KG, COMPRIMENTO MÁXIMO DE CURSO DE 6 M, DIAMETRO DO PISTAO DE 5,5 CM - DEPRECIAÇÃO. AF_11/2016</v>
          </cell>
          <cell r="C1317" t="str">
            <v>H</v>
          </cell>
        </row>
        <row r="1318">
          <cell r="A1318">
            <v>95618</v>
          </cell>
          <cell r="B1318" t="str">
            <v>PERFURATRIZ PNEUMATICA MANUAL DE PESO MEDIO, MARTELETE, 18KG, COMPRIMENTO MÁXIMO DE CURSO DE 6 M, DIAMETRO DO PISTAO DE 5,5 CM - JUROS. AF_11/2016</v>
          </cell>
          <cell r="C1318" t="str">
            <v>H</v>
          </cell>
        </row>
        <row r="1319">
          <cell r="A1319">
            <v>95619</v>
          </cell>
          <cell r="B1319" t="str">
            <v>PERFURATRIZ PNEUMATICA MANUAL DE PESO MEDIO, MARTELETE, 18KG, COMPRIMENTO MÁXIMO DE CURSO DE 6 M, DIAMETRO DO PISTAO DE 5,5 CM - MANUTENÇÃO. AF_11/2016</v>
          </cell>
          <cell r="C1319" t="str">
            <v>H</v>
          </cell>
        </row>
        <row r="1320">
          <cell r="A1320">
            <v>95627</v>
          </cell>
          <cell r="B1320" t="str">
            <v>ROLO COMPACTADOR VIBRATORIO TANDEM, ACO LISO, POTENCIA 125 HP, PESO SEM/COM LASTRO 10,20/11,65 T, LARGURA DE TRABALHO 1,73 M - DEPRECIAÇÃO. AF_11/2016</v>
          </cell>
          <cell r="C1320" t="str">
            <v>H</v>
          </cell>
        </row>
        <row r="1321">
          <cell r="A1321">
            <v>95628</v>
          </cell>
          <cell r="B1321" t="str">
            <v>ROLO COMPACTADOR VIBRATORIO TANDEM, ACO LISO, POTENCIA 125 HP, PESO SEM/COM LASTRO 10,20/11,65 T, LARGURA DE TRABALHO 1,73 M - JUROS. AF_11/2016</v>
          </cell>
          <cell r="C1321" t="str">
            <v>H</v>
          </cell>
        </row>
        <row r="1322">
          <cell r="A1322">
            <v>95629</v>
          </cell>
          <cell r="B1322" t="str">
            <v>ROLO COMPACTADOR VIBRATORIO TANDEM, ACO LISO, POTENCIA 125 HP, PESO SEM/COM LASTRO 10,20/11,65 T, LARGURA DE TRABALHO 1,73 M - MANUTENÇÃO. AF_11/2016</v>
          </cell>
          <cell r="C1322" t="str">
            <v>H</v>
          </cell>
        </row>
        <row r="1323">
          <cell r="A1323">
            <v>95630</v>
          </cell>
          <cell r="B1323" t="str">
            <v>ROLO COMPACTADOR VIBRATORIO TANDEM, ACO LISO, POTENCIA 125 HP, PESO SEM/COM LASTRO 10,20/11,65 T, LARGURA DE TRABALHO 1,73 M - MATERIAIS NA OPERAÇÃO. AF_11/2016</v>
          </cell>
          <cell r="C1323" t="str">
            <v>H</v>
          </cell>
        </row>
        <row r="1324">
          <cell r="A1324">
            <v>95698</v>
          </cell>
          <cell r="B1324" t="str">
            <v>PERFURATRIZ MANUAL, TORQUE MAXIMO 55 KGF.M, POTENCIA 5 CV, COM DIAMETRO MAXIMO 8 1/2" - DEPRECIAÇÃO. AF_11/2016</v>
          </cell>
          <cell r="C1324" t="str">
            <v>H</v>
          </cell>
        </row>
        <row r="1325">
          <cell r="A1325">
            <v>95699</v>
          </cell>
          <cell r="B1325" t="str">
            <v>PERFURATRIZ MANUAL, TORQUE MAXIMO 55 KGF.M, POTENCIA 5 CV, COM DIAMETRO MAXIMO 8 1/2" - JUROS. AF_11/2016</v>
          </cell>
          <cell r="C1325" t="str">
            <v>H</v>
          </cell>
        </row>
        <row r="1326">
          <cell r="A1326">
            <v>95700</v>
          </cell>
          <cell r="B1326" t="str">
            <v>PERFURATRIZ MANUAL, TORQUE MAXIMO 55 KGF.M, POTENCIA 5 CV, COM DIAMETRO MAXIMO 8 1/2" - MANUTENÇÃO. AF_11/2016</v>
          </cell>
          <cell r="C1326" t="str">
            <v>H</v>
          </cell>
        </row>
        <row r="1327">
          <cell r="A1327">
            <v>95701</v>
          </cell>
          <cell r="B1327" t="str">
            <v>PERFURATRIZ MANUAL, TORQUE MAXIMO 55 KGF.M, POTENCIA 5 CV, COM DIAMETRO MAXIMO 8 1/2" - MATERIAIS NA OPERAÇÃO. AF_11/2016</v>
          </cell>
          <cell r="C1327" t="str">
            <v>H</v>
          </cell>
        </row>
        <row r="1328">
          <cell r="A1328">
            <v>95704</v>
          </cell>
          <cell r="B1328" t="str">
            <v>PERFURATRIZ SOBRE ESTEIRA, TORQUE MÁXIMO 600 KGF, POTÊNCIA ENTRE 50 E 60 HP, DIÂMETRO MÁXIMO 10" - DEPRECIAÇÃO. AF_11/2016</v>
          </cell>
          <cell r="C1328" t="str">
            <v>H</v>
          </cell>
        </row>
        <row r="1329">
          <cell r="A1329">
            <v>95705</v>
          </cell>
          <cell r="B1329" t="str">
            <v>PERFURATRIZ SOBRE ESTEIRA, TORQUE MÁXIMO 600 KGF, POTÊNCIA ENTRE 50 E 60 HP, DIÂMETRO MÁXIMO 10" - JUROS. AF_11/2016</v>
          </cell>
          <cell r="C1329" t="str">
            <v>H</v>
          </cell>
        </row>
        <row r="1330">
          <cell r="A1330">
            <v>95706</v>
          </cell>
          <cell r="B1330" t="str">
            <v>PERFURATRIZ SOBRE ESTEIRA, TORQUE MÁXIMO 600 KGF, POTÊNCIA ENTRE 50 E 60 HP, DIÂMETRO MÁXIMO 10" - MANUTENÇÃO. AF_11/2016</v>
          </cell>
          <cell r="C1330" t="str">
            <v>H</v>
          </cell>
        </row>
        <row r="1331">
          <cell r="A1331">
            <v>95707</v>
          </cell>
          <cell r="B1331" t="str">
            <v>PERFURATRIZ SOBRE ESTEIRA, TORQUE MÁXIMO 600 KGF, POTÊNCIA ENTRE 50 E 60 HP, DIÂMETRO MÁXIMO 10" - MATERIAIS NA OPERAÇÃO. AF_11/2016</v>
          </cell>
          <cell r="C1331" t="str">
            <v>H</v>
          </cell>
        </row>
        <row r="1332">
          <cell r="A1332">
            <v>95716</v>
          </cell>
          <cell r="B1332" t="str">
            <v>ESCAVADEIRA HIDRAULICA SOBRE ESTEIRA, EQUIPADA COM CLAMSHELL, COM CAPACIDADE DA CAÇAMBA ENTRE 1,20 E 1,50 M3, PESO OPERACIONAL ENTRE 20,00 E 22,00 TON, POTENCIA LIQUIDA ENTRE 150 E 160 HP - DEPRECIAÇÃO. AF_11/2016</v>
          </cell>
          <cell r="C1332" t="str">
            <v>H</v>
          </cell>
        </row>
        <row r="1333">
          <cell r="A1333">
            <v>95717</v>
          </cell>
          <cell r="B1333" t="str">
            <v>ESCAVADEIRA HIDRAULICA SOBRE ESTEIRA, EQUIPADA COM CLAMSHELL, COM CAPACIDADE DA CAÇAMBA ENTRE 1,20 E 1,50 M3, PESO OPERACIONAL ENTRE 20,00 E 22,00 TON, POTENCIA LIQUIDA ENTRE 150 E 160 HP - JUROS. AF_11/2016</v>
          </cell>
          <cell r="C1333" t="str">
            <v>H</v>
          </cell>
        </row>
        <row r="1334">
          <cell r="A1334">
            <v>95718</v>
          </cell>
          <cell r="B1334" t="str">
            <v>ESCAVADEIRA HIDRAULICA SOBRE ESTEIRA, EQUIPADA COM CLAMSHELL, COM CAPACIDADE DA CAÇAMBA ENTRE 1,20 E 1,50 M3, PESO OPERACIONAL ENTRE 20,00 E 22,00 TON, POTENCIA LIQUIDA ENTRE 150 E 160 HP - MANUTENÇÃO. AF_11/2016</v>
          </cell>
          <cell r="C1334" t="str">
            <v>H</v>
          </cell>
        </row>
        <row r="1335">
          <cell r="A1335">
            <v>95719</v>
          </cell>
          <cell r="B1335" t="str">
            <v>ESCAVADEIRA HIDRAULICA SOBRE ESTEIRA, EQUIPADA COM CLAMSHELL, COM CAPACIDADE DA CAÇAMBA ENTRE 1,20 E 1,50 M3, PESO OPERACIONAL ENTRE 20,00 E 22,00 TON, POTENCIA LIQUIDA ENTRE 150 E 160 HP - MATERIAIS NA OPERAÇÃO. AF_11/2016</v>
          </cell>
          <cell r="C1335" t="str">
            <v>H</v>
          </cell>
        </row>
        <row r="1336">
          <cell r="A1336">
            <v>95869</v>
          </cell>
          <cell r="B1336" t="str">
            <v>GRUPO GERADOR COM CARENAGEM, MOTOR DIESEL POTÊNCIA STANDART ENTRE 250 E 260 KVA - JUROS. AF_12/2016</v>
          </cell>
          <cell r="C1336" t="str">
            <v>H</v>
          </cell>
        </row>
        <row r="1337">
          <cell r="A1337">
            <v>95870</v>
          </cell>
          <cell r="B1337" t="str">
            <v>GRUPO GERADOR COM CARENAGEM, MOTOR DIESEL POTÊNCIA STANDART ENTRE 250 E 260 KVA - MANUTENÇÃO. AF_12/2016</v>
          </cell>
          <cell r="C1337" t="str">
            <v>H</v>
          </cell>
        </row>
        <row r="1338">
          <cell r="A1338">
            <v>95871</v>
          </cell>
          <cell r="B1338" t="str">
            <v>GRUPO GERADOR COM CARENAGEM, MOTOR DIESEL POTÊNCIA STANDART ENTRE 250 E 260 KVA - MATERIAIS NA OPERAÇÃO. AF_12/2016</v>
          </cell>
          <cell r="C1338" t="str">
            <v>H</v>
          </cell>
        </row>
        <row r="1339">
          <cell r="A1339">
            <v>95874</v>
          </cell>
          <cell r="B1339" t="str">
            <v>GRUPO GERADOR COM CARENAGEM, MOTOR DIESEL POTÊNCIA STANDART ENTRE 250 E 260 KVA - DEPRECIAÇÃO. AF_12/2016</v>
          </cell>
          <cell r="C1339" t="str">
            <v>H</v>
          </cell>
        </row>
        <row r="1340">
          <cell r="A1340">
            <v>96008</v>
          </cell>
          <cell r="B1340" t="str">
            <v>TRATOR DE PNEUS COM POTÊNCIA DE 122 CV, TRAÇÃO 4X4, COM VASSOURA MECÂNICA ACOPLADA - DEPRECIAÇÃO. AF_02/2017</v>
          </cell>
          <cell r="C1340" t="str">
            <v>H</v>
          </cell>
        </row>
        <row r="1341">
          <cell r="A1341">
            <v>96009</v>
          </cell>
          <cell r="B1341" t="str">
            <v>TRATOR DE PNEUS COM POTÊNCIA DE 122 CV, TRAÇÃO 4X4, COM VASSOURA MECÂNICA ACOPLADA - JUROS. AF_02/2017</v>
          </cell>
          <cell r="C1341" t="str">
            <v>H</v>
          </cell>
        </row>
        <row r="1342">
          <cell r="A1342">
            <v>96011</v>
          </cell>
          <cell r="B1342" t="str">
            <v>TRATOR DE PNEUS COM POTÊNCIA DE 122 CV, TRAÇÃO 4X4, COM VASSOURA MECÂNICA ACOPLADA - MANUTENÇÃO. AF_02/2017</v>
          </cell>
          <cell r="C1342" t="str">
            <v>H</v>
          </cell>
        </row>
        <row r="1343">
          <cell r="A1343">
            <v>96012</v>
          </cell>
          <cell r="B1343" t="str">
            <v>TRATOR DE PNEUS COM POTÊNCIA DE 122 CV, TRAÇÃO 4X4, COM VASSOURA MECÂNICA ACOPLADA - MATERIAIS NA OPERAÇÃO. AF_02/2017</v>
          </cell>
          <cell r="C1343" t="str">
            <v>H</v>
          </cell>
        </row>
        <row r="1344">
          <cell r="A1344">
            <v>96015</v>
          </cell>
          <cell r="B1344" t="str">
            <v>TRATOR DE PNEUS COM POTÊNCIA DE 122 CV, TRAÇÃO 4X4, COM GRADE DE DISCOS ACOPLADA - DEPRECIAÇÃO. AF_02/2017</v>
          </cell>
          <cell r="C1344" t="str">
            <v>H</v>
          </cell>
        </row>
        <row r="1345">
          <cell r="A1345">
            <v>96016</v>
          </cell>
          <cell r="B1345" t="str">
            <v>TRATOR DE PNEUS COM POTÊNCIA DE 122 CV, TRAÇÃO 4X4, COM GRADE DE DISCOS ACOPLADA - JUROS. AF_02/2017</v>
          </cell>
          <cell r="C1345" t="str">
            <v>H</v>
          </cell>
        </row>
        <row r="1346">
          <cell r="A1346">
            <v>96018</v>
          </cell>
          <cell r="B1346" t="str">
            <v>TRATOR DE PNEUS COM POTÊNCIA DE 122 CV, TRAÇÃO 4X4, COM GRADE DE DISCOS ACOPLADA - MANUTENÇÃO. AF_02/2017</v>
          </cell>
          <cell r="C1346" t="str">
            <v>H</v>
          </cell>
        </row>
        <row r="1347">
          <cell r="A1347">
            <v>96019</v>
          </cell>
          <cell r="B1347" t="str">
            <v>TRATOR DE PNEUS COM POTÊNCIA DE 122 CV, TRAÇÃO 4X4, COM GRADE DE DISCOS ACOPLADA - MATERIAIS NA OPERAÇÃO. AF_02/2017</v>
          </cell>
          <cell r="C1347" t="str">
            <v>H</v>
          </cell>
        </row>
        <row r="1348">
          <cell r="A1348">
            <v>96023</v>
          </cell>
          <cell r="B1348" t="str">
            <v>TRATOR DE PNEUS COM POTÊNCIA DE 85 CV, TRAÇÃO 4X4, COM GRADE DE DISCOS ACOPLADA - DEPRECIAÇÃO. AF_02/2017</v>
          </cell>
          <cell r="C1348" t="str">
            <v>H</v>
          </cell>
        </row>
        <row r="1349">
          <cell r="A1349">
            <v>96024</v>
          </cell>
          <cell r="B1349" t="str">
            <v>TRATOR DE PNEUS COM POTÊNCIA DE 85 CV, TRAÇÃO 4X4, COM GRADE DE DISCOS ACOPLADA - JUROS. AF_02/2017</v>
          </cell>
          <cell r="C1349" t="str">
            <v>H</v>
          </cell>
        </row>
        <row r="1350">
          <cell r="A1350">
            <v>96026</v>
          </cell>
          <cell r="B1350" t="str">
            <v>TRATOR DE PNEUS COM POTÊNCIA DE 85 CV, TRAÇÃO 4X4, COM GRADE DE DISCOS ACOPLADA - MANUTENÇÃO. AF_02/2017</v>
          </cell>
          <cell r="C1350" t="str">
            <v>H</v>
          </cell>
        </row>
        <row r="1351">
          <cell r="A1351">
            <v>96027</v>
          </cell>
          <cell r="B1351" t="str">
            <v>TRATOR DE PNEUS COM POTÊNCIA DE 85 CV, TRAÇÃO 4X4, COM GRADE DE DISCOS ACOPLADA - MATERIAIS NA OPERAÇÃO. AF_02/2017</v>
          </cell>
          <cell r="C1351" t="str">
            <v>H</v>
          </cell>
        </row>
        <row r="1352">
          <cell r="A1352">
            <v>96030</v>
          </cell>
          <cell r="B1352" t="str">
            <v>CAMINHÃO BASCULANTE 10 M3, TRUCADO, POTÊNCIA 230 CV, INCLUSIVE CAÇAMBA METÁLICA, COM DISTRIBUIDOR DE AGREGADOS ACOPLADO - DEPRECIAÇÃO. AF_02/2017</v>
          </cell>
          <cell r="C1352" t="str">
            <v>H</v>
          </cell>
        </row>
        <row r="1353">
          <cell r="A1353">
            <v>96031</v>
          </cell>
          <cell r="B1353" t="str">
            <v>CAMINHÃO BASCULANTE 10 M3, TRUCADO, POTÊNCIA 230 CV, INCLUSIVE CAÇAMBA METÁLICA, COM DISTRIBUIDOR DE AGREGADOS ACOPLADO - JUROS. AF_02/2017</v>
          </cell>
          <cell r="C1353" t="str">
            <v>H</v>
          </cell>
        </row>
        <row r="1354">
          <cell r="A1354">
            <v>96032</v>
          </cell>
          <cell r="B1354" t="str">
            <v>CAMINHÃO BASCULANTE 10 M3, TRUCADO, POTÊNCIA 230 CV, INCLUSIVE CAÇAMBA METÁLICA, COM DISTRIBUIDOR DE AGREGADOS ACOPLADO - IMPOSTOS E SEGUROS. AF_02/2017</v>
          </cell>
          <cell r="C1354" t="str">
            <v>H</v>
          </cell>
        </row>
        <row r="1355">
          <cell r="A1355">
            <v>96033</v>
          </cell>
          <cell r="B1355" t="str">
            <v>CAMINHÃO BASCULANTE 10 M3, TRUCADO, POTÊNCIA 230 CV, INCLUSIVE CAÇAMBA METÁLICA, COM DISTRIBUIDOR DE AGREGADOS ACOPLADO - MANUTENÇÃO. AF_02/2017</v>
          </cell>
          <cell r="C1355" t="str">
            <v>H</v>
          </cell>
        </row>
        <row r="1356">
          <cell r="A1356">
            <v>96034</v>
          </cell>
          <cell r="B1356" t="str">
            <v>CAMINHÃO BASCULANTE 10 M3, TRUCADO, POTÊNCIA 230 CV, INCLUSIVE CAÇAMBA METÁLICA, COM DISTRIBUIDOR DE AGREGADOS ACOPLADO - MATERIAIS NA OPERAÇÃO. AF_02/2017</v>
          </cell>
          <cell r="C1356" t="str">
            <v>H</v>
          </cell>
        </row>
        <row r="1357">
          <cell r="A1357">
            <v>96053</v>
          </cell>
          <cell r="B1357" t="str">
            <v>TRATOR DE PNEUS COM POTÊNCIA DE 85 CV, TRAÇÃO 4X4, COM VASSOURA MECÂNICA ACOPLADA - DEPRECIAÇÃO. AF_03/2017</v>
          </cell>
          <cell r="C1357" t="str">
            <v>H</v>
          </cell>
        </row>
        <row r="1358">
          <cell r="A1358">
            <v>96054</v>
          </cell>
          <cell r="B1358" t="str">
            <v>MINICARREGADEIRA SOBRE RODAS POTENCIA 47HP CAPACIDADE OPERACAO 646 KG, COM VASSOURA MECÂNICA ACOPLADA - DEPRECIAÇÃO. AF_03/2017</v>
          </cell>
          <cell r="C1358" t="str">
            <v>H</v>
          </cell>
        </row>
        <row r="1359">
          <cell r="A1359">
            <v>96055</v>
          </cell>
          <cell r="B1359" t="str">
            <v>TRATOR DE PNEUS COM POTÊNCIA DE 85 CV, TRAÇÃO 4X4, COM VASSOURA MECÂNICA ACOPLADA - JUROS. AF_03/2017</v>
          </cell>
          <cell r="C1359" t="str">
            <v>H</v>
          </cell>
        </row>
        <row r="1360">
          <cell r="A1360">
            <v>96056</v>
          </cell>
          <cell r="B1360" t="str">
            <v>TRATOR DE PNEUS COM POTÊNCIA DE 85 CV, TRAÇÃO 4X4, COM VASSOURA MECÂNICA ACOPLADA - MANUTENÇÃO. AF_03/2017</v>
          </cell>
          <cell r="C1360" t="str">
            <v>H</v>
          </cell>
        </row>
        <row r="1361">
          <cell r="A1361">
            <v>96057</v>
          </cell>
          <cell r="B1361" t="str">
            <v>TRATOR DE PNEUS COM POTÊNCIA DE 85 CV, TRAÇÃO 4X4, COM VASSOURA MECÂNICA ACOPLADA - MATERIAIS NA OPERAÇÃO. AF_03/2017</v>
          </cell>
          <cell r="C1361" t="str">
            <v>H</v>
          </cell>
        </row>
        <row r="1362">
          <cell r="A1362">
            <v>96060</v>
          </cell>
          <cell r="B1362" t="str">
            <v>MINICARREGADEIRA SOBRE RODAS POTENCIA 47HP CAPACIDADE OPERACAO 646 KG, COM VASSOURA MECÂNICA ACOPLADA - JUROS. AF_03/2017</v>
          </cell>
          <cell r="C1362" t="str">
            <v>H</v>
          </cell>
        </row>
        <row r="1363">
          <cell r="A1363">
            <v>96061</v>
          </cell>
          <cell r="B1363" t="str">
            <v>MINICARREGADEIRA SOBRE RODAS POTENCIA 47HP CAPACIDADE OPERACAO 646 KG, COM VASSOURA MECÂNICA ACOPLADA - MANUTENÇÃO. AF_03/2017</v>
          </cell>
          <cell r="C1363" t="str">
            <v>H</v>
          </cell>
        </row>
        <row r="1364">
          <cell r="A1364">
            <v>96062</v>
          </cell>
          <cell r="B1364" t="str">
            <v>MINICARREGADEIRA SOBRE RODAS POTENCIA 47HP CAPACIDADE OPERACAO 646 KG, COM VASSOURA MECÂNICA ACOPLADA - MATERIAIS NA OPERAÇÃO. AF_03/2017</v>
          </cell>
          <cell r="C1364" t="str">
            <v>H</v>
          </cell>
        </row>
        <row r="1365">
          <cell r="A1365">
            <v>96241</v>
          </cell>
          <cell r="B1365" t="str">
            <v>MINIESCAVADEIRA SOBRE ESTEIRAS, POTÊNCIA LÍQUIDA DE *30* HP, PESO OPERACIONAL DE *3.500* KG - DEPRECIAÇÃO. AF_04/2017</v>
          </cell>
          <cell r="C1365" t="str">
            <v>H</v>
          </cell>
        </row>
        <row r="1366">
          <cell r="A1366">
            <v>96242</v>
          </cell>
          <cell r="B1366" t="str">
            <v>MINIESCAVADEIRA SOBRE ESTEIRAS, POTÊNCIA LÍQUIDA DE *30* HP, PESO OPERACIONAL DE *3.500* KG - JUROS. AF_04/2017</v>
          </cell>
          <cell r="C1366" t="str">
            <v>H</v>
          </cell>
        </row>
        <row r="1367">
          <cell r="A1367">
            <v>96243</v>
          </cell>
          <cell r="B1367" t="str">
            <v>MINIESCAVADEIRA SOBRE ESTEIRAS, POTÊNCIA LÍQUIDA DE *30* HP, PESO OPERACIONAL DE *3.500* KG - MANUTENÇÃO. AF_04/2017</v>
          </cell>
          <cell r="C1367" t="str">
            <v>H</v>
          </cell>
        </row>
        <row r="1368">
          <cell r="A1368">
            <v>96244</v>
          </cell>
          <cell r="B1368" t="str">
            <v>MINIESCAVADEIRA SOBRE ESTEIRAS, POTÊNCIA LÍQUIDA DE *30* HP, PESO OPERACIONAL DE *3.500* KG - MATERIAIS NA OPERAÇÃO. AF_04/2017</v>
          </cell>
          <cell r="C1368" t="str">
            <v>H</v>
          </cell>
        </row>
        <row r="1369">
          <cell r="A1369">
            <v>96301</v>
          </cell>
          <cell r="B1369" t="str">
            <v>PERFURATRIZ ROTATIVA SOBRE ESTEIRA, TORQUE MAXIMO 2500 KGM, POTENCIA 110 HP, MOTOR DIESEL - MATERIAIS NA OPERAÇÃO. AF_05/2017</v>
          </cell>
          <cell r="C1369" t="str">
            <v>H</v>
          </cell>
        </row>
        <row r="1370">
          <cell r="A1370">
            <v>96457</v>
          </cell>
          <cell r="B1370" t="str">
            <v>ROLO COMPACTADOR DE PNEUS, ESTÁTICO, PRESSÃO VARIÁVEL, POTÊNCIA 110 HP, PESO SEM/COM LASTRO 10,8/27 T, LARGURA DE ROLAGEM 2,30 M - MATERIAIS NA OPERAÇÃO. AF_06/2017</v>
          </cell>
          <cell r="C1370" t="str">
            <v>H</v>
          </cell>
        </row>
        <row r="1371">
          <cell r="A1371">
            <v>96458</v>
          </cell>
          <cell r="B1371" t="str">
            <v>ROLO COMPACTADOR DE PNEUS, ESTÁTICO, PRESSÃO VARIÁVEL, POTÊNCIA 110 HP, PESO SEM/COM LASTRO 10,8/27 T, LARGURA DE ROLAGEM 2,30 M - MANUTENÇÃO. AF_06/2017</v>
          </cell>
          <cell r="C1371" t="str">
            <v>H</v>
          </cell>
        </row>
        <row r="1372">
          <cell r="A1372">
            <v>96459</v>
          </cell>
          <cell r="B1372" t="str">
            <v>ROLO COMPACTADOR DE PNEUS, ESTÁTICO, PRESSÃO VARIÁVEL, POTÊNCIA 110 HP, PESO SEM/COM LASTRO 10,8/27 T, LARGURA DE ROLAGEM 2,30 M - JUROS. AF_06/2017</v>
          </cell>
          <cell r="C1372" t="str">
            <v>H</v>
          </cell>
        </row>
        <row r="1373">
          <cell r="A1373">
            <v>96460</v>
          </cell>
          <cell r="B1373" t="str">
            <v>ROLO COMPACTADOR DE PNEUS, ESTÁTICO, PRESSÃO VARIÁVEL, POTÊNCIA 110 HP, PESO SEM/COM LASTRO 10,8/27 T, LARGURA DE ROLAGEM 2,30 M - DEPRECIAÇÃO. AF_06/2017</v>
          </cell>
          <cell r="C1373" t="str">
            <v>H</v>
          </cell>
        </row>
        <row r="1374">
          <cell r="A1374">
            <v>98760</v>
          </cell>
          <cell r="B1374" t="str">
            <v>INVERSOR DE SOLDA MONOFÁSICO DE 160 A, POTÊNCIA DE 5400 W, TENSÃO DE 220 V, PARA SOLDA COM ELETRODOS DE 2,0 A 4,0 MM E PROCESSO TIG - DEPRECIAÇÃO. AF_06/2018</v>
          </cell>
          <cell r="C1374" t="str">
            <v>H</v>
          </cell>
        </row>
        <row r="1375">
          <cell r="A1375">
            <v>98761</v>
          </cell>
          <cell r="B1375" t="str">
            <v>INVERSOR DE SOLDA MONOFÁSICO DE 160 A, POTÊNCIA DE 5400 W, TENSÃO DE 220 V, PARA SOLDA COM ELETRODOS DE 2,0 A 4,0 MM E PROCESSO TIG - JUROS. AF_06/2018</v>
          </cell>
          <cell r="C1375" t="str">
            <v>H</v>
          </cell>
        </row>
        <row r="1376">
          <cell r="A1376">
            <v>98762</v>
          </cell>
          <cell r="B1376" t="str">
            <v>INVERSOR DE SOLDA MONOFÁSICO DE 160 A, POTÊNCIA DE 5400 W, TENSÃO DE 220 V, PARA SOLDA COM ELETRODOS DE 2,0 A 4,0 MM E PROCESSO TIG - MANUTENÇÃO. AF_06/2018</v>
          </cell>
          <cell r="C1376" t="str">
            <v>H</v>
          </cell>
        </row>
        <row r="1377">
          <cell r="A1377">
            <v>98763</v>
          </cell>
          <cell r="B1377" t="str">
            <v>INVERSOR DE SOLDA MONOFÁSICO DE 160 A, POTÊNCIA DE 5400 W, TENSÃO DE 220 V, PARA SOLDA COM ELETRODOS DE 2,0 A 4,0 MM E PROCESSO TIG - MATERIAIS NA OPERAÇÃO. AF_06/2018</v>
          </cell>
          <cell r="C1377" t="str">
            <v>H</v>
          </cell>
        </row>
        <row r="1378">
          <cell r="A1378">
            <v>99829</v>
          </cell>
          <cell r="B1378" t="str">
            <v>LAVADORA DE ALTA PRESSAO (LAVA-JATO) PARA AGUA FRIA, PRESSAO DE OPERACAO ENTRE 1400 E 1900 LIB/POL2, VAZAO MAXIMA ENTRE 400 E 700 L/H - DEPRECIAÇÃO. AF_05/2023</v>
          </cell>
          <cell r="C1378" t="str">
            <v>H</v>
          </cell>
        </row>
        <row r="1379">
          <cell r="A1379">
            <v>99830</v>
          </cell>
          <cell r="B1379" t="str">
            <v>LAVADORA DE ALTA PRESSAO (LAVA-JATO) PARA AGUA FRIA, PRESSAO DE OPERACAO ENTRE 1400 E 1900 LIB/POL2, VAZAO MAXIMA ENTRE 400 E 700 L/H - JUROS. AF_05/2023</v>
          </cell>
          <cell r="C1379" t="str">
            <v>H</v>
          </cell>
        </row>
        <row r="1380">
          <cell r="A1380">
            <v>99831</v>
          </cell>
          <cell r="B1380" t="str">
            <v>LAVADORA DE ALTA PRESSAO (LAVA-JATO) PARA AGUA FRIA, PRESSAO DE OPERACAO ENTRE 1400 E 1900 LIB/POL2, VAZAO MAXIMA ENTRE 400 E 700 L/H - MANUTENÇÃO. AF_05/2023</v>
          </cell>
          <cell r="C1380" t="str">
            <v>H</v>
          </cell>
        </row>
        <row r="1381">
          <cell r="A1381">
            <v>99832</v>
          </cell>
          <cell r="B1381" t="str">
            <v>LAVADORA DE ALTA PRESSAO (LAVA-JATO) PARA AGUA FRIA, PRESSAO DE OPERACAO ENTRE 1400 E 1900 LIB/POL2, VAZAO MAXIMA ENTRE 400 E 700 L/H - MATERIAIS NA OPERAÇÃO. AF_05/2023</v>
          </cell>
          <cell r="C1381" t="str">
            <v>H</v>
          </cell>
        </row>
        <row r="1382">
          <cell r="A1382">
            <v>100637</v>
          </cell>
          <cell r="B1382" t="str">
            <v>USINA DE MISTURA ASFÁLTICA À QUENTE, TIPO CONTRA FLUXO, PROD 100 A 140 TON/HORA - DEPRECIAÇÃO. AF_12/2019</v>
          </cell>
          <cell r="C1382" t="str">
            <v>H</v>
          </cell>
        </row>
        <row r="1383">
          <cell r="A1383">
            <v>100638</v>
          </cell>
          <cell r="B1383" t="str">
            <v>USINA DE MISTURA ASFÁLTICA À QUENTE, TIPO CONTRA FLUXO, PROD 100 A 140 TON/HORA - JUROS. AF_12/2019</v>
          </cell>
          <cell r="C1383" t="str">
            <v>H</v>
          </cell>
        </row>
        <row r="1384">
          <cell r="A1384">
            <v>100639</v>
          </cell>
          <cell r="B1384" t="str">
            <v>USINA DE MISTURA ASFÁLTICA À QUENTE, TIPO CONTRA FLUXO, PROD 100 A 140 TON/HORA - MANUTENÇÃO. AF_12/2019</v>
          </cell>
          <cell r="C1384" t="str">
            <v>H</v>
          </cell>
        </row>
        <row r="1385">
          <cell r="A1385">
            <v>100640</v>
          </cell>
          <cell r="B1385" t="str">
            <v>USINA DE MISTURA ASFÁLTICA À QUENTE, TIPO CONTRA FLUXO, PROD 100 A 140 TON/HORA - MATERIAIS NA OPERAÇÃO. AF_12/2019</v>
          </cell>
          <cell r="C1385" t="str">
            <v>H</v>
          </cell>
        </row>
        <row r="1386">
          <cell r="A1386">
            <v>100643</v>
          </cell>
          <cell r="B1386" t="str">
            <v>USINA DE ASFALTO, TIPO GRAVIMÉTRICA, PROD 150 TON/HORA - DEPRECIAÇÃO. AF_12/2019</v>
          </cell>
          <cell r="C1386" t="str">
            <v>H</v>
          </cell>
        </row>
        <row r="1387">
          <cell r="A1387">
            <v>100644</v>
          </cell>
          <cell r="B1387" t="str">
            <v>USINA DE ASFALTO, TIPO GRAVIMÉTRICA, PROD 150 TON/HORA - JUROS. AF_12/2019</v>
          </cell>
          <cell r="C1387" t="str">
            <v>H</v>
          </cell>
        </row>
        <row r="1388">
          <cell r="A1388">
            <v>100645</v>
          </cell>
          <cell r="B1388" t="str">
            <v>USINA DE ASFALTO, TIPO GRAVIMÉTRICA, PROD 150 TON/HORA - MANUTENÇÃO. AF_12/2019</v>
          </cell>
          <cell r="C1388" t="str">
            <v>H</v>
          </cell>
        </row>
        <row r="1389">
          <cell r="A1389">
            <v>100646</v>
          </cell>
          <cell r="B1389" t="str">
            <v>USINA DE ASFALTO, TIPO GRAVIMÉTRICA, PROD 150 TON/HORA - MATERIAIS NA OPERAÇÃO. AF_12/2019</v>
          </cell>
          <cell r="C1389" t="str">
            <v>H</v>
          </cell>
        </row>
        <row r="1390">
          <cell r="A1390">
            <v>102270</v>
          </cell>
          <cell r="B1390" t="str">
            <v>MARTELO DEMOLIDOR ELÉTRICO, COM POTÊNCIA DE 2.000 W, 1.000 IMPACTOS POR MINUTO, PESO DE 30 KG - DEPRECIAÇÃO. AF_01/2021</v>
          </cell>
          <cell r="C1390" t="str">
            <v>H</v>
          </cell>
        </row>
        <row r="1391">
          <cell r="A1391">
            <v>102271</v>
          </cell>
          <cell r="B1391" t="str">
            <v>MARTELO DEMOLIDOR ELÉTRICO, COM POTÊNCIA DE 2.000 W, 1.000 IMPACTOS POR MINUTO, PESO DE 30 KG - JUROS. AF_01/2021</v>
          </cell>
          <cell r="C1391" t="str">
            <v>H</v>
          </cell>
        </row>
        <row r="1392">
          <cell r="A1392">
            <v>102272</v>
          </cell>
          <cell r="B1392" t="str">
            <v>MARTELO DEMOLIDOR ELÉTRICO, COM POTÊNCIA DE 2.000 W, 1.000 IMPACTOS POR MINUTO, PESO DE 30 KG - MANUTENÇÃO. AF_01/2021</v>
          </cell>
          <cell r="C1392" t="str">
            <v>H</v>
          </cell>
        </row>
        <row r="1393">
          <cell r="A1393">
            <v>102273</v>
          </cell>
          <cell r="B1393" t="str">
            <v>MARTELO DEMOLIDOR ELÉTRICO, COM POTÊNCIA DE 2.000 W, 1.000 IMPACTOS POR MINUTO, PESO DE 30 KG - MATERIAIS NA OPERAÇÃO. AF_01/2021</v>
          </cell>
          <cell r="C1393" t="str">
            <v>H</v>
          </cell>
        </row>
        <row r="1394">
          <cell r="A1394">
            <v>102809</v>
          </cell>
          <cell r="B1394" t="str">
            <v>CALDEIRA A GÁS COM TERMOSTATO, CAPACIDADE 100 LITROS - MATERIAIS NA OPERAÇÃO. AF_05/2023</v>
          </cell>
          <cell r="C1394" t="str">
            <v>H</v>
          </cell>
        </row>
        <row r="1395">
          <cell r="A1395">
            <v>102815</v>
          </cell>
          <cell r="B1395" t="str">
            <v>CENTRAL DE LAMA BENTONÍTICA (DEPÓSITO DE BENTONITA, MISTURADOR DE ALTA TURBULÊNCIA, SILOS DE ARMAZENAMENTO DE LAMA E ÁGUA, LABORATÓRIO DE CONTROLE DE QUALIDADE DA LAMA) - MATERIAIS NA OPERAÇÃO. AF_04/2019</v>
          </cell>
          <cell r="C1395" t="str">
            <v>H</v>
          </cell>
        </row>
        <row r="1396">
          <cell r="A1396">
            <v>102826</v>
          </cell>
          <cell r="B1396" t="str">
            <v>CONJUNTO MACACO E BOMBA HIDRÁULICA PARA PROTENSAO DE CORDOALHAS, ESFORÇO MAXIMO DE 115 TONELADAS - MATERIAIS NA OPERAÇÃO. AF_05/2023</v>
          </cell>
          <cell r="C1396" t="str">
            <v>H</v>
          </cell>
        </row>
        <row r="1397">
          <cell r="A1397">
            <v>102832</v>
          </cell>
          <cell r="B1397" t="str">
            <v>CONJUNTO CILINDRO E BOMBA HIDRÁULICA PARA PROTENSÃO DE MONOBARRAS PARA TIRANTES, ESFORÇO MÁXIMO DE 30 TONELADAS  - MATERIAIS NA OPERAÇÃO. AF_05/2023</v>
          </cell>
          <cell r="C1397" t="str">
            <v>H</v>
          </cell>
        </row>
        <row r="1398">
          <cell r="A1398">
            <v>102843</v>
          </cell>
          <cell r="B1398" t="str">
            <v>GUINDASTE HIDRAULICO AUTOPROPELIDO, COM LANÇA TRELIÇADA 40 M, CAPACIDADE MÁXIMA 75 T, EQUIPADO COM CLAMSHELL - MATERIAIS NA OPERAÇÃO. AF_04/2019</v>
          </cell>
          <cell r="C1398" t="str">
            <v>H</v>
          </cell>
        </row>
        <row r="1399">
          <cell r="A1399">
            <v>102849</v>
          </cell>
          <cell r="B1399" t="str">
            <v>GUINDASTE SOBRE ESTEIRAS, COM LANÇA TRELIÇADA 40 M, CAPACIDADE MÁXIMA 75 T - MATERIAIS NA OPERAÇÃO. AF_04/2019</v>
          </cell>
          <cell r="C1399" t="str">
            <v>H</v>
          </cell>
        </row>
        <row r="1400">
          <cell r="A1400">
            <v>102855</v>
          </cell>
          <cell r="B1400" t="str">
            <v>GUINDASTE SOBRE ESTEIRAS, COM LANÇA TRELIÇADA 40 M, CAPACIDADE MÁXIMA 75 T, EQUIPADO COM CLAMSHELL - MATERIAIS NA OPERAÇÃO. AF_04/2019</v>
          </cell>
          <cell r="C1400" t="str">
            <v>H</v>
          </cell>
        </row>
        <row r="1401">
          <cell r="A1401">
            <v>102861</v>
          </cell>
          <cell r="B1401" t="str">
            <v>MÁQUINA FORMER DOBRAS DIVERSAS: 220V/380V TRIFÁSICO OU MONOFÁSICO, CAPACIDADE 0,5-1,27MM, MOTOR 2CV - MATERIAIS NA OPERAÇÃO. AF_05/2023</v>
          </cell>
          <cell r="C1401" t="str">
            <v>H</v>
          </cell>
        </row>
        <row r="1402">
          <cell r="A1402">
            <v>102867</v>
          </cell>
          <cell r="B1402" t="str">
            <v>MÁQUINA SOLDA ARCO COM PISTOLA DE SOLDAGEM PARA STUD BOLT DE 5 MM A 22 MM - MATERIAIS NA OPERAÇÃO. AF_05/2023</v>
          </cell>
          <cell r="C1402" t="str">
            <v>H</v>
          </cell>
        </row>
        <row r="1403">
          <cell r="A1403">
            <v>102870</v>
          </cell>
          <cell r="B1403" t="str">
            <v>PERFURATRIZ HIDRÁULICA SOBRE ESTEIRA, TORQUE MÁXIMO 161 KNM, PROFUNDIDADE MÁXIMA 54 M, DIÂMETRO MÁXIMO 1500 MM, POTÊNCIA MOTOR 268 HP - DEPRECIAÇÃO. AF_04/2019</v>
          </cell>
          <cell r="C1403" t="str">
            <v>H</v>
          </cell>
        </row>
        <row r="1404">
          <cell r="A1404">
            <v>102871</v>
          </cell>
          <cell r="B1404" t="str">
            <v>PERFURATRIZ HIDRÁULICA SOBRE ESTEIRA, TORQUE MÁXIMO 161 KNM, PROFUNDIDADE MÁXIMA 54 M, DIÂMETRO MÁXIMO 1500 MM, POTÊNCIA MOTOR 268 HP - JUROS. AF_04/2019</v>
          </cell>
          <cell r="C1404" t="str">
            <v>H</v>
          </cell>
        </row>
        <row r="1405">
          <cell r="A1405">
            <v>102872</v>
          </cell>
          <cell r="B1405" t="str">
            <v>PERFURATRIZ HIDRÁULICA SOBRE ESTEIRA, TORQUE MÁXIMO 161 KNM, PROFUNDIDADE MÁXIMA 54 M, DIÂMETRO MÁXIMO 1500 MM, POTÊNCIA MOTOR 268 HP - MANUTENÇÃO. AF_04/2019</v>
          </cell>
          <cell r="C1405" t="str">
            <v>H</v>
          </cell>
        </row>
        <row r="1406">
          <cell r="A1406">
            <v>102873</v>
          </cell>
          <cell r="B1406" t="str">
            <v>PERFURATRIZ HIDRÁULICA SOBRE ESTEIRA, TORQUE MÁXIMO 161 KNM, PROFUNDIDADE MÁXIMA 54 M, DIÂMETRO MÁXIMO 1500 MM, POTÊNCIA MOTOR 268 HP - MATERIAIS NA OPERAÇÃO. AF_04/2019</v>
          </cell>
          <cell r="C1406" t="str">
            <v>H</v>
          </cell>
        </row>
        <row r="1407">
          <cell r="A1407">
            <v>102876</v>
          </cell>
          <cell r="B1407" t="str">
            <v>PERFURATRIZ PARA EXECUÇÃO DE ESTACAS SECANTES, TIPO HÉLICE CONTÍNUA COM CABEÇOTE DUPLO E TUBO METÁLICO - DEPRECIAÇÃO. AF_04/2019</v>
          </cell>
          <cell r="C1407" t="str">
            <v>H</v>
          </cell>
        </row>
        <row r="1408">
          <cell r="A1408">
            <v>102877</v>
          </cell>
          <cell r="B1408" t="str">
            <v>PERFURATRIZ PARA EXECUÇÃO DE ESTACAS SECANTES, TIPO HÉLICE CONTÍNUA COM CABEÇOTE DUPLO E TUBO METÁLICO - JUROS. AF_04/2019</v>
          </cell>
          <cell r="C1408" t="str">
            <v>H</v>
          </cell>
        </row>
        <row r="1409">
          <cell r="A1409">
            <v>102878</v>
          </cell>
          <cell r="B1409" t="str">
            <v>PERFURATRIZ PARA EXECUÇÃO DE ESTACAS SECANTES, TIPO HÉLICE CONTÍNUA COM CABEÇOTE DUPLO E TUBO METÁLICO - MANUTENÇÃO. AF_04/2019</v>
          </cell>
          <cell r="C1409" t="str">
            <v>H</v>
          </cell>
        </row>
        <row r="1410">
          <cell r="A1410">
            <v>102879</v>
          </cell>
          <cell r="B1410" t="str">
            <v>PERFURATRIZ PARA EXECUÇÃO DE ESTACAS SECANTES, TIPO HÉLICE CONTÍNUA COM CABEÇOTE DUPLO E TUBO METÁLICO - MATERIAIS NA OPERAÇÃO. AF_04/2019</v>
          </cell>
          <cell r="C1410" t="str">
            <v>H</v>
          </cell>
        </row>
        <row r="1411">
          <cell r="A1411">
            <v>102885</v>
          </cell>
          <cell r="B1411" t="str">
            <v>PLATAFORMA ELEVATÓRIA - MATERIAIS NA OPERAÇÃO. AF_04/2019</v>
          </cell>
          <cell r="C1411" t="str">
            <v>H</v>
          </cell>
        </row>
        <row r="1412">
          <cell r="A1412">
            <v>102891</v>
          </cell>
          <cell r="B1412" t="str">
            <v>PÓRTICO ROLANTE MONOVIGA, PERFIL I, 4 PERNAS, CAPACIDADE 5 T  - MATERIAIS NA OPERAÇÃO. AF_04/2019</v>
          </cell>
          <cell r="C1412" t="str">
            <v>H</v>
          </cell>
        </row>
        <row r="1413">
          <cell r="A1413">
            <v>102897</v>
          </cell>
          <cell r="B1413" t="str">
            <v>ESCAVADEIRA HIDRÁULICA SOBRE ESTEIRA, PESO OPERACIONAL ENTRE 22,00 E 23,50 T, POTÊNCIA NOMINAL 139 HP, COM MARTELO ROMPEDOR HIDRÁULICO 1700 KG - MATERIAIS NA OPERAÇÃO. AF_04/2019</v>
          </cell>
          <cell r="C1413" t="str">
            <v>H</v>
          </cell>
        </row>
        <row r="1414">
          <cell r="A1414">
            <v>102903</v>
          </cell>
          <cell r="B1414" t="str">
            <v>TORRE, COMPOSTA POR GUINCHO MECÂNICO, GUINCHO MANUAL, CABOS DE AÇO, PITEIRA E SOQUETE  - MATERIAIS NA OPERAÇÃO. AF_05/2023</v>
          </cell>
          <cell r="C1414" t="str">
            <v>H</v>
          </cell>
        </row>
        <row r="1415">
          <cell r="A1415">
            <v>102909</v>
          </cell>
          <cell r="B1415" t="str">
            <v>UNIDADE DOSADORA AIRLESS TIPO HOT SPRAY - MATERIAIS NA OPERAÇÃO. AF_05/2023</v>
          </cell>
          <cell r="C1415" t="str">
            <v>H</v>
          </cell>
        </row>
        <row r="1416">
          <cell r="A1416">
            <v>102915</v>
          </cell>
          <cell r="B1416" t="str">
            <v>ENCERADEIRA INDUSTRIAL, 400 MM, 220V, 1 HP - MATERIAIS NA OPERAÇÃO. AF_05/2023</v>
          </cell>
          <cell r="C1416" t="str">
            <v>H</v>
          </cell>
        </row>
        <row r="1417">
          <cell r="A1417">
            <v>102927</v>
          </cell>
          <cell r="B1417" t="str">
            <v>SERRA FITA HORIZONTAL, ELÉTRICA, COM CONTROLE HIDRÁULICO, PAINEL DE COMANDO EM 24 V, MOTOR ELÉTRICO 1,5 CV, DIMENSÕES DA FITA 3880 X 27 X 0,9 MM, TRIFÁSICA - MATERIAIS NA OPERAÇÃO. AF_05/2023</v>
          </cell>
          <cell r="C1417" t="str">
            <v>H</v>
          </cell>
        </row>
        <row r="1418">
          <cell r="A1418">
            <v>102933</v>
          </cell>
          <cell r="B1418" t="str">
            <v>FURADEIRA ELETROMAGNÉTICA, VELOCIDADE (SEM CARGA/ COM CARGA) 450/ 270 RPM, ESPESSURA MÁXIMA DA CHAPA A SER FURADA 50 MM, PORÇA DE ADESÃO MAGNÉTICA 17000 N, POTÊNCIA 1100 W, ALIMENTÇÃO 220 - 60 HZ, MONOFÁSICA - MATERIAIS NA OPERAÇÃO. AF_08/2019</v>
          </cell>
          <cell r="C1418" t="str">
            <v>H</v>
          </cell>
        </row>
        <row r="1419">
          <cell r="A1419">
            <v>102939</v>
          </cell>
          <cell r="B1419" t="str">
            <v>MÁQUINA METALEIRA UNIVERSAL MODELO IW 110/180 BTD - MATERIAIS NA OPERAÇÃO. AF_05/2023</v>
          </cell>
          <cell r="C1419" t="str">
            <v>H</v>
          </cell>
        </row>
        <row r="1420">
          <cell r="A1420">
            <v>102945</v>
          </cell>
          <cell r="B1420" t="str">
            <v>TARTARUGA DE OXICORTE CG1, MONOFÁSICA, 220 V, FREQUÊNCIA 50 HZ, VELOCIDADE DE CORTE (MM/MIN) 50 A 750, DIÂMETRO MÍNIMO DO COMPASSO MM 200 - MATERIAIS NA OPERAÇÃO. AF_05/2023</v>
          </cell>
          <cell r="C1420" t="str">
            <v>H</v>
          </cell>
        </row>
        <row r="1421">
          <cell r="A1421">
            <v>102951</v>
          </cell>
          <cell r="B1421" t="str">
            <v>BETONEIRA CAPACIDADE NOMINAL DE 250 L, CAPACIDADE DE MISTURA DE 175 L, MOTOR ELÉTRICO MONOFÁSICO POTÊNCIA 1CV - MATERIAIS NA OPERAÇÃO. AF_05/2023</v>
          </cell>
          <cell r="C1421" t="str">
            <v>H</v>
          </cell>
        </row>
        <row r="1422">
          <cell r="A1422">
            <v>102957</v>
          </cell>
          <cell r="B1422" t="str">
            <v>RETROESCAVADEIRA SOBRE RODAS COM CARREGADEIRA , PESO OPERACIONAL MÍN. 6,674, POTÊNCIA LÍQ 88 HP, COM MARTELO ROMPEDOR HIDRÁULICO ENTRE  275 A 362 KG - MATERIAIS NA OPERAÇÃO. AF_02/2021</v>
          </cell>
          <cell r="C1422" t="str">
            <v>H</v>
          </cell>
        </row>
        <row r="1423">
          <cell r="A1423">
            <v>102960</v>
          </cell>
          <cell r="B1423" t="str">
            <v>PERFURATRIZ HIDRÁULICA SOBRE ESTEIRA, TORQUE MÁXIMO 98 KNM, PROFUNDIDADE MÁXIMA 25 M, DIÂMETRO MÁXIMO 115 MM, POTÊNCIA MOTOR 190 HP - DEPRECIAÇÃO. AF_02/2021</v>
          </cell>
          <cell r="C1423" t="str">
            <v>H</v>
          </cell>
        </row>
        <row r="1424">
          <cell r="A1424">
            <v>102961</v>
          </cell>
          <cell r="B1424" t="str">
            <v>PERFURATRIZ HIDRÁULICA SOBRE ESTEIRA, TORQUE MÁXIMO 98 KNM, PROFUNDIDADE MÁXIMA 25 M, DIÂMETRO MÁXIMO 115 MM, POTÊNCIA MOTOR 190 HP - JUROS. AF_02/2021</v>
          </cell>
          <cell r="C1424" t="str">
            <v>H</v>
          </cell>
        </row>
        <row r="1425">
          <cell r="A1425">
            <v>102962</v>
          </cell>
          <cell r="B1425" t="str">
            <v>PERFURATRIZ HIDRÁULICA SOBRE ESTEIRA, TORQUE MÁXIMO 98 KNM, PROFUNDIDADE MÁXIMA 25 M, DIÂMETRO MÁXIMO 115 MM, POTÊNCIA MOTOR 190 HP - MANUTENÇÃO. AF_02/2021</v>
          </cell>
          <cell r="C1425" t="str">
            <v>H</v>
          </cell>
        </row>
        <row r="1426">
          <cell r="A1426">
            <v>102963</v>
          </cell>
          <cell r="B1426" t="str">
            <v>PERFURATRIZ HIDRÁULICA SOBRE ESTEIRA, TORQUE MÁXIMO 98 KNM, PROFUNDIDADE MÁXIMA 25 M, DIÂMETRO MÁXIMO 115 MM, POTÊNCIA MOTOR 190 HP - MATERIAIS NA OPERAÇÃO. AF_02/2021</v>
          </cell>
          <cell r="C1426" t="str">
            <v>H</v>
          </cell>
        </row>
        <row r="1427">
          <cell r="A1427">
            <v>102969</v>
          </cell>
          <cell r="B1427" t="str">
            <v>COMPRESSOR DE AR, VAZAO DE 10 PCM, RESERVATORIO 100 L, PRESSAO DE TRABALHO ENTRE 6,9 E 9,7 BAR, POTENCIA 2 HP, TENSAO 110/220 V - MATERIAIS NA OPERAÇÃO. AF_05/2023</v>
          </cell>
          <cell r="C1427" t="str">
            <v>H</v>
          </cell>
        </row>
        <row r="1428">
          <cell r="A1428">
            <v>102972</v>
          </cell>
          <cell r="B1428" t="str">
            <v>PERFURATRIZ ROTATIVA SOBRE ESTEIRA, TORQUE MAXIMO 2500 KGM, POTENCIA 110 HP, MOTOR DIESEL - DEPRECIAÇÃO. AF_05/2017</v>
          </cell>
          <cell r="C1428" t="str">
            <v>H</v>
          </cell>
        </row>
        <row r="1429">
          <cell r="A1429">
            <v>102973</v>
          </cell>
          <cell r="B1429" t="str">
            <v>PERFURATRIZ ROTATIVA SOBRE ESTEIRA, TORQUE MAXIMO 2500 KGM, POTENCIA 110 HP, MOTOR DIESEL - JUROS. AF_05/2017</v>
          </cell>
          <cell r="C1429" t="str">
            <v>H</v>
          </cell>
        </row>
        <row r="1430">
          <cell r="A1430">
            <v>102974</v>
          </cell>
          <cell r="B1430" t="str">
            <v>PERFURATRIZ ROTATIVA SOBRE ESTEIRA, TORQUE MAXIMO 2500 KGM, POTENCIA 110 HP, MOTOR DIESEL - MANUTENÇÃO. AF_05/2017</v>
          </cell>
          <cell r="C1430" t="str">
            <v>H</v>
          </cell>
        </row>
        <row r="1431">
          <cell r="A1431">
            <v>102985</v>
          </cell>
          <cell r="B1431" t="str">
            <v>MÁQUINA DEMARCADORA DE FAIXA DE TRÁFEGO À FRIO, TRAÇÃO MANUAL, 4 CV, PRESSÃO MAX 3300 PSI, TANQUE 20 L - MATERIAIS NA OPERAÇÃO. AF_06/2021</v>
          </cell>
          <cell r="C1431" t="str">
            <v>H</v>
          </cell>
        </row>
        <row r="1432">
          <cell r="A1432">
            <v>103156</v>
          </cell>
          <cell r="B1432" t="str">
            <v>MÁQUINA PARA SOLDA POR ELETROFUSÃO PARA TUBOS DE POLIETILENO DE ALTA DENSIDADE (PEAD) COM DIÂMETRO EXTERNO DE 20 A 800 MM, POTÊNCIA ENTRE 2750 E 3000 W - MATERIAIS NA OPERAÇÃO. AF_05/2023</v>
          </cell>
          <cell r="C1432" t="str">
            <v>H</v>
          </cell>
        </row>
        <row r="1433">
          <cell r="A1433">
            <v>103162</v>
          </cell>
          <cell r="B1433" t="str">
            <v>MÁQUINA PARA SOLDA POR ELETROFUSÃO PARA TUBOS DE POLIETILENO DE ALTA DENSIDADE (PEAD) COM DIÂMETRO EXTERNO DE 20 A 1600 MM, POTÊNCIA DE 3500 W - MATERIAIS NA OPERAÇÃO. AF_05/2023</v>
          </cell>
          <cell r="C1433" t="str">
            <v>H</v>
          </cell>
        </row>
        <row r="1434">
          <cell r="A1434">
            <v>103168</v>
          </cell>
          <cell r="B1434" t="str">
            <v>MÁQUINA PARA SOLDA POR TERMOFUSÃO PARA TUBOS DE POLIETILENO DE ALTA DENSIDADE (PEAD) COM DIÂMETRO EXTERNO DE 90 A 315 MM, POTÊNCIA ENTRE 2500 E 5350 W - MATERIAIS NA OPERAÇÃO. AF_05/2023</v>
          </cell>
          <cell r="C1434" t="str">
            <v>H</v>
          </cell>
        </row>
        <row r="1435">
          <cell r="A1435">
            <v>103174</v>
          </cell>
          <cell r="B1435" t="str">
            <v>MÁQUINA PARA SOLDA POR TERMOFUSÃO PARA TUBOS DE POLIETILENO DE ALTA DENSIDADE (PEAD) COM DIÂMETRO EXTERNO DE 315 A 630 MM, POTÊNCIA ENTRE 8000 E 12350 W - MATERIAIS NA OPERAÇÃO. AF_05/2023</v>
          </cell>
          <cell r="C1435" t="str">
            <v>H</v>
          </cell>
        </row>
        <row r="1436">
          <cell r="A1436">
            <v>103180</v>
          </cell>
          <cell r="B1436" t="str">
            <v>MÁQUINA PARA SOLDA POR TERMOFUSÃO PARA TUBOS DE POLIETILENO DE ALTA DENSIDADE (PEAD) COM DIÂMETRO EXTERNO DE 710 A 1200 MM, POTÊNCIA ENTRE 16000 E 29500 W - MATERIAIS NA OPERAÇÃO. AF_05/2023</v>
          </cell>
          <cell r="C1436" t="str">
            <v>H</v>
          </cell>
        </row>
        <row r="1437">
          <cell r="A1437">
            <v>103220</v>
          </cell>
          <cell r="B1437" t="str">
            <v>PERFURATRIZ PARA FURO DIRECIONAL HORIZONTAL (HDD) COM CAPACIDADE ATÉ 89 KN, POTÊNCIA 24,8 HP A 80 HP (INCLUSO FERRAMENTAS E LOCALIZADOR) - DEPRECIAÇÃO. AF_05/2023</v>
          </cell>
          <cell r="C1437" t="str">
            <v>H</v>
          </cell>
        </row>
        <row r="1438">
          <cell r="A1438">
            <v>103221</v>
          </cell>
          <cell r="B1438" t="str">
            <v>PERFURATRIZ PARA FURO DIRECIONAL HORIZONTAL (HDD) COM CAPACIDADE ATÉ 89 KN, POTÊNCIA 24,8 HP A 80 HP (INCLUSO FERRAMENTAS E LOCALIZADOR) - JUROS. AF_05/2023</v>
          </cell>
          <cell r="C1438" t="str">
            <v>H</v>
          </cell>
        </row>
        <row r="1439">
          <cell r="A1439">
            <v>103222</v>
          </cell>
          <cell r="B1439" t="str">
            <v>PERFURATRIZ PARA FURO DIRECIONAL HORIZONTAL (HDD) COM CAPACIDADE ATÉ 89 KN, POTÊNCIA 24,8 HP A 80 HP (INCLUSO FERRAMENTAS E LOCALIZADOR) - MANUTENÇÃO. AF_05/2023</v>
          </cell>
          <cell r="C1439" t="str">
            <v>H</v>
          </cell>
        </row>
        <row r="1440">
          <cell r="A1440">
            <v>103223</v>
          </cell>
          <cell r="B1440" t="str">
            <v>PERFURATRIZ PARA FURO DIRECIONAL HORIZONTAL (HDD) COM CAPACIDADE ATÉ 89 KN, POTÊNCIA 24,8 HP A 80 HP (INCLUSO FERRAMENTAS E LOCALIZADOR) - MATERIAIS NA OPERAÇÃO. AF_05/2023</v>
          </cell>
          <cell r="C1440" t="str">
            <v>H</v>
          </cell>
        </row>
        <row r="1441">
          <cell r="A1441">
            <v>103226</v>
          </cell>
          <cell r="B1441" t="str">
            <v>PERFURATRIZ PARA FURO DIRECIONAL HORIZONTAL (HDD) COM CAPACIDADE DE 90 KN A 200 KN, POTÊNCIA 100 HP A 160 HP (INCLUSO FERRAMENTAS E LOCALIZADOR) - DEPRECIAÇÃO. AF_05/2023</v>
          </cell>
          <cell r="C1441" t="str">
            <v>H</v>
          </cell>
        </row>
        <row r="1442">
          <cell r="A1442">
            <v>103227</v>
          </cell>
          <cell r="B1442" t="str">
            <v>PERFURATRIZ PARA FURO DIRECIONAL HORIZONTAL (HDD) COM CAPACIDADE DE 90 KN A 200 KN, POTÊNCIA 100 HP A 160 HP (INCLUSO FERRAMENTAS E LOCALIZADOR) - JUROS. AF_05/2023</v>
          </cell>
          <cell r="C1442" t="str">
            <v>H</v>
          </cell>
        </row>
        <row r="1443">
          <cell r="A1443">
            <v>103228</v>
          </cell>
          <cell r="B1443" t="str">
            <v>PERFURATRIZ PARA FURO DIRECIONAL HORIZONTAL (HDD) COM CAPACIDADE DE 90 KN A 200 KN, POTÊNCIA 100 HP A 160 HP (INCLUSO FERRAMENTAS E LOCALIZADOR - MANUTENÇÃO. AF_05/2023</v>
          </cell>
          <cell r="C1443" t="str">
            <v>H</v>
          </cell>
        </row>
        <row r="1444">
          <cell r="A1444">
            <v>103229</v>
          </cell>
          <cell r="B1444" t="str">
            <v>PERFURATRIZ PARA FURO DIRECIONAL HORIZONTAL (HDD) COM CAPACIDADE DE 90 KN A 200 KN, POTÊNCIA 100 HP A 160 HP (INCLUSO FERRAMENTAS E LOCALIZADOR) - MATERIAIS NA OPERAÇÃO. AF_05/2023</v>
          </cell>
          <cell r="C1444" t="str">
            <v>H</v>
          </cell>
        </row>
        <row r="1445">
          <cell r="A1445">
            <v>103232</v>
          </cell>
          <cell r="B1445" t="str">
            <v>PERFURATRIZ PARA FURO DIRECIONAL HORIZONTAL (HDD) COM CAPACIDADE DE 201 KN A 560 KN, POTÊNCIA 200 HP A 260 HP (INCLUSO FERRAMENTAS E LOCALIZADOR) - DEPRECIAÇÃO. AF_05/2023</v>
          </cell>
          <cell r="C1445" t="str">
            <v>H</v>
          </cell>
        </row>
        <row r="1446">
          <cell r="A1446">
            <v>103233</v>
          </cell>
          <cell r="B1446" t="str">
            <v>PERFURATRIZ PARA FURO DIRECIONAL HORIZONTAL (HDD) COM CAPACIDADE DE 201 KN A 560 KN, POTÊNCIA 200 HP A 260 HP (INCLUSO FERRAMENTAS E LOCALIZADOR) - JUROS. AF_05/2023</v>
          </cell>
          <cell r="C1446" t="str">
            <v>H</v>
          </cell>
        </row>
        <row r="1447">
          <cell r="A1447">
            <v>103234</v>
          </cell>
          <cell r="B1447" t="str">
            <v>PERFURATRIZ PARA FURO DIRECIONAL HORIZONTAL (HDD) COM CAPACIDADE DE 201 KN A 560 KN, POTÊNCIA 200 HP A 260 HP (INCLUSO FERRAMENTAS E LOCALIZADOR) - MANUTENÇÃO. AF_05/2023</v>
          </cell>
          <cell r="C1447" t="str">
            <v>H</v>
          </cell>
        </row>
        <row r="1448">
          <cell r="A1448">
            <v>103235</v>
          </cell>
          <cell r="B1448" t="str">
            <v>PERFURATRIZ PARA FURO DIRECIONAL HORIZONTAL (HDD) COM CAPACIDADE DE 201 KN A 560 KN, POTÊNCIA 200 HP A 260 HP (INCLUSO FERRAMENTAS E LOCALIZADOR) - MATERIAIS NA OPERAÇÃO. AF_05/2023</v>
          </cell>
          <cell r="C1448" t="str">
            <v>H</v>
          </cell>
        </row>
        <row r="1449">
          <cell r="A1449">
            <v>103241</v>
          </cell>
          <cell r="B1449" t="str">
            <v>MISTURADOR PARA PREPARO DE LAMA ESTABILIZANTE COM CAPACIDADE DE *4000* L, COM BOMBA CENTRÍFUGA 5,5 HP A 23,07 HP, PARA SISTEMA DE FURO DIRECIONAL - MATERIAIS NA OPERAÇÃO. AF_05/2023</v>
          </cell>
          <cell r="C1449" t="str">
            <v>H</v>
          </cell>
        </row>
        <row r="1450">
          <cell r="A1450">
            <v>103660</v>
          </cell>
          <cell r="B1450" t="str">
            <v>VARREDEIRA DE GRAMA SINTÉTICA A GASOLINA, 2,4 CV, 4 TEMPOS - MATERIAIS NA OPERAÇÃO. AF_05/2023</v>
          </cell>
          <cell r="C1450" t="str">
            <v>H</v>
          </cell>
        </row>
        <row r="1451">
          <cell r="A1451">
            <v>103666</v>
          </cell>
          <cell r="B1451" t="str">
            <v>BATE ESTACA PARA INSTALAÇÃO DE DEFENSAS METÁLICAS (GUARD RAIL) FIXO, INCLUSIVE CAMINHÃO TOCO PBT 9.700 KG, POTÊNCIA DE 160 CV - MATERIAIS NA OPERAÇÃO. AF_05/2023</v>
          </cell>
          <cell r="C1451" t="str">
            <v>H</v>
          </cell>
        </row>
        <row r="1452">
          <cell r="A1452">
            <v>103792</v>
          </cell>
          <cell r="B1452" t="str">
            <v>MINI GUINDASTE ARANHA SOBRE ESTEIRAS E LANCA TELESCÓPICA, CAPACIDADE MÁXIMA DE CARGA 3,0 TON, RAIO MÁXIMO DE TRABALHO 8,25 M, ALTURA DE LANÇA DO SOLO 9,2 M, 55 M DE CABO DE AÇO 8 MM, MOTOR ELÉTRICO 220/380 VOLTS - MATERIAIS NA OPERAÇÃO. AF_03/2022</v>
          </cell>
          <cell r="C1452" t="str">
            <v>H</v>
          </cell>
        </row>
        <row r="1453">
          <cell r="A1453">
            <v>103937</v>
          </cell>
          <cell r="B1453" t="str">
            <v>CONJUNTO MACACO HIDRÁULICO E CENTRAL DE BOMBEAMENTO MOTORIZADO 1,8 KW PARA PROTENSÃO DE MONOCABOS PARA CONCRETO PROTENDIDO, ESFORÇO MÁXIMO DE 20 TONELADAS  - MATERIAIS NA OPERAÇÃO. AF_05/2022</v>
          </cell>
          <cell r="C1453" t="str">
            <v>H</v>
          </cell>
        </row>
        <row r="1454">
          <cell r="A1454">
            <v>103943</v>
          </cell>
          <cell r="B1454" t="str">
            <v>CONJUNTO MACACO HIDRÁULICO E CENTRAL DE BOMBEAMENTO MOTORIZADO 1,8 KW PARA PROTENSÃO DE MONOCABOS PARA CONCRETO PROTENDIDO, ESFORÇO MÁXIMO DE 30 TONELADAS  - MATERIAIS NA OPERAÇÃO. AF_05/2022</v>
          </cell>
          <cell r="C1454" t="str">
            <v>H</v>
          </cell>
        </row>
        <row r="1455">
          <cell r="A1455">
            <v>104087</v>
          </cell>
          <cell r="B1455" t="str">
            <v>TERMOFUSORA PARA TUBOS E CONEXÕES EM PPR COM DIÂMETROS DE 20 A 63 MM, POTÊNCIA DE 800 W, TENSAO 220 V - DEPRECIAÇÃO. AF_05/2022</v>
          </cell>
          <cell r="C1455" t="str">
            <v>H</v>
          </cell>
        </row>
        <row r="1456">
          <cell r="A1456">
            <v>104088</v>
          </cell>
          <cell r="B1456" t="str">
            <v>TERMOFUSORA PARA TUBOS E CONEXÕES EM PPR COM DIÂMETROS DE 20 A 63 MM, POTÊNCIA DE 800 W, TENSAO 220 V - JUROS. AF_05/2022</v>
          </cell>
          <cell r="C1456" t="str">
            <v>H</v>
          </cell>
        </row>
        <row r="1457">
          <cell r="A1457">
            <v>104089</v>
          </cell>
          <cell r="B1457" t="str">
            <v>TERMOFUSORA PARA TUBOS E CONEXÕES EM PPR COM DIÂMETROS DE 20 A 63 MM, POTÊNCIA DE 800 W, TENSAO 220 V - MANUTENÇÃO. AF_05/2022</v>
          </cell>
          <cell r="C1457" t="str">
            <v>H</v>
          </cell>
        </row>
        <row r="1458">
          <cell r="A1458">
            <v>104090</v>
          </cell>
          <cell r="B1458" t="str">
            <v>TERMOFUSORA PARA TUBOS E CONEXÕES EM PPR COM DIÂMETROS DE 20 A 63 MM, POTÊNCIA DE 800 W, TENSAO 220 V - MATERIAIS NA OPERAÇÃO. AF_05/2022</v>
          </cell>
          <cell r="C1458" t="str">
            <v>H</v>
          </cell>
        </row>
        <row r="1459">
          <cell r="A1459">
            <v>104093</v>
          </cell>
          <cell r="B1459" t="str">
            <v>TERMOFUSORA PARA TUBOS E CONEXÕES EM PPR COM DIÂMETROS DE 75 A 110 MM, POTÊNCIA DE *1100* W, TENSÃO 220 V - DEPRECIAÇÃO. AF_05/2022</v>
          </cell>
          <cell r="C1459" t="str">
            <v>H</v>
          </cell>
        </row>
        <row r="1460">
          <cell r="A1460">
            <v>104094</v>
          </cell>
          <cell r="B1460" t="str">
            <v>TERMOFUSORA PARA TUBOS E CONEXÕES EM PPR COM DIÂMETROS DE 75 A 110 MM, POTÊNCIA DE *1100* W, TENSÃO 220 V - JUROS. AF_05/2022</v>
          </cell>
          <cell r="C1460" t="str">
            <v>H</v>
          </cell>
        </row>
        <row r="1461">
          <cell r="A1461">
            <v>104095</v>
          </cell>
          <cell r="B1461" t="str">
            <v>TERMOFUSORA PARA TUBOS E CONEXÕES EM PPR COM DIÂMETROS DE 75 A 110 MM, POTÊNCIA DE *1100* W, TENSÃO 220 V - MANUTENÇÃO. AF_05/2022</v>
          </cell>
          <cell r="C1461" t="str">
            <v>H</v>
          </cell>
        </row>
        <row r="1462">
          <cell r="A1462">
            <v>104096</v>
          </cell>
          <cell r="B1462" t="str">
            <v>TERMOFUSORA PARA TUBOS E CONEXÕES EM PPR COM DIÂMETROS DE 75 A 110 MM, POTÊNCIA DE *1100* W, TENSÃO 220 V - MATERIAIS NA OPERAÇÃO. AF_05/2022</v>
          </cell>
          <cell r="C1462" t="str">
            <v>H</v>
          </cell>
        </row>
        <row r="1463">
          <cell r="A1463">
            <v>104519</v>
          </cell>
          <cell r="B1463" t="str">
            <v>LIXADEIRA DE PAREDE, COM LED, POTÊNCIA 750 W, FREQUÊNCIA 60 HZ, VELOCIDADE 1000 A 2100 RPM, DIÂMETRO DA LIXA 225 MM - MATERIAIS NA OPERAÇÃO. AF_12/2022</v>
          </cell>
          <cell r="C1463" t="str">
            <v>H</v>
          </cell>
        </row>
        <row r="1464">
          <cell r="A1464">
            <v>104655</v>
          </cell>
          <cell r="B1464" t="str">
            <v>MARTELETE PERFURADOR/ ROMPEDOR ELÉTRICO, POTÊNCIA 800 W, 220 V - MATERIAIS NA OPERAÇÃO. AF_05/2023</v>
          </cell>
          <cell r="C1464" t="str">
            <v>H</v>
          </cell>
        </row>
        <row r="1465">
          <cell r="A1465">
            <v>104687</v>
          </cell>
          <cell r="B1465" t="str">
            <v>GRUPO GERADOR DIESEL, COM CARENAGEM, POTÊNCIA STANDART ENTRE 400 E 460 KVA, VELOCIDADE DE 1800 RPM, FREQUÊNCIA DE 60 HZ - MATERIAIS NA OPERAÇÃO. AF_05/2023</v>
          </cell>
          <cell r="C1465" t="str">
            <v>H</v>
          </cell>
        </row>
        <row r="1466">
          <cell r="A1466">
            <v>104691</v>
          </cell>
          <cell r="B1466" t="str">
            <v>PERFURATRIZ DE COROA DIAMANTADA PARA CONCRETO, DIÂMETRO ATÉ 250 MM, MOTOR ELÉTRICO 220 V, POTÊNCIA 2.500 W - DEPRECIAÇÃO. AF_05/2023</v>
          </cell>
          <cell r="C1466" t="str">
            <v>H</v>
          </cell>
        </row>
        <row r="1467">
          <cell r="A1467">
            <v>104692</v>
          </cell>
          <cell r="B1467" t="str">
            <v>PERFURATRIZ DE COROA DIAMANTADA PARA CONCRETO, DIÂMETRO ATÉ 250 MM, MOTOR ELÉTRICO 220 V, POTÊNCIA 2.500 W - JUROS. AF_05/2023</v>
          </cell>
          <cell r="C1467" t="str">
            <v>H</v>
          </cell>
        </row>
        <row r="1468">
          <cell r="A1468">
            <v>104693</v>
          </cell>
          <cell r="B1468" t="str">
            <v>PERFURATRIZ DE COROA DIAMANTADA PARA CONCRETO, DIÂMETRO ATÉ 250 MM, MOTOR ELÉTRICO 220 V, POTÊNCIA 2.500 W - MANUTENÇÃO. AF_05/2023</v>
          </cell>
          <cell r="C1468" t="str">
            <v>H</v>
          </cell>
        </row>
        <row r="1469">
          <cell r="A1469">
            <v>104694</v>
          </cell>
          <cell r="B1469" t="str">
            <v>PERFURATRIZ DE COROA DIAMANTADA PARA CONCRETO, DIÂMETRO ATÉ 250 MM, MOTOR ELÉTRICO 220 V, POTÊNCIA 2.500 W - MATERIAIS NA OPERAÇÃO. AF_05/2023</v>
          </cell>
          <cell r="C1469" t="str">
            <v>H</v>
          </cell>
        </row>
        <row r="1470">
          <cell r="A1470">
            <v>104703</v>
          </cell>
          <cell r="B1470" t="str">
            <v>CAMINHÃO TANQUE PARA HIDROSSEMEADURA, COM CAPACIDADE DE 8.000 LITROS, INCLUINDO BOMBA PARA LANÇAMENTO COM MOTOR DIESEL COM POTÊNCIA DE 105 CV - MATERIAIS NA OPERAÇÃO. AF_06/2023</v>
          </cell>
          <cell r="C1470" t="str">
            <v>H</v>
          </cell>
        </row>
        <row r="1471">
          <cell r="A1471">
            <v>104709</v>
          </cell>
          <cell r="B1471" t="str">
            <v>GUINDASTE HIDRÁULICO AUTOPROPELIDO, COM LANÇA TRELICADA 41 M, CAPACIDADE MÁXIMA DE ELEVAÇÃO 43 T, POTÊNCIA 230 KW, EQUIPADO COM CAÇAMBA DE ARRASTO (DRAGLINE) DE 0,76 M3 - MATERIAIS NA OPERAÇÃO. AF_06/2023</v>
          </cell>
          <cell r="C1471" t="str">
            <v>H</v>
          </cell>
        </row>
        <row r="1472">
          <cell r="A1472">
            <v>104712</v>
          </cell>
          <cell r="B1472" t="str">
            <v>ESCAVADEIRA HIDRÁULICA DE BRAÇO LONGO (LONGO ALCANCE) SOBRE ESTEIRAS, CAÇAMBA 0,52 M3, PESO OPERACIONAL 24 T, POTÊNCIA LÍQUIDA 155 HP - DEPRECIAÇÃO. AF_06/2023</v>
          </cell>
          <cell r="C1472" t="str">
            <v>H</v>
          </cell>
        </row>
        <row r="1473">
          <cell r="A1473">
            <v>104713</v>
          </cell>
          <cell r="B1473" t="str">
            <v>ESCAVADEIRA HIDRÁULICA DE BRAÇO LONGO (LONGO ALCANCE) SOBRE ESTEIRAS, CAÇAMBA 0,52 M3, PESO OPERACIONAL 24 T, POTÊNCIA LÍQUIDA 155 HP - JUROS. AF_06/2023</v>
          </cell>
          <cell r="C1473" t="str">
            <v>H</v>
          </cell>
        </row>
        <row r="1474">
          <cell r="A1474">
            <v>104714</v>
          </cell>
          <cell r="B1474" t="str">
            <v>ESCAVADEIRA HIDRÁULICA DE BRAÇO LONGO (LONGO ALCANCE) SOBRE ESTEIRAS, CAÇAMBA 0,52 M3, PESO OPERACIONAL 24 T, POTÊNCIA LÍQUIDA 155 HP - MANUTENÇÃO. AF_06/2023</v>
          </cell>
          <cell r="C1474" t="str">
            <v>H</v>
          </cell>
        </row>
        <row r="1475">
          <cell r="A1475">
            <v>104715</v>
          </cell>
          <cell r="B1475" t="str">
            <v>ESCAVADEIRA HIDRÁULICA DE BRAÇO LONGO (LONGO ALCANCE) SOBRE ESTEIRAS, CAÇAMBA 0,52 M3, PESO OPERACIONAL 24 T, POTÊNCIA LÍQUIDA 155 HP  - MATERIAIS NA OPERAÇÃO. AF_06/2023</v>
          </cell>
          <cell r="C1475" t="str">
            <v>H</v>
          </cell>
        </row>
        <row r="1476">
          <cell r="A1476">
            <v>104906</v>
          </cell>
          <cell r="B1476" t="str">
            <v>GUINDASTE HIDRÁULICO RODOVIÁRIO, LANCA TELESCÓPICA DE *50+20* M, CAPACIDADE MÁXIMA DE 90T, 4 EIXOS, POTÊNCIA 330 KW, MOTOR DIESEL - MATERIAIS NA OPERAÇÃO. AF_01/2024</v>
          </cell>
          <cell r="C1476" t="str">
            <v>H</v>
          </cell>
        </row>
        <row r="1477">
          <cell r="A1477">
            <v>104912</v>
          </cell>
          <cell r="B1477" t="str">
            <v>GUINDASTE DERRICK, LANÇA DE *20* M, CARGA MÁXIMA 10T, POTÊNCIA 45 KW - MATERIAIS NA OPERAÇÃO. AF_01/2024</v>
          </cell>
          <cell r="C1477" t="str">
            <v>H</v>
          </cell>
        </row>
        <row r="1478">
          <cell r="A1478">
            <v>92259</v>
          </cell>
          <cell r="B1478" t="str">
            <v>INSTALAÇÃO DE TESOURA (INTEIRA OU MEIA), BIAPOIADA, EM MADEIRA NÃO APARELHADA, PARA VÃOS MAIORES OU IGUAIS A 3,0 M E MENORES QUE 6,0 M, INCLUSO IÇAMENTO. AF_07/2019</v>
          </cell>
          <cell r="C1478" t="str">
            <v>UN</v>
          </cell>
        </row>
        <row r="1479">
          <cell r="A1479">
            <v>92260</v>
          </cell>
          <cell r="B1479" t="str">
            <v>INSTALAÇÃO DE TESOURA (INTEIRA OU MEIA), BIAPOIADA, EM MADEIRA NÃO APARELHADA, PARA VÃOS MAIORES OU IGUAIS A 6,0 M E MENORES QUE 8,0 M, INCLUSO IÇAMENTO. AF_07/2019</v>
          </cell>
          <cell r="C1479" t="str">
            <v>UN</v>
          </cell>
        </row>
        <row r="1480">
          <cell r="A1480">
            <v>92261</v>
          </cell>
          <cell r="B1480" t="str">
            <v>INSTALAÇÃO DE TESOURA (INTEIRA OU MEIA), BIAPOIADA, EM MADEIRA NÃO APARELHADA, PARA VÃOS MAIORES OU IGUAIS A 8,0 M E MENORES QUE 10,0 M, INCLUSO IÇAMENTO. AF_07/2019</v>
          </cell>
          <cell r="C1480" t="str">
            <v>UN</v>
          </cell>
        </row>
        <row r="1481">
          <cell r="A1481">
            <v>92262</v>
          </cell>
          <cell r="B1481" t="str">
            <v>INSTALAÇÃO DE TESOURA (INTEIRA OU MEIA), BIAPOIADA, EM MADEIRA NÃO APARELHADA, PARA VÃOS MAIORES OU IGUAIS A 10,0 M E MENORES QUE 12,0 M, INCLUSO IÇAMENTO. AF_07/2019</v>
          </cell>
          <cell r="C1481" t="str">
            <v>UN</v>
          </cell>
        </row>
        <row r="1482">
          <cell r="A1482">
            <v>92539</v>
          </cell>
          <cell r="B1482" t="str">
            <v>TRAMA DE MADEIRA COMPOSTA POR RIPAS, CAIBROS E TERÇAS PARA TELHADOS DE ATÉ 2 ÁGUAS PARA TELHA DE ENCAIXE DE CERÂMICA OU DE CONCRETO, INCLUSO TRANSPORTE VERTICAL. AF_07/2019</v>
          </cell>
          <cell r="C1482" t="str">
            <v>M2</v>
          </cell>
        </row>
        <row r="1483">
          <cell r="A1483">
            <v>92540</v>
          </cell>
          <cell r="B1483" t="str">
            <v>TRAMA DE MADEIRA COMPOSTA POR RIPAS, CAIBROS E TERÇAS PARA TELHADOS DE MAIS QUE 2 ÁGUAS PARA TELHA DE ENCAIXE DE CERÂMICA OU DE CONCRETO, INCLUSO TRANSPORTE VERTICAL. AF_07/2019</v>
          </cell>
          <cell r="C1483" t="str">
            <v>M2</v>
          </cell>
        </row>
        <row r="1484">
          <cell r="A1484">
            <v>92541</v>
          </cell>
          <cell r="B1484" t="str">
            <v>TRAMA DE MADEIRA COMPOSTA POR RIPAS, CAIBROS E TERÇAS PARA TELHADOS DE ATÉ 2 ÁGUAS PARA TELHA CERÂMICA CAPA-CANAL, INCLUSO TRANSPORTE VERTICAL. AF_07/2019</v>
          </cell>
          <cell r="C1484" t="str">
            <v>M2</v>
          </cell>
        </row>
        <row r="1485">
          <cell r="A1485">
            <v>92542</v>
          </cell>
          <cell r="B1485" t="str">
            <v>TRAMA DE MADEIRA COMPOSTA POR RIPAS, CAIBROS E TERÇAS PARA TELHADOS DE MAIS QUE 2 ÁGUAS PARA TELHA CERÂMICA CAPA-CANAL, INCLUSO TRANSPORTE VERTICAL. AF_07/2019</v>
          </cell>
          <cell r="C1485" t="str">
            <v>M2</v>
          </cell>
        </row>
        <row r="1486">
          <cell r="A1486">
            <v>92543</v>
          </cell>
          <cell r="B1486" t="str">
            <v>TRAMA DE MADEIRA COMPOSTA POR TERÇAS PARA TELHADOS DE ATÉ 2 ÁGUAS PARA TELHA ONDULADA DE FIBROCIMENTO, METÁLICA, PLÁSTICA OU TERMOACÚSTICA, INCLUSO TRANSPORTE VERTICAL. AF_07/2019</v>
          </cell>
          <cell r="C1486" t="str">
            <v>M2</v>
          </cell>
        </row>
        <row r="1487">
          <cell r="A1487">
            <v>92544</v>
          </cell>
          <cell r="B1487" t="str">
            <v>TRAMA DE MADEIRA COMPOSTA POR TERÇAS PARA TELHADOS DE ATÉ 2 ÁGUAS PARA TELHA ESTRUTURAL DE FIBROCIMENTO, INCLUSO TRANSPORTE VERTICAL. AF_07/2019</v>
          </cell>
          <cell r="C1487" t="str">
            <v>M2</v>
          </cell>
        </row>
        <row r="1488">
          <cell r="A1488">
            <v>92545</v>
          </cell>
          <cell r="B1488" t="str">
            <v>FABRICAÇÃO E INSTALAÇÃO DE TESOURA INTEIRA EM MADEIRA NÃO APARELHADA, VÃO DE 3 M, PARA TELHA CERÂMICA OU DE CONCRETO, INCLUSO IÇAMENTO. AF_07/2019</v>
          </cell>
          <cell r="C1488" t="str">
            <v>UN</v>
          </cell>
        </row>
        <row r="1489">
          <cell r="A1489">
            <v>92546</v>
          </cell>
          <cell r="B1489" t="str">
            <v>FABRICAÇÃO E INSTALAÇÃO DE TESOURA INTEIRA EM MADEIRA NÃO APARELHADA, VÃO DE 4 M, PARA TELHA CERÂMICA OU DE CONCRETO, INCLUSO IÇAMENTO. AF_07/2019</v>
          </cell>
          <cell r="C1489" t="str">
            <v>UN</v>
          </cell>
        </row>
        <row r="1490">
          <cell r="A1490">
            <v>92547</v>
          </cell>
          <cell r="B1490" t="str">
            <v>FABRICAÇÃO E INSTALAÇÃO DE TESOURA INTEIRA EM MADEIRA NÃO APARELHADA, VÃO DE 5 M, PARA TELHA CERÂMICA OU DE CONCRETO, INCLUSO IÇAMENTO. AF_07/2019</v>
          </cell>
          <cell r="C1490" t="str">
            <v>UN</v>
          </cell>
        </row>
        <row r="1491">
          <cell r="A1491">
            <v>92548</v>
          </cell>
          <cell r="B1491" t="str">
            <v>FABRICAÇÃO E INSTALAÇÃO DE TESOURA INTEIRA EM MADEIRA NÃO APARELHADA, VÃO DE 6 M, PARA TELHA CERÂMICA OU DE CONCRETO, INCLUSO IÇAMENTO. AF_07/2019</v>
          </cell>
          <cell r="C1491" t="str">
            <v>UN</v>
          </cell>
        </row>
        <row r="1492">
          <cell r="A1492">
            <v>92549</v>
          </cell>
          <cell r="B1492" t="str">
            <v>FABRICAÇÃO E INSTALAÇÃO DE TESOURA INTEIRA EM MADEIRA NÃO APARELHADA, VÃO DE 7 M, PARA TELHA CERÂMICA OU DE CONCRETO, INCLUSO IÇAMENTO. AF_07/2019</v>
          </cell>
          <cell r="C1492" t="str">
            <v>UN</v>
          </cell>
        </row>
        <row r="1493">
          <cell r="A1493">
            <v>92550</v>
          </cell>
          <cell r="B1493" t="str">
            <v>FABRICAÇÃO E INSTALAÇÃO DE TESOURA INTEIRA EM MADEIRA NÃO APARELHADA, VÃO DE 8 M, PARA TELHA CERÂMICA OU DE CONCRETO, INCLUSO IÇAMENTO. AF_07/2019</v>
          </cell>
          <cell r="C1493" t="str">
            <v>UN</v>
          </cell>
        </row>
        <row r="1494">
          <cell r="A1494">
            <v>92551</v>
          </cell>
          <cell r="B1494" t="str">
            <v>FABRICAÇÃO E INSTALAÇÃO DE TESOURA INTEIRA EM MADEIRA NÃO APARELHADA, VÃO DE 9 M, PARA TELHA CERÂMICA OU DE CONCRETO, INCLUSO IÇAMENTO. AF_07/2019</v>
          </cell>
          <cell r="C1494" t="str">
            <v>UN</v>
          </cell>
        </row>
        <row r="1495">
          <cell r="A1495">
            <v>92552</v>
          </cell>
          <cell r="B1495" t="str">
            <v>FABRICAÇÃO E INSTALAÇÃO DE TESOURA INTEIRA EM MADEIRA NÃO APARELHADA, VÃO DE 10 M, PARA TELHA CERÂMICA OU DE CONCRETO, INCLUSO IÇAMENTO. AF_07/2019</v>
          </cell>
          <cell r="C1495" t="str">
            <v>UN</v>
          </cell>
        </row>
        <row r="1496">
          <cell r="A1496">
            <v>92553</v>
          </cell>
          <cell r="B1496" t="str">
            <v>FABRICAÇÃO E INSTALAÇÃO DE TESOURA INTEIRA EM MADEIRA NÃO APARELHADA, VÃO DE 11 M, PARA TELHA CERÂMICA OU DE CONCRETO, INCLUSO IÇAMENTO. AF_07/2019</v>
          </cell>
          <cell r="C1496" t="str">
            <v>UN</v>
          </cell>
        </row>
        <row r="1497">
          <cell r="A1497">
            <v>92554</v>
          </cell>
          <cell r="B1497" t="str">
            <v>FABRICAÇÃO E INSTALAÇÃO DE TESOURA INTEIRA EM MADEIRA NÃO APARELHADA, VÃO DE 12 M, PARA TELHA CERÂMICA OU DE CONCRETO, INCLUSO IÇAMENTO. AF_07/2019</v>
          </cell>
          <cell r="C1497" t="str">
            <v>UN</v>
          </cell>
        </row>
        <row r="1498">
          <cell r="A1498">
            <v>92555</v>
          </cell>
          <cell r="B1498" t="str">
            <v>FABRICAÇÃO E INSTALAÇÃO DE TESOURA INTEIRA EM MADEIRA NÃO APARELHADA, VÃO DE 3 M, PARA TELHA ONDULADA DE FIBROCIMENTO, METÁLICA, PLÁSTICA OU TERMOACÚSTICA, INCLUSO IÇAMENTO. AF_07/2019</v>
          </cell>
          <cell r="C1498" t="str">
            <v>UN</v>
          </cell>
        </row>
        <row r="1499">
          <cell r="A1499">
            <v>92556</v>
          </cell>
          <cell r="B1499" t="str">
            <v>FABRICAÇÃO E INSTALAÇÃO DE TESOURA INTEIRA EM MADEIRA NÃO APARELHADA, VÃO DE 4 M, PARA TELHA ONDULADA DE FIBROCIMENTO, METÁLICA, PLÁSTICA OU TERMOACÚSTICA, INCLUSO IÇAMENTO. AF_07/2019</v>
          </cell>
          <cell r="C1499" t="str">
            <v>UN</v>
          </cell>
        </row>
        <row r="1500">
          <cell r="A1500">
            <v>92557</v>
          </cell>
          <cell r="B1500" t="str">
            <v>FABRICAÇÃO E INSTALAÇÃO DE TESOURA INTEIRA EM MADEIRA NÃO APARELHADA, VÃO DE 5 M, PARA TELHA ONDULADA DE FIBROCIMENTO, METÁLICA, PLÁSTICA OU TERMOACÚSTICA, INCLUSO IÇAMENTO. AF_07/2019</v>
          </cell>
          <cell r="C1500" t="str">
            <v>UN</v>
          </cell>
        </row>
        <row r="1501">
          <cell r="A1501">
            <v>92558</v>
          </cell>
          <cell r="B1501" t="str">
            <v>FABRICAÇÃO E INSTALAÇÃO DE TESOURA INTEIRA EM MADEIRA NÃO APARELHADA, VÃO DE 6 M, PARA TELHA ONDULADA DE FIBROCIMENTO, METÁLICA, PLÁSTICA OU TERMOACÚSTICA, INCLUSO IÇAMENTO. AF_07/2019</v>
          </cell>
          <cell r="C1501" t="str">
            <v>UN</v>
          </cell>
        </row>
        <row r="1502">
          <cell r="A1502">
            <v>92559</v>
          </cell>
          <cell r="B1502" t="str">
            <v>FABRICAÇÃO E INSTALAÇÃO DE TESOURA INTEIRA EM MADEIRA NÃO APARELHADA, VÃO DE 7 M, PARA TELHA ONDULADA DE FIBROCIMENTO, METÁLICA, PLÁSTICA OU TERMOACÚSTICA, INCLUSO IÇAMENTO. AF_07/2019</v>
          </cell>
          <cell r="C1502" t="str">
            <v>UN</v>
          </cell>
        </row>
        <row r="1503">
          <cell r="A1503">
            <v>92560</v>
          </cell>
          <cell r="B1503" t="str">
            <v>FABRICAÇÃO E INSTALAÇÃO DE TESOURA INTEIRA EM MADEIRA NÃO APARELHADA, VÃO DE 8 M, PARA TELHA ONDULADA DE FIBROCIMENTO, METÁLICA, PLÁSTICA OU TERMOACÚSTICA, INCLUSO IÇAMENTO. AF_07/2019</v>
          </cell>
          <cell r="C1503" t="str">
            <v>UN</v>
          </cell>
        </row>
        <row r="1504">
          <cell r="A1504">
            <v>92561</v>
          </cell>
          <cell r="B1504" t="str">
            <v>FABRICAÇÃO E INSTALAÇÃO DE TESOURA INTEIRA EM MADEIRA NÃO APARELHADA, VÃO DE 9 M, PARA TELHA ONDULADA DE FIBROCIMENTO, METÁLICA, PLÁSTICA OU TERMOACÚSTICA, INCLUSO IÇAMENTO. AF_07/2019</v>
          </cell>
          <cell r="C1504" t="str">
            <v>UN</v>
          </cell>
        </row>
        <row r="1505">
          <cell r="A1505">
            <v>92562</v>
          </cell>
          <cell r="B1505" t="str">
            <v>FABRICAÇÃO E INSTALAÇÃO DE TESOURA INTEIRA EM MADEIRA NÃO APARELHADA, VÃO DE 10 M, PARA TELHA ONDULADA DE FIBROCIMENTO, METÁLICA, PLÁSTICA OU TERMOACÚSTICA, INCLUSO IÇAMENTO. AF_07/2019</v>
          </cell>
          <cell r="C1505" t="str">
            <v>UN</v>
          </cell>
        </row>
        <row r="1506">
          <cell r="A1506">
            <v>92563</v>
          </cell>
          <cell r="B1506" t="str">
            <v>FABRICAÇÃO E INSTALAÇÃO DE TESOURA INTEIRA EM MADEIRA NÃO APARELHADA, VÃO DE 11 M, PARA TELHA ONDULADA DE FIBROCIMENTO, METÁLICA, PLÁSTICA OU TERMOACÚSTICA, INCLUSO IÇAMENTO. AF_07/2019</v>
          </cell>
          <cell r="C1506" t="str">
            <v>UN</v>
          </cell>
        </row>
        <row r="1507">
          <cell r="A1507">
            <v>92564</v>
          </cell>
          <cell r="B1507" t="str">
            <v>FABRICAÇÃO E INSTALAÇÃO DE TESOURA INTEIRA EM MADEIRA NÃO APARELHADA, VÃO DE 12 M, PARA TELHA ONDULADA DE FIBROCIMENTO, METÁLICA, PLÁSTICA OU TERMOACÚSTICA, INCLUSO IÇAMENTO. AF_07/2019</v>
          </cell>
          <cell r="C1507" t="str">
            <v>UN</v>
          </cell>
        </row>
        <row r="1508">
          <cell r="A1508">
            <v>100379</v>
          </cell>
          <cell r="B1508" t="str">
            <v>FABRICAÇÃO E INSTALAÇÃO DE PONTALETES DE MADEIRA NÃO APARELHADA PARA TELHADOS COM ATÉ 2 ÁGUAS E COM TELHA CERÂMICA OU DE CONCRETO EM EDIFÍCIO RESIDENCIAL TÉRREO, INCLUSO TRANSPORTE VERTICAL. AF_07/2019</v>
          </cell>
          <cell r="C1508" t="str">
            <v>M2</v>
          </cell>
        </row>
        <row r="1509">
          <cell r="A1509">
            <v>100380</v>
          </cell>
          <cell r="B1509" t="str">
            <v>FABRICAÇÃO E INSTALAÇÃO DE PONTALETES DE MADEIRA NÃO APARELHADA PARA TELHADOS COM ATÉ 2 ÁGUAS E COM TELHA CERÂMICA OU DE CONCRETO EM EDIFÍCIO RESIDENCIAL DE MÚLTIPLOS PAVIMENTOS, INCLUSO TRANSPORTE VERTICAL. AF_07/2019</v>
          </cell>
          <cell r="C1509" t="str">
            <v>M2</v>
          </cell>
        </row>
        <row r="1510">
          <cell r="A1510">
            <v>100381</v>
          </cell>
          <cell r="B1510" t="str">
            <v>FABRICAÇÃO E INSTALAÇÃO DE PONTALETES DE MADEIRA NÃO APARELHADA PARA TELHADOS COM ATÉ 2 ÁGUAS E COM TELHA CERÂMICA OU DE CONCRETO EM EDIFÍCIO INSTITUCIONAL TÉRREO, INCLUSO TRANSPORTE VERTICAL. AF_07/2019</v>
          </cell>
          <cell r="C1510" t="str">
            <v>M2</v>
          </cell>
        </row>
        <row r="1511">
          <cell r="A1511">
            <v>100383</v>
          </cell>
          <cell r="B1511" t="str">
            <v>FABRICAÇÃO E INSTALAÇÃO DE PONTALETES DE MADEIRA NÃO APARELHADA PARA TELHADOS COM ATÉ 2 ÁGUAS E COM TELHA ONDULADA DE FIBROCIMENTO, ALUMÍNIO OU PLÁSTICA EM EDIFÍCIO RESIDENCIAL DE MÚLTIPLOS PAVIMENTOS, INCLUSO TRANSPORTE VERTICAL. AF_07/2019</v>
          </cell>
          <cell r="C1511" t="str">
            <v>M2</v>
          </cell>
        </row>
        <row r="1512">
          <cell r="A1512">
            <v>100384</v>
          </cell>
          <cell r="B1512" t="str">
            <v>FABRICAÇÃO E INSTALAÇÃO DE PONTALETES DE MADEIRA NÃO APARELHADA PARA TELHADOS COM ATÉ 2 ÁGUAS E COM TELHA ONDULADA DE FIBROCIMENTO, ALUMÍNIO OU PLÁSTICA EM EDIFÍCIO INSTITUCIONAL TÉRREO, INCLUSO TRANSPORTE VERTICAL. AF_07/2019</v>
          </cell>
          <cell r="C1512" t="str">
            <v>M2</v>
          </cell>
        </row>
        <row r="1513">
          <cell r="A1513">
            <v>100385</v>
          </cell>
          <cell r="B1513" t="str">
            <v>FABRICAÇÃO E INSTALAÇÃO DE PONTALETES DE MADEIRA NÃO APARELHADA PARA TELHADOS COM MAIS QUE 2 ÁGUAS E COM TELHA CERÂMICA OU DE CONCRETO EM EDIFÍCIO RESIDENCIAL TÉRREO, INCLUSO TRANSPORTE VERTICAL. AF_07/2019</v>
          </cell>
          <cell r="C1513" t="str">
            <v>M2</v>
          </cell>
        </row>
        <row r="1514">
          <cell r="A1514">
            <v>100386</v>
          </cell>
          <cell r="B1514" t="str">
            <v>FABRICAÇÃO E INSTALAÇÃO DE PONTALETES DE MADEIRA NÃO APARELHADA PARA TELHADOS COM MAIS QUE 2 ÁGUAS E COM TELHA CERÂMICA OU DE CONCRETO EM EDIFÍCIO RESIDENCIAL DE MÚLTIPLOS PAVIMENTOS. AF_07/2019</v>
          </cell>
          <cell r="C1514" t="str">
            <v>M2</v>
          </cell>
        </row>
        <row r="1515">
          <cell r="A1515">
            <v>100387</v>
          </cell>
          <cell r="B1515" t="str">
            <v>FABRICAÇÃO E INSTALAÇÃO DE PONTALETES DE MADEIRA NÃO APARELHADA PARA TELHADOS COM MAIS QUE 2 ÁGUAS E COM TELHA CERÂMICA OU DE CONCRETO EM EDIFÍCIO INSTITUCIONAL TÉRREO, INCLUSO TRANSPORTE VERTICAL. AF_07/2019</v>
          </cell>
          <cell r="C1515" t="str">
            <v>M2</v>
          </cell>
        </row>
        <row r="1516">
          <cell r="A1516">
            <v>100388</v>
          </cell>
          <cell r="B1516" t="str">
            <v>RETIRADA E RECOLOCAÇÃO DE RIPA EM TELHADOS DE ATÉ 2 ÁGUAS COM TELHA CERÂMICA OU DE CONCRETO DE ENCAIXE, INCLUSO TRANSPORTE VERTICAL. AF_07/2019</v>
          </cell>
          <cell r="C1516" t="str">
            <v>M2</v>
          </cell>
        </row>
        <row r="1517">
          <cell r="A1517">
            <v>100389</v>
          </cell>
          <cell r="B1517" t="str">
            <v>RETIRADA E RECOLOCAÇÃO DE CAIBRO EM TELHADOS DE ATÉ 2 ÁGUAS COM TELHA CERÂMICA OU DE CONCRETO DE ENCAIXE, INCLUSO TRANSPORTE VERTICAL. AF_07/2019</v>
          </cell>
          <cell r="C1517" t="str">
            <v>M2</v>
          </cell>
        </row>
        <row r="1518">
          <cell r="A1518">
            <v>100390</v>
          </cell>
          <cell r="B1518" t="str">
            <v>RETIRADA E RECOLOCAÇÃO DE RIPA EM TELHADOS DE MAIS DE 2 ÁGUAS COM TELHA CERÂMICA OU DE CONCRETO DE ENCAIXE, INCLUSO TRANSPORTE VERTICAL. AF_07/2019</v>
          </cell>
          <cell r="C1518" t="str">
            <v>M2</v>
          </cell>
        </row>
        <row r="1519">
          <cell r="A1519">
            <v>100391</v>
          </cell>
          <cell r="B1519" t="str">
            <v>RETIRADA E RECOLOCAÇÃO DE CAIBRO EM TELHADOS DE MAIS DE 2 ÁGUAS COM TELHA CERÂMICA OU DE CONCRETO DE ENCAIXE, INCLUSO TRANSPORTE VERTICAL. AF_07/2019</v>
          </cell>
          <cell r="C1519" t="str">
            <v>M2</v>
          </cell>
        </row>
        <row r="1520">
          <cell r="A1520">
            <v>100392</v>
          </cell>
          <cell r="B1520" t="str">
            <v>RETIRADA E RECOLOCAÇÃO DE RIPA EM TELHADOS DE ATÉ 2 ÁGUAS COM TELHA CERÂMICA CAPA-CANAL, INCLUSO TRANSPORTE VERTICAL. AF_07/2019</v>
          </cell>
          <cell r="C1520" t="str">
            <v>M2</v>
          </cell>
        </row>
        <row r="1521">
          <cell r="A1521">
            <v>100393</v>
          </cell>
          <cell r="B1521" t="str">
            <v>RETIRADA E RECOLOCAÇÃO DE CAIBRO EM TELHADOS DE ATÉ 2 ÁGUAS COM TELHA CERÂMICA CAPA-CANAL, INCLUSO TRANSPORTE VERTICAL. AF_07/2019</v>
          </cell>
          <cell r="C1521" t="str">
            <v>M2</v>
          </cell>
        </row>
        <row r="1522">
          <cell r="A1522">
            <v>100394</v>
          </cell>
          <cell r="B1522" t="str">
            <v>RETIRADA E RECOLOCAÇÃO DE RIPA EM TELHADOS DE MAIS DE 2 ÁGUAS COM TELHA CERÂMICA CAPA-CANAL, INCLUSO TRANSPORTE VERTICAL. AF_07/2019</v>
          </cell>
          <cell r="C1522" t="str">
            <v>M2</v>
          </cell>
        </row>
        <row r="1523">
          <cell r="A1523">
            <v>100395</v>
          </cell>
          <cell r="B1523" t="str">
            <v>RETIRADA E RECOLOCAÇÃO DE CAIBRO EM TELHADOS DE MAIS DE 2 ÁGUAS COM TELHA CERÂMICA CAPA-CANAL, INCLUSO TRANSPORTE VERTICAL. AF_07/2019</v>
          </cell>
          <cell r="C1523" t="str">
            <v>M2</v>
          </cell>
        </row>
        <row r="1524">
          <cell r="A1524">
            <v>94189</v>
          </cell>
          <cell r="B1524" t="str">
            <v>TELHAMENTO COM TELHA DE CONCRETO DE ENCAIXE, COM ATÉ 2 ÁGUAS, INCLUSO TRANSPORTE VERTICAL. AF_07/2019</v>
          </cell>
          <cell r="C1524" t="str">
            <v>M2</v>
          </cell>
        </row>
        <row r="1525">
          <cell r="A1525">
            <v>94192</v>
          </cell>
          <cell r="B1525" t="str">
            <v>TELHAMENTO COM TELHA DE CONCRETO DE ENCAIXE, COM MAIS DE 2 ÁGUAS, INCLUSO TRANSPORTE VERTICAL. AF_07/2019</v>
          </cell>
          <cell r="C1525" t="str">
            <v>M2</v>
          </cell>
        </row>
        <row r="1526">
          <cell r="A1526">
            <v>94195</v>
          </cell>
          <cell r="B1526" t="str">
            <v>TELHAMENTO COM TELHA CERÂMICA DE ENCAIXE, TIPO PORTUGUESA, COM ATÉ 2 ÁGUAS, INCLUSO TRANSPORTE VERTICAL. AF_07/2019</v>
          </cell>
          <cell r="C1526" t="str">
            <v>M2</v>
          </cell>
        </row>
        <row r="1527">
          <cell r="A1527">
            <v>94198</v>
          </cell>
          <cell r="B1527" t="str">
            <v>TELHAMENTO COM TELHA CERÂMICA DE ENCAIXE, TIPO PORTUGUESA, COM MAIS DE 2 ÁGUAS, INCLUSO TRANSPORTE VERTICAL. AF_07/2019</v>
          </cell>
          <cell r="C1527" t="str">
            <v>M2</v>
          </cell>
        </row>
        <row r="1528">
          <cell r="A1528">
            <v>94201</v>
          </cell>
          <cell r="B1528" t="str">
            <v>TELHAMENTO COM TELHA CERÂMICA CAPA-CANAL, TIPO COLONIAL, COM ATÉ 2 ÁGUAS, INCLUSO TRANSPORTE VERTICAL. AF_07/2019</v>
          </cell>
          <cell r="C1528" t="str">
            <v>M2</v>
          </cell>
        </row>
        <row r="1529">
          <cell r="A1529">
            <v>94204</v>
          </cell>
          <cell r="B1529" t="str">
            <v>TELHAMENTO COM TELHA CERÂMICA CAPA-CANAL, TIPO COLONIAL, COM MAIS DE 2 ÁGUAS, INCLUSO TRANSPORTE VERTICAL. AF_07/2019</v>
          </cell>
          <cell r="C1529" t="str">
            <v>M2</v>
          </cell>
        </row>
        <row r="1530">
          <cell r="A1530">
            <v>94224</v>
          </cell>
          <cell r="B1530" t="str">
            <v>EMBOÇAMENTO COM ARGAMASSA TRAÇO 1:2:9 (CIMENTO, CAL E AREIA). AF_07/2019</v>
          </cell>
          <cell r="C1530" t="str">
            <v>M</v>
          </cell>
        </row>
        <row r="1531">
          <cell r="A1531">
            <v>94226</v>
          </cell>
          <cell r="B1531" t="str">
            <v>SUBCOBERTURA COM MANTA PLÁSTICA REVESTIDA POR PELÍCULA DE ALUMÍNO, INCLUSO TRANSPORTE VERTICAL. AF_07/2019</v>
          </cell>
          <cell r="C1531" t="str">
            <v>M2</v>
          </cell>
        </row>
        <row r="1532">
          <cell r="A1532">
            <v>94232</v>
          </cell>
          <cell r="B1532" t="str">
            <v>AMARRAÇÃO DE TELHAS CERÂMICAS OU DE CONCRETO. AF_07/2019</v>
          </cell>
          <cell r="C1532" t="str">
            <v>UN</v>
          </cell>
        </row>
        <row r="1533">
          <cell r="A1533">
            <v>94440</v>
          </cell>
          <cell r="B1533" t="str">
            <v>TELHAMENTO COM TELHA CERÂMICA DE ENCAIXE, TIPO FRANCESA, COM ATÉ 2 ÁGUAS, INCLUSO TRANSPORTE VERTICAL. AF_07/2019</v>
          </cell>
          <cell r="C1533" t="str">
            <v>M2</v>
          </cell>
        </row>
        <row r="1534">
          <cell r="A1534">
            <v>94441</v>
          </cell>
          <cell r="B1534" t="str">
            <v>TELHAMENTO COM TELHA CERÂMICA DE ENCAIXE, TIPO FRANCESA, COM MAIS DE 2 ÁGUAS, INCLUSO TRANSPORTE VERTICAL. AF_07/2019</v>
          </cell>
          <cell r="C1534" t="str">
            <v>M2</v>
          </cell>
        </row>
        <row r="1535">
          <cell r="A1535">
            <v>94442</v>
          </cell>
          <cell r="B1535" t="str">
            <v>TELHAMENTO COM TELHA CERÂMICA DE ENCAIXE, TIPO ROMANA, COM ATÉ 2 ÁGUAS, INCLUSO TRANSPORTE VERTICAL. AF_07/2019</v>
          </cell>
          <cell r="C1535" t="str">
            <v>M2</v>
          </cell>
        </row>
        <row r="1536">
          <cell r="A1536">
            <v>94443</v>
          </cell>
          <cell r="B1536" t="str">
            <v>TELHAMENTO COM TELHA CERÂMICA DE ENCAIXE, TIPO ROMANA, COM MAIS DE 2 ÁGUAS, INCLUSO TRANSPORTE VERTICAL. AF_07/2019</v>
          </cell>
          <cell r="C1536" t="str">
            <v>M2</v>
          </cell>
        </row>
        <row r="1537">
          <cell r="A1537">
            <v>94445</v>
          </cell>
          <cell r="B1537" t="str">
            <v>TELHAMENTO COM TELHA CERÂMICA CAPA-CANAL, TIPO PLAN, COM ATÉ 2 ÁGUAS, INCLUSO TRANSPORTE VERTICAL. AF_07/2019</v>
          </cell>
          <cell r="C1537" t="str">
            <v>M2</v>
          </cell>
        </row>
        <row r="1538">
          <cell r="A1538">
            <v>94446</v>
          </cell>
          <cell r="B1538" t="str">
            <v>TELHAMENTO COM TELHA CERÂMICA CAPA-CANAL, TIPO PLAN, COM MAIS DE 2 ÁGUAS, INCLUSO TRANSPORTE VERTICAL. AF_07/2019</v>
          </cell>
          <cell r="C1538" t="str">
            <v>M2</v>
          </cell>
        </row>
        <row r="1539">
          <cell r="A1539">
            <v>94447</v>
          </cell>
          <cell r="B1539" t="str">
            <v>TELHAMENTO COM TELHA CERÂMICA CAPA-CANAL, TIPO PAULISTA, COM ATÉ 2 ÁGUAS, INCLUSO TRANSPORTE VERTICAL. AF_07/2019</v>
          </cell>
          <cell r="C1539" t="str">
            <v>M2</v>
          </cell>
        </row>
        <row r="1540">
          <cell r="A1540">
            <v>94448</v>
          </cell>
          <cell r="B1540" t="str">
            <v>TELHAMENTO COM TELHA CERÂMICA CAPA-CANAL, TIPO PAULISTA, COM MAIS DE 2 ÁGUAS, INCLUSO TRANSPORTE VERTICAL. AF_07/2019</v>
          </cell>
          <cell r="C1540" t="str">
            <v>M2</v>
          </cell>
        </row>
        <row r="1541">
          <cell r="A1541">
            <v>94207</v>
          </cell>
          <cell r="B1541" t="str">
            <v>TELHAMENTO COM TELHA ONDULADA DE FIBROCIMENTO E = 6 MM, COM RECOBRIMENTO LATERAL DE 1/4 DE ONDA PARA TELHADO COM INCLINAÇÃO MAIOR QUE 10°, COM ATÉ 2 ÁGUAS, INCLUSO IÇAMENTO. AF_07/2019</v>
          </cell>
          <cell r="C1541" t="str">
            <v>M2</v>
          </cell>
        </row>
        <row r="1542">
          <cell r="A1542">
            <v>94210</v>
          </cell>
          <cell r="B1542" t="str">
            <v>TELHAMENTO COM TELHA ONDULADA DE FIBROCIMENTO E = 6 MM, COM RECOBRIMENTO LATERAL DE 1 1/4 DE ONDA PARA TELHADO COM INCLINAÇÃO MÁXIMA DE 10°, COM ATÉ 2 ÁGUAS, INCLUSO IÇAMENTO. AF_07/2019</v>
          </cell>
          <cell r="C1542" t="str">
            <v>M2</v>
          </cell>
        </row>
        <row r="1543">
          <cell r="A1543">
            <v>94218</v>
          </cell>
          <cell r="B1543" t="str">
            <v>TELHAMENTO COM TELHA ESTRUTURAL DE FIBROCIMENTO E= 8 MM, COM ATÉ 2 ÁGUAS, INCLUSO IÇAMENTO. AF_07/2019_PS</v>
          </cell>
          <cell r="C1543" t="str">
            <v>M2</v>
          </cell>
        </row>
        <row r="1544">
          <cell r="A1544">
            <v>94213</v>
          </cell>
          <cell r="B1544" t="str">
            <v>TELHAMENTO COM TELHA DE AÇO/ALUMÍNIO E = 0,5 MM, COM ATÉ 2 ÁGUAS, INCLUSO IÇAMENTO. AF_07/2019</v>
          </cell>
          <cell r="C1544" t="str">
            <v>M2</v>
          </cell>
        </row>
        <row r="1545">
          <cell r="A1545">
            <v>94216</v>
          </cell>
          <cell r="B1545" t="str">
            <v>TELHAMENTO COM TELHA METÁLICA TERMOACÚSTICA E = 30 MM, COM ATÉ 2 ÁGUAS, INCLUSO IÇAMENTO. AF_07/2019</v>
          </cell>
          <cell r="C1545" t="str">
            <v>M2</v>
          </cell>
        </row>
        <row r="1546">
          <cell r="A1546">
            <v>94219</v>
          </cell>
          <cell r="B1546" t="str">
            <v>CUMEEIRA E ESPIGÃO PARA TELHA CERÂMICA EMBOÇADA COM ARGAMASSA TRAÇO 1:2:9 (CIMENTO, CAL E AREIA), PARA TELHADOS COM MAIS DE 2 ÁGUAS, INCLUSO TRANSPORTE VERTICAL. AF_07/2019</v>
          </cell>
          <cell r="C1546" t="str">
            <v>M</v>
          </cell>
        </row>
        <row r="1547">
          <cell r="A1547">
            <v>94220</v>
          </cell>
          <cell r="B1547" t="str">
            <v>CUMEEIRA E ESPIGÃO PARA TELHA DE CONCRETO EMBOÇADA COM ARGAMASSA TRAÇO 1:2:9 (CIMENTO, CAL E AREIA), PARA TELHADOS COM MAIS DE 2 ÁGUAS, INCLUSO TRANSPORTE VERTICAL. AF_07/2019</v>
          </cell>
          <cell r="C1547" t="str">
            <v>M</v>
          </cell>
        </row>
        <row r="1548">
          <cell r="A1548">
            <v>94221</v>
          </cell>
          <cell r="B1548" t="str">
            <v>CUMEEIRA PARA TELHA CERÂMICA EMBOÇADA COM ARGAMASSA TRAÇO 1:2:9 (CIMENTO, CAL E AREIA) PARA TELHADOS COM ATÉ 2 ÁGUAS, INCLUSO TRANSPORTE VERTICAL. AF_07/2019</v>
          </cell>
          <cell r="C1548" t="str">
            <v>M</v>
          </cell>
        </row>
        <row r="1549">
          <cell r="A1549">
            <v>94222</v>
          </cell>
          <cell r="B1549" t="str">
            <v>CUMEEIRA PARA TELHA DE CONCRETO EMBOÇADA COM ARGAMASSA TRAÇO 1:2:9 (CIMENTO, CAL E AREIA) PARA TELHADOS COM ATÉ 2 ÁGUAS, INCLUSO TRANSPORTE VERTICAL. AF_07/2019</v>
          </cell>
          <cell r="C1549" t="str">
            <v>M</v>
          </cell>
        </row>
        <row r="1550">
          <cell r="A1550">
            <v>94223</v>
          </cell>
          <cell r="B1550" t="str">
            <v>CUMEEIRA PARA TELHA DE FIBROCIMENTO ONDULADA E = 6 MM, INCLUSO ACESSÓRIOS DE FIXAÇÃO E IÇAMENTO. AF_07/2019</v>
          </cell>
          <cell r="C1550" t="str">
            <v>M</v>
          </cell>
        </row>
        <row r="1551">
          <cell r="A1551">
            <v>94451</v>
          </cell>
          <cell r="B1551" t="str">
            <v>CUMEEIRA PARA TELHA DE FIBROCIMENTO ESTRUTURAL E = 6 MM, INCLUSO ACESSÓRIOS DE FIXAÇÃO E IÇAMENTO. AF_07/2019</v>
          </cell>
          <cell r="C1551" t="str">
            <v>M</v>
          </cell>
        </row>
        <row r="1552">
          <cell r="A1552">
            <v>100325</v>
          </cell>
          <cell r="B1552" t="str">
            <v>CUMEEIRA SHED PARA TELHA ONDULADA DE FIBROCIMENTO, E = 6 MM, INCLUSO ACESSÓRIOS DE FIXAÇÃO E IÇAMENTO. AF_07/2019</v>
          </cell>
          <cell r="C1552" t="str">
            <v>M</v>
          </cell>
        </row>
        <row r="1553">
          <cell r="A1553">
            <v>100327</v>
          </cell>
          <cell r="B1553" t="str">
            <v>RUFO EXTERNO/INTERNO EM CHAPA DE AÇO GALVANIZADO NÚMERO 26, CORTE DE 33 CM, INCLUSO IÇAMENTO. AF_07/2019</v>
          </cell>
          <cell r="C1553" t="str">
            <v>M</v>
          </cell>
        </row>
        <row r="1554">
          <cell r="A1554">
            <v>100328</v>
          </cell>
          <cell r="B1554" t="str">
            <v>RETIRADA E RECOLOCAÇÃO DE  TELHA CERÂMICA DE ENCAIXE, COM ATÉ DUAS ÁGUAS, INCLUSO IÇAMENTO. AF_07/2019</v>
          </cell>
          <cell r="C1554" t="str">
            <v>M2</v>
          </cell>
        </row>
        <row r="1555">
          <cell r="A1555">
            <v>100329</v>
          </cell>
          <cell r="B1555" t="str">
            <v>RETIRADA E RECOLOCAÇÃO DE  TELHA CERÂMICA DE ENCAIXE, COM MAIS DE DUAS ÁGUAS, INCLUSO IÇAMENTO. AF_07/2019</v>
          </cell>
          <cell r="C1555" t="str">
            <v>M2</v>
          </cell>
        </row>
        <row r="1556">
          <cell r="A1556">
            <v>100330</v>
          </cell>
          <cell r="B1556" t="str">
            <v>RETIRADA E RECOLOCAÇÃO DE  TELHA CERÂMICA CAPA-CANAL, COM ATÉ DUAS ÁGUAS, INCLUSO IÇAMENTO. AF_07/2019</v>
          </cell>
          <cell r="C1556" t="str">
            <v>M2</v>
          </cell>
        </row>
        <row r="1557">
          <cell r="A1557">
            <v>100331</v>
          </cell>
          <cell r="B1557" t="str">
            <v>RETIRADA E RECOLOCAÇÃO DE  TELHA CERÂMICA CAPA-CANAL, COM MAIS DE DUAS ÁGUAS, INCLUSO IÇAMENTO. AF_07/2019</v>
          </cell>
          <cell r="C1557" t="str">
            <v>M2</v>
          </cell>
        </row>
        <row r="1558">
          <cell r="A1558">
            <v>100434</v>
          </cell>
          <cell r="B1558" t="str">
            <v>CALHA DE BEIRAL, SEMICIRCULAR DE PVC, DIAMETRO 125 MM, INCLUINDO CABECEIRAS, EMENDAS, BOCAIS, SUPORTES E VEDAÇÕES, EXCLUINDO CONDUTORES, INCLUSO TRANSPORTE VERTICAL. AF_07/2019</v>
          </cell>
          <cell r="C1558" t="str">
            <v>M</v>
          </cell>
        </row>
        <row r="1559">
          <cell r="A1559">
            <v>100435</v>
          </cell>
          <cell r="B1559" t="str">
            <v>RUFO EM FIBROCIMENTO PARA TELHA ONDULADA E = 6 MM, ABA DE 26 CM, INCLUSO TRANSPORTE VERTICAL, EXCETO CONTRARRUFO. AF_07/2019</v>
          </cell>
          <cell r="C1559" t="str">
            <v>M</v>
          </cell>
        </row>
        <row r="1560">
          <cell r="A1560">
            <v>94227</v>
          </cell>
          <cell r="B1560" t="str">
            <v>CALHA EM CHAPA DE AÇO GALVANIZADO NÚMERO 24, DESENVOLVIMENTO DE 33 CM, INCLUSO TRANSPORTE VERTICAL. AF_07/2019</v>
          </cell>
          <cell r="C1560" t="str">
            <v>M</v>
          </cell>
        </row>
        <row r="1561">
          <cell r="A1561">
            <v>94228</v>
          </cell>
          <cell r="B1561" t="str">
            <v>CALHA EM CHAPA DE AÇO GALVANIZADO NÚMERO 24, DESENVOLVIMENTO DE 50 CM, INCLUSO TRANSPORTE VERTICAL. AF_07/2019</v>
          </cell>
          <cell r="C1561" t="str">
            <v>M</v>
          </cell>
        </row>
        <row r="1562">
          <cell r="A1562">
            <v>94229</v>
          </cell>
          <cell r="B1562" t="str">
            <v>CALHA EM CHAPA DE AÇO GALVANIZADO NÚMERO 24, DESENVOLVIMENTO DE 100 CM, INCLUSO TRANSPORTE VERTICAL. AF_07/2019</v>
          </cell>
          <cell r="C1562" t="str">
            <v>M</v>
          </cell>
        </row>
        <row r="1563">
          <cell r="A1563">
            <v>94231</v>
          </cell>
          <cell r="B1563" t="str">
            <v>RUFO EM CHAPA DE AÇO GALVANIZADO NÚMERO 24, CORTE DE 25 CM, INCLUSO TRANSPORTE VERTICAL. AF_07/2019</v>
          </cell>
          <cell r="C1563" t="str">
            <v>M</v>
          </cell>
        </row>
        <row r="1564">
          <cell r="A1564">
            <v>94449</v>
          </cell>
          <cell r="B1564" t="str">
            <v>TELHAMENTO COM TELHA ONDULADA DE FIBRA DE VIDRO E = 0,6 MM, PARA TELHADO COM INCLINAÇÃO MAIOR QUE 10°, COM ATÉ 2 ÁGUAS, INCLUSO IÇAMENTO. AF_07/2019</v>
          </cell>
          <cell r="C1564" t="str">
            <v>M2</v>
          </cell>
        </row>
        <row r="1565">
          <cell r="A1565">
            <v>92255</v>
          </cell>
          <cell r="B1565" t="str">
            <v>INSTALAÇÃO DE TESOURA (INTEIRA OU MEIA), EM AÇO, PARA VÃOS MAIORES OU IGUAIS A 3,0 M E MENORES QUE 6,0 M, INCLUSO IÇAMENTO. AF_07/2019</v>
          </cell>
          <cell r="C1565" t="str">
            <v>UN</v>
          </cell>
        </row>
        <row r="1566">
          <cell r="A1566">
            <v>92256</v>
          </cell>
          <cell r="B1566" t="str">
            <v>INSTALAÇÃO DE TESOURA (INTEIRA OU MEIA), EM AÇO, PARA VÃOS MAIORES OU IGUAIS A 6,0 M E MENORES QUE 8,0 M, INCLUSO IÇAMENTO. AF_07/2019</v>
          </cell>
          <cell r="C1566" t="str">
            <v>UN</v>
          </cell>
        </row>
        <row r="1567">
          <cell r="A1567">
            <v>92257</v>
          </cell>
          <cell r="B1567" t="str">
            <v>INSTALAÇÃO DE TESOURA (INTEIRA OU MEIA), EM AÇO, PARA VÃOS MAIORES OU IGUAIS A 8,0 M E MENORES QUE 10,0 M, INCLUSO IÇAMENTO. AF_07/2019</v>
          </cell>
          <cell r="C1567" t="str">
            <v>UN</v>
          </cell>
        </row>
        <row r="1568">
          <cell r="A1568">
            <v>92258</v>
          </cell>
          <cell r="B1568" t="str">
            <v>INSTALAÇÃO DE TESOURA (INTEIRA OU MEIA), EM AÇO, PARA VÃOS MAIORES OU IGUAIS A 10,0 M E MENORES QUE 12,0 M, INCLUSO IÇAMENTO. AF_07/2019</v>
          </cell>
          <cell r="C1568" t="str">
            <v>UN</v>
          </cell>
        </row>
        <row r="1569">
          <cell r="A1569">
            <v>92568</v>
          </cell>
          <cell r="B1569" t="str">
            <v>TRAMA DE AÇO COMPOSTA POR RIPAS, CAIBROS E TERÇAS PARA TELHADOS DE ATÉ 2 ÁGUAS PARA TELHA DE ENCAIXE DE CERÂMICA OU DE CONCRETO, INCLUSO TRANSPORTE VERTICAL. AF_07/2019</v>
          </cell>
          <cell r="C1569" t="str">
            <v>M2</v>
          </cell>
        </row>
        <row r="1570">
          <cell r="A1570">
            <v>92569</v>
          </cell>
          <cell r="B1570" t="str">
            <v>TRAMA DE AÇO COMPOSTA POR RIPAS E CAIBROS PARA TELHADOS DE ATÉ 2 ÁGUAS PARA TELHA DE ENCAIXE DE CERÂMICA OU DE CONCRETO, INCLUSO TRANSPORTE VERTICAL. AF_07/2019</v>
          </cell>
          <cell r="C1570" t="str">
            <v>M2</v>
          </cell>
        </row>
        <row r="1571">
          <cell r="A1571">
            <v>92570</v>
          </cell>
          <cell r="B1571" t="str">
            <v>TRAMA DE AÇO COMPOSTA POR RIPAS PARA TELHADOS DE ATÉ 2 ÁGUAS PARA TELHA DE ENCAIXE DE CERÂMICA OU DE CONCRETO, INCLUSO TRANSPORTE VERTICAL. AF_07/2019</v>
          </cell>
          <cell r="C1571" t="str">
            <v>M2</v>
          </cell>
        </row>
        <row r="1572">
          <cell r="A1572">
            <v>92571</v>
          </cell>
          <cell r="B1572" t="str">
            <v>TRAMA DE AÇO COMPOSTA POR RIPAS, CAIBROS E TERÇAS PARA TELHADOS DE MAIS DE 2 ÁGUAS PARA TELHA DE ENCAIXE DE CERÂMICA OU DE CONCRETO, INCLUSO TRANSPORTE VERTICAL. AF_07/2019</v>
          </cell>
          <cell r="C1572" t="str">
            <v>M2</v>
          </cell>
        </row>
        <row r="1573">
          <cell r="A1573">
            <v>92572</v>
          </cell>
          <cell r="B1573" t="str">
            <v>TRAMA DE AÇO COMPOSTA POR RIPAS E CAIBROS PARA TELHADOS DE MAIS DE 2 ÁGUAS PARA TELHA DE ENCAIXE DE CERÂMICA OU DE CONCRETO, INCLUSO TRANSPORTE VERTICAL. AF_07/2019</v>
          </cell>
          <cell r="C1573" t="str">
            <v>M2</v>
          </cell>
        </row>
        <row r="1574">
          <cell r="A1574">
            <v>92573</v>
          </cell>
          <cell r="B1574" t="str">
            <v>TRAMA DE AÇO COMPOSTA POR RIPAS PARA TELHADOS DE MAIS DE 2 ÁGUAS PARA TELHA DE ENCAIXE DE CERÂMICA OU DE CONCRETO, INCLUSO TRANSPORTE VERTICAL, INCLUSO TRANSPORTE VERTICAL. AF_07/2019</v>
          </cell>
          <cell r="C1574" t="str">
            <v>M2</v>
          </cell>
        </row>
        <row r="1575">
          <cell r="A1575">
            <v>92574</v>
          </cell>
          <cell r="B1575" t="str">
            <v>TRAMA DE AÇO COMPOSTA POR RIPAS, CAIBROS E TERÇAS PARA TELHADOS DE ATÉ 2 ÁGUAS PARA TELHA CERÂMICA CAPA-CANAL, INCLUSO TRANSPORTE VERTICAL. AF_07/2019</v>
          </cell>
          <cell r="C1575" t="str">
            <v>M2</v>
          </cell>
        </row>
        <row r="1576">
          <cell r="A1576">
            <v>92575</v>
          </cell>
          <cell r="B1576" t="str">
            <v>TRAMA DE AÇO COMPOSTA POR RIPAS E CAIBROS PARA TELHADOS DE ATÉ 2 ÁGUAS PARA TELHA CERÂMICA CAPA-CANAL, INCLUSO TRANSPORTE VERTICAL. AF_07/2019</v>
          </cell>
          <cell r="C1576" t="str">
            <v>M2</v>
          </cell>
        </row>
        <row r="1577">
          <cell r="A1577">
            <v>92576</v>
          </cell>
          <cell r="B1577" t="str">
            <v>TRAMA DE AÇO COMPOSTA POR RIPAS PARA TELHADOS DE ATÉ 2 ÁGUAS PARA TELHA CERÂMICA CAPA-CANAL, INCLUSO TRANSPORTE VERTICAL. AF_07/2019</v>
          </cell>
          <cell r="C1577" t="str">
            <v>M2</v>
          </cell>
        </row>
        <row r="1578">
          <cell r="A1578">
            <v>92577</v>
          </cell>
          <cell r="B1578" t="str">
            <v>TRAMA DE AÇO COMPOSTA POR RIPAS, CAIBROS E TERÇAS PARA TELHADOS DE MAIS DE 2 ÁGUAS PARA TELHA CERÂMICA CAPA-CANAL, INCLUSO TRANSPORTE VERTICAL. AF_07/2019</v>
          </cell>
          <cell r="C1578" t="str">
            <v>M2</v>
          </cell>
        </row>
        <row r="1579">
          <cell r="A1579">
            <v>92578</v>
          </cell>
          <cell r="B1579" t="str">
            <v>TRAMA DE AÇO COMPOSTA POR RIPAS E CAIBROS PARA TELHADOS DE MAIS DE 2 ÁGUAS PARA TELHA CERÂMICA CAPA-CANAL, INCLUSO TRANSPORTE VERTICAL. AF_07/2019</v>
          </cell>
          <cell r="C1579" t="str">
            <v>M2</v>
          </cell>
        </row>
        <row r="1580">
          <cell r="A1580">
            <v>92579</v>
          </cell>
          <cell r="B1580" t="str">
            <v>TRAMA DE AÇO COMPOSTA POR RIPAS PARA TELHADOS DE MAIS DE 2 ÁGUAS PARA TELHA CERÂMICA CAPA-CANAL, INCLUSO TRANSPORTE VERTICAL. AF_07/2019</v>
          </cell>
          <cell r="C1580" t="str">
            <v>M2</v>
          </cell>
        </row>
        <row r="1581">
          <cell r="A1581">
            <v>92580</v>
          </cell>
          <cell r="B1581" t="str">
            <v>TRAMA DE AÇO COMPOSTA POR TERÇAS PARA TELHADOS DE ATÉ 2 ÁGUAS PARA TELHA ONDULADA DE FIBROCIMENTO, METÁLICA, PLÁSTICA OU TERMOACÚSTICA, INCLUSO TRANSPORTE VERTICAL. AF_07/2019</v>
          </cell>
          <cell r="C1581" t="str">
            <v>M2</v>
          </cell>
        </row>
        <row r="1582">
          <cell r="A1582">
            <v>92581</v>
          </cell>
          <cell r="B1582" t="str">
            <v>TRAMA DE AÇO COMPOSTA POR TERÇAS PARA TELHADOS DE ATÉ 2 ÁGUAS PARA TELHA ESTRUTURAL DE FIBROCIMENTO, INCLUSO TRANSPORTE VERTICAL. AF_07/2019</v>
          </cell>
          <cell r="C1582" t="str">
            <v>M2</v>
          </cell>
        </row>
        <row r="1583">
          <cell r="A1583">
            <v>92582</v>
          </cell>
          <cell r="B1583" t="str">
            <v>FABRICAÇÃO E INSTALAÇÃO DE TESOURA INTEIRA EM AÇO, VÃO DE 3 M, PARA TELHA CERÂMICA OU DE CONCRETO, INCLUSO IÇAMENTO. AF_07/2019</v>
          </cell>
          <cell r="C1583" t="str">
            <v>UN</v>
          </cell>
        </row>
        <row r="1584">
          <cell r="A1584">
            <v>92584</v>
          </cell>
          <cell r="B1584" t="str">
            <v>FABRICAÇÃO E INSTALAÇÃO DE TESOURA INTEIRA EM AÇO, VÃO DE 4 M, PARA TELHA CERÂMICA OU DE CONCRETO, INCLUSO IÇAMENTO. AF_07/2019</v>
          </cell>
          <cell r="C1584" t="str">
            <v>UN</v>
          </cell>
        </row>
        <row r="1585">
          <cell r="A1585">
            <v>92586</v>
          </cell>
          <cell r="B1585" t="str">
            <v>FABRICAÇÃO E INSTALAÇÃO DE TESOURA INTEIRA EM AÇO, VÃO DE 5 M, PARA TELHA CERÂMICA OU DE CONCRETO, INCLUSO IÇAMENTO. AF_07/2019</v>
          </cell>
          <cell r="C1585" t="str">
            <v>UN</v>
          </cell>
        </row>
        <row r="1586">
          <cell r="A1586">
            <v>92588</v>
          </cell>
          <cell r="B1586" t="str">
            <v>FABRICAÇÃO E INSTALAÇÃO DE TESOURA INTEIRA EM AÇO, VÃO DE 6 M, PARA TELHA CERÂMICA OU DE CONCRETO, INCLUSO IÇAMENTO. AF_07/2019</v>
          </cell>
          <cell r="C1586" t="str">
            <v>UN</v>
          </cell>
        </row>
        <row r="1587">
          <cell r="A1587">
            <v>92590</v>
          </cell>
          <cell r="B1587" t="str">
            <v>FABRICAÇÃO E INSTALAÇÃO DE TESOURA INTEIRA EM AÇO, VÃO DE 7 M, PARA TELHA CERÂMICA OU DE CONCRETO, INCLUSO IÇAMENTO. AF_07/2019</v>
          </cell>
          <cell r="C1587" t="str">
            <v>UN</v>
          </cell>
        </row>
        <row r="1588">
          <cell r="A1588">
            <v>92592</v>
          </cell>
          <cell r="B1588" t="str">
            <v>FABRICAÇÃO E INSTALAÇÃO DE TESOURA INTEIRA EM AÇO, VÃO DE 8 M, PARA TELHA CERÂMICA OU DE CONCRETO, INCLUSO IÇAMENTO. AF_07/2019</v>
          </cell>
          <cell r="C1588" t="str">
            <v>UN</v>
          </cell>
        </row>
        <row r="1589">
          <cell r="A1589">
            <v>92594</v>
          </cell>
          <cell r="B1589" t="str">
            <v>FABRICAÇÃO E INSTALAÇÃO DE TESOURA INTEIRA EM AÇO, VÃO DE 9 M, PARA TELHA CERÂMICA OU DE CONCRETO, INCLUSO IÇAMENTO. AF_07/2019</v>
          </cell>
          <cell r="C1589" t="str">
            <v>UN</v>
          </cell>
        </row>
        <row r="1590">
          <cell r="A1590">
            <v>92596</v>
          </cell>
          <cell r="B1590" t="str">
            <v>FABRICAÇÃO E INSTALAÇÃO DE TESOURA INTEIRA EM AÇO, VÃO DE 10 M, PARA TELHA CERÂMICA OU DE CONCRETO, INCLUSO IÇAMENTO. AF_07/2019</v>
          </cell>
          <cell r="C1590" t="str">
            <v>UN</v>
          </cell>
        </row>
        <row r="1591">
          <cell r="A1591">
            <v>92598</v>
          </cell>
          <cell r="B1591" t="str">
            <v>FABRICAÇÃO E INSTALAÇÃO DE TESOURA INTEIRA EM AÇO, VÃO DE 11 M, PARA TELHA CERÂMICA OU DE CONCRETO, INCLUSO IÇAMENTO. AF_07/2019</v>
          </cell>
          <cell r="C1591" t="str">
            <v>UN</v>
          </cell>
        </row>
        <row r="1592">
          <cell r="A1592">
            <v>92600</v>
          </cell>
          <cell r="B1592" t="str">
            <v>FABRICAÇÃO E INSTALAÇÃO DE TESOURA INTEIRA EM AÇO, VÃO DE 12 M, PARA TELHA CERÂMICA OU DE CONCRETO, INCLUSO IÇAMENTO. AF_07/2019</v>
          </cell>
          <cell r="C1592" t="str">
            <v>UN</v>
          </cell>
        </row>
        <row r="1593">
          <cell r="A1593">
            <v>92602</v>
          </cell>
          <cell r="B1593" t="str">
            <v>FABRICAÇÃO E INSTALAÇÃO DE TESOURA INTEIRA EM AÇO, VÃO DE 3 M, PARA TELHA ONDULADA DE FIBROCIMENTO, METÁLICA, PLÁSTICA OU TERMOACÚSTICA, INCLUSO IÇAMENTO. AF_07/2019</v>
          </cell>
          <cell r="C1593" t="str">
            <v>UN</v>
          </cell>
        </row>
        <row r="1594">
          <cell r="A1594">
            <v>92604</v>
          </cell>
          <cell r="B1594" t="str">
            <v>FABRICAÇÃO E INSTALAÇÃO DE TESOURA INTEIRA EM AÇO, VÃO DE 4 M, PARA TELHA ONDULADA DE FIBROCIMENTO, METÁLICA, PLÁSTICA OU TERMOACÚSTICA, INCLUSO IÇAMENTO. AF_07/2019</v>
          </cell>
          <cell r="C1594" t="str">
            <v>UN</v>
          </cell>
        </row>
        <row r="1595">
          <cell r="A1595">
            <v>92606</v>
          </cell>
          <cell r="B1595" t="str">
            <v>FABRICAÇÃO E INSTALAÇÃO DE TESOURA INTEIRA EM AÇO, VÃO DE 5 M, PARA TELHA ONDULADA DE FIBROCIMENTO, METÁLICA, PLÁSTICA OU TERMOACÚSTICA, INCLUSO IÇAMENTO. AF_07/2019</v>
          </cell>
          <cell r="C1595" t="str">
            <v>UN</v>
          </cell>
        </row>
        <row r="1596">
          <cell r="A1596">
            <v>92608</v>
          </cell>
          <cell r="B1596" t="str">
            <v>FABRICAÇÃO E INSTALAÇÃO DE TESOURA INTEIRA EM AÇO, VÃO DE 6 M, PARA TELHA ONDULADA DE FIBROCIMENTO, METÁLICA, PLÁSTICA OU TERMOACÚSTICA, INCLUSO IÇAMENTO. AF_07/2019</v>
          </cell>
          <cell r="C1596" t="str">
            <v>UN</v>
          </cell>
        </row>
        <row r="1597">
          <cell r="A1597">
            <v>92610</v>
          </cell>
          <cell r="B1597" t="str">
            <v>FABRICAÇÃO E INSTALAÇÃO DE TESOURA INTEIRA EM AÇO, VÃO DE 7 M, PARA TELHA ONDULADA DE FIBROCIMENTO, METÁLICA, PLÁSTICA OU TERMOACÚSTICA, INCLUSO IÇAMENTO. AF_07/2019</v>
          </cell>
          <cell r="C1597" t="str">
            <v>UN</v>
          </cell>
        </row>
        <row r="1598">
          <cell r="A1598">
            <v>92612</v>
          </cell>
          <cell r="B1598" t="str">
            <v>FABRICAÇÃO E INSTALAÇÃO DE TESOURA INTEIRA EM AÇO, VÃO DE 8 M, PARA TELHA ONDULADA DE FIBROCIMENTO, METÁLICA, PLÁSTICA OU TERMOACÚSTICA, INCLUSO IÇAMENTO, INCLUSO IÇAMENTO. AF_07/2019</v>
          </cell>
          <cell r="C1598" t="str">
            <v>UN</v>
          </cell>
        </row>
        <row r="1599">
          <cell r="A1599">
            <v>92614</v>
          </cell>
          <cell r="B1599" t="str">
            <v>FABRICAÇÃO E INSTALAÇÃO DE TESOURA INTEIRA EM AÇO, VÃO DE 9 M, PARA TELHA ONDULADA DE FIBROCIMENTO, METÁLICA, PLÁSTICA OU TERMOACÚSTICA, INCLUSO IÇAMENTO. AF_07/2019</v>
          </cell>
          <cell r="C1599" t="str">
            <v>UN</v>
          </cell>
        </row>
        <row r="1600">
          <cell r="A1600">
            <v>92616</v>
          </cell>
          <cell r="B1600" t="str">
            <v>FABRICAÇÃO E INSTALAÇÃO DE TESOURA INTEIRA EM AÇO, VÃO DE 10 M, PARA TELHA ONDULADA DE FIBROCIMENTO, METÁLICA, PLÁSTICA OU TERMOACÚSTICA, INCLUSO IÇAMENTO. AF_07/2019</v>
          </cell>
          <cell r="C1600" t="str">
            <v>UN</v>
          </cell>
        </row>
        <row r="1601">
          <cell r="A1601">
            <v>92618</v>
          </cell>
          <cell r="B1601" t="str">
            <v>FABRICAÇÃO E INSTALAÇÃO DE TESOURA INTEIRA EM AÇO, VÃO DE 11 M, PARA TELHA ONDULADA DE FIBROCIMENTO, METÁLICA, PLÁSTICA OU TERMOACÚSTICA, INCLUSO IÇAMENTO. AF_07/2019</v>
          </cell>
          <cell r="C1601" t="str">
            <v>UN</v>
          </cell>
        </row>
        <row r="1602">
          <cell r="A1602">
            <v>92620</v>
          </cell>
          <cell r="B1602" t="str">
            <v>FABRICAÇÃO E INSTALAÇÃO DE TESOURA INTEIRA EM AÇO, VÃO DE 12 M, PARA TELHA ONDULADA DE FIBROCIMENTO, METÁLICA, PLÁSTICA OU TERMOACÚSTICA, INCLUSO IÇAMENTO. AF_07/2019</v>
          </cell>
          <cell r="C1602" t="str">
            <v>UN</v>
          </cell>
        </row>
        <row r="1603">
          <cell r="A1603">
            <v>100357</v>
          </cell>
          <cell r="B1603" t="str">
            <v>FABRICAÇÃO E INSTALAÇÃO DE MEIA TESOURA DE MADEIRA NÃO APARELHADA, COM VÃO DE 3 M, PARA TELHA CERÂMICA OU DE CONCRETO, INCLUSO IÇAMENTO. AF_07/2019</v>
          </cell>
          <cell r="C1603" t="str">
            <v>UN</v>
          </cell>
        </row>
        <row r="1604">
          <cell r="A1604">
            <v>100358</v>
          </cell>
          <cell r="B1604" t="str">
            <v>FABRICAÇÃO E INSTALAÇÃO DE MEIA TESOURA DE MADEIRA NÃO APARELHADA, COM VÃO DE 4 M, PARA TELHA CERÂMICA OU DE CONCRETO, INCLUSO IÇAMENTO. AF_07/2019</v>
          </cell>
          <cell r="C1604" t="str">
            <v>UN</v>
          </cell>
        </row>
        <row r="1605">
          <cell r="A1605">
            <v>100359</v>
          </cell>
          <cell r="B1605" t="str">
            <v>FABRICAÇÃO E INSTALAÇÃO DE MEIA TESOURA DE MADEIRA NÃO APARELHADA, COM VÃO DE 5 M, PARA TELHA CERÂMICA OU DE CONCRETO, INCLUSO IÇAMENTO. AF_07/2019</v>
          </cell>
          <cell r="C1605" t="str">
            <v>UN</v>
          </cell>
        </row>
        <row r="1606">
          <cell r="A1606">
            <v>100360</v>
          </cell>
          <cell r="B1606" t="str">
            <v>FABRICAÇÃO E INSTALAÇÃO DE MEIA TESOURA DE MADEIRA NÃO APARELHADA, COM VÃO DE 6 M, PARA TELHA CERÂMICA OU DE CONCRETO, INCLUSO IÇAMENTO. AF_07/2019</v>
          </cell>
          <cell r="C1606" t="str">
            <v>UN</v>
          </cell>
        </row>
        <row r="1607">
          <cell r="A1607">
            <v>100361</v>
          </cell>
          <cell r="B1607" t="str">
            <v>FABRICAÇÃO E INSTALAÇÃO DE MEIA TESOURA DE MADEIRA NÃO APARELHADA, COM VÃO DE 7 M, PARA TELHA CERÂMICA OU DE CONCRETO, INCLUSO IÇAMENTO. AF_07/2019</v>
          </cell>
          <cell r="C1607" t="str">
            <v>UN</v>
          </cell>
        </row>
        <row r="1608">
          <cell r="A1608">
            <v>100362</v>
          </cell>
          <cell r="B1608" t="str">
            <v>FABRICAÇÃO E INSTALAÇÃO DE MEIA TESOURA DE MADEIRA NÃO APARELHADA, COM VÃO DE 8 M, PARA TELHA CERÂMICA OU DE CONCRETO, INCLUSO IÇAMENTO. AF_07/2019</v>
          </cell>
          <cell r="C1608" t="str">
            <v>UN</v>
          </cell>
        </row>
        <row r="1609">
          <cell r="A1609">
            <v>100363</v>
          </cell>
          <cell r="B1609" t="str">
            <v>FABRICAÇÃO E INSTALAÇÃO DE MEIA TESOURA DE MADEIRA NÃO APARELHADA, COM VÃO DE 9 M, PARA TELHA CERÂMICA OU DE CONCRETO, INCLUSO IÇAMENTO. AF_07/2019</v>
          </cell>
          <cell r="C1609" t="str">
            <v>UN</v>
          </cell>
        </row>
        <row r="1610">
          <cell r="A1610">
            <v>100364</v>
          </cell>
          <cell r="B1610" t="str">
            <v>FABRICAÇÃO E INSTALAÇÃO DE MEIA TESOURA DE MADEIRA NÃO APARELHADA, COM VÃO DE 10 M, PARA TELHA CERÂMICA OU DE CONCRETO, INCLUSO IÇAMENTO. AF_07/2019</v>
          </cell>
          <cell r="C1610" t="str">
            <v>UN</v>
          </cell>
        </row>
        <row r="1611">
          <cell r="A1611">
            <v>100365</v>
          </cell>
          <cell r="B1611" t="str">
            <v>FABRICAÇÃO E INSTALAÇÃO DE MEIA TESOURA DE MADEIRA NÃO APARELHADA, COM VÃO DE 11 M, PARA TELHA CERÂMICA OU DE CONCRETO, INCLUSO IÇAMENTO. AF_07/2019</v>
          </cell>
          <cell r="C1611" t="str">
            <v>UN</v>
          </cell>
        </row>
        <row r="1612">
          <cell r="A1612">
            <v>100366</v>
          </cell>
          <cell r="B1612" t="str">
            <v>FABRICAÇÃO E INSTALAÇÃO DE MEIA TESOURA DE MADEIRA NÃO APARELHADA, COM VÃO DE 12 M, PARA TELHA CERÂMICA OU DE CONCRETO, INCLUSO IÇAMENTO. AF_07/2019</v>
          </cell>
          <cell r="C1612" t="str">
            <v>UN</v>
          </cell>
        </row>
        <row r="1613">
          <cell r="A1613">
            <v>100367</v>
          </cell>
          <cell r="B1613" t="str">
            <v>FABRICAÇÃO E INSTALAÇÃO DE MEIA TESOURA DE MADEIRA NÃO APARELHADA, COM VÃO DE 3 M, PARA TELHA ONDULADA DE FIBROCIMENTO, ALUMÍNIO, PLÁSTICA OU TERMOACÚSTICA, INCLUSO IÇAMENTO. AF_07/2019</v>
          </cell>
          <cell r="C1613" t="str">
            <v>UN</v>
          </cell>
        </row>
        <row r="1614">
          <cell r="A1614">
            <v>100368</v>
          </cell>
          <cell r="B1614" t="str">
            <v>FABRICAÇÃO E INSTALAÇÃO DE MEIA TESOURA DE MADEIRA NÃO APARELHADA, COM VÃO DE 4 M, PARA TELHA ONDULADA DE FIBROCIMENTO, ALUMÍNIO, PLÁSTICA OU TERMOACÚSTICA, INCLUSO IÇAMENTO. AF_07/2019</v>
          </cell>
          <cell r="C1614" t="str">
            <v>UN</v>
          </cell>
        </row>
        <row r="1615">
          <cell r="A1615">
            <v>100369</v>
          </cell>
          <cell r="B1615" t="str">
            <v>FABRICAÇÃO E INSTALAÇÃO DE MEIA TESOURA DE MADEIRA NÃO APARELHADA, COM VÃO DE 5 M, PARA TELHA ONDULADA DE FIBROCIMENTO, ALUMÍNIO, PLÁSTICA OU TERMOACÚSTICA, INCLUSO IÇAMENTO. AF_07/2019</v>
          </cell>
          <cell r="C1615" t="str">
            <v>UN</v>
          </cell>
        </row>
        <row r="1616">
          <cell r="A1616">
            <v>100370</v>
          </cell>
          <cell r="B1616" t="str">
            <v>FABRICAÇÃO E INSTALAÇÃO DE MEIA TESOURA DE MADEIRA NÃO APARELHADA, COM VÃO DE 6 M, PARA TELHA ONDULADA DE FIBROCIMENTO, ALUMÍNIO, PLÁSTICA OU TERMOACÚSTICA, INCLUSO IÇAMENTO. AF_07/2019</v>
          </cell>
          <cell r="C1616" t="str">
            <v>UN</v>
          </cell>
        </row>
        <row r="1617">
          <cell r="A1617">
            <v>100371</v>
          </cell>
          <cell r="B1617" t="str">
            <v>FABRICAÇÃO E INSTALAÇÃO DE MEIA TESOURA DE MADEIRA NÃO APARELHADA, COM VÃO DE 7 M, PARA TELHA ONDULADA DE FIBROCIMENTO, ALUMÍNIO, PLÁSTICA OU TERMOACÚSTICA, INCLUSO IÇAMENTO. AF_07/2019</v>
          </cell>
          <cell r="C1617" t="str">
            <v>UN</v>
          </cell>
        </row>
        <row r="1618">
          <cell r="A1618">
            <v>100372</v>
          </cell>
          <cell r="B1618" t="str">
            <v>FABRICAÇÃO E INSTALAÇÃO DE MEIA TESOURA DE MADEIRA NÃO APARELHADA, COM VÃO DE 8 M, PARA TELHA ONDULADA DE FIBROCIMENTO, ALUMÍNIO, PLÁSTICA OU TERMOACÚSTICA, INCLUSO IÇAMENTO. AF_07/2019</v>
          </cell>
          <cell r="C1618" t="str">
            <v>UN</v>
          </cell>
        </row>
        <row r="1619">
          <cell r="A1619">
            <v>100373</v>
          </cell>
          <cell r="B1619" t="str">
            <v>FABRICAÇÃO E INSTALAÇÃO DE MEIA TESOURA DE MADEIRA NÃO APARELHADA, COM VÃO DE 9 M, PARA TELHA ONDULADA DE FIBROCIMENTO, ALUMÍNIO, PLÁSTICA OU TERMOACÚSTICA, INCLUSO IÇAMENTO. AF_07/2019</v>
          </cell>
          <cell r="C1619" t="str">
            <v>UN</v>
          </cell>
        </row>
        <row r="1620">
          <cell r="A1620">
            <v>100374</v>
          </cell>
          <cell r="B1620" t="str">
            <v>FABRICAÇÃO E INSTALAÇÃO DE MEIA TESOURA DE MADEIRA NÃO APARELHADA, COM VÃO DE 10 M, PARA TELHA ONDULADA DE FIBROCIMENTO, ALUMÍNIO, PLÁSTICA OU TERMOACÚSTICA, INCLUSO IÇAMENTO. AF_07/2019</v>
          </cell>
          <cell r="C1620" t="str">
            <v>UN</v>
          </cell>
        </row>
        <row r="1621">
          <cell r="A1621">
            <v>100375</v>
          </cell>
          <cell r="B1621" t="str">
            <v>FABRICAÇÃO E INSTALAÇÃO DE MEIA TESOURA DE MADEIRA NÃO APARELHADA, COM VÃO DE 11 M, PARA TELHA ONDULADA DE FIBROCIMENTO, ALUMÍNIO, PLÁSTICA OU TERMOACÚSTICA, INCLUSO IÇAMENTO. AF_07/2019</v>
          </cell>
          <cell r="C1621" t="str">
            <v>UN</v>
          </cell>
        </row>
        <row r="1622">
          <cell r="A1622">
            <v>100376</v>
          </cell>
          <cell r="B1622" t="str">
            <v>FABRICAÇÃO E INSTALAÇÃO DE MEIA TESOURA DE MADEIRA NÃO APARELHADA, COM VÃO DE 12 M, PARA TELHA ONDULADA DE FIBROCIMENTO, ALUMÍNIO, PLÁSTICA OU TERMOACÚSTICA, INCLUSO IÇAMENTO. AF_07/2019</v>
          </cell>
          <cell r="C1622" t="str">
            <v>UN</v>
          </cell>
        </row>
        <row r="1623">
          <cell r="A1623">
            <v>100377</v>
          </cell>
          <cell r="B1623" t="str">
            <v>FABRICAÇÃO E INSTALAÇÃO DE TESOURA (INTEIRA OU MEIA) EM AÇO, VÃOS MAIORES OU IGUAIS A 3,0 M E MENORES OU IGUAL A 6,0 M, INCLUSO IÇAMENTO. AF_07/2019</v>
          </cell>
          <cell r="C1623" t="str">
            <v>KG</v>
          </cell>
        </row>
        <row r="1624">
          <cell r="A1624">
            <v>100378</v>
          </cell>
          <cell r="B1624" t="str">
            <v>FABRICAÇÃO E INSTALAÇÃO DE TESOURA (INTEIRA OU MEIA) EM AÇO, VÃOS MAIORES QUE 6,0 M E MENORES QUE 12,0 M, INCLUSO IÇAMENTO. AF_07/2019</v>
          </cell>
          <cell r="C1624" t="str">
            <v>KG</v>
          </cell>
        </row>
        <row r="1625">
          <cell r="A1625">
            <v>100382</v>
          </cell>
          <cell r="B1625" t="str">
            <v>FABRICAÇÃO E INSTALAÇÃO DE PONTALETES DE MADEIRA NÃO APARELHADA PARA TELHADOS COM ATÉ 2 ÁGUAS E COM TELHA ONDULADA DE FIBROCIMENTO, ALUMÍNIO OU PLÁSTICA EM EDIFÍCIO RESIDENCIAL TÉRREO, INCLUSO TRANSPORTE VERTICAL. AF_07/2019</v>
          </cell>
          <cell r="C1625" t="str">
            <v>M2</v>
          </cell>
        </row>
        <row r="1626">
          <cell r="A1626">
            <v>104314</v>
          </cell>
          <cell r="B1626" t="str">
            <v>TRAMA DE AÇO COMPOSTA POR TERÇAS PARA TELHADOS DE ATÉ 2 ÁGUAS PARA TELHA ONDULADA DE FIBROCIMENTO, METÁLICA, PLÁSTICA OU TERMOACÚSTICA, INCLUSO TRANSPORTE VERTICAL (EM KG). AF_07/2019</v>
          </cell>
          <cell r="C1626" t="str">
            <v>KG</v>
          </cell>
        </row>
        <row r="1627">
          <cell r="A1627">
            <v>94444</v>
          </cell>
          <cell r="B1627" t="str">
            <v>TELHAMENTO COM TELHA DE ENCAIXE, TIPO FRANCESA DE VIDRO, COM ATÉ 2 ÁGUAS, INCLUSO TRANSPORTE VERTICAL. AF_07/2019</v>
          </cell>
          <cell r="C1627" t="str">
            <v>M2</v>
          </cell>
        </row>
        <row r="1628">
          <cell r="A1628">
            <v>104482</v>
          </cell>
          <cell r="B1628" t="str">
            <v>ESGOTAMENTO DE VALA COM BOMBA SUBMERSÍVEL. AF_12/2022</v>
          </cell>
          <cell r="C1628" t="str">
            <v>H</v>
          </cell>
        </row>
        <row r="1629">
          <cell r="A1629">
            <v>104184</v>
          </cell>
          <cell r="B1629" t="str">
            <v>INSTALAÇÃO E DESINSTALAÇÃO DE REGISTRO DE PVC PARA SISTEMA DE REBAIXAMENTO DE LENÇOL FREÁTICO POR PONTEIRAS FILTRANTES. AF_12/2022</v>
          </cell>
          <cell r="C1629" t="str">
            <v>UN</v>
          </cell>
        </row>
        <row r="1630">
          <cell r="A1630">
            <v>104185</v>
          </cell>
          <cell r="B1630" t="str">
            <v>INSTALAÇÃO E DESINSTALAÇÃO DE CONJUNTO DE BOMBAS, À VÁCUO E CENTRÍFUGA, PARA SISTEMA DE REBAIXAMENTO DE LENÇOL FREÁTICO POR PONTEIRAS FILTRANTES (EXCLUI O FORNECIMENTO DE BOMBAS). AF_12/2022</v>
          </cell>
          <cell r="C1630" t="str">
            <v>UN</v>
          </cell>
        </row>
        <row r="1631">
          <cell r="A1631">
            <v>104186</v>
          </cell>
          <cell r="B1631" t="str">
            <v>PERFURAÇÃO DE SOLO PARA SISTEMA DE REBAIXAMENTO DE LENÇOL FREÁTICO POR POÇOS PROFUNDOS, DIÂMETRO DO POÇO DE 400 MM. AF_12/2022</v>
          </cell>
          <cell r="C1631" t="str">
            <v>M</v>
          </cell>
        </row>
        <row r="1632">
          <cell r="A1632">
            <v>104187</v>
          </cell>
          <cell r="B1632" t="str">
            <v>INSTALAÇÃO E RETIRADA DE REVESTIMENTO METÁLICO PARA PERFURAÇÃO DE SOLO PARA SISTEMA DE REBAIXAMENTO DE LENÇOL FREÁTICO POR PORÇOS PROFUNDOS, DIÂMETRO DO POÇO DE 400 MM. AF_12/2022</v>
          </cell>
          <cell r="C1632" t="str">
            <v>M</v>
          </cell>
        </row>
        <row r="1633">
          <cell r="A1633">
            <v>104189</v>
          </cell>
          <cell r="B1633" t="str">
            <v>INSTALAÇÃO DE MATERIAL GRANULAR FILTRANTE PARA SISTEMA DE REBAIXAMENTO DE LENÇOL FREÁTICO POR POÇOS PROFUNDOSA, DIÂMETRO DO POÇO DE 400 MM. AF_12/2022</v>
          </cell>
          <cell r="C1633" t="str">
            <v>M3</v>
          </cell>
        </row>
        <row r="1634">
          <cell r="A1634">
            <v>104190</v>
          </cell>
          <cell r="B1634" t="str">
            <v>INSTALAÇÃO E DESINSTALAÇÃO DE SISTEMA DE BOMBA PARA SISTEMA DE REBAIXAMENTO DE LENÇOL FREÁTICO POR POÇOS PROFUNDOS (EXCLUI O FORNECIMENTO DE BOMBA). AF_12/2022</v>
          </cell>
          <cell r="C1634" t="str">
            <v>UN</v>
          </cell>
        </row>
        <row r="1635">
          <cell r="A1635">
            <v>102661</v>
          </cell>
          <cell r="B1635" t="str">
            <v>DRENO SUBSUPERFICIAL (SEÇÃO 0,40 X 0,40 M), COM TUBO DE PEAD CORRUGADO PERFURADO, DN 100 MM, ENCHIMENTO COM AREIA. AF_07/2021</v>
          </cell>
          <cell r="C1635" t="str">
            <v>M</v>
          </cell>
        </row>
        <row r="1636">
          <cell r="A1636">
            <v>102662</v>
          </cell>
          <cell r="B1636" t="str">
            <v>DRENO SUBSUPERFICIAL (SEÇÃO 0,40 X 0,40 M), COM TUBO DE PVC CORRUGADO RÍGIDO PERFURADO, DN 100 MM, ENCHIMENTO COM AREIA. AF_07/2021</v>
          </cell>
          <cell r="C1636" t="str">
            <v>M</v>
          </cell>
        </row>
        <row r="1637">
          <cell r="A1637">
            <v>102663</v>
          </cell>
          <cell r="B1637" t="str">
            <v>DRENO SUBSUPERFICIAL (SEÇÃO 0,40 X 0,40 M), COM TUBO DE CONCRETO SIMPLES POROSO, DN 200 MM, ENCHIMENTO COM AREIA. AF_07/2021</v>
          </cell>
          <cell r="C1637" t="str">
            <v>M</v>
          </cell>
        </row>
        <row r="1638">
          <cell r="A1638">
            <v>102664</v>
          </cell>
          <cell r="B1638" t="str">
            <v>DRENO SUBSUPERFICIAL (SEÇÃO 0,40 X 0,40 M), CEGO, ENCHIMENTO DE BRITA, ENVOLVIDO COM MANTA GEOTÊXTIL. AF_07/2021</v>
          </cell>
          <cell r="C1638" t="str">
            <v>M</v>
          </cell>
        </row>
        <row r="1639">
          <cell r="A1639">
            <v>102665</v>
          </cell>
          <cell r="B1639" t="str">
            <v>DRENO SUBSUPERFICIAL (SEÇÃO 0,40 X 0,40 M), CEGO, ENCHIMENTO DE BRITA. AF_07/2021</v>
          </cell>
          <cell r="C1639" t="str">
            <v>M</v>
          </cell>
        </row>
        <row r="1640">
          <cell r="A1640">
            <v>102666</v>
          </cell>
          <cell r="B1640" t="str">
            <v>DRENO SUBSUPERFICIAL (SEÇÃO 0,40 X 0,40 M), COM TUBO DE PEAD CORRUGADO PERFURADO, DN 100 MM, ENCHIMENTO COM BRITA, ENVOLVIDO COM MANTA GEOTÊXTIL. AF_07/2021</v>
          </cell>
          <cell r="C1640" t="str">
            <v>M</v>
          </cell>
        </row>
        <row r="1641">
          <cell r="A1641">
            <v>102668</v>
          </cell>
          <cell r="B1641" t="str">
            <v>DRENO SUBSUPERFICIAL (SEÇÃO 0,40 X 0,40 M), COM TUBO DE PVC CORRUGADO RÍGIDO PERFURADO, DN 100 MM, ENCHIMENTO COM BRITA, ENVOLVIDO COM MANTA GEOTÊXTIL. AF_07/2021</v>
          </cell>
          <cell r="C1641" t="str">
            <v>M</v>
          </cell>
        </row>
        <row r="1642">
          <cell r="A1642">
            <v>102669</v>
          </cell>
          <cell r="B1642" t="str">
            <v>DRENO SUBSUPERFICIAL (SEÇÃO 0,40 X 0,40 M), COM TUBO DE CONCRETO SIMPLES POROSO, DN 200 MM, ENCHIMENTO COM BRITA, ENVOLVIDO COM MANTA GEOTÊXTIL. AF_07/2021</v>
          </cell>
          <cell r="C1642" t="str">
            <v>M</v>
          </cell>
        </row>
        <row r="1643">
          <cell r="A1643">
            <v>102670</v>
          </cell>
          <cell r="B1643" t="str">
            <v>DRENO PROFUNDO (SEÇÃO 0,50 X 1,50 M), COM TUBO DE PEAD CORRUGADO PERFURADO, DN 100 MM, ENCHIMENTO COM AREIA, COM SELO DE ARGILA. AF_07/2021</v>
          </cell>
          <cell r="C1643" t="str">
            <v>M</v>
          </cell>
        </row>
        <row r="1644">
          <cell r="A1644">
            <v>102672</v>
          </cell>
          <cell r="B1644" t="str">
            <v>DRENO PROFUNDO (SEÇÃO 0,50 X 1,50 M), COM TUBO DE PVC CORRUGADO RÍGIDO PERFURADO, DN 100 MM, ENCHIMENTO COM AREIA, COM SELO DE ARGILA. AF_07/2021</v>
          </cell>
          <cell r="C1644" t="str">
            <v>M</v>
          </cell>
        </row>
        <row r="1645">
          <cell r="A1645">
            <v>102673</v>
          </cell>
          <cell r="B1645" t="str">
            <v>DRENO PROFUNDO (SEÇÃO 0,50 X 1,50 M), COM TUBO DE CONCRETO SIMPLES POROSO, DN 200 MM, ENCHIMENTO COM AREIA, COM SELO DE ARGILA. AF_07/2021</v>
          </cell>
          <cell r="C1645" t="str">
            <v>M</v>
          </cell>
        </row>
        <row r="1646">
          <cell r="A1646">
            <v>102674</v>
          </cell>
          <cell r="B1646" t="str">
            <v>DRENO PROFUNDO (SEÇÃO 0,50 X 1,50 M), COM TUBO DE PEAD CORRUGADO PERFURADO, DN 100 MM, ENCHIMENTO COM AREIA. AF_07/2021</v>
          </cell>
          <cell r="C1646" t="str">
            <v>M</v>
          </cell>
        </row>
        <row r="1647">
          <cell r="A1647">
            <v>102676</v>
          </cell>
          <cell r="B1647" t="str">
            <v>DRENO PROFUNDO (SEÇÃO 0,50 X 1,50 M), COM TUBO DE PVC CORRUGADO RÍGIDO PERFURADO, DN 100 MM, ENCHIMENTO COM AREIA. AF_07/2021</v>
          </cell>
          <cell r="C1647" t="str">
            <v>M</v>
          </cell>
        </row>
        <row r="1648">
          <cell r="A1648">
            <v>102677</v>
          </cell>
          <cell r="B1648" t="str">
            <v>DRENO PROFUNDO (SEÇÃO 0,50 X 1,50 M), COM TUBO DE CONCRETO SIMPLES POROSO, DN 200 MM, ENCHIMENTO COM AREIA. AF_07/2021</v>
          </cell>
          <cell r="C1648" t="str">
            <v>M</v>
          </cell>
        </row>
        <row r="1649">
          <cell r="A1649">
            <v>102678</v>
          </cell>
          <cell r="B1649" t="str">
            <v>DRENO PROFUNDO (SEÇÃO 0,50 X 1,50 M), CEGO, ENCHIMENTO DE BRITA, ENVOLVIDO COM MANTA GEOTÊXTIL, COM SELO DE ARGILA. AF_07/2021</v>
          </cell>
          <cell r="C1649" t="str">
            <v>M</v>
          </cell>
        </row>
        <row r="1650">
          <cell r="A1650">
            <v>102679</v>
          </cell>
          <cell r="B1650" t="str">
            <v>DRENO PROFUNDO (SEÇÃO 0,50 X 1,50 M), CEGO, ENCHIMENTO DE BRITA, ENVOLVIDO COM MANTA GEOTÊXTIL. AF_07/2021</v>
          </cell>
          <cell r="C1650" t="str">
            <v>M</v>
          </cell>
        </row>
        <row r="1651">
          <cell r="A1651">
            <v>102680</v>
          </cell>
          <cell r="B1651" t="str">
            <v>DRENO PROFUNDO (SEÇÃO 0,50 X 1,50 M), COM TUBO DE PEAD CORRUGADO PERFURADO, DN 100 MM, ENCHIMENTO COM BRITA, ENVOLVIDO COM MANTA GEOTÊXTIL, COM SELO DE ARGILA. AF_07/2021</v>
          </cell>
          <cell r="C1651" t="str">
            <v>M</v>
          </cell>
        </row>
        <row r="1652">
          <cell r="A1652">
            <v>102681</v>
          </cell>
          <cell r="B1652" t="str">
            <v>DRENO PROFUNDO (SEÇÃO 0,50 X 1,50 M), COM TUBO DE PVC CORRUGADO RÍGIDO PERFURADO, DN 100 MM, ENCHIMENTO COM BRITA, ENVOLVIDO COM MANTA GEOTÊXTIL, COM SELO DE ARGILA. AF_07/2021</v>
          </cell>
          <cell r="C1652" t="str">
            <v>M</v>
          </cell>
        </row>
        <row r="1653">
          <cell r="A1653">
            <v>102683</v>
          </cell>
          <cell r="B1653" t="str">
            <v>DRENO PROFUNDO (SEÇÃO 0,50 X 1,50 M), COM TUBO DE CONCRETO SIMPLES POROSO, DN 200 MM, ENCHIMENTO COM BRITA, ENVOLVIDO COM MANTA GEOTÊXTIL, COM SELO DE ARGILA. AF_07/2021</v>
          </cell>
          <cell r="C1653" t="str">
            <v>M</v>
          </cell>
        </row>
        <row r="1654">
          <cell r="A1654">
            <v>102684</v>
          </cell>
          <cell r="B1654" t="str">
            <v>DRENO PROFUNDO (SEÇÃO 0,50 X 1,50 M), COM TUBO DE PEAD CORRUGADO PERFURADO, DN 100 MM, ENCHIMENTO COM BRITA, ENVOLVIDO COM MANTA GEOTÊXTIL. AF_07/2021</v>
          </cell>
          <cell r="C1654" t="str">
            <v>M</v>
          </cell>
        </row>
        <row r="1655">
          <cell r="A1655">
            <v>102685</v>
          </cell>
          <cell r="B1655" t="str">
            <v>DRENO PROFUNDO (SEÇÃO 0,50 X 1,50 M), COM TUBO DE PVC CORRUGADO RÍGIDO PERFURADO, DN 100 MM, ENCHIMENTO COM BRITA, ENVOLVIDO COM MANTA GEOTÊXTIL. AF_07/2021</v>
          </cell>
          <cell r="C1655" t="str">
            <v>M</v>
          </cell>
        </row>
        <row r="1656">
          <cell r="A1656">
            <v>102687</v>
          </cell>
          <cell r="B1656" t="str">
            <v>DRENO PROFUNDO (SEÇÃO 0,50 X 1,50 M), COM TUBO DE CONCRETO SIMPLES POROSO, DN 200 MM, ENCHIMENTO COM BRITA, ENVOLVIDO COM MANTA GEOTÊXTIL. AF_07/2021</v>
          </cell>
          <cell r="C1656" t="str">
            <v>M</v>
          </cell>
        </row>
        <row r="1657">
          <cell r="A1657">
            <v>102688</v>
          </cell>
          <cell r="B1657" t="str">
            <v>DRENO ESPINHA DE PEIXE (SEÇÃO 0,40 X 0,40 M), COM TUBO DE PEAD CORRUGADO PERFURADO, DN 100 MM, ENCHIMENTO COM AREIA, INCLUSIVE CONEXÕES. AF_07/2021</v>
          </cell>
          <cell r="C1657" t="str">
            <v>M</v>
          </cell>
        </row>
        <row r="1658">
          <cell r="A1658">
            <v>102689</v>
          </cell>
          <cell r="B1658" t="str">
            <v>DRENO ESPINHA DE PEIXE (SEÇÃO 0,40 X 0,40 M), COM TUBO DE PVC CORRUGADO RÍGIDO PERFURADO, DN 100 MM, ENCHIMENTO COM AREIA, INCLUSIVE CONEXÕES. AF_07/2021</v>
          </cell>
          <cell r="C1658" t="str">
            <v>M</v>
          </cell>
        </row>
        <row r="1659">
          <cell r="A1659">
            <v>102690</v>
          </cell>
          <cell r="B1659" t="str">
            <v>DRENO ESPINHA DE PEIXE (SEÇÃO (0,40 X 0,40 M), COM TUBO DE PEAD CORRUGADO PERFURADO, DN 100 MM, ENCHIMENTO COM BRITA, ENVOLVIDO COM MANTA GEOTÊXTIL, INCLUSIVE CONEXÕES. AF_07/2021</v>
          </cell>
          <cell r="C1659" t="str">
            <v>M</v>
          </cell>
        </row>
        <row r="1660">
          <cell r="A1660">
            <v>102693</v>
          </cell>
          <cell r="B1660" t="str">
            <v>DRENO ESPINHA DE PEIXE (SEÇÃO 0,40 X 0,40 M), COM TUBO DE PVC CORRUGADO RÍGIDO PERFURADO, DN 100 MM, ENCHIMENTO COM BRITA, ENVOLVIDO COM MANTA GEOTÊXTIL, INCLUSIVE CONEXÕES. AF_07/2021</v>
          </cell>
          <cell r="C1660" t="str">
            <v>M</v>
          </cell>
        </row>
        <row r="1661">
          <cell r="A1661">
            <v>102694</v>
          </cell>
          <cell r="B1661" t="str">
            <v>DRENO ESPINHA DE PEIXE (SEÇÃO 0,50 X 0,80 M), COM TUBO DE PEAD CORRUGADO PERFURADO, DN 100 MM, ENCHIMENTO COM AREIA, INCLUSIVE CONEXÕES. AF_07/2021</v>
          </cell>
          <cell r="C1661" t="str">
            <v>M</v>
          </cell>
        </row>
        <row r="1662">
          <cell r="A1662">
            <v>102696</v>
          </cell>
          <cell r="B1662" t="str">
            <v>DRENO ESPINHA DE PEIXE (SEÇÃO 0,50 X 0,80 M), COM TUBO DE PVC CORRUGADO RÍGIDO PERFURADO, DN 100 MM, ENCHIMENTO COM AREIA, INCLUSIVE CONEXÕES. AF_07/2021</v>
          </cell>
          <cell r="C1662" t="str">
            <v>M</v>
          </cell>
        </row>
        <row r="1663">
          <cell r="A1663">
            <v>102697</v>
          </cell>
          <cell r="B1663" t="str">
            <v>DRENO ESPINHA DE PEIXE (SEÇÃO 0,50 X 0,80 M), COM TUBO DE PEAD CORRUGADO PERFURADO, DN 100 MM, ENCHIMENTO COM BRITA, ENVOLVIDO COM MANTA GEOTÊXTIL, INCLUSIVE CONEXÕES. AF_07/2021</v>
          </cell>
          <cell r="C1663" t="str">
            <v>M</v>
          </cell>
        </row>
        <row r="1664">
          <cell r="A1664">
            <v>102703</v>
          </cell>
          <cell r="B1664" t="str">
            <v>DRENO ESPINHA DE PEIXE (SEÇÃO 0,50 X 0,80 M), COM TUBO DE PVC CORRUGADO RÍGIDO PERFURADO, DN 100 MM, ENCHIMENTO COM BRITA, ENVOLVIDO COM MANTA GEOTÊXTIL, INCLUSIVE CONEXÕES. AF_07/2021</v>
          </cell>
          <cell r="C1664" t="str">
            <v>M</v>
          </cell>
        </row>
        <row r="1665">
          <cell r="A1665">
            <v>102704</v>
          </cell>
          <cell r="B1665" t="str">
            <v>TUBO DE PEAD CORRUGADO PERFURADO, DN 100 MM, PARA DRENO - FORNECIMENTO E ASSENTAMENTO. AF_07/2021</v>
          </cell>
          <cell r="C1665" t="str">
            <v>M</v>
          </cell>
        </row>
        <row r="1666">
          <cell r="A1666">
            <v>102705</v>
          </cell>
          <cell r="B1666" t="str">
            <v>TUBO DE PVC CORRUGADO RÍGIDO PERFURADO, DN 100 MM, PARA DRENO - FORNECIMENTO E ASSENTAMENTO. AF_07/2021</v>
          </cell>
          <cell r="C1666" t="str">
            <v>M</v>
          </cell>
        </row>
        <row r="1667">
          <cell r="A1667">
            <v>102707</v>
          </cell>
          <cell r="B1667" t="str">
            <v>TUBO DE CONCRETO SIMPLES POROSO, DN 200 MM, PARA DRENO - FORNECIMENTO E ASSENTAMENTO. AF_07/2021</v>
          </cell>
          <cell r="C1667" t="str">
            <v>M</v>
          </cell>
        </row>
        <row r="1668">
          <cell r="A1668">
            <v>102708</v>
          </cell>
          <cell r="B1668" t="str">
            <v>LUVA DE PVC, SÉRIE NORMAL, PARA ESGOTO PREDIAL, DN 100 MM, INSTALADA EM DRENO  - FORNECIMENTO E INSTALAÇÃO. AF_07/2021</v>
          </cell>
          <cell r="C1668" t="str">
            <v>UN</v>
          </cell>
        </row>
        <row r="1669">
          <cell r="A1669">
            <v>102710</v>
          </cell>
          <cell r="B1669" t="str">
            <v>JUNÇÃO SIMPLES DE PVC, 45 GRAUS, SÉRIE NORMAL, PARA ESGOTO PREDIAL, DN 100 MM, INSTALADA EM DRENO - FORNECIMENTO E INSTALAÇÃO. AF_07/2021</v>
          </cell>
          <cell r="C1669" t="str">
            <v>UN</v>
          </cell>
        </row>
        <row r="1670">
          <cell r="A1670">
            <v>102711</v>
          </cell>
          <cell r="B1670" t="str">
            <v>JUNÇÃO DUPLA DE PVC, SÉRIE NORMAL, PARA ESGOTO PREDIAL, DN 100 X 100 X 100 MM, INSTALADA EM DRENO  - FORNECIMENTO E INSTALAÇÃO. AF_07/2021</v>
          </cell>
          <cell r="C1670" t="str">
            <v>UN</v>
          </cell>
        </row>
        <row r="1671">
          <cell r="A1671">
            <v>102712</v>
          </cell>
          <cell r="B1671" t="str">
            <v>GEOTÊXTIL NÃO TECIDO 100% POLIÉSTER, RESISTÊNCIA A TRAÇÃO DE 9 KN/M (RT - 9), INSTALADO EM DRENO - FORNECIMENTO E INSTALAÇÃO. AF_07/2021</v>
          </cell>
          <cell r="C1671" t="str">
            <v>M2</v>
          </cell>
        </row>
        <row r="1672">
          <cell r="A1672">
            <v>102713</v>
          </cell>
          <cell r="B1672" t="str">
            <v>GEOTÊXTIL NÃO TECIDO 100% POLIÉSTER, RESISTÊNCIA A TRAÇÃO DE 14 KN/M (RT - 14), INSTALADO EM DRENO - FORNECIMENTO E INSTALAÇÃO. AF_07/2021</v>
          </cell>
          <cell r="C1672" t="str">
            <v>M2</v>
          </cell>
        </row>
        <row r="1673">
          <cell r="A1673">
            <v>102715</v>
          </cell>
          <cell r="B1673" t="str">
            <v>GEOTÊXTIL NÃO TECIDO 100% POLIÉSTER, RESISTÊNCIA A TRAÇÃO DE 26 KN/M (RT - 26), INSTALADO EM DRENO - FORNECIMENTO E INSTALAÇÃO. AF_07/2021</v>
          </cell>
          <cell r="C1673" t="str">
            <v>M2</v>
          </cell>
        </row>
        <row r="1674">
          <cell r="A1674">
            <v>102716</v>
          </cell>
          <cell r="B1674" t="str">
            <v>ENCHIMENTO DE AREIA PARA DRENO, LANÇAMENTO MECANIZADO. AF_07/2021</v>
          </cell>
          <cell r="C1674" t="str">
            <v>M3</v>
          </cell>
        </row>
        <row r="1675">
          <cell r="A1675">
            <v>102717</v>
          </cell>
          <cell r="B1675" t="str">
            <v>ENCHIMENTO DE BRITA PARA DRENO, LANÇAMENTO MECANIZADO. AF_07/2021</v>
          </cell>
          <cell r="C1675" t="str">
            <v>M3</v>
          </cell>
        </row>
        <row r="1676">
          <cell r="A1676">
            <v>102718</v>
          </cell>
          <cell r="B1676" t="str">
            <v>ENCHIMENTO DE AREIA PARA DRENO, LANÇAMENTO MANUAL. AF_07/2021</v>
          </cell>
          <cell r="C1676" t="str">
            <v>M3</v>
          </cell>
        </row>
        <row r="1677">
          <cell r="A1677">
            <v>102719</v>
          </cell>
          <cell r="B1677" t="str">
            <v>ENCHIMENTO DE BRITA PARA DRENO, LANÇAMENTO MANUAL. AF_07/2021</v>
          </cell>
          <cell r="C1677" t="str">
            <v>M3</v>
          </cell>
        </row>
        <row r="1678">
          <cell r="A1678">
            <v>102722</v>
          </cell>
          <cell r="B1678" t="str">
            <v>DRENO EM MURO DE CONTENÇÃO, EXECUTADO NO PÉ DO MURO, COM TUBO DE PEAD CORRUGADO FLEXÍVEL PERFURADO, ENCHIMENTO COM BRITA, ENVOLVIDO COM MANTA GEOTÊXTIL. AF_07/2021</v>
          </cell>
          <cell r="C1678" t="str">
            <v>M</v>
          </cell>
        </row>
        <row r="1679">
          <cell r="A1679">
            <v>102723</v>
          </cell>
          <cell r="B1679" t="str">
            <v>DRENO EM MURO DE CONTENÇÃO, EXECUTADO NO PÉ DO MURO, COM TUBO DE PVC CORRUGADO RÍGIDO PERFURADO, ENCHIMENTO COM BRITA, ENVOLVIDO COM MANTA GEOTÊXTIL. AF_07/2021</v>
          </cell>
          <cell r="C1679" t="str">
            <v>M</v>
          </cell>
        </row>
        <row r="1680">
          <cell r="A1680">
            <v>102724</v>
          </cell>
          <cell r="B1680" t="str">
            <v>DRENO BARBACÃ, DN 100 MM, COM MATERIAL DRENANTE. AF_07/2021</v>
          </cell>
          <cell r="C1680" t="str">
            <v>UN</v>
          </cell>
        </row>
        <row r="1681">
          <cell r="A1681">
            <v>102725</v>
          </cell>
          <cell r="B1681" t="str">
            <v>DRENO BARBACÃ, DN 75 MM, COM MATERIAL DRENANTE. AF_07/2021</v>
          </cell>
          <cell r="C1681" t="str">
            <v>UN</v>
          </cell>
        </row>
        <row r="1682">
          <cell r="A1682">
            <v>102726</v>
          </cell>
          <cell r="B1682" t="str">
            <v>DRENO BARBACÃ, DN 50 MM, COM MATERIAL DRENANTE. AF_07/2021</v>
          </cell>
          <cell r="C1682" t="str">
            <v>UN</v>
          </cell>
        </row>
        <row r="1683">
          <cell r="A1683">
            <v>103653</v>
          </cell>
          <cell r="B1683" t="str">
            <v>GEOTÊXTIL NÃO TECIDO 100% POLIÉSTER, RESISTÊNCIA A TRAÇÃO DE 31 KN/M (RT-31), INSTALADO EM DRENO - FORNECIMENTO E INSTALAÇÃO. AF_07/2021</v>
          </cell>
          <cell r="C1683" t="str">
            <v>M2</v>
          </cell>
        </row>
        <row r="1684">
          <cell r="A1684">
            <v>92743</v>
          </cell>
          <cell r="B1684" t="str">
            <v>MURO DE GABIÃO, ENCHIMENTO COM PEDRA DE MÃO TIPO RACHÃO, DE GRAVIDADE, COM GAIOLAS DE COMPRIMENTO IGUAL A 2 M, PARA MUROS COM ALTURA MENOR OU IGUAL A 4 M - FORNECIMENTO E EXECUÇÃO. AF_03/2024</v>
          </cell>
          <cell r="C1684" t="str">
            <v>M3</v>
          </cell>
        </row>
        <row r="1685">
          <cell r="A1685">
            <v>92744</v>
          </cell>
          <cell r="B1685" t="str">
            <v>MURO DE GABIÃO, ENCHIMENTO COM PEDRA DE MÃO TIPO RACHÃO, DE GRAVIDADE, COM GAIOLAS DE COMPRIMENTO IGUAL A 5 M, PARA MUROS COM ALTURA MENOR OU IGUAL A 4 M - FORNECIMENTO E EXECUÇÃO. AF_03/2024</v>
          </cell>
          <cell r="C1685" t="str">
            <v>M3</v>
          </cell>
        </row>
        <row r="1686">
          <cell r="A1686">
            <v>92745</v>
          </cell>
          <cell r="B1686" t="str">
            <v>MURO DE GABIÃO, ENCHIMENTO COM PEDRA DE MÃO TIPO RACHÃO, DE GRAVIDADE, COM GAIOLAS DE COMPRIMENTO IGUAL A 2 M, PARA MUROS COM ALTURA MAIOR QUE 4 M E MENOR OU IGUAL A 6 M - FORNECIMENTO E EXECUÇÃO. AF_03/2024</v>
          </cell>
          <cell r="C1686" t="str">
            <v>M3</v>
          </cell>
        </row>
        <row r="1687">
          <cell r="A1687">
            <v>92746</v>
          </cell>
          <cell r="B1687" t="str">
            <v>MURO DE GABIÃO, ENCHIMENTO COM PEDRA DE MÃO TIPO RACHÃO, DE GRAVIDADE, COM GAIOLAS DE COMPRIMENTO IGUAL A 5 M, PARA MUROS COM ALTURA MAIOR QUE 4 M E MENOR OU IGUAL A 6 M - FORNECIMENTO E EXECUÇÃO. AF_03/2024</v>
          </cell>
          <cell r="C1687" t="str">
            <v>M3</v>
          </cell>
        </row>
        <row r="1688">
          <cell r="A1688">
            <v>92747</v>
          </cell>
          <cell r="B1688" t="str">
            <v>MURO DE GABIÃO, ENCHIMENTO COM PEDRA DE MÃO TIPO RACHÃO, DE GRAVIDADE, COM GAIOLAS DE COMPRIMENTO IGUAL A 2 M, PARA MUROS COM ALTURA MAIOR QUE 6 M E MENOR OU IGUAL A 10 M - FORNECIMENTO E EXECUÇÃO. AF_03/2024</v>
          </cell>
          <cell r="C1688" t="str">
            <v>M3</v>
          </cell>
        </row>
        <row r="1689">
          <cell r="A1689">
            <v>92748</v>
          </cell>
          <cell r="B1689" t="str">
            <v>MURO DE GABIÃO, ENCHIMENTO COM PEDRA DE MÃO TIPO RACHÃO, DE GRAVIDADE, COM GAIOLAS DE COMPRIMENTO IGUAL A 5 M, PARA MUROS COM ALTURA MAIOR QUE 6 M E MENOR OU IGUAL A 10 M- FORNECIMENTO E EXECUÇÃO. AF_03/2024</v>
          </cell>
          <cell r="C1689" t="str">
            <v>M3</v>
          </cell>
        </row>
        <row r="1690">
          <cell r="A1690">
            <v>92749</v>
          </cell>
          <cell r="B1690" t="str">
            <v>MURO DE GABIÃO, ENCHIMENTO COM PEDRA DE MÃO TIPO RACHÃO, COM SOLO REFORÇADO, PARA MUROS COM ALTURA MENOR OU IGUAL A 4 M - FORNECIMENTO E EXECUÇÃO. AF_03/2024</v>
          </cell>
          <cell r="C1690" t="str">
            <v>M3</v>
          </cell>
        </row>
        <row r="1691">
          <cell r="A1691">
            <v>92750</v>
          </cell>
          <cell r="B1691" t="str">
            <v>MURO DE GABIÃO, ENCHIMENTO COM PEDRA DE MÃO TIPO RACHÃO, COM SOLO REFORÇADO, PARA MUROS COM ALTURA MAIOR QUE 4 M E MENOR OU IGUAL A 12 M - FORNECIMENTO E EXECUÇÃO. AF_03/2024</v>
          </cell>
          <cell r="C1691" t="str">
            <v>M3</v>
          </cell>
        </row>
        <row r="1692">
          <cell r="A1692">
            <v>92751</v>
          </cell>
          <cell r="B1692" t="str">
            <v>MURO DE GABIÃO, ENCHIMENTO COM PEDRA DE MÃO TIPO RACHÃO, COM SOLO REFORÇADO, PARA MUROS COM ALTURA MAIOR QUE 12 M E MENOR OU IGUAL A 20 M - FORNECIMENTO E EXECUÇÃO. AF_03/2024</v>
          </cell>
          <cell r="C1692" t="str">
            <v>M3</v>
          </cell>
        </row>
        <row r="1693">
          <cell r="A1693">
            <v>92752</v>
          </cell>
          <cell r="B1693" t="str">
            <v>MURO DE GABIÃO, ENCHIMENTO COM PEDRA DE MÃO TIPO RACHÃO, COM SOLO REFORÇADO, PARA MUROS COM ALTURA MAIOR QUE 20 M E MENOR OU IGUAL A 28 M - FORNECIMENTO E EXECUÇÃO. AF_03/2024</v>
          </cell>
          <cell r="C1693" t="str">
            <v>M3</v>
          </cell>
        </row>
        <row r="1694">
          <cell r="A1694">
            <v>92753</v>
          </cell>
          <cell r="B1694" t="str">
            <v>MURO DE GABIÃO, ENCHIMENTO COM RESÍDUO DE CONSTRUÇÃO E DEMOLIÇÃO, DE GRAVIDADE, COM GAIOLA TRAPEZOIDAL DE COMPRIMENTO IGUAL A 2 M, PARA MUROS COM ALTURA MENOR OU IGUAL A 2 M - FORNECIMENTO E EXECUÇÃO. AF_03/2024</v>
          </cell>
          <cell r="C1694" t="str">
            <v>M3</v>
          </cell>
        </row>
        <row r="1695">
          <cell r="A1695">
            <v>92754</v>
          </cell>
          <cell r="B1695" t="str">
            <v>MURO DE GABIÃO, ENCHIMENTO COM RESÍDUO DE CONSTRUÇÃO E DEMOLIÇÃO, DE GRAVIDADE, COM GAIOLA TRAPEZOIDAL DE COMPRIMENTO IGUAL A 2 M, PARA MUROS COM ALTURA MAIOR QUE 2 M E MENOR OU IGUAL A 4 M - FORNECIMENTO E EXECUÇÃO. AF_03/2024</v>
          </cell>
          <cell r="C1695" t="str">
            <v>M3</v>
          </cell>
        </row>
        <row r="1696">
          <cell r="A1696">
            <v>92755</v>
          </cell>
          <cell r="B1696" t="str">
            <v>PROTEÇÃO SUPERFICIAL DE CANAL EM GABIÃO TIPO COLCHÃO, ALTURA DE 17 CENTÍMETROS, ENCHIMENTO COM PEDRA DE MÃO TIPO RACHÃO - FORNECIMENTO E EXECUÇÃO. AF_03/2024</v>
          </cell>
          <cell r="C1696" t="str">
            <v>M2</v>
          </cell>
        </row>
        <row r="1697">
          <cell r="A1697">
            <v>92756</v>
          </cell>
          <cell r="B1697" t="str">
            <v>PROTEÇÃO SUPERFICIAL DE CANAL EM GABIÃO TIPO COLCHÃO, ALTURA DE 23 CENTÍMETROS, ENCHIMENTO COM PEDRA DE MÃO TIPO RACHÃO - FORNECIMENTO E EXECUÇÃO. AF_03/2024</v>
          </cell>
          <cell r="C1697" t="str">
            <v>M2</v>
          </cell>
        </row>
        <row r="1698">
          <cell r="A1698">
            <v>92757</v>
          </cell>
          <cell r="B1698" t="str">
            <v>PROTEÇÃO SUPERFICIAL DE CANAL EM GABIÃO TIPO COLCHÃO, ALTURA DE 30 CENTÍMETROS, ENCHIMENTO COM PEDRA DE MÃO TIPO RACHÃO - FORNECIMENTO E EXECUÇÃO. AF_03/2024</v>
          </cell>
          <cell r="C1698" t="str">
            <v>M2</v>
          </cell>
        </row>
        <row r="1699">
          <cell r="A1699">
            <v>92758</v>
          </cell>
          <cell r="B1699" t="str">
            <v>PROTEÇÃO SUPERFICIAL DE CANAL EM GABIÃO TIPO SACO, DIÂMETRO DE 65 CENTÍMETROS, ENCHIMENTO MANUAL COM PEDRA DE MÃO TIPO RACHÃO - FORNECIMENTO E EXECUÇÃO. AF_03/2024</v>
          </cell>
          <cell r="C1699" t="str">
            <v>M3</v>
          </cell>
        </row>
        <row r="1700">
          <cell r="A1700">
            <v>91069</v>
          </cell>
          <cell r="B1700" t="str">
            <v>EXECUÇÃO DE REVESTIMENTO DE CONCRETO PROJETADO COM ESPESSURA DE 7 CM, ARMADO COM TELA, INCLINAÇÃO MENOR QUE 90°, APLICAÇÃO CONTÍNUA, UTILIZANDO EQUIPAMENTO DE PROJEÇÃO COM 6 M³/H DE CAPACIDADE. AF_07/2024</v>
          </cell>
          <cell r="C1700" t="str">
            <v>M2</v>
          </cell>
        </row>
        <row r="1701">
          <cell r="A1701">
            <v>91070</v>
          </cell>
          <cell r="B1701" t="str">
            <v>EXECUÇÃO DE REVESTIMENTO DE CONCRETO PROJETADO COM ESPESSURA DE 10 CM, ARMADO COM TELA, INCLINAÇÃO MENOR QUE 90°, APLICAÇÃO CONTÍNUA, UTILIZANDO EQUIPAMENTO DE PROJEÇÃO COM 6 M³/H DE CAPACIDADE. AF_07/2024</v>
          </cell>
          <cell r="C1701" t="str">
            <v>M2</v>
          </cell>
        </row>
        <row r="1702">
          <cell r="A1702">
            <v>91071</v>
          </cell>
          <cell r="B1702" t="str">
            <v>EXECUÇÃO DE REVESTIMENTO DE CONCRETO PROJETADO COM ESPESSURA DE 7 CM, ARMADO COM TELA, INCLINAÇÃO DE 90°, APLICAÇÃO CONTÍNUA, UTILIZANDO EQUIPAMENTO DE PROJEÇÃO COM 6 M³/H DE CAPACIDADE. AF_07/2024</v>
          </cell>
          <cell r="C1702" t="str">
            <v>M2</v>
          </cell>
        </row>
        <row r="1703">
          <cell r="A1703">
            <v>91072</v>
          </cell>
          <cell r="B1703" t="str">
            <v>EXECUÇÃO DE REVESTIMENTO DE CONCRETO PROJETADO COM ESPESSURA DE 10 CM, ARMADO COM TELA, INCLINAÇÃO DE 90°, APLICAÇÃO CONTÍNUA, UTILIZANDO EQUIPAMENTO DE PROJEÇÃO COM 6 M³/H DE CAPACIDADE. AF_07/2024</v>
          </cell>
          <cell r="C1703" t="str">
            <v>M2</v>
          </cell>
        </row>
        <row r="1704">
          <cell r="A1704">
            <v>91073</v>
          </cell>
          <cell r="B1704" t="str">
            <v>EXECUÇÃO DE REVESTIMENTO DE CONCRETO PROJETADO COM ESPESSURA DE 7 CM, ARMADO COM TELA, INCLINAÇÃO MENOR QUE 90°, APLICAÇÃO CONTÍNUA, UTILIZANDO EQUIPAMENTO DE PROJEÇÃO COM 3 M³/H DE CAPACIDADE. AF_07/2024</v>
          </cell>
          <cell r="C1704" t="str">
            <v>M2</v>
          </cell>
        </row>
        <row r="1705">
          <cell r="A1705">
            <v>91074</v>
          </cell>
          <cell r="B1705" t="str">
            <v>EXECUÇÃO DE REVESTIMENTO DE CONCRETO PROJETADO COM ESPESSURA DE 10 CM, ARMADO COM TELA, INCLINAÇÃO MENOR QUE 90°, APLICAÇÃO CONTÍNUA, UTILIZANDO EQUIPAMENTO DE PROJEÇÃO COM 3 M³/H DE CAPACIDADE. AF_07/2024</v>
          </cell>
          <cell r="C1705" t="str">
            <v>M2</v>
          </cell>
        </row>
        <row r="1706">
          <cell r="A1706">
            <v>91075</v>
          </cell>
          <cell r="B1706" t="str">
            <v>EXECUÇÃO DE REVESTIMENTO DE CONCRETO PROJETADO COM ESPESSURA DE 7 CM, ARMADO COM TELA, INCLINAÇÃO DE 90°, APLICAÇÃO CONTÍNUA, UTILIZANDO EQUIPAMENTO DE PROJEÇÃO COM 3 M³/H DE CAPACIDADE. AF_07/2024</v>
          </cell>
          <cell r="C1706" t="str">
            <v>M2</v>
          </cell>
        </row>
        <row r="1707">
          <cell r="A1707">
            <v>91076</v>
          </cell>
          <cell r="B1707" t="str">
            <v>EXECUÇÃO DE REVESTIMENTO DE CONCRETO PROJETADO COM ESPESSURA DE 10 CM, ARMADO COM TELA, INCLINAÇÃO DE 90°, APLICAÇÃO CONTÍNUA, UTILIZANDO EQUIPAMENTO DE PROJEÇÃO COM 3 M³/H DE CAPACIDADE. AF_07/2024</v>
          </cell>
          <cell r="C1707" t="str">
            <v>M2</v>
          </cell>
        </row>
        <row r="1708">
          <cell r="A1708">
            <v>91077</v>
          </cell>
          <cell r="B1708" t="str">
            <v>EXECUÇÃO DE REVESTIMENTO DE CONCRETO PROJETADO COM ESPESSURA DE 7 CM, ARMADO COM FIBRAS DE AÇO, INCLINAÇÃO MENOR QUE 90°, APLICAÇÃO CONTÍNUA, UTILIZANDO EQUIPAMENTO DE PROJEÇÃO COM 6 M³/H DE CAPACIDADE. AF_07/2024</v>
          </cell>
          <cell r="C1708" t="str">
            <v>M2</v>
          </cell>
        </row>
        <row r="1709">
          <cell r="A1709">
            <v>91078</v>
          </cell>
          <cell r="B1709" t="str">
            <v>EXECUÇÃO DE REVESTIMENTO DE CONCRETO PROJETADO COM ESPESSURA DE 10 CM, ARMADO COM FIBRAS DE AÇO, INCLINAÇÃO MENOR QUE 90°, APLICAÇÃO CONTÍNUA, UTILIZANDO EQUIPAMENTO DE PROJEÇÃO COM 6 M³/H DE CAPACIDADE. AF_07/2024</v>
          </cell>
          <cell r="C1709" t="str">
            <v>M2</v>
          </cell>
        </row>
        <row r="1710">
          <cell r="A1710">
            <v>91079</v>
          </cell>
          <cell r="B1710" t="str">
            <v>EXECUÇÃO DE REVESTIMENTO DE CONCRETO PROJETADO COM ESPESSURA DE 7 CM, ARMADO COM FIBRAS DE AÇO, INCLINAÇÃO DE 90°, APLICAÇÃO CONTÍNUA, UTILIZANDO EQUIPAMENTO DE PROJEÇÃO COM 6 M³/H DE CAPACIDADE. AF_07/2024</v>
          </cell>
          <cell r="C1710" t="str">
            <v>M2</v>
          </cell>
        </row>
        <row r="1711">
          <cell r="A1711">
            <v>91080</v>
          </cell>
          <cell r="B1711" t="str">
            <v>EXECUÇÃO DE REVESTIMENTO DE CONCRETO PROJETADO COM ESPESSURA DE 10 CM, ARMADO COM FIBRAS DE AÇO, INCLINAÇÃO DE 90°, APLICAÇÃO CONTÍNUA, UTILIZANDO EQUIPAMENTO DE PROJEÇÃO COM 6 M³/H DE CAPACIDADE. AF_07/2024</v>
          </cell>
          <cell r="C1711" t="str">
            <v>M2</v>
          </cell>
        </row>
        <row r="1712">
          <cell r="A1712">
            <v>91081</v>
          </cell>
          <cell r="B1712" t="str">
            <v>EXECUÇÃO DE REVESTIMENTO DE CONCRETO PROJETADO COM ESPESSURA DE 7 CM, ARMADO COM FIBRAS DE AÇO, INCLINAÇÃO MENOR QUE 90°, APLICAÇÃO CONTÍNUA, UTILIZANDO EQUIPAMENTO DE PROJEÇÃO COM 3 M³/H DE CAPACIDADE. AF_07/2024</v>
          </cell>
          <cell r="C1712" t="str">
            <v>M2</v>
          </cell>
        </row>
        <row r="1713">
          <cell r="A1713">
            <v>91082</v>
          </cell>
          <cell r="B1713" t="str">
            <v>EXECUÇÃO DE REVESTIMENTO DE CONCRETO PROJETADO COM ESPESSURA DE 10 CM, ARMADO COM FIBRAS DE AÇO, INCLINAÇÃO MENOR QUE 90°, APLICAÇÃO CONTÍNUA, UTILIZANDO EQUIPAMENTO DE PROJEÇÃO COM 3 M³/H DE CAPACIDADE. AF_07/2024</v>
          </cell>
          <cell r="C1713" t="str">
            <v>M2</v>
          </cell>
        </row>
        <row r="1714">
          <cell r="A1714">
            <v>91083</v>
          </cell>
          <cell r="B1714" t="str">
            <v>EXECUÇÃO DE REVESTIMENTO DE CONCRETO PROJETADO COM ESPESSURA DE 7 CM, ARMADO COM FIBRAS DE AÇO, INCLINAÇÃO DE 90°, APLICAÇÃO CONTÍNUA, UTILIZANDO EQUIPAMENTO DE PROJEÇÃO COM 3 M³/H DE CAPACIDADE. AF_07/2024</v>
          </cell>
          <cell r="C1714" t="str">
            <v>M2</v>
          </cell>
        </row>
        <row r="1715">
          <cell r="A1715">
            <v>91084</v>
          </cell>
          <cell r="B1715" t="str">
            <v>EXECUÇÃO DE REVESTIMENTO DE CONCRETO PROJETADO COM ESPESSURA DE 10 CM, ARMADO COM FIBRAS DE AÇO, INCLINAÇÃO DE 90°, APLICAÇÃO CONTÍNUA, UTILIZANDO EQUIPAMENTO DE PROJEÇÃO COM 3 M³/H DE CAPACIDADE. AF_07/2024</v>
          </cell>
          <cell r="C1715" t="str">
            <v>M2</v>
          </cell>
        </row>
        <row r="1716">
          <cell r="A1716">
            <v>91086</v>
          </cell>
          <cell r="B1716" t="str">
            <v>EXECUÇÃO DE REVESTIMENTO DE CONCRETO PROJETADO COM ESPESSURA DE 7 CM, ARMADO COM TELA, INCLINAÇÃO MENOR QUE 90°, APLICAÇÃO DESCONTÍNUA, UTILIZANDO EQUIPAMENTO DE PROJEÇÃO COM 6 M³/H DE CAPACIDADE. AF_07/2024</v>
          </cell>
          <cell r="C1716" t="str">
            <v>M2</v>
          </cell>
        </row>
        <row r="1717">
          <cell r="A1717">
            <v>91087</v>
          </cell>
          <cell r="B1717" t="str">
            <v>EXECUÇÃO DE REVESTIMENTO DE CONCRETO PROJETADO COM ESPESSURA DE 10 CM, ARMADO COM TELA, INCLINAÇÃO MENOR QUE 90°, APLICAÇÃO DESCONTÍNUA, UTILIZANDO EQUIPAMENTO DE PROJEÇÃO COM 6 M³/H DE CAPACIDADE. AF_07/2024</v>
          </cell>
          <cell r="C1717" t="str">
            <v>M2</v>
          </cell>
        </row>
        <row r="1718">
          <cell r="A1718">
            <v>91088</v>
          </cell>
          <cell r="B1718" t="str">
            <v>EXECUÇÃO DE REVESTIMENTO DE CONCRETO PROJETADO COM ESPESSURA DE 7 CM, ARMADO COM TELA, INCLINAÇÃO DE 90°, APLICAÇÃO DESCONTÍNUA, UTILIZANDO EQUIPAMENTO DE PROJEÇÃO COM 6 M³/H DE CAPACIDADE. AF_07/2024</v>
          </cell>
          <cell r="C1718" t="str">
            <v>M2</v>
          </cell>
        </row>
        <row r="1719">
          <cell r="A1719">
            <v>91089</v>
          </cell>
          <cell r="B1719" t="str">
            <v>EXECUÇÃO DE REVESTIMENTO DE CONCRETO PROJETADO COM ESPESSURA DE 10 CM, ARMADO COM TELA, INCLINAÇÃO DE 90°, APLICAÇÃO DESCONTÍNUA, UTILIZANDO EQUIPAMENTO DE PROJEÇÃO COM 6 M³/H DE CAPACIDADE. AF_07/2024</v>
          </cell>
          <cell r="C1719" t="str">
            <v>M2</v>
          </cell>
        </row>
        <row r="1720">
          <cell r="A1720">
            <v>91090</v>
          </cell>
          <cell r="B1720" t="str">
            <v>EXECUÇÃO DE REVESTIMENTO DE CONCRETO PROJETADO COM ESPESSURA DE 7 CM, ARMADO COM TELA, INCLINAÇÃO MENOR QUE 90°, APLICAÇÃO DESCONTÍNUA, UTILIZANDO EQUIPAMENTO DE PROJEÇÃO COM 3 M³/H DE CAPACIDADE. AF_07/2024</v>
          </cell>
          <cell r="C1720" t="str">
            <v>M2</v>
          </cell>
        </row>
        <row r="1721">
          <cell r="A1721">
            <v>91091</v>
          </cell>
          <cell r="B1721" t="str">
            <v>EXECUÇÃO DE REVESTIMENTO DE CONCRETO PROJETADO COM ESPESSURA DE 10 CM, ARMADO COM TELA, INCLINAÇÃO MENOR QUE 90°, APLICAÇÃO DESCONTÍNUA, UTILIZANDO EQUIPAMENTO DE PROJEÇÃO COM 3 M³/H DE CAPACIDADE. AF_07/2024</v>
          </cell>
          <cell r="C1721" t="str">
            <v>M2</v>
          </cell>
        </row>
        <row r="1722">
          <cell r="A1722">
            <v>91092</v>
          </cell>
          <cell r="B1722" t="str">
            <v>EXECUÇÃO DE REVESTIMENTO DE CONCRETO PROJETADO COM ESPESSURA DE 7 CM, ARMADO COM TELA, INCLINAÇÃO DE 90°, APLICAÇÃO DESCONTÍNUA, UTILIZANDO EQUIPAMENTO DE PROJEÇÃO COM 3 M³/H DE CAPACIDADE. AF_07/2024</v>
          </cell>
          <cell r="C1722" t="str">
            <v>M2</v>
          </cell>
        </row>
        <row r="1723">
          <cell r="A1723">
            <v>91093</v>
          </cell>
          <cell r="B1723" t="str">
            <v>EXECUÇÃO DE REVESTIMENTO DE CONCRETO PROJETADO COM ESPESSURA DE 10 CM, ARMADO COM TELA, INCLINAÇÃO DE 90°, APLICAÇÃO DESCONTÍNUA, UTILIZANDO EQUIPAMENTO DE PROJEÇÃO COM 3 M³/H DE CAPACIDADE. AF_07/2024</v>
          </cell>
          <cell r="C1723" t="str">
            <v>M2</v>
          </cell>
        </row>
        <row r="1724">
          <cell r="A1724">
            <v>91094</v>
          </cell>
          <cell r="B1724" t="str">
            <v>EXECUÇÃO DE REVESTIMENTO DE CONCRETO PROJETADO COM ESPESSURA DE 7 CM, ARMADO COM FIBRAS DE AÇO, INCLINAÇÃO MENOR QUE 90°, APLICAÇÃO DESCONTÍNUA, UTILIZANDO EQUIPAMENTO DE PROJEÇÃO COM 6 M³/H DE CAPACIDADE. AF_07/2024</v>
          </cell>
          <cell r="C1724" t="str">
            <v>M2</v>
          </cell>
        </row>
        <row r="1725">
          <cell r="A1725">
            <v>91095</v>
          </cell>
          <cell r="B1725" t="str">
            <v>EXECUÇÃO DE REVESTIMENTO DE CONCRETO PROJETADO COM ESPESSURA DE 10 CM, ARMADO COM FIBRAS DE AÇO, INCLINAÇÃO MENOR QUE 90°, APLICAÇÃO DESCONTÍNUA, UTILIZANDO EQUIPAMENTO DE PROJEÇÃO COM 6 M³/H DE CAPACIDADE. AF_07/2024</v>
          </cell>
          <cell r="C1725" t="str">
            <v>M2</v>
          </cell>
        </row>
        <row r="1726">
          <cell r="A1726">
            <v>91096</v>
          </cell>
          <cell r="B1726" t="str">
            <v>EXECUÇÃO DE REVESTIMENTO DE CONCRETO PROJETADO COM ESPESSURA DE 7 CM, ARMADO COM FIBRAS DE AÇO, INCLINAÇÃO DE 90°, APLICAÇÃO DESCONTÍNUA, UTILIZANDO EQUIPAMENTO DE PROJEÇÃO COM 6 M³/H DE CAPACIDADE. AF_07/2024</v>
          </cell>
          <cell r="C1726" t="str">
            <v>M2</v>
          </cell>
        </row>
        <row r="1727">
          <cell r="A1727">
            <v>91097</v>
          </cell>
          <cell r="B1727" t="str">
            <v>EXECUÇÃO DE REVESTIMENTO DE CONCRETO PROJETADO COM ESPESSURA DE 10 CM, ARMADO COM FIBRAS DE AÇO, INCLINAÇÃO DE 90°, APLICAÇÃO DESCONTÍNUA, UTILIZANDO EQUIPAMENTO DE PROJEÇÃO COM 6 M³/H DE CAPACIDADE. AF_07/2024</v>
          </cell>
          <cell r="C1727" t="str">
            <v>M2</v>
          </cell>
        </row>
        <row r="1728">
          <cell r="A1728">
            <v>91098</v>
          </cell>
          <cell r="B1728" t="str">
            <v>EXECUÇÃO DE REVESTIMENTO DE CONCRETO PROJETADO COM ESPESSURA DE 7 CM, ARMADO COM FIBRAS DE AÇO, INCLINAÇÃO MENOR QUE 90°, APLICAÇÃO DESCONTÍNUA, UTILIZANDO EQUIPAMENTO DE PROJEÇÃO COM 3 M³/H DE CAPACIDADE. AF_07/2024</v>
          </cell>
          <cell r="C1728" t="str">
            <v>M2</v>
          </cell>
        </row>
        <row r="1729">
          <cell r="A1729">
            <v>91099</v>
          </cell>
          <cell r="B1729" t="str">
            <v>EXECUÇÃO DE REVESTIMENTO DE CONCRETO PROJETADO COM ESPESSURA DE 10 CM, ARMADO COM FIBRAS DE AÇO, INCLINAÇÃO MENOR QUE 90°, APLICAÇÃO DESCONTÍNUA, UTILIZANDO EQUIPAMENTO DE PROJEÇÃO COM 3 M³/H DE CAPACIDADE. AF_07/2024</v>
          </cell>
          <cell r="C1729" t="str">
            <v>M2</v>
          </cell>
        </row>
        <row r="1730">
          <cell r="A1730">
            <v>91100</v>
          </cell>
          <cell r="B1730" t="str">
            <v>EXECUÇÃO DE REVESTIMENTO DE CONCRETO PROJETADO COM ESPESSURA DE 7 CM, ARMADO COM FIBRAS DE AÇO, INCLINAÇÃO DE 90°, APLICAÇÃO DESCONTÍNUA, UTILIZANDO EQUIPAMENTO DE PROJEÇÃO COM 3 M³/H DE CAPACIDADE. AF_07/2024</v>
          </cell>
          <cell r="C1730" t="str">
            <v>M2</v>
          </cell>
        </row>
        <row r="1731">
          <cell r="A1731">
            <v>91101</v>
          </cell>
          <cell r="B1731" t="str">
            <v>EXECUÇÃO DE REVESTIMENTO DE CONCRETO PROJETADO COM ESPESSURA DE 10 CM, ARMADO COM FIBRAS DE AÇO, INCLINAÇÃO DE 90°, APLICAÇÃO DESCONTÍNUA, UTILIZANDO EQUIPAMENTO DE PROJEÇÃO COM 3 M³/H DE CAPACIDADE. AF_07/2024</v>
          </cell>
          <cell r="C1731" t="str">
            <v>M2</v>
          </cell>
        </row>
        <row r="1732">
          <cell r="A1732">
            <v>93957</v>
          </cell>
          <cell r="B1732" t="str">
            <v>EXECUÇÃO DE GRAMPO PARA SOLO GRAMPEADO COM COMPRIMENTO MENOR OU IGUAL A 6 M, DIÂMETRO DE 10 CM, PERFURAÇÃO COM EQUIPAMENTO MANUAL E ARMADURA COM DIÂMETRO DE 20 MM. AF_07/2024</v>
          </cell>
          <cell r="C1732" t="str">
            <v>M</v>
          </cell>
        </row>
        <row r="1733">
          <cell r="A1733">
            <v>93959</v>
          </cell>
          <cell r="B1733" t="str">
            <v>EXECUÇÃO DE GRAMPO PARA SOLO GRAMPEADO COM COMPRIMENTO MAIOR QUE 6 M E MENOR OU IGUAL A 10 M, DIÂMETRO DE 10 CM, PERFURAÇÃO COM EQUIPAMENTO MANUAL E ARMADURA COM DIÂMETRO DE 20 MM. AF_07/2024</v>
          </cell>
          <cell r="C1733" t="str">
            <v>M</v>
          </cell>
        </row>
        <row r="1734">
          <cell r="A1734">
            <v>93961</v>
          </cell>
          <cell r="B1734" t="str">
            <v>EXECUÇÃO DE GRAMPO PARA SOLO GRAMPEADO COM COMPRIMENTO MAIOR QUE 10 M, DIÂMETRO DE 10 CM, PERFURAÇÃO COM EQUIPAMENTO MANUAL E ARMADURA COM DIÂMETRO DE 20 MM. AF_07/2024</v>
          </cell>
          <cell r="C1734" t="str">
            <v>M</v>
          </cell>
        </row>
        <row r="1735">
          <cell r="A1735">
            <v>93967</v>
          </cell>
          <cell r="B1735" t="str">
            <v>EXECUÇÃO DE GRAMPO PARA SOLO GRAMPEADO COM COMPRIMENTO MENOR OU IGUAL A 6 M, DIÂMETRO DE 7 CM, PERFURAÇÃO COM EQUIPAMENTO MANUAL E ARMADURA COM DIÂMETRO DE 20 MM. AF_07/2024</v>
          </cell>
          <cell r="C1735" t="str">
            <v>M</v>
          </cell>
        </row>
        <row r="1736">
          <cell r="A1736">
            <v>93969</v>
          </cell>
          <cell r="B1736" t="str">
            <v>EXECUÇÃO DE GRAMPO PARA SOLO GRAMPEADO COM COMPRIMENTO MAIOR QUE 6 M E MENOR OU IGUAL A 10 M, DIÂMETRO DE 7 CM, PERFURAÇÃO COM EQUIPAMENTO MANUAL E ARMADURA COM DIÂMETRO DE 20 MM. AF_07/2024</v>
          </cell>
          <cell r="C1736" t="str">
            <v>M</v>
          </cell>
        </row>
        <row r="1737">
          <cell r="A1737">
            <v>93971</v>
          </cell>
          <cell r="B1737" t="str">
            <v>EXECUÇÃO DE GRAMPO PARA SOLO GRAMPEADO COM COMPRIMENTO MAIOR QUE 10 M, DIÂMETRO DE 7 CM, PERFURAÇÃO COM EQUIPAMENTO MANUAL E ARMADURA COM DIÂMETRO DE 20 MM. AF_07/2024</v>
          </cell>
          <cell r="C1737" t="str">
            <v>M</v>
          </cell>
        </row>
        <row r="1738">
          <cell r="A1738">
            <v>95108</v>
          </cell>
          <cell r="B1738" t="str">
            <v>EXECUÇÃO DE PROTEÇÃO DA CABEÇA DO TIRANTE COM USO DE FÔRMAS METÁLICAS, 50 UTILIZAÇÕES, E CONCRETO FCK =15 MPA. AF_11/2023</v>
          </cell>
          <cell r="C1738" t="str">
            <v>UN</v>
          </cell>
        </row>
        <row r="1739">
          <cell r="A1739">
            <v>100341</v>
          </cell>
          <cell r="B1739" t="str">
            <v>FABRICAÇÃO, MONTAGEM E DESMONTAGEM DE FÔRMA PARA CORTINA DE CONTENÇÃO, EM CHAPA DE MADEIRA COMPENSADA PLASTIFICADA, E = 18 MM, 10 UTILIZAÇÕES. AF_11/2024</v>
          </cell>
          <cell r="C1739" t="str">
            <v>M2</v>
          </cell>
        </row>
        <row r="1740">
          <cell r="A1740">
            <v>100342</v>
          </cell>
          <cell r="B1740" t="str">
            <v>ARMAÇÃO DE CORTINA DE CONTENÇÃO EM CONCRETO ARMADO, COM AÇO CA-50 DE 6,3 MM - MONTAGEM. AF_11/2024</v>
          </cell>
          <cell r="C1740" t="str">
            <v>KG</v>
          </cell>
        </row>
        <row r="1741">
          <cell r="A1741">
            <v>100343</v>
          </cell>
          <cell r="B1741" t="str">
            <v>ARMAÇÃO DE CORTINA DE CONTENÇÃO EM CONCRETO ARMADO, COM AÇO CA-50 DE 8 MM - MONTAGEM. AF_11/2024</v>
          </cell>
          <cell r="C1741" t="str">
            <v>KG</v>
          </cell>
        </row>
        <row r="1742">
          <cell r="A1742">
            <v>100344</v>
          </cell>
          <cell r="B1742" t="str">
            <v>ARMAÇÃO DE CORTINA DE CONTENÇÃO EM CONCRETO ARMADO, COM AÇO CA-50 DE 10 MM - MONTAGEM. AF_11/2024</v>
          </cell>
          <cell r="C1742" t="str">
            <v>KG</v>
          </cell>
        </row>
        <row r="1743">
          <cell r="A1743">
            <v>100345</v>
          </cell>
          <cell r="B1743" t="str">
            <v>ARMAÇÃO DE CORTINA DE CONTENÇÃO EM CONCRETO ARMADO, COM AÇO CA-50 DE 12,5 MM - MONTAGEM. AF_11/2024</v>
          </cell>
          <cell r="C1743" t="str">
            <v>KG</v>
          </cell>
        </row>
        <row r="1744">
          <cell r="A1744">
            <v>100346</v>
          </cell>
          <cell r="B1744" t="str">
            <v>ARMAÇÃO DE CORTINA DE CONTENÇÃO EM CONCRETO ARMADO, COM AÇO CA-50 DE 16 MM - MONTAGEM. AF_11/2024</v>
          </cell>
          <cell r="C1744" t="str">
            <v>KG</v>
          </cell>
        </row>
        <row r="1745">
          <cell r="A1745">
            <v>100347</v>
          </cell>
          <cell r="B1745" t="str">
            <v>ARMAÇÃO DE CORTINA DE CONTENÇÃO EM CONCRETO ARMADO, COM AÇO CA-50 DE 20 MM - MONTAGEM. AF_11/2024</v>
          </cell>
          <cell r="C1745" t="str">
            <v>KG</v>
          </cell>
        </row>
        <row r="1746">
          <cell r="A1746">
            <v>100348</v>
          </cell>
          <cell r="B1746" t="str">
            <v>ARMAÇÃO DE CORTINA DE CONTENÇÃO EM CONCRETO ARMADO, COM AÇO CA-50 DE 25 MM - MONTAGEM. AF_11/2024</v>
          </cell>
          <cell r="C1746" t="str">
            <v>KG</v>
          </cell>
        </row>
        <row r="1747">
          <cell r="A1747">
            <v>100349</v>
          </cell>
          <cell r="B1747" t="str">
            <v>CONCRETAGEM DE CORTINA DE CONTENÇÃO, ATRAVÉS DE BOMBA - LANÇAMENTO, ADENSAMENTO E ACABAMENTO. AF_11/2024</v>
          </cell>
          <cell r="C1747" t="str">
            <v>M3</v>
          </cell>
        </row>
        <row r="1748">
          <cell r="A1748">
            <v>104841</v>
          </cell>
          <cell r="B1748" t="str">
            <v>EXECUÇÃO DE PERFURAÇÃO PARA TIRANTE, COMPRIMENTO MAIOR OU IGUAL A 14 M E MENOR QUE 22 M, COM DIÂMETRO DE FURO DE 100 MM EXECUTADO COM HASTE E TUBOS DE REVESTIMENTO UTILIZANDO PERFURATRIZ SOBRE ESTEIRA. AF_11/2023</v>
          </cell>
          <cell r="C1748" t="str">
            <v>M</v>
          </cell>
        </row>
        <row r="1749">
          <cell r="A1749">
            <v>104842</v>
          </cell>
          <cell r="B1749" t="str">
            <v>EXECUÇÃO DE PERFURAÇÃO PARA TIRANTE, COMPRIMENTO MAIOR OU IGUAL A 22 M E MENOR QUE 30 M, COM DIÂMETRO DE FURO DE 100 MM EXECUTADO COM HASTE E TUBOS DE REVESTIMENTO UTILIZANDO PERFURATRIZ SOBRE ESTEIRA. AF_11/2023</v>
          </cell>
          <cell r="C1749" t="str">
            <v>M</v>
          </cell>
        </row>
        <row r="1750">
          <cell r="A1750">
            <v>104843</v>
          </cell>
          <cell r="B1750" t="str">
            <v>EXECUÇÃO DE PERFURAÇÃO PARA TIRANTE, COMPRIMENTO MAIOR OU IGUAL A 6 M E MENOR QUE 14 M, COM DIÂMETRO DE FURO DE 150 MM EXECUTADO COM HASTE E TUBOS DE REVESTIMENTO UTILIZANDO PERFURATRIZ SOBRE ESTEIRA. AF_11/2023</v>
          </cell>
          <cell r="C1750" t="str">
            <v>M</v>
          </cell>
        </row>
        <row r="1751">
          <cell r="A1751">
            <v>104844</v>
          </cell>
          <cell r="B1751" t="str">
            <v>EXECUÇÃO DE PERFURAÇÃO PARA TIRANTE, COMPRIMENTO MAIOR OU IGUAL A 14 M E MENOR QUE 22 M, COM DIÂMETRO DE FURO DE 150 MM EXECUTADO COM HASTE E TUBOS DE REVESTIMENTO UTILIZANDO PERFURATRIZ SOBRE ESTEIRA. AF_11/2023</v>
          </cell>
          <cell r="C1751" t="str">
            <v>M</v>
          </cell>
        </row>
        <row r="1752">
          <cell r="A1752">
            <v>104845</v>
          </cell>
          <cell r="B1752" t="str">
            <v>EXECUÇÃO DE PERFURAÇÃO PARA TIRANTE, COMPRIMENTO MAIOR OU IGUAL A 6 M E MENOR QUE 14 M, COM DIÂMETRO DE FURO DE 200 MM EXECUTADO COM HASTE E TUBOS DE REVESTIMENTO UTILIZANDO PERFURATRIZ SOBRE ESTEIRA. AF_11/2023</v>
          </cell>
          <cell r="C1752" t="str">
            <v>M</v>
          </cell>
        </row>
        <row r="1753">
          <cell r="A1753">
            <v>104846</v>
          </cell>
          <cell r="B1753" t="str">
            <v>EXECUÇÃO DE PERFURAÇÃO PARA TIRANTE, COMPRIMENTO MAIOR OU IGUAL A 14 M E MENOR QUE 22 M, COM DIÂMETRO DE FURO DE 200 MM EXECUTADO COM HASTE E TUBOS DE REVESTIMENTO UTILIZANDO PERFURATRIZ SOBRE ESTEIRA. AF_11/2023</v>
          </cell>
          <cell r="C1753" t="str">
            <v>M</v>
          </cell>
        </row>
        <row r="1754">
          <cell r="A1754">
            <v>104847</v>
          </cell>
          <cell r="B1754" t="str">
            <v>EXECUÇÃO DE PERFURAÇÃO PARA TIRANTE, COMPRIMENTO MAIOR OU IGUAL A 22 M E MENOR QUE 30 M, COM DIÂMETRO DE FURO DE 200 MM EXECUTADO COM HASTE E TUBOS DE REVESTIMENTO UTILIZANDO PERFURATRIZ SOBRE ESTEIRA. AF_11/2023</v>
          </cell>
          <cell r="C1754" t="str">
            <v>M</v>
          </cell>
        </row>
        <row r="1755">
          <cell r="A1755">
            <v>104848</v>
          </cell>
          <cell r="B1755" t="str">
            <v>EXECUÇÃO DE PERFURAÇÃO PARA TIRANTE, COMPRIMENTO MAIOR OU IGUAL A 6 M E MENOR QUE 14 M, COM DIÂMETRO DE FURO DE 100 MM EXECUTADO COM HASTE UTILIZANDO PERFURATRIZ MANUAL SOBRE BASE DE MONTAGEM. AF_11/2023</v>
          </cell>
          <cell r="C1755" t="str">
            <v>M</v>
          </cell>
        </row>
        <row r="1756">
          <cell r="A1756">
            <v>104849</v>
          </cell>
          <cell r="B1756" t="str">
            <v>EXECUÇÃO DE PERFURAÇÃO PARA TIRANTE, COMPRIMENTO MAIOR OU IGUAL A 14 M E MENOR QUE 22 M, COM DIÂMETRO DE FURO DE 100 MM EXECUTADO COM HASTE UTILIZANDO PERFURATRIZ MANUAL SOBRE BASE DE MONTAGEM. AF_11/2023</v>
          </cell>
          <cell r="C1756" t="str">
            <v>M</v>
          </cell>
        </row>
        <row r="1757">
          <cell r="A1757">
            <v>104850</v>
          </cell>
          <cell r="B1757" t="str">
            <v>EXECUÇÃO DE PERFURAÇÃO PARA TIRANTE, COMPRIMENTO MAIOR OU IGUAL A 22 M E MENOR QUE 30 M, COM DIÂMETRO DE FURO DE 100 MM EXECUTADO COM HASTE UTILIZANDO PERFURATRIZ MANUAL SOBRE BASE DE MONTAGEM. AF_11/2023</v>
          </cell>
          <cell r="C1757" t="str">
            <v>M</v>
          </cell>
        </row>
        <row r="1758">
          <cell r="A1758">
            <v>104851</v>
          </cell>
          <cell r="B1758" t="str">
            <v>EXECUÇÃO DE PERFURAÇÃO PARA TIRANTE, COMPRIMENTO MAIOR OU IGUAL A 6 M E MENOR QUE 14 M, COM DIÂMETRO DE FURO DE 150 MM EXECUTADO COM HASTE UTILIZANDO PERFURATRIZ MANUAL SOBRE BASE DE MONTAGEM. AF_11/2023</v>
          </cell>
          <cell r="C1758" t="str">
            <v>M</v>
          </cell>
        </row>
        <row r="1759">
          <cell r="A1759">
            <v>104852</v>
          </cell>
          <cell r="B1759" t="str">
            <v>EXECUÇÃO DE PERFURAÇÃO PARA TIRANTE, COMPRIMENTO MAIOR OU IGUAL A 14 M E MENOR QUE 22 M, COM DIÂMETRO DE FURO DE 150 MM EXECUTADO COM HASTE UTILIZANDO PERFURATRIZ MANUAL SOBRE BASE DE MONTAGEM. AF_11/2023</v>
          </cell>
          <cell r="C1759" t="str">
            <v>M</v>
          </cell>
        </row>
        <row r="1760">
          <cell r="A1760">
            <v>104853</v>
          </cell>
          <cell r="B1760" t="str">
            <v>EXECUÇÃO DE PERFURAÇÃO PARA TIRANTE, COMPRIMENTO MAIOR OU IGUAL A 22 M E MENOR QUE 30 M, COM DIÂMETRO DE FURO DE 150 MM EXECUTADO COM HASTE UTILIZANDO PERFURATRIZ MANUAL SOBRE BASE DE MONTAGEM. AF_11/2023</v>
          </cell>
          <cell r="C1760" t="str">
            <v>M</v>
          </cell>
        </row>
        <row r="1761">
          <cell r="A1761">
            <v>104854</v>
          </cell>
          <cell r="B1761" t="str">
            <v>EXECUÇÃO DE PERFURAÇÃO PARA TIRANTE, COMPRIMENTO MAIOR OU IGUAL A 14 M E MENOR QUE 22 M, COM DIÂMETRO DE FURO DE 200 MM EXECUTADO COM HASTE UTILIZANDO PERFURATRIZ MANUAL SOBRE BASE DE MONTAGEM. AF_11/2023</v>
          </cell>
          <cell r="C1761" t="str">
            <v>M</v>
          </cell>
        </row>
        <row r="1762">
          <cell r="A1762">
            <v>104855</v>
          </cell>
          <cell r="B1762" t="str">
            <v>EXECUÇÃO DE PERFURAÇÃO PARA TIRANTE, COMPRIMENTO MAIOR OU IGUAL A 22 M E MENOR QUE 30 M, COM DIÂMETRO DE FURO DE 200 MM EXECUTADO COM HASTE UTILIZANDO PERFURATRIZ MANUAL SOBRE BASE DE MONTAGEM. AF_11/2023</v>
          </cell>
          <cell r="C1762" t="str">
            <v>M</v>
          </cell>
        </row>
        <row r="1763">
          <cell r="A1763">
            <v>104875</v>
          </cell>
          <cell r="B1763" t="str">
            <v>PERFURAÇÃO DE PAREDE DIAFRAGMA COM COROA DIAMANTADA DE DIÂMETRO DE 102 MM. AF_11/2023</v>
          </cell>
          <cell r="C1763" t="str">
            <v>M</v>
          </cell>
        </row>
        <row r="1764">
          <cell r="A1764">
            <v>104876</v>
          </cell>
          <cell r="B1764" t="str">
            <v>PERFURAÇÃO DE CORTINA PRÉ-MOLDADA COM MARTELETE ROMPEDOR. AF_11/2023</v>
          </cell>
          <cell r="C1764" t="str">
            <v>UN</v>
          </cell>
        </row>
        <row r="1765">
          <cell r="A1765">
            <v>104877</v>
          </cell>
          <cell r="B1765" t="str">
            <v>EXECUÇÃO DE LONGARINA, PARA TIRANTES PROVISÓRIOS, COM PERFIL METÁLICO, INCLUINDO CUNHA E SOLIDARIZAÇÃO. AF_11/2023</v>
          </cell>
          <cell r="C1765" t="str">
            <v>UN</v>
          </cell>
        </row>
        <row r="1766">
          <cell r="A1766">
            <v>104878</v>
          </cell>
          <cell r="B1766" t="str">
            <v>EXECUÇÃO DE LONGARINA, PARA TIRANTES PERMANENTES, COM PERFIL METÁLICO, INCLUINDO CUNHA E SOLIDARIZAÇÃO. AF_11/2023</v>
          </cell>
          <cell r="C1766" t="str">
            <v>UN</v>
          </cell>
        </row>
        <row r="1767">
          <cell r="A1767">
            <v>104879</v>
          </cell>
          <cell r="B1767" t="str">
            <v>EXECUÇÃO DE PERFURAÇÃO PARA TIRANTE, COMPRIMENTO MAIOR OU IGUAL A 22 M E MENOR QUE 30 M, COM DIÂMETRO DE FURO DE 150 MM EXECUTADO COM HASTE E TUBOS DE REVESTIMENTO UTILIZANDO PERFURATRIZ SOBRE ESTEIRA. AF_11/2023</v>
          </cell>
          <cell r="C1767" t="str">
            <v>M</v>
          </cell>
        </row>
        <row r="1768">
          <cell r="A1768">
            <v>104880</v>
          </cell>
          <cell r="B1768" t="str">
            <v>EXECUÇÃO DE PERFURAÇÃO PARA TIRANTE, COMPRIMENTO MAIOR OU IGUAL A 6 M E MENOR QUE 14 M, COM DIÂMETRO DE FURO DE 200 MM EXECUTADO COM HASTE UTILIZANDO PERFURATRIZ MANUAL SOBRE BASE DE MONTAGEM. AF_11/2023</v>
          </cell>
          <cell r="C1768" t="str">
            <v>M</v>
          </cell>
        </row>
        <row r="1769">
          <cell r="A1769">
            <v>104886</v>
          </cell>
          <cell r="B1769" t="str">
            <v>EXECUÇÃO DE PERFURAÇÃO PARA TIRANTE, COMPRIMENTO MAIOR OU IGUAL A 6 M E MENOR QUE 14 M, COM DIÂMETRO DE FURO DE 100 MM EXECUTADO COM HASTE UTILIZANDO PERFURATRIZ SOBRE ESTEIRA. AF_11/2023</v>
          </cell>
          <cell r="C1769" t="str">
            <v>M</v>
          </cell>
        </row>
        <row r="1770">
          <cell r="A1770">
            <v>104887</v>
          </cell>
          <cell r="B1770" t="str">
            <v>EXECUÇÃO DE PERFURAÇÃO PARA TIRANTE, COMPRIMENTO MAIOR OU IGUAL A 14 M E MENOR QUE 22 M, COM DIÂMETRO DE FURO DE 100 MM EXECUTADO COM HASTE UTILIZANDO PERFURATRIZ SOBRE ESTEIRA. AF_11/2023</v>
          </cell>
          <cell r="C1770" t="str">
            <v>M</v>
          </cell>
        </row>
        <row r="1771">
          <cell r="A1771">
            <v>104888</v>
          </cell>
          <cell r="B1771" t="str">
            <v>EXECUÇÃO DE PERFURAÇÃO PARA TIRANTE, COMPRIMENTO MAIOR OU IGUAL A 22 M E MENOR QUE 30 M, COM DIÂMETRO DE FURO DE 100 MM EXECUTADO COM HASTE UTILIZANDO PERFURATRIZ SOBRE ESTEIRA. AF_11/2023</v>
          </cell>
          <cell r="C1771" t="str">
            <v>M</v>
          </cell>
        </row>
        <row r="1772">
          <cell r="A1772">
            <v>104889</v>
          </cell>
          <cell r="B1772" t="str">
            <v>EXECUÇÃO DE PERFURAÇÃO PARA TIRANTE, COMPRIMENTO MAIOR OU IGUAL A 6 M E MENOR QUE 14 M, COM DIÂMETRO DE FURO DE 200 MM EXECUTADO COM HASTE UTILIZANDO PERFURATRIZ SOBRE ESTEIRA. AF_11/2023</v>
          </cell>
          <cell r="C1772" t="str">
            <v>M</v>
          </cell>
        </row>
        <row r="1773">
          <cell r="A1773">
            <v>104890</v>
          </cell>
          <cell r="B1773" t="str">
            <v>EXECUÇÃO DE PERFURAÇÃO PARA TIRANTE, COMPRIMENTO MAIOR OU IGUAL A 14 M E MENOR QUE 22 M, COM DIÂMETRO DE FURO DE 200 MM EXECUTADO COM HASTE UTILIZANDO PERFURATRIZ SOBRE ESTEIRA. AF_11/2023</v>
          </cell>
          <cell r="C1773" t="str">
            <v>M</v>
          </cell>
        </row>
        <row r="1774">
          <cell r="A1774">
            <v>104891</v>
          </cell>
          <cell r="B1774" t="str">
            <v>EXECUÇÃO DE PERFURAÇÃO PARA TIRANTE, COMPRIMENTO MAIOR OU IGUAL A 22 M E MENOR QUE 30 M, COM DIÂMETRO DE FURO DE 200 MM EXECUTADO COM HASTE UTILIZANDO PERFURATRIZ SOBRE ESTEIRA. AF_11/2023</v>
          </cell>
          <cell r="C1774" t="str">
            <v>M</v>
          </cell>
        </row>
        <row r="1775">
          <cell r="A1775">
            <v>104892</v>
          </cell>
          <cell r="B1775" t="str">
            <v>EXECUÇÃO DE PERFURAÇÃO PARA TIRANTE, COMPRIMENTO MAIOR OU IGUAL A 6 M E MENOR QUE 14 M, COM DIÂMETRO DE FURO DE 100 MM EXECUTADO COM HASTE E TUBOS DE REVESTIMENTO UTILIZANDO PERFURATRIZ SOBRE ESTEIRA. AF_11/2023</v>
          </cell>
          <cell r="C1775" t="str">
            <v>M</v>
          </cell>
        </row>
        <row r="1776">
          <cell r="A1776">
            <v>102989</v>
          </cell>
          <cell r="B1776" t="str">
            <v>CANALETA MEIA CANA PRÉ-MOLDADA DE CONCRETO (D = 20 CM) - FORNECIMENTO E INSTALAÇÃO. AF_08/2021</v>
          </cell>
          <cell r="C1776" t="str">
            <v>M</v>
          </cell>
        </row>
        <row r="1777">
          <cell r="A1777">
            <v>102990</v>
          </cell>
          <cell r="B1777" t="str">
            <v>CANALETA MEIA CANA PRÉ-MOLDADA DE CONCRETO (D = 30 CM) - FORNECIMENTO E INSTALAÇÃO. AF_08/2021</v>
          </cell>
          <cell r="C1777" t="str">
            <v>M</v>
          </cell>
        </row>
        <row r="1778">
          <cell r="A1778">
            <v>102991</v>
          </cell>
          <cell r="B1778" t="str">
            <v>CANALETA MEIA CANA PRÉ-MOLDADA DE CONCRETO (D = 40 CM) - FORNECIMENTO E INSTALAÇÃO. AF_08/2021</v>
          </cell>
          <cell r="C1778" t="str">
            <v>M</v>
          </cell>
        </row>
        <row r="1779">
          <cell r="A1779">
            <v>102992</v>
          </cell>
          <cell r="B1779" t="str">
            <v>CANALETA MEIA CANA PRÉ-MOLDADA DE CONCRETO (D = 50 CM) - FORNECIMENTO E INSTALAÇÃO. AF_08/2021</v>
          </cell>
          <cell r="C1779" t="str">
            <v>M</v>
          </cell>
        </row>
        <row r="1780">
          <cell r="A1780">
            <v>102993</v>
          </cell>
          <cell r="B1780" t="str">
            <v>CANALETA MEIA CANA PRÉ-MOLDADA DE CONCRETO (D = 60 CM) - FORNECIMENTO E INSTALAÇÃO. AF_08/2021</v>
          </cell>
          <cell r="C1780" t="str">
            <v>M</v>
          </cell>
        </row>
        <row r="1781">
          <cell r="A1781">
            <v>102994</v>
          </cell>
          <cell r="B1781" t="str">
            <v>CANALETA MEIA CANA PRÉ-MOLDADA DE CONCRETO (D = 80 CM) - FORNECIMENTO E INSTALAÇÃO. AF_08/2021</v>
          </cell>
          <cell r="C1781" t="str">
            <v>M</v>
          </cell>
        </row>
        <row r="1782">
          <cell r="A1782">
            <v>102995</v>
          </cell>
          <cell r="B1782" t="str">
            <v>EXECUÇÃO DE CANALETA DE CONCRETO MOLDADO IN LOCO, ESPESSURA DE 0,07 M, GEOMETRIA TRAPEZOIDAL (DIMENSÕES INTERNAS: B=0,6 M; B=0,147 M; H=0,2 M). AF_08/2021</v>
          </cell>
          <cell r="C1782" t="str">
            <v>M</v>
          </cell>
        </row>
        <row r="1783">
          <cell r="A1783">
            <v>102996</v>
          </cell>
          <cell r="B1783" t="str">
            <v>EXECUÇÃO DE CANALETA DE CONCRETO MOLDADO IN LOCO, ESPESSURA DE 0,07 M, GEOMETRIA TRAPEZOIDAL (DIMENSÕES INTERNAS: B=0,9 M; B=0,246 M; H=0,3 M). AF_08/2021</v>
          </cell>
          <cell r="C1783" t="str">
            <v>M</v>
          </cell>
        </row>
        <row r="1784">
          <cell r="A1784">
            <v>102997</v>
          </cell>
          <cell r="B1784" t="str">
            <v>EXECUÇÃO DE CANALETA DE CONCRETO MOLDADO IN LOCO, ESPESSURA DE 0,08 M, GEOMETRIA TRAPEZOIDAL (DIMENSÕES INTERNAS: B=1M; B=0,5 M; H=0,25 M). AF_08/2021</v>
          </cell>
          <cell r="C1784" t="str">
            <v>M</v>
          </cell>
        </row>
        <row r="1785">
          <cell r="A1785">
            <v>102998</v>
          </cell>
          <cell r="B1785" t="str">
            <v>EXECUÇÃO DE CANALETA DE CONCRETO MOLDADO IN LOCO, ESPESSURA DE 0,08 M, GEOMETRIA TRAPEZOIDAL (DIMENSÕES INTERNAS: B=1,074 M; B=0,534 M; H=0,27 M). AF_08/2021</v>
          </cell>
          <cell r="C1785" t="str">
            <v>M</v>
          </cell>
        </row>
        <row r="1786">
          <cell r="A1786">
            <v>102999</v>
          </cell>
          <cell r="B1786" t="str">
            <v>EXECUÇÃO DE CANALETA DE CONCRETO MOLDADO IN LOCO, ESPESSURA DE 0,08 M, GEOMETRIA TRAPEZOIDAL (DIMENSÕES INTERNAS: B=1,4 M; B=0,7 M; H=0,35 M). AF_08/2021</v>
          </cell>
          <cell r="C1786" t="str">
            <v>M</v>
          </cell>
        </row>
        <row r="1787">
          <cell r="A1787">
            <v>103000</v>
          </cell>
          <cell r="B1787" t="str">
            <v>EXECUÇÃO DE CANALETA DE CONCRETO MOLDADO IN LOCO, ESPESSURA DE 0,08 M, GEOMETRIA TRAPEZOIDAL (DIMENSÕES INTERNAS: B=1,474 M; B=0,934 M; H=0,27 M). AF_08/2021</v>
          </cell>
          <cell r="C1787" t="str">
            <v>M</v>
          </cell>
        </row>
        <row r="1788">
          <cell r="A1788">
            <v>103001</v>
          </cell>
          <cell r="B1788" t="str">
            <v>GRELHA DE FERRO FUNDIDO SIMPLES COM REQUADRO, 150 X 1000 MM, ASSENTADA COM ARGAMASSA 1 : 3 CIMENTO: AREIA - FORNECIMENTO E INSTALAÇÃO. AF_08/2021</v>
          </cell>
          <cell r="C1788" t="str">
            <v>UN</v>
          </cell>
        </row>
        <row r="1789">
          <cell r="A1789">
            <v>103002</v>
          </cell>
          <cell r="B1789" t="str">
            <v>GRELHA DE FERRO FUNDIDO SIMPLES COM REQUADRO, 200 X 1000 MM, ASSENTADA COM ARGAMASSA 1 : 3 CIMENTO: AREIA - FORNECIMENTO E INSTALAÇÃO. AF_08/2021</v>
          </cell>
          <cell r="C1789" t="str">
            <v>UN</v>
          </cell>
        </row>
        <row r="1790">
          <cell r="A1790">
            <v>103003</v>
          </cell>
          <cell r="B1790" t="str">
            <v>GRELHA DE FERRO FUNDIDO SIMPLES COM REQUADRO, 300 X 1000 MM, ASSENTADA COM ARGAMASSA 1 : 3 CIMENTO: AREIA - FORNECIMENTO E INSTALAÇÃO. AF_08/2021</v>
          </cell>
          <cell r="C1790" t="str">
            <v>UN</v>
          </cell>
        </row>
        <row r="1791">
          <cell r="A1791">
            <v>103005</v>
          </cell>
          <cell r="B1791" t="str">
            <v>CAIXA COM GRELHA RETANGULAR DE FERRO FUNDIDO, EM ALVENARIA COM TIJOLOS CERÂMICOS MACIÇOS, DIMENSÕES INTERNAS: 0,15 X 1,00 X 0,3 M. AF_08/2021</v>
          </cell>
          <cell r="C1791" t="str">
            <v>UN</v>
          </cell>
        </row>
        <row r="1792">
          <cell r="A1792">
            <v>103006</v>
          </cell>
          <cell r="B1792" t="str">
            <v>CAIXA COM GRELHA RETANGULAR DE FERRO FUNDIDO, EM ALVENARIA COM TIJOLOS CERÂMICOS MACIÇOS, DIMENSÕES INTERNAS: 0,20 X 1,00 X 0,4 M. AF_08/2021</v>
          </cell>
          <cell r="C1792" t="str">
            <v>UN</v>
          </cell>
        </row>
        <row r="1793">
          <cell r="A1793">
            <v>103007</v>
          </cell>
          <cell r="B1793" t="str">
            <v>CAIXA COM GRELHA RETANGULAR DE FERRO FUNDIDO, EM ALVENARIA COM TIJOLOS CERÂMICOS MACIÇOS, DIMENSÕES INTERNAS: 0,30 X 1,00 X 0,5 M. AF_08/2021</v>
          </cell>
          <cell r="C1793" t="str">
            <v>UN</v>
          </cell>
        </row>
        <row r="1794">
          <cell r="A1794">
            <v>97933</v>
          </cell>
          <cell r="B1794" t="str">
            <v>CAIXA COM GRELHA SIMPLES RETANGULAR, EM CONCRETO PRÉ-MOLDADO, DIMENSÕES INTERNAS: 0,6X1,0X1,0 M. AF_12/2020</v>
          </cell>
          <cell r="C1794" t="str">
            <v>UN</v>
          </cell>
        </row>
        <row r="1795">
          <cell r="A1795">
            <v>97934</v>
          </cell>
          <cell r="B1795" t="str">
            <v>CAIXA COM GRELHA DUPLA RETANGULAR, EM CONCRETO PRÉ-MOLDADO, DIMENSÕES INTERNAS: 0,5X2,2X1,0 M. AF_12/2020</v>
          </cell>
          <cell r="C1795" t="str">
            <v>UN</v>
          </cell>
        </row>
        <row r="1796">
          <cell r="A1796">
            <v>97935</v>
          </cell>
          <cell r="B1796" t="str">
            <v>CAIXA PARA BOCA DE LOBO SIMPLES RETANGULAR, EM CONCRETO PRÉ-MOLDADO, DIMENSÕES INTERNAS: 0,6X1,0X1,2 M. AF_12/2020</v>
          </cell>
          <cell r="C1796" t="str">
            <v>UN</v>
          </cell>
        </row>
        <row r="1797">
          <cell r="A1797">
            <v>97936</v>
          </cell>
          <cell r="B1797" t="str">
            <v>CAIXA PARA BOCA DE LOBO DUPLA RETANGULAR, EM CONCRETO PRÉ-MOLDADO, DIMENSÕES INTERNAS: 0,6X2,2X1,2 M. AF_12/2020</v>
          </cell>
          <cell r="C1797" t="str">
            <v>UN</v>
          </cell>
        </row>
        <row r="1798">
          <cell r="A1798">
            <v>97947</v>
          </cell>
          <cell r="B1798" t="str">
            <v>CAIXA COM GRELHA SIMPLES RETANGULAR, EM ALVENARIA COM TIJOLOS CERÂMICOS MACIÇOS, DIMENSÕES INTERNAS: 0,5X1X1 M. AF_12/2020</v>
          </cell>
          <cell r="C1798" t="str">
            <v>UN</v>
          </cell>
        </row>
        <row r="1799">
          <cell r="A1799">
            <v>97948</v>
          </cell>
          <cell r="B1799" t="str">
            <v>CAIXA COM GRELHA DUPLA RETANGULAR, EM ALVENARIA COM TIJOLOS CERÂMICOS MACIÇOS, DIMENSÕES INTERNAS: 0,5X2,2X1 M. AF_12/2020</v>
          </cell>
          <cell r="C1799" t="str">
            <v>UN</v>
          </cell>
        </row>
        <row r="1800">
          <cell r="A1800">
            <v>97949</v>
          </cell>
          <cell r="B1800" t="str">
            <v>CAIXA PARA BOCA DE LOBO SIMPLES RETANGULAR, EM ALVENARIA COM TIJOLOS CERÂMICOS MACIÇOS, DIMENSÕES INTERNAS: 0,6X1X1,2 M. AF_12/2020</v>
          </cell>
          <cell r="C1800" t="str">
            <v>UN</v>
          </cell>
        </row>
        <row r="1801">
          <cell r="A1801">
            <v>97950</v>
          </cell>
          <cell r="B1801" t="str">
            <v>CAIXA PARA BOCA DE LOBO DUPLA RETANGULAR, EM ALVENARIA COM TIJOLOS CERÂMICOS MACIÇOS, DIMENSÕES INTERNAS: 0,6X2,2X1,2 M. AF_12/2020</v>
          </cell>
          <cell r="C1801" t="str">
            <v>UN</v>
          </cell>
        </row>
        <row r="1802">
          <cell r="A1802">
            <v>97951</v>
          </cell>
          <cell r="B1802" t="str">
            <v>CAIXA PARA BOCA DE LOBO COMBINADA COM GRELHA RETANGULAR, EM ALVENARIA COM TIJOLOS CERÂMICOS MACIÇOS, DIMENSÕES INTERNAS: 1,3X1X1,2 M. AF_12/2020</v>
          </cell>
          <cell r="C1802" t="str">
            <v>UN</v>
          </cell>
        </row>
        <row r="1803">
          <cell r="A1803">
            <v>97952</v>
          </cell>
          <cell r="B1803" t="str">
            <v>CAIXA PARA BOCA DE LOBO DUPLA COMBINADA COM GRELHA RETANGULAR, EM ALVENARIA COM TIJOLOS CERÂMICOS MACIÇOS, DIMENSÕES INTERNAS: 1,3X2,2X1,2 M. AF_12/2020</v>
          </cell>
          <cell r="C1803" t="str">
            <v>UN</v>
          </cell>
        </row>
        <row r="1804">
          <cell r="A1804">
            <v>97953</v>
          </cell>
          <cell r="B1804" t="str">
            <v>CAIXA COM GRELHA SIMPLES RETANGULAR, EM ALVENARIA COM BLOCOS DE CONCRETO, DIMENSÕES INTERNAS: 0,5X1X1 M. AF_12/2020</v>
          </cell>
          <cell r="C1804" t="str">
            <v>UN</v>
          </cell>
        </row>
        <row r="1805">
          <cell r="A1805">
            <v>97955</v>
          </cell>
          <cell r="B1805" t="str">
            <v>CAIXA COM GRELHA DUPLA RETANGULAR, EM ALVENARIA COM BLOCOS DE CONCRETO, DIMENSÕES INTERNAS: 0,5X2,2X1 M. AF_12/2020</v>
          </cell>
          <cell r="C1805" t="str">
            <v>UN</v>
          </cell>
        </row>
        <row r="1806">
          <cell r="A1806">
            <v>97956</v>
          </cell>
          <cell r="B1806" t="str">
            <v>CAIXA PARA BOCA DE LOBO SIMPLES RETANGULAR, EM ALVENARIA COM BLOCOS DE CONCRETO, DIMENSÕES INTERNAS: 0,6X1X1,2 M. AF_12/2020</v>
          </cell>
          <cell r="C1806" t="str">
            <v>UN</v>
          </cell>
        </row>
        <row r="1807">
          <cell r="A1807">
            <v>97957</v>
          </cell>
          <cell r="B1807" t="str">
            <v>CAIXA PARA BOCA DE LOBO DUPLA RETANGULAR, EM ALVENARIA COM BLOCOS DE CONCRETO, DIMENSÕES INTERNAS: 0,6X2,2X1,2 M. AF_12/2020</v>
          </cell>
          <cell r="C1807" t="str">
            <v>UN</v>
          </cell>
        </row>
        <row r="1808">
          <cell r="A1808">
            <v>97961</v>
          </cell>
          <cell r="B1808" t="str">
            <v>CAIXA PARA BOCA DE LOBO COMBINADA COM GRELHA RETANGULAR, EM ALVENARIA COM BLOCOS DE CONCRETO, DIMENSÕES INTERNAS: 1,3X1X1,2 M. AF_12/2020</v>
          </cell>
          <cell r="C1808" t="str">
            <v>UN</v>
          </cell>
        </row>
        <row r="1809">
          <cell r="A1809">
            <v>97973</v>
          </cell>
          <cell r="B1809" t="str">
            <v>CAIXA PARA BOCA DE LOBO DUPLA COMBINADA COM GRELHA RETANGULAR, EM ALVENARIA COM BLOCOS DE CONCRETO, DIMENSÕES INTERNAS: 1,3X2,2X1,2 M. AF_12/2020</v>
          </cell>
          <cell r="C1809" t="str">
            <v>UN</v>
          </cell>
        </row>
        <row r="1810">
          <cell r="A1810">
            <v>97974</v>
          </cell>
          <cell r="B1810" t="str">
            <v>POÇO DE INSPEÇÃO CIRCULAR PARA ESGOTO, EM CONCRETO PRÉ-MOLDADO, DIÂMETRO INTERNO = 0,60 M, PROFUNDIDADE = 0,90 M, EXCLUINDO TAMPÃO. AF_12/2020_PA</v>
          </cell>
          <cell r="C1810" t="str">
            <v>UN</v>
          </cell>
        </row>
        <row r="1811">
          <cell r="A1811">
            <v>97975</v>
          </cell>
          <cell r="B1811" t="str">
            <v>POÇO DE INSPEÇÃO CIRCULAR PARA ESGOTO, EM CONCRETO PRÉ-MOLDADO, DIÂMETRO INTERNO = 0,60 M, PROFUNDIDADE = 1,40 M, EXCLUINDO TAMPÃO. AF_12/2020_PA</v>
          </cell>
          <cell r="C1811" t="str">
            <v>UN</v>
          </cell>
        </row>
        <row r="1812">
          <cell r="A1812">
            <v>97976</v>
          </cell>
          <cell r="B1812" t="str">
            <v>POÇO DE INSPEÇÃO CIRCULAR PARA ESGOTO, EM ALVENARIA COM TIJOLOS CERÂMICOS MACIÇOS, DIÂMETRO INTERNO = 0,60 M, PROFUNDIDADE = 0,95 M, EXCLUINDO TAMPÃO. AF_12/2020_PA</v>
          </cell>
          <cell r="C1812" t="str">
            <v>UN</v>
          </cell>
        </row>
        <row r="1813">
          <cell r="A1813">
            <v>97977</v>
          </cell>
          <cell r="B1813" t="str">
            <v>POÇO DE INSPEÇÃO CIRCULAR PARA ESGOTO, EM ALVENARIA COM TIJOLOS CERÂMICOS MACIÇOS, DIÂMETRO INTERNO = 0,60 M, PROFUNDIDADE = 1,45 M, EXCLUINDO TAMPÃO. AF_12/2020_PA</v>
          </cell>
          <cell r="C1813" t="str">
            <v>UN</v>
          </cell>
        </row>
        <row r="1814">
          <cell r="A1814">
            <v>97978</v>
          </cell>
          <cell r="B1814" t="str">
            <v>BASE PARA POÇO DE VISITA CIRCULAR PARA ESGOTO, EM CONCRETO PRÉ-MOLDADO, DIÂMETRO INTERNO = 0,80 M, PROFUNDIDADE = 1,35 M, EXCLUINDO TAMPÃO. AF_12/2020_PA</v>
          </cell>
          <cell r="C1814" t="str">
            <v>UN</v>
          </cell>
        </row>
        <row r="1815">
          <cell r="A1815">
            <v>97980</v>
          </cell>
          <cell r="B1815" t="str">
            <v>BASE PARA POÇO DE VISITA CIRCULAR PARA  ESGOTO, EM ALVENARIA COM TIJOLOS CERÂMICOS MACIÇOS, DIÂMETRO INTERNO = 0,80 M, PROFUNDIDADE = 1,40 M, EXCLUINDO TAMPÃO. AF_12/2020_PA</v>
          </cell>
          <cell r="C1815" t="str">
            <v>UN</v>
          </cell>
        </row>
        <row r="1816">
          <cell r="A1816">
            <v>97981</v>
          </cell>
          <cell r="B1816" t="str">
            <v>ACRÉSCIMO PARA POÇO DE VISITA CIRCULAR PARA ESGOTO, EM ALVENARIA COM TIJOLOS CERÂMICOS MACIÇOS, DIÂMETRO INTERNO = 0,8 M. AF_12/2020</v>
          </cell>
          <cell r="C1816" t="str">
            <v>M</v>
          </cell>
        </row>
        <row r="1817">
          <cell r="A1817">
            <v>97983</v>
          </cell>
          <cell r="B1817" t="str">
            <v>ACRÉSCIMO PARA POÇO DE VISITA CIRCULAR PARA ESGOTO, EM CONCRETO PRÉ-MOLDADO, DIÂMETRO INTERNO = 1 M. AF_12/2020</v>
          </cell>
          <cell r="C1817" t="str">
            <v>M</v>
          </cell>
        </row>
        <row r="1818">
          <cell r="A1818">
            <v>97985</v>
          </cell>
          <cell r="B1818" t="str">
            <v>ACRÉSCIMO PARA POÇO DE VISITA CIRCULAR PARA  ESGOTO, EM ALVENARIA COM TIJOLOS CERÂMICOS MACIÇOS, DIÂMETRO INTERNO = 1 M. AF_12/2020</v>
          </cell>
          <cell r="C1818" t="str">
            <v>M</v>
          </cell>
        </row>
        <row r="1819">
          <cell r="A1819">
            <v>97987</v>
          </cell>
          <cell r="B1819" t="str">
            <v>ACRÉSCIMO PARA POÇO DE VISITA CIRCULAR PARA ESGOTO, EM CONCRETO PRÉ-MOLDADO, DIÂMETRO INTERNO = 1,2 M. AF_12/2020</v>
          </cell>
          <cell r="C1819" t="str">
            <v>M</v>
          </cell>
        </row>
        <row r="1820">
          <cell r="A1820">
            <v>97988</v>
          </cell>
          <cell r="B1820" t="str">
            <v>BASE PARA POÇO DE VISITA CIRCULAR PARA  ESGOTO, EM ALVENARIA COM TIJOLOS CERÂMICOS MACIÇOS, DIÂMETRO INTERNO = 1,20 M, PROFUNDIDADE = 1,40 M, EXCLUINDO TAMPÃO. AF_12/2020_PA</v>
          </cell>
          <cell r="C1820" t="str">
            <v>UN</v>
          </cell>
        </row>
        <row r="1821">
          <cell r="A1821">
            <v>97989</v>
          </cell>
          <cell r="B1821" t="str">
            <v>ACRÉSCIMO PARA POÇO DE VISITA CIRCULAR PARA ESGOTO, EM ALVENARIA COM TIJOLOS CERÂMICOS MACIÇOS, DIÂMETRO INTERNO = 1,2 M. AF_12/2020</v>
          </cell>
          <cell r="C1821" t="str">
            <v>M</v>
          </cell>
        </row>
        <row r="1822">
          <cell r="A1822">
            <v>97991</v>
          </cell>
          <cell r="B1822" t="str">
            <v>ACRÉSCIMO PARA POÇO DE VISITA CIRCULAR PARA  ESGOTO, EM CONCRETO PRÉ-MOLDADO, DIÂMETRO INTERNO = 1,5 M. AF_12/2020</v>
          </cell>
          <cell r="C1822" t="str">
            <v>M</v>
          </cell>
        </row>
        <row r="1823">
          <cell r="A1823">
            <v>97992</v>
          </cell>
          <cell r="B1823" t="str">
            <v>BASE PARA POÇO DE VISITA CIRCULAR PARA ESGOTO, EM ALVENARIA COM TIJOLOS CERÂMICOS MACIÇOS, DIÂMETRO INTERNO = 1,50 M, PROFUNDIDADE = 1,40 M, EXCLUINDO TAMPÃO. AF_12/2020_PA</v>
          </cell>
          <cell r="C1823" t="str">
            <v>UN</v>
          </cell>
        </row>
        <row r="1824">
          <cell r="A1824">
            <v>97993</v>
          </cell>
          <cell r="B1824" t="str">
            <v>ACRÉSCIMO PARA POÇO DE VISITA CIRCULAR PARA  ESGOTO, EM ALVENARIA COM TIJOLOS CERÂMICOS MACIÇOS, DIÂMETRO INTERNO = 1,5 M. AF_12/2020</v>
          </cell>
          <cell r="C1824" t="str">
            <v>M</v>
          </cell>
        </row>
        <row r="1825">
          <cell r="A1825">
            <v>97994</v>
          </cell>
          <cell r="B1825" t="str">
            <v>BASE PARA POÇO DE VISITA RETANGULAR PARA  ESGOTO, EM ALVENARIA COM BLOCOS DE CONCRETO, DIMENSÕES INTERNAS = 1X1 M, PROFUNDIDADE = 1,40 M, EXCLUINDO TAMPÃO. AF_12/2020_PA</v>
          </cell>
          <cell r="C1825" t="str">
            <v>UN</v>
          </cell>
        </row>
        <row r="1826">
          <cell r="A1826">
            <v>97995</v>
          </cell>
          <cell r="B1826" t="str">
            <v>ACRÉSCIMO PARA POÇO DE VISITA RETANGULAR PARA ESGOTO, EM ALVENARIA COM BLOCOS DE CONCRETO, DIMENSÕES INTERNAS = 1X1 M. AF_12/2020</v>
          </cell>
          <cell r="C1826" t="str">
            <v>M</v>
          </cell>
        </row>
        <row r="1827">
          <cell r="A1827">
            <v>97996</v>
          </cell>
          <cell r="B1827" t="str">
            <v>BASE PARA POÇO DE VISITA RETANGULAR PARA ESGOTO, EM ALVENARIA COM BLOCOS DE CONCRETO, DIMENSÕES INTERNAS = 1X1,5 M, PROFUNDIDADE = 1,40 M, EXCLUINDO TAMPÃO. AF_12/2020_PA</v>
          </cell>
          <cell r="C1827" t="str">
            <v>UN</v>
          </cell>
        </row>
        <row r="1828">
          <cell r="A1828">
            <v>97997</v>
          </cell>
          <cell r="B1828" t="str">
            <v>ACRÉSCIMO PARA POÇO DE VISITA RETANGULAR PARA ESGOTO, EM ALVENARIA COM BLOCOS DE CONCRETO, DIMENSÕES INTERNAS = 1X1,5 M. AF_12/2020</v>
          </cell>
          <cell r="C1828" t="str">
            <v>M</v>
          </cell>
        </row>
        <row r="1829">
          <cell r="A1829">
            <v>97999</v>
          </cell>
          <cell r="B1829" t="str">
            <v>ACRÉSCIMO PARA POÇO DE VISITA RETANGULAR PARA ESGOTO, EM ALVENARIA COM BLOCOS DE CONCRETO, DIMENSÕES INTERNAS = 1X2 M. AF_12/2020</v>
          </cell>
          <cell r="C1829" t="str">
            <v>M</v>
          </cell>
        </row>
        <row r="1830">
          <cell r="A1830">
            <v>98001</v>
          </cell>
          <cell r="B1830" t="str">
            <v>ACRÉSCIMO PARA POÇO DE VISITA RETANGULAR PARA ESGOTO, EM ALVENARIA COM BLOCOS DE CONCRETO, DIMENSÕES INTERNAS = 1X2,5 M. AF_12/2020</v>
          </cell>
          <cell r="C1830" t="str">
            <v>M</v>
          </cell>
        </row>
        <row r="1831">
          <cell r="A1831">
            <v>98002</v>
          </cell>
          <cell r="B1831" t="str">
            <v>BASE PARA POÇO DE VISITA RETANGULAR PARA ESGOTO, EM ALVENARIA COM BLOCOS DE CONCRETO, DIMENSÕES INTERNAS = 1X3 M, PROFUNDIDADE = 1,40 M, EXCLUINDO TAMPÃO. AF_12/2020_PA</v>
          </cell>
          <cell r="C1831" t="str">
            <v>UN</v>
          </cell>
        </row>
        <row r="1832">
          <cell r="A1832">
            <v>98003</v>
          </cell>
          <cell r="B1832" t="str">
            <v>ACRÉSCIMO PARA POÇO DE VISITA RETANGULAR PARA ESGOTO, EM ALVENARIA COM BLOCOS DE CONCRETO, DIMENSÕES INTERNAS = 1X3 M. AF_12/2020</v>
          </cell>
          <cell r="C1832" t="str">
            <v>M</v>
          </cell>
        </row>
        <row r="1833">
          <cell r="A1833">
            <v>98005</v>
          </cell>
          <cell r="B1833" t="str">
            <v>ACRÉSCIMO PARA POÇO DE VISITA RETANGULAR PARA ESGOTO, EM ALVENARIA COM BLOCOS DE CONCRETO, DIMENSÕES INTERNAS = 1X3,5 M. AF_12/2020</v>
          </cell>
          <cell r="C1833" t="str">
            <v>M</v>
          </cell>
        </row>
        <row r="1834">
          <cell r="A1834">
            <v>98006</v>
          </cell>
          <cell r="B1834" t="str">
            <v>BASE PARA POÇO DE VISITA RETANGULAR PARA ESGOTO, EM ALVENARIA COM BLOCOS DE CONCRETO, DIMENSÕES INTERNAS = 1X4 M, PROFUNDIDADE = 1,40 M, EXCLUINDO TAMPÃO. AF_12/2020_PA</v>
          </cell>
          <cell r="C1834" t="str">
            <v>UN</v>
          </cell>
        </row>
        <row r="1835">
          <cell r="A1835">
            <v>98007</v>
          </cell>
          <cell r="B1835" t="str">
            <v>ACRÉSCIMO PARA POÇO DE VISITA RETANGULAR PARA ESGOTO, EM ALVENARIA COM BLOCOS DE CONCRETO, DIMENSÕES INTERNAS = 1X4 M. AF_12/2020</v>
          </cell>
          <cell r="C1835" t="str">
            <v>M</v>
          </cell>
        </row>
        <row r="1836">
          <cell r="A1836">
            <v>98008</v>
          </cell>
          <cell r="B1836" t="str">
            <v>BASE PARA POÇO DE VISITA RETANGULAR PARA ESGOTO, EM ALVENARIA COM BLOCOS DE CONCRETO, DIMENSÕES INTERNAS = 1,5X1,5 M, PROFUNDIDADE = 1,45 M, EXCLUINDO TAMPÃO . AF_12/2020_PA</v>
          </cell>
          <cell r="C1836" t="str">
            <v>UN</v>
          </cell>
        </row>
        <row r="1837">
          <cell r="A1837">
            <v>98009</v>
          </cell>
          <cell r="B1837" t="str">
            <v>ACRÉSCIMO PARA POÇO DE VISITA RETANGULAR PARA ESGOTO, EM ALVENARIA COM BLOCOS DE CONCRETO, DIMENSÕES INTERNAS = 1,5X1,5 M. AF_12/2020</v>
          </cell>
          <cell r="C1837" t="str">
            <v>M</v>
          </cell>
        </row>
        <row r="1838">
          <cell r="A1838">
            <v>98010</v>
          </cell>
          <cell r="B1838" t="str">
            <v>BASE PARA POÇO DE VISITA RETANGULAR PARA ESGOTO, EM ALVENARIA COM BLOCOS DE CONCRETO, DIMENSÕES INTERNAS = 1,5X2 M, PROFUNDIDADE = 1,40 M, EXCLUINDO TAMPÃO. AF_12/2020_PA</v>
          </cell>
          <cell r="C1838" t="str">
            <v>UN</v>
          </cell>
        </row>
        <row r="1839">
          <cell r="A1839">
            <v>98011</v>
          </cell>
          <cell r="B1839" t="str">
            <v>ACRÉSCIMO PARA POÇO DE VISITA RETANGULAR PARA ESGOTO, EM ALVENARIA COM BLOCOS DE CONCRETO, DIMENSÕES INTERNAS = 1,5X2 M. AF_12/2020</v>
          </cell>
          <cell r="C1839" t="str">
            <v>M</v>
          </cell>
        </row>
        <row r="1840">
          <cell r="A1840">
            <v>98012</v>
          </cell>
          <cell r="B1840" t="str">
            <v>BASE PARA POÇO DE VISITA RETANGULAR PARA ESGOTO, EM ALVENARIA COM BLOCOS DE CONCRETO, DIMENSÕES INTERNAS = 1,5X2,5 M, PROFUNDIDADE = 1,40 M, EXCLUINDO TAMPÃO. AF_12/2020_PA</v>
          </cell>
          <cell r="C1840" t="str">
            <v>UN</v>
          </cell>
        </row>
        <row r="1841">
          <cell r="A1841">
            <v>98013</v>
          </cell>
          <cell r="B1841" t="str">
            <v>ACRÉSCIMO PARA POÇO DE VISITA RETANGULAR PARA ESGOTO, EM ALVENARIA COM BLOCOS DE CONCRETO, DIMENSÕES INTERNAS = 1,5X2,5 M. AF_12/2020</v>
          </cell>
          <cell r="C1841" t="str">
            <v>M</v>
          </cell>
        </row>
        <row r="1842">
          <cell r="A1842">
            <v>98014</v>
          </cell>
          <cell r="B1842" t="str">
            <v>BASE PARA POÇO DE VISITA RETANGULAR PARA ESGOTO, EM ALVENARIA COM BLOCOS DE CONCRETO, DIMENSÕES INTERNAS = 1,5X3 M, PROFUNDIDADE = 1,40 M, EXCLUINDO TAMPÃO. AF_12/2020_PA</v>
          </cell>
          <cell r="C1842" t="str">
            <v>UN</v>
          </cell>
        </row>
        <row r="1843">
          <cell r="A1843">
            <v>98015</v>
          </cell>
          <cell r="B1843" t="str">
            <v>ACRÉSCIMO PARA POÇO DE VISITA RETANGULAR PARA ESGOTO, EM ALVENARIA COM BLOCOS DE CONCRETO, DIMENSÕES INTERNAS = 1,5X3 M. AF_12/2020</v>
          </cell>
          <cell r="C1843" t="str">
            <v>M</v>
          </cell>
        </row>
        <row r="1844">
          <cell r="A1844">
            <v>98016</v>
          </cell>
          <cell r="B1844" t="str">
            <v>BASE PARA POÇO DE VISITA RETANGULAR PARA ESGOTO, EM ALVENARIA COM BLOCOS DE CONCRETO, DIMENSÕES INTERNAS = 1,5X3,5 M, PROFUNDIDADE = 1,40 M, EXCLUINDO TAMPÃO. AF_12/2020_PA</v>
          </cell>
          <cell r="C1844" t="str">
            <v>UN</v>
          </cell>
        </row>
        <row r="1845">
          <cell r="A1845">
            <v>98017</v>
          </cell>
          <cell r="B1845" t="str">
            <v>ACRÉSCIMO PARA POÇO DE VISITA RETANGULAR PARA ESGOTO, EM ALVENARIA COM BLOCOS DE CONCRETO, DIMENSÕES INTERNAS = 1,5X3,5 M. AF_12/2020</v>
          </cell>
          <cell r="C1845" t="str">
            <v>M</v>
          </cell>
        </row>
        <row r="1846">
          <cell r="A1846">
            <v>98018</v>
          </cell>
          <cell r="B1846" t="str">
            <v>BASE PARA POÇO DE VISITA RETANGULAR PARA ESGOTO, EM ALVENARIA COM BLOCOS DE CONCRETO, DIMENSÕES INTERNAS = 1,5X4 M, PROFUNDIDADE = 1,40 M, EXCLUINDO TAMPÃO. AF_12/2020_PA</v>
          </cell>
          <cell r="C1846" t="str">
            <v>UN</v>
          </cell>
        </row>
        <row r="1847">
          <cell r="A1847">
            <v>98019</v>
          </cell>
          <cell r="B1847" t="str">
            <v>ACRÉSCIMO PARA POÇO DE VISITA RETANGULAR PARA ESGOTO, EM ALVENARIA COM BLOCOS DE CONCRETO, DIMENSÕES INTERNAS = 1,5X4 M. AF_12/2020</v>
          </cell>
          <cell r="C1847" t="str">
            <v>M</v>
          </cell>
        </row>
        <row r="1848">
          <cell r="A1848">
            <v>98020</v>
          </cell>
          <cell r="B1848" t="str">
            <v>BASE PARA POÇO DE VISITA RETANGULAR PARA ESGOTO, EM ALVENARIA COM BLOCOS DE CONCRETO, DIMENSÕES INTERNAS = 2X2 M, PROFUNDIDADE = 1,40 M, EXCLUINDO TAMPÃO. AF_12/2020_PA</v>
          </cell>
          <cell r="C1848" t="str">
            <v>UN</v>
          </cell>
        </row>
        <row r="1849">
          <cell r="A1849">
            <v>98021</v>
          </cell>
          <cell r="B1849" t="str">
            <v>ACRÉSCIMO PARA POÇO DE VISITA RETANGULAR PARA ESGOTO, EM ALVENARIA COM BLOCOS DE CONCRETO, DIMENSÕES INTERNAS = 2X2 M. AF_12/2020</v>
          </cell>
          <cell r="C1849" t="str">
            <v>M</v>
          </cell>
        </row>
        <row r="1850">
          <cell r="A1850">
            <v>98022</v>
          </cell>
          <cell r="B1850" t="str">
            <v>BASE PARA POÇO DE VISITA RETANGULAR PARA ESGOTO, EM ALVENARIA COM BLOCOS DE CONCRETO, DIMENSÕES INTERNAS = 2X2,5 M, PROFUNDIDADE = 1,40 M, EXCLUINDO TAMPÃO. AF_12/2020_PA</v>
          </cell>
          <cell r="C1850" t="str">
            <v>UN</v>
          </cell>
        </row>
        <row r="1851">
          <cell r="A1851">
            <v>98023</v>
          </cell>
          <cell r="B1851" t="str">
            <v>ACRÉSCIMO PARA POÇO DE VISITA RETANGULAR PARA ESGOTO, EM ALVENARIA COM BLOCOS DE CONCRETO, DIMENSÕES INTERNAS = 2X2,5 M. AF_12/2020</v>
          </cell>
          <cell r="C1851" t="str">
            <v>M</v>
          </cell>
        </row>
        <row r="1852">
          <cell r="A1852">
            <v>98024</v>
          </cell>
          <cell r="B1852" t="str">
            <v>BASE PARA POÇO DE VISITA RETANGULAR PARA ESGOTO, EM ALVENARIA COM BLOCOS DE CONCRETO, DIMENSÕES INTERNAS = 2X3 M, PROFUNDIDADE = 1,40 M, EXCLUINDO TAMPÃO. AF_12/2020_PA</v>
          </cell>
          <cell r="C1852" t="str">
            <v>UN</v>
          </cell>
        </row>
        <row r="1853">
          <cell r="A1853">
            <v>98025</v>
          </cell>
          <cell r="B1853" t="str">
            <v>ACRÉSCIMO PARA POÇO DE VISITA RETANGULAR PARA ESGOTO, EM ALVENARIA COM BLOCOS DE CONCRETO, DIMENSÕES INTERNAS = 2X3 M. AF_12/2020</v>
          </cell>
          <cell r="C1853" t="str">
            <v>M</v>
          </cell>
        </row>
        <row r="1854">
          <cell r="A1854">
            <v>98026</v>
          </cell>
          <cell r="B1854" t="str">
            <v>BASE PARA POÇO DE VISITA RETANGULAR PARA ESGOTO, EM ALVENARIA COM BLOCOS DE CONCRETO, DIMENSÕES INTERNAS = 2X3,5 M, PROFUNDIDADE = 1,40 M, EXCLUINDO TAMPÃO. AF_12/2020_PA</v>
          </cell>
          <cell r="C1854" t="str">
            <v>UN</v>
          </cell>
        </row>
        <row r="1855">
          <cell r="A1855">
            <v>98027</v>
          </cell>
          <cell r="B1855" t="str">
            <v>ACRÉSCIMO PARA POÇO DE VISITA RETANGULAR PARA ESGOTO, EM ALVENARIA COM BLOCOS DE CONCRETO, DIMENSÕES INTERNAS = 2X3,5 M. AF_12/2020</v>
          </cell>
          <cell r="C1855" t="str">
            <v>M</v>
          </cell>
        </row>
        <row r="1856">
          <cell r="A1856">
            <v>98028</v>
          </cell>
          <cell r="B1856" t="str">
            <v>BASE PARA POÇO DE VISITA RETANGULAR PARA ESGOTO, EM ALVENARIA COM BLOCOS DE CONCRETO, DIMENSÕES INTERNAS = 2X4 M, PROFUNDIDADE = 1,40 M, EXCLUINDO TAMPÃO. AF_12/2020_PA</v>
          </cell>
          <cell r="C1856" t="str">
            <v>UN</v>
          </cell>
        </row>
        <row r="1857">
          <cell r="A1857">
            <v>98029</v>
          </cell>
          <cell r="B1857" t="str">
            <v>ACRÉSCIMO PARA POÇO DE VISITA RETANGULAR PARA ESGOTO, EM ALVENARIA COM BLOCOS DE CONCRETO, DIMENSÕES INTERNAS = 2X4 M. AF_12/2020</v>
          </cell>
          <cell r="C1857" t="str">
            <v>M</v>
          </cell>
        </row>
        <row r="1858">
          <cell r="A1858">
            <v>98030</v>
          </cell>
          <cell r="B1858" t="str">
            <v>BASE PARA POÇO DE VISITA RETANGULAR PARA ESGOTO, EM ALVENARIA COM BLOCOS DE CONCRETO, DIMENSÕES INTERNAS = 2,5X2,5 M, PROFUNDIDADE = 1,40 M, EXCLUINDO TAMPÃO. AF_12/2020_PA</v>
          </cell>
          <cell r="C1858" t="str">
            <v>UN</v>
          </cell>
        </row>
        <row r="1859">
          <cell r="A1859">
            <v>98031</v>
          </cell>
          <cell r="B1859" t="str">
            <v>ACRÉSCIMO PARA POÇO DE VISITA RETANGULAR PARA ESGOTO, EM ALVENARIA COM BLOCOS DE CONCRETO, DIMENSÕES INTERNAS = 2,5X2,5 M. AF_12/2020</v>
          </cell>
          <cell r="C1859" t="str">
            <v>M</v>
          </cell>
        </row>
        <row r="1860">
          <cell r="A1860">
            <v>98032</v>
          </cell>
          <cell r="B1860" t="str">
            <v>BASE PARA POÇO DE VISITA RETANGULAR PARA ESGOTO, EM ALVENARIA COM BLOCOS DE CONCRETO, DIMENSÕES INTERNAS = 2,5X3 M, PROFUNDIDADE = 1,40 M, EXCLUINDO TAMPÃO. AF_12/2020_PA</v>
          </cell>
          <cell r="C1860" t="str">
            <v>UN</v>
          </cell>
        </row>
        <row r="1861">
          <cell r="A1861">
            <v>98033</v>
          </cell>
          <cell r="B1861" t="str">
            <v>ACRÉSCIMO PARA POÇO DE VISITA RETANGULAR PARA ESGOTO, EM ALVENARIA COM BLOCOS DE CONCRETO, DIMENSÕES INTERNAS = 2,5X3 M. AF_12/2020</v>
          </cell>
          <cell r="C1861" t="str">
            <v>M</v>
          </cell>
        </row>
        <row r="1862">
          <cell r="A1862">
            <v>98034</v>
          </cell>
          <cell r="B1862" t="str">
            <v>BASE PARA POÇO DE VISITA RETANGULAR PARA ESGOTO, EM ALVENARIA COM BLOCOS DE CONCRETO, DIMENSÕES INTERNAS = 2,5X3,5 M, PROFUNDIDADE = 1,40 M, EXCLUINDO TAMPÃO. AF_12/2020_PA</v>
          </cell>
          <cell r="C1862" t="str">
            <v>UN</v>
          </cell>
        </row>
        <row r="1863">
          <cell r="A1863">
            <v>98035</v>
          </cell>
          <cell r="B1863" t="str">
            <v>ACRÉSCIMO PARA POÇO DE VISITA RETANGULAR PARA ESGOTO, EM ALVENARIA COM BLOCOS DE CONCRETO, DIMENSÕES INTERNAS = 2,5X3,5 M. AF_12/2020</v>
          </cell>
          <cell r="C1863" t="str">
            <v>M</v>
          </cell>
        </row>
        <row r="1864">
          <cell r="A1864">
            <v>98036</v>
          </cell>
          <cell r="B1864" t="str">
            <v>BASE PARA POÇO DE VISITA RETANGULAR PARA ESGOTO, EM ALVENARIA COM BLOCOS DE CONCRETO, DIMENSÕES INTERNAS = 2,5X4 M, PROFUNDIDADE = 1,40 M, EXCLUINDO TAMPÃO. AF_12/2020_PA</v>
          </cell>
          <cell r="C1864" t="str">
            <v>UN</v>
          </cell>
        </row>
        <row r="1865">
          <cell r="A1865">
            <v>98037</v>
          </cell>
          <cell r="B1865" t="str">
            <v>ACRÉSCIMO PARA POÇO DE VISITA RETANGULAR PARA ESGOTO, EM ALVENARIA COM BLOCOS DE CONCRETO, DIMENSÕES INTERNAS = 2,5X4 M. AF_12/2020</v>
          </cell>
          <cell r="C1865" t="str">
            <v>M</v>
          </cell>
        </row>
        <row r="1866">
          <cell r="A1866">
            <v>98038</v>
          </cell>
          <cell r="B1866" t="str">
            <v>BASE PARA POÇO DE VISITA RETANGULAR PARA ESGOTO, EM ALVENARIA COM BLOCOS DE CONCRETO, DIMENSÕES INTERNAS = 3X3 M, PROFUNDIDADE = 1,40 M, EXCLUINDO TAMPÃO. AF_12/2020_PA</v>
          </cell>
          <cell r="C1866" t="str">
            <v>UN</v>
          </cell>
        </row>
        <row r="1867">
          <cell r="A1867">
            <v>98039</v>
          </cell>
          <cell r="B1867" t="str">
            <v>ACRÉSCIMO PARA POÇO DE VISITA RETANGULAR PARA ESGOTO, EM ALVENARIA COM BLOCOS DE CONCRETO, DIMENSÕES INTERNAS = 3X3 M. AF_12/2020</v>
          </cell>
          <cell r="C1867" t="str">
            <v>M</v>
          </cell>
        </row>
        <row r="1868">
          <cell r="A1868">
            <v>98040</v>
          </cell>
          <cell r="B1868" t="str">
            <v>BASE PARA POÇO DE VISITA RETANGULAR PARA ESGOTO, EM ALVENARIA COM BLOCOS DE CONCRETO, DIMENSÕES INTERNAS = 3X3,5 M, PROFUNDIDADE = 1,40 M, EXCLUINDO TAMPÃO. AF_12/2020_PA</v>
          </cell>
          <cell r="C1868" t="str">
            <v>UN</v>
          </cell>
        </row>
        <row r="1869">
          <cell r="A1869">
            <v>98041</v>
          </cell>
          <cell r="B1869" t="str">
            <v>ACRÉSCIMO PARA POÇO DE VISITA RETANGULAR PARA ESGOTO, EM ALVENARIA COM BLOCOS DE CONCRETO, DIMENSÕES INTERNAS = 3X3,5 M. AF_12/2020</v>
          </cell>
          <cell r="C1869" t="str">
            <v>M</v>
          </cell>
        </row>
        <row r="1870">
          <cell r="A1870">
            <v>98042</v>
          </cell>
          <cell r="B1870" t="str">
            <v>BASE PARA POÇO DE VISITA RETANGULAR PARA ESGOTO, EM ALVENARIA COM BLOCOS DE CONCRETO, DIMENSÕES INTERNAS = 3X4 M, PROFUNDIDADE = 1,40 M, EXCLUINDO TAMPÃO. AF_12/2020_PA</v>
          </cell>
          <cell r="C1870" t="str">
            <v>UN</v>
          </cell>
        </row>
        <row r="1871">
          <cell r="A1871">
            <v>98043</v>
          </cell>
          <cell r="B1871" t="str">
            <v>ACRÉSCIMO PARA POÇO DE VISITA RETANGULAR PARA ESGOTO, EM ALVENARIA COM BLOCOS DE CONCRETO, DIMENSÕES INTERNAS = 3X4 M. AF_12/2020</v>
          </cell>
          <cell r="C1871" t="str">
            <v>M</v>
          </cell>
        </row>
        <row r="1872">
          <cell r="A1872">
            <v>98044</v>
          </cell>
          <cell r="B1872" t="str">
            <v>BASE PARA POÇO DE VISITA RETANGULAR PARA ESGOTO, EM ALVENARIA COM BLOCOS DE CONCRETO, DIMENSÕES INTERNAS = 3,5X3,5 M, PROFUNDIDADE = 1,40 M, EXCLUINDO TAMPÃO. AF_12/2020_PA</v>
          </cell>
          <cell r="C1872" t="str">
            <v>UN</v>
          </cell>
        </row>
        <row r="1873">
          <cell r="A1873">
            <v>98045</v>
          </cell>
          <cell r="B1873" t="str">
            <v>ACRÉSCIMO PARA POÇO DE VISITA RETANGULAR PARA ESGOTO, EM ALVENARIA COM BLOCOS DE CONCRETO, DIMENSÕES INTERNAS = 3,5X3,5 M. AF_12/2020</v>
          </cell>
          <cell r="C1873" t="str">
            <v>M</v>
          </cell>
        </row>
        <row r="1874">
          <cell r="A1874">
            <v>98046</v>
          </cell>
          <cell r="B1874" t="str">
            <v>BASE PARA POÇO DE VISITA RETANGULAR PARA ESGOTO, EM ALVENARIA COM BLOCOS DE CONCRETO, DIMENSÕES INTERNAS = 3,5X4 M, PROFUNDIDADE = 1,40 M, EXCLUINDO TAMPÃO. AF_12/2020_PA</v>
          </cell>
          <cell r="C1874" t="str">
            <v>UN</v>
          </cell>
        </row>
        <row r="1875">
          <cell r="A1875">
            <v>98047</v>
          </cell>
          <cell r="B1875" t="str">
            <v>ACRÉSCIMO PARA POÇO DE VISITA RETANGULAR PARA ESGOTO, EM ALVENARIA COM BLOCOS DE CONCRETO, DIMENSÕES INTERNAS = 3,5X4 M. AF_12/2020</v>
          </cell>
          <cell r="C1875" t="str">
            <v>M</v>
          </cell>
        </row>
        <row r="1876">
          <cell r="A1876">
            <v>98048</v>
          </cell>
          <cell r="B1876" t="str">
            <v>BASE PARA POÇO DE VISITA RETANGULAR PARA ESGOTO, EM ALVENARIA COM BLOCOS DE CONCRETO, DIMENSÕES INTERNAS = 4X4 M, PROFUNDIDADE = 1,45 M, EXCLUINDO TAMPÃO. AF_12/2020_PA</v>
          </cell>
          <cell r="C1876" t="str">
            <v>UN</v>
          </cell>
        </row>
        <row r="1877">
          <cell r="A1877">
            <v>98049</v>
          </cell>
          <cell r="B1877" t="str">
            <v>ACRÉSCIMO PARA POÇO DE VISITA RETANGULAR PARA ESGOTO, EM ALVENARIA COM BLOCOS DE CONCRETO, DIMENSÕES INTERNAS = 4X4 M. AF_12/2020</v>
          </cell>
          <cell r="C1877" t="str">
            <v>M</v>
          </cell>
        </row>
        <row r="1878">
          <cell r="A1878">
            <v>98050</v>
          </cell>
          <cell r="B1878" t="str">
            <v>CHAMINÉ CIRCULAR PARA POÇO DE VISITA PARA ESGOTO, EM CONCRETO PRÉ-MOLDADO, DIÂMETRO INTERNO = 0,6 M. AF_12/2020</v>
          </cell>
          <cell r="C1878" t="str">
            <v>M</v>
          </cell>
        </row>
        <row r="1879">
          <cell r="A1879">
            <v>98051</v>
          </cell>
          <cell r="B1879" t="str">
            <v>CHAMINÉ CIRCULAR PARA POÇO DE VISITA PARA ESGOTO, EM ALVENARIA COM TIJOLOS CERÂMICOS MACIÇOS, DIÂMETRO INTERNO = 0,6 M. AF_12/2020</v>
          </cell>
          <cell r="C1879" t="str">
            <v>M</v>
          </cell>
        </row>
        <row r="1880">
          <cell r="A1880">
            <v>98405</v>
          </cell>
          <cell r="B1880" t="str">
            <v>BASE PARA POÇO DE VISITA CIRCULAR PARA  ESGOTO, EM ALVENARIA COM TIJOLOS CERÂMICOS MACIÇOS, DIÂMETRO INTERNO = 1,0 M, PROFUNDIDADE = 1,40 M, EXCLUINDO TAMPÃO. AF_12/2020_PA</v>
          </cell>
          <cell r="C1880" t="str">
            <v>UN</v>
          </cell>
        </row>
        <row r="1881">
          <cell r="A1881">
            <v>98406</v>
          </cell>
          <cell r="B1881" t="str">
            <v>BASE PARA POÇO DE VISITA RETANGULAR PARA ESGOTO, EM ALVENARIA COM BLOCOS DE CONCRETO, DIMENSÕES INTERNAS = 1X3,5 M, PROFUNDIDADE = 1,40 M, EXCLUINDO TAMPÃO. AF_12/2020_PA</v>
          </cell>
          <cell r="C1881" t="str">
            <v>UN</v>
          </cell>
        </row>
        <row r="1882">
          <cell r="A1882">
            <v>98407</v>
          </cell>
          <cell r="B1882" t="str">
            <v>BASE PARA POÇO DE VISITA RETANGULAR PARA ESGOTO, EM ALVENARIA COM BLOCOS DE CONCRETO, DIMENSÕES INTERNAS = 1X2 M, PROFUNDIDADE = 1,40 M, EXCLUINDO TAMPÃO. AF_12/2020_PA</v>
          </cell>
          <cell r="C1882" t="str">
            <v>UN</v>
          </cell>
        </row>
        <row r="1883">
          <cell r="A1883">
            <v>98408</v>
          </cell>
          <cell r="B1883" t="str">
            <v>BASE PARA POÇO DE VISITA RETANGULAR PARA ESGOTO, EM ALVENARIA COM BLOCOS DE CONCRETO, DIMENSÕES INTERNAS = 1X2,5 M, PROFUNDIDADE = 1,40 M, EXCLUINDO TAMPÃO. AF_12/2020_PA</v>
          </cell>
          <cell r="C1883" t="str">
            <v>UN</v>
          </cell>
        </row>
        <row r="1884">
          <cell r="A1884">
            <v>98409</v>
          </cell>
          <cell r="B1884" t="str">
            <v>ACRÉSCIMO PARA POÇO DE VISITA CIRCULAR PARA ESGOTO, EM CONCRETO PRÉ-MOLDADO, DIÂMETRO INTERNO = 0,8 M. AF_12/2020</v>
          </cell>
          <cell r="C1884" t="str">
            <v>M</v>
          </cell>
        </row>
        <row r="1885">
          <cell r="A1885">
            <v>98410</v>
          </cell>
          <cell r="B1885" t="str">
            <v>BASE PARA POÇO DE VISITA CIRCULAR PARA ESGOTO, EM CONCRETO PRÉ-MOLDADO, DIÂMETRO INTERNO = 1,0 M, PROFUNDIDADE = 1,35 M, EXCLUINDO TAMPÃO. AF_12/2020_PA</v>
          </cell>
          <cell r="C1885" t="str">
            <v>UN</v>
          </cell>
        </row>
        <row r="1886">
          <cell r="A1886">
            <v>99240</v>
          </cell>
          <cell r="B1886" t="str">
            <v>ACRÉSCIMO PARA POÇO DE VISITA CIRCULAR PARA DRENAGEM, EM CONCRETO PRÉ-MOLDADO, DIÂMETRO INTERNO = 1,2 M. AF_12/2020</v>
          </cell>
          <cell r="C1886" t="str">
            <v>M</v>
          </cell>
        </row>
        <row r="1887">
          <cell r="A1887">
            <v>99241</v>
          </cell>
          <cell r="B1887" t="str">
            <v>ACRÉSCIMO PARA POÇO DE VISITA RETANGULAR PARA DRENAGEM, EM ALVENARIA COM BLOCOS DE CONCRETO, DIMENSÕES INTERNAS = 1,5X1,5 M. AF_12/2020</v>
          </cell>
          <cell r="C1887" t="str">
            <v>M</v>
          </cell>
        </row>
        <row r="1888">
          <cell r="A1888">
            <v>99242</v>
          </cell>
          <cell r="B1888" t="str">
            <v>BASE PARA POÇO DE VISITA CIRCULAR PARA DRENAGEM, EM ALVENARIA COM TIJOLOS CERÂMICOS MACIÇOS, DIÂMETRO INTERNO = 1,2 M, PROFUNDIDADE = 1,40 M, EXCLUINDO TAMPÃO. AF_12/2020_PA</v>
          </cell>
          <cell r="C1888" t="str">
            <v>UN</v>
          </cell>
        </row>
        <row r="1889">
          <cell r="A1889">
            <v>99243</v>
          </cell>
          <cell r="B1889" t="str">
            <v>ACRÉSCIMO PARA POÇO DE VISITA CIRCULAR PARA DRENAGEM, EM ALVENARIA COM TIJOLOS CERÂMICOS MACIÇOS, DIÂMETRO INTERNO = 1,2 M. AF_12/2020</v>
          </cell>
          <cell r="C1889" t="str">
            <v>M</v>
          </cell>
        </row>
        <row r="1890">
          <cell r="A1890">
            <v>99244</v>
          </cell>
          <cell r="B1890" t="str">
            <v>BASE PARA POÇO DE VISITA RETANGULAR PARA DRENAGEM, EM ALVENARIA COM BLOCOS DE CONCRETO, DIMENSÕES INTERNAS = 1,5X2 M, PROFUNDIDADE = 1,40 M, EXCLUINDO TAMPÃO. AF_12/2020_PA</v>
          </cell>
          <cell r="C1890" t="str">
            <v>UN</v>
          </cell>
        </row>
        <row r="1891">
          <cell r="A1891">
            <v>99246</v>
          </cell>
          <cell r="B1891" t="str">
            <v>ACRÉSCIMO PARA POÇO DE VISITA CIRCULAR PARA DRENAGEM, EM CONCRETO PRÉ-MOLDADO, DIÂMETRO INTERNO = 1,5 M. AF_12/2020</v>
          </cell>
          <cell r="C1891" t="str">
            <v>M</v>
          </cell>
        </row>
        <row r="1892">
          <cell r="A1892">
            <v>99247</v>
          </cell>
          <cell r="B1892" t="str">
            <v>ACRÉSCIMO PARA POÇO DE VISITA RETANGULAR PARA DRENAGEM, EM ALVENARIA COM BLOCOS DE CONCRETO, DIMENSÕES INTERNAS = 1,5X2 M. AF_12/2020</v>
          </cell>
          <cell r="C1892" t="str">
            <v>M</v>
          </cell>
        </row>
        <row r="1893">
          <cell r="A1893">
            <v>99248</v>
          </cell>
          <cell r="B1893" t="str">
            <v>BASE PARA POÇO DE VISITA CIRCULAR PARA DRENAGEM, EM ALVENARIA COM TIJOLOS CERÂMICOS MACIÇOS, DIÂMETRO INTERNO = 1,50 M, PROFUNDIDADE = 1,40 M, EXCLUINDO TAMPÃO. AF_12/2020_PA</v>
          </cell>
          <cell r="C1893" t="str">
            <v>UN</v>
          </cell>
        </row>
        <row r="1894">
          <cell r="A1894">
            <v>99249</v>
          </cell>
          <cell r="B1894" t="str">
            <v>ACRÉSCIMO PARA POÇO DE VISITA CIRCULAR PARA DRENAGEM, EM ALVENARIA COM TIJOLOS CERÂMICOS MACIÇOS, DIÂMETRO INTERNO = 1,5 M. AF_12/2020</v>
          </cell>
          <cell r="C1894" t="str">
            <v>M</v>
          </cell>
        </row>
        <row r="1895">
          <cell r="A1895">
            <v>99252</v>
          </cell>
          <cell r="B1895" t="str">
            <v>BASE PARA POÇO DE VISITA RETANGULAR PARA DRENAGEM, EM ALVENARIA COM BLOCOS DE CONCRETO, DIMENSÕES INTERNAS = 1X1 M, PROFUNDIDADE = 1,40 M, EXCLUINDO TAMPÃO. AF_12/2020_PA</v>
          </cell>
          <cell r="C1895" t="str">
            <v>UN</v>
          </cell>
        </row>
        <row r="1896">
          <cell r="A1896">
            <v>99254</v>
          </cell>
          <cell r="B1896" t="str">
            <v>ACRÉSCIMO PARA POÇO DE VISITA RETANGULAR PARA DRENAGEM, EM ALVENARIA COM BLOCOS DE CONCRETO, DIMENSÕES INTERNAS = 1X1 M. AF_12/2020</v>
          </cell>
          <cell r="C1896" t="str">
            <v>M</v>
          </cell>
        </row>
        <row r="1897">
          <cell r="A1897">
            <v>99256</v>
          </cell>
          <cell r="B1897" t="str">
            <v>BASE PARA POÇO DE VISITA RETANGULAR PARA DRENAGEM, EM ALVENARIA COM BLOCOS DE CONCRETO, DIMENSÕES INTERNAS = 1,5X2,5 M, PROFUNDIDADE = 1,40 M, EXCLUINDO TAMPÃO. AF_12/2020_PA</v>
          </cell>
          <cell r="C1897" t="str">
            <v>UN</v>
          </cell>
        </row>
        <row r="1898">
          <cell r="A1898">
            <v>99259</v>
          </cell>
          <cell r="B1898" t="str">
            <v>BASE PARA POÇO DE VISITA RETANGULAR PARA DRENAGEM, EM ALVENARIA COM BLOCOS DE CONCRETO, DIMENSÕES INTERNAS = 1X1,5 M, PROFUNDIDADE = 1,40 M, EXCLUINDO TAMPÃO. AF_12/2020_PA</v>
          </cell>
          <cell r="C1898" t="str">
            <v>UN</v>
          </cell>
        </row>
        <row r="1899">
          <cell r="A1899">
            <v>99261</v>
          </cell>
          <cell r="B1899" t="str">
            <v>ACRÉSCIMO PARA POÇO DE VISITA RETANGULAR PARA DRENAGEM, EM ALVENARIA COM BLOCOS DE CONCRETO, DIMENSÕES INTERNAS = 1X1,5 M. AF_12/2020</v>
          </cell>
          <cell r="C1899" t="str">
            <v>M</v>
          </cell>
        </row>
        <row r="1900">
          <cell r="A1900">
            <v>99263</v>
          </cell>
          <cell r="B1900" t="str">
            <v>ACRÉSCIMO PARA POÇO DE VISITA RETANGULAR PARA DRENAGEM, EM ALVENARIA COM BLOCOS DE CONCRETO, DIMENSÕES INTERNAS = 1,5X2,5 M. AF_12/2020</v>
          </cell>
          <cell r="C1900" t="str">
            <v>M</v>
          </cell>
        </row>
        <row r="1901">
          <cell r="A1901">
            <v>99265</v>
          </cell>
          <cell r="B1901" t="str">
            <v>BASE PARA POÇO DE VISITA RETANGULAR PARA DRENAGEM, EM ALVENARIA COM BLOCOS DE CONCRETO, DIMENSÕES INTERNAS = 1X2 M, PROFUNDIDADE = 1,40 M, EXCLUINDO TAMPÃO. AF_12/2020_PA</v>
          </cell>
          <cell r="C1901" t="str">
            <v>UN</v>
          </cell>
        </row>
        <row r="1902">
          <cell r="A1902">
            <v>99266</v>
          </cell>
          <cell r="B1902" t="str">
            <v>ACRÉSCIMO PARA POÇO DE VISITA RETANGULAR PARA DRENAGEM, EM ALVENARIA COM BLOCOS DE CONCRETO, DIMENSÕES INTERNAS = 1X2 M. AF_12/2020</v>
          </cell>
          <cell r="C1902" t="str">
            <v>M</v>
          </cell>
        </row>
        <row r="1903">
          <cell r="A1903">
            <v>99267</v>
          </cell>
          <cell r="B1903" t="str">
            <v>BASE PARA POÇO DE VISITA RETANGULAR PARA DRENAGEM, EM ALVENARIA COM BLOCOS DE CONCRETO, DIMENSÕES INTERNAS = 1X2,5 M, PROFUNDIDADE = 1,40 M, EXCLUINDO TAMPÃO. AF_12/2020_PA</v>
          </cell>
          <cell r="C1903" t="str">
            <v>UN</v>
          </cell>
        </row>
        <row r="1904">
          <cell r="A1904">
            <v>99268</v>
          </cell>
          <cell r="B1904" t="str">
            <v>POÇO DE INSPEÇÃO CIRCULAR PARA DRENAGEM, EM CONCRETO PRÉ-MOLDADO, DIÂMETRO INTERNO = 0,60 M, PROFUNDIDADE = 0,90 M, EXCLUINDO TAMPÃO. AF_12/2020_PA</v>
          </cell>
          <cell r="C1904" t="str">
            <v>UN</v>
          </cell>
        </row>
        <row r="1905">
          <cell r="A1905">
            <v>99269</v>
          </cell>
          <cell r="B1905" t="str">
            <v>ACRÉSCIMO PARA POÇO DE VISITA RETANGULAR PARA DRENAGEM, EM ALVENARIA COM BLOCOS DE CONCRETO, DIMENSÕES INTERNAS = 1X2,5 M. AF_12/2020</v>
          </cell>
          <cell r="C1905" t="str">
            <v>M</v>
          </cell>
        </row>
        <row r="1906">
          <cell r="A1906">
            <v>99270</v>
          </cell>
          <cell r="B1906" t="str">
            <v>POÇO DE INSPEÇÃO CIRCULAR PARA DRENAGEM, EM CONCRETO PRÉ-MOLDADO, DIÂMETRO INTERNO = 0,60 M, PROFUNDIDADE = 1,40 M, EXCLUINDO TAMPÃO. AF_12/2020_PA</v>
          </cell>
          <cell r="C1906" t="str">
            <v>UN</v>
          </cell>
        </row>
        <row r="1907">
          <cell r="A1907">
            <v>99271</v>
          </cell>
          <cell r="B1907" t="str">
            <v>BASE PARA POÇO DE VISITA RETANGULAR PARA DRENAGEM, EM ALVENARIA COM BLOCOS DE CONCRETO, DIMENSÕES INTERNAS = 1,5X3 M, PROFUNDIDADE = 1,40 M, EXCLUINDO TAMPÃO. AF_12/2020_PA</v>
          </cell>
          <cell r="C1907" t="str">
            <v>UN</v>
          </cell>
        </row>
        <row r="1908">
          <cell r="A1908">
            <v>99272</v>
          </cell>
          <cell r="B1908" t="str">
            <v>POÇO DE INSPEÇÃO CIRCULAR PARA DRENAGEM, EM ALVENARIA COM TIJOLOS CERÂMICOS MACIÇOS, DIÂMETRO INTERNO = 0,60 M, PROFUNDIDADE = 0,95 M, EXCLUINDO TAMPÃO. AF_12/2020_PA</v>
          </cell>
          <cell r="C1908" t="str">
            <v>UN</v>
          </cell>
        </row>
        <row r="1909">
          <cell r="A1909">
            <v>99273</v>
          </cell>
          <cell r="B1909" t="str">
            <v>POÇO DE INSPEÇÃO CIRCULAR PARA DRENAGEM, EM ALVENARIA COM TIJOLOS CERÂMICOS MACIÇOS, DIÂMETRO INTERNO = 0,60 M, PROFUNDIDADE = 1,45 M, EXCLUINDO TAMPÃO. AF_12/2020_PA</v>
          </cell>
          <cell r="C1909" t="str">
            <v>UN</v>
          </cell>
        </row>
        <row r="1910">
          <cell r="A1910">
            <v>99274</v>
          </cell>
          <cell r="B1910" t="str">
            <v>BASE PARA POÇO DE VISITA RETANGULAR PARA DRENAGEM, EM ALVENARIA COM BLOCOS DE CONCRETO, DIMENSÕES INTERNAS = 1X3 M, PROFUNDIDADE = 1,40 M, EXCLUINDO TAMPÃO. AF_12/2020_PA</v>
          </cell>
          <cell r="C1910" t="str">
            <v>UN</v>
          </cell>
        </row>
        <row r="1911">
          <cell r="A1911">
            <v>99275</v>
          </cell>
          <cell r="B1911" t="str">
            <v>BASE PARA POÇO DE VISITA CIRCULAR PARA DRENAGEM, EM CONCRETO PRÉ-MOLDADO, DIÂMETRO INTERNO = 0,80 M, PROFUNDIDADE = 1,35 M, EXCLUINDO TAMPÃO. AF_12/2020_PA</v>
          </cell>
          <cell r="C1911" t="str">
            <v>UN</v>
          </cell>
        </row>
        <row r="1912">
          <cell r="A1912">
            <v>99276</v>
          </cell>
          <cell r="B1912" t="str">
            <v>ACRÉSCIMO PARA POÇO DE VISITA RETANGULAR PARA DRENAGEM, EM ALVENARIA COM BLOCOS DE CONCRETO, DIMENSÕES INTERNAS = 1,5X3 M. AF_12/2020</v>
          </cell>
          <cell r="C1912" t="str">
            <v>M</v>
          </cell>
        </row>
        <row r="1913">
          <cell r="A1913">
            <v>99277</v>
          </cell>
          <cell r="B1913" t="str">
            <v>ACRÉSCIMO PARA POÇO DE VISITA RETANGULAR PARA DRENAGEM, EM ALVENARIA COM BLOCOS DE CONCRETO, DIMENSÕES INTERNAS = 1X3 M. AF_12/2020</v>
          </cell>
          <cell r="C1913" t="str">
            <v>M</v>
          </cell>
        </row>
        <row r="1914">
          <cell r="A1914">
            <v>99278</v>
          </cell>
          <cell r="B1914" t="str">
            <v>ACRÉSCIMO PARA POÇO DE VISITA CIRCULAR PARA DRENAGEM, EM CONCRETO PRÉ-MOLDADO, DIÂMETRO INTERNO = 0,8 M. AF_12/2020</v>
          </cell>
          <cell r="C1914" t="str">
            <v>M</v>
          </cell>
        </row>
        <row r="1915">
          <cell r="A1915">
            <v>99279</v>
          </cell>
          <cell r="B1915" t="str">
            <v>BASE PARA POÇO DE VISITA RETANGULAR PARA DRENAGEM, EM ALVENARIA COM BLOCOS DE CONCRETO, DIMENSÕES INTERNAS = 1X3,5 M, PROFUNDIDADE = 1,40 M, EXCLUINDO TAMPÃO. AF_12/2020_PA</v>
          </cell>
          <cell r="C1915" t="str">
            <v>UN</v>
          </cell>
        </row>
        <row r="1916">
          <cell r="A1916">
            <v>99280</v>
          </cell>
          <cell r="B1916" t="str">
            <v>BASE PARA POÇO DE VISITA CIRCULAR PARA DRENAGEM, EM ALVENARIA COM TIJOLOS CERÂMICOS MACIÇOS, DIÂMETRO INTERNO = 0,80 M, PROFUNDIDADE = 1,40 M, EXCLUINDO TAMPÃO. AF_12/2020_PA</v>
          </cell>
          <cell r="C1916" t="str">
            <v>UN</v>
          </cell>
        </row>
        <row r="1917">
          <cell r="A1917">
            <v>99281</v>
          </cell>
          <cell r="B1917" t="str">
            <v>ACRÉSCIMO PARA POÇO DE VISITA RETANGULAR PARA DRENAGEM, EM ALVENARIA COM BLOCOS DE CONCRETO, DIMENSÕES INTERNAS = 1X3,5 M. AF_12/2020</v>
          </cell>
          <cell r="C1917" t="str">
            <v>M</v>
          </cell>
        </row>
        <row r="1918">
          <cell r="A1918">
            <v>99282</v>
          </cell>
          <cell r="B1918" t="str">
            <v>ACRÉSCIMO PARA POÇO DE VISITA RETANGULAR PARA DRENAGEM, EM ALVENARIA COM BLOCOS DE CONCRETO, DIMENSÕES INTERNAS = 2,5X2,5 M. AF_12/2020</v>
          </cell>
          <cell r="C1918" t="str">
            <v>M</v>
          </cell>
        </row>
        <row r="1919">
          <cell r="A1919">
            <v>99283</v>
          </cell>
          <cell r="B1919" t="str">
            <v>ACRÉSCIMO PARA POÇO DE VISITA CIRCULAR PARA DRENAGEM, EM ALVENARIA COM TIJOLOS CERÂMICOS MACIÇOS, DIÂMETRO INTERNO = 0,8 M. AF_12/2020</v>
          </cell>
          <cell r="C1919" t="str">
            <v>M</v>
          </cell>
        </row>
        <row r="1920">
          <cell r="A1920">
            <v>99284</v>
          </cell>
          <cell r="B1920" t="str">
            <v>BASE PARA POÇO DE VISITA RETANGULAR PARA DRENAGEM, EM ALVENARIA COM BLOCOS DE CONCRETO, DIMENSÕES INTERNAS = 1,5X3,5 M, PROFUNDIDADE = 1,40 M, EXCLUINDO TAMPÃO. AF_12/2020_PA</v>
          </cell>
          <cell r="C1920" t="str">
            <v>UN</v>
          </cell>
        </row>
        <row r="1921">
          <cell r="A1921">
            <v>99285</v>
          </cell>
          <cell r="B1921" t="str">
            <v>BASE PARA POÇO DE VISITA CIRCULAR PARA DRENAGEM, EM CONCRETO PRÉ-MOLDADO, DIÂMETRO INTERNO = 1,0 M, PROFUNDIDADE = 1,35 M, EXCLUINDO TAMPÃO. AF_05/2018_PA</v>
          </cell>
          <cell r="C1921" t="str">
            <v>UN</v>
          </cell>
        </row>
        <row r="1922">
          <cell r="A1922">
            <v>99286</v>
          </cell>
          <cell r="B1922" t="str">
            <v>BASE PARA POÇO DE VISITA RETANGULAR PARA DRENAGEM, EM ALVENARIA COM BLOCOS DE CONCRETO, DIMENSÕES INTERNAS = 1X4 M, PROFUNDIDADE = 1,40 M, EXCLUINDO TAMPÃO. AF_12/2020_PA</v>
          </cell>
          <cell r="C1922" t="str">
            <v>UN</v>
          </cell>
        </row>
        <row r="1923">
          <cell r="A1923">
            <v>99287</v>
          </cell>
          <cell r="B1923" t="str">
            <v>BASE PARA POÇO DE VISITA RETANGULAR PARA DRENAGEM, EM ALVENARIA COM BLOCOS DE CONCRETO, DIMENSÕES INTERNAS = 2,5X3 M, PROFUNDIDADE = 1,40 M, EXCLUINDO TAMPÃO. AF_12/2020_PA</v>
          </cell>
          <cell r="C1923" t="str">
            <v>UN</v>
          </cell>
        </row>
        <row r="1924">
          <cell r="A1924">
            <v>99288</v>
          </cell>
          <cell r="B1924" t="str">
            <v>ACRÉSCIMO PARA POÇO DE VISITA CIRCULAR PARA DRENAGEM, EM CONCRETO PRÉ-MOLDADO, DIÂMETRO INTERNO = 1 M. AF_12/2020</v>
          </cell>
          <cell r="C1924" t="str">
            <v>M</v>
          </cell>
        </row>
        <row r="1925">
          <cell r="A1925">
            <v>99289</v>
          </cell>
          <cell r="B1925" t="str">
            <v>ACRÉSCIMO PARA POÇO DE VISITA RETANGULAR PARA DRENAGEM, EM ALVENARIA COM BLOCOS DE CONCRETO, DIMENSÕES INTERNAS = 1X4 M. AF_12/2020</v>
          </cell>
          <cell r="C1925" t="str">
            <v>M</v>
          </cell>
        </row>
        <row r="1926">
          <cell r="A1926">
            <v>99290</v>
          </cell>
          <cell r="B1926" t="str">
            <v>BASE PARA POÇO DE VISITA RETANGULAR PARA DRENAGEM, EM ALVENARIA COM BLOCOS DE CONCRETO, DIMENSÕES INTERNAS = 1,5X1,5 M, PROFUNDIDADE = 1,40 M, EXCLUINDO TAMPÃO. AF_12/2020_PA</v>
          </cell>
          <cell r="C1926" t="str">
            <v>UN</v>
          </cell>
        </row>
        <row r="1927">
          <cell r="A1927">
            <v>99291</v>
          </cell>
          <cell r="B1927" t="str">
            <v>ACRÉSCIMO PARA POÇO DE VISITA RETANGULAR PARA DRENAGEM, EM ALVENARIA COM BLOCOS DE CONCRETO, DIMENSÕES INTERNAS = 1,5X3,5 M. AF_12/2020</v>
          </cell>
          <cell r="C1927" t="str">
            <v>M</v>
          </cell>
        </row>
        <row r="1928">
          <cell r="A1928">
            <v>99292</v>
          </cell>
          <cell r="B1928" t="str">
            <v>BASE PARA POÇO DE VISITA CIRCULAR PARA DRENAGEM, EM ALVENARIA COM TIJOLOS CERÂMICOS MACIÇOS, DIÂMETRO INTERNO = 1,0 M, PROFUNDIDADE = 1,40 M, EXCLUINDO TAMPÃO. AF_12/2020_PA</v>
          </cell>
          <cell r="C1928" t="str">
            <v>UN</v>
          </cell>
        </row>
        <row r="1929">
          <cell r="A1929">
            <v>99293</v>
          </cell>
          <cell r="B1929" t="str">
            <v>ACRÉSCIMO PARA POÇO DE VISITA CIRCULAR PARA DRENAGEM, EM ALVENARIA COM TIJOLOS CERÂMICOS MACIÇOS, DIÂMETRO INTERNO = 1 M. AF_12/2020</v>
          </cell>
          <cell r="C1929" t="str">
            <v>M</v>
          </cell>
        </row>
        <row r="1930">
          <cell r="A1930">
            <v>99294</v>
          </cell>
          <cell r="B1930" t="str">
            <v>BASE PARA POÇO DE VISITA RETANGULAR PARA DRENAGEM, EM ALVENARIA COM BLOCOS DE CONCRETO, DIMENSÕES INTERNAS = 1,5X4 M, PROFUNDIDADE = 1,40 M, EXCLUINDO TAMPÃO. AF_12/2020_PA</v>
          </cell>
          <cell r="C1930" t="str">
            <v>UN</v>
          </cell>
        </row>
        <row r="1931">
          <cell r="A1931">
            <v>99296</v>
          </cell>
          <cell r="B1931" t="str">
            <v>ACRÉSCIMO PARA POÇO DE VISITA RETANGULAR PARA DRENAGEM, EM ALVENARIA COM BLOCOS DE CONCRETO, DIMENSÕES INTERNAS = 2,5X3 M. AF_12/2020</v>
          </cell>
          <cell r="C1931" t="str">
            <v>M</v>
          </cell>
        </row>
        <row r="1932">
          <cell r="A1932">
            <v>99297</v>
          </cell>
          <cell r="B1932" t="str">
            <v>ACRÉSCIMO PARA POÇO DE VISITA RETANGULAR PARA DRENAGEM, EM ALVENARIA COM BLOCOS DE CONCRETO, DIMENSÕES INTERNAS = 1,5X4 M. AF_12/2020</v>
          </cell>
          <cell r="C1932" t="str">
            <v>M</v>
          </cell>
        </row>
        <row r="1933">
          <cell r="A1933">
            <v>99298</v>
          </cell>
          <cell r="B1933" t="str">
            <v>BASE PARA POÇO DE VISITA RETANGULAR PARA DRENAGEM, EM ALVENARIA COM BLOCOS DE CONCRETO, DIMENSÕES INTERNAS = 2,5X3,5 M, PROFUNDIDADE = 1,40 M, EXCLUINDO TAMPÃO. AF_12/2020_PA</v>
          </cell>
          <cell r="C1933" t="str">
            <v>UN</v>
          </cell>
        </row>
        <row r="1934">
          <cell r="A1934">
            <v>99299</v>
          </cell>
          <cell r="B1934" t="str">
            <v>ACRÉSCIMO PARA POÇO DE VISITA RETANGULAR PARA DRENAGEM, EM ALVENARIA COM BLOCOS DE CONCRETO, DIMENSÕES INTERNAS = 2,5X3,5 M. AF_12/2020</v>
          </cell>
          <cell r="C1934" t="str">
            <v>M</v>
          </cell>
        </row>
        <row r="1935">
          <cell r="A1935">
            <v>99300</v>
          </cell>
          <cell r="B1935" t="str">
            <v>BASE PARA POÇO DE VISITA RETANGULAR PARA DRENAGEM, EM ALVENARIA COM BLOCOS DE CONCRETO, DIMENSÕES INTERNAS = 2,5X4 M, PROFUNDIDADE = 1,40 M, EXCLUINDO TAMPÃO. AF_12/2020_PA</v>
          </cell>
          <cell r="C1935" t="str">
            <v>UN</v>
          </cell>
        </row>
        <row r="1936">
          <cell r="A1936">
            <v>99301</v>
          </cell>
          <cell r="B1936" t="str">
            <v>BASE PARA POÇO DE VISITA RETANGULAR PARA DRENAGEM, EM ALVENARIA COM BLOCOS DE CONCRETO, DIMENSÕES INTERNAS = 2X2 M, PROFUNDIDADE = 1,40 M, EXCLUINDO TAMPÃO. AF_12/2020_PA</v>
          </cell>
          <cell r="C1936" t="str">
            <v>UN</v>
          </cell>
        </row>
        <row r="1937">
          <cell r="A1937">
            <v>99302</v>
          </cell>
          <cell r="B1937" t="str">
            <v>ACRÉSCIMO PARA POÇO DE VISITA RETANGULAR PARA DRENAGEM, EM ALVENARIA COM BLOCOS DE CONCRETO, DIMENSÕES INTERNAS = 2,5X4 M. AF_12/2020</v>
          </cell>
          <cell r="C1937" t="str">
            <v>M</v>
          </cell>
        </row>
        <row r="1938">
          <cell r="A1938">
            <v>99303</v>
          </cell>
          <cell r="B1938" t="str">
            <v>BASE PARA POÇO DE VISITA RETANGULAR PARA DRENAGEM, EM ALVENARIA COM BLOCOS DE CONCRETO, DIMENSÕES INTERNAS = 3X3 M, PROFUNDIDADE = 1,40 M, EXCLUINDO TAMPÃO. AF_12/2020_PA</v>
          </cell>
          <cell r="C1938" t="str">
            <v>UN</v>
          </cell>
        </row>
        <row r="1939">
          <cell r="A1939">
            <v>99304</v>
          </cell>
          <cell r="B1939" t="str">
            <v>ACRÉSCIMO PARA POÇO DE VISITA RETANGULAR PARA DRENAGEM, EM ALVENARIA COM BLOCOS DE CONCRETO, DIMENSÕES INTERNAS = 3X3 M. AF_12/2020</v>
          </cell>
          <cell r="C1939" t="str">
            <v>M</v>
          </cell>
        </row>
        <row r="1940">
          <cell r="A1940">
            <v>99305</v>
          </cell>
          <cell r="B1940" t="str">
            <v>BASE PARA POÇO DE VISITA RETANGULAR PARA DRENAGEM, EM ALVENARIA COM BLOCOS DE CONCRETO, DIMENSÕES INTERNAS = 3X3,5 M, PROFUNDIDADE = 1,40 M, EXCLUINDO TAMPÃO. AF_12/2020_PA</v>
          </cell>
          <cell r="C1940" t="str">
            <v>UN</v>
          </cell>
        </row>
        <row r="1941">
          <cell r="A1941">
            <v>99306</v>
          </cell>
          <cell r="B1941" t="str">
            <v>ACRÉSCIMO PARA POÇO DE VISITA RETANGULAR PARA DRENAGEM, EM ALVENARIA COM BLOCOS DE CONCRETO, DIMENSÕES INTERNAS = 3X3,5 M. AF_12/2020</v>
          </cell>
          <cell r="C1941" t="str">
            <v>M</v>
          </cell>
        </row>
        <row r="1942">
          <cell r="A1942">
            <v>99307</v>
          </cell>
          <cell r="B1942" t="str">
            <v>ACRÉSCIMO PARA POÇO DE VISITA RETANGULAR PARA DRENAGEM, EM ALVENARIA COM BLOCOS DE CONCRETO, DIMENSÕES INTERNAS = 2X2 M. AF_12/2020</v>
          </cell>
          <cell r="C1942" t="str">
            <v>M</v>
          </cell>
        </row>
        <row r="1943">
          <cell r="A1943">
            <v>99308</v>
          </cell>
          <cell r="B1943" t="str">
            <v>BASE PARA POÇO DE VISITA RETANGULAR PARA DRENAGEM, EM ALVENARIA COM BLOCOS DE CONCRETO, DIMENSÕES INTERNAS = 3X4 M, PROFUNDIDADE = 1,40 M, EXCLUINDO TAMPÃO. AF_12/2020_PA</v>
          </cell>
          <cell r="C1943" t="str">
            <v>UN</v>
          </cell>
        </row>
        <row r="1944">
          <cell r="A1944">
            <v>99309</v>
          </cell>
          <cell r="B1944" t="str">
            <v>ACRÉSCIMO PARA POÇO DE VISITA RETANGULAR PARA DRENAGEM, EM ALVENARIA COM BLOCOS DE CONCRETO, DIMENSÕES INTERNAS = 3X4 M. AF_12/2020</v>
          </cell>
          <cell r="C1944" t="str">
            <v>M</v>
          </cell>
        </row>
        <row r="1945">
          <cell r="A1945">
            <v>99310</v>
          </cell>
          <cell r="B1945" t="str">
            <v>BASE PARA POÇO DE VISITA RETANGULAR PARA DRENAGEM, EM ALVENARIA COM BLOCOS DE CONCRETO, DIMENSÕES INTERNAS = 3,5X3,5 M, PROFUNDIDADE = 1,40 M, EXCLUINDO TAMPÃO. AF_12/2020_PA</v>
          </cell>
          <cell r="C1945" t="str">
            <v>UN</v>
          </cell>
        </row>
        <row r="1946">
          <cell r="A1946">
            <v>99311</v>
          </cell>
          <cell r="B1946" t="str">
            <v>ACRÉSCIMO PARA POÇO DE VISITA RETANGULAR PARA DRENAGEM, EM ALVENARIA COM BLOCOS DE CONCRETO, DIMENSÕES INTERNAS = 3,5X3,5 M. AF_12/2020</v>
          </cell>
          <cell r="C1946" t="str">
            <v>M</v>
          </cell>
        </row>
        <row r="1947">
          <cell r="A1947">
            <v>99312</v>
          </cell>
          <cell r="B1947" t="str">
            <v>BASE PARA POÇO DE VISITA RETANGULAR PARA DRENAGEM, EM ALVENARIA COM BLOCOS DE CONCRETO, DIMENSÕES INTERNAS = 2X2,5 M, PROFUNDIDADE = 1,40 M, EXCLUINDO TAMPÃO. AF_12/2020_PA</v>
          </cell>
          <cell r="C1947" t="str">
            <v>UN</v>
          </cell>
        </row>
        <row r="1948">
          <cell r="A1948">
            <v>99313</v>
          </cell>
          <cell r="B1948" t="str">
            <v>BASE PARA POÇO DE VISITA RETANGULAR PARA DRENAGEM, EM ALVENARIA COM BLOCOS DE CONCRETO, DIMENSÕES INTERNAS = 3,5X4 M, PROFUNDIDADE = 1,40 M, EXCLUINDO TAMPÃO. AF_12/2020_PA</v>
          </cell>
          <cell r="C1948" t="str">
            <v>UN</v>
          </cell>
        </row>
        <row r="1949">
          <cell r="A1949">
            <v>99314</v>
          </cell>
          <cell r="B1949" t="str">
            <v>ACRÉSCIMO PARA POÇO DE VISITA RETANGULAR PARA DRENAGEM, EM ALVENARIA COM BLOCOS DE CONCRETO, DIMENSÕES INTERNAS = 3,5X4 M. AF_12/2020</v>
          </cell>
          <cell r="C1949" t="str">
            <v>M</v>
          </cell>
        </row>
        <row r="1950">
          <cell r="A1950">
            <v>99315</v>
          </cell>
          <cell r="B1950" t="str">
            <v>BASE PARA POÇO DE VISITA RETANGULAR PARA DRENAGEM, EM ALVENARIA COM BLOCOS DE CONCRETO, DIMENSÕES INTERNAS = 4X4 M, PROFUNDIDADE = 1,40 M, EXCLUINDO TAMPÃO. AF_12/2020_PA</v>
          </cell>
          <cell r="C1950" t="str">
            <v>UN</v>
          </cell>
        </row>
        <row r="1951">
          <cell r="A1951">
            <v>99317</v>
          </cell>
          <cell r="B1951" t="str">
            <v>ACRÉSCIMO PARA POÇO DE VISITA RETANGULAR PARA DRENAGEM, EM ALVENARIA COM BLOCOS DE CONCRETO, DIMENSÕES INTERNAS = 2X2,5 M. AF_12/2020</v>
          </cell>
          <cell r="C1951" t="str">
            <v>M</v>
          </cell>
        </row>
        <row r="1952">
          <cell r="A1952">
            <v>99318</v>
          </cell>
          <cell r="B1952" t="str">
            <v>CHAMINÉ CIRCULAR PARA POÇO DE VISITA PARA DRENAGEM, EM CONCRETO PRÉ-MOLDADO, DIÂMETRO INTERNO = 0,6 M. AF_12/2020</v>
          </cell>
          <cell r="C1952" t="str">
            <v>M</v>
          </cell>
        </row>
        <row r="1953">
          <cell r="A1953">
            <v>99319</v>
          </cell>
          <cell r="B1953" t="str">
            <v>CHAMINÉ CIRCULAR PARA POÇO DE VISITA PARA DRENAGEM, EM ALVENARIA COM TIJOLOS CERÂMICOS MACIÇOS, DIÂMETRO INTERNO = 0,6 M. AF_12/2020</v>
          </cell>
          <cell r="C1953" t="str">
            <v>M</v>
          </cell>
        </row>
        <row r="1954">
          <cell r="A1954">
            <v>99320</v>
          </cell>
          <cell r="B1954" t="str">
            <v>BASE PARA POÇO DE VISITA RETANGULAR PARA DRENAGEM, EM ALVENARIA COM BLOCOS DE CONCRETO, DIMENSÕES INTERNAS = 2X3 M, PROFUNDIDADE = 1,40 M, EXCLUINDO TAMPÃO. AF_12/2020_PA</v>
          </cell>
          <cell r="C1954" t="str">
            <v>UN</v>
          </cell>
        </row>
        <row r="1955">
          <cell r="A1955">
            <v>99321</v>
          </cell>
          <cell r="B1955" t="str">
            <v>ACRÉSCIMO PARA POÇO DE VISITA RETANGULAR PARA DRENAGEM, EM ALVENARIA COM BLOCOS DE CONCRETO, DIMENSÕES INTERNAS = 2X3 M. AF_12/2020</v>
          </cell>
          <cell r="C1955" t="str">
            <v>M</v>
          </cell>
        </row>
        <row r="1956">
          <cell r="A1956">
            <v>99322</v>
          </cell>
          <cell r="B1956" t="str">
            <v>BASE PARA POÇO DE VISITA RETANGULAR PARA DRENAGEM, EM ALVENARIA COM BLOCOS DE CONCRETO, DIMENSÕES INTERNAS = 2X3,5 M, PROFUNDIDADE = 1,40 M, EXCLUINDO TAMPÃO. AF_12/2020_PA</v>
          </cell>
          <cell r="C1956" t="str">
            <v>UN</v>
          </cell>
        </row>
        <row r="1957">
          <cell r="A1957">
            <v>99323</v>
          </cell>
          <cell r="B1957" t="str">
            <v>ACRÉSCIMO PARA POÇO DE VISITA RETANGULAR PARA DRENAGEM, EM ALVENARIA COM BLOCOS DE CONCRETO, DIMENSÕES INTERNAS = 2X3,5 M. AF_12/2020</v>
          </cell>
          <cell r="C1957" t="str">
            <v>M</v>
          </cell>
        </row>
        <row r="1958">
          <cell r="A1958">
            <v>99324</v>
          </cell>
          <cell r="B1958" t="str">
            <v>BASE PARA POÇO DE VISITA RETANGULAR PARA DRENAGEM, EM ALVENARIA COM BLOCOS DE CONCRETO, DIMENSÕES INTERNAS = 2X4 M, PROFUNDIDADE = 1,40 M, EXCLUINDO TAMPÃO. AF_12/2020_PA</v>
          </cell>
          <cell r="C1958" t="str">
            <v>UN</v>
          </cell>
        </row>
        <row r="1959">
          <cell r="A1959">
            <v>99325</v>
          </cell>
          <cell r="B1959" t="str">
            <v>ACRÉSCIMO PARA POÇO DE VISITA RETANGULAR PARA DRENAGEM, EM ALVENARIA COM BLOCOS DE CONCRETO, DIMENSÕES INTERNAS = 2X4 M. AF_12/2020</v>
          </cell>
          <cell r="C1959" t="str">
            <v>M</v>
          </cell>
        </row>
        <row r="1960">
          <cell r="A1960">
            <v>99326</v>
          </cell>
          <cell r="B1960" t="str">
            <v>BASE PARA POÇO DE VISITA RETANGULAR PARA DRENAGEM, EM ALVENARIA COM BLOCOS DE CONCRETO, DIMENSÕES INTERNAS = 2,5X2,5 M, PROFUNDIDADE = 1,40 M, EXCLUINDO TAMPÃO. AF_12/2020_PA</v>
          </cell>
          <cell r="C1960" t="str">
            <v>UN</v>
          </cell>
        </row>
        <row r="1961">
          <cell r="A1961">
            <v>99327</v>
          </cell>
          <cell r="B1961" t="str">
            <v>ACRÉSCIMO PARA POÇO DE VISITA RETANGULAR PARA DRENAGEM, EM ALVENARIA COM BLOCOS DE CONCRETO, DIMENSÕES INTERNAS = 4X4 M. AF_12/2020</v>
          </cell>
          <cell r="C1961" t="str">
            <v>M</v>
          </cell>
        </row>
        <row r="1962">
          <cell r="A1962">
            <v>101800</v>
          </cell>
          <cell r="B1962" t="str">
            <v>CAIXA COM GRELHA RETANGULAR DE FERRO FUNDIDO, EM ALVENARIA COM TIJOLOS CERÂMICOS MACIÇOS, DIMENSÕES INTERNAS: 0,30 X 1,00 X 1,00. AF_12/2020</v>
          </cell>
          <cell r="C1962" t="str">
            <v>UN</v>
          </cell>
        </row>
        <row r="1963">
          <cell r="A1963">
            <v>101801</v>
          </cell>
          <cell r="B1963" t="str">
            <v>CAIXA COM GRELHA RETANGULAR DE FERRO FUNDIDO, EM ALVENARIA COM BLOCOS DE CONCRETO, DIMENSÕES INTERNAS: 0,30 X 1,00 X 1,00. AF_12/2020</v>
          </cell>
          <cell r="C1963" t="str">
            <v>UN</v>
          </cell>
        </row>
        <row r="1964">
          <cell r="A1964">
            <v>101806</v>
          </cell>
          <cell r="B1964" t="str">
            <v>CAIXA ENTERRADA DISTRIBUIDORA DE VAZÃO (SUMIDOUROS MÚLTIPLOS), RETANGULAR, EM ALVENARIA COM TIJOLOS MACIÇOS, DIMENSÕES INTERNAS: 0,60 X 0,60 X H=0,50 M. AF_12/2020</v>
          </cell>
          <cell r="C1964" t="str">
            <v>UN</v>
          </cell>
        </row>
        <row r="1965">
          <cell r="A1965">
            <v>101807</v>
          </cell>
          <cell r="B1965" t="str">
            <v>CAIXA ENTERRADA DISTRIBUIDORA DE VAZÃO (SUMIDOUROS MÚLTIPLOS), RETANGULAR, EM ALVENARIA COM BLOCOS DE CONCRETO, DIMENSÕES INTERNAS: 0,60 X 0,60 X H=0,50 M. AF_12/2020</v>
          </cell>
          <cell r="C1965" t="str">
            <v>UN</v>
          </cell>
        </row>
        <row r="1966">
          <cell r="A1966">
            <v>101808</v>
          </cell>
          <cell r="B1966" t="str">
            <v>CAIXA ENTERRADA DISTRIBUIDORA DE VAZÃO (SUMIDOUROS MÚLTIPLOS), RETANGULAR, EM CONCRETO PRÉ-MOLDADO, DIMENSÕES INTERNAS: 0,60 X 0,60 X H=0,50 M. AF_12/2020</v>
          </cell>
          <cell r="C1966" t="str">
            <v>UN</v>
          </cell>
        </row>
        <row r="1967">
          <cell r="A1967">
            <v>101809</v>
          </cell>
          <cell r="B1967" t="str">
            <v>BASE PARA POCO DE VISITA RETANGULAR PARA ESGOTO E DRENAGEM, EM CONCRETO ESTRUTURAL, DIMENSÕES INTERNAS DE 90X150 M, PROFUNDIDADE DE 1,25 M, EXCLUINDO TAMPÃO. AF_12/2020_PA</v>
          </cell>
          <cell r="C1967" t="str">
            <v>UN</v>
          </cell>
        </row>
        <row r="1968">
          <cell r="A1968">
            <v>102139</v>
          </cell>
          <cell r="B1968" t="str">
            <v>BASE PARA POÇO DE VISITA CIRCULAR PARA  ESGOTO, EM CONCRETO PRÉ-MOLDADO, DIÂMETRO INTERNO = 1,20 M, PROFUNDIDADE = 1,60 M, EXCLUINDO TAMPÃO. AF_12/2020_PA</v>
          </cell>
          <cell r="C1968" t="str">
            <v>UN</v>
          </cell>
        </row>
        <row r="1969">
          <cell r="A1969">
            <v>102141</v>
          </cell>
          <cell r="B1969" t="str">
            <v>BASE PARA POÇO DE VISITA CIRCULAR PARA  ESGOTO, EM CONCRETO PRÉ-MOLDADO, DIÂMETRO INTERNO = 1,50 M, PROFUNDIDADE = 1,35 M, EXCLUINDO TAMPÃO. AF_12/2020_PA</v>
          </cell>
          <cell r="C1969" t="str">
            <v>UN</v>
          </cell>
        </row>
        <row r="1970">
          <cell r="A1970">
            <v>102142</v>
          </cell>
          <cell r="B1970" t="str">
            <v>BASE PARA POÇO DE VISITA CIRCULAR PARA DRENAGEM, EM CONCRETO PRÉ-MOLDADO, DIÂMETRO INTERNO = 1,50 M, PROFUNDIDADE = 1,35 M, EXCLUINDO TAMPÃO. AF_12/2020_PA</v>
          </cell>
          <cell r="C1970" t="str">
            <v>UN</v>
          </cell>
        </row>
        <row r="1971">
          <cell r="A1971">
            <v>102457</v>
          </cell>
          <cell r="B1971" t="str">
            <v>BASE PARA POÇO DE VISITA CIRCULAR PARA DRENAGEM, EM CONCRETO PRÉ-MOLDADO, DIÂMETRO INTERNO = 1,20 M, PROFUNDIDADE = 1,60 M, EXCLUINDO TAMPÃO. AF_05/2021_PA</v>
          </cell>
          <cell r="C1971" t="str">
            <v>UN</v>
          </cell>
        </row>
        <row r="1972">
          <cell r="A1972">
            <v>94263</v>
          </cell>
          <cell r="B1972" t="str">
            <v>GUIA (MEIO-FIO) CONCRETO, MOLDADA  IN LOCO  EM TRECHO RETO COM EXTRUSORA, 13 CM BASE X 22 CM ALTURA. AF_01/2024</v>
          </cell>
          <cell r="C1972" t="str">
            <v>M</v>
          </cell>
        </row>
        <row r="1973">
          <cell r="A1973">
            <v>94264</v>
          </cell>
          <cell r="B1973" t="str">
            <v>GUIA (MEIO-FIO) CONCRETO, MOLDADA  IN LOCO  EM TRECHO CURVO COM EXTRUSORA, 13 CM BASE X 22 CM ALTURA. AF_01/2024</v>
          </cell>
          <cell r="C1973" t="str">
            <v>M</v>
          </cell>
        </row>
        <row r="1974">
          <cell r="A1974">
            <v>94265</v>
          </cell>
          <cell r="B1974" t="str">
            <v>GUIA (MEIO-FIO) CONCRETO, MOLDADA  IN LOCO  EM TRECHO RETO COM EXTRUSORA, 15 CM BASE X 30 CM ALTURA. AF_01/2024</v>
          </cell>
          <cell r="C1974" t="str">
            <v>M</v>
          </cell>
        </row>
        <row r="1975">
          <cell r="A1975">
            <v>94266</v>
          </cell>
          <cell r="B1975" t="str">
            <v>GUIA (MEIO-FIO) CONCRETO, MOLDADA  IN LOCO  EM TRECHO CURVO COM EXTRUSORA, 15 CM BASE X 30 CM ALTURA. AF_01/2024</v>
          </cell>
          <cell r="C1975" t="str">
            <v>M</v>
          </cell>
        </row>
        <row r="1976">
          <cell r="A1976">
            <v>94267</v>
          </cell>
          <cell r="B1976" t="str">
            <v>GUIA (MEIO-FIO) E SARJETA CONJUGADOS DE CONCRETO, MOLDADA  IN LOCO  EM TRECHO RETO COM EXTRUSORA, 45 CM BASE (15 CM BASE DA GUIA + 30 CM BASE DA SARJETA) X 22 CM ALTURA. AF_01/2024</v>
          </cell>
          <cell r="C1976" t="str">
            <v>M</v>
          </cell>
        </row>
        <row r="1977">
          <cell r="A1977">
            <v>94268</v>
          </cell>
          <cell r="B1977" t="str">
            <v>GUIA (MEIO-FIO) E SARJETA CONJUGADOS DE CONCRETO, MOLDADA  IN LOCO  EM TRECHO CURVO COM EXTRUSORA, 45 CM BASE (15 CM BASE DA GUIA + 30 CM BASE DA SARJETA) X 22 CM ALTURA. AF_01/2024</v>
          </cell>
          <cell r="C1977" t="str">
            <v>M</v>
          </cell>
        </row>
        <row r="1978">
          <cell r="A1978">
            <v>94269</v>
          </cell>
          <cell r="B1978" t="str">
            <v>GUIA (MEIO-FIO) E SARJETA CONJUGADOS DE CONCRETO, MOLDADA  IN LOCO  EM TRECHO RETO COM EXTRUSORA, 60 CM BASE (15 CM BASE DA GUIA + 45 CM BASE DA SARJETA) X 26 CM ALTURA. AF_01/2024</v>
          </cell>
          <cell r="C1978" t="str">
            <v>M</v>
          </cell>
        </row>
        <row r="1979">
          <cell r="A1979">
            <v>94270</v>
          </cell>
          <cell r="B1979" t="str">
            <v>GUIA (MEIO-FIO) E SARJETA CONJUGADOS DE CONCRETO, MOLDADA IN LOCO  EM TRECHO CURVO COM EXTRUSORA, 60 CM BASE (15 CM BASE DA GUIA + 45 CM BASE DA SARJETA) X 26 CM ALTURA. AF_01/2024</v>
          </cell>
          <cell r="C1979" t="str">
            <v>M</v>
          </cell>
        </row>
        <row r="1980">
          <cell r="A1980">
            <v>94271</v>
          </cell>
          <cell r="B1980" t="str">
            <v>GUIA (MEIO-FIO) E SARJETA CONJUGADOS DE CONCRETO, MOLDADA  IN LOCO  EM TRECHO RETO COM EXTRUSORA, 65 CM BASE (15 CM BASE DA GUIA + 50 CM BASE DA SARJETA) X 26 CM ALTURA. AF_01/2024</v>
          </cell>
          <cell r="C1980" t="str">
            <v>M</v>
          </cell>
        </row>
        <row r="1981">
          <cell r="A1981">
            <v>94272</v>
          </cell>
          <cell r="B1981" t="str">
            <v>GUIA (MEIO-FIO) E SARJETA CONJUGADOS DE CONCRETO, MOLDADA  IN LOCO  EM TRECHO CURVO COM EXTRUSORA, 65 CM BASE (15 CM BASE DA GUIA + 50 CM BASE DA SARJETA) X 26 CM ALTURA. AF_01/2024</v>
          </cell>
          <cell r="C1981" t="str">
            <v>M</v>
          </cell>
        </row>
        <row r="1982">
          <cell r="A1982">
            <v>94273</v>
          </cell>
          <cell r="B1982" t="str">
            <v>ASSENTAMENTO DE GUIA (MEIO-FIO) EM TRECHO RETO, CONFECCIONADA EM CONCRETO PRÉ-FABRICADO, DIMENSÕES 100X15X13X30 CM (COMPRIMENTO X BASE INFERIOR X BASE SUPERIOR X ALTURA). AF_01/2024</v>
          </cell>
          <cell r="C1982" t="str">
            <v>M</v>
          </cell>
        </row>
        <row r="1983">
          <cell r="A1983">
            <v>94274</v>
          </cell>
          <cell r="B1983" t="str">
            <v>ASSENTAMENTO DE GUIA (MEIO-FIO) EM TRECHO CURVO, CONFECCIONADA EM CONCRETO PRÉ-FABRICADO, DIMENSÕES 100X15X13X30 CM (COMPRIMENTO X BASE INFERIOR X BASE SUPERIOR X ALTURA). AF_01/2024</v>
          </cell>
          <cell r="C1983" t="str">
            <v>M</v>
          </cell>
        </row>
        <row r="1984">
          <cell r="A1984">
            <v>94275</v>
          </cell>
          <cell r="B1984" t="str">
            <v>ASSENTAMENTO DE GUIA (MEIO-FIO) EM TRECHO RETO, CONFECCIONADA EM CONCRETO PRÉ-FABRICADO, DIMENSÕES 100X15X13X20 CM (COMPRIMENTO X BASE INFERIOR X BASE SUPERIOR X ALTURA). AF_01/2024</v>
          </cell>
          <cell r="C1984" t="str">
            <v>M</v>
          </cell>
        </row>
        <row r="1985">
          <cell r="A1985">
            <v>94276</v>
          </cell>
          <cell r="B1985" t="str">
            <v>ASSENTAMENTO DE GUIA (MEIO-FIO) EM TRECHO CURVO, CONFECCIONADA EM CONCRETO PRÉ-FABRICADO, DIMENSÕES 100X15X13X20 CM (COMPRIMENTO X BASE INFERIOR X BASE SUPERIOR X ALTURA). AF_01/2024</v>
          </cell>
          <cell r="C1985" t="str">
            <v>M</v>
          </cell>
        </row>
        <row r="1986">
          <cell r="A1986">
            <v>94277</v>
          </cell>
          <cell r="B1986" t="str">
            <v>ASSENTAMENTO DE GUIA (MEIO-FIO) EM TRECHO RETO, CONFECCIONADA EM CONCRETO PRÉ-FABRICADO, DIMENSÕES 80X08X08X25 CM (COMPRIMENTO X BASE INFERIOR X BASE SUPERIOR X ALTURA). AF_01/2024</v>
          </cell>
          <cell r="C1986" t="str">
            <v>M</v>
          </cell>
        </row>
        <row r="1987">
          <cell r="A1987">
            <v>94278</v>
          </cell>
          <cell r="B1987" t="str">
            <v>ASSENTAMENTO DE GUIA (MEIO-FIO) EM TRECHO CURVO, CONFECCIONADA EM CONCRETO PRÉ-FABRICADO, DIMENSÕES 80X08X08X25 CM (COMPRIMENTO X BASE INFERIOR X BASE SUPERIOR X ALTURA). AF_01/2024</v>
          </cell>
          <cell r="C1987" t="str">
            <v>M</v>
          </cell>
        </row>
        <row r="1988">
          <cell r="A1988">
            <v>94279</v>
          </cell>
          <cell r="B1988" t="str">
            <v>ASSENTAMENTO DE GUIA (MEIO-FIO) EM TRECHO RETO, CONFECCIONADA EM CONCRETO PRÉ-FABRICADO, DIMENSÕES 39X6,5X6,5X19 CM (COMPRIMENTO X BASE INFERIOR X BASE SUPERIOR X ALTURA), PARA DELIMITAÇÃO DE JARDINS, PRAÇAS OU PASSEIOS. AF_01/2024</v>
          </cell>
          <cell r="C1988" t="str">
            <v>M</v>
          </cell>
        </row>
        <row r="1989">
          <cell r="A1989">
            <v>94280</v>
          </cell>
          <cell r="B1989" t="str">
            <v>ASSENTAMENTO DE GUIA (MEIO-FIO) EM TRECHO CURVO, CONFECCIONADA EM CONCRETO PRÉ-FABRICADO, DIMENSÕES 39X6,5X6,5X19 CM (COMPRIMENTO X BASE INFERIOR X BASE SUPERIOR X ALTURA), PARA DELIMITAÇÃO DE JARDINS, PRAÇAS OU PASSEIOS. AF_01/2024</v>
          </cell>
          <cell r="C1989" t="str">
            <v>M</v>
          </cell>
        </row>
        <row r="1990">
          <cell r="A1990">
            <v>94281</v>
          </cell>
          <cell r="B1990" t="str">
            <v>EXECUÇÃO DE SARJETA DE CONCRETO USINADO, MOLDADA  IN LOCO  EM TRECHO RETO, 30 CM BASE X 15 CM ALTURA. AF_01/2024</v>
          </cell>
          <cell r="C1990" t="str">
            <v>M</v>
          </cell>
        </row>
        <row r="1991">
          <cell r="A1991">
            <v>94282</v>
          </cell>
          <cell r="B1991" t="str">
            <v>EXECUÇÃO DE SARJETA DE CONCRETO USINADO, MOLDADA  IN LOCO  EM TRECHO CURVO, 30 CM BASE X 15 CM ALTURA. AF_01/2024</v>
          </cell>
          <cell r="C1991" t="str">
            <v>M</v>
          </cell>
        </row>
        <row r="1992">
          <cell r="A1992">
            <v>94283</v>
          </cell>
          <cell r="B1992" t="str">
            <v>EXECUÇÃO DE SARJETA DE CONCRETO USINADO, MOLDADA  IN LOCO  EM TRECHO RETO, 45 CM BASE X 15 CM ALTURA. AF_01/2024</v>
          </cell>
          <cell r="C1992" t="str">
            <v>M</v>
          </cell>
        </row>
        <row r="1993">
          <cell r="A1993">
            <v>94284</v>
          </cell>
          <cell r="B1993" t="str">
            <v>EXECUÇÃO DE SARJETA DE CONCRETO USINADO, MOLDADA  IN LOCO  EM TRECHO CURVO, 45 CM BASE X 15 CM ALTURA. AF_01/2024</v>
          </cell>
          <cell r="C1993" t="str">
            <v>M</v>
          </cell>
        </row>
        <row r="1994">
          <cell r="A1994">
            <v>94285</v>
          </cell>
          <cell r="B1994" t="str">
            <v>EXECUÇÃO DE SARJETA DE CONCRETO USINADO, MOLDADA  IN LOCO  EM TRECHO RETO, 60 CM BASE X 15 CM ALTURA. AF_01/2024</v>
          </cell>
          <cell r="C1994" t="str">
            <v>M</v>
          </cell>
        </row>
        <row r="1995">
          <cell r="A1995">
            <v>94286</v>
          </cell>
          <cell r="B1995" t="str">
            <v>EXECUÇÃO DE SARJETA DE CONCRETO USINADO, MOLDADA  IN LOCO  EM TRECHO CURVO, 60 CM BASE X 15 CM ALTURA. AF_01/2024</v>
          </cell>
          <cell r="C1995" t="str">
            <v>M</v>
          </cell>
        </row>
        <row r="1996">
          <cell r="A1996">
            <v>94287</v>
          </cell>
          <cell r="B1996" t="str">
            <v>EXECUÇÃO DE SARJETA DE CONCRETO USINADO, MOLDADA  IN LOCO  EM TRECHO RETO, 30 CM BASE X 10 CM ALTURA. AF_01/2024</v>
          </cell>
          <cell r="C1996" t="str">
            <v>M</v>
          </cell>
        </row>
        <row r="1997">
          <cell r="A1997">
            <v>94288</v>
          </cell>
          <cell r="B1997" t="str">
            <v>EXECUÇÃO DE SARJETA DE CONCRETO USINADO, MOLDADA  IN LOCO  EM TRECHO CURVO, 30 CM BASE X 10 CM ALTURA. AF_01/2024</v>
          </cell>
          <cell r="C1997" t="str">
            <v>M</v>
          </cell>
        </row>
        <row r="1998">
          <cell r="A1998">
            <v>94289</v>
          </cell>
          <cell r="B1998" t="str">
            <v>EXECUÇÃO DE SARJETA DE CONCRETO USINADO, MOLDADA  IN LOCO  EM TRECHO RETO, 45 CM BASE X 10 CM ALTURA. AF_01/2024</v>
          </cell>
          <cell r="C1998" t="str">
            <v>M</v>
          </cell>
        </row>
        <row r="1999">
          <cell r="A1999">
            <v>94290</v>
          </cell>
          <cell r="B1999" t="str">
            <v>EXECUÇÃO DE SARJETA DE CONCRETO USINADO, MOLDADA  IN LOCO  EM TRECHO CURVO, 45 CM BASE X 10 CM ALTURA. AF_01/2024</v>
          </cell>
          <cell r="C1999" t="str">
            <v>M</v>
          </cell>
        </row>
        <row r="2000">
          <cell r="A2000">
            <v>94291</v>
          </cell>
          <cell r="B2000" t="str">
            <v>EXECUÇÃO DE SARJETA DE CONCRETO USINADO, MOLDADA  IN LOCO  EM TRECHO RETO, 60 CM BASE X 10 CM ALTURA. AF_01/2024</v>
          </cell>
          <cell r="C2000" t="str">
            <v>M</v>
          </cell>
        </row>
        <row r="2001">
          <cell r="A2001">
            <v>94292</v>
          </cell>
          <cell r="B2001" t="str">
            <v>EXECUÇÃO DE SARJETA DE CONCRETO USINADO, MOLDADA  IN LOCO  EM TRECHO CURVO, 60 CM BASE X 10 CM ALTURA. AF_01/2024</v>
          </cell>
          <cell r="C2001" t="str">
            <v>M</v>
          </cell>
        </row>
        <row r="2002">
          <cell r="A2002">
            <v>94293</v>
          </cell>
          <cell r="B2002" t="str">
            <v>EXECUÇÃO DE SARJETÃO DE CONCRETO USINADO, MOLDADA  IN LOCO  EM TRECHO RETO, 100 CM BASE X 20 CM ALTURA. AF_01/2024</v>
          </cell>
          <cell r="C2002" t="str">
            <v>M</v>
          </cell>
        </row>
        <row r="2003">
          <cell r="A2003">
            <v>94294</v>
          </cell>
          <cell r="B2003" t="str">
            <v>EXECUÇÃO DE ESCORAS DE CONCRETO PARA CONTENÇÃO DE GUIAS PRÉ-FABRICADAS. AF_01/2024</v>
          </cell>
          <cell r="C2003" t="str">
            <v>M</v>
          </cell>
        </row>
        <row r="2004">
          <cell r="A2004">
            <v>104491</v>
          </cell>
          <cell r="B2004" t="str">
            <v>ADUELA/ GALERIA FECHADA PRE-MOLDADA DE CONCRETO ARMADO, SECAO QUADRANGULAR INTERNA DE 1,50 X 1,50 M (L X A), MISULA DE 20 X 20 CM, C = 1,00 M, ESPESSURA MIN = 15 CM, TB-45 E FCK DO CONCRETO = 30 MPA   FORNECIMENTO E ASSENTAMENTO. AF_01/2023</v>
          </cell>
          <cell r="C2004" t="str">
            <v>M</v>
          </cell>
        </row>
        <row r="2005">
          <cell r="A2005">
            <v>104492</v>
          </cell>
          <cell r="B2005" t="str">
            <v>ADUELA/ GALERIA FECHADA PRE-MOLDADA DE CONCRETO ARMADO, SECAO QUADRANGULAR INTERNA DE 2,00 X 2,00 M (L X A), MISULA DE 20 X 20 CM, C = 1,00 M, ESPESSURA MIN = 15 CM, TB-45 E FCK DO CONCRETO = 30 MPA   FORNECIMENTO E ASSENTAMENTO. AF_01/2023</v>
          </cell>
          <cell r="C2005" t="str">
            <v>M</v>
          </cell>
        </row>
        <row r="2006">
          <cell r="A2006">
            <v>104494</v>
          </cell>
          <cell r="B2006" t="str">
            <v>ADUELA/ GALERIA FECHADA PRE-MOLDADA DE CONCRETO ARMADO, SECAO QUADRANGULAR INTERNA DE 2,50 X 2,50 M (L X A), MISULA DE 20 X 20 CM, C = 1,00 M, ESPESSURA MIN = 15 CM, TB-45 E FCK DO CONCRETO = 30 MPA   FORNECIMENTO E ASSENTAMENTO. AF_01/2023</v>
          </cell>
          <cell r="C2006" t="str">
            <v>M</v>
          </cell>
        </row>
        <row r="2007">
          <cell r="A2007">
            <v>104497</v>
          </cell>
          <cell r="B2007" t="str">
            <v>ADUELA/ GALERIA FECHADA PRE-MOLDADA DE CONCRETO ARMADO, SECAO QUADRANGULAR INTERNA DE 3,00 X 3,00 M (L X A), MISULA DE 20 X 20 CM, C = 1,00 M, ESPESSURA MIN = 20 CM, TB-45 E FCK DO CONCRETO = 30 MPA   FORNECIMENTO E ASSENTAMENTO. AF_01/2023</v>
          </cell>
          <cell r="C2007" t="str">
            <v>M</v>
          </cell>
        </row>
        <row r="2008">
          <cell r="A2008">
            <v>104515</v>
          </cell>
          <cell r="B2008" t="str">
            <v>APLICAÇÃO DE MANTA GEOTÊXTIL NAS JUNTAS RÍGIDAS DE ADUELAS PRÉ-MOLDADAS DE CONCRETO ARMADO. AF_01/2023</v>
          </cell>
          <cell r="C2008" t="str">
            <v>M2</v>
          </cell>
        </row>
        <row r="2009">
          <cell r="A2009">
            <v>102727</v>
          </cell>
          <cell r="B2009" t="str">
            <v>FABRICAÇÃO, MONTAGEM E DESMONTAGEM DE FÔRMA PARA BOCA PARA BUEIRO, EM CHAPA DE MADEIRA COMPENSADA RESINADA, E = 17 MM, 2 UTILIZAÇÕES. AF_07/2021</v>
          </cell>
          <cell r="C2009" t="str">
            <v>M2</v>
          </cell>
        </row>
        <row r="2010">
          <cell r="A2010">
            <v>102728</v>
          </cell>
          <cell r="B2010" t="str">
            <v>ARMAÇÃO DE MURO ALA E MURO TESTA UTILIZANDO AÇO CA-50 DE 6,3 MM - MONTAGEM. AF_07/2021</v>
          </cell>
          <cell r="C2010" t="str">
            <v>KG</v>
          </cell>
        </row>
        <row r="2011">
          <cell r="A2011">
            <v>102729</v>
          </cell>
          <cell r="B2011" t="str">
            <v>ARMAÇÃO DE MURO ALA E MURO TESTA UTILIZANDO AÇO CA-50 DE 8 MM - MONTAGEM. AF_07/2021</v>
          </cell>
          <cell r="C2011" t="str">
            <v>KG</v>
          </cell>
        </row>
        <row r="2012">
          <cell r="A2012">
            <v>102730</v>
          </cell>
          <cell r="B2012" t="str">
            <v>ARMAÇÃO DE MURO ALA E MURO TESTA UTILIZANDO AÇO CA-50 DE 10 MM - MONTAGEM. AF_07/2021</v>
          </cell>
          <cell r="C2012" t="str">
            <v>KG</v>
          </cell>
        </row>
        <row r="2013">
          <cell r="A2013">
            <v>102731</v>
          </cell>
          <cell r="B2013" t="str">
            <v>ARMAÇÃO DE MURO ALA E MURO TESTA UTILIZANDO AÇO CA-50 DE 12,5 MM - MONTAGEM. AF_07/2021</v>
          </cell>
          <cell r="C2013" t="str">
            <v>KG</v>
          </cell>
        </row>
        <row r="2014">
          <cell r="A2014">
            <v>102732</v>
          </cell>
          <cell r="B2014" t="str">
            <v>ARMAÇÃO DE MURO ALA E MURO TESTA UTILIZANDO AÇO CA-50 DE 16 MM - MONTAGEM. AF_07/2021</v>
          </cell>
          <cell r="C2014" t="str">
            <v>KG</v>
          </cell>
        </row>
        <row r="2015">
          <cell r="A2015">
            <v>102733</v>
          </cell>
          <cell r="B2015" t="str">
            <v>ARMAÇÃO DE MURO ALA E MURO TESTA UTILIZANDO AÇO CA-50 DE 20 MM - MONTAGEM. AF_07/2021</v>
          </cell>
          <cell r="C2015" t="str">
            <v>KG</v>
          </cell>
        </row>
        <row r="2016">
          <cell r="A2016">
            <v>102734</v>
          </cell>
          <cell r="B2016" t="str">
            <v>ARMAÇÃO DE SOLEIRA UTILIZANDO AÇO CA-50 DE 6,3 MM - MONTAGEM. AF_07/2021</v>
          </cell>
          <cell r="C2016" t="str">
            <v>KG</v>
          </cell>
        </row>
        <row r="2017">
          <cell r="A2017">
            <v>102735</v>
          </cell>
          <cell r="B2017" t="str">
            <v>ARMAÇÃO DE SOLEIRA UTILIZANDO AÇO CA-50 DE 8 MM - MONTAGEM. AF_07/2021</v>
          </cell>
          <cell r="C2017" t="str">
            <v>KG</v>
          </cell>
        </row>
        <row r="2018">
          <cell r="A2018">
            <v>102736</v>
          </cell>
          <cell r="B2018" t="str">
            <v>CONCRETAGEM DE BOCA PARA BUEIRO, FCK = 20 MPA, COM USO DE BOMBA - LANÇAMENTO, ADENSAMENTO E ACABAMENTO. AF_07/2021</v>
          </cell>
          <cell r="C2018" t="str">
            <v>M3</v>
          </cell>
        </row>
        <row r="2019">
          <cell r="A2019">
            <v>102737</v>
          </cell>
          <cell r="B2019" t="str">
            <v>BOCA PARA BUEIRO SIMPLES TUBULAR D = 40 CM EM CONCRETO, ALAS COM ESCONSIDADE DE 0°, INCLUINDO FÔRMAS E MATERIAIS. AF_07/2021</v>
          </cell>
          <cell r="C2019" t="str">
            <v>UN</v>
          </cell>
        </row>
        <row r="2020">
          <cell r="A2020">
            <v>102738</v>
          </cell>
          <cell r="B2020" t="str">
            <v>BOCA PARA BUEIRO SIMPLES TUBULAR D = 60 CM EM CONCRETO, ALAS COM ESCONSIDADE DE 0°, INCLUINDO FÔRMAS E MATERIAIS. AF_07/2021</v>
          </cell>
          <cell r="C2020" t="str">
            <v>UN</v>
          </cell>
        </row>
        <row r="2021">
          <cell r="A2021">
            <v>102739</v>
          </cell>
          <cell r="B2021" t="str">
            <v>BOCA PARA BUEIRO SIMPLES TUBULAR D = 80 CM EM CONCRETO, ALAS COM ESCONSIDADE DE 0°, INCLUINDO FÔRMAS E MATERIAIS. AF_07/2021</v>
          </cell>
          <cell r="C2021" t="str">
            <v>UN</v>
          </cell>
        </row>
        <row r="2022">
          <cell r="A2022">
            <v>102740</v>
          </cell>
          <cell r="B2022" t="str">
            <v>BOCA PARA BUEIRO SIMPLES TUBULAR D = 100 CM EM CONCRETO, ALAS COM ESCONSIDADE DE 0°, INCLUINDO FÔRMAS E MATERIAIS. AF_07/2021</v>
          </cell>
          <cell r="C2022" t="str">
            <v>UN</v>
          </cell>
        </row>
        <row r="2023">
          <cell r="A2023">
            <v>102741</v>
          </cell>
          <cell r="B2023" t="str">
            <v>BOCA PARA BUEIRO SIMPLES TUBULAR D = 120 CM EM CONCRETO, ALAS COM ESCONSIDADE DE 0°, INCLUINDO FÔRMAS E MATERIAIS. AF_07/2021</v>
          </cell>
          <cell r="C2023" t="str">
            <v>UN</v>
          </cell>
        </row>
        <row r="2024">
          <cell r="A2024">
            <v>102742</v>
          </cell>
          <cell r="B2024" t="str">
            <v>BOCA PARA BUEIRO SIMPLES TUBULAR D = 150 CM EM CONCRETO, ALAS COM ESCONSIDADE DE 0°, INCLUINDO FÔRMAS E MATERIAIS. AF_07/2021</v>
          </cell>
          <cell r="C2024" t="str">
            <v>UN</v>
          </cell>
        </row>
        <row r="2025">
          <cell r="A2025">
            <v>102743</v>
          </cell>
          <cell r="B2025" t="str">
            <v>BOCA PARA BUEIRO DUPLO TUBULAR D = 80 CM EM CONCRETO, ALAS COM ESCONSIDADE DE 0°, INCLUINDO FÔRMAS E MATERIAIS. AF_07/2021</v>
          </cell>
          <cell r="C2025" t="str">
            <v>UN</v>
          </cell>
        </row>
        <row r="2026">
          <cell r="A2026">
            <v>102744</v>
          </cell>
          <cell r="B2026" t="str">
            <v>BOCA PARA BUEIRO DUPLO TUBULAR D = 100 CM EM CONCRETO, ALAS COM ESCONSIDADE DE 0°, INCLUINDO FÔRMAS E MATERIAIS. AF_07/2021</v>
          </cell>
          <cell r="C2026" t="str">
            <v>UN</v>
          </cell>
        </row>
        <row r="2027">
          <cell r="A2027">
            <v>102745</v>
          </cell>
          <cell r="B2027" t="str">
            <v>BOCA PARA BUEIRO DUPLO TUBULAR D = 120 CM EM CONCRETO, ALAS COM ESCONSIDADE DE 0°, INCLUINDO FÔRMAS E MATERIAIS. AF_07/2021</v>
          </cell>
          <cell r="C2027" t="str">
            <v>UN</v>
          </cell>
        </row>
        <row r="2028">
          <cell r="A2028">
            <v>102746</v>
          </cell>
          <cell r="B2028" t="str">
            <v>BOCA PARA BUEIRO DUPLO TUBULAR D = 150 CM EM CONCRETO, ALAS COM ESCONSIDADE DE 0°, INCLUINDO FÔRMAS E MATERIAIS. AF_07/2021</v>
          </cell>
          <cell r="C2028" t="str">
            <v>UN</v>
          </cell>
        </row>
        <row r="2029">
          <cell r="A2029">
            <v>102747</v>
          </cell>
          <cell r="B2029" t="str">
            <v>BOCA PARA BUEIRO TRIPLO TUBULAR D = 100 CM EM CONCRETO, ALAS COM ESCONSIDADE DE 0°, INCLUINDO FÔRMAS E MATERIAIS. AF_07/2021</v>
          </cell>
          <cell r="C2029" t="str">
            <v>UN</v>
          </cell>
        </row>
        <row r="2030">
          <cell r="A2030">
            <v>102748</v>
          </cell>
          <cell r="B2030" t="str">
            <v>BOCA PARA BUEIRO TRIPLO TUBULAR D = 120 CM EM CONCRETO, ALAS COM ESCONSIDADE DE 0°, INCLUINDO FÔRMAS E MATERIAIS. AF_07/2021</v>
          </cell>
          <cell r="C2030" t="str">
            <v>UN</v>
          </cell>
        </row>
        <row r="2031">
          <cell r="A2031">
            <v>102749</v>
          </cell>
          <cell r="B2031" t="str">
            <v>BOCA PARA BUEIRO TRIPLO TUBULAR D = 150 CM EM CONCRETO, ALAS COM ESCONSIDADE DE 0°, INCLUINDO FÔRMAS E MATERIAIS. AF_07/2021</v>
          </cell>
          <cell r="C2031" t="str">
            <v>UN</v>
          </cell>
        </row>
        <row r="2032">
          <cell r="A2032">
            <v>102750</v>
          </cell>
          <cell r="B2032" t="str">
            <v>BOCA PARA BUEIRO SIMPLES TUBULAR D = 60 CM EM CONCRETO, ALAS COM ESCONSIDADE DE 30°, INCLUINDO FÔRMAS E MATERIAIS. AF_07/2021</v>
          </cell>
          <cell r="C2032" t="str">
            <v>UN</v>
          </cell>
        </row>
        <row r="2033">
          <cell r="A2033">
            <v>102751</v>
          </cell>
          <cell r="B2033" t="str">
            <v>BOCA PARA BUEIRO SIMPLES TUBULAR D = 80 CM EM CONCRETO, ALAS COM ESCONSIDADE DE 30°, INCLUINDO FÔRMAS E MATERIAIS. AF_07/2021</v>
          </cell>
          <cell r="C2033" t="str">
            <v>UN</v>
          </cell>
        </row>
        <row r="2034">
          <cell r="A2034">
            <v>102752</v>
          </cell>
          <cell r="B2034" t="str">
            <v>BOCA PARA BUEIRO SIMPLES TUBULAR D = 100 CM EM CONCRETO, ALAS COM ESCONSIDADE DE 30°, INCLUINDO FÔRMAS E MATERIAIS. AF_07/2021</v>
          </cell>
          <cell r="C2034" t="str">
            <v>UN</v>
          </cell>
        </row>
        <row r="2035">
          <cell r="A2035">
            <v>102753</v>
          </cell>
          <cell r="B2035" t="str">
            <v>BOCA PARA BUEIRO SIMPLES TUBULAR D = 120 CM EM CONCRETO, ALAS COM ESCONSIDADE DE 30°, INCLUINDO FÔRMAS E MATERIAIS. AF_07/2021</v>
          </cell>
          <cell r="C2035" t="str">
            <v>UN</v>
          </cell>
        </row>
        <row r="2036">
          <cell r="A2036">
            <v>102754</v>
          </cell>
          <cell r="B2036" t="str">
            <v>BOCA PARA BUEIRO SIMPLES TUBULAR D = 150 CM EM CONCRETO, ALAS COM ESCONSIDADE DE 30°, INCLUINDO FÔRMAS E MATERIAIS. AF_07/2021</v>
          </cell>
          <cell r="C2036" t="str">
            <v>UN</v>
          </cell>
        </row>
        <row r="2037">
          <cell r="A2037">
            <v>102755</v>
          </cell>
          <cell r="B2037" t="str">
            <v>BOCA PARA BUEIRO DUPLO TUBULAR D = 100 CM EM CONCRETO, ALAS COM ESCONSIDADE DE 30°, INCLUINDO FÔRMAS E MATERIAIS. AF_07/2021</v>
          </cell>
          <cell r="C2037" t="str">
            <v>UN</v>
          </cell>
        </row>
        <row r="2038">
          <cell r="A2038">
            <v>102756</v>
          </cell>
          <cell r="B2038" t="str">
            <v>BOCA PARA BUEIRO DUPLO TUBULAR D = 120 CM EM CONCRETO, ALAS COM ESCONSIDADE DE 30°, INCLUINDO FÔRMAS E MATERIAIS. AF_07/2021</v>
          </cell>
          <cell r="C2038" t="str">
            <v>UN</v>
          </cell>
        </row>
        <row r="2039">
          <cell r="A2039">
            <v>102757</v>
          </cell>
          <cell r="B2039" t="str">
            <v>BOCA PARA BUEIRO DUPLO TUBULAR D = 150 CM EM CONCRETO, ALAS COM ESCONSIDADE DE 30°, INCLUINDO FÔRMAS E MATERIAIS. AF_07/2021</v>
          </cell>
          <cell r="C2039" t="str">
            <v>UN</v>
          </cell>
        </row>
        <row r="2040">
          <cell r="A2040">
            <v>102758</v>
          </cell>
          <cell r="B2040" t="str">
            <v>BOCA PARA BUEIRO TRIPLO TUBULAR D = 100 CM EM CONCRETO, ALAS COM ESCONSIDADE DE 30°, INCLUINDO FÔRMAS E MATERIAIS. AF_07/2021</v>
          </cell>
          <cell r="C2040" t="str">
            <v>UN</v>
          </cell>
        </row>
        <row r="2041">
          <cell r="A2041">
            <v>102759</v>
          </cell>
          <cell r="B2041" t="str">
            <v>BOCA PARA BUEIRO TRIPLO TUBULAR D = 120 CM EM CONCRETO, ALAS COM ESCONSIDADE DE 30°, INCLUINDO FÔRMAS E MATERIAIS. AF_07/2021</v>
          </cell>
          <cell r="C2041" t="str">
            <v>UN</v>
          </cell>
        </row>
        <row r="2042">
          <cell r="A2042">
            <v>102760</v>
          </cell>
          <cell r="B2042" t="str">
            <v>BOCA PARA BUEIRO TRIPLO TUBULAR D = 150 CM EM CONCRETO, ALAS COM ESCONSIDADE DE 30°, INCLUINDO FÔRMAS E MATERIAIS. AF_07/2021</v>
          </cell>
          <cell r="C2042" t="str">
            <v>UN</v>
          </cell>
        </row>
        <row r="2043">
          <cell r="A2043">
            <v>102761</v>
          </cell>
          <cell r="B2043" t="str">
            <v>BOCA PARA BUEIRO SIMPLES CELULAR 150 X 150 CM EM CONCRETO, ALAS COM ESCONSIDADE DE 30°, INCLUINDO FÔRMAS E MATERIAIS. AF_07/2021</v>
          </cell>
          <cell r="C2043" t="str">
            <v>UN</v>
          </cell>
        </row>
        <row r="2044">
          <cell r="A2044">
            <v>102762</v>
          </cell>
          <cell r="B2044" t="str">
            <v>BOCA PARA BUEIRO SIMPLES CELULAR 200 X 200 CM EM CONCRETO, ALAS COM ESCONSIDADE DE 30°, INCLUINDO FÔRMAS E MATERIAIS. AF_07/2021</v>
          </cell>
          <cell r="C2044" t="str">
            <v>UN</v>
          </cell>
        </row>
        <row r="2045">
          <cell r="A2045">
            <v>102763</v>
          </cell>
          <cell r="B2045" t="str">
            <v>BOCA PARA BUEIRO SIMPLES CELULAR 250 X 250 CM EM CONCRETO, ALAS COM ESCONSIDADE DE 30°, INCLUINDO FÔRMAS E MATERIAIS. AF_07/2021</v>
          </cell>
          <cell r="C2045" t="str">
            <v>UN</v>
          </cell>
        </row>
        <row r="2046">
          <cell r="A2046">
            <v>102764</v>
          </cell>
          <cell r="B2046" t="str">
            <v>BOCA PARA BUEIRO SIMPLES CELULAR 300 X 300 CM EM CONCRETO, ALAS COM ESCONSIDADE DE 30°, INCLUINDO FÔRMAS E MATERIAIS. AF_07/2021</v>
          </cell>
          <cell r="C2046" t="str">
            <v>UN</v>
          </cell>
        </row>
        <row r="2047">
          <cell r="A2047">
            <v>102765</v>
          </cell>
          <cell r="B2047" t="str">
            <v>BOCA PARA BUEIRO DUPLO CELULAR 150 X 150 CM EM CONCRETO, ALAS COM ESCONSIDADE DE 30°, INCLUINDO FÔRMAS E MATERIAIS. AF_07/2021</v>
          </cell>
          <cell r="C2047" t="str">
            <v>UN</v>
          </cell>
        </row>
        <row r="2048">
          <cell r="A2048">
            <v>102766</v>
          </cell>
          <cell r="B2048" t="str">
            <v>BOCA PARA BUEIRO DUPLO CELULAR 200 X 200 CM EM CONCRETO, ALAS COM ESCONSIDADE DE 30°, INCLUINDO FÔRMAS E MATERIAIS. AF_07/2021</v>
          </cell>
          <cell r="C2048" t="str">
            <v>UN</v>
          </cell>
        </row>
        <row r="2049">
          <cell r="A2049">
            <v>102767</v>
          </cell>
          <cell r="B2049" t="str">
            <v>BOCA PARA BUEIRO DUPLO CELULAR 250 X 250 CM EM CONCRETO, ALAS COM ESCONSIDADE DE 30°, INCLUINDO FÔRMAS E MATERIAIS. AF_07/2021</v>
          </cell>
          <cell r="C2049" t="str">
            <v>UN</v>
          </cell>
        </row>
        <row r="2050">
          <cell r="A2050">
            <v>102768</v>
          </cell>
          <cell r="B2050" t="str">
            <v>BOCA PARA BUEIRO DUPLO CELULAR 300 X 300 CM EM CONCRETO, ALAS COM ESCONSIDADE DE 30°, INCLUINDO FÔRMAS E MATERIAIS. AF_07/2021</v>
          </cell>
          <cell r="C2050" t="str">
            <v>UN</v>
          </cell>
        </row>
        <row r="2051">
          <cell r="A2051">
            <v>102769</v>
          </cell>
          <cell r="B2051" t="str">
            <v>BOCA PARA BUEIRO TRIPLO CELULAR 150 X 150 CM EM CONCRETO, ALAS COM ESCONSIDADE DE 30°, INCLUINDO FÔRMAS E MATERIAIS. AF_07/2021</v>
          </cell>
          <cell r="C2051" t="str">
            <v>UN</v>
          </cell>
        </row>
        <row r="2052">
          <cell r="A2052">
            <v>102770</v>
          </cell>
          <cell r="B2052" t="str">
            <v>BOCA PARA BUEIRO TRIPLO CELULAR 200 X 200 CM EM CONCRETO, ALAS COM ESCONSIDADE DE 30°, INCLUINDO FÔRMAS E MATERIAIS. AF_07/2021</v>
          </cell>
          <cell r="C2052" t="str">
            <v>UN</v>
          </cell>
        </row>
        <row r="2053">
          <cell r="A2053">
            <v>102771</v>
          </cell>
          <cell r="B2053" t="str">
            <v>BOCA PARA BUEIRO TRIPLO CELULAR 250 X 250 CM EM CONCRETO, ALAS COM ESCONSIDADE DE 30°, INCLUINDO FÔRMAS E MATERIAIS. AF_07/2021</v>
          </cell>
          <cell r="C2053" t="str">
            <v>UN</v>
          </cell>
        </row>
        <row r="2054">
          <cell r="A2054">
            <v>102772</v>
          </cell>
          <cell r="B2054" t="str">
            <v>BOCA PARA BUEIRO TRIPLO CELULAR 300 X 300 CM EM CONCRETO, ALAS COM ESCONSIDADE DE 30°, INCLUINDO FÔRMAS E MATERIAIS. AF_07/2021</v>
          </cell>
          <cell r="C2054" t="str">
            <v>UN</v>
          </cell>
        </row>
        <row r="2055">
          <cell r="A2055">
            <v>102773</v>
          </cell>
          <cell r="B2055" t="str">
            <v>BOCA PARA BUEIRO SIMPLES TUBULAR D = 40 CM EM GABIÃO, ALAS COM ESCONSIDADE DE 45°, INCLUINDO FÔRMAS E MATERIAIS. AF_07/2021</v>
          </cell>
          <cell r="C2055" t="str">
            <v>UN</v>
          </cell>
        </row>
        <row r="2056">
          <cell r="A2056">
            <v>102774</v>
          </cell>
          <cell r="B2056" t="str">
            <v>BOCA PARA BUEIRO SIMPLES TUBULAR D = 60 CM EM GABIÃO, ALAS COM ESCONSIDADE DE 45°, INCLUINDO FÔRMAS E MATERIAIS. AF_07/2021</v>
          </cell>
          <cell r="C2056" t="str">
            <v>UN</v>
          </cell>
        </row>
        <row r="2057">
          <cell r="A2057">
            <v>102775</v>
          </cell>
          <cell r="B2057" t="str">
            <v>BOCA PARA BUEIRO SIMPLES TUBULAR D = 80 CM EM GABIÃO, ALAS COM ESCONSIDADE DE 45°, INCLUINDO FÔRMAS E MATERIAIS. AF_07/2021</v>
          </cell>
          <cell r="C2057" t="str">
            <v>UN</v>
          </cell>
        </row>
        <row r="2058">
          <cell r="A2058">
            <v>102776</v>
          </cell>
          <cell r="B2058" t="str">
            <v>BOCA PARA BUEIRO SIMPLES TUBULAR D = 100 CM EM GABIÃO, ALAS COM ESCONSIDADE DE 45°, INCLUINDO FÔRMAS E MATERIAIS. AF_07/2021</v>
          </cell>
          <cell r="C2058" t="str">
            <v>UN</v>
          </cell>
        </row>
        <row r="2059">
          <cell r="A2059">
            <v>102777</v>
          </cell>
          <cell r="B2059" t="str">
            <v>BOCA PARA BUEIRO SIMPLES TUBULAR D = 120 CM EM GABIÃO, ALAS COM ESCONSIDADE DE 45°, INCLUINDO FÔRMAS E MATERIAIS. AF_07/2021</v>
          </cell>
          <cell r="C2059" t="str">
            <v>UN</v>
          </cell>
        </row>
        <row r="2060">
          <cell r="A2060">
            <v>102778</v>
          </cell>
          <cell r="B2060" t="str">
            <v>BOCA PARA BUEIRO SIMPLES TUBULAR D = 150 CM EM GABIÃO, ALAS COM ESCONSIDADE DE 45°, INCLUINDO FÔRMAS E MATERIAIS. AF_07/2021</v>
          </cell>
          <cell r="C2060" t="str">
            <v>UN</v>
          </cell>
        </row>
        <row r="2061">
          <cell r="A2061">
            <v>102779</v>
          </cell>
          <cell r="B2061" t="str">
            <v>BOCA PARA BUEIRO DUPLO TUBULAR D = 40 CM EM GABIÃO, ALAS COM ESCONSIDADE DE 45°, INCLUINDO FÔRMAS E MATERIAIS. AF_07/2021</v>
          </cell>
          <cell r="C2061" t="str">
            <v>UN</v>
          </cell>
        </row>
        <row r="2062">
          <cell r="A2062">
            <v>102780</v>
          </cell>
          <cell r="B2062" t="str">
            <v>BOCA PARA BUEIRO DUPLO TUBULAR D = 60 CM EM GABIÃO, ALAS COM ESCONSIDADE DE 45°, INCLUINDO FÔRMAS E MATERIAIS. AF_07/2021</v>
          </cell>
          <cell r="C2062" t="str">
            <v>UN</v>
          </cell>
        </row>
        <row r="2063">
          <cell r="A2063">
            <v>102781</v>
          </cell>
          <cell r="B2063" t="str">
            <v>BOCA PARA BUEIRO DUPLO TUBULAR D = 80 CM EM GABIÃO, ALAS COM ESCONSIDADE DE 45°, INCLUINDO FÔRMAS E MATERIAIS. AF_07/2021</v>
          </cell>
          <cell r="C2063" t="str">
            <v>UN</v>
          </cell>
        </row>
        <row r="2064">
          <cell r="A2064">
            <v>102782</v>
          </cell>
          <cell r="B2064" t="str">
            <v>BOCA PARA BUEIRO DUPLO TUBULAR D = 100 CM EM GABIÃO, ALAS COM ESCONSIDADE DE 45°, INCLUINDO FÔRMAS E MATERIAIS. AF_07/2021</v>
          </cell>
          <cell r="C2064" t="str">
            <v>UN</v>
          </cell>
        </row>
        <row r="2065">
          <cell r="A2065">
            <v>102783</v>
          </cell>
          <cell r="B2065" t="str">
            <v>BOCA PARA BUEIRO DUPLO TUBULAR D = 120 CM EM GABIÃO, ALAS COM ESCONSIDADE DE 45°, INCLUINDO FÔRMAS E MATERIAIS. AF_07/2021</v>
          </cell>
          <cell r="C2065" t="str">
            <v>UN</v>
          </cell>
        </row>
        <row r="2066">
          <cell r="A2066">
            <v>102784</v>
          </cell>
          <cell r="B2066" t="str">
            <v>BOCA PARA BUEIRO DUPLO TUBULAR D = 150 CM EM GABIÃO, ALAS COM ESCONSIDADE DE 45°, INCLUINDO FÔRMAS E MATERIAIS. AF_07/2021</v>
          </cell>
          <cell r="C2066" t="str">
            <v>UN</v>
          </cell>
        </row>
        <row r="2067">
          <cell r="A2067">
            <v>102785</v>
          </cell>
          <cell r="B2067" t="str">
            <v>BOCA PARA BUEIRO TRIPLO TUBULAR D = 40 CM EM GABIÃO, ALAS COM ESCONSIDADE DE 45°, INCLUINDO FÔRMAS E MATERIAIS. AF_07/2021</v>
          </cell>
          <cell r="C2067" t="str">
            <v>UN</v>
          </cell>
        </row>
        <row r="2068">
          <cell r="A2068">
            <v>102786</v>
          </cell>
          <cell r="B2068" t="str">
            <v>BOCA PARA BUEIRO TRIPLO TUBULAR D = 60 CM EM GABIÃO, ALAS COM ESCONSIDADE DE 45°, INCLUINDO FÔRMAS E MATERIAIS. AF_07/2021</v>
          </cell>
          <cell r="C2068" t="str">
            <v>UN</v>
          </cell>
        </row>
        <row r="2069">
          <cell r="A2069">
            <v>102787</v>
          </cell>
          <cell r="B2069" t="str">
            <v>BOCA PARA BUEIRO TRIPLO TUBULAR D = 80 CM EM GABIÃO, ALAS COM ESCONSIDADE DE 45°, INCLUINDO FÔRMAS E MATERIAIS. AF_07/2021</v>
          </cell>
          <cell r="C2069" t="str">
            <v>UN</v>
          </cell>
        </row>
        <row r="2070">
          <cell r="A2070">
            <v>102788</v>
          </cell>
          <cell r="B2070" t="str">
            <v>BOCA PARA BUEIRO TRIPLO TUBULAR D = 100 CM EM GABIÃO, ALAS COM ESCONSIDADE DE 45°, INCLUINDO FÔRMAS E MATERIAIS. AF_07/2021</v>
          </cell>
          <cell r="C2070" t="str">
            <v>UN</v>
          </cell>
        </row>
        <row r="2071">
          <cell r="A2071">
            <v>102789</v>
          </cell>
          <cell r="B2071" t="str">
            <v>BOCA PARA BUEIRO TRIPLO TUBULAR D = 120 CM EM GABIÃO, ALAS COM ESCONSIDADE DE 45°, INCLUINDO FÔRMAS E MATERIAIS. AF_07/2021</v>
          </cell>
          <cell r="C2071" t="str">
            <v>UN</v>
          </cell>
        </row>
        <row r="2072">
          <cell r="A2072">
            <v>102790</v>
          </cell>
          <cell r="B2072" t="str">
            <v>BOCA PARA BUEIRO TRIPLO TUBULAR D = 150 CM EM GABIÃO, ALAS COM ESCONSIDADE DE 45°, INCLUINDO FÔRMAS E MATERIAIS. AF_07/2021</v>
          </cell>
          <cell r="C2072" t="str">
            <v>UN</v>
          </cell>
        </row>
        <row r="2073">
          <cell r="A2073">
            <v>102791</v>
          </cell>
          <cell r="B2073" t="str">
            <v>BOCA PARA BUEIRO SIMPLES CELULAR 150 X 150 CM EM GABIÃO, ALAS COM ESCONSIDADE DE 45°, INCLUINDO FÔRMAS E MATERIAIS. AF_07/2021</v>
          </cell>
          <cell r="C2073" t="str">
            <v>UN</v>
          </cell>
        </row>
        <row r="2074">
          <cell r="A2074">
            <v>102792</v>
          </cell>
          <cell r="B2074" t="str">
            <v>BOCA PARA BUEIRO SIMPLES CELULAR 200 X 200 CM EM GABIÃO, ALAS COM ESCONSIDADE DE 45°, INCLUINDO FÔRMAS E MATERIAIS. AF_07/2021</v>
          </cell>
          <cell r="C2074" t="str">
            <v>UN</v>
          </cell>
        </row>
        <row r="2075">
          <cell r="A2075">
            <v>102793</v>
          </cell>
          <cell r="B2075" t="str">
            <v>BOCA PARA BUEIRO SIMPLES CELULAR 250 X 250 CM EM GABIÃO, ALAS COM ESCONSIDADE DE 45°, INCLUINDO FÔRMAS E MATERIAIS. AF_07/2021</v>
          </cell>
          <cell r="C2075" t="str">
            <v>UN</v>
          </cell>
        </row>
        <row r="2076">
          <cell r="A2076">
            <v>102794</v>
          </cell>
          <cell r="B2076" t="str">
            <v>BOCA PARA BUEIRO SIMPLES CELULAR 300 X 300 CM EM GABIÃO, ALAS COM ESCONSIDADE DE 45°, INCLUINDO FÔRMAS E MATERIAIS. AF_07/2021</v>
          </cell>
          <cell r="C2076" t="str">
            <v>UN</v>
          </cell>
        </row>
        <row r="2077">
          <cell r="A2077">
            <v>102795</v>
          </cell>
          <cell r="B2077" t="str">
            <v>BOCA PARA BUEIRO DUPLO CELULAR 150 X 150 CM EM GABIÃO, ALAS COM ESCONSIDADE DE 45°, INCLUINDO FÔRMAS E MATERIAIS. AF_07/2021</v>
          </cell>
          <cell r="C2077" t="str">
            <v>UN</v>
          </cell>
        </row>
        <row r="2078">
          <cell r="A2078">
            <v>102796</v>
          </cell>
          <cell r="B2078" t="str">
            <v>BOCA PARA BUEIRO DUPLO CELULAR 200 X 200 CM EM GABIÃO, ALAS COM ESCONSIDADE DE 45°, INCLUINDO FÔRMAS E MATERIAIS. AF_07/2021</v>
          </cell>
          <cell r="C2078" t="str">
            <v>UN</v>
          </cell>
        </row>
        <row r="2079">
          <cell r="A2079">
            <v>102797</v>
          </cell>
          <cell r="B2079" t="str">
            <v>BOCA PARA BUEIRO DUPLO CELULAR 250 X 250 CM EM GABIÃO, ALAS COM ESCONSIDADE DE 45°, INCLUINDO FÔRMAS E MATERIAIS. AF_07/2021</v>
          </cell>
          <cell r="C2079" t="str">
            <v>UN</v>
          </cell>
        </row>
        <row r="2080">
          <cell r="A2080">
            <v>102798</v>
          </cell>
          <cell r="B2080" t="str">
            <v>BOCA PARA BUEIRO DUPLO CELULAR 300 X 300 CM EM GABIÃO, ALAS COM ESCONSIDADE DE 45°, INCLUINDO FÔRMAS E MATERIAIS. AF_07/2021</v>
          </cell>
          <cell r="C2080" t="str">
            <v>UN</v>
          </cell>
        </row>
        <row r="2081">
          <cell r="A2081">
            <v>102799</v>
          </cell>
          <cell r="B2081" t="str">
            <v>BOCA PARA BUEIRO TRIPLO CELULAR 150 X 150 CM EM GABIÃO, ALAS COM ESCONSIDADE DE 45°, INCLUINDO FÔRMAS E MATERIAIS. AF_07/2021</v>
          </cell>
          <cell r="C2081" t="str">
            <v>UN</v>
          </cell>
        </row>
        <row r="2082">
          <cell r="A2082">
            <v>102800</v>
          </cell>
          <cell r="B2082" t="str">
            <v>BOCA PARA BUEIRO TRIPLO CELULAR 200 X 200 CM EM GABIÃO, ALAS COM ESCONSIDADE DE 45°, INCLUINDO FÔRMAS E MATERIAIS. AF_07/2021</v>
          </cell>
          <cell r="C2082" t="str">
            <v>UN</v>
          </cell>
        </row>
        <row r="2083">
          <cell r="A2083">
            <v>102801</v>
          </cell>
          <cell r="B2083" t="str">
            <v>BOCA PARA BUEIRO TRIPLO CELULAR 250 X 250 CM EM GABIÃO, ALAS COM ESCONSIDADE DE 45°, INCLUINDO FÔRMAS E MATERIAIS. AF_07/2021</v>
          </cell>
          <cell r="C2083" t="str">
            <v>UN</v>
          </cell>
        </row>
        <row r="2084">
          <cell r="A2084">
            <v>102802</v>
          </cell>
          <cell r="B2084" t="str">
            <v>BOCA PARA BUEIRO TRIPLO CELULAR 300 X 300 CM EM GABIÃO, ALAS COM ESCONSIDADE DE 45°, INCLUINDO FÔRMAS E MATERIAIS. AF_07/2021</v>
          </cell>
          <cell r="C2084" t="str">
            <v>UN</v>
          </cell>
        </row>
        <row r="2085">
          <cell r="A2085">
            <v>101570</v>
          </cell>
          <cell r="B2085" t="str">
            <v>ESCORAMENTO DE VALA, TIPO PONTALETEAMENTO, COM PROFUNDIDADE DE 0 A 1,5 M, LARGURA MENOR QUE 1,5 M. AF_08/2020</v>
          </cell>
          <cell r="C2085" t="str">
            <v>M2</v>
          </cell>
        </row>
        <row r="2086">
          <cell r="A2086">
            <v>101571</v>
          </cell>
          <cell r="B2086" t="str">
            <v>ESCORAMENTO DE VALA, TIPO PONTALETEAMENTO, COM PROFUNDIDADE DE 0 A 1,5 M, LARGURA MAIOR OU IGUAL A 1,5 M E MENOR QUE 2,5 M. AF_08/2020</v>
          </cell>
          <cell r="C2086" t="str">
            <v>M2</v>
          </cell>
        </row>
        <row r="2087">
          <cell r="A2087">
            <v>101572</v>
          </cell>
          <cell r="B2087" t="str">
            <v>ESCORAMENTO DE VALA, TIPO PONTALETEAMENTO, COM PROFUNDIDADE DE 1,5 A 3,0 M, LARGURA MENOR QUE 1,5 M. AF_08/2020</v>
          </cell>
          <cell r="C2087" t="str">
            <v>M2</v>
          </cell>
        </row>
        <row r="2088">
          <cell r="A2088">
            <v>101573</v>
          </cell>
          <cell r="B2088" t="str">
            <v>ESCORAMENTO DE VALA, TIPO PONTALETEAMENTO, COM PROFUNDIDADE DE 1,5 A 3,0 M, LARGURA MAIOR OU IGUAL A 1,5 M E MENOR QUE 2,5 M. AF_08/2020</v>
          </cell>
          <cell r="C2088" t="str">
            <v>M2</v>
          </cell>
        </row>
        <row r="2089">
          <cell r="A2089">
            <v>101574</v>
          </cell>
          <cell r="B2089" t="str">
            <v>ESCORAMENTO DE VALA, TIPO PONTALETEAMENTO, COM PROFUNDIDADE DE 3,0 A 4,5 M, LARGURA MENOR QUE 1,5 M. AF_08/2020</v>
          </cell>
          <cell r="C2089" t="str">
            <v>M2</v>
          </cell>
        </row>
        <row r="2090">
          <cell r="A2090">
            <v>101575</v>
          </cell>
          <cell r="B2090" t="str">
            <v>ESCORAMENTO DE VALA, TIPO PONTALETEAMENTO, COM PROFUNDIDADE DE 3,0 A 4,5 M, LARGURA MAIOR OU IGUAL A 1,5 M E MENOR QUE 2,5 M. AF_08/2020</v>
          </cell>
          <cell r="C2090" t="str">
            <v>M2</v>
          </cell>
        </row>
        <row r="2091">
          <cell r="A2091">
            <v>101576</v>
          </cell>
          <cell r="B2091" t="str">
            <v>ESCORAMENTO DE VALA, TIPO DESCONTÍNUO, COM PROFUNDIDADE DE 0 A 1,5 M, LARGURA MENOR QUE 1,5 M. AF_08/2020</v>
          </cell>
          <cell r="C2091" t="str">
            <v>M2</v>
          </cell>
        </row>
        <row r="2092">
          <cell r="A2092">
            <v>101577</v>
          </cell>
          <cell r="B2092" t="str">
            <v>ESCORAMENTO DE VALA, TIPO DESCONTÍNUO, COM PROFUNDIDADE DE 0 A 1,5 M, LARGURA MAIOR OU IGUAL A 1,5 M E MENOR QUE 2,5 M. AF_08/2020</v>
          </cell>
          <cell r="C2092" t="str">
            <v>M2</v>
          </cell>
        </row>
        <row r="2093">
          <cell r="A2093">
            <v>101578</v>
          </cell>
          <cell r="B2093" t="str">
            <v>ESCORAMENTO DE VALA, TIPO DESCONTÍNUO, COM PROFUNDIDADE DE 1,5 M A 3,0 M, LARGURA MENOR QUE 1,5 M. AF_08/2020</v>
          </cell>
          <cell r="C2093" t="str">
            <v>M2</v>
          </cell>
        </row>
        <row r="2094">
          <cell r="A2094">
            <v>101579</v>
          </cell>
          <cell r="B2094" t="str">
            <v>ESCORAMENTO DE VALA, TIPO DESCONTÍNUO, COM PROFUNDIDADE DE 1,5 A 3,0 M, LARGURA MAIOR OU IGUAL A 1,5 M E MENOR QUE 2,5 M. AF_08/2020</v>
          </cell>
          <cell r="C2094" t="str">
            <v>M2</v>
          </cell>
        </row>
        <row r="2095">
          <cell r="A2095">
            <v>101580</v>
          </cell>
          <cell r="B2095" t="str">
            <v>ESCORAMENTO DE VALA, TIPO DESCONTÍNUO, COM PROFUNDIDADE DE 3,0 A 4,5 M, LARGURA MENOR QUE 1,5 M. AF_08/2020</v>
          </cell>
          <cell r="C2095" t="str">
            <v>M2</v>
          </cell>
        </row>
        <row r="2096">
          <cell r="A2096">
            <v>101581</v>
          </cell>
          <cell r="B2096" t="str">
            <v>ESCORAMENTO DE VALA, TIPO DESCONTÍNUO, COM PROFUNDIDADE DE 3,0 A 4,5 M, LARGURA MAIOR OU IGUAL A 1,5 E MENOR QUE 2,5 M. AF_08/2020</v>
          </cell>
          <cell r="C2096" t="str">
            <v>M2</v>
          </cell>
        </row>
        <row r="2097">
          <cell r="A2097">
            <v>101582</v>
          </cell>
          <cell r="B2097" t="str">
            <v>ESCORAMENTO DE VALA, TIPO CONTÍNUO, COM PROFUNDIDADE DE 0 A 1,5 M, LARGURA MENOR QUE 1,5 M. AF_08/2020</v>
          </cell>
          <cell r="C2097" t="str">
            <v>M2</v>
          </cell>
        </row>
        <row r="2098">
          <cell r="A2098">
            <v>101583</v>
          </cell>
          <cell r="B2098" t="str">
            <v>ESCORAMENTO DE VALA, TIPO CONTÍNUO, COM PROFUNDIDADE DE 0 A 1,5 M, LARGURA MAIOR OU IGUAL A 1,5 M E MENOR QUE 2,5 M. AF_08/2020</v>
          </cell>
          <cell r="C2098" t="str">
            <v>M2</v>
          </cell>
        </row>
        <row r="2099">
          <cell r="A2099">
            <v>101584</v>
          </cell>
          <cell r="B2099" t="str">
            <v>ESCORAMENTO DE VALA, TIPO CONTÍNUO, COM PROFUNDIDADE DE 1,5 M A 3,0 M, LARGURA MENOR QUE 1,5 M. AF_08/2020</v>
          </cell>
          <cell r="C2099" t="str">
            <v>M2</v>
          </cell>
        </row>
        <row r="2100">
          <cell r="A2100">
            <v>101585</v>
          </cell>
          <cell r="B2100" t="str">
            <v>ESCORAMENTO DE VALA, TIPO CONTÍNUO, COM PROFUNDIDADE DE 1,5 A 3,0 M, LARGURA MAIOR OU IGUAL A 1,5 M E MENOR QUE 2,5 M. AF_08/2020</v>
          </cell>
          <cell r="C2100" t="str">
            <v>M2</v>
          </cell>
        </row>
        <row r="2101">
          <cell r="A2101">
            <v>101586</v>
          </cell>
          <cell r="B2101" t="str">
            <v>ESCORAMENTO DE VALA, TIPO CONTÍNUO, COM PROFUNDIDADE DE 3,0 A 4,5 M, LARGURA MENOR QUE 1,5 M. AF_08/2020</v>
          </cell>
          <cell r="C2101" t="str">
            <v>M2</v>
          </cell>
        </row>
        <row r="2102">
          <cell r="A2102">
            <v>101587</v>
          </cell>
          <cell r="B2102" t="str">
            <v>ESCORAMENTO DE VALA, TIPO CONTÍNUO, COM PROFUNDIDADE DE 3,0 A 4,5 M, LARGURA MAIOR OU IGUAL A 1,5 E MENOR QUE 2,5 M. AF_08/2020</v>
          </cell>
          <cell r="C2102" t="str">
            <v>M2</v>
          </cell>
        </row>
        <row r="2103">
          <cell r="A2103">
            <v>101588</v>
          </cell>
          <cell r="B2103" t="str">
            <v>ESCORAMENTO DE VALA, TIPO CONTÍNUO COM PERFIL METÁLICO "U", COM PROFUNDIDADE DE 0 A 1,5 M, LARGURA MENOR QUE 1,5 M. AF_08/2020</v>
          </cell>
          <cell r="C2103" t="str">
            <v>M2</v>
          </cell>
        </row>
        <row r="2104">
          <cell r="A2104">
            <v>101589</v>
          </cell>
          <cell r="B2104" t="str">
            <v>ESCORAMENTO DE VALA,TIPO CONTÍNUO COM PERFIL METÁLICO "U", COM PROFUNDIDADE DE 0 A 1,5 M, LARGURA MAIOR OU IGUAL A 1,5 E MENOR QUE 2,5 M. AF_08/2020</v>
          </cell>
          <cell r="C2104" t="str">
            <v>M2</v>
          </cell>
        </row>
        <row r="2105">
          <cell r="A2105">
            <v>101590</v>
          </cell>
          <cell r="B2105" t="str">
            <v>ESCORAMENTO DE VALA, TIPO CONTÍNUO COM PERFIL METÁLICO "U", COM PROFUNDIDADE DE 1,5 A 3,0 M, LARGURA MENOR QUE 1,5 M. AF_08/2020</v>
          </cell>
          <cell r="C2105" t="str">
            <v>M2</v>
          </cell>
        </row>
        <row r="2106">
          <cell r="A2106">
            <v>101591</v>
          </cell>
          <cell r="B2106" t="str">
            <v>ESCORAMENTO DE VALA, TIPO CONTÍNUO COM PERFIL METÁLICO "U", COM PROFUNDIDADE DE 1,5 A 3,0 M, LARGURA MAIOR OU IGUAL 1,5 M E MENOR QUE 2,5 M. AF_08/2020</v>
          </cell>
          <cell r="C2106" t="str">
            <v>M2</v>
          </cell>
        </row>
        <row r="2107">
          <cell r="A2107">
            <v>101592</v>
          </cell>
          <cell r="B2107" t="str">
            <v>ESCORAMENTO DE VALA, TIPO CONTÍNUO COM PERFIL METÁLICO "U", COM PROFUNDIDADE DE 3,0 A 4,5 M, LARGURA MENOR QUE 1,5 M. AF_08/2020</v>
          </cell>
          <cell r="C2107" t="str">
            <v>M2</v>
          </cell>
        </row>
        <row r="2108">
          <cell r="A2108">
            <v>101593</v>
          </cell>
          <cell r="B2108" t="str">
            <v>ESCORAMENTO DE VALA, TIPO CONTÍNUO COM PERFIL METÁLICO "U", COM PROFUNDIDADE DE 3,0 A 4,5 M, LARGURA MAIOR OU IGUAL A 1,5 M E MENOR QUE 2,5 M. AF_08/2020</v>
          </cell>
          <cell r="C2108" t="str">
            <v>M2</v>
          </cell>
        </row>
        <row r="2109">
          <cell r="A2109">
            <v>101600</v>
          </cell>
          <cell r="B2109" t="str">
            <v>ESCORAMENTO DE VALA, TIPO BLINDAGEM, COM PROFUNDIDADE DE 0 A 1,5 M, LARGURA MENOR QUE 1,5 M - EXECUÇÃO, NÃO INCLUI MATERIAL. AF_08/2020</v>
          </cell>
          <cell r="C2109" t="str">
            <v>M2</v>
          </cell>
        </row>
        <row r="2110">
          <cell r="A2110">
            <v>101601</v>
          </cell>
          <cell r="B2110" t="str">
            <v>ESCORAMENTO DE VALA, TIPO BLINDAGEM COM PROFUNDIDADE DE 0 A 1,5 M, LARGURA MAIOR OU IGUAL A 1,5 M E MENOR QUE 2,5 M - EXECUÇÃO, NÃO INCLUI MATERIAL. AF_08/2020</v>
          </cell>
          <cell r="C2110" t="str">
            <v>M2</v>
          </cell>
        </row>
        <row r="2111">
          <cell r="A2111">
            <v>101602</v>
          </cell>
          <cell r="B2111" t="str">
            <v>ESCORAMENTO DE VALA, TIPO BLINDAGEM, COM PROFUNDIDADE DE 1,5 A 3,0 M, LARGURA MENOR QUE 1,5 M - EXECUÇÃO, NÃO INCLUI MATERIAL. AF_08/2020</v>
          </cell>
          <cell r="C2111" t="str">
            <v>M2</v>
          </cell>
        </row>
        <row r="2112">
          <cell r="A2112">
            <v>101603</v>
          </cell>
          <cell r="B2112" t="str">
            <v>ESCORAMENTO DE VALA, TIPO BLINDAGEM, COM PROFUNDIDADE DE 1,5 A 3,0 M, LARGURA MAIOR OU IGUAL A 1,5 M E MENOR QUE 2,5 M - EXECUÇÃO, NÃO INCLUI MATERIAL. AF_08/2020</v>
          </cell>
          <cell r="C2112" t="str">
            <v>M2</v>
          </cell>
        </row>
        <row r="2113">
          <cell r="A2113">
            <v>101604</v>
          </cell>
          <cell r="B2113" t="str">
            <v>ESCORAMENTO DE VALA, TIPO BLINDAGEM, COM PROFUNDIDADE DE 3,0 A 4,5 M, LARGURA MENOR QUE 1,5 M - EXECUÇÃO, NÃO INCLUI MATERIAL. AF_08/2020</v>
          </cell>
          <cell r="C2113" t="str">
            <v>M2</v>
          </cell>
        </row>
        <row r="2114">
          <cell r="A2114">
            <v>101605</v>
          </cell>
          <cell r="B2114" t="str">
            <v>ESCORAMENTO DE VALA, TIPO BLINDAGEM, COM PROFUNDIDADE DE 3,0 A 4,5 M, LARGURA MAIOR OU IGUAL A 1,5 M E MENOR QUE 2,5 M - EXECUÇÃO, NÃO INCLUI MATERIAL. AF_08/2020</v>
          </cell>
          <cell r="C2114" t="str">
            <v>M2</v>
          </cell>
        </row>
        <row r="2115">
          <cell r="A2115">
            <v>90788</v>
          </cell>
          <cell r="B2115" t="str">
            <v>KIT DE PORTA-PRONTA DE MADEIRA EM ACABAMENTO MELAMÍNICO BRANCO, FOLHA LEVE OU MÉDIA, 60X210CM, EXCLUSIVE FECHADURA, FIXAÇÃO COM PREENCHIMENTO PARCIAL DE ESPUMA EXPANSIVA - FORNECIMENTO E INSTALAÇÃO. AF_12/2019</v>
          </cell>
          <cell r="C2115" t="str">
            <v>UN</v>
          </cell>
        </row>
        <row r="2116">
          <cell r="A2116">
            <v>90789</v>
          </cell>
          <cell r="B2116" t="str">
            <v>KIT DE PORTA-PRONTA DE MADEIRA EM ACABAMENTO MELAMÍNICO BRANCO, FOLHA LEVE OU MÉDIA, 70X210CM, EXCLUSIVE FECHADURA, FIXAÇÃO COM PREENCHIMENTO PARCIAL DE ESPUMA EXPANSIVA - FORNECIMENTO E INSTALAÇÃO. AF_12/2019</v>
          </cell>
          <cell r="C2116" t="str">
            <v>UN</v>
          </cell>
        </row>
        <row r="2117">
          <cell r="A2117">
            <v>90790</v>
          </cell>
          <cell r="B2117" t="str">
            <v>KIT DE PORTA-PRONTA DE MADEIRA EM ACABAMENTO MELAMÍNICO BRANCO, FOLHA LEVE OU MÉDIA, 80X210CM, EXCLUSIVE FECHADURA, FIXAÇÃO COM PREENCHIMENTO PARCIAL DE ESPUMA EXPANSIVA - FORNECIMENTO E INSTALAÇÃO. AF_12/2019</v>
          </cell>
          <cell r="C2117" t="str">
            <v>UN</v>
          </cell>
        </row>
        <row r="2118">
          <cell r="A2118">
            <v>90791</v>
          </cell>
          <cell r="B2118" t="str">
            <v>KIT DE PORTA-PRONTA DE MADEIRA EM ACABAMENTO MELAMÍNICO BRANCO, FOLHA PESADA OU SUPERPESADA, 80X210CM, FIXAÇÃO COM PREENCHIMENTO PARCIAL DE ESPUMA EXPANSIVA - FORNECIMENTO E INSTALAÇÃO. AF_12/2019</v>
          </cell>
          <cell r="C2118" t="str">
            <v>UN</v>
          </cell>
        </row>
        <row r="2119">
          <cell r="A2119">
            <v>90793</v>
          </cell>
          <cell r="B2119" t="str">
            <v>KIT DE PORTA-PRONTA DE MADEIRA EM ACABAMENTO MELAMÍNICO BRANCO, FOLHA PESADA OU SUPERPESADA, 90X210CM, FIXAÇÃO COM PREENCHIMENTO TOTAL DE ESPUMA EXPANSIVA - FORNECIMENTO E INSTALAÇÃO. AF_12/2019</v>
          </cell>
          <cell r="C2119" t="str">
            <v>UN</v>
          </cell>
        </row>
        <row r="2120">
          <cell r="A2120">
            <v>90794</v>
          </cell>
          <cell r="B2120" t="str">
            <v>KIT DE PORTA-PRONTA DE MADEIRA EM ACABAMENTO MELAMÍNICO BRANCO, FOLHA LEVE OU MÉDIA, E BATENTE METÁLICO, 60X210CM, FIXAÇÃO COM ARGAMASSA - FORNECIMENTO E INSTALAÇÃO. AF_12/2019</v>
          </cell>
          <cell r="C2120" t="str">
            <v>UN</v>
          </cell>
        </row>
        <row r="2121">
          <cell r="A2121">
            <v>90795</v>
          </cell>
          <cell r="B2121" t="str">
            <v>KIT DE PORTA-PRONTA DE MADEIRA EM ACABAMENTO MELAMÍNICO BRANCO, FOLHA LEVE OU MÉDIA, E BATENTE METÁLICO, 70X210CM, FIXAÇÃO COM ARGAMASSA - FORNECIMENTO E INSTALAÇÃO. AF_12/2019</v>
          </cell>
          <cell r="C2121" t="str">
            <v>UN</v>
          </cell>
        </row>
        <row r="2122">
          <cell r="A2122">
            <v>90796</v>
          </cell>
          <cell r="B2122" t="str">
            <v>KIT DE PORTA-PRONTA DE MADEIRA EM ACABAMENTO MELAMÍNICO BRANCO, FOLHA LEVE OU MÉDIA, E BATENTE METÁLICO, 80X210CM, FIXAÇÃO COM ARGAMASSA - FORNECIMENTO E INSTALAÇÃO. AF_12/2019</v>
          </cell>
          <cell r="C2122" t="str">
            <v>UN</v>
          </cell>
        </row>
        <row r="2123">
          <cell r="A2123">
            <v>90797</v>
          </cell>
          <cell r="B2123" t="str">
            <v>KIT DE PORTA-PRONTA DE MADEIRA EM ACABAMENTO MELAMÍNICO BRANCO, FOLHA LEVE OU MÉDIA, E BATENTE METÁLICO, 90X210CM, FIXAÇÃO COM ARGAMASSA - FORNECIMENTO E INSTALAÇÃO. AF_12/2019</v>
          </cell>
          <cell r="C2123" t="str">
            <v>UN</v>
          </cell>
        </row>
        <row r="2124">
          <cell r="A2124">
            <v>90798</v>
          </cell>
          <cell r="B2124" t="str">
            <v>KIT DE PORTA-PRONTA DE MADEIRA EM ACABAMENTO MELAMÍNICO BRANCO, FOLHA PESADA OU SUPERPESADA, E BATENTE METÁLICO, 80X210CM, FIXAÇÃO COM ARGAMASSA - FORNECIMENTO E INSTALAÇÃO. AF_12/2019</v>
          </cell>
          <cell r="C2124" t="str">
            <v>UN</v>
          </cell>
        </row>
        <row r="2125">
          <cell r="A2125">
            <v>90799</v>
          </cell>
          <cell r="B2125" t="str">
            <v>KIT DE PORTA-PRONTA DE MADEIRA EM ACABAMENTO MELAMÍNICO BRANCO, FOLHA PESADA OU SUPERPESADA, E BATENTE METÁLICO, 90X210CM, FIXAÇÃO COM ARGAMASSA - FORNECIMENTO E INSTALAÇÃO. AF_12/2019</v>
          </cell>
          <cell r="C2125" t="str">
            <v>UN</v>
          </cell>
        </row>
        <row r="2126">
          <cell r="A2126">
            <v>90801</v>
          </cell>
          <cell r="B2126" t="str">
            <v>BATENTE PARA PORTA DE MADEIRA, PADRÃO MÉDIO - FORNECIMENTO E MONTAGEM. AF_12/2019</v>
          </cell>
          <cell r="C2126" t="str">
            <v>UN</v>
          </cell>
        </row>
        <row r="2127">
          <cell r="A2127">
            <v>90806</v>
          </cell>
          <cell r="B2127" t="str">
            <v>BATENTE PARA PORTA DE MADEIRA, FIXAÇÃO COM ARGAMASSA, PADRÃO MÉDIO - FORNECIMENTO E INSTALAÇÃO. AF_12/2019</v>
          </cell>
          <cell r="C2127" t="str">
            <v>UN</v>
          </cell>
        </row>
        <row r="2128">
          <cell r="A2128">
            <v>90820</v>
          </cell>
          <cell r="B2128" t="str">
            <v>PORTA DE MADEIRA PARA PINTURA, SEMI-OCA (LEVE OU MÉDIA), 60X210CM, ESPESSURA DE 3,5CM, INCLUSO DOBRADIÇAS - FORNECIMENTO E INSTALAÇÃO. AF_12/2019</v>
          </cell>
          <cell r="C2128" t="str">
            <v>UN</v>
          </cell>
        </row>
        <row r="2129">
          <cell r="A2129">
            <v>90821</v>
          </cell>
          <cell r="B2129" t="str">
            <v>PORTA DE MADEIRA PARA PINTURA, SEMI-OCA (LEVE OU MÉDIA), 70X210CM, ESPESSURA DE 3,5CM, INCLUSO DOBRADIÇAS - FORNECIMENTO E INSTALAÇÃO. AF_12/2019</v>
          </cell>
          <cell r="C2129" t="str">
            <v>UN</v>
          </cell>
        </row>
        <row r="2130">
          <cell r="A2130">
            <v>90822</v>
          </cell>
          <cell r="B2130" t="str">
            <v>PORTA DE MADEIRA PARA PINTURA, SEMI-OCA (LEVE OU MÉDIA), 80X210CM, ESPESSURA DE 3,5CM, INCLUSO DOBRADIÇAS - FORNECIMENTO E INSTALAÇÃO. AF_12/2019</v>
          </cell>
          <cell r="C2130" t="str">
            <v>UN</v>
          </cell>
        </row>
        <row r="2131">
          <cell r="A2131">
            <v>90823</v>
          </cell>
          <cell r="B2131" t="str">
            <v>PORTA DE MADEIRA PARA PINTURA, SEMI-OCA (LEVE OU MÉDIA), 90X210CM, ESPESSURA DE 3,5CM, INCLUSO DOBRADIÇAS - FORNECIMENTO E INSTALAÇÃO. AF_12/2019</v>
          </cell>
          <cell r="C2131" t="str">
            <v>UN</v>
          </cell>
        </row>
        <row r="2132">
          <cell r="A2132">
            <v>90824</v>
          </cell>
          <cell r="B2132" t="str">
            <v>PORTA DE MADEIRA PARA PINTURA, SEMI-OCA (PESADA OU SUPERPESADA), 80X210CM, ESPESSURA DE 3,5CM, INCLUSO DOBRADIÇAS - FORNECIMENTO E INSTALAÇÃO. AF_12/2019</v>
          </cell>
          <cell r="C2132" t="str">
            <v>UN</v>
          </cell>
        </row>
        <row r="2133">
          <cell r="A2133">
            <v>90825</v>
          </cell>
          <cell r="B2133" t="str">
            <v>PORTA DE MADEIRA, MACIÇA (PESADA OU SUPERPESADA), 90X210CM, ESPESSURA DE 3,5CM, INCLUSO DOBRADIÇAS - FORNECIMENTO E INSTALAÇÃO. AF_12/2019</v>
          </cell>
          <cell r="C2133" t="str">
            <v>UN</v>
          </cell>
        </row>
        <row r="2134">
          <cell r="A2134">
            <v>90830</v>
          </cell>
          <cell r="B2134" t="str">
            <v>FECHADURA DE EMBUTIR COM CILINDRO, EXTERNA, COMPLETA, ACABAMENTO PADRÃO MÉDIO, INCLUSO EXECUÇÃO DE FURO - FORNECIMENTO E INSTALAÇÃO. AF_12/2019</v>
          </cell>
          <cell r="C2134" t="str">
            <v>UN</v>
          </cell>
        </row>
        <row r="2135">
          <cell r="A2135">
            <v>90831</v>
          </cell>
          <cell r="B2135" t="str">
            <v>FECHADURA DE EMBUTIR PARA PORTA DE BANHEIRO, COMPLETA, ACABAMENTO PADRÃO MÉDIO, INCLUSO EXECUÇÃO DE FURO - FORNECIMENTO E INSTALAÇÃO. AF_12/2019</v>
          </cell>
          <cell r="C2135" t="str">
            <v>UN</v>
          </cell>
        </row>
        <row r="2136">
          <cell r="A2136">
            <v>90841</v>
          </cell>
          <cell r="B2136" t="str">
            <v>KIT DE PORTA DE MADEIRA PARA PINTURA, SEMI-OCA (LEVE OU MÉDIA), PADRÃO MÉDIO, 60X210CM, ESPESSURA DE 3,5CM, ITENS INCLUSOS: DOBRADIÇAS, MONTAGEM E INSTALAÇÃO DO BATENTE, FECHADURA COM EXECUÇÃO DO FURO - FORNECIMENTO E INSTALAÇÃO. AF_12/2019</v>
          </cell>
          <cell r="C2136" t="str">
            <v>UN</v>
          </cell>
        </row>
        <row r="2137">
          <cell r="A2137">
            <v>90842</v>
          </cell>
          <cell r="B2137" t="str">
            <v>KIT DE PORTA DE MADEIRA PARA PINTURA, SEMI-OCA (LEVE OU MÉDIA), PADRÃO MÉDIO, 70X210CM, ESPESSURA DE 3,5CM, ITENS INCLUSOS: DOBRADIÇAS, MONTAGEM E INSTALAÇÃO DO BATENTE, FECHADURA COM EXECUÇÃO DO FURO - FORNECIMENTO E INSTALAÇÃO. AF_12/2019</v>
          </cell>
          <cell r="C2137" t="str">
            <v>UN</v>
          </cell>
        </row>
        <row r="2138">
          <cell r="A2138">
            <v>90843</v>
          </cell>
          <cell r="B2138" t="str">
            <v>KIT DE PORTA DE MADEIRA PARA PINTURA, SEMI-OCA (LEVE OU MÉDIA), PADRÃO MÉDIO, 80X210CM, ESPESSURA DE 3,5CM, ITENS INCLUSOS: DOBRADIÇAS, MONTAGEM E INSTALAÇÃO DO BATENTE, FECHADURA COM EXECUÇÃO DO FURO - FORNECIMENTO E INSTALAÇÃO. AF_12/2019</v>
          </cell>
          <cell r="C2138" t="str">
            <v>UN</v>
          </cell>
        </row>
        <row r="2139">
          <cell r="A2139">
            <v>90844</v>
          </cell>
          <cell r="B2139" t="str">
            <v>KIT DE PORTA DE MADEIRA PARA PINTURA, SEMI-OCA (LEVE OU MÉDIA), PADRÃO MÉDIO, 90X210CM, ESPESSURA DE 3,5CM, ITENS INCLUSOS: DOBRADIÇAS, MONTAGEM E INSTALAÇÃO DO BATENTE, FECHADURA COM EXECUÇÃO DO FURO - FORNECIMENTO E INSTALAÇÃO. AF_12/2019</v>
          </cell>
          <cell r="C2139" t="str">
            <v>UN</v>
          </cell>
        </row>
        <row r="2140">
          <cell r="A2140">
            <v>90845</v>
          </cell>
          <cell r="B2140" t="str">
            <v>KIT DE PORTA DE MADEIRA PARA PINTURA, SEMI-OCA (PESADA OU SUPERPESADA), PADRÃO MÉDIO, 80X210CM, ESPESSURA DE 3,5CM, ITENS INCLUSOS: DOBRADIÇAS, MONTAGEM E INSTALAÇÃO DO BATENTE, FECHADURA COM EXECUÇÃO DO FURO - FORNECIMENTO E INSTALAÇÃO. AF_12/2019</v>
          </cell>
          <cell r="C2140" t="str">
            <v>UN</v>
          </cell>
        </row>
        <row r="2141">
          <cell r="A2141">
            <v>90846</v>
          </cell>
          <cell r="B2141" t="str">
            <v>KIT DE PORTA DE MADEIRA PARA PINTURA, SEMI-OCA (PESADA OU SUPERPESADA), PADRÃO MÉDIO, 90X210CM, ESPESSURA DE 3,5CM, ITENS INCLUSOS: DOBRADIÇAS, MONTAGEM E INSTALAÇÃO DO BATENTE, FECHADURA COM EXECUÇÃO DO FURO - FORNECIMENTO E INSTALAÇÃO. AF_12/2019</v>
          </cell>
          <cell r="C2141" t="str">
            <v>UN</v>
          </cell>
        </row>
        <row r="2142">
          <cell r="A2142">
            <v>90847</v>
          </cell>
          <cell r="B2142" t="str">
            <v>KIT DE PORTA DE MADEIRA PARA PINTURA, SEMI-OCA (LEVE OU MÉDIA), PADRÃO MÉDIO, 60X210CM, ESPESSURA DE 3,5CM, ITENS INCLUSOS: DOBRADIÇAS, MONTAGEM E INSTALAÇÃO DO BATENTE, SEM FECHADURA - FORNECIMENTO E INSTALAÇÃO. AF_12/2019</v>
          </cell>
          <cell r="C2142" t="str">
            <v>UN</v>
          </cell>
        </row>
        <row r="2143">
          <cell r="A2143">
            <v>90848</v>
          </cell>
          <cell r="B2143" t="str">
            <v>KIT DE PORTA DE MADEIRA PARA PINTURA, SEMI-OCA (LEVE OU MÉDIA), PADRÃO MÉDIO, 70X210CM, ESPESSURA DE 3,5CM, ITENS INCLUSOS: DOBRADIÇAS, MONTAGEM E INSTALAÇÃO DO BATENTE, SEM FECHADURA - FORNECIMENTO E INSTALAÇÃO. AF_12/2019</v>
          </cell>
          <cell r="C2143" t="str">
            <v>UN</v>
          </cell>
        </row>
        <row r="2144">
          <cell r="A2144">
            <v>90849</v>
          </cell>
          <cell r="B2144" t="str">
            <v>KIT DE PORTA DE MADEIRA PARA PINTURA, SEMI-OCA (LEVE OU MÉDIA), PADRÃO MÉDIO, 80X210CM, ESPESSURA DE 3,5CM, ITENS INCLUSOS: DOBRADIÇAS, MONTAGEM E INSTALAÇÃO DO BATENTE, SEM FECHADURA - FORNECIMENTO E INSTALAÇÃO. AF_12/2019</v>
          </cell>
          <cell r="C2144" t="str">
            <v>UN</v>
          </cell>
        </row>
        <row r="2145">
          <cell r="A2145">
            <v>90850</v>
          </cell>
          <cell r="B2145" t="str">
            <v>KIT DE PORTA DE MADEIRA PARA PINTURA, SEMI-OCA (LEVE OU MÉDIA), PADRÃO MÉDIO, 90X210CM, ESPESSURA DE 3,5CM, ITENS INCLUSOS: DOBRADIÇAS, MONTAGEM E INSTALAÇÃO DO BATENTE, SEM FECHADURA - FORNECIMENTO E INSTALAÇÃO. AF_12/2019</v>
          </cell>
          <cell r="C2145" t="str">
            <v>UN</v>
          </cell>
        </row>
        <row r="2146">
          <cell r="A2146">
            <v>90851</v>
          </cell>
          <cell r="B2146" t="str">
            <v>KIT DE PORTA DE MADEIRA PARA PINTURA, SEMI-OCA (PESADA OU SUPERPESADA), PADRÃO MÉDIO, 80X210CM, ESPESSURA DE 3,5CM, ITENS INCLUSOS: DOBRADIÇAS, MONTAGEM E INSTALAÇÃO DO BATENTE, SEM FECHADURA - FORNECIMENTO E INSTALAÇÃO. AF_12/2019</v>
          </cell>
          <cell r="C2146" t="str">
            <v>UN</v>
          </cell>
        </row>
        <row r="2147">
          <cell r="A2147">
            <v>90852</v>
          </cell>
          <cell r="B2147" t="str">
            <v>KIT DE PORTA DE MADEIRA PARA PINTURA, SEMI-OCA (PESADA OU SUPERPESADA), PADRÃO MÉDIO, 90X210CM, ESPESSURA DE 3,5CM, ITENS INCLUSOS: DOBRADIÇAS, MONTAGEM E INSTALAÇÃO DO BATENTE, SEM FECHADURA - FORNECIMENTO E INSTALAÇÃO. AF_12/2019</v>
          </cell>
          <cell r="C2147" t="str">
            <v>UN</v>
          </cell>
        </row>
        <row r="2148">
          <cell r="A2148">
            <v>91009</v>
          </cell>
          <cell r="B2148" t="str">
            <v>PORTA DE MADEIRA PARA VERNIZ, SEMI-OCA (LEVE OU MÉDIA), 60X210CM, ESPESSURA DE 3,5CM, INCLUSO DOBRADIÇAS - FORNECIMENTO E INSTALAÇÃO. AF_12/2019</v>
          </cell>
          <cell r="C2148" t="str">
            <v>UN</v>
          </cell>
        </row>
        <row r="2149">
          <cell r="A2149">
            <v>91010</v>
          </cell>
          <cell r="B2149" t="str">
            <v>PORTA DE MADEIRA PARA VERNIZ, SEMI-OCA (LEVE OU MÉDIA), 70X210CM, ESPESSURA DE 3,5CM, INCLUSO DOBRADIÇAS - FORNECIMENTO E INSTALAÇÃO. AF_12/2019</v>
          </cell>
          <cell r="C2149" t="str">
            <v>UN</v>
          </cell>
        </row>
        <row r="2150">
          <cell r="A2150">
            <v>91011</v>
          </cell>
          <cell r="B2150" t="str">
            <v>PORTA DE MADEIRA PARA VERNIZ, SEMI-OCA (LEVE OU MÉDIA), 80X210CM, ESPESSURA DE 3,5CM, INCLUSO DOBRADIÇAS - FORNECIMENTO E INSTALAÇÃO. AF_12/2019</v>
          </cell>
          <cell r="C2150" t="str">
            <v>UN</v>
          </cell>
        </row>
        <row r="2151">
          <cell r="A2151">
            <v>91012</v>
          </cell>
          <cell r="B2151" t="str">
            <v>PORTA DE MADEIRA PARA VERNIZ, SEMI-OCA (LEVE OU MÉDIA), 90X210CM, ESPESSURA DE 3,5CM, INCLUSO DOBRADIÇAS - FORNECIMENTO E INSTALAÇÃO. AF_12/2019</v>
          </cell>
          <cell r="C2151" t="str">
            <v>UN</v>
          </cell>
        </row>
        <row r="2152">
          <cell r="A2152">
            <v>91013</v>
          </cell>
          <cell r="B2152" t="str">
            <v>KIT DE PORTA DE MADEIRA PARA VERNIZ, SEMI-OCA (LEVE OU MÉDIA), PADRÃO MÉDIO, 60X210CM, ESPESSURA DE 3,5CM, ITENS INCLUSOS: DOBRADIÇAS, MONTAGEM E INSTALAÇÃO DO BATENTE, SEM FECHADURA - FORNECIMENTO E INSTALAÇÃO. AF_12/2019</v>
          </cell>
          <cell r="C2152" t="str">
            <v>UN</v>
          </cell>
        </row>
        <row r="2153">
          <cell r="A2153">
            <v>91014</v>
          </cell>
          <cell r="B2153" t="str">
            <v>KIT DE PORTA DE MADEIRA PARA VERNIZ, SEMI-OCA (LEVE OU MÉDIA), PADRÃO MÉDIO, 70X210CM, ESPESSURA DE 3,5CM, ITENS INCLUSOS: DOBRADIÇAS, MONTAGEM E INSTALAÇÃO DO BATENTE, SEM FECHADURA - FORNECIMENTO E INSTALAÇÃO. AF_12/2019</v>
          </cell>
          <cell r="C2153" t="str">
            <v>UN</v>
          </cell>
        </row>
        <row r="2154">
          <cell r="A2154">
            <v>91015</v>
          </cell>
          <cell r="B2154" t="str">
            <v>KIT DE PORTA DE MADEIRA PARA VERNIZ, SEMI-OCA (LEVE OU MÉDIA), PADRÃO MÉDIO, 80X210CM, ESPESSURA DE 3,5CM, ITENS INCLUSOS: DOBRADIÇAS, MONTAGEM E INSTALAÇÃO DO BATENTE, SEM FECHADURA - FORNECIMENTO E INSTALAÇÃO. AF_12/2019</v>
          </cell>
          <cell r="C2154" t="str">
            <v>UN</v>
          </cell>
        </row>
        <row r="2155">
          <cell r="A2155">
            <v>91016</v>
          </cell>
          <cell r="B2155" t="str">
            <v>KIT DE PORTA DE MADEIRA PARA VERNIZ, SEMI-OCA (LEVE OU MÉDIA), PADRÃO MÉDIO, 90X210CM, ESPESSURA DE 3,5CM, ITENS INCLUSOS: DOBRADIÇAS, MONTAGEM E INSTALAÇÃO DO BATENTE, SEM FECHADURA - FORNECIMENTO E INSTALAÇÃO. AF_12/2019</v>
          </cell>
          <cell r="C2155" t="str">
            <v>UN</v>
          </cell>
        </row>
        <row r="2156">
          <cell r="A2156">
            <v>91287</v>
          </cell>
          <cell r="B2156" t="str">
            <v>BATENTE PARA PORTA DE MADEIRA, PADRÃO POPULAR - FORNECIMENTO E MONTAGEM. AF_12/2019</v>
          </cell>
          <cell r="C2156" t="str">
            <v>UN</v>
          </cell>
        </row>
        <row r="2157">
          <cell r="A2157">
            <v>91292</v>
          </cell>
          <cell r="B2157" t="str">
            <v>BATENTE PARA PORTA DE MADEIRA, FIXAÇÃO COM ARGAMASSA, PADRÃO POPULAR. FORNECIMENTO E INSTALAÇÃO. AF_12/2019</v>
          </cell>
          <cell r="C2157" t="str">
            <v>UN</v>
          </cell>
        </row>
        <row r="2158">
          <cell r="A2158">
            <v>91295</v>
          </cell>
          <cell r="B2158" t="str">
            <v>PORTA DE MADEIRA FRISADA, SEMI-OCA (LEVE OU MÉDIA), 60X210CM, ESPESSURA DE 3CM, INCLUSO DOBRADIÇAS - FORNECIMENTO E INSTALAÇÃO. AF_12/2019</v>
          </cell>
          <cell r="C2158" t="str">
            <v>UN</v>
          </cell>
        </row>
        <row r="2159">
          <cell r="A2159">
            <v>91296</v>
          </cell>
          <cell r="B2159" t="str">
            <v>PORTA DE MADEIRA FRISADA, SEMI-OCA (LEVE OU MÉDIA), 70X210CM, ESPESSURA DE 3CM, INCLUSO DOBRADIÇAS - FORNECIMENTO E INSTALAÇÃO. AF_12/2019</v>
          </cell>
          <cell r="C2159" t="str">
            <v>UN</v>
          </cell>
        </row>
        <row r="2160">
          <cell r="A2160">
            <v>91297</v>
          </cell>
          <cell r="B2160" t="str">
            <v>PORTA DE MADEIRA FRISADA, SEMI-OCA (LEVE OU MÉDIA), 80X210CM, ESPESSURA DE 3,5CM, INCLUSO DOBRADIÇAS - FORNECIMENTO E INSTALAÇÃO. AF_12/2019</v>
          </cell>
          <cell r="C2160" t="str">
            <v>UN</v>
          </cell>
        </row>
        <row r="2161">
          <cell r="A2161">
            <v>91298</v>
          </cell>
          <cell r="B2161" t="str">
            <v>PORTA DE MADEIRA TIPO VENEZIANA, 80X210CM, ESPESSURA DE 3CM, INCLUSO DOBRADIÇAS - FORNECIMENTO E INSTALAÇÃO. AF_12/2019</v>
          </cell>
          <cell r="C2161" t="str">
            <v>UN</v>
          </cell>
        </row>
        <row r="2162">
          <cell r="A2162">
            <v>91299</v>
          </cell>
          <cell r="B2162" t="str">
            <v>PORTA DE MADEIRA, TIPO MEXICANA, MACIÇA (PESADA OU SUPERPESADA), 80X210CM, ESPESSURA DE 3,5CM, INCLUSO DOBRADIÇAS - FORNECIMENTO E INSTALAÇÃO. AF_12/2019</v>
          </cell>
          <cell r="C2162" t="str">
            <v>UN</v>
          </cell>
        </row>
        <row r="2163">
          <cell r="A2163">
            <v>91304</v>
          </cell>
          <cell r="B2163" t="str">
            <v>FECHADURA DE EMBUTIR COM CILINDRO, EXTERNA, COMPLETA, ACABAMENTO PADRÃO POPULAR, INCLUSO EXECUÇÃO DE FURO - FORNECIMENTO E INSTALAÇÃO. AF_12/2019</v>
          </cell>
          <cell r="C2163" t="str">
            <v>UN</v>
          </cell>
        </row>
        <row r="2164">
          <cell r="A2164">
            <v>91305</v>
          </cell>
          <cell r="B2164" t="str">
            <v>FECHADURA DE EMBUTIR PARA PORTA DE BANHEIRO, COMPLETA, ACABAMENTO PADRÃO POPULAR, INCLUSO EXECUÇÃO DE FURO - FORNECIMENTO E INSTALAÇÃO. AF_12/2019</v>
          </cell>
          <cell r="C2164" t="str">
            <v>UN</v>
          </cell>
        </row>
        <row r="2165">
          <cell r="A2165">
            <v>91306</v>
          </cell>
          <cell r="B2165" t="str">
            <v>FECHADURA DE EMBUTIR PARA PORTAS INTERNAS, COMPLETA, ACABAMENTO PADRÃO MÉDIO, COM EXECUÇÃO DE FURO - FORNECIMENTO E INSTALAÇÃO. AF_12/2019</v>
          </cell>
          <cell r="C2165" t="str">
            <v>UN</v>
          </cell>
        </row>
        <row r="2166">
          <cell r="A2166">
            <v>91307</v>
          </cell>
          <cell r="B2166" t="str">
            <v>FECHADURA DE EMBUTIR PARA PORTAS INTERNAS, COMPLETA, ACABAMENTO PADRÃO POPULAR, COM EXECUÇÃO DE FURO - FORNECIMENTO E INSTALAÇÃO. AF_12/2019</v>
          </cell>
          <cell r="C2166" t="str">
            <v>UN</v>
          </cell>
        </row>
        <row r="2167">
          <cell r="A2167">
            <v>91312</v>
          </cell>
          <cell r="B2167" t="str">
            <v>KIT DE PORTA DE MADEIRA PARA PINTURA, SEMI-OCA (LEVE OU MÉDIA), PADRÃO POPULAR, 60X210CM, ESPESSURA DE 3,5CM, ITENS INCLUSOS: DOBRADIÇAS, MONTAGEM E INSTALAÇÃO DO BATENTE, FECHADURA COM EXECUÇÃO DO FURO - FORNECIMENTO E INSTALAÇÃO. AF_12/2019</v>
          </cell>
          <cell r="C2167" t="str">
            <v>UN</v>
          </cell>
        </row>
        <row r="2168">
          <cell r="A2168">
            <v>91313</v>
          </cell>
          <cell r="B2168" t="str">
            <v>KIT DE PORTA DE MADEIRA PARA PINTURA, SEMI-OCA (LEVE OU MÉDIA), PADRÃO POPULAR, 70X210CM, ESPESSURA DE 3,5CM, ITENS INCLUSOS: DOBRADIÇAS, MONTAGEM E INSTALAÇÃO DO BATENTE, FECHADURA COM EXECUÇÃO DO FURO - FORNECIMENTO E INSTALAÇÃO. AF_12/2019</v>
          </cell>
          <cell r="C2168" t="str">
            <v>UN</v>
          </cell>
        </row>
        <row r="2169">
          <cell r="A2169">
            <v>91314</v>
          </cell>
          <cell r="B2169" t="str">
            <v>KIT DE PORTA DE MADEIRA PARA PINTURA, SEMI-OCA (LEVE OU MÉDIA), PADRÃO POPULAR, 80X210CM, ESPESSURA DE 3,5CM, ITENS INCLUSOS: DOBRADIÇAS, MONTAGEM E INSTALAÇÃO DO BATENTE, FECHADURA COM EXECUÇÃO DO FURO - FORNECIMENTO E INSTALAÇÃO. AF_12/2019</v>
          </cell>
          <cell r="C2169" t="str">
            <v>UN</v>
          </cell>
        </row>
        <row r="2170">
          <cell r="A2170">
            <v>91315</v>
          </cell>
          <cell r="B2170" t="str">
            <v>KIT DE PORTA DE MADEIRA PARA PINTURA, SEMI-OCA (LEVE OU MÉDIA), PADRÃO POPULAR, 90X210CM, ESPESSURA DE 3,5CM, ITENS INCLUSOS: DOBRADIÇAS, MONTAGEM E INSTALAÇÃO DO BATENTE, FECHADURA COM EXECUÇÃO DO FURO - FORNECIMENTO E INSTALAÇÃO. AF_12/2019</v>
          </cell>
          <cell r="C2170" t="str">
            <v>UN</v>
          </cell>
        </row>
        <row r="2171">
          <cell r="A2171">
            <v>91316</v>
          </cell>
          <cell r="B2171" t="str">
            <v>KIT DE PORTA DE MADEIRA PARA PINTURA, SEMI-OCA (PESADA OU SUPERPESADA), PADRÃO POPULAR, 80X210CM, ESPESSURA DE 3,5CM, ITENS INCLUSOS: DOBRADIÇAS, MONTAGEM E INSTALAÇÃO DO BATENTE, FECHADURA COM EXECUÇÃO DO FURO - FORNECIMENTO E INSTALAÇÃO. AF_12/2019</v>
          </cell>
          <cell r="C2171" t="str">
            <v>UN</v>
          </cell>
        </row>
        <row r="2172">
          <cell r="A2172">
            <v>91317</v>
          </cell>
          <cell r="B2172" t="str">
            <v>KIT DE PORTA DE MADEIRA PARA PINTURA, SEMI-OCA (PESADA OU SUPERPESADA), PADRÃO POPULAR, 90X210CM, ESPESSURA DE 3,5CM, ITENS INCLUSOS: DOBRADIÇAS, MONTAGEM E INSTALAÇÃO DO BATENTE, FECHADURA COM EXECUÇÃO DO FURO - FORNECIMENTO E INSTALAÇÃO. AF_12/2019</v>
          </cell>
          <cell r="C2172" t="str">
            <v>UN</v>
          </cell>
        </row>
        <row r="2173">
          <cell r="A2173">
            <v>91318</v>
          </cell>
          <cell r="B2173" t="str">
            <v>KIT DE PORTA DE MADEIRA PARA PINTURA, SEMI-OCA (LEVE OU MÉDIA), PADRÃO POPULAR, 60X210CM, ESPESSURA DE 3,5CM, ITENS INCLUSOS: DOBRADIÇAS, MONTAGEM E INSTALAÇÃO DO BATENTE, SEM FECHADURA - FORNECIMENTO E INSTALAÇÃO. AF_12/2019</v>
          </cell>
          <cell r="C2173" t="str">
            <v>UN</v>
          </cell>
        </row>
        <row r="2174">
          <cell r="A2174">
            <v>91319</v>
          </cell>
          <cell r="B2174" t="str">
            <v>KIT DE PORTA DE MADEIRA PARA PINTURA, SEMI-OCA (LEVE OU MÉDIA), PADRÃO POPULAR, 70X210CM, ESPESSURA DE 3,5CM, ITENS INCLUSOS: DOBRADIÇAS, MONTAGEM E INSTALAÇÃO DO BATENTE, SEM FECHADURA - FORNECIMENTO E INSTALAÇÃO. AF_12/2019</v>
          </cell>
          <cell r="C2174" t="str">
            <v>UN</v>
          </cell>
        </row>
        <row r="2175">
          <cell r="A2175">
            <v>91320</v>
          </cell>
          <cell r="B2175" t="str">
            <v>KIT DE PORTA DE MADEIRA PARA PINTURA, SEMI-OCA (LEVE OU MÉDIA), PADRÃO POPULAR, 80X210CM, ESPESSURA DE 3,5CM, ITENS INCLUSOS: DOBRADIÇAS, MONTAGEM E INSTALAÇÃO DO BATENTE, SEM FECHADURA - FORNECIMENTO E INSTALAÇÃO. AF_12/2019</v>
          </cell>
          <cell r="C2175" t="str">
            <v>UN</v>
          </cell>
        </row>
        <row r="2176">
          <cell r="A2176">
            <v>91321</v>
          </cell>
          <cell r="B2176" t="str">
            <v>KIT DE PORTA DE MADEIRA PARA PINTURA, SEMI-OCA (LEVE OU MÉDIA), PADRÃO POPULAR, 90X210CM, ESPESSURA DE 3,5CM, ITENS INCLUSOS: DOBRADIÇAS, MONTAGEM E INSTALAÇÃO DO BATENTE, SEM FECHADURA - FORNECIMENTO E INSTALAÇÃO. AF_12/2019</v>
          </cell>
          <cell r="C2176" t="str">
            <v>UN</v>
          </cell>
        </row>
        <row r="2177">
          <cell r="A2177">
            <v>91322</v>
          </cell>
          <cell r="B2177" t="str">
            <v>KIT DE PORTA DE MADEIRA PARA PINTURA, SEMI-OCA (PESADA OU SUPERPESADA), PADRÃO POPULAR, 80X210CM, ESPESSURA DE 3,5CM, ITENS INCLUSOS: DOBRADIÇAS, MONTAGEM E INSTALAÇÃO DO BATENTE, SEM FECHADURA - FORNECIMENTO E INSTALAÇÃO. AF_12/2019</v>
          </cell>
          <cell r="C2177" t="str">
            <v>UN</v>
          </cell>
        </row>
        <row r="2178">
          <cell r="A2178">
            <v>91323</v>
          </cell>
          <cell r="B2178" t="str">
            <v>KIT DE PORTA DE MADEIRA PARA PINTURA, SEMI-OCA (PESADA OU SUPERPESADA), PADRÃO POPULAR, 90X210CM, ESPESSURA DE 3,5CM, ITENS INCLUSOS: DOBRADIÇAS, MONTAGEM E INSTALAÇÃO DO BATENTE, SEM FECHADURA - FORNECIMENTO E INSTALAÇÃO. AF_12/2019</v>
          </cell>
          <cell r="C2178" t="str">
            <v>UN</v>
          </cell>
        </row>
        <row r="2179">
          <cell r="A2179">
            <v>91324</v>
          </cell>
          <cell r="B2179" t="str">
            <v>KIT DE PORTA DE MADEIRA PARA VERNIZ, SEMI-OCA (LEVE OU MÉDIA), PADRÃO POPULAR, 60X210CM, ESPESSURA DE 3,5CM, ITENS INCLUSOS: DOBRADIÇAS, MONTAGEM E INSTALAÇÃO DO BATENTE, SEM FECHADURA - FORNECIMENTO E INSTALAÇÃO. AF_12/2019</v>
          </cell>
          <cell r="C2179" t="str">
            <v>UN</v>
          </cell>
        </row>
        <row r="2180">
          <cell r="A2180">
            <v>91325</v>
          </cell>
          <cell r="B2180" t="str">
            <v>KIT DE PORTA DE MADEIRA PARA VERNIZ, SEMI-OCA (LEVE OU MÉDIA), PADRÃO POPULAR, 70X210CM, ESPESSURA DE 3,5CM, ITENS INCLUSOS: DOBRADIÇAS, MONTAGEM E INSTALAÇÃO DO BATENTE, SEM FECHADURA - FORNECIMENTO E INSTALAÇÃO. AF_12/2019</v>
          </cell>
          <cell r="C2180" t="str">
            <v>UN</v>
          </cell>
        </row>
        <row r="2181">
          <cell r="A2181">
            <v>91326</v>
          </cell>
          <cell r="B2181" t="str">
            <v>KIT DE PORTA DE MADEIRA PARA VERNIZ, SEMI-OCA (LEVE OU MÉDIA), PADRÃO POPULAR, 80X210CM, ESPESSURA DE 3,5CM, ITENS INCLUSOS: DOBRADIÇAS, MONTAGEM E INSTALAÇÃO DO BATENTE, SEM FECHADURA - FORNECIMENTO E INSTALAÇÃO. AF_12/2019</v>
          </cell>
          <cell r="C2181" t="str">
            <v>UN</v>
          </cell>
        </row>
        <row r="2182">
          <cell r="A2182">
            <v>91327</v>
          </cell>
          <cell r="B2182" t="str">
            <v>KIT DE PORTA DE MADEIRA PARA VERNIZ, SEMI-OCA (LEVE OU MÉDIA), PADRÃO POPULAR, 90X210CM, ESPESSURA DE 3,5CM, ITENS INCLUSOS: DOBRADIÇAS, MONTAGEM E INSTALAÇÃO DO BATENTE, SEM FECHADURA - FORNECIMENTO E INSTALAÇÃO. AF_12/2019</v>
          </cell>
          <cell r="C2182" t="str">
            <v>UN</v>
          </cell>
        </row>
        <row r="2183">
          <cell r="A2183">
            <v>91328</v>
          </cell>
          <cell r="B2183" t="str">
            <v>KIT DE PORTA DE MADEIRA FRISADA, SEMI-OCA (LEVE OU MÉDIA), PADRÃO MÉDIO 60X210CM, ESPESSURA DE 3CM, ITENS INCLUSOS: DOBRADIÇAS, MONTAGEM E INSTALAÇÃO DO BATENTE, SEM FECHADURA - FORNECIMENTO E INSTALAÇÃO. AF_12/2019</v>
          </cell>
          <cell r="C2183" t="str">
            <v>UN</v>
          </cell>
        </row>
        <row r="2184">
          <cell r="A2184">
            <v>91329</v>
          </cell>
          <cell r="B2184" t="str">
            <v>KIT DE PORTA DE MADEIRA FRISADA, SEMI-OCA (LEVE OU MÉDIA), PADRÃO POPULAR, 60X210CM, ESPESSURA DE 3CM, ITENS INCLUSOS: DOBRADIÇAS, MONTAGEM E INSTALAÇÃO DO BATENTE, SEM FECHADURA - FORNECIMENTO E INSTALAÇÃO. AF_12/2019</v>
          </cell>
          <cell r="C2184" t="str">
            <v>UN</v>
          </cell>
        </row>
        <row r="2185">
          <cell r="A2185">
            <v>91330</v>
          </cell>
          <cell r="B2185" t="str">
            <v>KIT DE PORTA DE MADEIRA FRISADA, SEMI-OCA (LEVE OU MÉDIA), PADRÃO MÉDIO, 70X210CM, ESPESSURA DE 3CM, ITENS INCLUSOS: DOBRADIÇAS, MONTAGEM E INSTALAÇÃO DO BATENTE, SEM FECHADURA - FORNECIMENTO E INSTALAÇÃO. AF_12/2019</v>
          </cell>
          <cell r="C2185" t="str">
            <v>UN</v>
          </cell>
        </row>
        <row r="2186">
          <cell r="A2186">
            <v>91331</v>
          </cell>
          <cell r="B2186" t="str">
            <v>KIT DE PORTA DE MADEIRA FRISADA, SEMI-OCA (LEVE OU MÉDIA), PADRÃO POPULAR, 70X210CM, ESPESSURA DE 3CM, ITENS INCLUSOS: DOBRADIÇAS, MONTAGEM E INSTALAÇÃO DO BATENTE, SEM FECHADURA - FORNECIMENTO E INSTALAÇÃO. AF_12/2019</v>
          </cell>
          <cell r="C2186" t="str">
            <v>UN</v>
          </cell>
        </row>
        <row r="2187">
          <cell r="A2187">
            <v>91332</v>
          </cell>
          <cell r="B2187" t="str">
            <v>KIT DE PORTA DE MADEIRA FRISADA, SEMI-OCA (LEVE OU MÉDIA), PADRÃO MÉDIO, 80X210CM, ESPESSURA DE 3,5CM, ITENS INCLUSOS: DOBRADIÇAS, MONTAGEM E INSTALAÇÃO DO BATENTE, SEM FECHADURA - FORNECIMENTO E INSTALAÇÃO. AF_12/2019</v>
          </cell>
          <cell r="C2187" t="str">
            <v>UN</v>
          </cell>
        </row>
        <row r="2188">
          <cell r="A2188">
            <v>91333</v>
          </cell>
          <cell r="B2188" t="str">
            <v>KIT DE PORTA DE MADEIRA FRISADA, SEMI-OCA (LEVE OU MÉDIA), PADRÃO POPULAR, 80X210CM, ESPESSURA DE 3,5CM, ITENS INCLUSOS: DOBRADIÇAS, MONTAGEM E INSTALAÇÃO DO BATENTE, SEM FECHADURA - FORNECIMENTO E INSTALAÇÃO. AF_12/2019</v>
          </cell>
          <cell r="C2188" t="str">
            <v>UN</v>
          </cell>
        </row>
        <row r="2189">
          <cell r="A2189">
            <v>91334</v>
          </cell>
          <cell r="B2189" t="str">
            <v>KIT DE PORTA DE MADEIRA TIPO VENEZIANA, PADRÃO MÉDIO, 80X210CM, ESPESSURA DE 3CM, ITENS INCLUSOS: DOBRADIÇAS, MONTAGEM E INSTALAÇÃO DO BATENTE, SEM FECHADURA - FORNECIMENTO E INSTALAÇÃO. AF_12/2019</v>
          </cell>
          <cell r="C2189" t="str">
            <v>UN</v>
          </cell>
        </row>
        <row r="2190">
          <cell r="A2190">
            <v>91335</v>
          </cell>
          <cell r="B2190" t="str">
            <v>KIT DE PORTA DE MADEIRA TIPO VENEZIANA, PADRÃO POPULAR, 80X210CM, ESPESSURA DE 3CM, ITENS INCLUSOS: DOBRADIÇAS, MONTAGEM E INSTALAÇÃO DO BATENTE, SEM FECHADURA - FORNECIMENTO E INSTALAÇÃO. AF_12/2019</v>
          </cell>
          <cell r="C2190" t="str">
            <v>UN</v>
          </cell>
        </row>
        <row r="2191">
          <cell r="A2191">
            <v>91336</v>
          </cell>
          <cell r="B2191" t="str">
            <v>KIT DE PORTA DE MADEIRA TIPO MEXICANA, MACIÇA (PESADA OU SUPERPESADA), PADRÃO MÉDIO, 80X210CM, ESPESSURA DE 3CM, ITENS INCLUSOS: DOBRADIÇAS, MONTAGEM E INSTALAÇÃO DO BATENTE, SEM FECHADURA - FORNECIMENTO E INSTALAÇÃO. AF_12/2019</v>
          </cell>
          <cell r="C2191" t="str">
            <v>UN</v>
          </cell>
        </row>
        <row r="2192">
          <cell r="A2192">
            <v>91337</v>
          </cell>
          <cell r="B2192" t="str">
            <v>KIT DE PORTA DE MADEIRA TIPO MEXICANA, MACIÇA (PESADA OU SUPERPESADA), PADRÃO POPULAR, 80X210CM, ESPESSURA DE 3CM, ITENS INCLUSOS: DOBRADIÇAS, MONTAGEM E INSTALAÇÃO DO BATENTE, SEM FECHADURA - FORNECIMENTO E INSTALAÇÃO. AF_12/2019</v>
          </cell>
          <cell r="C2192" t="str">
            <v>UN</v>
          </cell>
        </row>
        <row r="2193">
          <cell r="A2193">
            <v>100659</v>
          </cell>
          <cell r="B2193" t="str">
            <v>ALIZAR DE 5X1,5CM PARA PORTA FIXADO COM PREGOS, PADRÃO MÉDIO - FORNECIMENTO E INSTALAÇÃO. AF_12/2019</v>
          </cell>
          <cell r="C2193" t="str">
            <v>M</v>
          </cell>
        </row>
        <row r="2194">
          <cell r="A2194">
            <v>100660</v>
          </cell>
          <cell r="B2194" t="str">
            <v>ALIZAR DE 5X1,5CM PARA PORTA FIXADO COM PREGOS, PADRÃO POPULAR - FORNECIMENTO E INSTALAÇÃO. AF_12/2019</v>
          </cell>
          <cell r="C2194" t="str">
            <v>M</v>
          </cell>
        </row>
        <row r="2195">
          <cell r="A2195">
            <v>100675</v>
          </cell>
          <cell r="B2195" t="str">
            <v>KIT DE PORTA-PRONTA DE MADEIRA EM ACABAMENTO MELAMÍNICO BRANCO, FOLHA LEVE OU MÉDIA, 90X210, EXCLUSIVE FECHADURA, FIXAÇÃO COM PREENCHIMENTO TOTAL DE ESPUMA EXPANSIVA - FORNECIMENTO E INSTALAÇÃO. AF_12/2019</v>
          </cell>
          <cell r="C2195" t="str">
            <v>UN</v>
          </cell>
        </row>
        <row r="2196">
          <cell r="A2196">
            <v>100676</v>
          </cell>
          <cell r="B2196" t="str">
            <v>BATENTE PARA PORTA COM BANDEIRA, FIXAÇÃO COM PARAFUSO E BUCHA. AF_12/2019</v>
          </cell>
          <cell r="C2196" t="str">
            <v>UN</v>
          </cell>
        </row>
        <row r="2197">
          <cell r="A2197">
            <v>100678</v>
          </cell>
          <cell r="B2197" t="str">
            <v>KIT DE PORTA DE MADEIRA PARA VERNIZ, SEMI-OCA (LEVE OU MÉDIA), PADRÃO MÉDIO, 60X210CM, ESPESSURA DE 3,5CM, ITENS INCLUSOS: DOBRADIÇAS, MONTAGEM E INSTALAÇÃO DE BATENTE, FECHADURA COM EXECUÇÃO DO FURO - FORNECIMENTO E INSTALAÇÃO. AF_12/2019</v>
          </cell>
          <cell r="C2197" t="str">
            <v>UN</v>
          </cell>
        </row>
        <row r="2198">
          <cell r="A2198">
            <v>100679</v>
          </cell>
          <cell r="B2198" t="str">
            <v>KIT DE PORTA DE MADEIRA PARA VERNIZ, SEMI-OCA (LEVE OU MÉDIA), PADRÃO POPULAR, 60X210CM, ESPESSURA DE 3,5CM, ITENS INCLUSOS: DOBRADIÇAS, MONTAGEM E INSTALAÇÃO DE BATENTE, FECHADURA COM EXECUÇÃO DO FURO - FORNECIMENTO E INSTALAÇÃO. AF_12/2019</v>
          </cell>
          <cell r="C2198" t="str">
            <v>UN</v>
          </cell>
        </row>
        <row r="2199">
          <cell r="A2199">
            <v>100680</v>
          </cell>
          <cell r="B2199" t="str">
            <v>KIT DE PORTA DE MADEIRA PARA VERNIZ, SEMI-OCA (LEVE OU MÉDIA), PADRÃO MÉDIO, 70X210CM, ESPESSURA DE 3,5CM, ITENS INCLUSOS: DOBRADIÇAS, MONTAGEM E INSTALAÇÃO DE BATENTE, FECHADURA COM EXECUÇÃO DO FURO - FORNECIMENTO E INSTALAÇÃO. AF_12/2019</v>
          </cell>
          <cell r="C2199" t="str">
            <v>UN</v>
          </cell>
        </row>
        <row r="2200">
          <cell r="A2200">
            <v>100681</v>
          </cell>
          <cell r="B2200" t="str">
            <v>KIT DE PORTA DE MADEIRA FRISADA, SEMI-OCA (LEVE OU MÉDIA), PADRÃO MÉDIO, 70X210CM, ESPESSURA DE 3CM, ITENS INCLUSOS: DOBRADIÇAS, MONTAGEM E INSTALAÇÃO DE BATENTE, FECHADURA COM EXECUÇÃO DO FURO - FORNECIMENTO E INSTALAÇÃO. AF_12/2019</v>
          </cell>
          <cell r="C2200" t="str">
            <v>UN</v>
          </cell>
        </row>
        <row r="2201">
          <cell r="A2201">
            <v>100682</v>
          </cell>
          <cell r="B2201" t="str">
            <v>KIT DE PORTA DE MADEIRA FRISADA, SEMI-OCA (LEVE OU MÉDIA), PADRÃO POPULAR, 70X210CM, ESPESSURA DE 3CM, ITENS INCLUSOS: DOBRADIÇAS, MONTAGEM E INSTALAÇÃO DE BATENTE, FECHADURA COM EXECUÇÃO DO FURO - FORNECIMENTO E INSTALAÇÃO. AF_12/2019</v>
          </cell>
          <cell r="C2201" t="str">
            <v>UN</v>
          </cell>
        </row>
        <row r="2202">
          <cell r="A2202">
            <v>100683</v>
          </cell>
          <cell r="B2202" t="str">
            <v>KIT DE PORTA DE MADEIRA PARA VERNIZ, SEMI-OCA (LEVE OU MÉDIA), PADRÃO MÉDIO, 80X210CM, ESPESSURA DE 3,5CM, ITENS INCLUSOS: DOBRADIÇAS, MONTAGEM E INSTALAÇÃO DE BATENTE, FECHADURA COM EXECUÇÃO DO FURO - FORNECIMENTO E INSTALAÇÃO. AF_12/2019</v>
          </cell>
          <cell r="C2202" t="str">
            <v>UN</v>
          </cell>
        </row>
        <row r="2203">
          <cell r="A2203">
            <v>100684</v>
          </cell>
          <cell r="B2203" t="str">
            <v>KIT DE PORTA DE MADEIRA PARA VERNIZ, SEMI-OCA (LEVE OU MÉDIA), PADRÃO POPULAR, 80X210CM, ESPESSURA DE 3,5CM, ITENS INCLUSOS: DOBRADIÇAS, MONTAGEM E INSTALAÇÃO DE BATENTE, FECHADURA COM EXECUÇÃO DO FURO - FORNECIMENTO E INSTALAÇÃO. AF_12/2019</v>
          </cell>
          <cell r="C2203" t="str">
            <v>UN</v>
          </cell>
        </row>
        <row r="2204">
          <cell r="A2204">
            <v>100685</v>
          </cell>
          <cell r="B2204" t="str">
            <v>KIT DE PORTA DE MADEIRA PARA VERNIZ, SEMI-OCA (LEVE OU MÉDIA), PADRÃO MÉDIO, 90X210CM, ESPESSURA DE 3,5CM, ITENS INCLUSOS: DOBRADIÇAS, MONTAGEM E INSTALAÇÃO DE BATENTE, FECHADURA COM EXECUÇÃO DO FURO - FORNECIMENTO E INSTALAÇÃO. AF_12/2019</v>
          </cell>
          <cell r="C2204" t="str">
            <v>UN</v>
          </cell>
        </row>
        <row r="2205">
          <cell r="A2205">
            <v>100686</v>
          </cell>
          <cell r="B2205" t="str">
            <v>KIT DE PORTA DE MADEIRA PARA VERNIZ, SEMI-OCA (LEVE OU MÉDIA), PADRÃO POPULAR, 90X210CM, ESPESSURA DE 3CM, ITENS INCLUSOS: DOBRADIÇAS, MONTAGEM E INSTALAÇÃO DE BATENTE, FECHADURA COM EXECUÇÃO DO FURO - FORNECIMENTO E INSTALAÇÃO. AF_12/2019</v>
          </cell>
          <cell r="C2205" t="str">
            <v>UN</v>
          </cell>
        </row>
        <row r="2206">
          <cell r="A2206">
            <v>100687</v>
          </cell>
          <cell r="B2206" t="str">
            <v>KIT DE PORTA DE MADEIRA FRISADA, SEMI-OCA (LEVE OU MÉDIA), PADRÃO MÉDIO, 60X210CM, ESPESSURA DE 3,5CM, ITENS INCLUSOS: DOBRADIÇAS, MONTAGEM E INSTALAÇÃO DE BATENTE, FECHADURA COM EXECUÇÃO DO FURO - FORNECIMENTO E INSTALAÇÃO. AF_12/2019</v>
          </cell>
          <cell r="C2206" t="str">
            <v>UN</v>
          </cell>
        </row>
        <row r="2207">
          <cell r="A2207">
            <v>100688</v>
          </cell>
          <cell r="B2207" t="str">
            <v>KIT DE PORTA DE MADEIRA FRISADA, SEMI-OCA (LEVE OU MÉDIA), PADRÃO POPULAR, 60X210CM, ESPESSURA DE 3CM, ITENS INCLUSOS: DOBRADIÇAS, MONTAGEM E INSTALAÇÃO DE BATENTE, FECHADURA COM EXECUÇÃO DO FURO - FORNECIMENTO E INSTALAÇÃO. AF_12/2019</v>
          </cell>
          <cell r="C2207" t="str">
            <v>UN</v>
          </cell>
        </row>
        <row r="2208">
          <cell r="A2208">
            <v>100689</v>
          </cell>
          <cell r="B2208" t="str">
            <v>KIT DE PORTA DE MADEIRA FRISADA, SEMI-OCA (LEVE OU MÉDIA), PADRÃO MÉDIO, 80X210CM, ESPESSURA DE 3,5CM, ITENS INCLUSOS: DOBRADIÇAS, MONTAGEM E INSTALAÇÃO DE BATENTE, FECHADURA COM EXECUÇÃO DO FURO - FORNECIMENTO E INSTALAÇÃO. AF_12/2019</v>
          </cell>
          <cell r="C2208" t="str">
            <v>UN</v>
          </cell>
        </row>
        <row r="2209">
          <cell r="A2209">
            <v>100690</v>
          </cell>
          <cell r="B2209" t="str">
            <v>KIT DE PORTA DE MADEIRA FRISADA, SEMI-OCA (LEVE OU MÉDIA), PADRÃO POPULAR, 80X210CM, ESPESSURA DE 3,5CM, ITENS INCLUSOS: DOBRADIÇAS, MONTAGEM E INSTALAÇÃO DE BATENTE, FECHADURA COM EXECUÇÃO DO FURO - FORNECIMENTO E INSTALAÇÃO. AF_12/2019</v>
          </cell>
          <cell r="C2209" t="str">
            <v>UN</v>
          </cell>
        </row>
        <row r="2210">
          <cell r="A2210">
            <v>100691</v>
          </cell>
          <cell r="B2210" t="str">
            <v>KIT DE PORTA DE MADEIRA TIPO VENEZIANA, 80X210CM (ESPESSURA DE 3CM), PADRÃO MÉDIO, ITENS INCLUSOS: DOBRADIÇAS, MONTAGEM E INSTALAÇÃO DE BATENTE, FECHADURA COM EXECUÇÃO DO FURO - FORNECIMENTO E INSTALAÇÃO. AF_12/2019</v>
          </cell>
          <cell r="C2210" t="str">
            <v>UN</v>
          </cell>
        </row>
        <row r="2211">
          <cell r="A2211">
            <v>100692</v>
          </cell>
          <cell r="B2211" t="str">
            <v>KIT DE PORTA DE MADEIRA TIPO VENEZIANA, 80X210CM (ESPESSURA DE 3CM), PADRÃO POPULAR, ITENS INCLUSOS: DOBRADIÇAS, MONTAGEM E INSTALAÇÃO DE BATENTE, FECHADURA COM EXECUÇÃO DO FURO - FORNECIMENTO E INSTALAÇÃO. AF_12/2019</v>
          </cell>
          <cell r="C2211" t="str">
            <v>UN</v>
          </cell>
        </row>
        <row r="2212">
          <cell r="A2212">
            <v>100693</v>
          </cell>
          <cell r="B2212" t="str">
            <v>KIT DE PORTA DE MADEIRA TIPO MEXICANA, MACIÇA (PESADA OU SUPERPESADA), PADRÃO MÉDIO, 80X210CM, ESPESSURA DE 3,5CM, ITENS INCLUSOS: DOBRADIÇAS, MONTAGEM E INSTALAÇÃO DE BATENTE, FECHADURA COM EXECUÇÃO DO FURO - FORNECIMENTO E INSTALAÇÃO. AF_12/2019</v>
          </cell>
          <cell r="C2212" t="str">
            <v>UN</v>
          </cell>
        </row>
        <row r="2213">
          <cell r="A2213">
            <v>100694</v>
          </cell>
          <cell r="B2213" t="str">
            <v>KIT DE PORTA DE MADEIRA TIPO MEXICANA, MACIÇA (PESADA OU SUPERPESADA), PADRÃO POPULAR, 80X210CM, ESPESSURA DE 3,5CM, ITENS INCLUSOS: DOBRADIÇAS, MONTAGEM E INSTALAÇÃO DE BATENTE, FECHADURA COM EXECUÇÃO DO FURO - FORNECIMENTO E INSTALAÇÃO. AF_12/2019</v>
          </cell>
          <cell r="C2213" t="str">
            <v>UN</v>
          </cell>
        </row>
        <row r="2214">
          <cell r="A2214">
            <v>100695</v>
          </cell>
          <cell r="B2214" t="str">
            <v>RECOLOCAÇÃO DE FOLHAS DE PORTA DE MADEIRA LEVE OU MÉDIA DE 60CM DE LARGURA, CONSIDERANDO REAPROVEITAMENTO DO MATERIAL. AF_12/2019</v>
          </cell>
          <cell r="C2214" t="str">
            <v>UN</v>
          </cell>
        </row>
        <row r="2215">
          <cell r="A2215">
            <v>100696</v>
          </cell>
          <cell r="B2215" t="str">
            <v>RECOLOCAÇÃO DE FOLHAS DE PORTA DE MADEIRA LEVE OU MÉDIA DE 70CM DE LARGURA, CONSIDERANDO REAPROVEITAMENTO DO MATERIAL. AF_12/2019</v>
          </cell>
          <cell r="C2215" t="str">
            <v>UN</v>
          </cell>
        </row>
        <row r="2216">
          <cell r="A2216">
            <v>100697</v>
          </cell>
          <cell r="B2216" t="str">
            <v>RECOLOCAÇÃO DE FOLHAS DE PORTA DE MADEIRA LEVE OU MÉDIA DE 80CM DE LARGURA, CONSIDERANDO REAPROVEITAMENTO DO MATERIAL. AF_12/2019</v>
          </cell>
          <cell r="C2216" t="str">
            <v>UN</v>
          </cell>
        </row>
        <row r="2217">
          <cell r="A2217">
            <v>100698</v>
          </cell>
          <cell r="B2217" t="str">
            <v>RECOLOCAÇÃO DE FOLHAS DE PORTA DE MADEIRA LEVE OU MÉDIA DE 90CM DE LARGURA, CONSIDERANDO REAPROVEITAMENTO DO MATERIAL. AF_12/2019</v>
          </cell>
          <cell r="C2217" t="str">
            <v>UN</v>
          </cell>
        </row>
        <row r="2218">
          <cell r="A2218">
            <v>100699</v>
          </cell>
          <cell r="B2218" t="str">
            <v>RECOLOCAÇÃO DE FOLHAS DE PORTA DE MADEIRA PESADA OU SUPERPESADA DE 80CM DE LARGURA, CONSIDERANDO REAPROVEITAMENTO DO MATERIAL. AF_12/2019</v>
          </cell>
          <cell r="C2218" t="str">
            <v>UN</v>
          </cell>
        </row>
        <row r="2219">
          <cell r="A2219">
            <v>100700</v>
          </cell>
          <cell r="B2219" t="str">
            <v>PORTA DE MADEIRA COMPENSADA LISA PARA PINTURA, 120X210X3,5CM, 2 FOLHAS, INCLUSO ADUELA 2A, ALIZAR 2A E DOBRADIÇAS. AF_12/2019</v>
          </cell>
          <cell r="C2219" t="str">
            <v>UN</v>
          </cell>
        </row>
        <row r="2220">
          <cell r="A2220">
            <v>100712</v>
          </cell>
          <cell r="B2220" t="str">
            <v>KIT DE PORTA DE MADEIRA PARA VERNIZ, SEMI-OCA (LEVE OU MÉDIA), PADRÃO POPULAR, 70X210CM, ESPESSURA DE 3,5CM, ITENS INCLUSOS: DOBRADIÇAS, MONTAGEM E INSTALAÇÃO DE BATENTE, FECHADURA COM EXECUÇÃO DO FURO - FORNECIMENTO E INSTALAÇÃO. AF_12/2019</v>
          </cell>
          <cell r="C2220" t="str">
            <v>UN</v>
          </cell>
        </row>
        <row r="2221">
          <cell r="A2221">
            <v>100665</v>
          </cell>
          <cell r="B2221" t="str">
            <v>JANELA DE MADEIRA (CEDRINHO/ANGELIM OU EQUIV.) DE ABRIR COM 4 FOLHAS (2 VENEZIANAS E 2 GUILHOTINAS), COM BATENTE, ALIZAR E FERRAGENS, EXCLUSIVE VIDROS, ACABAMENTO E CONTRAMARCO, FIXAÇÃO C/ PARAFUSO E ESPUMA - FORNECIMENTO E INSTALAÇÃO. AF_11/2024</v>
          </cell>
          <cell r="C2221" t="str">
            <v>M2</v>
          </cell>
        </row>
        <row r="2222">
          <cell r="A2222">
            <v>100666</v>
          </cell>
          <cell r="B2222" t="str">
            <v>JANELA DE MADEIRA (PINUS/EUCALIPTO OU EQUIV.) DE ABRIR COM 4 FOLHAS (2 VENEZIANAS E 2 GUILHOTINAS), COM BATENTE, ALIZAR E FERRAGENS, EXCLUSIVE VIDROS, ACABAMENTO E CONTRAMARCO, FIXAÇÃO C/ PARAFUSO E ESPUMA - FORNECIMENTO E INSTALAÇÃO. AF_11/2024</v>
          </cell>
          <cell r="C2222" t="str">
            <v>M2</v>
          </cell>
        </row>
        <row r="2223">
          <cell r="A2223">
            <v>100667</v>
          </cell>
          <cell r="B2223" t="str">
            <v>JANELA DE MADEIRA (IMBUIA/CEDRO OU EQUIV.) DE ABRIR COM 4 FOLHAS (2 VENEZIANAS E 2 GUILHOTINAS), COM BATENTE, ALIZAR E FERRAGENS, EXCLUSIVE VIDROS, ACABAMENTO E CONTRAMARCO, FIXAÇÃO C/ PARAFUSO E ESPUMA - FORNECIMENTO E INSTALAÇÃO. AF_11/2024</v>
          </cell>
          <cell r="C2223" t="str">
            <v>M2</v>
          </cell>
        </row>
        <row r="2224">
          <cell r="A2224">
            <v>100668</v>
          </cell>
          <cell r="B2224" t="str">
            <v>JANELA DE MADEIRA (CEDRINHO/ANGELIM OU EQUIV.) TIPO MAXIM-AR, PARA VIDRO, COM BATENTE, ALIZAR E FERRAGENS, EXCLUSIVE VIDRO, ACABAMENTO E CONTRAMARCO, FIXAÇÃO C/ PARAFUSO E ESPUMA - FORNECIMENTO E INSTALAÇÃO. AF_11/2024</v>
          </cell>
          <cell r="C2224" t="str">
            <v>M2</v>
          </cell>
        </row>
        <row r="2225">
          <cell r="A2225">
            <v>100669</v>
          </cell>
          <cell r="B2225" t="str">
            <v>JANELA DE MADEIRA (PINUS/EUCALIPTO OU EQUIV.) TIPO BASCULANTE COM 2 FOLHAS PARA VIDRO, COM BATENTE, ALIZAR E FERRAGENS, EXCLUSIVE VIDROS, ACABAMENTO E CONTRAMARCO, FIXAÇÃO C/ PARAFUSO E ESPUMA - FORNECIMENTO E INSTALAÇÃO. AF_11/2024</v>
          </cell>
          <cell r="C2225" t="str">
            <v>M2</v>
          </cell>
        </row>
        <row r="2226">
          <cell r="A2226">
            <v>100670</v>
          </cell>
          <cell r="B2226" t="str">
            <v>JANELA DE MADEIRA (CEDRINHO/ANGELIM OU EQUIV.) DE CORRER COM 6 FOLHAS (4 VENEZ. FIXAS E 2 DE CORRER), COM BATENTE, ALIZAR E FERRAGENS, EXCLUSIVE VIDROS, ACABAMENTO E CONTRAMARCO, FIXAÇÃO C/ PARAFUSO E ESPUMA - FORNECIMENTO E INSTALAÇÃO. AF_11/2024</v>
          </cell>
          <cell r="C2226" t="str">
            <v>M2</v>
          </cell>
        </row>
        <row r="2227">
          <cell r="A2227">
            <v>100671</v>
          </cell>
          <cell r="B2227" t="str">
            <v>JANELA DE MADEIRA (IMBUIA/CEDRO OU EQUIV) DE CORRER COM 6 FOLHAS (4 VENEZ. FIXAS E 2 DE CORRER), COM BATENTE, ALIZAR E FERRAGENS, EXCLUSIVE VIDROS, ACABAMENTO E CONTRAMARCO, FIXAÇÃO C/ PARAFUSO E ESPUMA - FORNECIMENTO E INSTALAÇÃO. AF_11/2024</v>
          </cell>
          <cell r="C2227" t="str">
            <v>M2</v>
          </cell>
        </row>
        <row r="2228">
          <cell r="A2228">
            <v>100672</v>
          </cell>
          <cell r="B2228" t="str">
            <v>JANELA DE MADEIRA (PINUS/EUCALIPTO OU EQUIV.) DE CORRER COM 6 FOLHAS (4 VENEZ. FIXAS E 2 DE CORRER), COM BATENTE, ALIZAR E FERRAGENS, EXCLUSIVE VIDROS, ACABAMENTO E CONTRAMARCO, FIXAÇÃO C/ PARAFUSO E ESPUMA - FORNECIMENTO E INSTALAÇÃO. AF_11/2024</v>
          </cell>
          <cell r="C2228" t="str">
            <v>M2</v>
          </cell>
        </row>
        <row r="2229">
          <cell r="A2229">
            <v>100701</v>
          </cell>
          <cell r="B2229" t="str">
            <v>PORTA DE FERRO, DE ABRIR, TIPO GRADE COM CHAPA, COM GUARNIÇÕES. AF_12/2019</v>
          </cell>
          <cell r="C2229" t="str">
            <v>M2</v>
          </cell>
        </row>
        <row r="2230">
          <cell r="A2230">
            <v>94559</v>
          </cell>
          <cell r="B2230" t="str">
            <v>JANELA DE AÇO TIPO BASCULANTE PARA VIDROS, COM BATENTE, FERRAGENS E PINTURA ANTICORROSIVA, EXCLUSIVE VIDROS, ACABAMENTO, ALIZAR E CONTRAMARCO, FIXAÇÃO COM ARGAMASSA. FORNECIMENTO E INSTALAÇÃO. AF_11/2024</v>
          </cell>
          <cell r="C2230" t="str">
            <v>M2</v>
          </cell>
        </row>
        <row r="2231">
          <cell r="A2231">
            <v>94562</v>
          </cell>
          <cell r="B2231" t="str">
            <v>JANELA DE AÇO DE CORRER COM 4 FOLHAS PARA VIDRO, COM BATENTE, FERRAGENS E PINTURA ANTICORROSIVA, EXCLUSIVE VIDROS, ALIZAR E CONTRAMARCO, FIXAÇÃO COM ARGAMASSA. FORNECIMENTO E INSTALAÇÃO. AF_11/2024</v>
          </cell>
          <cell r="C2231" t="str">
            <v>M2</v>
          </cell>
        </row>
        <row r="2232">
          <cell r="A2232">
            <v>94587</v>
          </cell>
          <cell r="B2232" t="str">
            <v>CONTRAMARCO DE AÇO, FIXAÇÃO COM ARGAMASSA - FORNECIMENTO E INSTALAÇÃO. AF_11/2024</v>
          </cell>
          <cell r="C2232" t="str">
            <v>M</v>
          </cell>
        </row>
        <row r="2233">
          <cell r="A2233">
            <v>94588</v>
          </cell>
          <cell r="B2233" t="str">
            <v>CONTRAMARCO DE AÇO, FIXAÇÃO COM PARAFUSO - FORNECIMENTO E INSTALAÇÃO. AF_11/2024</v>
          </cell>
          <cell r="C2233" t="str">
            <v>M</v>
          </cell>
        </row>
        <row r="2234">
          <cell r="A2234">
            <v>105813</v>
          </cell>
          <cell r="B2234" t="str">
            <v>JANELA DE AÇO GALVANIZADO TIPO MAXIM-AR, COM BATENTE, FERRAGENS, PINTURA ANTICORROSIVA E GRADE, 1 FOLHA, EXCLUSIVE ALIZAR E CONTRAMARCO, FIXAÇÃO COM ARGAMASSA - FORNECIMENTO E INSTALAÇÃO. AF_11/2024</v>
          </cell>
          <cell r="C2234" t="str">
            <v>M2</v>
          </cell>
        </row>
        <row r="2235">
          <cell r="A2235">
            <v>99837</v>
          </cell>
          <cell r="B2235" t="str">
            <v>GUARDA-CORPO DE AÇO GALVANIZADO DE 1,10M, MONTANTES TUBULARES DE 1.1/4" ESPAÇADOS DE 1,20M, TRAVESSA SUPERIOR DE 1.1/2", GRADIL FORMADO POR TUBOS HORIZONTAIS DE 1" E VERTICAIS DE 3/4", FIXADO COM CHUMBADOR MECÂNICO. AF_04/2019_PS</v>
          </cell>
          <cell r="C2235" t="str">
            <v>M</v>
          </cell>
        </row>
        <row r="2236">
          <cell r="A2236">
            <v>99839</v>
          </cell>
          <cell r="B2236" t="str">
            <v>GUARDA-CORPO DE AÇO GALVANIZADO DE 1,10M DE ALTURA, MONTANTES TUBULARES DE 1.1/2  ESPAÇADOS DE 1,20M, TRAVESSA SUPERIOR DE 2 , GRADIL FORMADO POR BARRAS CHATAS EM FERRO DE 32X4,8MM, FIXADO COM CHUMBADOR MECÂNICO. AF_04/2019_PS</v>
          </cell>
          <cell r="C2236" t="str">
            <v>M</v>
          </cell>
        </row>
        <row r="2237">
          <cell r="A2237">
            <v>99841</v>
          </cell>
          <cell r="B2237" t="str">
            <v>GUARDA-CORPO PANORÂMICO COM PERFIS DE ALUMÍNIO E VIDRO LAMINADO 8 MM, FIXADO COM CHUMBADOR MECÂNICO. AF_04/2019_PS</v>
          </cell>
          <cell r="C2237" t="str">
            <v>M</v>
          </cell>
        </row>
        <row r="2238">
          <cell r="A2238">
            <v>99855</v>
          </cell>
          <cell r="B2238" t="str">
            <v>CORRIMÃO SIMPLES, DIÂMETRO EXTERNO = 1 1/2", EM AÇO GALVANIZADO. AF_04/2019_PS</v>
          </cell>
          <cell r="C2238" t="str">
            <v>M</v>
          </cell>
        </row>
        <row r="2239">
          <cell r="A2239">
            <v>99857</v>
          </cell>
          <cell r="B2239" t="str">
            <v>CORRIMÃO SIMPLES, DIÂMETRO EXTERNO = 1 1/2", EM ALUMÍNIO. AF_04/2019_PS</v>
          </cell>
          <cell r="C2239" t="str">
            <v>M</v>
          </cell>
        </row>
        <row r="2240">
          <cell r="A2240">
            <v>99861</v>
          </cell>
          <cell r="B2240" t="str">
            <v>GRADIL EM FERRO FIXADO EM VÃOS DE JANELAS, FORMADO POR BARRAS CHATAS DE 25X4,8 MM. AF_04/2019</v>
          </cell>
          <cell r="C2240" t="str">
            <v>M2</v>
          </cell>
        </row>
        <row r="2241">
          <cell r="A2241">
            <v>99862</v>
          </cell>
          <cell r="B2241" t="str">
            <v>GRADIL EM ALUMÍNIO FIXADO EM VÃOS DE JANELAS, FORMADO POR TUBOS DE 3/4". AF_04/2019</v>
          </cell>
          <cell r="C2241" t="str">
            <v>M2</v>
          </cell>
        </row>
        <row r="2242">
          <cell r="A2242">
            <v>90838</v>
          </cell>
          <cell r="B2242" t="str">
            <v>PORTA CORTA-FOGO 90X210X4CM - FORNECIMENTO E INSTALAÇÃO. AF_12/2019</v>
          </cell>
          <cell r="C2242" t="str">
            <v>UN</v>
          </cell>
        </row>
        <row r="2243">
          <cell r="A2243">
            <v>91338</v>
          </cell>
          <cell r="B2243" t="str">
            <v>PORTA DE ALUMÍNIO DE ABRIR COM LAMBRI, COM GUARNIÇÃO, FIXAÇÃO COM PARAFUSOS - FORNECIMENTO E INSTALAÇÃO. AF_12/2019</v>
          </cell>
          <cell r="C2243" t="str">
            <v>M2</v>
          </cell>
        </row>
        <row r="2244">
          <cell r="A2244">
            <v>91341</v>
          </cell>
          <cell r="B2244" t="str">
            <v>PORTA EM ALUMÍNIO DE ABRIR TIPO VENEZIANA COM GUARNIÇÃO, FIXAÇÃO COM PARAFUSOS - FORNECIMENTO E INSTALAÇÃO. AF_12/2019</v>
          </cell>
          <cell r="C2244" t="str">
            <v>M2</v>
          </cell>
        </row>
        <row r="2245">
          <cell r="A2245">
            <v>94805</v>
          </cell>
          <cell r="B2245" t="str">
            <v>PORTA DE ALUMÍNIO DE ABRIR PARA VIDRO SEM GUARNIÇÃO, 87X210CM, FIXAÇÃO COM PARAFUSOS, INCLUSIVE VIDROS - FORNECIMENTO E INSTALAÇÃO. AF_12/2019</v>
          </cell>
          <cell r="C2245" t="str">
            <v>UN</v>
          </cell>
        </row>
        <row r="2246">
          <cell r="A2246">
            <v>94806</v>
          </cell>
          <cell r="B2246" t="str">
            <v>PORTA EM AÇO DE ABRIR PARA VIDRO SEM GUARNIÇÃO, 87X210CM, FIXAÇÃO COM PARAFUSOS, EXCLUSIVE VIDROS - FORNECIMENTO E INSTALAÇÃO. AF_12/2019</v>
          </cell>
          <cell r="C2246" t="str">
            <v>UN</v>
          </cell>
        </row>
        <row r="2247">
          <cell r="A2247">
            <v>94807</v>
          </cell>
          <cell r="B2247" t="str">
            <v>PORTA EM AÇO DE ABRIR TIPO VENEZIANA SEM GUARNIÇÃO, 87X210CM, FIXAÇÃO COM PARAFUSOS - FORNECIMENTO E INSTALAÇÃO. AF_12/2019</v>
          </cell>
          <cell r="C2247" t="str">
            <v>UN</v>
          </cell>
        </row>
        <row r="2248">
          <cell r="A2248">
            <v>100702</v>
          </cell>
          <cell r="B2248" t="str">
            <v>PORTA DE CORRER DE ALUMÍNIO, COM DUAS FOLHAS PARA VIDRO, INCLUSO VIDRO LISO INCOLOR, FECHADURA E PUXADOR, SEM ALIZAR. AF_12/2019</v>
          </cell>
          <cell r="C2248" t="str">
            <v>M2</v>
          </cell>
        </row>
        <row r="2249">
          <cell r="A2249">
            <v>102188</v>
          </cell>
          <cell r="B2249" t="str">
            <v>MOLA HIDRAULICA DE PISO PARA PORTA DE VIDRO TEMPERADO. AF_01/2021</v>
          </cell>
          <cell r="C2249" t="str">
            <v>UN</v>
          </cell>
        </row>
        <row r="2250">
          <cell r="A2250">
            <v>102189</v>
          </cell>
          <cell r="B2250" t="str">
            <v>JOGO DE FERRAGENS CROMADAS PARA PORTA DE VIDRO TEMPERADO, UMA FOLHA COMPOSTO DE DOBRADICAS SUPERIOR E INFERIOR, TRINCO, FECHADURA, CONTRA FECHADURA COM CAPUCHINHO SEM MOLA E PUXADOR. AF_01/2021</v>
          </cell>
          <cell r="C2250" t="str">
            <v>UN</v>
          </cell>
        </row>
        <row r="2251">
          <cell r="A2251">
            <v>100703</v>
          </cell>
          <cell r="B2251" t="str">
            <v>PUXADOR CENTRAL PARA ESQUADRIA DE MADEIRA. AF_12/2019</v>
          </cell>
          <cell r="C2251" t="str">
            <v>UN</v>
          </cell>
        </row>
        <row r="2252">
          <cell r="A2252">
            <v>100704</v>
          </cell>
          <cell r="B2252" t="str">
            <v>PORTA CADEADO ZINCADO OXIDADO PRETO COM CADEADO DE AÇO INOX, LARGURA DE *50* MM. AF_12/2019</v>
          </cell>
          <cell r="C2252" t="str">
            <v>UN</v>
          </cell>
        </row>
        <row r="2253">
          <cell r="A2253">
            <v>100705</v>
          </cell>
          <cell r="B2253" t="str">
            <v>TARJETA TIPO LIVRE/OCUPADO PARA PORTA DE BANHEIRO. AF_12/2019</v>
          </cell>
          <cell r="C2253" t="str">
            <v>UN</v>
          </cell>
        </row>
        <row r="2254">
          <cell r="A2254">
            <v>100706</v>
          </cell>
          <cell r="B2254" t="str">
            <v>CREMONA EM LATÃO CROMADO OU POLIDO, COMPLETA. AF_12/2019</v>
          </cell>
          <cell r="C2254" t="str">
            <v>UN</v>
          </cell>
        </row>
        <row r="2255">
          <cell r="A2255">
            <v>100707</v>
          </cell>
          <cell r="B2255" t="str">
            <v>FECHO DE EMBUTIR TIPO UNHA 22CM. AF_12/2019</v>
          </cell>
          <cell r="C2255" t="str">
            <v>UN</v>
          </cell>
        </row>
        <row r="2256">
          <cell r="A2256">
            <v>100708</v>
          </cell>
          <cell r="B2256" t="str">
            <v>FECHO DE EMBUTIR TIPO UNHA 40CM. AF_12/2019</v>
          </cell>
          <cell r="C2256" t="str">
            <v>UN</v>
          </cell>
        </row>
        <row r="2257">
          <cell r="A2257">
            <v>100709</v>
          </cell>
          <cell r="B2257" t="str">
            <v>DOBRADIÇA EM AÇO/FERRO, 3" X 21/2", E=1,9 A 2MM, SEN ANEL, CROMADO OU ZINCADO, TAMPA BOLA, COM PARAFUSOS. AF_12/2019</v>
          </cell>
          <cell r="C2257" t="str">
            <v>UN</v>
          </cell>
        </row>
        <row r="2258">
          <cell r="A2258">
            <v>100710</v>
          </cell>
          <cell r="B2258" t="str">
            <v>DOBRADIÇA TIPO VAI E VEM EM LATÃO POLIDO 3". AF_12/2019</v>
          </cell>
          <cell r="C2258" t="str">
            <v>UN</v>
          </cell>
        </row>
        <row r="2259">
          <cell r="A2259">
            <v>102151</v>
          </cell>
          <cell r="B2259" t="str">
            <v>INSTALAÇÃO DE VIDRO LISO INCOLOR, E = 3 MM, EM ESQUADRIA DE MADEIRA, FIXADO COM BAGUETE. AF_01/2021</v>
          </cell>
          <cell r="C2259" t="str">
            <v>M2</v>
          </cell>
        </row>
        <row r="2260">
          <cell r="A2260">
            <v>102152</v>
          </cell>
          <cell r="B2260" t="str">
            <v>INSTALAÇÃO DE VIDRO LISO, E = 4 MM, EM ESQUADRIA DE MADEIRA, FIXADO COM BAGUETE. AF_01/2021</v>
          </cell>
          <cell r="C2260" t="str">
            <v>M2</v>
          </cell>
        </row>
        <row r="2261">
          <cell r="A2261">
            <v>102153</v>
          </cell>
          <cell r="B2261" t="str">
            <v>INSTALAÇÃO DE VIDRO LISO FUME, E = 4 MM, EM ESQUADRIA DE MADEIRA, FIXADO COM BAGUETE. AF_01/2021</v>
          </cell>
          <cell r="C2261" t="str">
            <v>M2</v>
          </cell>
        </row>
        <row r="2262">
          <cell r="A2262">
            <v>102154</v>
          </cell>
          <cell r="B2262" t="str">
            <v>INSTALAÇÃO DE VIDRO LISO INCOLOR, E = 5 MM, EM ESQUADRIA DE MADEIRA, FIXADO COM BAGUETE. AF_01/2021</v>
          </cell>
          <cell r="C2262" t="str">
            <v>M2</v>
          </cell>
        </row>
        <row r="2263">
          <cell r="A2263">
            <v>102155</v>
          </cell>
          <cell r="B2263" t="str">
            <v>INSTALAÇÃO DE VIDRO LISO FUME, E = 5 MM, EM ESQUADRIA DE MADEIRA, FIXADO COM BAGUETE. AF_01/2021</v>
          </cell>
          <cell r="C2263" t="str">
            <v>M2</v>
          </cell>
        </row>
        <row r="2264">
          <cell r="A2264">
            <v>102156</v>
          </cell>
          <cell r="B2264" t="str">
            <v>INSTALAÇÃO DE VIDRO LISO INCOLOR, E = 6 MM, EM ESQUADRIA DE MADEIRA, FIXADO COM BAGUETE. AF_01/2021</v>
          </cell>
          <cell r="C2264" t="str">
            <v>M2</v>
          </cell>
        </row>
        <row r="2265">
          <cell r="A2265">
            <v>102157</v>
          </cell>
          <cell r="B2265" t="str">
            <v>INSTALAÇÃO DE VIDRO LISO FUME, E = 6 MM, EM ESQUADRIA DE MADEIRA, FIXADO COM BAGUETE. AF_01/2021</v>
          </cell>
          <cell r="C2265" t="str">
            <v>M2</v>
          </cell>
        </row>
        <row r="2266">
          <cell r="A2266">
            <v>102158</v>
          </cell>
          <cell r="B2266" t="str">
            <v>INSTALAÇÃO DE VIDRO LISO INCOLOR, E = 8 MM, EM ESQUADRIA DE MADEIRA, FIXADO COM BAGUETE. AF_01/2021</v>
          </cell>
          <cell r="C2266" t="str">
            <v>M2</v>
          </cell>
        </row>
        <row r="2267">
          <cell r="A2267">
            <v>102159</v>
          </cell>
          <cell r="B2267" t="str">
            <v>INSTALAÇÃO DE VIDRO LISO INCOLOR, E = 10 MM, EM ESQUADRIA DE MADEIRA, FIXADO COM BAGUETE. AF_01/2021</v>
          </cell>
          <cell r="C2267" t="str">
            <v>M2</v>
          </cell>
        </row>
        <row r="2268">
          <cell r="A2268">
            <v>102160</v>
          </cell>
          <cell r="B2268" t="str">
            <v>INSTALAÇÃO DE VIDRO IMPRESSO, E = 4 MM, EM ESQUADRIA DE MADEIRA, FIXADO COM BAGUETE. AF_01/2021</v>
          </cell>
          <cell r="C2268" t="str">
            <v>M2</v>
          </cell>
        </row>
        <row r="2269">
          <cell r="A2269">
            <v>102161</v>
          </cell>
          <cell r="B2269" t="str">
            <v>INSTALAÇÃO DE VIDRO LISO INCOLOR, E = 3 MM, EM ESQUADRIA DE ALUMÍNIO OU PVC, FIXADO COM BAGUETE. AF_01/2021_PS</v>
          </cell>
          <cell r="C2269" t="str">
            <v>M2</v>
          </cell>
        </row>
        <row r="2270">
          <cell r="A2270">
            <v>102162</v>
          </cell>
          <cell r="B2270" t="str">
            <v>INSTALAÇÃO DE VIDRO LISO INCOLOR, E = 4 MM, EM ESQUADRIA DE ALUMÍNIO OU PVC, FIXADO COM BAGUETE. AF_01/2021_PS</v>
          </cell>
          <cell r="C2270" t="str">
            <v>M2</v>
          </cell>
        </row>
        <row r="2271">
          <cell r="A2271">
            <v>102163</v>
          </cell>
          <cell r="B2271" t="str">
            <v>INSTALAÇÃO DE VIDRO LISO FUME, E = 4 MM, EM ESQUADRIA DE ALUMÍNIO OU PVC, FIXADO COM BAGUETE. AF_01/2021_PS</v>
          </cell>
          <cell r="C2271" t="str">
            <v>M2</v>
          </cell>
        </row>
        <row r="2272">
          <cell r="A2272">
            <v>102164</v>
          </cell>
          <cell r="B2272" t="str">
            <v>INSTALAÇÃO DE VIDRO LISO INCOLOR, E = 5 MM, EM ESQUADRIA DE ALUMÍNIO OU PVC, FIXADO COM BAGUETE. AF_01/2021_PS</v>
          </cell>
          <cell r="C2272" t="str">
            <v>M2</v>
          </cell>
        </row>
        <row r="2273">
          <cell r="A2273">
            <v>102165</v>
          </cell>
          <cell r="B2273" t="str">
            <v>INSTALAÇÃO DE VIDRO LISO FUME, E = 5 MM, EM ESQUADRIA DE ALUMÍNIO OU PVC, FIXADO COM BAGUETE. AF_01/2021_PS</v>
          </cell>
          <cell r="C2273" t="str">
            <v>M2</v>
          </cell>
        </row>
        <row r="2274">
          <cell r="A2274">
            <v>102166</v>
          </cell>
          <cell r="B2274" t="str">
            <v>INSTALAÇÃO DE VIDRO LISO INCOLOR, E = 6 MM, EM ESQUADRIA DE ALUMÍNIO OU PVC, FIXADO COM BAGUETE. AF_01/2021_PS</v>
          </cell>
          <cell r="C2274" t="str">
            <v>M2</v>
          </cell>
        </row>
        <row r="2275">
          <cell r="A2275">
            <v>102167</v>
          </cell>
          <cell r="B2275" t="str">
            <v>INSTALAÇÃO DE VIDRO LISO FUME, E = 6 MM, EM ESQUADRIA DE ALUMÍNIO OU PVC, FIXADO COM BAGUETE. AF_01/2021_PS</v>
          </cell>
          <cell r="C2275" t="str">
            <v>M2</v>
          </cell>
        </row>
        <row r="2276">
          <cell r="A2276">
            <v>102168</v>
          </cell>
          <cell r="B2276" t="str">
            <v>INSTALAÇÃO DE VIDRO LISO INCOLOR, E = 8 MM, EM ESQUADRIA DE ALUMÍNIO OU PVC, FIXADO COM BAGUETE. AF_01/2021_PS</v>
          </cell>
          <cell r="C2276" t="str">
            <v>M2</v>
          </cell>
        </row>
        <row r="2277">
          <cell r="A2277">
            <v>102169</v>
          </cell>
          <cell r="B2277" t="str">
            <v>INSTALAÇÃO DE VIDRO LISO INCOLOR, E = 10 MM, EM ESQUADRIA DE ALUMÍNIO OU PVC, FIXADO COM BAGUETE. AF_01/2021_PS</v>
          </cell>
          <cell r="C2277" t="str">
            <v>M2</v>
          </cell>
        </row>
        <row r="2278">
          <cell r="A2278">
            <v>102170</v>
          </cell>
          <cell r="B2278" t="str">
            <v>INSTALAÇÃO DE VIDRO IMPRESSO, E = 4 MM, EM ESQUADRIA DE ALUMÍNIO OU PVC, FIXADO COM BAGUETE. AF_01/2021_PS</v>
          </cell>
          <cell r="C2278" t="str">
            <v>M2</v>
          </cell>
        </row>
        <row r="2279">
          <cell r="A2279">
            <v>102171</v>
          </cell>
          <cell r="B2279" t="str">
            <v>INSTALAÇÃO DE VIDRO ARAMADO, E = 6 MM, EM ESQUADRIA DE ALUMÍNIO OU PVC, FIXADO COM BAGUETE. AF_01/2021_PS</v>
          </cell>
          <cell r="C2279" t="str">
            <v>M2</v>
          </cell>
        </row>
        <row r="2280">
          <cell r="A2280">
            <v>102172</v>
          </cell>
          <cell r="B2280" t="str">
            <v>INSTALAÇÃO DE VIDRO ARAMADO, E = 7 MM, EM ESQUADRIA DE ALUMÍNIO OU PVC, FIXADO COM BAGUETE. AF_01/2021_PS</v>
          </cell>
          <cell r="C2280" t="str">
            <v>M2</v>
          </cell>
        </row>
        <row r="2281">
          <cell r="A2281">
            <v>102176</v>
          </cell>
          <cell r="B2281" t="str">
            <v>INSTALAÇÃO DE VIDRO LAMINADO, E = 8 MM (4+4), ENCAIXADO EM PERFIL U. AF_01/2021_PS</v>
          </cell>
          <cell r="C2281" t="str">
            <v>M2</v>
          </cell>
        </row>
        <row r="2282">
          <cell r="A2282">
            <v>102177</v>
          </cell>
          <cell r="B2282" t="str">
            <v>INSTALAÇÃO DE VIDRO LAMINADO, E = 12 MM (4+4+4), ENCAIXADO EM PERFIL U. AF_01/2021_PS</v>
          </cell>
          <cell r="C2282" t="str">
            <v>M2</v>
          </cell>
        </row>
        <row r="2283">
          <cell r="A2283">
            <v>102178</v>
          </cell>
          <cell r="B2283" t="str">
            <v>INSTALAÇÃO DE VIDRO LAMINADO, E = 15 MM (5+5+5), ENCAIXADO EM PERFIL U. AF_01/2021_PS</v>
          </cell>
          <cell r="C2283" t="str">
            <v>M2</v>
          </cell>
        </row>
        <row r="2284">
          <cell r="A2284">
            <v>102179</v>
          </cell>
          <cell r="B2284" t="str">
            <v>INSTALAÇÃO DE VIDRO TEMPERADO, E = 6 MM, ENCAIXADO EM PERFIL U. AF_01/2021_PS</v>
          </cell>
          <cell r="C2284" t="str">
            <v>M2</v>
          </cell>
        </row>
        <row r="2285">
          <cell r="A2285">
            <v>102180</v>
          </cell>
          <cell r="B2285" t="str">
            <v>INSTALAÇÃO DE VIDRO TEMPERADO, E = 8 MM, ENCAIXADO EM PERFIL U. AF_01/2021_PS</v>
          </cell>
          <cell r="C2285" t="str">
            <v>M2</v>
          </cell>
        </row>
        <row r="2286">
          <cell r="A2286">
            <v>102181</v>
          </cell>
          <cell r="B2286" t="str">
            <v>INSTALAÇÃO DE VIDRO TEMPERADO, E = 10 MM, ENCAIXADO EM PERFIL U. AF_01/2021_PS</v>
          </cell>
          <cell r="C2286" t="str">
            <v>M2</v>
          </cell>
        </row>
        <row r="2287">
          <cell r="A2287">
            <v>102182</v>
          </cell>
          <cell r="B2287" t="str">
            <v>PORTA PIVOTANTE DE VIDRO TEMPERADO, 90X210 CM, ESPESSURA 10 MM, INCLUSIVE ACESSÓRIOS. AF_01/2021</v>
          </cell>
          <cell r="C2287" t="str">
            <v>UN</v>
          </cell>
        </row>
        <row r="2288">
          <cell r="A2288">
            <v>102183</v>
          </cell>
          <cell r="B2288" t="str">
            <v>PORTA PIVOTANTE DE VIDRO TEMPERADO, 2 FOLHAS DE 90X210 CM, ESPESSURA DE 10MM, INCLUSIVE ACESSÓRIOS. AF_01/2021</v>
          </cell>
          <cell r="C2288" t="str">
            <v>UN</v>
          </cell>
        </row>
        <row r="2289">
          <cell r="A2289">
            <v>102184</v>
          </cell>
          <cell r="B2289" t="str">
            <v>PORTA DE ABRIR COM MOLA HIDRÁULICA, EM VIDRO TEMPERADO, 90X210 CM, ESPESSURA 10 MM, INCLUSIVE ACESSÓRIOS. AF_01/2021</v>
          </cell>
          <cell r="C2289" t="str">
            <v>UN</v>
          </cell>
        </row>
        <row r="2290">
          <cell r="A2290">
            <v>102185</v>
          </cell>
          <cell r="B2290" t="str">
            <v>PORTA DE ABRIR COM MOLA HIDRÁULICA, EM VIDRO TEMPERADO, 2 FOLHAS DE 90X210 CM, ESPESSURA DD 10MM, INCLUSIVE ACESSÓRIOS. AF_01/2021</v>
          </cell>
          <cell r="C2290" t="str">
            <v>UN</v>
          </cell>
        </row>
        <row r="2291">
          <cell r="A2291">
            <v>102190</v>
          </cell>
          <cell r="B2291" t="str">
            <v>REMOÇÃO DE VIDRO LISO COMUM DE ESQUADRIA COM BAGUETE DE MADEIRA. AF_01/2021</v>
          </cell>
          <cell r="C2291" t="str">
            <v>M2</v>
          </cell>
        </row>
        <row r="2292">
          <cell r="A2292">
            <v>102191</v>
          </cell>
          <cell r="B2292" t="str">
            <v>REMOÇÃO DE VIDRO LISO COMUM DE ESQUADRIA COM BAGUETE DE ALUMÍNIO OU PVC. AF_01/2021</v>
          </cell>
          <cell r="C2292" t="str">
            <v>M2</v>
          </cell>
        </row>
        <row r="2293">
          <cell r="A2293">
            <v>102192</v>
          </cell>
          <cell r="B2293" t="str">
            <v>REMOÇÃO DE VIDRO TEMPERADO FIXADO EM PERFIL U. AF_01/2021</v>
          </cell>
          <cell r="C2293" t="str">
            <v>M2</v>
          </cell>
        </row>
        <row r="2294">
          <cell r="A2294">
            <v>94569</v>
          </cell>
          <cell r="B2294" t="str">
            <v>JANELA DE ALUMÍNIO TIPO MAXIM-AR, COM VIDROS, BATENTE E FERRAGENS, EXCLUSIVE ALIZAR, ACABAMENTO E CONTRAMARCO, FIXAÇÃO COM PARAFUSO. FORNECIMENTO E INSTALAÇÃO. AF_11/2024</v>
          </cell>
          <cell r="C2294" t="str">
            <v>M2</v>
          </cell>
        </row>
        <row r="2295">
          <cell r="A2295">
            <v>94570</v>
          </cell>
          <cell r="B2295" t="str">
            <v>JANELA DE ALUMÍNIO DE CORRER COM 2 FOLHAS PARA VIDROS, COM VIDROS, BATENTE, ACABAMENTO COM ACETATO OU BRILHANTE E FERRAGENS, EXCLUSIVE ALIZAR E CONTRAMARCO, FIXAÇÃO COM PARAFUSO. FORNECIMENTO E INSTALAÇÃO. AF_11/2024</v>
          </cell>
          <cell r="C2295" t="str">
            <v>M2</v>
          </cell>
        </row>
        <row r="2296">
          <cell r="A2296">
            <v>94572</v>
          </cell>
          <cell r="B2296" t="str">
            <v>JANELA DE ALUMÍNIO DE CORRER COM 3 FOLHAS (2 VENEZIANAS E 1 PARA VIDRO), COM VIDROS, BATENTE E FERRAGENS, EXCLUSIVE ACABAMENTO, ALIZAR E CONTRAMARCO, FIXAÇÃO COM PARAFUSO. FORNECIMENTO E INSTALAÇÃO. AF_11/2024</v>
          </cell>
          <cell r="C2296" t="str">
            <v>M2</v>
          </cell>
        </row>
        <row r="2297">
          <cell r="A2297">
            <v>94573</v>
          </cell>
          <cell r="B2297" t="str">
            <v>JANELA DE ALUMÍNIO DE CORRER COM 4 FOLHAS PARA VIDROS, COM VIDROS, BATENTE E FERRAGENS, EXCLUSIVE ACABAMENTO, ALIZAR E CONTRAMARCO, FIXAÇÃO COM PARAFUSO. FORNECIMENTO E INSTALAÇÃO. AF_11/2024</v>
          </cell>
          <cell r="C2297" t="str">
            <v>M2</v>
          </cell>
        </row>
        <row r="2298">
          <cell r="A2298">
            <v>94589</v>
          </cell>
          <cell r="B2298" t="str">
            <v>CONTRAMARCO DE ALUMÍNIO, FIXAÇÃO COM ARGAMASSA - FORNECIMENTO E INSTALAÇÃO. AF_11/2024</v>
          </cell>
          <cell r="C2298" t="str">
            <v>M</v>
          </cell>
        </row>
        <row r="2299">
          <cell r="A2299">
            <v>94590</v>
          </cell>
          <cell r="B2299" t="str">
            <v>CONTRAMARCO DE ALUMÍNIO, FIXAÇÃO COM PARAFUSO - FORNECIMENTO E INSTALAÇÃO. AF_11/2024</v>
          </cell>
          <cell r="C2299" t="str">
            <v>M</v>
          </cell>
        </row>
        <row r="2300">
          <cell r="A2300">
            <v>100674</v>
          </cell>
          <cell r="B2300" t="str">
            <v>JANELA FIXA DE ALUMÍNIO PARA VIDRO, COM VIDRO, BATENTE E FERRAGENS, EXCLUSIVE ACABAMENTO, ALIZAR E CONTRAMARCO, FIXAÇÃO COM PARAFUSO - FORNECIMENTO E INSTALAÇÃO. AF_11/2024</v>
          </cell>
          <cell r="C2300" t="str">
            <v>M2</v>
          </cell>
        </row>
        <row r="2301">
          <cell r="A2301">
            <v>105812</v>
          </cell>
          <cell r="B2301" t="str">
            <v>GUARNIÇÃO DE ALUMÍNIO - FORNECIMENTO E INSTALAÇÃO. AF_11/2024</v>
          </cell>
          <cell r="C2301" t="str">
            <v>M</v>
          </cell>
        </row>
        <row r="2302">
          <cell r="A2302">
            <v>101096</v>
          </cell>
          <cell r="B2302" t="str">
            <v>TUBULÃO A CÉU ABERTO, DIÂMETRO DO FUSTE DE 70CM, ESCAVAÇÃO MANUAL, SEM ALARGAMENTO DE BASE, CONCRETO FEITO EM OBRA E LANÇADO COM JERICA. AF_05/2020_PA</v>
          </cell>
          <cell r="C2302" t="str">
            <v>M3</v>
          </cell>
        </row>
        <row r="2303">
          <cell r="A2303">
            <v>101097</v>
          </cell>
          <cell r="B2303" t="str">
            <v>TUBULÃO A CÉU ABERTO, DIÂMETRO DO FUSTE DE 80CM, ESCAVAÇÃO MANUAL, SEM ALARGAMENTO DE BASE, CONCRETO FEITO EM OBRA E LANÇADO COM JERICA. AF_05/2020_PA</v>
          </cell>
          <cell r="C2303" t="str">
            <v>M3</v>
          </cell>
        </row>
        <row r="2304">
          <cell r="A2304">
            <v>101098</v>
          </cell>
          <cell r="B2304" t="str">
            <v>TUBULÃO A CÉU ABERTO, DIÂMETRO DO FUSTE DE 100CM, ESCAVAÇÃO MANUAL, SEM ALARGAMENTO DE BASE, CONCRETO FEITO EM OBRA E LANÇADO COM JERICA. AF_05/2020_PA</v>
          </cell>
          <cell r="C2304" t="str">
            <v>M3</v>
          </cell>
        </row>
        <row r="2305">
          <cell r="A2305">
            <v>101099</v>
          </cell>
          <cell r="B2305" t="str">
            <v>TUBULÃO A CÉU ABERTO, DIÂMETRO DO FUSTE DE 120CM, ESCAVAÇÃO MANUAL, SEM ALARGAMENTO DE BASE, CONCRETO FEITO EM OBRA E LANÇADO COM JERICA. AF_05/2020_PA</v>
          </cell>
          <cell r="C2305" t="str">
            <v>M3</v>
          </cell>
        </row>
        <row r="2306">
          <cell r="A2306">
            <v>101100</v>
          </cell>
          <cell r="B2306" t="str">
            <v>TUBULÃO A CÉU ABERTO, DIÂMETRO DO FUSTE DE 70CM, ESCAVAÇÃO MECÂNICA, SEM ALARGAMENTO DE BASE, CONCRETO FEITO EM OBRA E LANÇADO COM JERICA. AF_05/2020_PA</v>
          </cell>
          <cell r="C2306" t="str">
            <v>M3</v>
          </cell>
        </row>
        <row r="2307">
          <cell r="A2307">
            <v>101101</v>
          </cell>
          <cell r="B2307" t="str">
            <v>TUBULÃO A CÉU ABERTO, DIÂMETRO DO FUSTE DE 80CM, ESCAVAÇÃO MECÂNICA, SEM ALARGAMENTO DE BASE, CONCRETO FEITO EM OBRA E LANÇADO COM JERICA (EXCLUSIVE MOBILIZAÇÃO E DESMOBILIZAÇÃO). AF_05/2020_PA</v>
          </cell>
          <cell r="C2307" t="str">
            <v>M3</v>
          </cell>
        </row>
        <row r="2308">
          <cell r="A2308">
            <v>101102</v>
          </cell>
          <cell r="B2308" t="str">
            <v>TUBULÃO A CÉU ABERTO, DIÂMETRO DO FUSTE DE 100CM, ESCAVAÇÃO MECÂNICA, SEM ALARGAMENTO DE BASE, CONCRETO FEITO EM OBRA E LANÇADO COM JERICA (EXCLUSIVE MOBILIZAÇÃO E DESMOBILIZAÇÃO). AF_05/2020_PA</v>
          </cell>
          <cell r="C2308" t="str">
            <v>M3</v>
          </cell>
        </row>
        <row r="2309">
          <cell r="A2309">
            <v>101103</v>
          </cell>
          <cell r="B2309" t="str">
            <v>TUBULÃO A CÉU ABERTO, DIÂMETRO DO FUSTE DE 120CM, ESCAVAÇÃO MECÂNICA, SEM ALARGAMENTO DE BASE, CONCRETO FEITO EM OBRA E LANÇADO COM JERICA (EXCLUSIVE MOBILIZAÇÃO E DESMOBILIZAÇÃO). AF_05/2020_PA</v>
          </cell>
          <cell r="C2309" t="str">
            <v>M3</v>
          </cell>
        </row>
        <row r="2310">
          <cell r="A2310">
            <v>101104</v>
          </cell>
          <cell r="B2310" t="str">
            <v>TUBULÃO A CÉU ABERTO, DIÂMETRO DO FUSTE DE 70CM, ESCAVAÇÃO MANUAL, SEM ALARGAMENTO DE BASE, CONCRETO USINADO E LANÇADO COM BOMBA OU DIRETAMENTE DO CAMINHÃO (EXCLUSIVE BOMBEAMENTO). AF_05/2020_PA</v>
          </cell>
          <cell r="C2310" t="str">
            <v>M3</v>
          </cell>
        </row>
        <row r="2311">
          <cell r="A2311">
            <v>101105</v>
          </cell>
          <cell r="B2311" t="str">
            <v>TUBULÃO A CÉU ABERTO, DIÂMETRO DO FUSTE DE 80CM, ESCAVAÇÃO MANUAL, SEM ALARGAMENTO DE BASE, CONCRETO USINADO E LANÇADO COM BOMBA OU DIRETAMENTE DO CAMINHÃO (EXCLUSIVE BOMBEAMENTO). AF_05/2020_PA</v>
          </cell>
          <cell r="C2311" t="str">
            <v>M3</v>
          </cell>
        </row>
        <row r="2312">
          <cell r="A2312">
            <v>101106</v>
          </cell>
          <cell r="B2312" t="str">
            <v>TUBULÃO A CÉU ABERTO, DIÂMETRO DO FUSTE DE 100CM, ESCAVAÇÃO MANUAL, SEM ALARGAMENTO DE BASE, CONCRETO USINADO E LANÇADO COM BOMBA OU DIRETAMENTE DO CAMINHÃO (EXCLUSIVE BOMBEAMENTO). AF_05/2020_PA</v>
          </cell>
          <cell r="C2312" t="str">
            <v>M3</v>
          </cell>
        </row>
        <row r="2313">
          <cell r="A2313">
            <v>101107</v>
          </cell>
          <cell r="B2313" t="str">
            <v>TUBULÃO A CÉU ABERTO, DIÂMETRO DO FUSTE DE 120CM, ESCAVAÇÃO MANUAL, SEM ALARGAMENTO DE BASE, CONCRETO USINADO E LANÇADO COM BOMBA OU DIRETAMENTE DO CAMINHÃO (EXCLUSIVE BOMBEAMENTO). AF_05/2020_PA</v>
          </cell>
          <cell r="C2313" t="str">
            <v>M3</v>
          </cell>
        </row>
        <row r="2314">
          <cell r="A2314">
            <v>101108</v>
          </cell>
          <cell r="B2314" t="str">
            <v>TUBULÃO A CÉU ABERTO, DIÂMETRO DO FUSTE DE 70CM, ESCAVAÇÃO MECÂNICA, SEM ALARGAMENTO DE BASE, CONCRETO USINADO E LANÇADO COM BOMBA OU DIRETAMENTE DO CAMINHÃO (EXCLUSIVE BOMBEAMENTO, MOBILIZAÇÃO E DESMOBILIZAÇÃO). AF_05/2020_PA</v>
          </cell>
          <cell r="C2314" t="str">
            <v>M3</v>
          </cell>
        </row>
        <row r="2315">
          <cell r="A2315">
            <v>101109</v>
          </cell>
          <cell r="B2315" t="str">
            <v>TUBULÃO A CÉU ABERTO, DIÂMETRO DO FUSTE DE 80CM, ESCAVAÇÃO MECÂNICA, SEM ALARGAMENTO DE BASE, CONCRETO USINADO E LANÇADO COM BOMBA OU DIRETAMENTE DO CAMINHÃO (EXCLUSIVE BOMBEAMENTO, MOBILIZAÇÃO E DESMOBILIZAÇÃO). AF_05/2020_PA</v>
          </cell>
          <cell r="C2315" t="str">
            <v>M3</v>
          </cell>
        </row>
        <row r="2316">
          <cell r="A2316">
            <v>101110</v>
          </cell>
          <cell r="B2316" t="str">
            <v>TUBULÃO A CÉU ABERTO, DIÂMETRO DO FUSTE DE 100CM, ESCAVAÇÃO MECÂNICA, SEM ALARGAMENTO DE BASE, CONCRETO USINADO E LANÇADO COM BOMBA OU DIRETAMENTE DO CAMINHÃO (EXCLUSIVE BOMBEAMENTO, MOBILIZAÇÃO E DESMOBILIZAÇÃO). AF_05/2020_PA</v>
          </cell>
          <cell r="C2316" t="str">
            <v>M3</v>
          </cell>
        </row>
        <row r="2317">
          <cell r="A2317">
            <v>101111</v>
          </cell>
          <cell r="B2317" t="str">
            <v>TUBULÃO A CÉU ABERTO, DIÂMETRO DO FUSTE DE 120CM, ESCAVAÇÃO MECÂNICA, SEM ALARGAMENTO DE BASE, CONCRETO USINADO E LANÇADO COM BOMBA OU DIRETAMENTE DO CAMINHÃO (EXCLUSIVE BOMBEAMENTO, MOBILIZAÇÃO E DESMOBILIZAÇÃO). AF_05/2020_PA</v>
          </cell>
          <cell r="C2317" t="str">
            <v>M3</v>
          </cell>
        </row>
        <row r="2318">
          <cell r="A2318">
            <v>101112</v>
          </cell>
          <cell r="B2318" t="str">
            <v>ALARGAMENTO DE BASE DE TUBULÃO A CÉU ABERTO, ESCAVAÇÃO MANUAL, CONCRETO FEITO EM OBRA E LANÇADO COM JERICA. AF_05/2020</v>
          </cell>
          <cell r="C2318" t="str">
            <v>M3</v>
          </cell>
        </row>
        <row r="2319">
          <cell r="A2319">
            <v>101113</v>
          </cell>
          <cell r="B2319" t="str">
            <v>ALARGAMENTO DE BASE DE TUBULÃO A CÉU ABERTO, ESCAVAÇÃO MANUAL, CONCRETO USINADO E LANÇADO COM BOMBA OU DIRETAMENTE DO CAMINHÃO (EXCLUSIVE BOMBEAMENTO). AF_05/2020</v>
          </cell>
          <cell r="C2319" t="str">
            <v>M3</v>
          </cell>
        </row>
        <row r="2320">
          <cell r="A2320">
            <v>95601</v>
          </cell>
          <cell r="B2320" t="str">
            <v>ARRASAMENTO MECANICO DE ESTACA DE CONCRETO ARMADO, DIAMETROS DE ATÉ 40 CM. AF_05/2021</v>
          </cell>
          <cell r="C2320" t="str">
            <v>UN</v>
          </cell>
        </row>
        <row r="2321">
          <cell r="A2321">
            <v>95602</v>
          </cell>
          <cell r="B2321" t="str">
            <v>ARRASAMENTO MECANICO DE ESTACA DE CONCRETO ARMADO, DIAMETROS DE 41 CM A 60 CM. AF_05/2021</v>
          </cell>
          <cell r="C2321" t="str">
            <v>UN</v>
          </cell>
        </row>
        <row r="2322">
          <cell r="A2322">
            <v>95603</v>
          </cell>
          <cell r="B2322" t="str">
            <v>ARRASAMENTO MECANICO DE ESTACA DE CONCRETO ARMADO, DIAMETROS DE 61 CM A 80 CM. AF_05/2021</v>
          </cell>
          <cell r="C2322" t="str">
            <v>UN</v>
          </cell>
        </row>
        <row r="2323">
          <cell r="A2323">
            <v>95604</v>
          </cell>
          <cell r="B2323" t="str">
            <v>ARRASAMENTO MECANICO DE ESTACA DE CONCRETO ARMADO, DIAMETROS DE 81 CM A 100 CM. AF_05/2021</v>
          </cell>
          <cell r="C2323" t="str">
            <v>UN</v>
          </cell>
        </row>
        <row r="2324">
          <cell r="A2324">
            <v>95605</v>
          </cell>
          <cell r="B2324" t="str">
            <v>ARRASAMENTO MECANICO DE ESTACA DE CONCRETO ARMADO, DIAMETROS DE 101 CM A 150 CM. AF_05/2021</v>
          </cell>
          <cell r="C2324" t="str">
            <v>UN</v>
          </cell>
        </row>
        <row r="2325">
          <cell r="A2325">
            <v>95607</v>
          </cell>
          <cell r="B2325" t="str">
            <v>ARRASAMENTO MECÂNICO DE ESTACA METÁLICA, PERFIL LAMINADO TIPO  I  FAMÍLIA 250. AF_05/2021</v>
          </cell>
          <cell r="C2325" t="str">
            <v>UN</v>
          </cell>
        </row>
        <row r="2326">
          <cell r="A2326">
            <v>95608</v>
          </cell>
          <cell r="B2326" t="str">
            <v>ARRASAMENTO MECÂNICO DE ESTACA METÁLICA, PERFIL LAMINADO TIPO  H - FAMÍLIA 250. AF_05/2021</v>
          </cell>
          <cell r="C2326" t="str">
            <v>UN</v>
          </cell>
        </row>
        <row r="2327">
          <cell r="A2327">
            <v>95609</v>
          </cell>
          <cell r="B2327" t="str">
            <v>ARRASAMENTO MECÂNICO DE ESTACA METÁLICA, PERFIL LAMINADO TIPO  H - FAMÍLIA 310. AF_05/2021</v>
          </cell>
          <cell r="C2327" t="str">
            <v>UN</v>
          </cell>
        </row>
        <row r="2328">
          <cell r="A2328">
            <v>100651</v>
          </cell>
          <cell r="B2328" t="str">
            <v>ESTACA HÉLICE CONTÍNUA, DIÂMETRO DE 30 CM, INCLUSO CONCRETO FCK=30MPA E ARMADURA MÍNIMA (EXCLUSIVE BOMBEAMENTO, MOBILIZAÇÃO E DESMOBILIZAÇÃO). AF_12/2019_PA</v>
          </cell>
          <cell r="C2328" t="str">
            <v>M</v>
          </cell>
        </row>
        <row r="2329">
          <cell r="A2329">
            <v>100652</v>
          </cell>
          <cell r="B2329" t="str">
            <v>ESTACA HÉLICE CONTÍNUA , DIÂMETRO DE 50 CM, INCLUSO CONCRETO FCK=30MPA E ARMADURA MÍNIMA (EXCLUSIVE BOMBEAMENTO, MOBILIZAÇÃO E DESMOBILIZAÇÃO). AF_12/2019_PA</v>
          </cell>
          <cell r="C2329" t="str">
            <v>M</v>
          </cell>
        </row>
        <row r="2330">
          <cell r="A2330">
            <v>100653</v>
          </cell>
          <cell r="B2330" t="str">
            <v>ESTACA HÉLICE CONTÍNUA, DIÂMETRO DE 70 CM, INCLUSO CONCRETO FCK=30MPA E ARMADURA MÍNIMA (EXCLUSIVE BOMBEAMENTO, MOBILIZAÇÃO E DESMOBILIZAÇÃO). AF_12/2019_PA</v>
          </cell>
          <cell r="C2330" t="str">
            <v>M</v>
          </cell>
        </row>
        <row r="2331">
          <cell r="A2331">
            <v>100654</v>
          </cell>
          <cell r="B2331" t="str">
            <v>ESTACA HÉLICE CONTÍNUA, DIÂMETRO DE 80 CM, INCLUSO CONCRETO FCK=30MPA E ARMADURA MÍNIMA (EXCLUSIVE BOMBEAMENTO, MOBILIZAÇÃO E DESMOBILIZAÇÃO). AF_12/2019_PA</v>
          </cell>
          <cell r="C2331" t="str">
            <v>M</v>
          </cell>
        </row>
        <row r="2332">
          <cell r="A2332">
            <v>100655</v>
          </cell>
          <cell r="B2332" t="str">
            <v>ESTACA HÉLICE CONTÍNUA, DIÂMETRO DE 90 CM, INCLUSO CONCRETO FCK=30MPA E ARMADURA MÍNIMA (EXCLUSIVE BOMBEAMENTO, MOBILIZAÇÃO E DESMOBILIZAÇÃO). AF_12/2019_PA</v>
          </cell>
          <cell r="C2332" t="str">
            <v>M</v>
          </cell>
        </row>
        <row r="2333">
          <cell r="A2333">
            <v>100656</v>
          </cell>
          <cell r="B2333" t="str">
            <v>ESTACA PRÉ-MOLDADA DE CONCRETO, SEÇÃO QUADRADA, CAPACIDADE DE 25 TONELADAS, INCLUSO EMENDA (EXCLUSIVE MOBILIZAÇÃO E DESMOBILIZAÇÃO). AF_12/2019</v>
          </cell>
          <cell r="C2333" t="str">
            <v>M</v>
          </cell>
        </row>
        <row r="2334">
          <cell r="A2334">
            <v>100657</v>
          </cell>
          <cell r="B2334" t="str">
            <v>ESTACA PRÉ-MOLDADA DE CONCRETO SEÇÃO QUADRADA, CAPACIDADE DE 50 TONELADAS, INCLUSO EMENDA (EXCLUSIVE MOBILIZAÇÃO E DESMOBILIZAÇÃO). AF_12/2019</v>
          </cell>
          <cell r="C2334" t="str">
            <v>M</v>
          </cell>
        </row>
        <row r="2335">
          <cell r="A2335">
            <v>100658</v>
          </cell>
          <cell r="B2335" t="str">
            <v>ESTACA PRÉ-MOLDADA DE CONCRETO CENTRIFUGADO, SEÇÃO CIRCULAR, CAPACIDADE DE 100 TONELADAS, INCLUSO EMENDA (EXCLUSIVE MOBILIZAÇÃO E DESMOBILIZAÇÃO). AF_12/2019</v>
          </cell>
          <cell r="C2335" t="str">
            <v>M</v>
          </cell>
        </row>
        <row r="2336">
          <cell r="A2336">
            <v>100889</v>
          </cell>
          <cell r="B2336" t="str">
            <v>ESTACA METÁLICA PARA FUNDAÇÃO, UTILIZANDO PERFIL LAMINADO HP250X62 (EXCLUSIVE MOBILIZAÇÃO E DESMOBILIZAÇÃO). AF_01/2020</v>
          </cell>
          <cell r="C2336" t="str">
            <v>KG</v>
          </cell>
        </row>
        <row r="2337">
          <cell r="A2337">
            <v>100890</v>
          </cell>
          <cell r="B2337" t="str">
            <v>ESTACA METÁLICA PARA FUNDAÇÃO, UTILIZANDO PERFIL LAMINADO HP310X79 (EXCLUSIVE MOBILIZAÇÃO E DESMOBILIZAÇÃO). AF_01/2020</v>
          </cell>
          <cell r="C2337" t="str">
            <v>KG</v>
          </cell>
        </row>
        <row r="2338">
          <cell r="A2338">
            <v>100892</v>
          </cell>
          <cell r="B2338" t="str">
            <v>ESTACA METÁLICA PARA CONTENÇÃO, UTILIZANDO PERFIL LAMINADO W250X32,7 (EXCLUSIVE MOBILIZAÇÃO E DESMOBILIZAÇÃO). AF_01/2020</v>
          </cell>
          <cell r="C2338" t="str">
            <v>KG</v>
          </cell>
        </row>
        <row r="2339">
          <cell r="A2339">
            <v>100893</v>
          </cell>
          <cell r="B2339" t="str">
            <v>ESTACA METÁLICA PARA CONTENÇÃO, UTILIZANDO PERFIL LAMINADO W250X38,5 (EXCLUSIVE MOBILIZAÇÃO E DESMOBILIZAÇÃO). AF_01/2020</v>
          </cell>
          <cell r="C2339" t="str">
            <v>KG</v>
          </cell>
        </row>
        <row r="2340">
          <cell r="A2340">
            <v>100894</v>
          </cell>
          <cell r="B2340" t="str">
            <v>ESTACA METÁLICA PARA CONTENÇÃO, UTILIZANDO PERFIL LAMINADO W250X44,8 (EXCLUSIVE MOBILIZAÇÃO E DESMOBILIZAÇÃO). AF_01/2020</v>
          </cell>
          <cell r="C2340" t="str">
            <v>KG</v>
          </cell>
        </row>
        <row r="2341">
          <cell r="A2341">
            <v>100896</v>
          </cell>
          <cell r="B2341" t="str">
            <v>ESTACA ESCAVADA MECANICAMENTE, SEM FLUIDO ESTABILIZANTE, COM 25CM DE DIÂMETRO, CONCRETO LANÇADO POR CAMINHÃO BETONEIRA (EXCLUSIVE MOBILIZAÇÃO E DESMOBILIZAÇÃO). AF_01/2020_PA</v>
          </cell>
          <cell r="C2341" t="str">
            <v>M</v>
          </cell>
        </row>
        <row r="2342">
          <cell r="A2342">
            <v>100897</v>
          </cell>
          <cell r="B2342" t="str">
            <v>ESTACA ESCAVADA MECANICAMENTE, SEM FLUIDO ESTABILIZANTE, COM 40CM DE DIÂMETRO, CONCRETO LANÇADO POR CAMINHÃO BETONEIRA (EXCLUSIVE MOBILIZAÇÃO E DESMOBILIZAÇÃO). AF_01/2020_PA</v>
          </cell>
          <cell r="C2342" t="str">
            <v>M</v>
          </cell>
        </row>
        <row r="2343">
          <cell r="A2343">
            <v>100898</v>
          </cell>
          <cell r="B2343" t="str">
            <v>ESTACA ESCAVADA MECANICAMENTE, SEM FLUIDO ESTABILIZANTE, COM 60CM DE DIÂMETRO, CONCRETO LANÇADO POR CAMINHÃO BETONEIRA (EXCLUSIVE MOBILIZAÇÃO E DESMOBILIZAÇÃO). AF_01/2020_PA</v>
          </cell>
          <cell r="C2343" t="str">
            <v>M</v>
          </cell>
        </row>
        <row r="2344">
          <cell r="A2344">
            <v>100899</v>
          </cell>
          <cell r="B2344" t="str">
            <v>ESTACA ESCAVADA MECANICAMENTE, SEM FLUIDO ESTABILIZANTE, COM 25CM DE DIÂMETRO, CONCRETO LANÇADO MANUALMENTE (EXCLUSIVE MOBILIZAÇÃO E DESMOBILIZAÇÃO). AF_01/2020_PA</v>
          </cell>
          <cell r="C2344" t="str">
            <v>M</v>
          </cell>
        </row>
        <row r="2345">
          <cell r="A2345">
            <v>100900</v>
          </cell>
          <cell r="B2345" t="str">
            <v>ESTACA ESCAVADA MECANICAMENTE, SEM FLUIDO ESTABILIZANTE, COM 60CM DE DIÂMETRO, CONCRETO LANÇADO POR BOMBA LANÇA (EXCLUSIVE BOMBEAMENTO, MOBILIZAÇÃO E DESMOBILIZAÇÃO). AF_01/2020_PA</v>
          </cell>
          <cell r="C2345" t="str">
            <v>M</v>
          </cell>
        </row>
        <row r="2346">
          <cell r="A2346">
            <v>101173</v>
          </cell>
          <cell r="B2346" t="str">
            <v>ESTACA BROCA DE CONCRETO, DIÂMETRO DE 20CM, ESCAVAÇÃO MANUAL COM TRADO CONCHA, COM ARMADURA DE ARRANQUE. AF_05/2020</v>
          </cell>
          <cell r="C2346" t="str">
            <v>M</v>
          </cell>
        </row>
        <row r="2347">
          <cell r="A2347">
            <v>101174</v>
          </cell>
          <cell r="B2347" t="str">
            <v>ESTACA BROCA DE CONCRETO, DIÂMETRO DE 25CM, ESCAVAÇÃO MANUAL COM TRADO CONCHA, COM ARMADURA DE ARRANQUE. AF_05/2020</v>
          </cell>
          <cell r="C2347" t="str">
            <v>M</v>
          </cell>
        </row>
        <row r="2348">
          <cell r="A2348">
            <v>101175</v>
          </cell>
          <cell r="B2348" t="str">
            <v>ESTACA BROCA DE CONCRETO, DIÂMETRO DE 30CM, ESCAVAÇÃO MANUAL COM TRADO CONCHA, COM ARMADURA DE ARRANQUE. AF_05/2020</v>
          </cell>
          <cell r="C2348" t="str">
            <v>M</v>
          </cell>
        </row>
        <row r="2349">
          <cell r="A2349">
            <v>101176</v>
          </cell>
          <cell r="B2349" t="str">
            <v>ESTACA BROCA DE CONCRETO, DIÂMETRO DE 30CM, ESCAVAÇÃO MANUAL COM TRADO CONCHA, INTEIRAMENTE ARMADA. AF_05/2020_PA</v>
          </cell>
          <cell r="C2349" t="str">
            <v>M</v>
          </cell>
        </row>
        <row r="2350">
          <cell r="A2350">
            <v>102521</v>
          </cell>
          <cell r="B2350" t="str">
            <v>ARRASAMENTO MECÂNICO DE ESTACA BARRETE DE CONCRETO ARMADO, SEÇÃO DE 0,40 X 2,50 M. AF_05/2021</v>
          </cell>
          <cell r="C2350" t="str">
            <v>UN</v>
          </cell>
        </row>
        <row r="2351">
          <cell r="A2351">
            <v>102522</v>
          </cell>
          <cell r="B2351" t="str">
            <v>ARRASAMENTO MECÂNICO DE ESTACA BARRETE DE CONCRETO ARMADO, SEÇÃO DE 0,60 X 2,50 M. AF_05/2021</v>
          </cell>
          <cell r="C2351" t="str">
            <v>UN</v>
          </cell>
        </row>
        <row r="2352">
          <cell r="A2352">
            <v>102523</v>
          </cell>
          <cell r="B2352" t="str">
            <v>ARRASAMENTO MECÂNICO DE ESTACA BARRETE DE CONCRETO ARMADO, SEÇÃO DE 0,80 X 2,50 M. AF_05/2021</v>
          </cell>
          <cell r="C2352" t="str">
            <v>UN</v>
          </cell>
        </row>
        <row r="2353">
          <cell r="A2353">
            <v>95240</v>
          </cell>
          <cell r="B2353" t="str">
            <v>LASTRO DE CONCRETO MAGRO, APLICADO EM PISOS, LAJES SOBRE SOLO OU RADIERS, ESPESSURA DE 3 CM. AF_01/2024</v>
          </cell>
          <cell r="C2353" t="str">
            <v>M2</v>
          </cell>
        </row>
        <row r="2354">
          <cell r="A2354">
            <v>95241</v>
          </cell>
          <cell r="B2354" t="str">
            <v>LASTRO DE CONCRETO MAGRO, APLICADO EM PISOS, LAJES SOBRE SOLO OU RADIERS, ESPESSURA DE 5 CM. AF_01/2024</v>
          </cell>
          <cell r="C2354" t="str">
            <v>M2</v>
          </cell>
        </row>
        <row r="2355">
          <cell r="A2355">
            <v>96616</v>
          </cell>
          <cell r="B2355" t="str">
            <v>LASTRO DE CONCRETO MAGRO, APLICADO EM BLOCOS DE COROAMENTO OU SAPATAS. AF_01/2024</v>
          </cell>
          <cell r="C2355" t="str">
            <v>M3</v>
          </cell>
        </row>
        <row r="2356">
          <cell r="A2356">
            <v>96617</v>
          </cell>
          <cell r="B2356" t="str">
            <v>LASTRO DE CONCRETO MAGRO, APLICADO EM BLOCOS DE COROAMENTO OU SAPATAS, ESPESSURA DE 3 CM. AF_01/2024</v>
          </cell>
          <cell r="C2356" t="str">
            <v>M2</v>
          </cell>
        </row>
        <row r="2357">
          <cell r="A2357">
            <v>96619</v>
          </cell>
          <cell r="B2357" t="str">
            <v>LASTRO DE CONCRETO MAGRO, APLICADO EM BLOCOS DE COROAMENTO OU SAPATAS, ESPESSURA DE 5 CM. AF_01/2024</v>
          </cell>
          <cell r="C2357" t="str">
            <v>M2</v>
          </cell>
        </row>
        <row r="2358">
          <cell r="A2358">
            <v>96620</v>
          </cell>
          <cell r="B2358" t="str">
            <v>LASTRO DE CONCRETO MAGRO, APLICADO EM PISOS, LAJES SOBRE SOLO OU RADIERS. AF_01/2024</v>
          </cell>
          <cell r="C2358" t="str">
            <v>M3</v>
          </cell>
        </row>
        <row r="2359">
          <cell r="A2359">
            <v>96621</v>
          </cell>
          <cell r="B2359" t="str">
            <v>LASTRO COM MATERIAL GRANULAR, APLICAÇÃO EM BLOCOS DE COROAMENTO, ESPESSURA DE *5 CM*. AF_01/2024</v>
          </cell>
          <cell r="C2359" t="str">
            <v>M3</v>
          </cell>
        </row>
        <row r="2360">
          <cell r="A2360">
            <v>96622</v>
          </cell>
          <cell r="B2360" t="str">
            <v>LASTRO COM MATERIAL GRANULAR, APLICADO EM PISOS OU LAJES SOBRE SOLO, ESPESSURA DE *5 CM*. AF_01/2024</v>
          </cell>
          <cell r="C2360" t="str">
            <v>M3</v>
          </cell>
        </row>
        <row r="2361">
          <cell r="A2361">
            <v>96623</v>
          </cell>
          <cell r="B2361" t="str">
            <v>LASTRO COM MATERIAL GRANULAR, APLICADO EM BLOCOS DE COROAMENTO, ESPESSURA DE *10 CM*. AF_01/2024</v>
          </cell>
          <cell r="C2361" t="str">
            <v>M3</v>
          </cell>
        </row>
        <row r="2362">
          <cell r="A2362">
            <v>96624</v>
          </cell>
          <cell r="B2362" t="str">
            <v>LASTRO COM MATERIAL GRANULAR (PEDRA BRITADA N.2), APLICADO EM PISOS OU LAJES SOBRE SOLO, ESPESSURA DE *10 CM*. AF_01/2024</v>
          </cell>
          <cell r="C2362" t="str">
            <v>M3</v>
          </cell>
        </row>
        <row r="2363">
          <cell r="A2363">
            <v>97082</v>
          </cell>
          <cell r="B2363" t="str">
            <v>ESCAVAÇÃO MANUAL DE VIGA DE BORDA PARA RADIER. AF_09/2021</v>
          </cell>
          <cell r="C2363" t="str">
            <v>M3</v>
          </cell>
        </row>
        <row r="2364">
          <cell r="A2364">
            <v>97083</v>
          </cell>
          <cell r="B2364" t="str">
            <v>COMPACTAÇÃO MECÂNICA DE SOLO PARA EXECUÇÃO DE RADIER, PISO DE CONCRETO OU LAJE SOBRE SOLO, COM COMPACTADOR DE SOLOS A PERCUSSÃO. AF_09/2021</v>
          </cell>
          <cell r="C2364" t="str">
            <v>M2</v>
          </cell>
        </row>
        <row r="2365">
          <cell r="A2365">
            <v>97084</v>
          </cell>
          <cell r="B2365" t="str">
            <v>COMPACTAÇÃO MECÂNICA DE SOLO PARA EXECUÇÃO DE RADIER, PISO DE CONCRETO OU LAJE SOBRE SOLO, COM COMPACTADOR DE SOLOS TIPO PLACA VIBRATÓRIA. AF_09/2021</v>
          </cell>
          <cell r="C2365" t="str">
            <v>M2</v>
          </cell>
        </row>
        <row r="2366">
          <cell r="A2366">
            <v>97086</v>
          </cell>
          <cell r="B2366" t="str">
            <v>FABRICAÇÃO, MONTAGEM E DESMONTAGEM DE FORMA PARA RADIER, PISO DE CONCRETO OU LAJE SOBRE SOLO, EM MADEIRA SERRADA, 4 UTILIZAÇÕES. AF_09/2021</v>
          </cell>
          <cell r="C2366" t="str">
            <v>M2</v>
          </cell>
        </row>
        <row r="2367">
          <cell r="A2367">
            <v>97087</v>
          </cell>
          <cell r="B2367" t="str">
            <v>CAMADA SEPARADORA PARA EXECUÇÃO DE RADIER, PISO DE CONCRETO OU LAJE SOBRE SOLO, EM LONA PLÁSTICA. AF_09/2021</v>
          </cell>
          <cell r="C2367" t="str">
            <v>M2</v>
          </cell>
        </row>
        <row r="2368">
          <cell r="A2368">
            <v>97088</v>
          </cell>
          <cell r="B2368" t="str">
            <v>ARMAÇÃO PARA EXECUÇÃO DE RADIER, PISO DE CONCRETO OU LAJE SOBRE SOLO, COM USO DE TELA Q-92. AF_09/2021</v>
          </cell>
          <cell r="C2368" t="str">
            <v>KG</v>
          </cell>
        </row>
        <row r="2369">
          <cell r="A2369">
            <v>97089</v>
          </cell>
          <cell r="B2369" t="str">
            <v>ARMAÇÃO PARA EXECUÇÃO DE RADIER, PISO DE CONCRETO OU LAJE SOBRE SOLO, COM USO DE TELA Q-113. AF_09/2021</v>
          </cell>
          <cell r="C2369" t="str">
            <v>KG</v>
          </cell>
        </row>
        <row r="2370">
          <cell r="A2370">
            <v>97090</v>
          </cell>
          <cell r="B2370" t="str">
            <v>ARMAÇÃO PARA EXECUÇÃO DE RADIER, PISO DE CONCRETO OU LAJE SOBRE SOLO, COM USO DE TELA Q-138. AF_09/2021</v>
          </cell>
          <cell r="C2370" t="str">
            <v>KG</v>
          </cell>
        </row>
        <row r="2371">
          <cell r="A2371">
            <v>97091</v>
          </cell>
          <cell r="B2371" t="str">
            <v>ARMAÇÃO PARA EXECUÇÃO DE RADIER, PISO DE CONCRETO OU LAJE SOBRE SOLO, COM USO DE TELA Q-159. AF_09/2021</v>
          </cell>
          <cell r="C2371" t="str">
            <v>KG</v>
          </cell>
        </row>
        <row r="2372">
          <cell r="A2372">
            <v>97092</v>
          </cell>
          <cell r="B2372" t="str">
            <v>ARMAÇÃO PARA EXECUÇÃO DE RADIER, PISO DE CONCRETO OU LAJE SOBRE SOLO, COM USO DE TELA Q-196. AF_09/2021</v>
          </cell>
          <cell r="C2372" t="str">
            <v>KG</v>
          </cell>
        </row>
        <row r="2373">
          <cell r="A2373">
            <v>97093</v>
          </cell>
          <cell r="B2373" t="str">
            <v>ARMAÇÃO PARA EXECUÇÃO DE RADIER, PISO DE CONCRETO OU LAJE SOBRE SOLO, COM USO DE TELA Q-283. AF_09/2021</v>
          </cell>
          <cell r="C2373" t="str">
            <v>KG</v>
          </cell>
        </row>
        <row r="2374">
          <cell r="A2374">
            <v>97096</v>
          </cell>
          <cell r="B2374" t="str">
            <v>CONCRETAGEM DE RADIER, PISO DE CONCRETO OU LAJE SOBRE SOLO, FCK 30 MPA - LANÇAMENTO, ADENSAMENTO E ACABAMENTO. AF_09/2021</v>
          </cell>
          <cell r="C2374" t="str">
            <v>M3</v>
          </cell>
        </row>
        <row r="2375">
          <cell r="A2375">
            <v>97097</v>
          </cell>
          <cell r="B2375" t="str">
            <v>ACABAMENTO POLIDO PARA PISO DE CONCRETO ARMADO OU LAJE SOBRE SOLO DE ALTA RESISTÊNCIA. AF_09/2021</v>
          </cell>
          <cell r="C2375" t="str">
            <v>M2</v>
          </cell>
        </row>
        <row r="2376">
          <cell r="A2376">
            <v>97101</v>
          </cell>
          <cell r="B2376" t="str">
            <v>EXECUÇÃO DE RADIER, ESPESSURA DE 10 CM, FCK = 30 MPA, COM USO DE FORMAS EM MADEIRA SERRADA. AF_09/2021</v>
          </cell>
          <cell r="C2376" t="str">
            <v>M2</v>
          </cell>
        </row>
        <row r="2377">
          <cell r="A2377">
            <v>97102</v>
          </cell>
          <cell r="B2377" t="str">
            <v>EXECUÇÃO DE RADIER, ESPESSURA DE 15 CM, FCK = 30 MPA, COM USO DE FORMAS EM MADEIRA SERRADA. AF_09/2021</v>
          </cell>
          <cell r="C2377" t="str">
            <v>M2</v>
          </cell>
        </row>
        <row r="2378">
          <cell r="A2378">
            <v>97103</v>
          </cell>
          <cell r="B2378" t="str">
            <v>EXECUÇÃO DE RADIER, ESPESSURA DE 20 CM, FCK = 30 MPA, COM USO DE FORMAS EM MADEIRA SERRADA. AF_09/2021</v>
          </cell>
          <cell r="C2378" t="str">
            <v>M2</v>
          </cell>
        </row>
        <row r="2379">
          <cell r="A2379">
            <v>100322</v>
          </cell>
          <cell r="B2379" t="str">
            <v>LASTRO COM MATERIAL GRANULAR (PEDRA BRITADA N.3), APLICADO EM PISOS OU LAJES SOBRE SOLO, ESPESSURA DE *10 CM*. AF_01/2024</v>
          </cell>
          <cell r="C2379" t="str">
            <v>M3</v>
          </cell>
        </row>
        <row r="2380">
          <cell r="A2380">
            <v>100323</v>
          </cell>
          <cell r="B2380" t="str">
            <v>LASTRO COM MATERIAL GRANULAR (AREIA MÉDIA), APLICADO EM PISOS OU LAJES SOBRE SOLO, ESPESSURA DE *10 CM*. AF_01/2024</v>
          </cell>
          <cell r="C2380" t="str">
            <v>M3</v>
          </cell>
        </row>
        <row r="2381">
          <cell r="A2381">
            <v>100324</v>
          </cell>
          <cell r="B2381" t="str">
            <v>LASTRO COM MATERIAL GRANULAR (PEDRA BRITADA N.1 E PEDRA BRITADA N.2), APLICADO EM PISOS OU LAJES SOBRE SOLO, ESPESSURA DE *10 CM*. AF_01/2024</v>
          </cell>
          <cell r="C2381" t="str">
            <v>M3</v>
          </cell>
        </row>
        <row r="2382">
          <cell r="A2382">
            <v>103072</v>
          </cell>
          <cell r="B2382" t="str">
            <v>EXECUÇÃO DE RADIER, ESPESSURA DE 25 CM, FCK = 30 MPA, COM USO DE FORMAS EM MADEIRA SERRADA. AF_09/2021</v>
          </cell>
          <cell r="C2382" t="str">
            <v>M2</v>
          </cell>
        </row>
        <row r="2383">
          <cell r="A2383">
            <v>103073</v>
          </cell>
          <cell r="B2383" t="str">
            <v>EXECUÇÃO DE RADIER, ESPESSURA DE 30 CM, FCK = 30 MPA, COM USO DE FORMAS EM MADEIRA SERRADA. AF_09/2021</v>
          </cell>
          <cell r="C2383" t="str">
            <v>M2</v>
          </cell>
        </row>
        <row r="2384">
          <cell r="A2384">
            <v>103074</v>
          </cell>
          <cell r="B2384" t="str">
            <v>EXECUÇÃO DE PISO DE CONCRETO, SEM ACABAMENTO SUPERFICIAL, ESPESSURA DE 15 CM, FCK = 30 MPA, COM USO DE FORMAS EM MADEIRA SERRADA. AF_09/2021</v>
          </cell>
          <cell r="C2384" t="str">
            <v>M2</v>
          </cell>
        </row>
        <row r="2385">
          <cell r="A2385">
            <v>103075</v>
          </cell>
          <cell r="B2385" t="str">
            <v>EXECUÇÃO DE PISO DE CONCRETO, COM ACABAMENTO SUPERFICIAL, ESPESSURA DE 15 CM, FCK = 30 MPA, COM USO DE FORMAS EM MADEIRA SERRADA. AF_09/2021</v>
          </cell>
          <cell r="C2385" t="str">
            <v>M2</v>
          </cell>
        </row>
        <row r="2386">
          <cell r="A2386">
            <v>103076</v>
          </cell>
          <cell r="B2386" t="str">
            <v>EXECUÇÃO DE LAJE SOBRE SOLO, ESPESSURA DE 10 CM, FCK = 30 MPA, COM USO DE FORMAS EM MADEIRA SERRADA. AF_09/2021</v>
          </cell>
          <cell r="C2386" t="str">
            <v>M2</v>
          </cell>
        </row>
        <row r="2387">
          <cell r="A2387">
            <v>103077</v>
          </cell>
          <cell r="B2387" t="str">
            <v>EXECUÇÃO DE LAJE SOBRE SOLO, ESPESSURA DE 15 CM, FCK = 30 MPA, COM USO DE FORMAS EM MADEIRA SERRADA. AF_09/2021</v>
          </cell>
          <cell r="C2387" t="str">
            <v>M2</v>
          </cell>
        </row>
        <row r="2388">
          <cell r="A2388">
            <v>103078</v>
          </cell>
          <cell r="B2388" t="str">
            <v>EXECUÇÃO DE LAJE SOBRE SOLO, ESPESSURA DE 20 CM, FCK = 30 MPA, COM USO DE FORMAS EM MADEIRA SERRADA. AF_09/2021</v>
          </cell>
          <cell r="C2388" t="str">
            <v>M2</v>
          </cell>
        </row>
        <row r="2389">
          <cell r="A2389">
            <v>103079</v>
          </cell>
          <cell r="B2389" t="str">
            <v>EXECUÇÃO DE LAJE SOBRE SOLO, ESPESSURA DE 25 CM, FCK = 30 MPA, COM USO DE FORMAS EM MADEIRA SERRADA. AF_09/2021</v>
          </cell>
          <cell r="C2389" t="str">
            <v>M2</v>
          </cell>
        </row>
        <row r="2390">
          <cell r="A2390">
            <v>103080</v>
          </cell>
          <cell r="B2390" t="str">
            <v>EXECUÇÃO DE LAJE SOBRE SOLO, ESPESSURA DE 30 CM, FCK = 30 MPA, COM USO DE FORMAS EM MADEIRA SERRADA. AF_09/2021</v>
          </cell>
          <cell r="C2390" t="str">
            <v>M2</v>
          </cell>
        </row>
        <row r="2391">
          <cell r="A2391">
            <v>92263</v>
          </cell>
          <cell r="B2391" t="str">
            <v>FABRICAÇÃO DE FÔRMA PARA PILARES E ESTRUTURAS SIMILARES, EM CHAPA DE MADEIRA COMPENSADA RESINADA, E = 17 MM. AF_09/2020</v>
          </cell>
          <cell r="C2391" t="str">
            <v>M2</v>
          </cell>
        </row>
        <row r="2392">
          <cell r="A2392">
            <v>92264</v>
          </cell>
          <cell r="B2392" t="str">
            <v>FABRICAÇÃO DE FÔRMA PARA PILARES E ESTRUTURAS SIMILARES, EM CHAPA DE MADEIRA COMPENSADA PLASTIFICADA, E = 18 MM. AF_09/2020</v>
          </cell>
          <cell r="C2392" t="str">
            <v>M2</v>
          </cell>
        </row>
        <row r="2393">
          <cell r="A2393">
            <v>92265</v>
          </cell>
          <cell r="B2393" t="str">
            <v>FABRICAÇÃO DE FÔRMA PARA VIGAS, EM CHAPA DE MADEIRA COMPENSADA RESINADA, E = 17 MM. AF_09/2020</v>
          </cell>
          <cell r="C2393" t="str">
            <v>M2</v>
          </cell>
        </row>
        <row r="2394">
          <cell r="A2394">
            <v>92266</v>
          </cell>
          <cell r="B2394" t="str">
            <v>FABRICAÇÃO DE FÔRMA PARA VIGAS, EM CHAPA DE MADEIRA COMPENSADA PLASTIFICADA, E = 18 MM. AF_09/2020</v>
          </cell>
          <cell r="C2394" t="str">
            <v>M2</v>
          </cell>
        </row>
        <row r="2395">
          <cell r="A2395">
            <v>92267</v>
          </cell>
          <cell r="B2395" t="str">
            <v>FABRICAÇÃO DE FÔRMA PARA LAJES, EM CHAPA DE MADEIRA COMPENSADA RESINADA, E = 17 MM. AF_09/2020</v>
          </cell>
          <cell r="C2395" t="str">
            <v>M2</v>
          </cell>
        </row>
        <row r="2396">
          <cell r="A2396">
            <v>92268</v>
          </cell>
          <cell r="B2396" t="str">
            <v>FABRICAÇÃO DE FÔRMA PARA LAJES, EM CHAPA DE MADEIRA COMPENSADA PLASTIFICADA, E = 18 MM. AF_09/2020</v>
          </cell>
          <cell r="C2396" t="str">
            <v>M2</v>
          </cell>
        </row>
        <row r="2397">
          <cell r="A2397">
            <v>92269</v>
          </cell>
          <cell r="B2397" t="str">
            <v>FABRICAÇÃO DE FÔRMA PARA PILARES E ESTRUTURAS SIMILARES, EM MADEIRA SERRADA, E=25 MM. AF_09/2020</v>
          </cell>
          <cell r="C2397" t="str">
            <v>M2</v>
          </cell>
        </row>
        <row r="2398">
          <cell r="A2398">
            <v>92270</v>
          </cell>
          <cell r="B2398" t="str">
            <v>FABRICAÇÃO DE FÔRMA PARA VIGAS, COM MADEIRA SERRADA, E = 25 MM. AF_09/2020</v>
          </cell>
          <cell r="C2398" t="str">
            <v>M2</v>
          </cell>
        </row>
        <row r="2399">
          <cell r="A2399">
            <v>92271</v>
          </cell>
          <cell r="B2399" t="str">
            <v>FABRICAÇÃO DE FÔRMA PARA LAJES, EM MADEIRA SERRADA, E=25 MM. AF_09/2020</v>
          </cell>
          <cell r="C2399" t="str">
            <v>M2</v>
          </cell>
        </row>
        <row r="2400">
          <cell r="A2400">
            <v>92272</v>
          </cell>
          <cell r="B2400" t="str">
            <v>FABRICAÇÃO DE ESCORAS DE VIGA DO TIPO GARFO, EM MADEIRA. AF_09/2020</v>
          </cell>
          <cell r="C2400" t="str">
            <v>M</v>
          </cell>
        </row>
        <row r="2401">
          <cell r="A2401">
            <v>92273</v>
          </cell>
          <cell r="B2401" t="str">
            <v>FABRICAÇÃO DE ESCORAS DO TIPO PONTALETE, EM MADEIRA, PARA PÉ-DIREITO SIMPLES. AF_09/2020</v>
          </cell>
          <cell r="C2401" t="str">
            <v>M</v>
          </cell>
        </row>
        <row r="2402">
          <cell r="A2402">
            <v>92409</v>
          </cell>
          <cell r="B2402" t="str">
            <v>MONTAGEM E DESMONTAGEM DE FÔRMA DE PILARES RETANGULARES E ESTRUTURAS SIMILARES, PÉ-DIREITO SIMPLES, EM MADEIRA SERRADA, 1 UTILIZAÇÃO. AF_09/2020</v>
          </cell>
          <cell r="C2402" t="str">
            <v>M2</v>
          </cell>
        </row>
        <row r="2403">
          <cell r="A2403">
            <v>92411</v>
          </cell>
          <cell r="B2403" t="str">
            <v>MONTAGEM E DESMONTAGEM DE FÔRMA DE PILARES RETANGULARES E ESTRUTURAS SIMILARES, PÉ-DIREITO SIMPLES, EM MADEIRA SERRADA, 2 UTILIZAÇÕES. AF_09/2020</v>
          </cell>
          <cell r="C2403" t="str">
            <v>M2</v>
          </cell>
        </row>
        <row r="2404">
          <cell r="A2404">
            <v>92413</v>
          </cell>
          <cell r="B2404" t="str">
            <v>MONTAGEM E DESMONTAGEM DE FÔRMA DE PILARES RETANGULARES E ESTRUTURAS SIMILARES, PÉ-DIREITO SIMPLES, EM MADEIRA SERRADA, 4 UTILIZAÇÕES. AF_09/2020</v>
          </cell>
          <cell r="C2404" t="str">
            <v>M2</v>
          </cell>
        </row>
        <row r="2405">
          <cell r="A2405">
            <v>92415</v>
          </cell>
          <cell r="B2405" t="str">
            <v>MONTAGEM E DESMONTAGEM DE FÔRMA DE PILARES RETANGULARES E ESTRUTURAS SIMILARES, PÉ-DIREITO SIMPLES, EM CHAPA DE MADEIRA COMPENSADA RESINADA, 2 UTILIZAÇÕES. AF_09/2020</v>
          </cell>
          <cell r="C2405" t="str">
            <v>M2</v>
          </cell>
        </row>
        <row r="2406">
          <cell r="A2406">
            <v>92417</v>
          </cell>
          <cell r="B2406" t="str">
            <v>MONTAGEM E DESMONTAGEM DE FÔRMA DE PILARES RETANGULARES E ESTRUTURAS SIMILARES, PÉ-DIREITO DUPLO, EM CHAPA DE MADEIRA COMPENSADA RESINADA, 2 UTILIZAÇÕES. AF_09/2020</v>
          </cell>
          <cell r="C2406" t="str">
            <v>M2</v>
          </cell>
        </row>
        <row r="2407">
          <cell r="A2407">
            <v>92419</v>
          </cell>
          <cell r="B2407" t="str">
            <v>MONTAGEM E DESMONTAGEM DE FÔRMA DE PILARES RETANGULARES E ESTRUTURAS SIMILARES, PÉ-DIREITO SIMPLES, EM CHAPA DE MADEIRA COMPENSADA RESINADA, 4 UTILIZAÇÕES. AF_09/2020</v>
          </cell>
          <cell r="C2407" t="str">
            <v>M2</v>
          </cell>
        </row>
        <row r="2408">
          <cell r="A2408">
            <v>92421</v>
          </cell>
          <cell r="B2408" t="str">
            <v>MONTAGEM E DESMONTAGEM DE FÔRMA DE PILARES RETANGULARES E ESTRUTURAS SIMILARES, PÉ-DIREITO DUPLO, EM CHAPA DE MADEIRA COMPENSADA RESINADA, 4 UTILIZAÇÕES. AF_09/2020</v>
          </cell>
          <cell r="C2408" t="str">
            <v>M2</v>
          </cell>
        </row>
        <row r="2409">
          <cell r="A2409">
            <v>92423</v>
          </cell>
          <cell r="B2409" t="str">
            <v>MONTAGEM E DESMONTAGEM DE FÔRMA DE PILARES RETANGULARES E ESTRUTURAS SIMILARES, PÉ-DIREITO SIMPLES, EM CHAPA DE MADEIRA COMPENSADA RESINADA, 6 UTILIZAÇÕES. AF_09/2020</v>
          </cell>
          <cell r="C2409" t="str">
            <v>M2</v>
          </cell>
        </row>
        <row r="2410">
          <cell r="A2410">
            <v>92425</v>
          </cell>
          <cell r="B2410" t="str">
            <v>MONTAGEM E DESMONTAGEM DE FÔRMA DE PILARES RETANGULARES E ESTRUTURAS SIMILARES, PÉ-DIREITO DUPLO, EM CHAPA DE MADEIRA COMPENSADA RESINADA, 6 UTILIZAÇÕES. AF_09/2020</v>
          </cell>
          <cell r="C2410" t="str">
            <v>M2</v>
          </cell>
        </row>
        <row r="2411">
          <cell r="A2411">
            <v>92427</v>
          </cell>
          <cell r="B2411" t="str">
            <v>MONTAGEM E DESMONTAGEM DE FÔRMA DE PILARES RETANGULARES E ESTRUTURAS SIMILARES, PÉ-DIREITO SIMPLES, EM CHAPA DE MADEIRA COMPENSADA RESINADA, 8 UTILIZAÇÕES. AF_09/2020</v>
          </cell>
          <cell r="C2411" t="str">
            <v>M2</v>
          </cell>
        </row>
        <row r="2412">
          <cell r="A2412">
            <v>92429</v>
          </cell>
          <cell r="B2412" t="str">
            <v>MONTAGEM E DESMONTAGEM DE FÔRMA DE PILARES RETANGULARES E ESTRUTURAS SIMILARES, PÉ-DIREITO DUPLO, EM CHAPA DE MADEIRA COMPENSADA RESINADA, 8 UTILIZAÇÕES. AF_09/2020</v>
          </cell>
          <cell r="C2412" t="str">
            <v>M2</v>
          </cell>
        </row>
        <row r="2413">
          <cell r="A2413">
            <v>92431</v>
          </cell>
          <cell r="B2413" t="str">
            <v>MONTAGEM E DESMONTAGEM DE FÔRMA DE PILARES RETANGULARES E ESTRUTURAS SIMILARES, PÉ-DIREITO SIMPLES, EM CHAPA DE MADEIRA COMPENSADA PLASTIFICADA, 10 UTILIZAÇÕES. AF_09/2020</v>
          </cell>
          <cell r="C2413" t="str">
            <v>M2</v>
          </cell>
        </row>
        <row r="2414">
          <cell r="A2414">
            <v>92433</v>
          </cell>
          <cell r="B2414" t="str">
            <v>MONTAGEM E DESMONTAGEM DE FÔRMA DE PILARES RETANGULARES E ESTRUTURAS SIMILARES, PÉ-DIREITO DUPLO, EM CHAPA DE MADEIRA COMPENSADA PLASTIFICADA, 10 UTILIZAÇÕES. AF_09/2020</v>
          </cell>
          <cell r="C2414" t="str">
            <v>M2</v>
          </cell>
        </row>
        <row r="2415">
          <cell r="A2415">
            <v>92435</v>
          </cell>
          <cell r="B2415" t="str">
            <v>MONTAGEM E DESMONTAGEM DE FÔRMA DE PILARES RETANGULARES E ESTRUTURAS SIMILARES, PÉ-DIREITO SIMPLES, EM CHAPA DE MADEIRA COMPENSADA PLASTIFICADA, 12 UTILIZAÇÕES. AF_09/2020</v>
          </cell>
          <cell r="C2415" t="str">
            <v>M2</v>
          </cell>
        </row>
        <row r="2416">
          <cell r="A2416">
            <v>92437</v>
          </cell>
          <cell r="B2416" t="str">
            <v>MONTAGEM E DESMONTAGEM DE FÔRMA DE PILARES RETANGULARES E ESTRUTURAS SIMILARES, PÉ-DIREITO DUPLO, EM CHAPA DE MADEIRA COMPENSADA PLASTIFICADA, 12 UTILIZAÇÕES. AF_09/2020</v>
          </cell>
          <cell r="C2416" t="str">
            <v>M2</v>
          </cell>
        </row>
        <row r="2417">
          <cell r="A2417">
            <v>92439</v>
          </cell>
          <cell r="B2417" t="str">
            <v>MONTAGEM E DESMONTAGEM DE FÔRMA DE PILARES RETANGULARES E ESTRUTURAS SIMILARES, PÉ-DIREITO SIMPLES, EM CHAPA DE MADEIRA COMPENSADA PLASTIFICADA, 14 UTILIZAÇÕES. AF_09/2020</v>
          </cell>
          <cell r="C2417" t="str">
            <v>M2</v>
          </cell>
        </row>
        <row r="2418">
          <cell r="A2418">
            <v>92441</v>
          </cell>
          <cell r="B2418" t="str">
            <v>MONTAGEM E DESMONTAGEM DE FÔRMA DE PILARES RETANGULARES E ESTRUTURAS SIMILARES, PÉ-DIREITO DUPLO, EM CHAPA DE MADEIRA COMPENSADA PLASTIFICADA, 14 UTILIZAÇÕES. AF_09/2020</v>
          </cell>
          <cell r="C2418" t="str">
            <v>M2</v>
          </cell>
        </row>
        <row r="2419">
          <cell r="A2419">
            <v>92443</v>
          </cell>
          <cell r="B2419" t="str">
            <v>MONTAGEM E DESMONTAGEM DE FÔRMA DE PILARES RETANGULARES E ESTRUTURAS SIMILARES, PÉ-DIREITO SIMPLES, EM CHAPA DE MADEIRA COMPENSADA PLASTIFICADA, 18 UTILIZAÇÕES. AF_09/2020</v>
          </cell>
          <cell r="C2419" t="str">
            <v>M2</v>
          </cell>
        </row>
        <row r="2420">
          <cell r="A2420">
            <v>92445</v>
          </cell>
          <cell r="B2420" t="str">
            <v>MONTAGEM E DESMONTAGEM DE FÔRMA DE PILARES RETANGULARES E ESTRUTURAS SIMILARES, PÉ-DIREITO DUPLO, EM CHAPA DE MADEIRA COMPENSADA PLASTIFICADA, 18 UTILIZAÇÕES. AF_09/2020</v>
          </cell>
          <cell r="C2420" t="str">
            <v>M2</v>
          </cell>
        </row>
        <row r="2421">
          <cell r="A2421">
            <v>92446</v>
          </cell>
          <cell r="B2421" t="str">
            <v>MONTAGEM E DESMONTAGEM DE FÔRMA DE VIGA, ESCORAMENTO COM PONTALETE DE MADEIRA, PÉ-DIREITO SIMPLES, EM MADEIRA SERRADA, 1 UTILIZAÇÃO. AF_09/2020</v>
          </cell>
          <cell r="C2421" t="str">
            <v>M2</v>
          </cell>
        </row>
        <row r="2422">
          <cell r="A2422">
            <v>92447</v>
          </cell>
          <cell r="B2422" t="str">
            <v>MONTAGEM E DESMONTAGEM DE FÔRMA DE VIGA, ESCORAMENTO COM PONTALETE DE MADEIRA, PÉ-DIREITO SIMPLES, EM MADEIRA SERRADA, 2 UTILIZAÇÕES. AF_09/2020</v>
          </cell>
          <cell r="C2422" t="str">
            <v>M2</v>
          </cell>
        </row>
        <row r="2423">
          <cell r="A2423">
            <v>92448</v>
          </cell>
          <cell r="B2423" t="str">
            <v>MONTAGEM E DESMONTAGEM DE FÔRMA DE VIGA, ESCORAMENTO COM PONTALETE DE MADEIRA, PÉ-DIREITO SIMPLES, EM MADEIRA SERRADA, 4 UTILIZAÇÕES. AF_09/2020</v>
          </cell>
          <cell r="C2423" t="str">
            <v>M2</v>
          </cell>
        </row>
        <row r="2424">
          <cell r="A2424">
            <v>92449</v>
          </cell>
          <cell r="B2424" t="str">
            <v>MONTAGEM E DESMONTAGEM DE FÔRMA DE VIGA, ESCORAMENTO COM GARFO DE MADEIRA, PÉ-DIREITO DUPLO, EM CHAPA DE MADEIRA RESINADA, 2 UTILIZAÇÕES. AF_09/2020</v>
          </cell>
          <cell r="C2424" t="str">
            <v>M2</v>
          </cell>
        </row>
        <row r="2425">
          <cell r="A2425">
            <v>92450</v>
          </cell>
          <cell r="B2425" t="str">
            <v>MONTAGEM E DESMONTAGEM DE FÔRMA DE VIGA, ESCORAMENTO METÁLICO, PÉ-DIREITO DUPLO, EM CHAPA DE MADEIRA RESINADA, 2 UTILIZAÇÕES. AF_09/2020</v>
          </cell>
          <cell r="C2425" t="str">
            <v>M2</v>
          </cell>
        </row>
        <row r="2426">
          <cell r="A2426">
            <v>92451</v>
          </cell>
          <cell r="B2426" t="str">
            <v>MONTAGEM E DESMONTAGEM DE FÔRMA DE VIGA, ESCORAMENTO COM GARFO DE MADEIRA, PÉ-DIREITO SIMPLES, EM CHAPA DE MADEIRA RESINADA, 2 UTILIZAÇÕES. AF_09/2020</v>
          </cell>
          <cell r="C2426" t="str">
            <v>M2</v>
          </cell>
        </row>
        <row r="2427">
          <cell r="A2427">
            <v>92452</v>
          </cell>
          <cell r="B2427" t="str">
            <v>MONTAGEM E DESMONTAGEM DE FÔRMA DE VIGA, ESCORAMENTO METÁLICO, PÉ-DIREITO SIMPLES, EM CHAPA DE MADEIRA RESINADA, 2 UTILIZAÇÕES. AF_09/2020</v>
          </cell>
          <cell r="C2427" t="str">
            <v>M2</v>
          </cell>
        </row>
        <row r="2428">
          <cell r="A2428">
            <v>92453</v>
          </cell>
          <cell r="B2428" t="str">
            <v>MONTAGEM E DESMONTAGEM DE FÔRMA DE VIGA, ESCORAMENTO COM GARFO DE MADEIRA, PÉ-DIREITO DUPLO, EM CHAPA DE MADEIRA RESINADA, 4 UTILIZAÇÕES. AF_09/2020</v>
          </cell>
          <cell r="C2428" t="str">
            <v>M2</v>
          </cell>
        </row>
        <row r="2429">
          <cell r="A2429">
            <v>92454</v>
          </cell>
          <cell r="B2429" t="str">
            <v>MONTAGEM E DESMONTAGEM DE FÔRMA DE VIGA, ESCORAMENTO METÁLICO, PÉ-DIREITO DUPLO, EM CHAPA DE MADEIRA RESINADA, 4 UTILIZAÇÕES. AF_09/2020</v>
          </cell>
          <cell r="C2429" t="str">
            <v>M2</v>
          </cell>
        </row>
        <row r="2430">
          <cell r="A2430">
            <v>92455</v>
          </cell>
          <cell r="B2430" t="str">
            <v>MONTAGEM E DESMONTAGEM DE FÔRMA DE VIGA, ESCORAMENTO COM GARFO DE MADEIRA, PÉ-DIREITO SIMPLES, EM CHAPA DE MADEIRA RESINADA, 4 UTILIZAÇÕES. AF_09/2020</v>
          </cell>
          <cell r="C2430" t="str">
            <v>M2</v>
          </cell>
        </row>
        <row r="2431">
          <cell r="A2431">
            <v>92456</v>
          </cell>
          <cell r="B2431" t="str">
            <v>MONTAGEM E DESMONTAGEM DE FÔRMA DE VIGA, ESCORAMENTO METÁLICO, PÉ-DIREITO SIMPLES, EM CHAPA DE MADEIRA RESINADA, 4 UTILIZAÇÕES. AF_09/2020</v>
          </cell>
          <cell r="C2431" t="str">
            <v>M2</v>
          </cell>
        </row>
        <row r="2432">
          <cell r="A2432">
            <v>92457</v>
          </cell>
          <cell r="B2432" t="str">
            <v>MONTAGEM E DESMONTAGEM DE FÔRMA DE VIGA, ESCORAMENTO COM GARFO DE MADEIRA, PÉ-DIREITO DUPLO, EM CHAPA DE MADEIRA RESINADA, 6 UTILIZAÇÕES. AF_09/2020</v>
          </cell>
          <cell r="C2432" t="str">
            <v>M2</v>
          </cell>
        </row>
        <row r="2433">
          <cell r="A2433">
            <v>92458</v>
          </cell>
          <cell r="B2433" t="str">
            <v>MONTAGEM E DESMONTAGEM DE FÔRMA DE VIGA, ESCORAMENTO METÁLICO, PÉ-DIREITO DUPLO, EM CHAPA DE MADEIRA RESINADA, 6 UTILIZAÇÕES. AF_09/2020</v>
          </cell>
          <cell r="C2433" t="str">
            <v>M2</v>
          </cell>
        </row>
        <row r="2434">
          <cell r="A2434">
            <v>92459</v>
          </cell>
          <cell r="B2434" t="str">
            <v>MONTAGEM E DESMONTAGEM DE FÔRMA DE VIGA, ESCORAMENTO COM GARFO DE MADEIRA, PÉ-DIREITO SIMPLES, EM CHAPA DE MADEIRA RESINADA, 6 UTILIZAÇÕES. AF_09/2020</v>
          </cell>
          <cell r="C2434" t="str">
            <v>M2</v>
          </cell>
        </row>
        <row r="2435">
          <cell r="A2435">
            <v>92460</v>
          </cell>
          <cell r="B2435" t="str">
            <v>MONTAGEM E DESMONTAGEM DE FÔRMA DE VIGA, ESCORAMENTO METÁLICO, PÉ-DIREITO SIMPLES, EM CHAPA DE MADEIRA RESINADA, 6 UTILIZAÇÕES. AF_09/2020</v>
          </cell>
          <cell r="C2435" t="str">
            <v>M2</v>
          </cell>
        </row>
        <row r="2436">
          <cell r="A2436">
            <v>92461</v>
          </cell>
          <cell r="B2436" t="str">
            <v>MONTAGEM E DESMONTAGEM DE FÔRMA DE VIGA, ESCORAMENTO COM GARFO DE MADEIRA, PÉ-DIREITO DUPLO, EM CHAPA DE MADEIRA RESINADA, 8 UTILIZAÇÕES. AF_09/2020</v>
          </cell>
          <cell r="C2436" t="str">
            <v>M2</v>
          </cell>
        </row>
        <row r="2437">
          <cell r="A2437">
            <v>92462</v>
          </cell>
          <cell r="B2437" t="str">
            <v>MONTAGEM E DESMONTAGEM DE FÔRMA DE VIGA, ESCORAMENTO METÁLICO, PÉ-DIREITO DUPLO, EM CHAPA DE MADEIRA RESINADA, 8 UTILIZAÇÕES. AF_09/2020</v>
          </cell>
          <cell r="C2437" t="str">
            <v>M2</v>
          </cell>
        </row>
        <row r="2438">
          <cell r="A2438">
            <v>92463</v>
          </cell>
          <cell r="B2438" t="str">
            <v>MONTAGEM E DESMONTAGEM DE FÔRMA DE VIGA, ESCORAMENTO COM GARFO DE MADEIRA, PÉ-DIREITO SIMPLES, EM CHAPA DE MADEIRA RESINADA, 8 UTILIZAÇÕES. AF_09/2020</v>
          </cell>
          <cell r="C2438" t="str">
            <v>M2</v>
          </cell>
        </row>
        <row r="2439">
          <cell r="A2439">
            <v>92464</v>
          </cell>
          <cell r="B2439" t="str">
            <v>MONTAGEM E DESMONTAGEM DE FÔRMA DE VIGA, ESCORAMENTO METÁLICO, PÉ-DIREITO SIMPLES, EM CHAPA DE MADEIRA RESINADA, 8 UTILIZAÇÕES. AF_09/2020</v>
          </cell>
          <cell r="C2439" t="str">
            <v>M2</v>
          </cell>
        </row>
        <row r="2440">
          <cell r="A2440">
            <v>92465</v>
          </cell>
          <cell r="B2440" t="str">
            <v>MONTAGEM E DESMONTAGEM DE FÔRMA DE VIGA, ESCORAMENTO COM GARFO DE MADEIRA, PÉ-DIREITO DUPLO, EM CHAPA DE MADEIRA PLASTIFICADA, 10 UTILIZAÇÕES. AF_09/2020</v>
          </cell>
          <cell r="C2440" t="str">
            <v>M2</v>
          </cell>
        </row>
        <row r="2441">
          <cell r="A2441">
            <v>92466</v>
          </cell>
          <cell r="B2441" t="str">
            <v>MONTAGEM E DESMONTAGEM DE FÔRMA DE VIGA, ESCORAMENTO METÁLICO, PÉ-DIREITO DUPLO, EM CHAPA DE MADEIRA PLASTIFICADA, 10 UTILIZAÇÕES. AF_09/2020</v>
          </cell>
          <cell r="C2441" t="str">
            <v>M2</v>
          </cell>
        </row>
        <row r="2442">
          <cell r="A2442">
            <v>92467</v>
          </cell>
          <cell r="B2442" t="str">
            <v>MONTAGEM E DESMONTAGEM DE FÔRMA DE VIGA, ESCORAMENTO COM GARFO DE MADEIRA, PÉ-DIREITO SIMPLES, EM CHAPA DE MADEIRA PLASTIFICADA, 10 UTILIZAÇÕES. AF_09/2020</v>
          </cell>
          <cell r="C2442" t="str">
            <v>M2</v>
          </cell>
        </row>
        <row r="2443">
          <cell r="A2443">
            <v>92468</v>
          </cell>
          <cell r="B2443" t="str">
            <v>MONTAGEM E DESMONTAGEM DE FÔRMA DE VIGA, ESCORAMENTO METÁLICO, PÉ-DIREITO SIMPLES, EM CHAPA DE MADEIRA PLASTIFICADA, 10 UTILIZAÇÕES. AF_09/2020</v>
          </cell>
          <cell r="C2443" t="str">
            <v>M2</v>
          </cell>
        </row>
        <row r="2444">
          <cell r="A2444">
            <v>92469</v>
          </cell>
          <cell r="B2444" t="str">
            <v>MONTAGEM E DESMONTAGEM DE FÔRMA DE VIGA, ESCORAMENTO COM GARFO DE MADEIRA, PÉ-DIREITO DUPLO, EM CHAPA DE MADEIRA PLASTIFICADA, 12 UTILIZAÇÕES. AF_09/2020</v>
          </cell>
          <cell r="C2444" t="str">
            <v>M2</v>
          </cell>
        </row>
        <row r="2445">
          <cell r="A2445">
            <v>92470</v>
          </cell>
          <cell r="B2445" t="str">
            <v>MONTAGEM E DESMONTAGEM DE FÔRMA DE VIGA, ESCORAMENTO METÁLICO, PÉ-DIREITO DUPLO, EM CHAPA DE MADEIRA PLASTIFICADA, 12 UTILIZAÇÕES. AF_09/2020</v>
          </cell>
          <cell r="C2445" t="str">
            <v>M2</v>
          </cell>
        </row>
        <row r="2446">
          <cell r="A2446">
            <v>92471</v>
          </cell>
          <cell r="B2446" t="str">
            <v>MONTAGEM E DESMONTAGEM DE FÔRMA DE VIGA, ESCORAMENTO COM GARFO DE MADEIRA, PÉ-DIREITO SIMPLES, EM CHAPA DE MADEIRA PLASTIFICADA, 12 UTILIZAÇÕES. AF_09/2020</v>
          </cell>
          <cell r="C2446" t="str">
            <v>M2</v>
          </cell>
        </row>
        <row r="2447">
          <cell r="A2447">
            <v>92472</v>
          </cell>
          <cell r="B2447" t="str">
            <v>MONTAGEM E DESMONTAGEM DE FÔRMA DE VIGA, ESCORAMENTO METÁLICO, PÉ-DIREITO SIMPLES, EM CHAPA DE MADEIRA PLASTIFICADA, 12 UTILIZAÇÕES. AF_09/2020</v>
          </cell>
          <cell r="C2447" t="str">
            <v>M2</v>
          </cell>
        </row>
        <row r="2448">
          <cell r="A2448">
            <v>92473</v>
          </cell>
          <cell r="B2448" t="str">
            <v>MONTAGEM E DESMONTAGEM DE FÔRMA DE VIGA, ESCORAMENTO COM GARFO DE MADEIRA, PÉ-DIREITO DUPLO, EM CHAPA DE MADEIRA PLASTIFICADA, 14 UTILIZAÇÕES. AF_09/2020</v>
          </cell>
          <cell r="C2448" t="str">
            <v>M2</v>
          </cell>
        </row>
        <row r="2449">
          <cell r="A2449">
            <v>92474</v>
          </cell>
          <cell r="B2449" t="str">
            <v>MONTAGEM E DESMONTAGEM DE FÔRMA DE VIGA, ESCORAMENTO METÁLICO, PÉ-DIREITO DUPLO, EM CHAPA DE MADEIRA PLASTIFICADA, 14 UTILIZAÇÕES. AF_09/2020</v>
          </cell>
          <cell r="C2449" t="str">
            <v>M2</v>
          </cell>
        </row>
        <row r="2450">
          <cell r="A2450">
            <v>92475</v>
          </cell>
          <cell r="B2450" t="str">
            <v>MONTAGEM E DESMONTAGEM DE FÔRMA DE VIGA, ESCORAMENTO COM GARFO DE MADEIRA, PÉ-DIREITO SIMPLES, EM CHAPA DE MADEIRA PLASTIFICADA, 14 UTILIZAÇÕES. AF_09/2020</v>
          </cell>
          <cell r="C2450" t="str">
            <v>M2</v>
          </cell>
        </row>
        <row r="2451">
          <cell r="A2451">
            <v>92476</v>
          </cell>
          <cell r="B2451" t="str">
            <v>MONTAGEM E DESMONTAGEM DE FÔRMA DE VIGA, ESCORAMENTO METÁLICO, PÉ-DIREITO SIMPLES, EM CHAPA DE MADEIRA PLASTIFICADA, 14 UTILIZAÇÕES. AF_09/2020</v>
          </cell>
          <cell r="C2451" t="str">
            <v>M2</v>
          </cell>
        </row>
        <row r="2452">
          <cell r="A2452">
            <v>92477</v>
          </cell>
          <cell r="B2452" t="str">
            <v>MONTAGEM E DESMONTAGEM DE FÔRMA DE VIGA, ESCORAMENTO COM GARFO DE MADEIRA, PÉ-DIREITO DUPLO, EM CHAPA DE MADEIRA PLASTIFICADA, 18 UTILIZAÇÕES. AF_09/2020</v>
          </cell>
          <cell r="C2452" t="str">
            <v>M2</v>
          </cell>
        </row>
        <row r="2453">
          <cell r="A2453">
            <v>92478</v>
          </cell>
          <cell r="B2453" t="str">
            <v>MONTAGEM E DESMONTAGEM DE FÔRMA DE VIGA, ESCORAMENTO METÁLICO, PÉ-DIREITO DUPLO, EM CHAPA DE MADEIRA PLASTIFICADA, 18 UTILIZAÇÕES. AF_09/2020</v>
          </cell>
          <cell r="C2453" t="str">
            <v>M2</v>
          </cell>
        </row>
        <row r="2454">
          <cell r="A2454">
            <v>92479</v>
          </cell>
          <cell r="B2454" t="str">
            <v>MONTAGEM E DESMONTAGEM DE FÔRMA DE VIGA, ESCORAMENTO COM GARFO DE MADEIRA, PÉ-DIREITO SIMPLES, EM CHAPA DE MADEIRA PLASTIFICADA, 18 UTILIZAÇÕES. AF_09/2020</v>
          </cell>
          <cell r="C2454" t="str">
            <v>M2</v>
          </cell>
        </row>
        <row r="2455">
          <cell r="A2455">
            <v>92480</v>
          </cell>
          <cell r="B2455" t="str">
            <v>MONTAGEM E DESMONTAGEM DE FÔRMA DE VIGA, ESCORAMENTO METÁLICO, PÉ-DIREITO SIMPLES, EM CHAPA DE MADEIRA PLASTIFICADA, 18 UTILIZAÇÕES. AF_09/2020</v>
          </cell>
          <cell r="C2455" t="str">
            <v>M2</v>
          </cell>
        </row>
        <row r="2456">
          <cell r="A2456">
            <v>92482</v>
          </cell>
          <cell r="B2456" t="str">
            <v>MONTAGEM E DESMONTAGEM DE FÔRMA DE LAJE MACIÇA, PÉ-DIREITO SIMPLES, EM MADEIRA SERRADA, 1 UTILIZAÇÃO. AF_09/2020</v>
          </cell>
          <cell r="C2456" t="str">
            <v>M2</v>
          </cell>
        </row>
        <row r="2457">
          <cell r="A2457">
            <v>92484</v>
          </cell>
          <cell r="B2457" t="str">
            <v>MONTAGEM E DESMONTAGEM DE FÔRMA DE LAJE MACIÇA, PÉ-DIREITO SIMPLES, EM MADEIRA SERRADA, 2 UTILIZAÇÕES. AF_09/2020</v>
          </cell>
          <cell r="C2457" t="str">
            <v>M2</v>
          </cell>
        </row>
        <row r="2458">
          <cell r="A2458">
            <v>92486</v>
          </cell>
          <cell r="B2458" t="str">
            <v>MONTAGEM E DESMONTAGEM DE FÔRMA DE LAJE MACIÇA, PÉ-DIREITO SIMPLES, EM MADEIRA SERRADA, 4 UTILIZAÇÕES. AF_09/2020</v>
          </cell>
          <cell r="C2458" t="str">
            <v>M2</v>
          </cell>
        </row>
        <row r="2459">
          <cell r="A2459">
            <v>92488</v>
          </cell>
          <cell r="B2459" t="str">
            <v>MONTAGEM E DESMONTAGEM DE FÔRMA DE LAJE NERVURADA COM CUBETA E ASSOALHO, PÉ-DIREITO DUPLO, EM CHAPA DE MADEIRA COMPENSADA RESINADA, 8 UTILIZAÇÕES. AF_09/2020</v>
          </cell>
          <cell r="C2459" t="str">
            <v>M2</v>
          </cell>
        </row>
        <row r="2460">
          <cell r="A2460">
            <v>92490</v>
          </cell>
          <cell r="B2460" t="str">
            <v>MONTAGEM E DESMONTAGEM DE FÔRMA DE LAJE NERVURADA COM CUBETA E ASSOALHO, PÉ-DIREITO SIMPLES, EM CHAPA DE MADEIRA COMPENSADA RESINADA, 8 UTILIZAÇÕES. AF_09/2020</v>
          </cell>
          <cell r="C2460" t="str">
            <v>M2</v>
          </cell>
        </row>
        <row r="2461">
          <cell r="A2461">
            <v>92492</v>
          </cell>
          <cell r="B2461" t="str">
            <v>MONTAGEM E DESMONTAGEM DE FÔRMA DE LAJE NERVURADA COM CUBETA E ASSOALHO, PÉ-DIREITO DUPLO, EM CHAPA DE MADEIRA COMPENSADA RESINADA, 10 UTILIZAÇÕES. AF_09/2020</v>
          </cell>
          <cell r="C2461" t="str">
            <v>M2</v>
          </cell>
        </row>
        <row r="2462">
          <cell r="A2462">
            <v>92494</v>
          </cell>
          <cell r="B2462" t="str">
            <v>MONTAGEM E DESMONTAGEM DE FÔRMA DE LAJE NERVURADA COM CUBETA E ASSOALHO, PÉ-DIREITO SIMPLES, EM CHAPA DE MADEIRA COMPENSADA RESINADA, 10 UTILIZAÇÕES. AF_09/2020</v>
          </cell>
          <cell r="C2462" t="str">
            <v>M2</v>
          </cell>
        </row>
        <row r="2463">
          <cell r="A2463">
            <v>92496</v>
          </cell>
          <cell r="B2463" t="str">
            <v>MONTAGEM E DESMONTAGEM DE FÔRMA DE LAJE NERVURADA COM CUBETA E ASSOALHO, PÉ-DIREITO DUPLO, EM CHAPA DE MADEIRA COMPENSADA RESINADA, 12 UTILIZAÇÕES. AF_09/2020</v>
          </cell>
          <cell r="C2463" t="str">
            <v>M2</v>
          </cell>
        </row>
        <row r="2464">
          <cell r="A2464">
            <v>92498</v>
          </cell>
          <cell r="B2464" t="str">
            <v>MONTAGEM E DESMONTAGEM DE FÔRMA DE LAJE NERVURADA COM CUBETA E ASSOALHO, PÉ-DIREITO SIMPLES, EM CHAPA DE MADEIRA COMPENSADA RESINADA, 12 UTILIZAÇÕES. AF_09/2020</v>
          </cell>
          <cell r="C2464" t="str">
            <v>M2</v>
          </cell>
        </row>
        <row r="2465">
          <cell r="A2465">
            <v>92500</v>
          </cell>
          <cell r="B2465" t="str">
            <v>MONTAGEM E DESMONTAGEM DE FÔRMA DE LAJE NERVURADA COM CUBETA E ASSOALHO, PÉ-DIREITO DUPLO, EM CHAPA DE MADEIRA COMPENSADA RESINADA, 14 UTILIZAÇÕES. AF_09/2020</v>
          </cell>
          <cell r="C2465" t="str">
            <v>M2</v>
          </cell>
        </row>
        <row r="2466">
          <cell r="A2466">
            <v>92502</v>
          </cell>
          <cell r="B2466" t="str">
            <v>MONTAGEM E DESMONTAGEM DE FÔRMA DE LAJE NERVURADA COM CUBETA E ASSOALHO, PÉ-DIREITO SIMPLES, EM CHAPA DE MADEIRA COMPENSADA RESINADA, 14 UTILIZAÇÕES. AF_09/2020</v>
          </cell>
          <cell r="C2466" t="str">
            <v>M2</v>
          </cell>
        </row>
        <row r="2467">
          <cell r="A2467">
            <v>92504</v>
          </cell>
          <cell r="B2467" t="str">
            <v>MONTAGEM E DESMONTAGEM DE FÔRMA DE LAJE NERVURADA COM CUBETA E ASSOALHO, PÉ-DIREITO DUPLO, EM CHAPA DE MADEIRA COMPENSADA RESINADA, 18 UTILIZAÇÕES. AF_09/2020</v>
          </cell>
          <cell r="C2467" t="str">
            <v>M2</v>
          </cell>
        </row>
        <row r="2468">
          <cell r="A2468">
            <v>92506</v>
          </cell>
          <cell r="B2468" t="str">
            <v>MONTAGEM E DESMONTAGEM DE FÔRMA DE LAJE NERVURADA COM CUBETA E ASSOALHO, PÉ-DIREITO SIMPLES, EM CHAPA DE MADEIRA COMPENSADA RESINADA, 18 UTILIZAÇÕES. AF_09/2020</v>
          </cell>
          <cell r="C2468" t="str">
            <v>M2</v>
          </cell>
        </row>
        <row r="2469">
          <cell r="A2469">
            <v>92508</v>
          </cell>
          <cell r="B2469" t="str">
            <v>MONTAGEM E DESMONTAGEM DE FÔRMA DE LAJE MACIÇA, PÉ-DIREITO DUPLO, EM CHAPA DE MADEIRA COMPENSADA RESINADA, 2 UTILIZAÇÕES. AF_09/2020</v>
          </cell>
          <cell r="C2469" t="str">
            <v>M2</v>
          </cell>
        </row>
        <row r="2470">
          <cell r="A2470">
            <v>92510</v>
          </cell>
          <cell r="B2470" t="str">
            <v>MONTAGEM E DESMONTAGEM DE FÔRMA DE LAJE MACIÇA, PÉ-DIREITO SIMPLES, EM CHAPA DE MADEIRA COMPENSADA RESINADA, 2 UTILIZAÇÕES. AF_09/2020</v>
          </cell>
          <cell r="C2470" t="str">
            <v>M2</v>
          </cell>
        </row>
        <row r="2471">
          <cell r="A2471">
            <v>92512</v>
          </cell>
          <cell r="B2471" t="str">
            <v>MONTAGEM E DESMONTAGEM DE FÔRMA DE LAJE MACIÇA, PÉ-DIREITO DUPLO, EM CHAPA DE MADEIRA COMPENSADA RESINADA, 4 UTILIZAÇÕES. AF_09/2020</v>
          </cell>
          <cell r="C2471" t="str">
            <v>M2</v>
          </cell>
        </row>
        <row r="2472">
          <cell r="A2472">
            <v>92514</v>
          </cell>
          <cell r="B2472" t="str">
            <v>MONTAGEM E DESMONTAGEM DE FÔRMA DE LAJE MACIÇA, PÉ-DIREITO SIMPLES, EM CHAPA DE MADEIRA COMPENSADA RESINADA, 4 UTILIZAÇÕES. AF_09/2020</v>
          </cell>
          <cell r="C2472" t="str">
            <v>M2</v>
          </cell>
        </row>
        <row r="2473">
          <cell r="A2473">
            <v>92515</v>
          </cell>
          <cell r="B2473" t="str">
            <v>MONTAGEM E DESMONTAGEM DE FÔRMA DE LAJE MACIÇA, PÉ-DIREITO DUPLO, EM CHAPA DE MADEIRA COMPENSADA RESINADA, 6 UTILIZAÇÕES. AF_09/2020</v>
          </cell>
          <cell r="C2473" t="str">
            <v>M2</v>
          </cell>
        </row>
        <row r="2474">
          <cell r="A2474">
            <v>92518</v>
          </cell>
          <cell r="B2474" t="str">
            <v>MONTAGEM E DESMONTAGEM DE FÔRMA DE LAJE MACIÇA, PÉ-DIREITO SIMPLES, EM CHAPA DE MADEIRA COMPENSADA RESINADA, 6 UTILIZAÇÕES. AF_09/2020</v>
          </cell>
          <cell r="C2474" t="str">
            <v>M2</v>
          </cell>
        </row>
        <row r="2475">
          <cell r="A2475">
            <v>92520</v>
          </cell>
          <cell r="B2475" t="str">
            <v>MONTAGEM E DESMONTAGEM DE FÔRMA DE LAJE MACIÇA, PÉ-DIREITO DUPLO, EM CHAPA DE MADEIRA COMPENSADA RESINADA, 8 UTILIZAÇÕES. AF_09/2020</v>
          </cell>
          <cell r="C2475" t="str">
            <v>M2</v>
          </cell>
        </row>
        <row r="2476">
          <cell r="A2476">
            <v>92522</v>
          </cell>
          <cell r="B2476" t="str">
            <v>MONTAGEM E DESMONTAGEM DE FÔRMA DE LAJE MACIÇA, PÉ-DIREITO SIMPLES, EM CHAPA DE MADEIRA COMPENSADA RESINADA, 8 UTILIZAÇÕES. AF_09/2020</v>
          </cell>
          <cell r="C2476" t="str">
            <v>M2</v>
          </cell>
        </row>
        <row r="2477">
          <cell r="A2477">
            <v>92524</v>
          </cell>
          <cell r="B2477" t="str">
            <v>MONTAGEM E DESMONTAGEM DE FÔRMA DE LAJE MACIÇA, PÉ-DIREITO DUPLO, EM CHAPA DE MADEIRA COMPENSADA PLASTIFICADA, 10 UTILIZAÇÕES. AF_09/2020</v>
          </cell>
          <cell r="C2477" t="str">
            <v>M2</v>
          </cell>
        </row>
        <row r="2478">
          <cell r="A2478">
            <v>92526</v>
          </cell>
          <cell r="B2478" t="str">
            <v>MONTAGEM E DESMONTAGEM DE FÔRMA DE LAJE MACIÇA, PÉ-DIREITO SIMPLES, EM CHAPA DE MADEIRA COMPENSADA PLASTIFICADA, 10 UTILIZAÇÕES. AF_09/2020</v>
          </cell>
          <cell r="C2478" t="str">
            <v>M2</v>
          </cell>
        </row>
        <row r="2479">
          <cell r="A2479">
            <v>92528</v>
          </cell>
          <cell r="B2479" t="str">
            <v>MONTAGEM E DESMONTAGEM DE FÔRMA DE LAJE MACIÇA, PÉ-DIREITO DUPLO, EM CHAPA DE MADEIRA COMPENSADA PLASTIFICADA, 12 UTILIZAÇÕES. AF_09/2020</v>
          </cell>
          <cell r="C2479" t="str">
            <v>M2</v>
          </cell>
        </row>
        <row r="2480">
          <cell r="A2480">
            <v>92530</v>
          </cell>
          <cell r="B2480" t="str">
            <v>MONTAGEM E DESMONTAGEM DE FÔRMA DE LAJE MACIÇA, PÉ-DIREITO SIMPLES, EM CHAPA DE MADEIRA COMPENSADA PLASTIFICADA, 12 UTILIZAÇÕES. AF_09/2020</v>
          </cell>
          <cell r="C2480" t="str">
            <v>M2</v>
          </cell>
        </row>
        <row r="2481">
          <cell r="A2481">
            <v>92532</v>
          </cell>
          <cell r="B2481" t="str">
            <v>MONTAGEM E DESMONTAGEM DE FÔRMA DE LAJE MACIÇA, PÉ-DIREITO DUPLO, EM CHAPA DE MADEIRA COMPENSADA PLASTIFICADA, 14 UTILIZAÇÕES. AF_09/2020</v>
          </cell>
          <cell r="C2481" t="str">
            <v>M2</v>
          </cell>
        </row>
        <row r="2482">
          <cell r="A2482">
            <v>92534</v>
          </cell>
          <cell r="B2482" t="str">
            <v>MONTAGEM E DESMONTAGEM DE FÔRMA DE LAJE MACIÇA, PÉ-DIREITO SIMPLES, EM CHAPA DE MADEIRA COMPENSADA PLASTIFICADA, 14 UTILIZAÇÕES. AF_09/2020</v>
          </cell>
          <cell r="C2482" t="str">
            <v>M2</v>
          </cell>
        </row>
        <row r="2483">
          <cell r="A2483">
            <v>92536</v>
          </cell>
          <cell r="B2483" t="str">
            <v>MONTAGEM E DESMONTAGEM DE FÔRMA DE LAJE MACIÇA, PÉ-DIREITO DUPLO, EM CHAPA DE MADEIRA COMPENSADA PLASTIFICADA, 18 UTILIZAÇÕES. AF_09/2020</v>
          </cell>
          <cell r="C2483" t="str">
            <v>M2</v>
          </cell>
        </row>
        <row r="2484">
          <cell r="A2484">
            <v>92538</v>
          </cell>
          <cell r="B2484" t="str">
            <v>MONTAGEM E DESMONTAGEM DE FÔRMA DE LAJE MACIÇA, PÉ-DIREITO SIMPLES, EM CHAPA DE MADEIRA COMPENSADA PLASTIFICADA, 18 UTILIZAÇÕES. AF_09/2020</v>
          </cell>
          <cell r="C2484" t="str">
            <v>M2</v>
          </cell>
        </row>
        <row r="2485">
          <cell r="A2485">
            <v>96252</v>
          </cell>
          <cell r="B2485" t="str">
            <v>FABRICAÇÃO DE FÔRMA PARA PILARES CIRCULARES, EM CHAPA DE MADEIRA COMPENSADA RESINADA, PÉ-DIREITO SIMPLES. AF_05/2024</v>
          </cell>
          <cell r="C2485" t="str">
            <v>M2</v>
          </cell>
        </row>
        <row r="2486">
          <cell r="A2486">
            <v>96258</v>
          </cell>
          <cell r="B2486" t="str">
            <v>MONTAGEM E DESMONTAGEM DE FÔRMA DE PILARES CIRCULARES, PÉ-DIREITO SIMPLES, EM MADEIRA, 2 UTILIZAÇÕES. AF_05/2024</v>
          </cell>
          <cell r="C2486" t="str">
            <v>M2</v>
          </cell>
        </row>
        <row r="2487">
          <cell r="A2487">
            <v>96529</v>
          </cell>
          <cell r="B2487" t="str">
            <v>FABRICAÇÃO, MONTAGEM E DESMONTAGEM DE FÔRMA PARA SAPATA, EM MADEIRA SERRADA, E=25 MM, 1 UTILIZAÇÃO. AF_01/2024</v>
          </cell>
          <cell r="C2487" t="str">
            <v>M2</v>
          </cell>
        </row>
        <row r="2488">
          <cell r="A2488">
            <v>96530</v>
          </cell>
          <cell r="B2488" t="str">
            <v>FABRICAÇÃO, MONTAGEM E DESMONTAGEM DE FÔRMA PARA VIGA BALDRAME, EM MADEIRA SERRADA, E=25 MM, 1 UTILIZAÇÃO. AF_01/2024</v>
          </cell>
          <cell r="C2488" t="str">
            <v>M2</v>
          </cell>
        </row>
        <row r="2489">
          <cell r="A2489">
            <v>96531</v>
          </cell>
          <cell r="B2489" t="str">
            <v>FABRICAÇÃO, MONTAGEM E DESMONTAGEM DE FÔRMA PARA BLOCO DE COROAMENTO, EM MADEIRA SERRADA, E=25 MM, 2 UTILIZAÇÕES. AF_01/2024</v>
          </cell>
          <cell r="C2489" t="str">
            <v>M2</v>
          </cell>
        </row>
        <row r="2490">
          <cell r="A2490">
            <v>96532</v>
          </cell>
          <cell r="B2490" t="str">
            <v>FABRICAÇÃO, MONTAGEM E DESMONTAGEM DE FÔRMA PARA SAPATA, EM MADEIRA SERRADA, E=25 MM, 2 UTILIZAÇÕES. AF_01/2024</v>
          </cell>
          <cell r="C2490" t="str">
            <v>M2</v>
          </cell>
        </row>
        <row r="2491">
          <cell r="A2491">
            <v>96533</v>
          </cell>
          <cell r="B2491" t="str">
            <v>FABRICAÇÃO, MONTAGEM E DESMONTAGEM DE FÔRMA PARA VIGA BALDRAME, EM MADEIRA SERRADA, E=25 MM, 2 UTILIZAÇÕES. AF_01/2024</v>
          </cell>
          <cell r="C2491" t="str">
            <v>M2</v>
          </cell>
        </row>
        <row r="2492">
          <cell r="A2492">
            <v>96534</v>
          </cell>
          <cell r="B2492" t="str">
            <v>FABRICAÇÃO, MONTAGEM E DESMONTAGEM DE FÔRMA PARA BLOCO DE COROAMENTO, EM MADEIRA SERRADA, E=25 MM, 4 UTILIZAÇÕES. AF_01/2024</v>
          </cell>
          <cell r="C2492" t="str">
            <v>M2</v>
          </cell>
        </row>
        <row r="2493">
          <cell r="A2493">
            <v>96535</v>
          </cell>
          <cell r="B2493" t="str">
            <v>FABRICAÇÃO, MONTAGEM E DESMONTAGEM DE FÔRMA PARA SAPATA, EM MADEIRA SERRADA, E=25 MM, 4 UTILIZAÇÕES. AF_01/2024</v>
          </cell>
          <cell r="C2493" t="str">
            <v>M2</v>
          </cell>
        </row>
        <row r="2494">
          <cell r="A2494">
            <v>96536</v>
          </cell>
          <cell r="B2494" t="str">
            <v>FABRICAÇÃO, MONTAGEM E DESMONTAGEM DE FÔRMA PARA VIGA BALDRAME, EM MADEIRA SERRADA, E=25 MM, 4 UTILIZAÇÕES. AF_01/2024</v>
          </cell>
          <cell r="C2494" t="str">
            <v>M2</v>
          </cell>
        </row>
        <row r="2495">
          <cell r="A2495">
            <v>96537</v>
          </cell>
          <cell r="B2495" t="str">
            <v>FABRICAÇÃO, MONTAGEM E DESMONTAGEM DE FÔRMA PARA BLOCO DE COROAMENTO, EM CHAPA DE MADEIRA COMPENSADA RESINADA, E=17 MM, 2 UTILIZAÇÕES. AF_01/2024</v>
          </cell>
          <cell r="C2495" t="str">
            <v>M2</v>
          </cell>
        </row>
        <row r="2496">
          <cell r="A2496">
            <v>96538</v>
          </cell>
          <cell r="B2496" t="str">
            <v>FABRICAÇÃO, MONTAGEM E DESMONTAGEM DE FÔRMA PARA SAPATA, EM CHAPA DE MADEIRA COMPENSADA RESINADA, E=17 MM, 2 UTILIZAÇÕES. AF_01/2024</v>
          </cell>
          <cell r="C2496" t="str">
            <v>M2</v>
          </cell>
        </row>
        <row r="2497">
          <cell r="A2497">
            <v>96539</v>
          </cell>
          <cell r="B2497" t="str">
            <v>FABRICAÇÃO, MONTAGEM E DESMONTAGEM DE FÔRMA PARA VIGA BALDRAME, EM CHAPA DE MADEIRA COMPENSADA RESINADA, E=17 MM, 2 UTILIZAÇÕES. AF_01/2024</v>
          </cell>
          <cell r="C2497" t="str">
            <v>M2</v>
          </cell>
        </row>
        <row r="2498">
          <cell r="A2498">
            <v>96540</v>
          </cell>
          <cell r="B2498" t="str">
            <v>FABRICAÇÃO, MONTAGEM E DESMONTAGEM DE FÔRMA PARA BLOCO DE COROAMENTO, EM CHAPA DE MADEIRA COMPENSADA RESINADA, E=17 MM, 4 UTILIZAÇÕES. AF_01/2024</v>
          </cell>
          <cell r="C2498" t="str">
            <v>M2</v>
          </cell>
        </row>
        <row r="2499">
          <cell r="A2499">
            <v>96541</v>
          </cell>
          <cell r="B2499" t="str">
            <v>FABRICAÇÃO, MONTAGEM E DESMONTAGEM DE FÔRMA PARA SAPATA, EM CHAPA DE MADEIRA COMPENSADA RESINADA, E=17 MM, 4 UTILIZAÇÕES. AF_01/2024</v>
          </cell>
          <cell r="C2499" t="str">
            <v>M2</v>
          </cell>
        </row>
        <row r="2500">
          <cell r="A2500">
            <v>96542</v>
          </cell>
          <cell r="B2500" t="str">
            <v>FABRICAÇÃO, MONTAGEM E DESMONTAGEM DE FÔRMA PARA VIGA BALDRAME, EM CHAPA DE MADEIRA COMPENSADA RESINADA, E=17 MM, 4 UTILIZAÇÕES. AF_01/2024</v>
          </cell>
          <cell r="C2500" t="str">
            <v>M2</v>
          </cell>
        </row>
        <row r="2501">
          <cell r="A2501">
            <v>96543</v>
          </cell>
          <cell r="B2501" t="str">
            <v>ARMAÇÃO DE BLOCO UTILIZANDO AÇO CA-60 DE 5 MM - MONTAGEM. AF_01/2024</v>
          </cell>
          <cell r="C2501" t="str">
            <v>KG</v>
          </cell>
        </row>
        <row r="2502">
          <cell r="A2502">
            <v>101791</v>
          </cell>
          <cell r="B2502" t="str">
            <v>FABRICAÇÃO DE ESCORAS DO TIPO PONTALETE, EM MADEIRA, PARA PÉ-DIREITO DUPLO. AF_09/2020</v>
          </cell>
          <cell r="C2502" t="str">
            <v>M</v>
          </cell>
        </row>
        <row r="2503">
          <cell r="A2503">
            <v>101792</v>
          </cell>
          <cell r="B2503" t="str">
            <v>ESCORAMENTO DE FÔRMAS DE LAJE EM MADEIRA NÃO APARELHADA, PÉ-DIREITO SIMPLES, INCLUSO TRAVAMENTO, 4 UTILIZAÇÕES. AF_09/2020</v>
          </cell>
          <cell r="C2503" t="str">
            <v>M3</v>
          </cell>
        </row>
        <row r="2504">
          <cell r="A2504">
            <v>101793</v>
          </cell>
          <cell r="B2504" t="str">
            <v>ESCORAMENTO DE FÔRMAS DE LAJE EM MADEIRA NÃO APARELHADA, PÉ-DIREITO DUPLO, INCLUSO TRAVAMENTO, 4 UTILIZAÇÕES. AF_09/2020</v>
          </cell>
          <cell r="C2504" t="str">
            <v>M3</v>
          </cell>
        </row>
        <row r="2505">
          <cell r="A2505">
            <v>101969</v>
          </cell>
          <cell r="B2505" t="str">
            <v>FABRICAÇÃO DE FÔRMA PARA ESCADAS, COM 2 LANCES EM "U" E LAJE PLANA, EM CHAPA DE MADEIRA COMPENSADA PLASTIFICADA, E=18 MM. AF_11/2020</v>
          </cell>
          <cell r="C2505" t="str">
            <v>M2</v>
          </cell>
        </row>
        <row r="2506">
          <cell r="A2506">
            <v>101971</v>
          </cell>
          <cell r="B2506" t="str">
            <v>FABRICAÇÃO DE FÔRMA PARA ESCADAS, COM 2 LANCES EM "U" E LAJE PLANA, EM CHAPA DE MADEIRA COMPENSADA RESINADA, E= 17 MM. AF_11/2020</v>
          </cell>
          <cell r="C2506" t="str">
            <v>M2</v>
          </cell>
        </row>
        <row r="2507">
          <cell r="A2507">
            <v>101973</v>
          </cell>
          <cell r="B2507" t="str">
            <v>FABRICAÇÃO DE FÔRMA PARA ESCADAS, COM 2 LANCES EM "U" E LAJE PLANA, EM MADEIRA SERRADA, E=25 MM. AF_11/2020</v>
          </cell>
          <cell r="C2507" t="str">
            <v>M2</v>
          </cell>
        </row>
        <row r="2508">
          <cell r="A2508">
            <v>101974</v>
          </cell>
          <cell r="B2508" t="str">
            <v>MONTAGEM E DESMONTAGEM DE FÔRMA PARA ESCADAS, COM 2 LANCES EM "U" E LAJE PLANA, EM MADEIRA SERRADA, 1 UTILIZAÇÃO. AF_11/2020</v>
          </cell>
          <cell r="C2508" t="str">
            <v>M2</v>
          </cell>
        </row>
        <row r="2509">
          <cell r="A2509">
            <v>101975</v>
          </cell>
          <cell r="B2509" t="str">
            <v>MONTAGEM E DESMONTAGEM DE FÔRMA PARA ESCADAS, COM 2 LANCES EM "U"  E LAJE PLANA, EM MADEIRA SERRADA, 2 UTILIZAÇÕES. AF_11/2020</v>
          </cell>
          <cell r="C2509" t="str">
            <v>M2</v>
          </cell>
        </row>
        <row r="2510">
          <cell r="A2510">
            <v>101977</v>
          </cell>
          <cell r="B2510" t="str">
            <v>MONTAGEM E DESMONTAGEM DE FÔRMA PARA ESCADAS, COM 2 LANCES EM "U" E LAJE PLANA, EM CHAPA DE MADEIRA COMPENSADA RESINADA, 2 UTILIZAÇÕES. AF_11/2020</v>
          </cell>
          <cell r="C2510" t="str">
            <v>M2</v>
          </cell>
        </row>
        <row r="2511">
          <cell r="A2511">
            <v>101980</v>
          </cell>
          <cell r="B2511" t="str">
            <v>MONTAGEM E DESMONTAGEM DE FÔRMA PARA ESCADAS, COM 2 LANCES EM "U" E LAJE PLANA, EM CHAPA DE MADEIRA COMPENSADA RESINADA, 4 UTILIZAÇÕES. AF_11/2020</v>
          </cell>
          <cell r="C2511" t="str">
            <v>M2</v>
          </cell>
        </row>
        <row r="2512">
          <cell r="A2512">
            <v>101981</v>
          </cell>
          <cell r="B2512" t="str">
            <v>MONTAGEM E DESMONTAGEM DE FÔRMA PARA ESCADAS, COM 2 LANCES EM "U" E LAJE PLANA, EM CHAPA DE MADEIRA COMPENSADA PLASTIFICADA, 6 UTILIZAÇÕES. AF_11/2020</v>
          </cell>
          <cell r="C2512" t="str">
            <v>M2</v>
          </cell>
        </row>
        <row r="2513">
          <cell r="A2513">
            <v>101982</v>
          </cell>
          <cell r="B2513" t="str">
            <v>MONTAGEM E DESMONTAGEM DE FÔRMA PARA ESCADAS, COM 2 LANCES EM "U" E LAJE PLANA, EM CHAPA DE MADEIRA COMPENSADA PLASTIFICADA, 8 UTILIZAÇÕES. AF_11/2020</v>
          </cell>
          <cell r="C2513" t="str">
            <v>M2</v>
          </cell>
        </row>
        <row r="2514">
          <cell r="A2514">
            <v>101983</v>
          </cell>
          <cell r="B2514" t="str">
            <v>MONTAGEM E DESMONTAGEM DE FÔRMA PARA ESCADAS, COM 2 LANCES EM "U" E LAJE PLANA, EM CHAPA DE MADEIRA COMPENSADA PLASTIFICADA, 10 UTILIZAÇÕES. AF_11/2020</v>
          </cell>
          <cell r="C2514" t="str">
            <v>M2</v>
          </cell>
        </row>
        <row r="2515">
          <cell r="A2515">
            <v>101985</v>
          </cell>
          <cell r="B2515" t="str">
            <v>FABRICAÇÃO DE FÔRMA PARA ESCADAS, COM 2 LANCES EM "U" E LAJE CASCATA, EM CHAPA DE MADEIRA COMPENSADA PLASTIFICADA, E=18 MM. AF_11/2020</v>
          </cell>
          <cell r="C2515" t="str">
            <v>M2</v>
          </cell>
        </row>
        <row r="2516">
          <cell r="A2516">
            <v>101986</v>
          </cell>
          <cell r="B2516" t="str">
            <v>FABRICAÇÃO DE FÔRMA PARA ESCADAS, COM 2 LANCES EM "U" E LAJE CASCATA, EM CHAPA DE MADEIRA COMPENSADA RESINADA, E= 17 MM. AF_11/2020</v>
          </cell>
          <cell r="C2516" t="str">
            <v>M2</v>
          </cell>
        </row>
        <row r="2517">
          <cell r="A2517">
            <v>101987</v>
          </cell>
          <cell r="B2517" t="str">
            <v>FABRICAÇÃO DE FÔRMA PARA ESCADAS, COM 2 LANCES EM "U" E LAJE CASCATA, EM MADEIRA SERRADA, E=25 MM. AF_11/2020</v>
          </cell>
          <cell r="C2517" t="str">
            <v>M2</v>
          </cell>
        </row>
        <row r="2518">
          <cell r="A2518">
            <v>101988</v>
          </cell>
          <cell r="B2518" t="str">
            <v>FABRICAÇÃO DE FÔRMA PARA ESCADAS, COM 2 LANCES EM "L" E LAJE PLANA, EM CHAPA DE MADEIRA COMPENSADA PLASTIFICADA, E=18 MM. AF_11/2020</v>
          </cell>
          <cell r="C2518" t="str">
            <v>M2</v>
          </cell>
        </row>
        <row r="2519">
          <cell r="A2519">
            <v>101989</v>
          </cell>
          <cell r="B2519" t="str">
            <v>FABRICAÇÃO DE FÔRMA PARA ESCADAS, COM 2 LANCES EM "L" E LAJE PLANA, EM CHAPA DE MADEIRA COMPENSADA RESINADA, E= 17 MM. AF_11/2020</v>
          </cell>
          <cell r="C2519" t="str">
            <v>M2</v>
          </cell>
        </row>
        <row r="2520">
          <cell r="A2520">
            <v>101990</v>
          </cell>
          <cell r="B2520" t="str">
            <v>FABRICAÇÃO DE FÔRMA PARA ESCADAS, COM 2 LANCES EM "L" E LAJE PLANA, EM MADEIRA SERRADA, E=25 MM. AF_11/2020</v>
          </cell>
          <cell r="C2520" t="str">
            <v>M2</v>
          </cell>
        </row>
        <row r="2521">
          <cell r="A2521">
            <v>101991</v>
          </cell>
          <cell r="B2521" t="str">
            <v>FABRICAÇÃO DE FÔRMA PARA ESCADAS, COM 2 LANCES EM "L" E LAJE CASCATA, EM CHAPA DE MADEIRA COMPENSADA PLASTIFICADA, E=18 MM. AF_11/2020</v>
          </cell>
          <cell r="C2521" t="str">
            <v>M2</v>
          </cell>
        </row>
        <row r="2522">
          <cell r="A2522">
            <v>101992</v>
          </cell>
          <cell r="B2522" t="str">
            <v>FABRICAÇÃO DE FÔRMA PARA ESCADAS, COM 2 LANCES EM "L" E LAJE CASCATA, EM CHAPA DE MADEIRA COMPENSADA RESINADA, E= 17 MM. AF_11/2020</v>
          </cell>
          <cell r="C2522" t="str">
            <v>M2</v>
          </cell>
        </row>
        <row r="2523">
          <cell r="A2523">
            <v>101993</v>
          </cell>
          <cell r="B2523" t="str">
            <v>FABRICAÇÃO DE FÔRMA PARA ESCADAS, COM 2 LANCES EM "L" E LAJE CASCATA, EM MADEIRA SERRADA, E=25 MM. AF_11/2020</v>
          </cell>
          <cell r="C2523" t="str">
            <v>M2</v>
          </cell>
        </row>
        <row r="2524">
          <cell r="A2524">
            <v>101994</v>
          </cell>
          <cell r="B2524" t="str">
            <v>FABRICAÇÃO DE FÔRMA PARA ESCADAS, COM 1 LANCE E LAJE PLANA, EM CHAPA DE MADEIRA COMPENSADA PLASTIFICADA, E=18 MM. AF_11/2020</v>
          </cell>
          <cell r="C2524" t="str">
            <v>M2</v>
          </cell>
        </row>
        <row r="2525">
          <cell r="A2525">
            <v>101995</v>
          </cell>
          <cell r="B2525" t="str">
            <v>FABRICAÇÃO DE FÔRMA PARA ESCADAS, COM 1 LANCE E LAJE PLANA, EM CHAPA DE MADEIRA COMPENSADA RESINADA, E= 17 MM. AF_11/2020</v>
          </cell>
          <cell r="C2525" t="str">
            <v>M2</v>
          </cell>
        </row>
        <row r="2526">
          <cell r="A2526">
            <v>101996</v>
          </cell>
          <cell r="B2526" t="str">
            <v>FABRICAÇÃO DE FÔRMA PARA ESCADAS, COM 1 LANCE E LAJE PLANA, EM MADEIRA SERRADA, E=25 MM. AF_11/2020</v>
          </cell>
          <cell r="C2526" t="str">
            <v>M2</v>
          </cell>
        </row>
        <row r="2527">
          <cell r="A2527">
            <v>101997</v>
          </cell>
          <cell r="B2527" t="str">
            <v>FABRICAÇÃO DE FÔRMA PARA ESCADAS, COM 1 LANCE E LAJE CASCATA, EM CHAPA DE MADEIRA COMPENSADA PLASTIFICADA, E=18 MM. AF_11/2020</v>
          </cell>
          <cell r="C2527" t="str">
            <v>M2</v>
          </cell>
        </row>
        <row r="2528">
          <cell r="A2528">
            <v>101998</v>
          </cell>
          <cell r="B2528" t="str">
            <v>FABRICAÇÃO DE FÔRMA PARA ESCADAS, COM 1 LANCE E LAJE CASCATA, EM CHAPA DE MADEIRA COMPENSADA RESINADA, E= 17 MM. AF_11/2020</v>
          </cell>
          <cell r="C2528" t="str">
            <v>M2</v>
          </cell>
        </row>
        <row r="2529">
          <cell r="A2529">
            <v>101999</v>
          </cell>
          <cell r="B2529" t="str">
            <v>FABRICAÇÃO DE FÔRMA PARA ESCADAS, COM 1 LANCE E LAJE CASCATA, EM MADEIRA SERRADA, E=25 MM. AF_11/2020</v>
          </cell>
          <cell r="C2529" t="str">
            <v>M2</v>
          </cell>
        </row>
        <row r="2530">
          <cell r="A2530">
            <v>102000</v>
          </cell>
          <cell r="B2530" t="str">
            <v>MONTAGEM E DESMONTAGEM DE FÔRMA PARA ESCADAS, COM 2 LANCES EM "U" E LAJE CASCATA, EM MADEIRA SERRADA, 1 UTILIZAÇÃO. AF_11/2020</v>
          </cell>
          <cell r="C2530" t="str">
            <v>M2</v>
          </cell>
        </row>
        <row r="2531">
          <cell r="A2531">
            <v>102001</v>
          </cell>
          <cell r="B2531" t="str">
            <v>MONTAGEM E DESMONTAGEM DE FÔRMA PARA ESCADAS, COM 2 LANCES EM "U" E LAJE CASCATA, EM MADEIRA SERRADA, 2 UTILIZAÇÕES. AF_11/2020</v>
          </cell>
          <cell r="C2531" t="str">
            <v>M2</v>
          </cell>
        </row>
        <row r="2532">
          <cell r="A2532">
            <v>102002</v>
          </cell>
          <cell r="B2532" t="str">
            <v>MONTAGEM E DESMONTAGEM DE FÔRMA PARA ESCADAS, COM 2 LANCES EM "U" E LAJE CASCATA, EM CHAPA DE MADEIRA COMPENSADA RESINADA, 2 UTILIZAÇÕES. AF_11/2020</v>
          </cell>
          <cell r="C2532" t="str">
            <v>M2</v>
          </cell>
        </row>
        <row r="2533">
          <cell r="A2533">
            <v>102003</v>
          </cell>
          <cell r="B2533" t="str">
            <v>MONTAGEM E DESMONTAGEM DE FÔRMA PARA ESCADAS, COM 2 LANCES EM "U" E LAJE CASCATA, EM CHAPA DE MADEIRA COMPENSADA RESINADA, 4 UTILIZAÇÕES. AF_11/2020</v>
          </cell>
          <cell r="C2533" t="str">
            <v>M2</v>
          </cell>
        </row>
        <row r="2534">
          <cell r="A2534">
            <v>102004</v>
          </cell>
          <cell r="B2534" t="str">
            <v>MONTAGEM E DESMONTAGEM DE FÔRMA PARA ESCADAS, COM 2 LANCES EM "U" E LAJE CASCATA, EM CHAPA DE MADEIRA COMPENSADA PLASTIFICADA, 6 UTILIZAÇÕES. AF_11/2020</v>
          </cell>
          <cell r="C2534" t="str">
            <v>M2</v>
          </cell>
        </row>
        <row r="2535">
          <cell r="A2535">
            <v>102005</v>
          </cell>
          <cell r="B2535" t="str">
            <v>MONTAGEM E DESMONTAGEM DE FÔRMA PARA ESCADAS, COM 2 LANCES EM "U" E LAJE CASCATA, EM CHAPA DE MADEIRA COMPENSADA PLASTIFICADA, 8 UTILIZAÇÕES. AF_11/2020</v>
          </cell>
          <cell r="C2535" t="str">
            <v>M2</v>
          </cell>
        </row>
        <row r="2536">
          <cell r="A2536">
            <v>102006</v>
          </cell>
          <cell r="B2536" t="str">
            <v>MONTAGEM E DESMONTAGEM DE FÔRMA PARA ESCADAS, COM 2 LANCES EM "U" E LAJE CASCATA, EM CHAPA DE MADEIRA COMPENSADA PLASTIFICADA, 10 UTILIZAÇÕES. AF_11/2020</v>
          </cell>
          <cell r="C2536" t="str">
            <v>M2</v>
          </cell>
        </row>
        <row r="2537">
          <cell r="A2537">
            <v>102007</v>
          </cell>
          <cell r="B2537" t="str">
            <v>MONTAGEM E DESMONTAGEM DE FÔRMA PARA ESCADAS, COM 2 LANCES EM "L" E LAJE PLANA, EM MADEIRA SERRADA, 1 UTILIZAÇÃO. AF_11/2020</v>
          </cell>
          <cell r="C2537" t="str">
            <v>M2</v>
          </cell>
        </row>
        <row r="2538">
          <cell r="A2538">
            <v>102008</v>
          </cell>
          <cell r="B2538" t="str">
            <v>MONTAGEM E DESMONTAGEM DE FÔRMA PARA ESCADAS, COM 2 LANCES EM "L" E LAJE PLANA, EM MADEIRA SERRADA, 2 UTILIZAÇÕES. AF_11/2020</v>
          </cell>
          <cell r="C2538" t="str">
            <v>M2</v>
          </cell>
        </row>
        <row r="2539">
          <cell r="A2539">
            <v>102009</v>
          </cell>
          <cell r="B2539" t="str">
            <v>MONTAGEM E DESMONTAGEM DE FÔRMA PARA ESCADAS, COM 2 LANCES EM "L" E LAJE PLANA, EM CHAPA DE MADEIRA COMPENSADA RESINADA, 2 UTILIZAÇÕES. AF_11/2020</v>
          </cell>
          <cell r="C2539" t="str">
            <v>M2</v>
          </cell>
        </row>
        <row r="2540">
          <cell r="A2540">
            <v>102010</v>
          </cell>
          <cell r="B2540" t="str">
            <v>MONTAGEM E DESMONTAGEM DE FÔRMA PARA ESCADAS, COM 2 LANCES EM "L" E LAJE PLANA, EM CHAPA DE MADEIRA COMPENSADA RESINADA, 4 UTILIZAÇÕES. AF_11/2020</v>
          </cell>
          <cell r="C2540" t="str">
            <v>M2</v>
          </cell>
        </row>
        <row r="2541">
          <cell r="A2541">
            <v>102011</v>
          </cell>
          <cell r="B2541" t="str">
            <v>MONTAGEM E DESMONTAGEM DE FÔRMA PARA ESCADAS, COM 2 LANCES EM "L" E LAJE PLANA, EM CHAPA DE MADEIRA COMPENSADA PLASTIFICADA, 6 UTILIZAÇÕES. AF_11/2020</v>
          </cell>
          <cell r="C2541" t="str">
            <v>M2</v>
          </cell>
        </row>
        <row r="2542">
          <cell r="A2542">
            <v>102012</v>
          </cell>
          <cell r="B2542" t="str">
            <v>MONTAGEM E DESMONTAGEM DE FÔRMA PARA ESCADAS, COM 2 LANCES EM "L" E LAJE PLANA, EM CHAPA DE MADEIRA COMPENSADA PLASTIFICADA, 8 UTILIZAÇÕES. AF_11/2020</v>
          </cell>
          <cell r="C2542" t="str">
            <v>M2</v>
          </cell>
        </row>
        <row r="2543">
          <cell r="A2543">
            <v>102013</v>
          </cell>
          <cell r="B2543" t="str">
            <v>MONTAGEM E DESMONTAGEM DE FÔRMA PARA ESCADAS, COM 2 LANCES EM "L" E LAJE PLANA, EM CHAPA DE MADEIRA COMPENSADA PLASTIFICADA, 10 UTILIZAÇÕES. AF_11/2020</v>
          </cell>
          <cell r="C2543" t="str">
            <v>M2</v>
          </cell>
        </row>
        <row r="2544">
          <cell r="A2544">
            <v>102014</v>
          </cell>
          <cell r="B2544" t="str">
            <v>MONTAGEM E DESMONTAGEM DE FÔRMA PARA ESCADAS, COM 2 LANCES EM "L" E LAJE CASCATA, EM MADEIRA SERRADA, 1 UTILIZAÇÃO. AF_11/2020</v>
          </cell>
          <cell r="C2544" t="str">
            <v>M2</v>
          </cell>
        </row>
        <row r="2545">
          <cell r="A2545">
            <v>102015</v>
          </cell>
          <cell r="B2545" t="str">
            <v>MONTAGEM E DESMONTAGEM DE FÔRMA PARA ESCADAS, COM 2 LANCES EM "L" E LAJE CASCATA, EM MADEIRA SERRADA, 2 UTILIZAÇÕES. AF_11/2020</v>
          </cell>
          <cell r="C2545" t="str">
            <v>M2</v>
          </cell>
        </row>
        <row r="2546">
          <cell r="A2546">
            <v>102016</v>
          </cell>
          <cell r="B2546" t="str">
            <v>MONTAGEM E DESMONTAGEM DE FÔRMA PARA ESCADAS, COM 2 LANCES EM "L" E LAJE CASCATA, EM CHAPA DE MADEIRA COMPENSADA RESINADA, 2 UTILIZAÇÕES. AF_11/2020</v>
          </cell>
          <cell r="C2546" t="str">
            <v>M2</v>
          </cell>
        </row>
        <row r="2547">
          <cell r="A2547">
            <v>102017</v>
          </cell>
          <cell r="B2547" t="str">
            <v>MONTAGEM E DESMONTAGEM DE FÔRMA PARA ESCADAS, COM 2 LANCES EM "L" E LAJE CASCATA, EM CHAPA DE MADEIRA COMPENSADA RESINADA, 4 UTILIZAÇÕES. AF_11/2020</v>
          </cell>
          <cell r="C2547" t="str">
            <v>M2</v>
          </cell>
        </row>
        <row r="2548">
          <cell r="A2548">
            <v>102036</v>
          </cell>
          <cell r="B2548" t="str">
            <v>MONTAGEM E DESMONTAGEM DE FÔRMA PARA ESCADAS, COM 2 LANCES EM "L" E LAJE CASCATA, EM CHAPA DE MADEIRA COMPENSADA PLASTIFICADA, 6 UTILIZAÇÕES. AF_11/2020</v>
          </cell>
          <cell r="C2548" t="str">
            <v>M2</v>
          </cell>
        </row>
        <row r="2549">
          <cell r="A2549">
            <v>102037</v>
          </cell>
          <cell r="B2549" t="str">
            <v>MONTAGEM E DESMONTAGEM DE FÔRMA PARA ESCADAS, COM 2 LANCES EM "L" E LAJE CASCATA, EM CHAPA DE MADEIRA COMPENSADA PLASTIFICADA, 8 UTILIZAÇÕES. AF_11/2020</v>
          </cell>
          <cell r="C2549" t="str">
            <v>M2</v>
          </cell>
        </row>
        <row r="2550">
          <cell r="A2550">
            <v>102038</v>
          </cell>
          <cell r="B2550" t="str">
            <v>MONTAGEM E DESMONTAGEM DE FÔRMA PARA ESCADAS, COM 2 LANCES EM "L" E LAJE CASCATA, EM CHAPA DE MADEIRA COMPENSADA PLASTIFICADA, 10 UTILIZAÇÕES. AF_11/2020</v>
          </cell>
          <cell r="C2550" t="str">
            <v>M2</v>
          </cell>
        </row>
        <row r="2551">
          <cell r="A2551">
            <v>102039</v>
          </cell>
          <cell r="B2551" t="str">
            <v>MONTAGEM E DESMONTAGEM DE FÔRMA PARA ESCADAS, COM 1 LANCE E LAJE PLANA, EM MADEIRA SERRADA, 1 UTILIZAÇÃO. AF_11/2020</v>
          </cell>
          <cell r="C2551" t="str">
            <v>M2</v>
          </cell>
        </row>
        <row r="2552">
          <cell r="A2552">
            <v>102040</v>
          </cell>
          <cell r="B2552" t="str">
            <v>MONTAGEM E DESMONTAGEM DE FÔRMA PARA ESCADAS, COM 1 LANCE E LAJE PLANA, EM MADEIRA SERRADA, 2 UTILIZAÇÕES. AF_11/2020</v>
          </cell>
          <cell r="C2552" t="str">
            <v>M2</v>
          </cell>
        </row>
        <row r="2553">
          <cell r="A2553">
            <v>102041</v>
          </cell>
          <cell r="B2553" t="str">
            <v>MONTAGEM E DESMONTAGEM DE FÔRMA PARA ESCADAS, COM 1 LANCE E LAJE PLANA, EM CHAPA DE MADEIRA COMPENSADA RESINADA, 2 UTILIZAÇÕES. AF_11/2020</v>
          </cell>
          <cell r="C2553" t="str">
            <v>M2</v>
          </cell>
        </row>
        <row r="2554">
          <cell r="A2554">
            <v>102042</v>
          </cell>
          <cell r="B2554" t="str">
            <v>MONTAGEM E DESMONTAGEM DE FÔRMA PARA ESCADAS, COM 1 LANCE E LAJE PLANA, EM CHAPA DE MADEIRA COMPENSADA RESINADA, 4 UTILIZAÇÕES. AF_11/2020</v>
          </cell>
          <cell r="C2554" t="str">
            <v>M2</v>
          </cell>
        </row>
        <row r="2555">
          <cell r="A2555">
            <v>102043</v>
          </cell>
          <cell r="B2555" t="str">
            <v>MONTAGEM E DESMONTAGEM DE FÔRMA PARA ESCADAS, COM 1 LANCE E LAJE PLANA, EM CHAPA DE MADEIRA COMPENSADA PLASTIFICADA, 6 UTILIZAÇÕES. AF_11/2020</v>
          </cell>
          <cell r="C2555" t="str">
            <v>M2</v>
          </cell>
        </row>
        <row r="2556">
          <cell r="A2556">
            <v>102044</v>
          </cell>
          <cell r="B2556" t="str">
            <v>MONTAGEM E DESMONTAGEM DE FÔRMA PARA ESCADAS, COM 1 LANCE E LAJE PLANA, EM CHAPA DE MADEIRA COMPENSADA PLASTIFICADA, 8 UTILIZAÇÕES. AF_11/2020</v>
          </cell>
          <cell r="C2556" t="str">
            <v>M2</v>
          </cell>
        </row>
        <row r="2557">
          <cell r="A2557">
            <v>102045</v>
          </cell>
          <cell r="B2557" t="str">
            <v>MONTAGEM E DESMONTAGEM DE FÔRMA PARA ESCADAS, COM 1 LANCE E LAJE PLANA, EM CHAPA DE MADEIRA COMPENSADA PLASTIFICADA, 10 UTILIZAÇÕES. AF_11/2020</v>
          </cell>
          <cell r="C2557" t="str">
            <v>M2</v>
          </cell>
        </row>
        <row r="2558">
          <cell r="A2558">
            <v>102046</v>
          </cell>
          <cell r="B2558" t="str">
            <v>MONTAGEM E DESMONTAGEM DE FÔRMA PARA ESCADAS, COM 1 LANCE E LAJE CASCATA, EM MADEIRA SERRADA, 1 UTILIZAÇÃO. AF_11/2020</v>
          </cell>
          <cell r="C2558" t="str">
            <v>M2</v>
          </cell>
        </row>
        <row r="2559">
          <cell r="A2559">
            <v>102047</v>
          </cell>
          <cell r="B2559" t="str">
            <v>MONTAGEM E DESMONTAGEM DE FÔRMA PARA ESCADAS, COM 1 LANCE E LAJE CASCATA, EM MADEIRA SERRADA, 2 UTILIZAÇÕES. AF_11/2020</v>
          </cell>
          <cell r="C2559" t="str">
            <v>M2</v>
          </cell>
        </row>
        <row r="2560">
          <cell r="A2560">
            <v>102048</v>
          </cell>
          <cell r="B2560" t="str">
            <v>MONTAGEM E DESMONTAGEM DE FÔRMA PARA ESCADAS, COM 1 LANCE E LAJE CASCATA, EM CHAPA DE MADEIRA COMPENSADA RESINADA, 2 UTILIZAÇÕES. AF_11/2020</v>
          </cell>
          <cell r="C2560" t="str">
            <v>M2</v>
          </cell>
        </row>
        <row r="2561">
          <cell r="A2561">
            <v>102049</v>
          </cell>
          <cell r="B2561" t="str">
            <v>MONTAGEM E DESMONTAGEM DE FÔRMA PARA ESCADAS, COM 1 LANCE E LAJE CASCATA, EM CHAPA DE MADEIRA COMPENSADA RESINADA, 4 UTILIZAÇÕES. AF_11/2020</v>
          </cell>
          <cell r="C2561" t="str">
            <v>M2</v>
          </cell>
        </row>
        <row r="2562">
          <cell r="A2562">
            <v>102050</v>
          </cell>
          <cell r="B2562" t="str">
            <v>MONTAGEM E DESMONTAGEM DE FÔRMA PARA ESCADAS, COM 1 LANCE E LAJE CASCATA, EM CHAPA DE MADEIRA COMPENSADA PLASTIFICADA, 6 UTILIZAÇÕES. AF_11/2020</v>
          </cell>
          <cell r="C2562" t="str">
            <v>M2</v>
          </cell>
        </row>
        <row r="2563">
          <cell r="A2563">
            <v>102051</v>
          </cell>
          <cell r="B2563" t="str">
            <v>MONTAGEM E DESMONTAGEM DE FÔRMA PARA ESCADAS, COM 1 LANCE E LAJE CASCATA, EM CHAPA DE MADEIRA COMPENSADA PLASTIFICADA, 8 UTILIZAÇÕES. AF_11/2020</v>
          </cell>
          <cell r="C2563" t="str">
            <v>M2</v>
          </cell>
        </row>
        <row r="2564">
          <cell r="A2564">
            <v>102052</v>
          </cell>
          <cell r="B2564" t="str">
            <v>MONTAGEM E DESMONTAGEM DE FÔRMA PARA ESCADAS, COM 1 LANCE E LAJE CASCATA, EM CHAPA DE MADEIRA COMPENSADA PLASTIFICADA, 10 UTILIZAÇÕES. AF_11/2020</v>
          </cell>
          <cell r="C2564" t="str">
            <v>M2</v>
          </cell>
        </row>
        <row r="2565">
          <cell r="A2565">
            <v>102059</v>
          </cell>
          <cell r="B2565" t="str">
            <v>MONTAGEM E DESMONTAGEM DE FÔRMA PARA ESCADA DUPLA COM 2 LANCES EM "X" E LAJE PLANA, EM MADEIRA SERRADA, 1 UTILIZAÇÃO. AF_11/2020</v>
          </cell>
          <cell r="C2565" t="str">
            <v>M2</v>
          </cell>
        </row>
        <row r="2566">
          <cell r="A2566">
            <v>102060</v>
          </cell>
          <cell r="B2566" t="str">
            <v>MONTAGEM E DESMONTAGEM DE FÔRMA PARA ESCADA DUPLA COM 2 LANCES EM "X" E LAJE PLANA, EM MADEIRA SERRADA, 2 UTILIZAÇÕES. AF_11/2020</v>
          </cell>
          <cell r="C2566" t="str">
            <v>M2</v>
          </cell>
        </row>
        <row r="2567">
          <cell r="A2567">
            <v>102061</v>
          </cell>
          <cell r="B2567" t="str">
            <v>MONTAGEM E DESMONTAGEM DE FÔRMA PARA ESCADA DUPLA COM 2 LANCES EM "X" E LAJE PLANA, EM CHAPA DE MADEIRA COMPENSADA RESINADA, 2 UTILIZAÇÕES. AF_11/2020</v>
          </cell>
          <cell r="C2567" t="str">
            <v>M2</v>
          </cell>
        </row>
        <row r="2568">
          <cell r="A2568">
            <v>102062</v>
          </cell>
          <cell r="B2568" t="str">
            <v>MONTAGEM E DESMONTAGEM DE FÔRMA PARA ESCADA DUPLA COM 2 LANCES EM "X" E LAJE PLANA, EM CHAPA DE MADEIRA COMPENSADA RESINADA, 4 UTILIZAÇÕES. AF_11/2020</v>
          </cell>
          <cell r="C2568" t="str">
            <v>M2</v>
          </cell>
        </row>
        <row r="2569">
          <cell r="A2569">
            <v>102063</v>
          </cell>
          <cell r="B2569" t="str">
            <v>MONTAGEM E DESMONTAGEM DE FÔRMA PARA ESCADA DUPLA COM 2 LANCES EM "X" E LAJE PLANA, EM CHAPA DE MADEIRA COMPENSADA PLASTIFICADA, 6 UTILIZAÇÕES. AF_11/2020</v>
          </cell>
          <cell r="C2569" t="str">
            <v>M2</v>
          </cell>
        </row>
        <row r="2570">
          <cell r="A2570">
            <v>102064</v>
          </cell>
          <cell r="B2570" t="str">
            <v>MONTAGEM E DESMONTAGEM DE FÔRMA PARA ESCADA DUPLA COM 2 LANCES EM "X" E LAJE PLANA, EM CHAPA DE MADEIRA COMPENSADA PLASTIFICADA, 8 UTILIZAÇÕES. AF_11/2020</v>
          </cell>
          <cell r="C2570" t="str">
            <v>M2</v>
          </cell>
        </row>
        <row r="2571">
          <cell r="A2571">
            <v>102065</v>
          </cell>
          <cell r="B2571" t="str">
            <v>MONTAGEM E DESMONTAGEM DE FÔRMA PARA ESCADA DUPLA COM 2 LANCES EM "X" E LAJE PLANA, EM CHAPA DE MADEIRA COMPENSADA PLASTIFICADA, 10 UTILIZAÇÕES. AF_11/2020</v>
          </cell>
          <cell r="C2571" t="str">
            <v>M2</v>
          </cell>
        </row>
        <row r="2572">
          <cell r="A2572">
            <v>102066</v>
          </cell>
          <cell r="B2572" t="str">
            <v>MONTAGEM E DESMONTAGEM DE FÔRMA PARA ESCADA DUPLA COM 2 LANCES EM "X" E LAJE CASCATA, EM MADEIRA SERRADA, 1 UTILIZAÇÃO. AF_11/2020</v>
          </cell>
          <cell r="C2572" t="str">
            <v>M2</v>
          </cell>
        </row>
        <row r="2573">
          <cell r="A2573">
            <v>102067</v>
          </cell>
          <cell r="B2573" t="str">
            <v>MONTAGEM E DESMONTAGEM DE FÔRMA PARA ESCADA DUPLA COM 2 LANCES EM "X" E LAJE CASCATA, EM MADEIRA SERRADA, 2 UTILIZAÇÕES. AF_11/2020</v>
          </cell>
          <cell r="C2573" t="str">
            <v>M2</v>
          </cell>
        </row>
        <row r="2574">
          <cell r="A2574">
            <v>102068</v>
          </cell>
          <cell r="B2574" t="str">
            <v>MONTAGEM E DESMONTAGEM DE FÔRMA PARA ESCADA DUPLA COM 2 LANCES EM "X" E LAJE CASCATA, EM CHAPA DE MADEIRA COMPENSADA RESINADA, 2 UTILIZAÇÕES. AF_11/2020</v>
          </cell>
          <cell r="C2574" t="str">
            <v>M2</v>
          </cell>
        </row>
        <row r="2575">
          <cell r="A2575">
            <v>102069</v>
          </cell>
          <cell r="B2575" t="str">
            <v>MONTAGEM E DESMONTAGEM DE FÔRMA PARA ESCADA DUPLA COM 2 LANCES EM "X" E LAJE CASCATA, EM CHAPA DE MADEIRA COMPENSADA RESINADA, 4 UTILIZAÇÕES. AF_11/2020</v>
          </cell>
          <cell r="C2575" t="str">
            <v>M2</v>
          </cell>
        </row>
        <row r="2576">
          <cell r="A2576">
            <v>102070</v>
          </cell>
          <cell r="B2576" t="str">
            <v>MONTAGEM E DESMONTAGEM DE FÔRMA PARA ESCADA DUPLA COM 2 LANCES EM "X" E LAJE CASCATA, EM CHAPA DE MADEIRA COMPENSADA PLASTIFICADA, 6 UTILIZAÇÕES. AF_11/2020</v>
          </cell>
          <cell r="C2576" t="str">
            <v>M2</v>
          </cell>
        </row>
        <row r="2577">
          <cell r="A2577">
            <v>102071</v>
          </cell>
          <cell r="B2577" t="str">
            <v>MONTAGEM E DESMONTAGEM DE FÔRMA PARA ESCADA DUPLA COM 2 LANCES EM "X" E LAJE CASCATA, EM CHAPA DE MADEIRA COMPENSADA PLASTIFICADA, 8 UTILIZAÇÕES. AF_11/2020</v>
          </cell>
          <cell r="C2577" t="str">
            <v>M2</v>
          </cell>
        </row>
        <row r="2578">
          <cell r="A2578">
            <v>102072</v>
          </cell>
          <cell r="B2578" t="str">
            <v>MONTAGEM E DESMONTAGEM DE FÔRMA PARA ESCADA DUPLA COM 2 LANCES EM "X" E LAJE CASCATA, EM CHAPA DE MADEIRA COMPENSADA PLASTIFICADA, 10 UTILIZAÇÕES. AF_11/2020</v>
          </cell>
          <cell r="C2578" t="str">
            <v>M2</v>
          </cell>
        </row>
        <row r="2579">
          <cell r="A2579">
            <v>102073</v>
          </cell>
          <cell r="B2579" t="str">
            <v>ESCADA EM CONCRETO ARMADO MOLDADO IN LOCO, FCK 25 MPA, COM 1 LANCE E LAJE PLANA, FÔRMA EM CHAPA DE MADEIRA COMPENSADA RESINADA. AF_11/2020_PA</v>
          </cell>
          <cell r="C2579" t="str">
            <v>M3</v>
          </cell>
        </row>
        <row r="2580">
          <cell r="A2580">
            <v>102074</v>
          </cell>
          <cell r="B2580" t="str">
            <v>ESCADA EM CONCRETO ARMADO MOLDADO IN LOCO, FCK 25 MPA, COM 2 LANCES EM  U  E LAJE PLANA, FÔRMA EM CHAPA DE MADEIRA COMPENSADA RESINADA. AF_11/2020_PA</v>
          </cell>
          <cell r="C2580" t="str">
            <v>M3</v>
          </cell>
        </row>
        <row r="2581">
          <cell r="A2581">
            <v>102075</v>
          </cell>
          <cell r="B2581" t="str">
            <v>ESCADA EM CONCRETO ARMADO MOLDADO IN LOCO, FCK 25 MPA, COM 2 LANCES EM  L  E LAJE PLANA, FÔRMA EM CHAPA DE MADEIRA COMPENSADA RESINADA. AF_11/2020_PA</v>
          </cell>
          <cell r="C2581" t="str">
            <v>M3</v>
          </cell>
        </row>
        <row r="2582">
          <cell r="A2582">
            <v>102076</v>
          </cell>
          <cell r="B2582" t="str">
            <v>ESCADA EM CONCRETO ARMADO MOLDADO IN LOCO, FCK 25 MPA, COM 2 LANCES EM  X  E LAJE PLANA, FÔRMA EM CHAPA DE MADEIRA COMPENSADA RESINADA. AF_11/2020_PA</v>
          </cell>
          <cell r="C2582" t="str">
            <v>M3</v>
          </cell>
        </row>
        <row r="2583">
          <cell r="A2583">
            <v>102077</v>
          </cell>
          <cell r="B2583" t="str">
            <v>ESCADA EM CONCRETO ARMADO MOLDADO IN LOCO, FCK 25 MPA, COM 1 LANCE E LAJE CASCATA, FÔRMA EM CHAPA DE MADEIRA COMPENSADA RESINADA. AF_11/2020_PA</v>
          </cell>
          <cell r="C2583" t="str">
            <v>M3</v>
          </cell>
        </row>
        <row r="2584">
          <cell r="A2584">
            <v>102078</v>
          </cell>
          <cell r="B2584" t="str">
            <v>ESCADA EM CONCRETO ARMADO MOLDADO IN LOCO, FCK 25 MPA, COM 2 LANCES EM  U  E LAJE CASCATA, FÔRMA EM CHAPA DE MADEIRA COMPENSADA RESINADA. AF_11/2020_PA</v>
          </cell>
          <cell r="C2584" t="str">
            <v>M3</v>
          </cell>
        </row>
        <row r="2585">
          <cell r="A2585">
            <v>102079</v>
          </cell>
          <cell r="B2585" t="str">
            <v>ESCADA EM CONCRETO ARMADO MOLDADO IN LOCO, FCK 25 MPA, COM 2 LANCES EM  L  E LAJE CASCATA, FÔRMA EM CHAPA DE MADEIRA COMPENSADA RESINADA. AF_11/2020_PA</v>
          </cell>
          <cell r="C2585" t="str">
            <v>M3</v>
          </cell>
        </row>
        <row r="2586">
          <cell r="A2586">
            <v>102080</v>
          </cell>
          <cell r="B2586" t="str">
            <v>ESCADA EM CONCRETO ARMADO MOLDADO IN LOCO, FCK 25 MPA, COM 2 LANCES EM  X  E LAJE CASCATA, FÔRMA EM CHAPA DE MADEIRA COMPENSADA RESINADA. AF_11/2020_PA</v>
          </cell>
          <cell r="C2586" t="str">
            <v>M3</v>
          </cell>
        </row>
        <row r="2587">
          <cell r="A2587">
            <v>102086</v>
          </cell>
          <cell r="B2587" t="str">
            <v>FABRICAÇÃO DE FÔRMA PARA ESCADA DUPLA COM 2 LANCES EM "X" E LAJE PLANA, EM CHAPA DE MADEIRA COMPENSADA PLASTIFICADA, E=18 MM. AF_11/2020</v>
          </cell>
          <cell r="C2587" t="str">
            <v>M2</v>
          </cell>
        </row>
        <row r="2588">
          <cell r="A2588">
            <v>102087</v>
          </cell>
          <cell r="B2588" t="str">
            <v>FABRICAÇÃO DE FÔRMA PARA ESCADA DUPLA COM 2 LANCES EM "X" E LAJE PLANA, EM CHAPA DE MADEIRA COMPENSADA RESINADA, E= 17 MM. AF_11/2020</v>
          </cell>
          <cell r="C2588" t="str">
            <v>M2</v>
          </cell>
        </row>
        <row r="2589">
          <cell r="A2589">
            <v>102088</v>
          </cell>
          <cell r="B2589" t="str">
            <v>FABRICAÇÃO DE FÔRMA PARA ESCADA DUPLA COM 2 LANCES EM X E LAJE PLANA, EM MADEIRA SERRADA, E=25 MM. AF_11/2020</v>
          </cell>
          <cell r="C2589" t="str">
            <v>M2</v>
          </cell>
        </row>
        <row r="2590">
          <cell r="A2590">
            <v>102089</v>
          </cell>
          <cell r="B2590" t="str">
            <v>FABRICAÇÃO DE FÔRMA PARA ESCADA DUPLA COM 2 LANCES EM "X" E LAJE CASCATA, EM CHAPA DE MADEIRA COMPENSADA PLASTIFICADA, E=18 MM. AF_11/2020</v>
          </cell>
          <cell r="C2590" t="str">
            <v>M2</v>
          </cell>
        </row>
        <row r="2591">
          <cell r="A2591">
            <v>102090</v>
          </cell>
          <cell r="B2591" t="str">
            <v>FABRICAÇÃO DE FÔRMA PARA ESCADA DUPLA COM 2 LANCES EM "X" E LAJE CASCATA, EM CHAPA DE MADEIRA COMPENSADA RESINADA, E= 17 MM. AF_11/2020</v>
          </cell>
          <cell r="C2591" t="str">
            <v>M2</v>
          </cell>
        </row>
        <row r="2592">
          <cell r="A2592">
            <v>102091</v>
          </cell>
          <cell r="B2592" t="str">
            <v>FABRICAÇÃO DE FÔRMA PARA ESCADA DUPLA COM 2 LANCES EM X E LAJE CASCATA, EM MADEIRA SERRADA, E=25 MM. AF_11/2020</v>
          </cell>
          <cell r="C2592" t="str">
            <v>M2</v>
          </cell>
        </row>
        <row r="2593">
          <cell r="A2593">
            <v>103760</v>
          </cell>
          <cell r="B2593" t="str">
            <v>MONTAGEM E DESMONTAGEM DE FÔRMA DE LAJE MACIÇA, PÉ-DIREITO SIMPLES, EM CHAPA DE MADEIRA COMPENSADA RESINADA E CIMBRAMENTO DE MADEIRA, 2 UTILIZAÇÕES. AF_03/2022</v>
          </cell>
          <cell r="C2593" t="str">
            <v>M2</v>
          </cell>
        </row>
        <row r="2594">
          <cell r="A2594">
            <v>103761</v>
          </cell>
          <cell r="B2594" t="str">
            <v>MONTAGEM E DESMONTAGEM DE FÔRMA DE LAJE MACIÇA, PÉ-DIREITO SIMPLES, EM CHAPA DE MADEIRA COMPENSADA RESINADA E CIMBRAMENTO DE MADEIRA, 4 UTILIZAÇÕES. AF_03/2022</v>
          </cell>
          <cell r="C2594" t="str">
            <v>M2</v>
          </cell>
        </row>
        <row r="2595">
          <cell r="A2595">
            <v>103762</v>
          </cell>
          <cell r="B2595" t="str">
            <v>MONTAGEM E DESMONTAGEM DE FÔRMA DE LAJE MACIÇA, PÉ-DIREITO SIMPLES, EM CHAPA DE MADEIRA COMPENSADA RESINADA E CIMBRAMENTO DE MADEIRA, 6 UTILIZAÇÕES. AF_03/2022</v>
          </cell>
          <cell r="C2595" t="str">
            <v>M2</v>
          </cell>
        </row>
        <row r="2596">
          <cell r="A2596">
            <v>103763</v>
          </cell>
          <cell r="B2596" t="str">
            <v>MONTAGEM E DESMONTAGEM DE FÔRMA DE LAJE MACIÇA, PÉ-DIREITO SIMPLES, EM CHAPA DE MADEIRA COMPENSADA RESINADA E CIMBRAMENTO DE MADEIRA, 8 UTILIZAÇÕES. AF_03/2022</v>
          </cell>
          <cell r="C2596" t="str">
            <v>M2</v>
          </cell>
        </row>
        <row r="2597">
          <cell r="A2597">
            <v>104925</v>
          </cell>
          <cell r="B2597" t="str">
            <v>FABRICAÇÃO, MONTAGEM E DESMONTAGEM DE FÔRMA PARA SAPATA CORRIDA, EM MADEIRA SERRADA, E=25 MM, 1 UTILIZAÇÃO. AF_01/2024</v>
          </cell>
          <cell r="C2597" t="str">
            <v>M2</v>
          </cell>
        </row>
        <row r="2598">
          <cell r="A2598">
            <v>104926</v>
          </cell>
          <cell r="B2598" t="str">
            <v>FABRICAÇÃO, MONTAGEM E DESMONTAGEM DE FÔRMA PARA SAPATA CORRIDA, EM MADEIRA SERRADA, E=25 MM, 2 UTILIZAÇÕES. AF_01/2024</v>
          </cell>
          <cell r="C2598" t="str">
            <v>M2</v>
          </cell>
        </row>
        <row r="2599">
          <cell r="A2599">
            <v>104927</v>
          </cell>
          <cell r="B2599" t="str">
            <v>FABRICAÇÃO, MONTAGEM E DESMONTAGEM DE FÔRMA PARA SAPATA CORRIDA, EM MADEIRA SERRADA, E=25 MM, 4 UTILIZAÇÕES. AF_01/2024</v>
          </cell>
          <cell r="C2599" t="str">
            <v>M2</v>
          </cell>
        </row>
        <row r="2600">
          <cell r="A2600">
            <v>104928</v>
          </cell>
          <cell r="B2600" t="str">
            <v>FABRICAÇÃO, MONTAGEM E DESMONTAGEM DE FÔRMA PARA SAPATA CORRIDA, EM CHAPA DE MADEIRA COMPENSADA RESINADA, E=17 MM, 2 UTILIZAÇÕES. AF_01/2024</v>
          </cell>
          <cell r="C2600" t="str">
            <v>M2</v>
          </cell>
        </row>
        <row r="2601">
          <cell r="A2601">
            <v>104929</v>
          </cell>
          <cell r="B2601" t="str">
            <v>FABRICAÇÃO, MONTAGEM E DESMONTAGEM DE FÔRMA PARA SAPATA CORRIDA, EM CHAPA DE MADEIRA COMPENSADA RESINADA, E=17 MM, 4 UTILIZAÇÕES. AF_01/2024</v>
          </cell>
          <cell r="C2601" t="str">
            <v>M2</v>
          </cell>
        </row>
        <row r="2602">
          <cell r="A2602">
            <v>105403</v>
          </cell>
          <cell r="B2602" t="str">
            <v>FABRICAÇÃO DE FÔRMA PARA PILARES CIRCULARES, EM CHAPA DE MADEIRA COMPENSADA RESINADA, PÉ-DIREITO DUPLO. AF_05/2024</v>
          </cell>
          <cell r="C2602" t="str">
            <v>M2</v>
          </cell>
        </row>
        <row r="2603">
          <cell r="A2603">
            <v>105406</v>
          </cell>
          <cell r="B2603" t="str">
            <v>MONTAGEM E DESMONTAGEM DE FÔRMA DE PILARES CIRCULARES, PÉ-DIREITO DUPLO, EM MADEIRA, 2 UTILIZAÇÕES. AF_05/2024</v>
          </cell>
          <cell r="C2603" t="str">
            <v>M2</v>
          </cell>
        </row>
        <row r="2604">
          <cell r="A2604">
            <v>89996</v>
          </cell>
          <cell r="B2604" t="str">
            <v>ARMAÇÃO VERTICAL DE ALVENARIA ESTRUTURAL; DIÂMETRO DE 10,0 MM. AF_09/2021</v>
          </cell>
          <cell r="C2604" t="str">
            <v>KG</v>
          </cell>
        </row>
        <row r="2605">
          <cell r="A2605">
            <v>89997</v>
          </cell>
          <cell r="B2605" t="str">
            <v>ARMAÇÃO VERTICAL DE ALVENARIA ESTRUTURAL; DIÂMETRO DE 12,5 MM. AF_09/2021</v>
          </cell>
          <cell r="C2605" t="str">
            <v>KG</v>
          </cell>
        </row>
        <row r="2606">
          <cell r="A2606">
            <v>89998</v>
          </cell>
          <cell r="B2606" t="str">
            <v>ARMAÇÃO DE CINTA DE ALVENARIA ESTRUTURAL; DIÂMETRO DE 10,0 MM. AF_09/2021</v>
          </cell>
          <cell r="C2606" t="str">
            <v>KG</v>
          </cell>
        </row>
        <row r="2607">
          <cell r="A2607">
            <v>89999</v>
          </cell>
          <cell r="B2607" t="str">
            <v>ARMAÇÃO DE VERGA E CONTRAVERGA DE ALVENARIA ESTRUTURAL; DIÂMETRO DE 8,0 MM. AF_09/2021</v>
          </cell>
          <cell r="C2607" t="str">
            <v>KG</v>
          </cell>
        </row>
        <row r="2608">
          <cell r="A2608">
            <v>90000</v>
          </cell>
          <cell r="B2608" t="str">
            <v>ARMAÇÃO DE VERGA E CONTRAVERGA DE ALVENARIA ESTRUTURAL; DIÂMETRO DE 10,0 MM. AF_09/2021</v>
          </cell>
          <cell r="C2608" t="str">
            <v>KG</v>
          </cell>
        </row>
        <row r="2609">
          <cell r="A2609">
            <v>91593</v>
          </cell>
          <cell r="B2609" t="str">
            <v>ARMAÇÃO DO SISTEMA DE PAREDES DE CONCRETO, EXECUTADA EM PAREDES DE EDIFICAÇÕES MULTIFAMILIARES, TELA Q-138. AF_12/2024_PS</v>
          </cell>
          <cell r="C2609" t="str">
            <v>KG</v>
          </cell>
        </row>
        <row r="2610">
          <cell r="A2610">
            <v>91594</v>
          </cell>
          <cell r="B2610" t="str">
            <v>ARMAÇÃO DO SISTEMA DE PAREDES DE CONCRETO, EXECUTADA EM PAREDES DE EDIFICAÇÕES UNIFAMILIARES OU MULTIFAMILIARES, TELA Q-92. AF_12/2024_PS</v>
          </cell>
          <cell r="C2610" t="str">
            <v>KG</v>
          </cell>
        </row>
        <row r="2611">
          <cell r="A2611">
            <v>91595</v>
          </cell>
          <cell r="B2611" t="str">
            <v>ARMAÇÃO DO SISTEMA DE PAREDES DE CONCRETO, EXECUTADA EM PAREDES DE EDIFICAÇÕES UNIFAMILIARES, TELA Q-61. AF_12/2024_PS</v>
          </cell>
          <cell r="C2611" t="str">
            <v>KG</v>
          </cell>
        </row>
        <row r="2612">
          <cell r="A2612">
            <v>91596</v>
          </cell>
          <cell r="B2612" t="str">
            <v>ARMAÇÃO DO SISTEMA DE PAREDES DE CONCRETO, EXECUTADA COMO ARMADURA POSITIVA DE LAJES, TELA Q-138. AF_12/2024</v>
          </cell>
          <cell r="C2612" t="str">
            <v>KG</v>
          </cell>
        </row>
        <row r="2613">
          <cell r="A2613">
            <v>91597</v>
          </cell>
          <cell r="B2613" t="str">
            <v>ARMAÇÃO DO SISTEMA DE PAREDES DE CONCRETO, EXECUTADA COMO ARMADURA NEGATIVA DE LAJES, TELA T-196. AF_12/2024</v>
          </cell>
          <cell r="C2613" t="str">
            <v>KG</v>
          </cell>
        </row>
        <row r="2614">
          <cell r="A2614">
            <v>91598</v>
          </cell>
          <cell r="B2614" t="str">
            <v>ARMAÇÃO DO SISTEMA DE PAREDES DE CONCRETO, EXECUTADA COMO ARMADURA POSITIVA DE LAJES, TELA Q-113. AF_12/2024</v>
          </cell>
          <cell r="C2614" t="str">
            <v>KG</v>
          </cell>
        </row>
        <row r="2615">
          <cell r="A2615">
            <v>91599</v>
          </cell>
          <cell r="B2615" t="str">
            <v>ARMAÇÃO DO SISTEMA DE PAREDES DE CONCRETO, EXECUTADA COMO ARMADURA NEGATIVA DE LAJES, TELA L-159. AF_12/2024</v>
          </cell>
          <cell r="C2615" t="str">
            <v>KG</v>
          </cell>
        </row>
        <row r="2616">
          <cell r="A2616">
            <v>91600</v>
          </cell>
          <cell r="B2616" t="str">
            <v>ARMAÇÃO DO SISTEMA DE PAREDES DE CONCRETO, EXECUTADA EM PLATIBANDAS, TELA Q-92. AF_12/2024_PS</v>
          </cell>
          <cell r="C2616" t="str">
            <v>KG</v>
          </cell>
        </row>
        <row r="2617">
          <cell r="A2617">
            <v>91601</v>
          </cell>
          <cell r="B2617" t="str">
            <v>ARMAÇÃO DO SISTEMA DE PAREDES DE CONCRETO, EXECUTADA COMO REFORÇO, VERGALHÃO DE 6,3 MM DE DIÂMETRO. AF_12/2024</v>
          </cell>
          <cell r="C2617" t="str">
            <v>KG</v>
          </cell>
        </row>
        <row r="2618">
          <cell r="A2618">
            <v>91602</v>
          </cell>
          <cell r="B2618" t="str">
            <v>ARMAÇÃO DO SISTEMA DE PAREDES DE CONCRETO, EXECUTADA COMO REFORÇO, VERGALHÃO DE 8,0 MM DE DIÂMETRO. AF_12/2024</v>
          </cell>
          <cell r="C2618" t="str">
            <v>KG</v>
          </cell>
        </row>
        <row r="2619">
          <cell r="A2619">
            <v>91603</v>
          </cell>
          <cell r="B2619" t="str">
            <v>ARMAÇÃO DO SISTEMA DE PAREDES DE CONCRETO, EXECUTADA COMO REFORÇO, VERGALHÃO DE 10,0 MM DE DIÂMETRO. AF_12/2024</v>
          </cell>
          <cell r="C2619" t="str">
            <v>KG</v>
          </cell>
        </row>
        <row r="2620">
          <cell r="A2620">
            <v>92759</v>
          </cell>
          <cell r="B2620" t="str">
            <v>ARMAÇÃO DE PILAR OU VIGA DE ESTRUTURA CONVENCIONAL DE CONCRETO ARMADO UTILIZANDO AÇO CA-60 DE 5,0 MM - MONTAGEM. AF_06/2022</v>
          </cell>
          <cell r="C2620" t="str">
            <v>KG</v>
          </cell>
        </row>
        <row r="2621">
          <cell r="A2621">
            <v>92760</v>
          </cell>
          <cell r="B2621" t="str">
            <v>ARMAÇÃO DE PILAR OU VIGA DE ESTRUTURA CONVENCIONAL DE CONCRETO ARMADO UTILIZANDO AÇO CA-50 DE 6,3 MM - MONTAGEM. AF_06/2022</v>
          </cell>
          <cell r="C2621" t="str">
            <v>KG</v>
          </cell>
        </row>
        <row r="2622">
          <cell r="A2622">
            <v>92761</v>
          </cell>
          <cell r="B2622" t="str">
            <v>ARMAÇÃO DE PILAR OU VIGA DE ESTRUTURA CONVENCIONAL DE CONCRETO ARMADO UTILIZANDO AÇO CA-50 DE 8,0 MM - MONTAGEM. AF_06/2022</v>
          </cell>
          <cell r="C2622" t="str">
            <v>KG</v>
          </cell>
        </row>
        <row r="2623">
          <cell r="A2623">
            <v>92762</v>
          </cell>
          <cell r="B2623" t="str">
            <v>ARMAÇÃO DE PILAR OU VIGA DE ESTRUTURA CONVENCIONAL DE CONCRETO ARMADO UTILIZANDO AÇO CA-50 DE 10,0 MM - MONTAGEM. AF_06/2022</v>
          </cell>
          <cell r="C2623" t="str">
            <v>KG</v>
          </cell>
        </row>
        <row r="2624">
          <cell r="A2624">
            <v>92763</v>
          </cell>
          <cell r="B2624" t="str">
            <v>ARMAÇÃO DE PILAR OU VIGA DE ESTRUTURA CONVENCIONAL DE CONCRETO ARMADO UTILIZANDO AÇO CA-50 DE 12,5 MM - MONTAGEM. AF_06/2022</v>
          </cell>
          <cell r="C2624" t="str">
            <v>KG</v>
          </cell>
        </row>
        <row r="2625">
          <cell r="A2625">
            <v>92764</v>
          </cell>
          <cell r="B2625" t="str">
            <v>ARMAÇÃO DE PILAR OU VIGA DE ESTRUTURA CONVENCIONAL DE CONCRETO ARMADO UTILIZANDO AÇO CA-50 DE 16,0 MM - MONTAGEM. AF_06/2022</v>
          </cell>
          <cell r="C2625" t="str">
            <v>KG</v>
          </cell>
        </row>
        <row r="2626">
          <cell r="A2626">
            <v>92765</v>
          </cell>
          <cell r="B2626" t="str">
            <v>ARMAÇÃO DE PILAR OU VIGA DE ESTRUTURA CONVENCIONAL DE CONCRETO ARMADO UTILIZANDO AÇO CA-50 DE 20,0 MM - MONTAGEM. AF_06/2022</v>
          </cell>
          <cell r="C2626" t="str">
            <v>KG</v>
          </cell>
        </row>
        <row r="2627">
          <cell r="A2627">
            <v>92766</v>
          </cell>
          <cell r="B2627" t="str">
            <v>ARMAÇÃO DE PILAR OU VIGA DE ESTRUTURA CONVENCIONAL DE CONCRETO ARMADO UTILIZANDO AÇO CA-50 DE 25,0 MM - MONTAGEM. AF_06/2022</v>
          </cell>
          <cell r="C2627" t="str">
            <v>KG</v>
          </cell>
        </row>
        <row r="2628">
          <cell r="A2628">
            <v>92767</v>
          </cell>
          <cell r="B2628" t="str">
            <v>ARMAÇÃO DE LAJE DE ESTRUTURA CONVENCIONAL DE CONCRETO ARMADO UTILIZANDO AÇO CA-60 DE 4,2 MM - MONTAGEM. AF_06/2022</v>
          </cell>
          <cell r="C2628" t="str">
            <v>KG</v>
          </cell>
        </row>
        <row r="2629">
          <cell r="A2629">
            <v>92768</v>
          </cell>
          <cell r="B2629" t="str">
            <v>ARMAÇÃO DE LAJE DE ESTRUTURA CONVENCIONAL DE CONCRETO ARMADO UTILIZANDO AÇO CA-60 DE 5,0 MM - MONTAGEM. AF_06/2022</v>
          </cell>
          <cell r="C2629" t="str">
            <v>KG</v>
          </cell>
        </row>
        <row r="2630">
          <cell r="A2630">
            <v>92769</v>
          </cell>
          <cell r="B2630" t="str">
            <v>ARMAÇÃO DE LAJE DE ESTRUTURA CONVENCIONAL DE CONCRETO ARMADO UTILIZANDO AÇO CA-50 DE 6,3 MM - MONTAGEM. AF_06/2022</v>
          </cell>
          <cell r="C2630" t="str">
            <v>KG</v>
          </cell>
        </row>
        <row r="2631">
          <cell r="A2631">
            <v>92770</v>
          </cell>
          <cell r="B2631" t="str">
            <v>ARMAÇÃO DE LAJE DE ESTRUTURA CONVENCIONAL DE CONCRETO ARMADO UTILIZANDO AÇO CA-50 DE 8,0 MM - MONTAGEM. AF_06/2022</v>
          </cell>
          <cell r="C2631" t="str">
            <v>KG</v>
          </cell>
        </row>
        <row r="2632">
          <cell r="A2632">
            <v>92771</v>
          </cell>
          <cell r="B2632" t="str">
            <v>ARMAÇÃO DE LAJE DE ESTRUTURA CONVENCIONAL DE CONCRETO ARMADO UTILIZANDO AÇO CA-50 DE 10,0 MM - MONTAGEM. AF_06/2022</v>
          </cell>
          <cell r="C2632" t="str">
            <v>KG</v>
          </cell>
        </row>
        <row r="2633">
          <cell r="A2633">
            <v>92772</v>
          </cell>
          <cell r="B2633" t="str">
            <v>ARMAÇÃO DE LAJE DE ESTRUTURA CONVENCIONAL DE CONCRETO ARMADO UTILIZANDO AÇO CA-50 DE 12,5 MM - MONTAGEM. AF_06/2022</v>
          </cell>
          <cell r="C2633" t="str">
            <v>KG</v>
          </cell>
        </row>
        <row r="2634">
          <cell r="A2634">
            <v>92773</v>
          </cell>
          <cell r="B2634" t="str">
            <v>ARMAÇÃO DE LAJE DE ESTRUTURA CONVENCIONAL DE CONCRETO ARMADO UTILIZANDO AÇO CA-50 DE 16,0 MM - MONTAGEM. AF_06/2022</v>
          </cell>
          <cell r="C2634" t="str">
            <v>KG</v>
          </cell>
        </row>
        <row r="2635">
          <cell r="A2635">
            <v>92774</v>
          </cell>
          <cell r="B2635" t="str">
            <v>ARMAÇÃO DE LAJE DE ESTRUTURA CONVENCIONAL DE CONCRETO ARMADO UTILIZANDO AÇO CA-50 DE 20,0 MM - MONTAGEM. AF_06/2022</v>
          </cell>
          <cell r="C2635" t="str">
            <v>KG</v>
          </cell>
        </row>
        <row r="2636">
          <cell r="A2636">
            <v>92798</v>
          </cell>
          <cell r="B2636" t="str">
            <v>CORTE E DOBRA DE AÇO CA-50, DIÂMETRO DE 25,0 MM. AF_06/2022</v>
          </cell>
          <cell r="C2636" t="str">
            <v>KG</v>
          </cell>
        </row>
        <row r="2637">
          <cell r="A2637">
            <v>92799</v>
          </cell>
          <cell r="B2637" t="str">
            <v>CORTE E DOBRA DE AÇO CA-60, DIÂMETRO DE 4,2 MM. AF_06/2022</v>
          </cell>
          <cell r="C2637" t="str">
            <v>KG</v>
          </cell>
        </row>
        <row r="2638">
          <cell r="A2638">
            <v>92800</v>
          </cell>
          <cell r="B2638" t="str">
            <v>CORTE E DOBRA DE AÇO CA-60, DIÂMETRO DE 5,0 MM. AF_06/2022</v>
          </cell>
          <cell r="C2638" t="str">
            <v>KG</v>
          </cell>
        </row>
        <row r="2639">
          <cell r="A2639">
            <v>92801</v>
          </cell>
          <cell r="B2639" t="str">
            <v>CORTE E DOBRA DE AÇO CA-50, DIÂMETRO DE 6,3 MM. AF_06/2022</v>
          </cell>
          <cell r="C2639" t="str">
            <v>KG</v>
          </cell>
        </row>
        <row r="2640">
          <cell r="A2640">
            <v>92802</v>
          </cell>
          <cell r="B2640" t="str">
            <v>CORTE E DOBRA DE AÇO CA-50, DIÂMETRO DE 8,0 MM. AF_06/2022</v>
          </cell>
          <cell r="C2640" t="str">
            <v>KG</v>
          </cell>
        </row>
        <row r="2641">
          <cell r="A2641">
            <v>92803</v>
          </cell>
          <cell r="B2641" t="str">
            <v>CORTE E DOBRA DE AÇO CA-50, DIÂMETRO DE 10,0 MM. AF_06/2022</v>
          </cell>
          <cell r="C2641" t="str">
            <v>KG</v>
          </cell>
        </row>
        <row r="2642">
          <cell r="A2642">
            <v>92804</v>
          </cell>
          <cell r="B2642" t="str">
            <v>CORTE E DOBRA DE AÇO CA-50, DIÂMETRO DE 12,5 MM. AF_06/2022</v>
          </cell>
          <cell r="C2642" t="str">
            <v>KG</v>
          </cell>
        </row>
        <row r="2643">
          <cell r="A2643">
            <v>92805</v>
          </cell>
          <cell r="B2643" t="str">
            <v>CORTE E DOBRA DE AÇO CA-50, DIÂMETRO DE 16,0 MM. AF_06/2022</v>
          </cell>
          <cell r="C2643" t="str">
            <v>KG</v>
          </cell>
        </row>
        <row r="2644">
          <cell r="A2644">
            <v>92806</v>
          </cell>
          <cell r="B2644" t="str">
            <v>CORTE E DOBRA DE AÇO CA-50, DIÂMETRO DE 20,0 MM. AF_06/2022</v>
          </cell>
          <cell r="C2644" t="str">
            <v>KG</v>
          </cell>
        </row>
        <row r="2645">
          <cell r="A2645">
            <v>92875</v>
          </cell>
          <cell r="B2645" t="str">
            <v>CORTE E DOBRA DE AÇO CA-25, DIÂMETRO DE 6,3 MM. AF_06/2022</v>
          </cell>
          <cell r="C2645" t="str">
            <v>KG</v>
          </cell>
        </row>
        <row r="2646">
          <cell r="A2646">
            <v>92876</v>
          </cell>
          <cell r="B2646" t="str">
            <v>CORTE E DOBRA DE AÇO CA-25, DIÂMETRO DE 8,0 MM. AF_06/2022</v>
          </cell>
          <cell r="C2646" t="str">
            <v>KG</v>
          </cell>
        </row>
        <row r="2647">
          <cell r="A2647">
            <v>92877</v>
          </cell>
          <cell r="B2647" t="str">
            <v>CORTE E DOBRA DE AÇO CA-25, DIÂMETRO DE 10,0 MM. AF_06/2022</v>
          </cell>
          <cell r="C2647" t="str">
            <v>KG</v>
          </cell>
        </row>
        <row r="2648">
          <cell r="A2648">
            <v>92878</v>
          </cell>
          <cell r="B2648" t="str">
            <v>CORTE E DOBRA DE AÇO CA-25, DIÂMETRO DE 12,5 MM. AF_06/2022</v>
          </cell>
          <cell r="C2648" t="str">
            <v>KG</v>
          </cell>
        </row>
        <row r="2649">
          <cell r="A2649">
            <v>92879</v>
          </cell>
          <cell r="B2649" t="str">
            <v>CORTE E DOBRA DE AÇO CA-25, DIÂMETRO DE 16,0 MM. AF_06/2022</v>
          </cell>
          <cell r="C2649" t="str">
            <v>KG</v>
          </cell>
        </row>
        <row r="2650">
          <cell r="A2650">
            <v>92880</v>
          </cell>
          <cell r="B2650" t="str">
            <v>CORTE E DOBRA DE AÇO CA-25, DIÂMETRO DE 20,0 MM. AF_06/2022</v>
          </cell>
          <cell r="C2650" t="str">
            <v>KG</v>
          </cell>
        </row>
        <row r="2651">
          <cell r="A2651">
            <v>92881</v>
          </cell>
          <cell r="B2651" t="str">
            <v>CORTE E DOBRA DE AÇO CA-25, DIÂMETRO DE 25,0 MM. AF_06/2022</v>
          </cell>
          <cell r="C2651" t="str">
            <v>KG</v>
          </cell>
        </row>
        <row r="2652">
          <cell r="A2652">
            <v>92882</v>
          </cell>
          <cell r="B2652" t="str">
            <v>ARMAÇÃO UTILIZANDO AÇO CA-25 DE 6,3 MM - MONTAGEM. AF_06/2022</v>
          </cell>
          <cell r="C2652" t="str">
            <v>KG</v>
          </cell>
        </row>
        <row r="2653">
          <cell r="A2653">
            <v>92883</v>
          </cell>
          <cell r="B2653" t="str">
            <v>ARMAÇÃO UTILIZANDO AÇO CA-25 DE 8,0 MM - MONTAGEM. AF_06/2022</v>
          </cell>
          <cell r="C2653" t="str">
            <v>KG</v>
          </cell>
        </row>
        <row r="2654">
          <cell r="A2654">
            <v>92884</v>
          </cell>
          <cell r="B2654" t="str">
            <v>ARMAÇÃO UTILIZANDO AÇO CA-25 DE 10,0 MM - MONTAGEM. AF_06/2022</v>
          </cell>
          <cell r="C2654" t="str">
            <v>KG</v>
          </cell>
        </row>
        <row r="2655">
          <cell r="A2655">
            <v>92885</v>
          </cell>
          <cell r="B2655" t="str">
            <v>ARMAÇÃO UTILIZANDO AÇO CA-25 DE 12,5 MM - MONTAGEM. AF_06/2022</v>
          </cell>
          <cell r="C2655" t="str">
            <v>KG</v>
          </cell>
        </row>
        <row r="2656">
          <cell r="A2656">
            <v>92886</v>
          </cell>
          <cell r="B2656" t="str">
            <v>ARMAÇÃO UTILIZANDO AÇO CA-25 DE 16,0 MM - MONTAGEM. AF_06/2022</v>
          </cell>
          <cell r="C2656" t="str">
            <v>KG</v>
          </cell>
        </row>
        <row r="2657">
          <cell r="A2657">
            <v>92887</v>
          </cell>
          <cell r="B2657" t="str">
            <v>ARMAÇÃO UTILIZANDO AÇO CA-25 DE 20,0 MM - MONTAGEM. AF_06/2022</v>
          </cell>
          <cell r="C2657" t="str">
            <v>KG</v>
          </cell>
        </row>
        <row r="2658">
          <cell r="A2658">
            <v>92888</v>
          </cell>
          <cell r="B2658" t="str">
            <v>ARMAÇÃO UTILIZANDO AÇO CA-25 DE 25,0 MM - MONTAGEM. AF_06/2022</v>
          </cell>
          <cell r="C2658" t="str">
            <v>KG</v>
          </cell>
        </row>
        <row r="2659">
          <cell r="A2659">
            <v>92915</v>
          </cell>
          <cell r="B2659" t="str">
            <v>ARMAÇÃO DE ESTRUTURAS DIVERSAS DE CONCRETO ARMADO, EXCETO VIGAS, PILARES, LAJES E FUNDAÇÕES, UTILIZANDO AÇO CA-60 DE 5,0 MM - MONTAGEM. AF_06/2022</v>
          </cell>
          <cell r="C2659" t="str">
            <v>KG</v>
          </cell>
        </row>
        <row r="2660">
          <cell r="A2660">
            <v>92916</v>
          </cell>
          <cell r="B2660" t="str">
            <v>ARMAÇÃO DE ESTRUTURAS DIVERSAS DE CONCRETO ARMADO, EXCETO VIGAS, PILARES, LAJES E FUNDAÇÕES, UTILIZANDO AÇO CA-50 DE 6,3 MM - MONTAGEM. AF_06/2022</v>
          </cell>
          <cell r="C2660" t="str">
            <v>KG</v>
          </cell>
        </row>
        <row r="2661">
          <cell r="A2661">
            <v>92917</v>
          </cell>
          <cell r="B2661" t="str">
            <v>ARMAÇÃO DE ESTRUTURAS DIVERSAS DE CONCRETO ARMADO, EXCETO VIGAS, PILARES, LAJES E FUNDAÇÕES, UTILIZANDO AÇO CA-50 DE 8,0 MM - MONTAGEM. AF_06/2022</v>
          </cell>
          <cell r="C2661" t="str">
            <v>KG</v>
          </cell>
        </row>
        <row r="2662">
          <cell r="A2662">
            <v>92919</v>
          </cell>
          <cell r="B2662" t="str">
            <v>ARMAÇÃO DE ESTRUTURAS DIVERSAS DE CONCRETO ARMADO, EXCETO VIGAS, PILARES, LAJES E FUNDAÇÕES, UTILIZANDO AÇO CA-50 DE 10,0 MM - MONTAGEM. AF_06/2022</v>
          </cell>
          <cell r="C2662" t="str">
            <v>KG</v>
          </cell>
        </row>
        <row r="2663">
          <cell r="A2663">
            <v>92921</v>
          </cell>
          <cell r="B2663" t="str">
            <v>ARMAÇÃO DE ESTRUTURAS DIVERSAS DE CONCRETO ARMADO, EXCETO VIGAS, PILARES, LAJES E FUNDAÇÕES, UTILIZANDO AÇO CA-50 DE 12,5 MM - MONTAGEM. AF_06/2022</v>
          </cell>
          <cell r="C2663" t="str">
            <v>KG</v>
          </cell>
        </row>
        <row r="2664">
          <cell r="A2664">
            <v>92922</v>
          </cell>
          <cell r="B2664" t="str">
            <v>ARMAÇÃO DE ESTRUTURAS DIVERSAS DE CONCRETO ARMADO, EXCETO VIGAS, PILARES, LAJES E FUNDAÇÕES, UTILIZANDO AÇO CA-50 DE 16,0 MM - MONTAGEM. AF_06/2022</v>
          </cell>
          <cell r="C2664" t="str">
            <v>KG</v>
          </cell>
        </row>
        <row r="2665">
          <cell r="A2665">
            <v>92923</v>
          </cell>
          <cell r="B2665" t="str">
            <v>ARMAÇÃO DE ESTRUTURAS DIVERSAS DE CONCRETO ARMADO, EXCETO VIGAS, PILARES, LAJES E FUNDAÇÕES, UTILIZANDO AÇO CA-50 DE 20,0 MM - MONTAGEM. AF_06/2022</v>
          </cell>
          <cell r="C2665" t="str">
            <v>KG</v>
          </cell>
        </row>
        <row r="2666">
          <cell r="A2666">
            <v>92924</v>
          </cell>
          <cell r="B2666" t="str">
            <v>ARMAÇÃO DE ESTRUTURAS DIVERSAS DE CONCRETO ARMADO, EXCETO VIGAS, PILARES, LAJES E FUNDAÇÕES, UTILIZANDO AÇO CA-50 DE 25,0 MM - MONTAGEM. AF_06/2022</v>
          </cell>
          <cell r="C2666" t="str">
            <v>KG</v>
          </cell>
        </row>
        <row r="2667">
          <cell r="A2667">
            <v>95448</v>
          </cell>
          <cell r="B2667" t="str">
            <v>CORTE E DOBRA DE AÇO CA-50, DIÂMETRO DE 32 MM. AF_06/2022</v>
          </cell>
          <cell r="C2667" t="str">
            <v>KG</v>
          </cell>
        </row>
        <row r="2668">
          <cell r="A2668">
            <v>95576</v>
          </cell>
          <cell r="B2668" t="str">
            <v>MONTAGEM DE ARMADURA DE ESTACAS, DIÂMETRO = 8,0 MM. AF_09/2021_PS</v>
          </cell>
          <cell r="C2668" t="str">
            <v>KG</v>
          </cell>
        </row>
        <row r="2669">
          <cell r="A2669">
            <v>95577</v>
          </cell>
          <cell r="B2669" t="str">
            <v>MONTAGEM DE ARMADURA DE ESTACAS, DIÂMETRO = 10,0 MM. AF_09/2021_PS</v>
          </cell>
          <cell r="C2669" t="str">
            <v>KG</v>
          </cell>
        </row>
        <row r="2670">
          <cell r="A2670">
            <v>95578</v>
          </cell>
          <cell r="B2670" t="str">
            <v>MONTAGEM DE ARMADURA DE ESTACAS, DIÂMETRO = 12,5 MM. AF_09/2021_PS</v>
          </cell>
          <cell r="C2670" t="str">
            <v>KG</v>
          </cell>
        </row>
        <row r="2671">
          <cell r="A2671">
            <v>95579</v>
          </cell>
          <cell r="B2671" t="str">
            <v>MONTAGEM DE ARMADURA DE ESTACAS, DIÂMETRO = 16,0 MM. AF_09/2021_PS</v>
          </cell>
          <cell r="C2671" t="str">
            <v>KG</v>
          </cell>
        </row>
        <row r="2672">
          <cell r="A2672">
            <v>95580</v>
          </cell>
          <cell r="B2672" t="str">
            <v>MONTAGEM DE ARMADURA DE ESTACAS, DIÂMETRO = 20,0 MM. AF_09/2021_PS</v>
          </cell>
          <cell r="C2672" t="str">
            <v>KG</v>
          </cell>
        </row>
        <row r="2673">
          <cell r="A2673">
            <v>95581</v>
          </cell>
          <cell r="B2673" t="str">
            <v>MONTAGEM DE ARMADURA DE ESTACAS, DIÂMETRO = 25,0 MM. AF_09/2021_PS</v>
          </cell>
          <cell r="C2673" t="str">
            <v>KG</v>
          </cell>
        </row>
        <row r="2674">
          <cell r="A2674">
            <v>95582</v>
          </cell>
          <cell r="B2674" t="str">
            <v>MONTAGEM DE ARMADURA DE ESTACAS, DIÂMETRO = 32,0 MM. AF_09/2021_PS</v>
          </cell>
          <cell r="C2674" t="str">
            <v>KG</v>
          </cell>
        </row>
        <row r="2675">
          <cell r="A2675">
            <v>95583</v>
          </cell>
          <cell r="B2675" t="str">
            <v>MONTAGEM DE ARMADURA TRANSVERSAL DE ESTACAS DE SEÇÃO CIRCULAR, DIÂMETRO = 5,0 MM. AF_09/2021_PS</v>
          </cell>
          <cell r="C2675" t="str">
            <v>KG</v>
          </cell>
        </row>
        <row r="2676">
          <cell r="A2676">
            <v>95584</v>
          </cell>
          <cell r="B2676" t="str">
            <v>MONTAGEM DE ARMADURA TRANSVERSAL DE ESTACAS DE SEÇÃO CIRCULAR, DIÂMETRO = 6,30 MM. AF_09/2021_PS</v>
          </cell>
          <cell r="C2676" t="str">
            <v>KG</v>
          </cell>
        </row>
        <row r="2677">
          <cell r="A2677">
            <v>95592</v>
          </cell>
          <cell r="B2677" t="str">
            <v>MONTAGEM DE ARMADURA TRANVERSAL DE ESTACAS DE SEÇÃO RETANGULAR, DIÂMETRO = 5,0 MM. AF_09/2021_PS</v>
          </cell>
          <cell r="C2677" t="str">
            <v>KG</v>
          </cell>
        </row>
        <row r="2678">
          <cell r="A2678">
            <v>95593</v>
          </cell>
          <cell r="B2678" t="str">
            <v>MONTAGEM DE ARMADURA TRANSVERSAL DE ESTACAS DE SEÇÃO RETANGULAR, DIÂMETRO = 6,30 MM. AF_09/2021_PS</v>
          </cell>
          <cell r="C2678" t="str">
            <v>KG</v>
          </cell>
        </row>
        <row r="2679">
          <cell r="A2679">
            <v>95943</v>
          </cell>
          <cell r="B2679" t="str">
            <v>ARMAÇÃO DE ESCADA, DE UMA ESTRUTURA CONVENCIONAL DE CONCRETO ARMADO UTILIZANDO AÇO CA-60 DE 5,0 MM - MONTAGEM. AF_11/2020</v>
          </cell>
          <cell r="C2679" t="str">
            <v>KG</v>
          </cell>
        </row>
        <row r="2680">
          <cell r="A2680">
            <v>95944</v>
          </cell>
          <cell r="B2680" t="str">
            <v>ARMAÇÃO DE ESCADA, DE UMA ESTRUTURA CONVENCIONAL DE CONCRETO ARMADO UTILIZANDO AÇO CA-50 DE 6,3 MM - MONTAGEM. AF_11/2020</v>
          </cell>
          <cell r="C2680" t="str">
            <v>KG</v>
          </cell>
        </row>
        <row r="2681">
          <cell r="A2681">
            <v>95945</v>
          </cell>
          <cell r="B2681" t="str">
            <v>ARMAÇÃO DE ESCADA, DE UMA ESTRUTURA CONVENCIONAL DE CONCRETO ARMADO UTILIZANDO AÇO CA-50 DE 8,0 MM - MONTAGEM. AF_11/2020</v>
          </cell>
          <cell r="C2681" t="str">
            <v>KG</v>
          </cell>
        </row>
        <row r="2682">
          <cell r="A2682">
            <v>95946</v>
          </cell>
          <cell r="B2682" t="str">
            <v>ARMAÇÃO DE ESCADA, DE UMA ESTRUTURA CONVENCIONAL DE CONCRETO ARMADO UTILIZANDO AÇO CA-50 DE 10,0 MM - MONTAGEM. AF_11/2020</v>
          </cell>
          <cell r="C2682" t="str">
            <v>KG</v>
          </cell>
        </row>
        <row r="2683">
          <cell r="A2683">
            <v>95947</v>
          </cell>
          <cell r="B2683" t="str">
            <v>ARMAÇÃO DE ESCADA, DE UMA ESTRUTURA CONVENCIONAL DE CONCRETO ARMADO UTILIZANDO AÇO CA-50 DE 12,5 MM - MONTAGEM. AF_11/2020</v>
          </cell>
          <cell r="C2683" t="str">
            <v>KG</v>
          </cell>
        </row>
        <row r="2684">
          <cell r="A2684">
            <v>95948</v>
          </cell>
          <cell r="B2684" t="str">
            <v>ARMAÇÃO DE ESCADA, DE UMA ESTRUTURA CONVENCIONAL DE CONCRETO ARMADO UTILIZANDO AÇO CA-50 DE 16,0 MM - MONTAGEM. AF_11/2020</v>
          </cell>
          <cell r="C2684" t="str">
            <v>KG</v>
          </cell>
        </row>
        <row r="2685">
          <cell r="A2685">
            <v>96544</v>
          </cell>
          <cell r="B2685" t="str">
            <v>ARMAÇÃO DE BLOCO UTILIZANDO AÇO CA-50 DE 6,3 MM - MONTAGEM. AF_01/2024</v>
          </cell>
          <cell r="C2685" t="str">
            <v>KG</v>
          </cell>
        </row>
        <row r="2686">
          <cell r="A2686">
            <v>96545</v>
          </cell>
          <cell r="B2686" t="str">
            <v>ARMAÇÃO DE BLOCO UTILIZANDO AÇO CA-50 DE 8 MM - MONTAGEM. AF_01/2024</v>
          </cell>
          <cell r="C2686" t="str">
            <v>KG</v>
          </cell>
        </row>
        <row r="2687">
          <cell r="A2687">
            <v>96546</v>
          </cell>
          <cell r="B2687" t="str">
            <v>ARMAÇÃO DE BLOCO UTILIZANDO AÇO CA-50 DE 10 MM - MONTAGEM. AF_01/2024</v>
          </cell>
          <cell r="C2687" t="str">
            <v>KG</v>
          </cell>
        </row>
        <row r="2688">
          <cell r="A2688">
            <v>100064</v>
          </cell>
          <cell r="B2688" t="str">
            <v>ARMAÇÃO DO SISTEMA DE PAREDES DE CONCRETO, EXECUTADA COMO ARMADURA POSITIVA DE LAJES, TELA Q-159. AF_12/2024</v>
          </cell>
          <cell r="C2688" t="str">
            <v>KG</v>
          </cell>
        </row>
        <row r="2689">
          <cell r="A2689">
            <v>100066</v>
          </cell>
          <cell r="B2689" t="str">
            <v>ARMAÇÃO DO SISTEMA DE PAREDES DE CONCRETO, EXECUTADA COMO ARMADURA POSITIVA DE LAJES, TELA Q-196. AF_12/2024</v>
          </cell>
          <cell r="C2689" t="str">
            <v>KG</v>
          </cell>
        </row>
        <row r="2690">
          <cell r="A2690">
            <v>100067</v>
          </cell>
          <cell r="B2690" t="str">
            <v>ARMAÇÃO DO SISTEMA DE PAREDES DE CONCRETO, EXECUTADA COMO REFORÇO, VERGALHÃO DE 5,0 MM DE DIÂMETRO. AF_12/2024</v>
          </cell>
          <cell r="C2690" t="str">
            <v>KG</v>
          </cell>
        </row>
        <row r="2691">
          <cell r="A2691">
            <v>100068</v>
          </cell>
          <cell r="B2691" t="str">
            <v>ARMAÇÃO DO SISTEMA DE PAREDES DE CONCRETO, EXECUTADA COMO REFORÇO, VERGALHÃO DE 12,5 MM DE DIÂMETRO. AF_12/2024</v>
          </cell>
          <cell r="C2691" t="str">
            <v>KG</v>
          </cell>
        </row>
        <row r="2692">
          <cell r="A2692">
            <v>102920</v>
          </cell>
          <cell r="B2692" t="str">
            <v>ARMAÇÃO DE CINTA DE ALVENARIA ESTRUTURAL; DIÂMETRO DE 12,5 MM. AF_09/2021</v>
          </cell>
          <cell r="C2692" t="str">
            <v>KG</v>
          </cell>
        </row>
        <row r="2693">
          <cell r="A2693">
            <v>102921</v>
          </cell>
          <cell r="B2693" t="str">
            <v>ARMAÇÃO VERTICAL DE ALVENARIA ESTRUTURAL; DIÂMETRO DE 16,0 MM. AF_09/2021</v>
          </cell>
          <cell r="C2693" t="str">
            <v>KG</v>
          </cell>
        </row>
        <row r="2694">
          <cell r="A2694">
            <v>102922</v>
          </cell>
          <cell r="B2694" t="str">
            <v>ARMAÇÃO DE VERGA E CONTRAVERGA DE ALVENARIA ESTRUTURAL; DIÂMETRO DE 16,0 MM. AF_09/2021</v>
          </cell>
          <cell r="C2694" t="str">
            <v>KG</v>
          </cell>
        </row>
        <row r="2695">
          <cell r="A2695">
            <v>102923</v>
          </cell>
          <cell r="B2695" t="str">
            <v>ARMAÇÃO DE CINTA DE ALVENARIA ESTRUTURAL; DIÂMETRO DE 16,0 MM. AF_09/2021</v>
          </cell>
          <cell r="C2695" t="str">
            <v>KG</v>
          </cell>
        </row>
        <row r="2696">
          <cell r="A2696">
            <v>103088</v>
          </cell>
          <cell r="B2696" t="str">
            <v>ARMAÇÃO DE VERGA E CONTRAVERGA DE ALVENARIA ESTRUTURAL; DIÂMETRO DE 12,5 MM. AF_09/2021</v>
          </cell>
          <cell r="C2696" t="str">
            <v>KG</v>
          </cell>
        </row>
        <row r="2697">
          <cell r="A2697">
            <v>104104</v>
          </cell>
          <cell r="B2697" t="str">
            <v>ARMAÇÃO DE ESTRUTURAS DIVERSAS DE CONCRETO ARMADO, EXCETO VIGAS, PILARES, LAJES E FUNDAÇÕES, UTILIZANDO AÇO CA-50 DE 32,0 MM - MONTAGEM. AF_06/2022</v>
          </cell>
          <cell r="C2697" t="str">
            <v>KG</v>
          </cell>
        </row>
        <row r="2698">
          <cell r="A2698">
            <v>104105</v>
          </cell>
          <cell r="B2698" t="str">
            <v>ARMAÇÃO DE PILAR OU VIGA DE ESTRUTURA CONVENCIONAL DE CONCRETO ARMADO UTILIZANDO AÇO CA-50 DE 32,0 MM. AF_06/2022</v>
          </cell>
          <cell r="C2698" t="str">
            <v>KG</v>
          </cell>
        </row>
        <row r="2699">
          <cell r="A2699">
            <v>104106</v>
          </cell>
          <cell r="B2699" t="str">
            <v>ARMAÇÃO DE PILAR OU VIGA DE ESTRUTURA DE CONCRETO ARMADO EMBUTIDA EM ALVENARIA DE VEDAÇÃO UTILIZANDO AÇO CA-50 DE 16,0 MM - MONTAGEM. AF_06/2022</v>
          </cell>
          <cell r="C2699" t="str">
            <v>KG</v>
          </cell>
        </row>
        <row r="2700">
          <cell r="A2700">
            <v>104107</v>
          </cell>
          <cell r="B2700" t="str">
            <v>ARMAÇÃO DE PILAR OU VIGA DE ESTRUTURA DE CONCRETO ARMADO EMBUTIDA EM ALVENARIA DE VEDAÇÃO UTILIZANDO AÇO CA-50 DE 12,5 MM - MONTAGEM. AF_06/2022</v>
          </cell>
          <cell r="C2700" t="str">
            <v>KG</v>
          </cell>
        </row>
        <row r="2701">
          <cell r="A2701">
            <v>104108</v>
          </cell>
          <cell r="B2701" t="str">
            <v>ARMAÇÃO DE PILAR OU VIGA DE ESTRUTURA DE CONCRETO ARMADO EMBUTIDA EM ALVENARIA DE VEDAÇÃO UTILIZANDO AÇO CA-50 DE 10,0 MM - MONTAGEM. AF_06/2022</v>
          </cell>
          <cell r="C2701" t="str">
            <v>KG</v>
          </cell>
        </row>
        <row r="2702">
          <cell r="A2702">
            <v>104109</v>
          </cell>
          <cell r="B2702" t="str">
            <v>ARMAÇÃO DE PILAR OU VIGA DE ESTRUTURA DE CONCRETO ARMADO EMBUTIDA EM ALVENARIA DE VEDAÇÃO UTILIZANDO AÇO CA-50 DE 8,0 MM - MONTAGEM. AF_06/2022</v>
          </cell>
          <cell r="C2702" t="str">
            <v>KG</v>
          </cell>
        </row>
        <row r="2703">
          <cell r="A2703">
            <v>104110</v>
          </cell>
          <cell r="B2703" t="str">
            <v>ARMAÇÃO DE PILAR OU VIGA DE ESTRUTURA DE CONCRETO ARMADO EMBUTIDA EM ALVENARIA DE VEDAÇÃO UTILIZANDO AÇO CA-50 DE 6,3 MM - MONTAGEM. AF_06/2022</v>
          </cell>
          <cell r="C2703" t="str">
            <v>KG</v>
          </cell>
        </row>
        <row r="2704">
          <cell r="A2704">
            <v>104111</v>
          </cell>
          <cell r="B2704" t="str">
            <v>ARMAÇÃO DE PILAR OU VIGA DE ESTRUTURA DE CONCRETO ARMADO EMBUTIDA EM ALVENARIA DE VEDAÇÃO UTILIZANDO AÇO CA-60 DE 5,0 MM - MONTAGEM. AF_06/2022</v>
          </cell>
          <cell r="C2704" t="str">
            <v>KG</v>
          </cell>
        </row>
        <row r="2705">
          <cell r="A2705">
            <v>104915</v>
          </cell>
          <cell r="B2705" t="str">
            <v>ARMAÇÃO DE BLOCO E SAPATA UTILIZANDO AÇO CA-50 DE 25 MM - MONTAGEM. AF_01/2024</v>
          </cell>
          <cell r="C2705" t="str">
            <v>KG</v>
          </cell>
        </row>
        <row r="2706">
          <cell r="A2706">
            <v>104917</v>
          </cell>
          <cell r="B2706" t="str">
            <v>ARMAÇÃO DE SAPATA ISOLADA, VIGA BALDRAME E SAPATA CORRIDA UTILIZANDO AÇO CA-50 DE 6,3 MM - MONTAGEM. AF_01/2024</v>
          </cell>
          <cell r="C2706" t="str">
            <v>KG</v>
          </cell>
        </row>
        <row r="2707">
          <cell r="A2707">
            <v>104918</v>
          </cell>
          <cell r="B2707" t="str">
            <v>ARMAÇÃO DE SAPATA ISOLADA, VIGA BALDRAME E SAPATA CORRIDA UTILIZANDO AÇO CA-50 DE 8 MM - MONTAGEM. AF_01/2024</v>
          </cell>
          <cell r="C2707" t="str">
            <v>KG</v>
          </cell>
        </row>
        <row r="2708">
          <cell r="A2708">
            <v>104919</v>
          </cell>
          <cell r="B2708" t="str">
            <v>ARMAÇÃO DE SAPATA ISOLADA, VIGA BALDRAME E SAPATA CORRIDA UTILIZANDO AÇO CA-50 DE 10 MM - MONTAGEM. AF_01/2024</v>
          </cell>
          <cell r="C2708" t="str">
            <v>KG</v>
          </cell>
        </row>
        <row r="2709">
          <cell r="A2709">
            <v>104920</v>
          </cell>
          <cell r="B2709" t="str">
            <v>ARMAÇÃO DE BLOCO, SAPATA ISOLADA, VIGA BALDRAME E SAPATA CORRIDA UTILIZANDO AÇO CA-50 DE 12,5 MM - MONTAGEM. AF_01/2024</v>
          </cell>
          <cell r="C2709" t="str">
            <v>KG</v>
          </cell>
        </row>
        <row r="2710">
          <cell r="A2710">
            <v>104921</v>
          </cell>
          <cell r="B2710" t="str">
            <v>ARMAÇÃO DE BLOCO, SAPATA ISOLADA, VIGA BALDRAME E SAPATA CORRIDA UTILIZANDO AÇO CA-50 DE 16 MM - MONTAGEM. AF_01/2024</v>
          </cell>
          <cell r="C2710" t="str">
            <v>KG</v>
          </cell>
        </row>
        <row r="2711">
          <cell r="A2711">
            <v>104922</v>
          </cell>
          <cell r="B2711" t="str">
            <v>ARMAÇÃO DE BLOCO, SAPATA ISOLADA E SAPATA CORRIDA UTILIZANDO AÇO CA-50 DE 20 MM - MONTAGEM. AF_01/2024</v>
          </cell>
          <cell r="C2711" t="str">
            <v>KG</v>
          </cell>
        </row>
        <row r="2712">
          <cell r="A2712">
            <v>105814</v>
          </cell>
          <cell r="B2712" t="str">
            <v>ARMAÇÃO DO SISTEMA DE PAREDES DE CONCRETO, EXECUTADA EM PAREDES DE EDIFICAÇÕES MULTIFAMILIARES, TELA Q-283. AF_12/2024_PS</v>
          </cell>
          <cell r="C2712" t="str">
            <v>KG</v>
          </cell>
        </row>
        <row r="2713">
          <cell r="A2713">
            <v>89993</v>
          </cell>
          <cell r="B2713" t="str">
            <v>GRAUTEAMENTO VERTICAL EM ALVENARIA ESTRUTURAL. AF_09/2021</v>
          </cell>
          <cell r="C2713" t="str">
            <v>M3</v>
          </cell>
        </row>
        <row r="2714">
          <cell r="A2714">
            <v>89994</v>
          </cell>
          <cell r="B2714" t="str">
            <v>GRAUTEAMENTO DE CINTA INTERMEDIÁRIA OU DE CONTRAVERGA EM ALVENARIA ESTRUTURAL. AF_09/2021</v>
          </cell>
          <cell r="C2714" t="str">
            <v>M3</v>
          </cell>
        </row>
        <row r="2715">
          <cell r="A2715">
            <v>89995</v>
          </cell>
          <cell r="B2715" t="str">
            <v>GRAUTEAMENTO DE CINTA SUPERIOR OU DE VERGA EM ALVENARIA ESTRUTURAL. AF_09/2021</v>
          </cell>
          <cell r="C2715" t="str">
            <v>M3</v>
          </cell>
        </row>
        <row r="2716">
          <cell r="A2716">
            <v>90278</v>
          </cell>
          <cell r="B2716" t="str">
            <v>GRAUTE FGK=15 MPA; TRAÇO 1:0,04:2,2:2,5 (EM MASSA SECA DE CIMENTO/CAL/AREIA GROSSA/BRITA 0) - PREPARO MECÂNICO COM BETONEIRA 400 L. AF_09/2021</v>
          </cell>
          <cell r="C2716" t="str">
            <v>M3</v>
          </cell>
        </row>
        <row r="2717">
          <cell r="A2717">
            <v>90279</v>
          </cell>
          <cell r="B2717" t="str">
            <v>GRAUTE FGK=20 MPA; TRAÇO 1:0,04:1,8:2,1 (EM MASSA SECA DE CIMENTO/ CAL/ AREIA GROSSA/ BRITA 0) - PREPARO MECÂNICO COM BETONEIRA 400 L. AF_09/2021</v>
          </cell>
          <cell r="C2717" t="str">
            <v>M3</v>
          </cell>
        </row>
        <row r="2718">
          <cell r="A2718">
            <v>90280</v>
          </cell>
          <cell r="B2718" t="str">
            <v>GRAUTE FGK=25 MPA; TRAÇO 1:0,02:1,3:1,6 (EM MASSA SECA DE CIMENTO/ CAL/ AREIA GROSSA/ BRITA 0) - PREPARO MECÂNICO COM BETONEIRA 400 L. AF_09/2021</v>
          </cell>
          <cell r="C2718" t="str">
            <v>M3</v>
          </cell>
        </row>
        <row r="2719">
          <cell r="A2719">
            <v>90281</v>
          </cell>
          <cell r="B2719" t="str">
            <v>GRAUTE FGK=30 MPA; TRAÇO 1:0,02:0,9:1,2 (EM MASSA SECA DE CIMENTO/ CAL/ AREIA GROSSA/ BRITA 0) - PREPARO MECÂNICO COM BETONEIRA 400 L. AF_09/2021</v>
          </cell>
          <cell r="C2719" t="str">
            <v>M3</v>
          </cell>
        </row>
        <row r="2720">
          <cell r="A2720">
            <v>90282</v>
          </cell>
          <cell r="B2720" t="str">
            <v>GRAUTE FGK=15 MPA; TRAÇO 1:2,2:2,5:0,3 (EM MASSA SECA DE CIMENTO/ AREIA GROSSA/ BRITA 0/ ADITIVO) - PREPARO MECÂNICO COM BETONEIRA 400 L. AF_09/2021</v>
          </cell>
          <cell r="C2720" t="str">
            <v>M3</v>
          </cell>
        </row>
        <row r="2721">
          <cell r="A2721">
            <v>90283</v>
          </cell>
          <cell r="B2721" t="str">
            <v>GRAUTE FGK=20 MPA; TRAÇO 1:1,8:2,1:0,4 (EM MASSA SECA DE CIMENTO/ AREIA GROSSA/ BRITA 0/ ADITIVO) - PREPARO MECÂNICO COM BETONEIRA 400 L. AF_09/2021</v>
          </cell>
          <cell r="C2721" t="str">
            <v>M3</v>
          </cell>
        </row>
        <row r="2722">
          <cell r="A2722">
            <v>90284</v>
          </cell>
          <cell r="B2722" t="str">
            <v>GRAUTE FGK=25 MPA; TRAÇO 1:1,3:1,6:0,4 (EM MASSA SECA DE CIMENTO/ AREIA GROSSA/ BRITA 0/ ADITIVO) - PREPARO MECÂNICO COM BETONEIRA 400 L. AF_09/2021</v>
          </cell>
          <cell r="C2722" t="str">
            <v>M3</v>
          </cell>
        </row>
        <row r="2723">
          <cell r="A2723">
            <v>90285</v>
          </cell>
          <cell r="B2723" t="str">
            <v>GRAUTE FGK=30 MPA; TRAÇO 1:0,9:1,2:0,6 (EM MASSA SECA DE CIMENTO/ AREIA GROSSA/ BRITA 0/ ADITIVO) - PREPARO MECÂNICO COM BETONEIRA 400 L. AF_09/2021</v>
          </cell>
          <cell r="C2723" t="str">
            <v>M3</v>
          </cell>
        </row>
        <row r="2724">
          <cell r="A2724">
            <v>94962</v>
          </cell>
          <cell r="B2724" t="str">
            <v>CONCRETO MAGRO PARA LASTRO, TRAÇO 1:4,5:4,5 (EM MASSA SECA DE CIMENTO/ AREIA MÉDIA/ BRITA 1) - PREPARO MECÂNICO COM BETONEIRA 400 L. AF_05/2021</v>
          </cell>
          <cell r="C2724" t="str">
            <v>M3</v>
          </cell>
        </row>
        <row r="2725">
          <cell r="A2725">
            <v>94963</v>
          </cell>
          <cell r="B2725" t="str">
            <v>CONCRETO FCK = 15MPA, TRAÇO 1:3,4:3,5 (EM MASSA SECA DE CIMENTO/ AREIA MÉDIA/ BRITA 1) - PREPARO MECÂNICO COM BETONEIRA 400 L. AF_05/2021</v>
          </cell>
          <cell r="C2725" t="str">
            <v>M3</v>
          </cell>
        </row>
        <row r="2726">
          <cell r="A2726">
            <v>94964</v>
          </cell>
          <cell r="B2726" t="str">
            <v>CONCRETO FCK = 20MPA, TRAÇO 1:2,7:3 (EM MASSA SECA DE CIMENTO/ AREIA MÉDIA/ BRITA 1) - PREPARO MECÂNICO COM BETONEIRA 400 L. AF_05/2021</v>
          </cell>
          <cell r="C2726" t="str">
            <v>M3</v>
          </cell>
        </row>
        <row r="2727">
          <cell r="A2727">
            <v>94965</v>
          </cell>
          <cell r="B2727" t="str">
            <v>CONCRETO FCK = 25MPA, TRAÇO 1:2,3:2,7 (EM MASSA SECA DE CIMENTO/ AREIA MÉDIA/ BRITA 1) - PREPARO MECÂNICO COM BETONEIRA 400 L. AF_05/2021</v>
          </cell>
          <cell r="C2727" t="str">
            <v>M3</v>
          </cell>
        </row>
        <row r="2728">
          <cell r="A2728">
            <v>94966</v>
          </cell>
          <cell r="B2728" t="str">
            <v>CONCRETO FCK = 30MPA, TRAÇO 1:2,1:2,5 (EM MASSA SECA DE CIMENTO/ AREIA MÉDIA/ BRITA 1) - PREPARO MECÂNICO COM BETONEIRA 400 L. AF_05/2021</v>
          </cell>
          <cell r="C2728" t="str">
            <v>M3</v>
          </cell>
        </row>
        <row r="2729">
          <cell r="A2729">
            <v>94967</v>
          </cell>
          <cell r="B2729" t="str">
            <v>CONCRETO FCK = 40MPA, TRAÇO 1:1,6:1,9 (EM MASSA SECA DE CIMENTO/ AREIA MÉDIA/ BRITA 1) - PREPARO MECÂNICO COM BETONEIRA 400 L. AF_05/2021</v>
          </cell>
          <cell r="C2729" t="str">
            <v>M3</v>
          </cell>
        </row>
        <row r="2730">
          <cell r="A2730">
            <v>94968</v>
          </cell>
          <cell r="B2730" t="str">
            <v>CONCRETO MAGRO PARA LASTRO, TRAÇO 1:4,5:4,5 (EM MASSA SECA DE CIMENTO/ AREIA MÉDIA/ BRITA 1) - PREPARO MECÂNICO COM BETONEIRA 600 L. AF_05/2021</v>
          </cell>
          <cell r="C2730" t="str">
            <v>M3</v>
          </cell>
        </row>
        <row r="2731">
          <cell r="A2731">
            <v>94969</v>
          </cell>
          <cell r="B2731" t="str">
            <v>CONCRETO FCK = 15MPA, TRAÇO 1:3,4:3,5 (EM MASSA SECA DE CIMENTO/ AREIA MÉDIA/ BRITA 1) - PREPARO MECÂNICO COM BETONEIRA 600 L. AF_05/2021</v>
          </cell>
          <cell r="C2731" t="str">
            <v>M3</v>
          </cell>
        </row>
        <row r="2732">
          <cell r="A2732">
            <v>94970</v>
          </cell>
          <cell r="B2732" t="str">
            <v>CONCRETO FCK = 20MPA, TRAÇO 1:2,7:3 (EM MASSA SECA DE CIMENTO/ AREIA MÉDIA/ BRITA 1) - PREPARO MECÂNICO COM BETONEIRA 600 L. AF_05/2021</v>
          </cell>
          <cell r="C2732" t="str">
            <v>M3</v>
          </cell>
        </row>
        <row r="2733">
          <cell r="A2733">
            <v>94971</v>
          </cell>
          <cell r="B2733" t="str">
            <v>CONCRETO FCK = 25MPA, TRAÇO 1:2,3:2,7 (EM MASSA SECA DE CIMENTO/ AREIA MÉDIA/ BRITA 1) - PREPARO MECÂNICO COM BETONEIRA 600 L. AF_05/2021</v>
          </cell>
          <cell r="C2733" t="str">
            <v>M3</v>
          </cell>
        </row>
        <row r="2734">
          <cell r="A2734">
            <v>94972</v>
          </cell>
          <cell r="B2734" t="str">
            <v>CONCRETO FCK = 30MPA, TRAÇO 1:2,1:2,5 (EM MASSA SECA DE CIMENTO/ AREIA MÉDIA/ BRITA 1) - PREPARO MECÂNICO COM BETONEIRA 600 L. AF_05/2021</v>
          </cell>
          <cell r="C2734" t="str">
            <v>M3</v>
          </cell>
        </row>
        <row r="2735">
          <cell r="A2735">
            <v>94973</v>
          </cell>
          <cell r="B2735" t="str">
            <v>CONCRETO FCK = 40MPA, TRAÇO 1:1,6:1,9 (EM MASSA SECA DE CIMENTO/ AREIA MÉDIA/ BRITA 1) - PREPARO MECÂNICO COM BETONEIRA 600 L. AF_05/2021</v>
          </cell>
          <cell r="C2735" t="str">
            <v>M3</v>
          </cell>
        </row>
        <row r="2736">
          <cell r="A2736">
            <v>94974</v>
          </cell>
          <cell r="B2736" t="str">
            <v>CONCRETO MAGRO PARA LASTRO, TRAÇO 1:4,5:4,5 (EM MASSA SECA DE CIMENTO/ AREIA MÉDIA/ BRITA 1) - PREPARO MANUAL. AF_05/2021</v>
          </cell>
          <cell r="C2736" t="str">
            <v>M3</v>
          </cell>
        </row>
        <row r="2737">
          <cell r="A2737">
            <v>94975</v>
          </cell>
          <cell r="B2737" t="str">
            <v>CONCRETO FCK = 15MPA, TRAÇO 1:3,4:3,5 (EM MASSA SECA DE CIMENTO/ AREIA MÉDIA/ BRITA 1) - PREPARO MANUAL. AF_05/2021</v>
          </cell>
          <cell r="C2737" t="str">
            <v>M3</v>
          </cell>
        </row>
        <row r="2738">
          <cell r="A2738">
            <v>96555</v>
          </cell>
          <cell r="B2738" t="str">
            <v>CONCRETAGEM DE BLOCO DE COROAMENTO OU VIGA BALDRAME, FCK 30 MPA, COM USO DE JERICA - LANÇAMENTO, ADENSAMENTO E ACABAMENTO. AF_01/2024</v>
          </cell>
          <cell r="C2738" t="str">
            <v>M3</v>
          </cell>
        </row>
        <row r="2739">
          <cell r="A2739">
            <v>96556</v>
          </cell>
          <cell r="B2739" t="str">
            <v>CONCRETAGEM DE SAPATA, FCK 30 MPA, COM USO DE JERICA - LANÇAMENTO, ADENSAMENTO E ACABAMENTO. AF_01/2024</v>
          </cell>
          <cell r="C2739" t="str">
            <v>M3</v>
          </cell>
        </row>
        <row r="2740">
          <cell r="A2740">
            <v>96557</v>
          </cell>
          <cell r="B2740" t="str">
            <v>CONCRETAGEM DE BLOCO DE COROAMENTO OU VIGA BALDRAME, FCK 30 MPA, COM USO DE BOMBA - LANÇAMENTO, ADENSAMENTO E ACABAMENTO. AF_01/2024</v>
          </cell>
          <cell r="C2740" t="str">
            <v>M3</v>
          </cell>
        </row>
        <row r="2741">
          <cell r="A2741">
            <v>96558</v>
          </cell>
          <cell r="B2741" t="str">
            <v>CONCRETAGEM DE SAPATA, FCK 30 MPA, COM USO DE BOMBA - LANÇAMENTO, ADENSAMENTO E ACABAMENTO. AF_01/2024</v>
          </cell>
          <cell r="C2741" t="str">
            <v>M3</v>
          </cell>
        </row>
        <row r="2742">
          <cell r="A2742">
            <v>99235</v>
          </cell>
          <cell r="B2742" t="str">
            <v>CONCRETAGEM DE EDIFICAÇÕES (PAREDES E LAJES) FEITAS COM SISTEMA DE FÔRMAS MANUSEÁVEIS, COM CONCRETO USINADO AUTOADENSÁVEL FCK 25 MPA - LANÇAMENTO E ACABAMENTO. AF_09/2024</v>
          </cell>
          <cell r="C2742" t="str">
            <v>M3</v>
          </cell>
        </row>
        <row r="2743">
          <cell r="A2743">
            <v>99431</v>
          </cell>
          <cell r="B2743" t="str">
            <v>CONCRETAGEM DE LAJES EM EDIFICAÇÕES UNIFAMILIARES FEITAS COM SISTEMA DE FÔRMAS MANUSEÁVEIS, COM CONCRETO USINADO BOMBEÁVEL FCK 25 MPA - LANÇAMENTO, ADENSAMENTO E ACABAMENTO. AF_09/2024</v>
          </cell>
          <cell r="C2743" t="str">
            <v>M3</v>
          </cell>
        </row>
        <row r="2744">
          <cell r="A2744">
            <v>99432</v>
          </cell>
          <cell r="B2744" t="str">
            <v>CONCRETAGEM DE PAREDES EM EDIFICAÇÕES UNIFAMILIARES FEITAS COM SISTEMA DE FÔRMAS MANUSEÁVEIS, COM CONCRETO USINADO BOMBEÁVEL FCK 25 MPA - LANÇAMENTO, ADENSAMENTO E ACABAMENTO. AF_09/2024</v>
          </cell>
          <cell r="C2744" t="str">
            <v>M3</v>
          </cell>
        </row>
        <row r="2745">
          <cell r="A2745">
            <v>99433</v>
          </cell>
          <cell r="B2745" t="str">
            <v>CONCRETAGEM DE PLATIBANDA EM EDIFICAÇÕES UNIFAMILIARES FEITAS COM SISTEMA DE FÔRMAS MANUSEÁVEIS, COM CONCRETO USINADO BOMBEÁVEL FCK 25 MPA - LANÇAMENTO, ADENSAMENTO E ACABAMENTO. AF_09/2024</v>
          </cell>
          <cell r="C2745" t="str">
            <v>M3</v>
          </cell>
        </row>
        <row r="2746">
          <cell r="A2746">
            <v>99434</v>
          </cell>
          <cell r="B2746" t="str">
            <v>CONCRETAGEM DE LAJES EM EDIFICAÇÕES MULTIFAMILIARES FEITAS COM SISTEMA DE FÔRMAS MANUSEÁVEIS, COM CONCRETO USINADO BOMBEÁVEL FCK 25 MPA - LANÇAMENTO, ADENSAMENTO E ACABAMENTO. AF_09/2024</v>
          </cell>
          <cell r="C2746" t="str">
            <v>M3</v>
          </cell>
        </row>
        <row r="2747">
          <cell r="A2747">
            <v>99435</v>
          </cell>
          <cell r="B2747" t="str">
            <v>CONCRETAGEM DE PAREDES EM EDIFICAÇÕES MULTIFAMILIARES FEITAS COM SISTEMA DE FÔRMAS MANUSEÁVEIS, COM CONCRETO USINADO BOMBEÁVEL FCK 25 MPA - LANÇAMENTO, ADENSAMENTO E ACABAMENTO. AF_09/2024</v>
          </cell>
          <cell r="C2747" t="str">
            <v>M3</v>
          </cell>
        </row>
        <row r="2748">
          <cell r="A2748">
            <v>99436</v>
          </cell>
          <cell r="B2748" t="str">
            <v>CONCRETAGEM DE PLATIBANDA EM EDIFICAÇÕES MULTIFAMILIARES FEITAS COM SISTEMA DE FÔRMAS MANUSEÁVEIS, COM CONCRETO USINADO BOMBEÁVEL FCK 25 MPA - LANÇAMENTO, ADENSAMENTO E ACABAMENTO. AF_09/2024</v>
          </cell>
          <cell r="C2748" t="str">
            <v>M3</v>
          </cell>
        </row>
        <row r="2749">
          <cell r="A2749">
            <v>99437</v>
          </cell>
          <cell r="B2749" t="str">
            <v>CONCRETAGEM DE PLATIBANDA EM EDIFICAÇÕES UNIFAMILIARES FEITAS COM SISTEMA DE FÔRMAS MANUSEÁVEIS, COM CONCRETO USINADO AUTOADENSÁVEL FCK 25 MPA - LANÇAMENTO E ACABAMENTO. AF_09/2024</v>
          </cell>
          <cell r="C2749" t="str">
            <v>M3</v>
          </cell>
        </row>
        <row r="2750">
          <cell r="A2750">
            <v>99438</v>
          </cell>
          <cell r="B2750" t="str">
            <v>CONCRETAGEM DE PLATIBANDA EM EDIFICAÇÕES MULTIFAMILIARES FEITAS COM SISTEMA DE FÔRMAS MANUSEÁVEIS, COM CONCRETO USINADO AUTOADENSÁVEL FCK 25 MPA - LANÇAMENTO E ACABAMENTO. AF_09/2024</v>
          </cell>
          <cell r="C2750" t="str">
            <v>M3</v>
          </cell>
        </row>
        <row r="2751">
          <cell r="A2751">
            <v>99439</v>
          </cell>
          <cell r="B2751" t="str">
            <v>CONCRETAGEM DE EDIFICAÇÕES (PAREDES E LAJES) FEITAS COM SISTEMA DE FÔRMAS MANUSEÁVEIS, COM CONCRETO USINADO BOMBEÁVEL FCK 25 MPA - LANÇAMENTO, ADENSAMENTO E ACABAMENTO. AF_09/2024</v>
          </cell>
          <cell r="C2751" t="str">
            <v>M3</v>
          </cell>
        </row>
        <row r="2752">
          <cell r="A2752">
            <v>102473</v>
          </cell>
          <cell r="B2752" t="str">
            <v>CONCRETO MAGRO PARA LASTRO, TRAÇO 1:4,5:4,5 (EM MASSA SECA DE CIMENTO/ AREIA MÉDIA/ SEIXO ROLADO) - PREPARO MECÂNICO COM BETONEIRA 400 L. AF_05/2021</v>
          </cell>
          <cell r="C2752" t="str">
            <v>M3</v>
          </cell>
        </row>
        <row r="2753">
          <cell r="A2753">
            <v>102474</v>
          </cell>
          <cell r="B2753" t="str">
            <v>CONCRETO FCK = 15MPA, TRAÇO 1:3,4:3,4 (EM MASSA SECA DE CIMENTO/ AREIA MÉDIA/ SEIXO ROLADO) - PREPARO MECÂNICO COM BETONEIRA 400 L. AF_05/2021</v>
          </cell>
          <cell r="C2753" t="str">
            <v>M3</v>
          </cell>
        </row>
        <row r="2754">
          <cell r="A2754">
            <v>102475</v>
          </cell>
          <cell r="B2754" t="str">
            <v>CONCRETO FCK = 20MPA, TRAÇO 1:2,6:2,9 (EM MASSA SECA DE CIMENTO/ AREIA MÉDIA/ SEIXO ROLADO) - PREPARO MECÂNICO COM BETONEIRA 400 L. AF_05/2021</v>
          </cell>
          <cell r="C2754" t="str">
            <v>M3</v>
          </cell>
        </row>
        <row r="2755">
          <cell r="A2755">
            <v>102476</v>
          </cell>
          <cell r="B2755" t="str">
            <v>CONCRETO FCK = 25MPA, TRAÇO 1:2,2:2,5 (EM MASSA SECA DE CIMENTO/ AREIA MÉDIA/ SEIXO ROLADO) - PREPARO MECÂNICO COM BETONEIRA 400 L. AF_05/2021</v>
          </cell>
          <cell r="C2755" t="str">
            <v>M3</v>
          </cell>
        </row>
        <row r="2756">
          <cell r="A2756">
            <v>102477</v>
          </cell>
          <cell r="B2756" t="str">
            <v>CONCRETO FCK = 30MPA, TRAÇO 1:1,9:2,3 (EM MASSA SECA DE CIMENTO/ AREIA MÉDIA/ SEIXO ROLADO) - PREPARO MECÂNICO COM BETONEIRA 400 L. AF_05/2021</v>
          </cell>
          <cell r="C2756" t="str">
            <v>M3</v>
          </cell>
        </row>
        <row r="2757">
          <cell r="A2757">
            <v>102478</v>
          </cell>
          <cell r="B2757" t="str">
            <v>CONCRETO FCK = 40MPA, TRAÇO 1:1,4:1,8 (EM MASSA SECA DE CIMENTO/ AREIA MÉDIA/ SEIXO ROLADO) - PREPARO MECÂNICO COM BETONEIRA 400 L. AF_05/2021</v>
          </cell>
          <cell r="C2757" t="str">
            <v>M3</v>
          </cell>
        </row>
        <row r="2758">
          <cell r="A2758">
            <v>102479</v>
          </cell>
          <cell r="B2758" t="str">
            <v>CONCRETO MAGRO PARA LASTRO, TRAÇO 1:4,5:4,5 (EM MASSA SECA DE CIMENTO/ AREIA MÉDIA/ SEIXO ROLADO) - PREPARO MECÂNICO COM BETONEIRA 600 L. AF_05/2021</v>
          </cell>
          <cell r="C2758" t="str">
            <v>M3</v>
          </cell>
        </row>
        <row r="2759">
          <cell r="A2759">
            <v>102480</v>
          </cell>
          <cell r="B2759" t="str">
            <v>CONCRETO FCK = 15MPA, TRAÇO 1:3,4:3,4 (EM MASSA SECA DE CIMENTO/ AREIA MÉDIA/ SEIXO ROLADO) - PREPARO MECÂNICO COM BETONEIRA 600 L. AF_05/2021</v>
          </cell>
          <cell r="C2759" t="str">
            <v>M3</v>
          </cell>
        </row>
        <row r="2760">
          <cell r="A2760">
            <v>102481</v>
          </cell>
          <cell r="B2760" t="str">
            <v>CONCRETO FCK = 20MPA, TRAÇO 1:2,6:2,9 (EM MASSA SECA DE CIMENTO/ AREIA MÉDIA/ SEIXO ROLADO) - PREPARO MECÂNICO COM BETONEIRA 600 L. AF_05/2021</v>
          </cell>
          <cell r="C2760" t="str">
            <v>M3</v>
          </cell>
        </row>
        <row r="2761">
          <cell r="A2761">
            <v>102482</v>
          </cell>
          <cell r="B2761" t="str">
            <v>CONCRETO FCK = 25MPA, TRAÇO 1:2,2:2,5 (EM MASSA SECA DE CIMENTO/ AREIA MÉDIA/ SEIXO ROLADO) - PREPARO MECÂNICO COM BETONEIRA 600 L. AF_05/2021</v>
          </cell>
          <cell r="C2761" t="str">
            <v>M3</v>
          </cell>
        </row>
        <row r="2762">
          <cell r="A2762">
            <v>102483</v>
          </cell>
          <cell r="B2762" t="str">
            <v>CONCRETO FCK = 30MPA, TRAÇO 1:1,9:2,3 (EM MASSA SECA DE CIMENTO/ AREIA MÉDIA/ SEIXO ROLADO) - PREPARO MECÂNICO COM BETONEIRA 600 L. AF_05/2021</v>
          </cell>
          <cell r="C2762" t="str">
            <v>M3</v>
          </cell>
        </row>
        <row r="2763">
          <cell r="A2763">
            <v>102484</v>
          </cell>
          <cell r="B2763" t="str">
            <v>CONCRETO FCK = 40MPA, TRAÇO 1:1,4:1,8 (EM MASSA SECA DE CIMENTO/ AREIA MÉDIA/ SEIXO ROLADO) - PREPARO MECÂNICO COM BETONEIRA 600 L. AF_05/2021</v>
          </cell>
          <cell r="C2763" t="str">
            <v>M3</v>
          </cell>
        </row>
        <row r="2764">
          <cell r="A2764">
            <v>102485</v>
          </cell>
          <cell r="B2764" t="str">
            <v>CONCRETO MAGRO PARA LASTRO, TRAÇO 1:4,5:4,5 (EM MASSA SECA DE CIMENTO/ AREIA MÉDIA/ SEIXO ROLADO) - PREPARO MANUAL. AF_05/2021</v>
          </cell>
          <cell r="C2764" t="str">
            <v>M3</v>
          </cell>
        </row>
        <row r="2765">
          <cell r="A2765">
            <v>102486</v>
          </cell>
          <cell r="B2765" t="str">
            <v>CONCRETO FCK = 15MPA, TRAÇO 1:3,4:3,4 (EM MASSA SECA DE CIMENTO/ AREIA MÉDIA/ SEIXO ROLADO) - PREPARO MANUAL. AF_05/2021</v>
          </cell>
          <cell r="C2765" t="str">
            <v>M3</v>
          </cell>
        </row>
        <row r="2766">
          <cell r="A2766">
            <v>102487</v>
          </cell>
          <cell r="B2766" t="str">
            <v>CONCRETO CICLÓPICO FCK = 15MPA, 30% PEDRA DE MÃO EM VOLUME REAL, INCLUSIVE LANÇAMENTO. AF_05/2021</v>
          </cell>
          <cell r="C2766" t="str">
            <v>M3</v>
          </cell>
        </row>
        <row r="2767">
          <cell r="A2767">
            <v>103183</v>
          </cell>
          <cell r="B2767" t="str">
            <v>CONCRETAGEM DE ESCADAS EM EDIFICAÇÕES MULTIFAMILIARES FEITAS COM SISTEMA DE FÔRMAS MANUSEÁVEIS COM CONCRETO USINADO BOMBEÁVEL, FCK 25 MPA - LANÇAMENTO, ADENSAMENTO E ACABAMENTO. AF_09/2024</v>
          </cell>
          <cell r="C2767" t="str">
            <v>M3</v>
          </cell>
        </row>
        <row r="2768">
          <cell r="A2768">
            <v>103184</v>
          </cell>
          <cell r="B2768" t="str">
            <v>CONCRETAGEM DE ESCADAS EM EDIFICAÇÕES MULTIFAMILIARES FEITAS COM SISTEMA DE FÔRMAS MANUSEÁVEIS COM CONCRETO USINADO AUTOADENSÁVEL, FCK 25 MPA - LANÇAMENTO E ACABAMENTO. AF_09/2024</v>
          </cell>
          <cell r="C2768" t="str">
            <v>M3</v>
          </cell>
        </row>
        <row r="2769">
          <cell r="A2769">
            <v>103669</v>
          </cell>
          <cell r="B2769" t="str">
            <v>CONCRETAGEM DE PILARES, FCK = 25 MPA,  COM USO DE BALDES - LANÇAMENTO, ADENSAMENTO E ACABAMENTO. AF_02/2022</v>
          </cell>
          <cell r="C2769" t="str">
            <v>M3</v>
          </cell>
        </row>
        <row r="2770">
          <cell r="A2770">
            <v>103670</v>
          </cell>
          <cell r="B2770" t="str">
            <v>LANÇAMENTO COM USO DE BALDES, ADENSAMENTO E ACABAMENTO DE CONCRETO EM ESTRUTURAS. AF_02/2022</v>
          </cell>
          <cell r="C2770" t="str">
            <v>M3</v>
          </cell>
        </row>
        <row r="2771">
          <cell r="A2771">
            <v>103671</v>
          </cell>
          <cell r="B2771" t="str">
            <v>CONCRETAGEM DE PILARES, FCK = 25 MPA, COM USO DE GRUA - LANÇAMENTO, ADENSAMENTO E ACABAMENTO. AF_02/2022</v>
          </cell>
          <cell r="C2771" t="str">
            <v>M3</v>
          </cell>
        </row>
        <row r="2772">
          <cell r="A2772">
            <v>103672</v>
          </cell>
          <cell r="B2772" t="str">
            <v>CONCRETAGEM DE PILARES, FCK = 25 MPA, COM USO DE BOMBA - LANÇAMENTO, ADENSAMENTO E ACABAMENTO. AF_02/2022_PS</v>
          </cell>
          <cell r="C2772" t="str">
            <v>M3</v>
          </cell>
        </row>
        <row r="2773">
          <cell r="A2773">
            <v>103673</v>
          </cell>
          <cell r="B2773" t="str">
            <v>LANÇAMENTO COM USO DE BOMBA, ADENSAMENTO E ACABAMENTO DE CONCRETO EM ESTRUTURAS. AF_02/2022</v>
          </cell>
          <cell r="C2773" t="str">
            <v>M3</v>
          </cell>
        </row>
        <row r="2774">
          <cell r="A2774">
            <v>103674</v>
          </cell>
          <cell r="B2774" t="str">
            <v>CONCRETAGEM DE VIGAS E LAJES, FCK=25 MPA, PARA LAJES PREMOLDADAS COM USO DE BOMBA - LANÇAMENTO, ADENSAMENTO E ACABAMENTO. AF_02/2022_PS</v>
          </cell>
          <cell r="C2774" t="str">
            <v>M3</v>
          </cell>
        </row>
        <row r="2775">
          <cell r="A2775">
            <v>103675</v>
          </cell>
          <cell r="B2775" t="str">
            <v>CONCRETAGEM DE VIGAS E LAJES, FCK=25 MPA, PARA LAJES MACIÇAS OU NERVURADAS COM USO DE BOMBA - LANÇAMENTO, ADENSAMENTO E ACABAMENTO. AF_02/2022_PS</v>
          </cell>
          <cell r="C2775" t="str">
            <v>M3</v>
          </cell>
        </row>
        <row r="2776">
          <cell r="A2776">
            <v>103676</v>
          </cell>
          <cell r="B2776" t="str">
            <v>CONCRETAGEM DE VIGAS E LAJES, FCK=25 MPA, PARA LAJES PREMOLDADAS COM JERICAS EM ELEVADOR DE CABO EM EDIFICAÇÃO DE MULTIPAVIMENTOS ATÉ 16 ANDARES - LANÇAMENTO, ADENSAMENTO E ACABAMENTO. AF_02/2022</v>
          </cell>
          <cell r="C2776" t="str">
            <v>M3</v>
          </cell>
        </row>
        <row r="2777">
          <cell r="A2777">
            <v>103677</v>
          </cell>
          <cell r="B2777" t="str">
            <v>CONCRETAGEM DE VIGAS E LAJES, FCK=25 MPA, PARA LAJES MACIÇAS OU NERVURADAS COM JERICAS EM ELEVADOR DE CABO EM EDIFICAÇÃO DE MULTIPAVIMENTOS ATÉ 16 ANDARES  - LANÇAMENTO, ADENSAMENTO E ACABAMENTO. AF_02/2022</v>
          </cell>
          <cell r="C2777" t="str">
            <v>M3</v>
          </cell>
        </row>
        <row r="2778">
          <cell r="A2778">
            <v>103678</v>
          </cell>
          <cell r="B2778" t="str">
            <v>CONCRETAGEM DE VIGAS E LAJES, FCK=25 MPA, PARA LAJES PREMOLDADAS COM JERICAS EM CREMALHEIRA EM EDIFICAÇÃO DE MULTIPAVIMENTOS ATÉ 16 ANDARES  - LANÇAMENTO, ADENSAMENTO E ACABAMENTO. AF_02/2022</v>
          </cell>
          <cell r="C2778" t="str">
            <v>M3</v>
          </cell>
        </row>
        <row r="2779">
          <cell r="A2779">
            <v>103679</v>
          </cell>
          <cell r="B2779" t="str">
            <v>CONCRETAGEM DE VIGAS E LAJES, FCK=25 MPA, PARA LAJES MACIÇAS OU NERVURADAS COM JERICAS EM CREMALHEIRA EM EDIFICAÇÃO DE MULTIPAVIMENTOS ATÉ 16 ANDARES - LANÇAMENTO, ADENSAMENTO E ACABAMENTO. AF_02/2022</v>
          </cell>
          <cell r="C2779" t="str">
            <v>M3</v>
          </cell>
        </row>
        <row r="2780">
          <cell r="A2780">
            <v>103680</v>
          </cell>
          <cell r="B2780" t="str">
            <v>CONCRETAGEM DE VIGAS E LAJES, FCK=25 MPA, PARA LAJES PREMOLDADAS COM GRUA DE CAÇAMBA DE 350 L EM EDIFICAÇÃO DE MULTIPAVIMENTOS ATÉ 16 ANDARES - LANÇAMENTO, ADENSAMENTO E ACABAMENTO. AF_02/2022</v>
          </cell>
          <cell r="C2780" t="str">
            <v>M3</v>
          </cell>
        </row>
        <row r="2781">
          <cell r="A2781">
            <v>103681</v>
          </cell>
          <cell r="B2781" t="str">
            <v>CONCRETAGEM DE VIGAS E LAJES, FCK=25 MPA, PARA LAJES MACIÇAS OU NERVURADAS COM GRUA DE CAÇAMBA DE 500 L EM EDIFICAÇÃO DE MULTIPAVIMENTOS ATÉ 16 ANDARES - LANÇAMENTO, ADENSAMENTO E ACABAMENTO. AF_02/2022</v>
          </cell>
          <cell r="C2781" t="str">
            <v>M3</v>
          </cell>
        </row>
        <row r="2782">
          <cell r="A2782">
            <v>103682</v>
          </cell>
          <cell r="B2782" t="str">
            <v>CONCRETAGEM DE VIGAS E LAJES, FCK=25 MPA, PARA QUALQUER TIPO DE LAJE COM BALDES EM EDIFICAÇÃO TÉRREA - LANÇAMENTO, ADENSAMENTO E ACABAMENTO. AF_02/2022</v>
          </cell>
          <cell r="C2782" t="str">
            <v>M3</v>
          </cell>
        </row>
        <row r="2783">
          <cell r="A2783">
            <v>103683</v>
          </cell>
          <cell r="B2783" t="str">
            <v>CONCRETAGEM DE VIGAS E LAJES, FCK=25 MPA, PARA QUALQUER TIPO DE LAJE COM BALDES EM EDIFICAÇÃO DE MULTIPAVIMENTOS ATÉ 04 ANDARES - LANÇAMENTO, ADENSAMENTO E ACABAMENTO. AF_02/2022</v>
          </cell>
          <cell r="C2783" t="str">
            <v>M3</v>
          </cell>
        </row>
        <row r="2784">
          <cell r="A2784">
            <v>103684</v>
          </cell>
          <cell r="B2784" t="str">
            <v>CONCRETAGEM DE RESERVATÓRIOS, FCK=25 MPA, COM USO DE BOMBA - LANÇAMENTO, ADENSAMENTO E ACABAMENTO. AF_02/2022_PS</v>
          </cell>
          <cell r="C2784" t="str">
            <v>M3</v>
          </cell>
        </row>
        <row r="2785">
          <cell r="A2785">
            <v>103685</v>
          </cell>
          <cell r="B2785" t="str">
            <v>CONCRETAGEM DE MURETAS, FCK=25 MPA, COM USO DE BOMBA - LANÇAMENTO, ADENSAMENTO E ACABAMENTO. AF_02/2022_PS</v>
          </cell>
          <cell r="C2785" t="str">
            <v>M3</v>
          </cell>
        </row>
        <row r="2786">
          <cell r="A2786">
            <v>103686</v>
          </cell>
          <cell r="B2786" t="str">
            <v>CONCRETAGEM DE ESCADAS, FCK=25 MPA, COM USO DE BOMBA - LANÇAMENTO, ADENSAMENTO E ACABAMENTO. AF_02/2022_PS</v>
          </cell>
          <cell r="C2786" t="str">
            <v>M3</v>
          </cell>
        </row>
        <row r="2787">
          <cell r="A2787">
            <v>103687</v>
          </cell>
          <cell r="B2787" t="str">
            <v>CONCRETAGEM DE PILARES, FCK=25 MPA, COM USO DE JERICAS EM ELEVADOR DE CABO - LANÇAMENTO, ADENSAMENTO E ACABAMENTO. AF_02/2022</v>
          </cell>
          <cell r="C2787" t="str">
            <v>M3</v>
          </cell>
        </row>
        <row r="2788">
          <cell r="A2788">
            <v>103688</v>
          </cell>
          <cell r="B2788" t="str">
            <v>CONCRETAGEM DE PILARES, FCK=25 MPA, COM USO DE JERICAS EM CREMALHEIRA - LANÇAMENTO, ADENSAMENTO E ACABAMENTO. AF_02/2022</v>
          </cell>
          <cell r="C2788" t="str">
            <v>M3</v>
          </cell>
        </row>
        <row r="2789">
          <cell r="A2789">
            <v>104916</v>
          </cell>
          <cell r="B2789" t="str">
            <v>ARMAÇÃO DE SAPATA ISOLADA, VIGA BALDRAME E SAPATA CORRIDA UTILIZANDO AÇO CA-60 DE 5 MM - MONTAGEM. AF_01/2024</v>
          </cell>
          <cell r="C2789" t="str">
            <v>KG</v>
          </cell>
        </row>
        <row r="2790">
          <cell r="A2790">
            <v>104923</v>
          </cell>
          <cell r="B2790" t="str">
            <v>CONCRETAGEM DE SAPATA CORRIDA, FCK 30 MPA, COM USO DE JERICA - LANÇAMENTO, ADENSAMENTO E ACABAMENTO. AF_01/2024</v>
          </cell>
          <cell r="C2790" t="str">
            <v>M3</v>
          </cell>
        </row>
        <row r="2791">
          <cell r="A2791">
            <v>104924</v>
          </cell>
          <cell r="B2791" t="str">
            <v>CONCRETAGEM DE SAPATA CORRIDA, FCK 30 MPA, COM USO DE BOMBA - LANÇAMENTO, ADENSAMENTO E ACABAMENTO. AF_01/2024</v>
          </cell>
          <cell r="C2791" t="str">
            <v>M3</v>
          </cell>
        </row>
        <row r="2792">
          <cell r="A2792">
            <v>101963</v>
          </cell>
          <cell r="B2792" t="str">
            <v>LAJE PRÉ-MOLDADA UNIDIRECIONAL, BIAPOIADA, PARA PISO, ENCHIMENTO EM CERÂMICA, VIGOTA CONVENCIONAL, ALTURA TOTAL DA LAJE (ENCHIMENTO+CAPA) = (8+4). AF_11/2020_PA</v>
          </cell>
          <cell r="C2792" t="str">
            <v>M2</v>
          </cell>
        </row>
        <row r="2793">
          <cell r="A2793">
            <v>101964</v>
          </cell>
          <cell r="B2793" t="str">
            <v>LAJE PRÉ-MOLDADA UNIDIRECIONAL, BIAPOIADA, PARA FORRO, ENCHIMENTO EM CERÂMICA, VIGOTA CONVENCIONAL, ALTURA TOTAL DA LAJE (ENCHIMENTO+CAPA) = (8+3). AF_11/2020_PA</v>
          </cell>
          <cell r="C2793" t="str">
            <v>M2</v>
          </cell>
        </row>
        <row r="2794">
          <cell r="A2794">
            <v>101165</v>
          </cell>
          <cell r="B2794" t="str">
            <v>ALVENARIA DE EMBASAMENTO COM BLOCO ESTRUTURAL DE CONCRETO, DE 14X19X29CM E ARGAMASSA DE ASSENTAMENTO COM PREPARO EM BETONEIRA. AF_05/2020</v>
          </cell>
          <cell r="C2794" t="str">
            <v>M3</v>
          </cell>
        </row>
        <row r="2795">
          <cell r="A2795">
            <v>101166</v>
          </cell>
          <cell r="B2795" t="str">
            <v>ALVENARIA DE EMBASAMENTO COM BLOCO ESTRUTURAL DE CERÂMICA, DE 14X19X29CM E ARGAMASSA DE ASSENTAMENTO COM PREPARO EM BETONEIRA. AF_05/2020</v>
          </cell>
          <cell r="C2795" t="str">
            <v>M3</v>
          </cell>
        </row>
        <row r="2796">
          <cell r="A2796">
            <v>98575</v>
          </cell>
          <cell r="B2796" t="str">
            <v>TRATAMENTO DE JUNTA DE DILATAÇÃO, COM TARUGO DE POLIETILENO E SELANTE PU, INCLUSO PREENCHIMENTO COM ESPUMA EXPANSIVA PU. AF_09/2023</v>
          </cell>
          <cell r="C2796" t="str">
            <v>M</v>
          </cell>
        </row>
        <row r="2797">
          <cell r="A2797">
            <v>98576</v>
          </cell>
          <cell r="B2797" t="str">
            <v>TRATAMENTO DE JUNTA DE DILATAÇÃO COM MANTA ASFÁLTICA ADERIDA COM MAÇARICO. AF_09/2023</v>
          </cell>
          <cell r="C2797" t="str">
            <v>M</v>
          </cell>
        </row>
        <row r="2798">
          <cell r="A2798">
            <v>98577</v>
          </cell>
          <cell r="B2798" t="str">
            <v>TRATAMENTO DE JUNTA SERRADA, COM TARUGO DE POLIETILENO E SELANTE À BASE DE SILICONE. AF_09/2023</v>
          </cell>
          <cell r="C2798" t="str">
            <v>M</v>
          </cell>
        </row>
        <row r="2799">
          <cell r="A2799">
            <v>93184</v>
          </cell>
          <cell r="B2799" t="str">
            <v>VERGA PRÉ-MOLDADA COM ATÉ 1,5 M DE VÃO, ESPESSURA DE *20* CM. AF_03/2024</v>
          </cell>
          <cell r="C2799" t="str">
            <v>M</v>
          </cell>
        </row>
        <row r="2800">
          <cell r="A2800">
            <v>93187</v>
          </cell>
          <cell r="B2800" t="str">
            <v>VERGA MOLDADA IN LOCO EM CONCRETO, ESPESSURA DE *20* CM. AF_03/2024</v>
          </cell>
          <cell r="C2800" t="str">
            <v>M</v>
          </cell>
        </row>
        <row r="2801">
          <cell r="A2801">
            <v>93191</v>
          </cell>
          <cell r="B2801" t="str">
            <v>VERGA MOLDADA IN LOCO COM UTILIZAÇÃO DE BLOCOS CANALETA, ESPESSURA DE *20* CM. AF_03/2024</v>
          </cell>
          <cell r="C2801" t="str">
            <v>M</v>
          </cell>
        </row>
        <row r="2802">
          <cell r="A2802">
            <v>93194</v>
          </cell>
          <cell r="B2802" t="str">
            <v>CONTRAVERGA PRÉ-MOLDADA, ESPESSURA DE *20* CM. AF_03/2024</v>
          </cell>
          <cell r="C2802" t="str">
            <v>M</v>
          </cell>
        </row>
        <row r="2803">
          <cell r="A2803">
            <v>93197</v>
          </cell>
          <cell r="B2803" t="str">
            <v>CONTRAVERGA MOLDADA IN LOCO EM CONCRETO, ESPESSURA DE *20* CM. AF_03/2024</v>
          </cell>
          <cell r="C2803" t="str">
            <v>M</v>
          </cell>
        </row>
        <row r="2804">
          <cell r="A2804">
            <v>93199</v>
          </cell>
          <cell r="B2804" t="str">
            <v>CONTRAVERGA MOLDADA IN LOCO COM UTILIZAÇÃO DE BLOCOS CANALETA, ESPESSURA DE *20* CM. AF_03/2024</v>
          </cell>
          <cell r="C2804" t="str">
            <v>M</v>
          </cell>
        </row>
        <row r="2805">
          <cell r="A2805">
            <v>93200</v>
          </cell>
          <cell r="B2805" t="str">
            <v>FIXAÇÃO (ENCUNHAMENTO) DE ALVENARIA DE VEDAÇÃO COM ARGAMASSA APLICADA COM BISNAGA. AF_03/2024</v>
          </cell>
          <cell r="C2805" t="str">
            <v>M</v>
          </cell>
        </row>
        <row r="2806">
          <cell r="A2806">
            <v>93202</v>
          </cell>
          <cell r="B2806" t="str">
            <v>FIXAÇÃO (ENCUNHAMENTO) DE ALVENARIA DE VEDAÇÃO COM TIJOLO MACIÇO. AF_03/2024</v>
          </cell>
          <cell r="C2806" t="str">
            <v>M</v>
          </cell>
        </row>
        <row r="2807">
          <cell r="A2807">
            <v>93203</v>
          </cell>
          <cell r="B2807" t="str">
            <v>FIXAÇÃO (ENCUNHAMENTO) DE ALVENARIA DE VEDAÇÃO COM ESPUMA DE POLIURETANO EXPANSIVA. AF_03/2024</v>
          </cell>
          <cell r="C2807" t="str">
            <v>M</v>
          </cell>
        </row>
        <row r="2808">
          <cell r="A2808">
            <v>93205</v>
          </cell>
          <cell r="B2808" t="str">
            <v>CINTA DE AMARRAÇÃO DE ALVENARIA MOLDADA IN LOCO COM UTILIZAÇÃO DE BLOCOS CANALETA, ESPESSURA DE *20* CM. AF_03/2024</v>
          </cell>
          <cell r="C2808" t="str">
            <v>M</v>
          </cell>
        </row>
        <row r="2809">
          <cell r="A2809">
            <v>105021</v>
          </cell>
          <cell r="B2809" t="str">
            <v>VERGA PRÉ-MOLDADA COM ATÉ 1,5 M DE VÃO, ESPESSURA DE *15* CM. AF_03/2024</v>
          </cell>
          <cell r="C2809" t="str">
            <v>M</v>
          </cell>
        </row>
        <row r="2810">
          <cell r="A2810">
            <v>105022</v>
          </cell>
          <cell r="B2810" t="str">
            <v>VERGA PRÉ-MOLDADA COM ATÉ 1,5 M DE VÃO, ESPESSURA DE *10* CM. AF_03/2024</v>
          </cell>
          <cell r="C2810" t="str">
            <v>M</v>
          </cell>
        </row>
        <row r="2811">
          <cell r="A2811">
            <v>105023</v>
          </cell>
          <cell r="B2811" t="str">
            <v>VERGA MOLDADA IN LOCO EM CONCRETO, ESPESSURA DE *15* CM. AF_03/2024</v>
          </cell>
          <cell r="C2811" t="str">
            <v>M</v>
          </cell>
        </row>
        <row r="2812">
          <cell r="A2812">
            <v>105024</v>
          </cell>
          <cell r="B2812" t="str">
            <v>VERGA MOLDADA IN LOCO EM CONCRETO, ESPESSURA DE *10* CM. AF_03/2024</v>
          </cell>
          <cell r="C2812" t="str">
            <v>M</v>
          </cell>
        </row>
        <row r="2813">
          <cell r="A2813">
            <v>105025</v>
          </cell>
          <cell r="B2813" t="str">
            <v>VERGA MOLDADA IN LOCO COM UTILIZAÇÃO DE BLOCOS CANALETA, ESPESSURA DE *15* CM. AF_03/2024</v>
          </cell>
          <cell r="C2813" t="str">
            <v>M</v>
          </cell>
        </row>
        <row r="2814">
          <cell r="A2814">
            <v>105026</v>
          </cell>
          <cell r="B2814" t="str">
            <v>VERGA MOLDADA IN LOCO COM UTILIZAÇÃO DE BLOCOS CANALETA, ESPESSURA DE *10* CM. AF_03/2024</v>
          </cell>
          <cell r="C2814" t="str">
            <v>M</v>
          </cell>
        </row>
        <row r="2815">
          <cell r="A2815">
            <v>105027</v>
          </cell>
          <cell r="B2815" t="str">
            <v>CONTRAVERGA PRÉ-MOLDADA, ESPESSURA DE *15* CM. AF_03/2024</v>
          </cell>
          <cell r="C2815" t="str">
            <v>M</v>
          </cell>
        </row>
        <row r="2816">
          <cell r="A2816">
            <v>105028</v>
          </cell>
          <cell r="B2816" t="str">
            <v>CONTRAVERGA PRÉ-MOLDADA, ESPESSURA DE *10* CM. AF_03/2024</v>
          </cell>
          <cell r="C2816" t="str">
            <v>M</v>
          </cell>
        </row>
        <row r="2817">
          <cell r="A2817">
            <v>105029</v>
          </cell>
          <cell r="B2817" t="str">
            <v>CONTRAVERGA MOLDADA IN LOCO EM CONCRETO, ESPESSURA DE *15* CM. AF_03/2024</v>
          </cell>
          <cell r="C2817" t="str">
            <v>M</v>
          </cell>
        </row>
        <row r="2818">
          <cell r="A2818">
            <v>105030</v>
          </cell>
          <cell r="B2818" t="str">
            <v>CONTRAVERGA MOLDADA IN LOCO EM CONCRETO, ESPESSURA DE *10* CM. AF_03/2024</v>
          </cell>
          <cell r="C2818" t="str">
            <v>M</v>
          </cell>
        </row>
        <row r="2819">
          <cell r="A2819">
            <v>105031</v>
          </cell>
          <cell r="B2819" t="str">
            <v>CONTRAVERGA MOLDADA IN LOCO COM UTILIZAÇÃO DE BLOCOS CANALETA, ESPESSURA DE *15* CM. AF_03/2024</v>
          </cell>
          <cell r="C2819" t="str">
            <v>M</v>
          </cell>
        </row>
        <row r="2820">
          <cell r="A2820">
            <v>105032</v>
          </cell>
          <cell r="B2820" t="str">
            <v>CONTRAVERGA MOLDADA IN LOCO COM UTILIZAÇÃO DE BLOCOS CANALETA, ESPESSURA DE *10* CM. AF_03/2024</v>
          </cell>
          <cell r="C2820" t="str">
            <v>M</v>
          </cell>
        </row>
        <row r="2821">
          <cell r="A2821">
            <v>105033</v>
          </cell>
          <cell r="B2821" t="str">
            <v>CINTA DE AMARRAÇÃO DE ALVENARIA MOLDADA IN LOCO COM UTILIZAÇÃO DE BLOCOS CANALETA, ESPESSURA DE *15* CM. AF_03/2024</v>
          </cell>
          <cell r="C2821" t="str">
            <v>M</v>
          </cell>
        </row>
        <row r="2822">
          <cell r="A2822">
            <v>105034</v>
          </cell>
          <cell r="B2822" t="str">
            <v>CINTA DE AMARRAÇÃO DE ALVENARIA MOLDADA IN LOCO COM UTILIZAÇÃO DE BLOCOS CANALETA, ESPESSURA DE *10* CM. AF_03/2024</v>
          </cell>
          <cell r="C2822" t="str">
            <v>M</v>
          </cell>
        </row>
        <row r="2823">
          <cell r="A2823">
            <v>105035</v>
          </cell>
          <cell r="B2823" t="str">
            <v>VERGA PRÉ-FABRICADA COM ATÉ 1,5 M DE VÃO, ESPESSURA DE *20* CM. AF_03/2024</v>
          </cell>
          <cell r="C2823" t="str">
            <v>M</v>
          </cell>
        </row>
        <row r="2824">
          <cell r="A2824">
            <v>105036</v>
          </cell>
          <cell r="B2824" t="str">
            <v>VERGA PRÉ-FABRICADA COM ATÉ 1,5 M DE VÃO, ESPESSURA DE *15* CM. AF_03/2024</v>
          </cell>
          <cell r="C2824" t="str">
            <v>M</v>
          </cell>
        </row>
        <row r="2825">
          <cell r="A2825">
            <v>105037</v>
          </cell>
          <cell r="B2825" t="str">
            <v>VERGA PRÉ-FABRICADA COM ATÉ 1,5 M DE VÃO, ESPESSURA DE *10* CM. AF_03/2024</v>
          </cell>
          <cell r="C2825" t="str">
            <v>M</v>
          </cell>
        </row>
        <row r="2826">
          <cell r="A2826">
            <v>105038</v>
          </cell>
          <cell r="B2826" t="str">
            <v>CONTRAVERGA PRÉ-FABRICADA, ESPESSURA DE *20* CM. AF_03/2024</v>
          </cell>
          <cell r="C2826" t="str">
            <v>M</v>
          </cell>
        </row>
        <row r="2827">
          <cell r="A2827">
            <v>105039</v>
          </cell>
          <cell r="B2827" t="str">
            <v>CONTRAVERGA PRÉ-FABRICADA, ESPESSURA DE *15* CM. AF_03/2024</v>
          </cell>
          <cell r="C2827" t="str">
            <v>M</v>
          </cell>
        </row>
        <row r="2828">
          <cell r="A2828">
            <v>105040</v>
          </cell>
          <cell r="B2828" t="str">
            <v>CONTRAVERGA PRÉ-FABRICADA, ESPESSURA DE *10* CM. AF_03/2024</v>
          </cell>
          <cell r="C2828" t="str">
            <v>M</v>
          </cell>
        </row>
        <row r="2829">
          <cell r="A2829">
            <v>97733</v>
          </cell>
          <cell r="B2829" t="str">
            <v>PEÇA RETANGULAR PRÉ-MOLDADA, VOLUME DE CONCRETO DE ATÉ 10 LITROS, TAXA DE AÇO APROXIMADA DE 30KG/M³. AF_03/2024</v>
          </cell>
          <cell r="C2829" t="str">
            <v>M3</v>
          </cell>
        </row>
        <row r="2830">
          <cell r="A2830">
            <v>97734</v>
          </cell>
          <cell r="B2830" t="str">
            <v>PEÇA RETANGULAR PRÉ-MOLDADA, VOLUME DE CONCRETO DE 10 A 30 LITROS, TAXA DE AÇO APROXIMADA DE 30KG/M³. AF_03/2024</v>
          </cell>
          <cell r="C2830" t="str">
            <v>M3</v>
          </cell>
        </row>
        <row r="2831">
          <cell r="A2831">
            <v>97735</v>
          </cell>
          <cell r="B2831" t="str">
            <v>PEÇA RETANGULAR PRÉ-MOLDADA, VOLUME DE CONCRETO DE 30 A 100 LITROS, TAXA DE AÇO APROXIMADA DE 30KG/M³. AF_03/2024</v>
          </cell>
          <cell r="C2831" t="str">
            <v>M3</v>
          </cell>
        </row>
        <row r="2832">
          <cell r="A2832">
            <v>97736</v>
          </cell>
          <cell r="B2832" t="str">
            <v>PEÇA RETANGULAR PRÉ-MOLDADA, VOLUME DE CONCRETO ACIMA DE 100 LITROS, TAXA DE AÇO APROXIMADA DE 30KG/M³. AF_03/2024</v>
          </cell>
          <cell r="C2832" t="str">
            <v>M3</v>
          </cell>
        </row>
        <row r="2833">
          <cell r="A2833">
            <v>97737</v>
          </cell>
          <cell r="B2833" t="str">
            <v>PEÇA RETANGULAR PRÉ-MOLDADA, VOLUME DE CONCRETO DE 30 A 70 LITROS, TAXA DE AÇO APROXIMADA DE 70KG/M³. AF_03/2024</v>
          </cell>
          <cell r="C2833" t="str">
            <v>M3</v>
          </cell>
        </row>
        <row r="2834">
          <cell r="A2834">
            <v>97738</v>
          </cell>
          <cell r="B2834" t="str">
            <v>PEÇA CIRCULAR PRÉ-MOLDADA, VOLUME DE CONCRETO DE 10 A 30 LITROS, TAXA DE FIBRA DE POLIPROPILENO APROXIMADA DE 6 KG/M³. AF_03/2024_PS</v>
          </cell>
          <cell r="C2834" t="str">
            <v>M3</v>
          </cell>
        </row>
        <row r="2835">
          <cell r="A2835">
            <v>97739</v>
          </cell>
          <cell r="B2835" t="str">
            <v>PEÇA CIRCULAR PRÉ-MOLDADA, VOLUME DE CONCRETO DE 30 A 100 LITROS, TAXA DE AÇO APROXIMADA DE 30KG/M³. AF_03/2024</v>
          </cell>
          <cell r="C2835" t="str">
            <v>M3</v>
          </cell>
        </row>
        <row r="2836">
          <cell r="A2836">
            <v>97740</v>
          </cell>
          <cell r="B2836" t="str">
            <v>PEÇA CIRCULAR PRÉ-MOLDADA, VOLUME DE CONCRETO ACIMA DE 100 LITROS, TAXA DE AÇO APROXIMADA DE 30KG/M³. AF_03/2024</v>
          </cell>
          <cell r="C2836" t="str">
            <v>M3</v>
          </cell>
        </row>
        <row r="2837">
          <cell r="A2837">
            <v>98615</v>
          </cell>
          <cell r="B2837" t="str">
            <v>CONTENÇÃO EM CORTINA COM ESTACAS ESPAÇADAS COM 30 CM DE DIÂMETRO E PROFUNDIDADE MENOR OU IGUAL A 10 M. AF_06/2018</v>
          </cell>
          <cell r="C2837" t="str">
            <v>M2</v>
          </cell>
        </row>
        <row r="2838">
          <cell r="A2838">
            <v>98616</v>
          </cell>
          <cell r="B2838" t="str">
            <v>CONTENÇÃO EM CORTINA COM ESTACAS ESPAÇADAS COM 30 CM DE DIÂMETRO E PROFUNDIDADE MAIOR QUE 10 M E MENOR OU IGUAL A 15 M. AF_06/2018</v>
          </cell>
          <cell r="C2838" t="str">
            <v>M2</v>
          </cell>
        </row>
        <row r="2839">
          <cell r="A2839">
            <v>98617</v>
          </cell>
          <cell r="B2839" t="str">
            <v>CONTENÇÃO EM CORTINA COM ESTACAS ESPAÇADAS COM 30 CM DE DIÂMETRO E PROFUNDIDADE MAIOR QUE 15 M. AF_06/2018</v>
          </cell>
          <cell r="C2839" t="str">
            <v>M2</v>
          </cell>
        </row>
        <row r="2840">
          <cell r="A2840">
            <v>98618</v>
          </cell>
          <cell r="B2840" t="str">
            <v>CONTENÇÃO EM CORTINA COM ESTACAS ESPAÇADAS COM 40 CM DE DIÂMETRO E PROFUNDIDADE MENOR OU IGUAL A 10 M. AF_06/2018</v>
          </cell>
          <cell r="C2840" t="str">
            <v>M2</v>
          </cell>
        </row>
        <row r="2841">
          <cell r="A2841">
            <v>98619</v>
          </cell>
          <cell r="B2841" t="str">
            <v>CONTENÇÃO EM CORTINA COM ESTACAS ESPAÇADAS COM 40 CM DE DIÂMETRO E PROFUNDIDADE MAIOR QUE 10 M E MENOR OU IGUAL A 15 M. AF_06/2018</v>
          </cell>
          <cell r="C2841" t="str">
            <v>M2</v>
          </cell>
        </row>
        <row r="2842">
          <cell r="A2842">
            <v>98620</v>
          </cell>
          <cell r="B2842" t="str">
            <v>CONTENÇÃO EM CORTINA COM ESTACAS ESPAÇADAS COM 40 CM DE DIÂMETRO E PROFUNDIDADE MAIOR QUE 15 M. AF_06/2018</v>
          </cell>
          <cell r="C2842" t="str">
            <v>M2</v>
          </cell>
        </row>
        <row r="2843">
          <cell r="A2843">
            <v>98621</v>
          </cell>
          <cell r="B2843" t="str">
            <v>CONTENÇÃO EM CORTINA COM ESTACAS ESPAÇADAS COM 50 CM DE DIÂMETRO E PROFUNDIDADE MENOR OU IGUAL A 10 M. AF_06/2018</v>
          </cell>
          <cell r="C2843" t="str">
            <v>M2</v>
          </cell>
        </row>
        <row r="2844">
          <cell r="A2844">
            <v>98622</v>
          </cell>
          <cell r="B2844" t="str">
            <v>CONTENÇÃO EM CORTINA COM ESTACAS ESPAÇADAS COM 50 CM DE DIÂMETRO E PROFUNDIDADE MAIOR QUE 10 M E MENOR OU IGUAL A 15 M. AF_06/2018</v>
          </cell>
          <cell r="C2844" t="str">
            <v>M2</v>
          </cell>
        </row>
        <row r="2845">
          <cell r="A2845">
            <v>98623</v>
          </cell>
          <cell r="B2845" t="str">
            <v>CONTENÇÃO EM CORTINA COM ESTACAS ESPAÇADAS COM 50 CM DE DIÂMETRO E PROFUNDIDADE MAIOR QUE 15 M. AF_06/2018</v>
          </cell>
          <cell r="C2845" t="str">
            <v>M2</v>
          </cell>
        </row>
        <row r="2846">
          <cell r="A2846">
            <v>98624</v>
          </cell>
          <cell r="B2846" t="str">
            <v>CONTENÇÃO EM CORTINA COM ESTACAS ESPAÇADAS COM 60 CM DE DIÂMETRO E PROFUNDIDADE MENOR OU IGUAL A 10 M. AF_06/2018</v>
          </cell>
          <cell r="C2846" t="str">
            <v>M2</v>
          </cell>
        </row>
        <row r="2847">
          <cell r="A2847">
            <v>98625</v>
          </cell>
          <cell r="B2847" t="str">
            <v>CONTENÇÃO EM CORTINA COM ESTACAS ESPAÇADAS COM 60 CM DE DIÂMETRO E PROFUNDIDADE MAIOR QUE 10 M E MENOR OU IGUAL A 15 M. AF_06/2018</v>
          </cell>
          <cell r="C2847" t="str">
            <v>M2</v>
          </cell>
        </row>
        <row r="2848">
          <cell r="A2848">
            <v>98626</v>
          </cell>
          <cell r="B2848" t="str">
            <v>CONTENÇÃO EM CORTINA COM ESTACAS ESPAÇADAS COM 60 CM DE DIÂMETRO E PROFUNDIDADE MAIOR QUE 15 M. AF_06/2018</v>
          </cell>
          <cell r="C2848" t="str">
            <v>M2</v>
          </cell>
        </row>
        <row r="2849">
          <cell r="A2849">
            <v>98627</v>
          </cell>
          <cell r="B2849" t="str">
            <v>CONTENÇÃO EM CORTINA COM ESTACAS SECANTES COM 40 CM DE DIÂMETRO E PROFUNDIDADE MENOR OU IGUAL A 10 M. AF_06/2018</v>
          </cell>
          <cell r="C2849" t="str">
            <v>M2</v>
          </cell>
        </row>
        <row r="2850">
          <cell r="A2850">
            <v>98628</v>
          </cell>
          <cell r="B2850" t="str">
            <v>CONTENÇÃO EM CORTINA COM ESTACAS SECANTES COM 40 CM DE DIÂMETRO E PROFUNDIDADE MAIOR QUE 10 M E MENOR OU IGUAL A 15 M. AF_06/2018</v>
          </cell>
          <cell r="C2850" t="str">
            <v>M2</v>
          </cell>
        </row>
        <row r="2851">
          <cell r="A2851">
            <v>98629</v>
          </cell>
          <cell r="B2851" t="str">
            <v>CONTENÇÃO EM CORTINA COM ESTACAS SECANTES COM 40 CM DE DIÂMETRO E PROFUNDIDADE MAIOR QUE 15 M. AF_06/2018</v>
          </cell>
          <cell r="C2851" t="str">
            <v>M2</v>
          </cell>
        </row>
        <row r="2852">
          <cell r="A2852">
            <v>98630</v>
          </cell>
          <cell r="B2852" t="str">
            <v>CONTENÇÃO EM CORTINA COM ESTACAS SECANTES COM 50 CM DE DIÂMETRO E PROFUNDIDADE MENOR OU IGUAL A 10 M. AF_06/2018</v>
          </cell>
          <cell r="C2852" t="str">
            <v>M2</v>
          </cell>
        </row>
        <row r="2853">
          <cell r="A2853">
            <v>98632</v>
          </cell>
          <cell r="B2853" t="str">
            <v>CONTENÇÃO EM CORTINA COM ESTACAS SECANTES COM 50 CM DE DIÂMETRO E PROFUNDIDADE MAIOR QUE 15 M. AF_06/2018</v>
          </cell>
          <cell r="C2853" t="str">
            <v>M2</v>
          </cell>
        </row>
        <row r="2854">
          <cell r="A2854">
            <v>98655</v>
          </cell>
          <cell r="B2854" t="str">
            <v>EXECUÇÃO DE MURETA GUIA PARA CONTENÇÃO/ FUNDAÇÃO COM 30 CM DE ESPESSURA. AF_06/2018</v>
          </cell>
          <cell r="C2854" t="str">
            <v>M</v>
          </cell>
        </row>
        <row r="2855">
          <cell r="A2855">
            <v>98656</v>
          </cell>
          <cell r="B2855" t="str">
            <v>EXECUÇÃO DE MURETA GUIA PARA CONTENÇÃO/ FUNDAÇÃO COM 40 CM DE ESPESSURA. AF_06/2018</v>
          </cell>
          <cell r="C2855" t="str">
            <v>M</v>
          </cell>
        </row>
        <row r="2856">
          <cell r="A2856">
            <v>98657</v>
          </cell>
          <cell r="B2856" t="str">
            <v>EXECUÇÃO DE MURETA GUIA PARA CONTENÇÃO/ FUNDAÇÃO COM 50 CM DE ESPESSURA. AF_06/2018</v>
          </cell>
          <cell r="C2856" t="str">
            <v>M</v>
          </cell>
        </row>
        <row r="2857">
          <cell r="A2857">
            <v>98658</v>
          </cell>
          <cell r="B2857" t="str">
            <v>EXECUÇÃO DE MURETA GUIA PARA CONTENÇÃO/ FUNDAÇÃO COM 60 CM DE ESPESSURA. AF_06/2018</v>
          </cell>
          <cell r="C2857" t="str">
            <v>M</v>
          </cell>
        </row>
        <row r="2858">
          <cell r="A2858">
            <v>98659</v>
          </cell>
          <cell r="B2858" t="str">
            <v>EXECUÇÃO DE MURETA GUIA PARA CONTENÇÃO/ FUNDAÇÃO COM 80 CM DE ESPESSURA. AF_06/2018</v>
          </cell>
          <cell r="C2858" t="str">
            <v>M</v>
          </cell>
        </row>
        <row r="2859">
          <cell r="A2859">
            <v>98746</v>
          </cell>
          <cell r="B2859" t="str">
            <v>SOLDA DE TOPO EM CHAPA/PERFIL/TUBO DE AÇO CHANFRADO, ESPESSURA=1/4''. AF_06/2018</v>
          </cell>
          <cell r="C2859" t="str">
            <v>M</v>
          </cell>
        </row>
        <row r="2860">
          <cell r="A2860">
            <v>98749</v>
          </cell>
          <cell r="B2860" t="str">
            <v>SOLDA DE TOPO EM CHAPA/PERFIL/TUBO DE AÇO CHANFRADO, ESPESSURA=5/16''. AF_06/2018</v>
          </cell>
          <cell r="C2860" t="str">
            <v>M</v>
          </cell>
        </row>
        <row r="2861">
          <cell r="A2861">
            <v>98750</v>
          </cell>
          <cell r="B2861" t="str">
            <v>SOLDA DE TOPO EM CHAPA/PERFIL/TUBO DE AÇO CHANFRADO, ESPESSURA=3/8''. AF_06/2018</v>
          </cell>
          <cell r="C2861" t="str">
            <v>M</v>
          </cell>
        </row>
        <row r="2862">
          <cell r="A2862">
            <v>98751</v>
          </cell>
          <cell r="B2862" t="str">
            <v>SOLDA DE TOPO EM CHAPA/PERFIL/TUBO DE AÇO CHANFRADO, ESPESSURA=1/2''. AF_06/2018</v>
          </cell>
          <cell r="C2862" t="str">
            <v>M</v>
          </cell>
        </row>
        <row r="2863">
          <cell r="A2863">
            <v>98752</v>
          </cell>
          <cell r="B2863" t="str">
            <v>SOLDA DE TOPO EM CHAPA/PERFIL/TUBO DE AÇO CHANFRADO, ESPESSURA=5/8''. AF_06/2018</v>
          </cell>
          <cell r="C2863" t="str">
            <v>M</v>
          </cell>
        </row>
        <row r="2864">
          <cell r="A2864">
            <v>98753</v>
          </cell>
          <cell r="B2864" t="str">
            <v>SOLDA DE TOPO EM CHAPA/PERFIL/TUBO DE AÇO CHANFRADO, ESPESSURA=3/4''. AF_06/2018</v>
          </cell>
          <cell r="C2864" t="str">
            <v>M</v>
          </cell>
        </row>
        <row r="2865">
          <cell r="A2865">
            <v>100763</v>
          </cell>
          <cell r="B2865" t="str">
            <v>VIGA METÁLICA EM PERFIL LAMINADO OU SOLDADO EM AÇO ESTRUTURAL, COM CONEXÕES PARAFUSADAS, INCLUSOS MÃO DE OBRA, TRANSPORTE E IÇAMENTO UTILIZANDO GUINDASTE - FORNECIMENTO E INSTALAÇÃO. AF_01/2020_PSA</v>
          </cell>
          <cell r="C2865" t="str">
            <v>KG</v>
          </cell>
        </row>
        <row r="2866">
          <cell r="A2866">
            <v>100764</v>
          </cell>
          <cell r="B2866" t="str">
            <v>VIGA METÁLICA EM PERFIL LAMINADO OU SOLDADO EM AÇO ESTRUTURAL, COM CONEXÕES SOLDADAS, INCLUSOS MÃO DE OBRA, TRANSPORTE E IÇAMENTO UTILIZANDO GUINDASTE - FORNECIMENTO E INSTALAÇÃO. AF_01/2020_PA</v>
          </cell>
          <cell r="C2866" t="str">
            <v>KG</v>
          </cell>
        </row>
        <row r="2867">
          <cell r="A2867">
            <v>100765</v>
          </cell>
          <cell r="B2867" t="str">
            <v>PILAR METÁLICO PERFIL LAMINADO/SOLDADO EM AÇO ESTRUTURAL, COM CONEXÕES PARAFUSADAS, INCLUSOS MÃO DE OBRA, TRANSPORTE E IÇAMENTO UTILIZANDO GUINDASTE - FORNECIMENTO E INSTALAÇÃO. AF_01/2020_PSA</v>
          </cell>
          <cell r="C2867" t="str">
            <v>KG</v>
          </cell>
        </row>
        <row r="2868">
          <cell r="A2868">
            <v>100766</v>
          </cell>
          <cell r="B2868" t="str">
            <v>PILAR METÁLICO PERFIL LAMINADO OU SOLDADO EM AÇO ESTRUTURAL, COM CONEXÕES SOLDADAS, INCLUSOS MÃO DE OBRA, TRANSPORTE E IÇAMENTO UTILIZANDO GUINDASTE - FORNECIMENTO E INSTALAÇÃO. AF_01/2020_PA</v>
          </cell>
          <cell r="C2868" t="str">
            <v>KG</v>
          </cell>
        </row>
        <row r="2869">
          <cell r="A2869">
            <v>100767</v>
          </cell>
          <cell r="B2869" t="str">
            <v>CONTRAVENTAMENTO COM CANTONEIRAS DE AÇO, ABAS IGUAIS, COM CONEXÕES PARAFUSADAS, INCLUSOS MÃO DE OBRA, TRANSPORTE E IÇAMENTO UTILIZANDO TALHA MANUAL, PARA EDIFÍCIOS DE ATÉ 2 PAVIMENTOS - FORNECIMENTO E INSTALAÇÃO. AF_01/2020_PSA</v>
          </cell>
          <cell r="C2869" t="str">
            <v>KG</v>
          </cell>
        </row>
        <row r="2870">
          <cell r="A2870">
            <v>100768</v>
          </cell>
          <cell r="B2870" t="str">
            <v>CONTRAVENTAMENTO COM CANTONEIRAS DE AÇO, ABAS IGUAIS, COM CONEXÕES SOLDADAS, INCLUSOS MÃO DE OBRA, TRANSPORTE E IÇAMENTO UTILIZANDO TALHA MANUAL, PARA EDIFÍCIOS DE ATÉ 2 PAVIMENTOS - FORNECIMENTO E INSTALAÇÃO. AF_01/2020_PA</v>
          </cell>
          <cell r="C2870" t="str">
            <v>KG</v>
          </cell>
        </row>
        <row r="2871">
          <cell r="A2871">
            <v>100769</v>
          </cell>
          <cell r="B2871" t="str">
            <v>CONTRAVENTAMENTO COM CANTONEIRAS DE AÇO, ABAS IGUAIS, COM CONEXÕES PARAFUSADAS, INCLUSOS MÃO DE OBRA, TRANSPORTE E IÇAMENTO UTILIZANDO GUINDASTE, PARA EDIFÍCIOS DE 3 A 5 PAVIMENTOS - FORNECIMENTO E INSTALAÇÃO. AF_01/2020_PSA</v>
          </cell>
          <cell r="C2871" t="str">
            <v>KG</v>
          </cell>
        </row>
        <row r="2872">
          <cell r="A2872">
            <v>100770</v>
          </cell>
          <cell r="B2872" t="str">
            <v>CONTRAVENTAMENTO COM CANTONEIRAS DE AÇO, ABAS IGUAIS, COM CONEXÕES SOLDADAS, INCLUSOS MÃO DE OBRA, TRANSPORTE E IÇAMENTO UTILIZANDO GUINDASTE, PARA EDIFÍCIOS DE 3 A 5 PAVIMENTOS - FORNECIMENTO E INSTALAÇÃO. AF_01/2020_PA</v>
          </cell>
          <cell r="C2872" t="str">
            <v>KG</v>
          </cell>
        </row>
        <row r="2873">
          <cell r="A2873">
            <v>100771</v>
          </cell>
          <cell r="B2873" t="str">
            <v>CONTRAVENTAMENTO COM CANTONEIRAS DE AÇO, ABAS IGUAIS, COM CONEXÕES PARAFUSADAS, INCLUSOS MÃO DE OBRA, TRANSPORTE E IÇAMENTO UTILIZANDO GRUA, PARA EDIFÍCIOS DE 6 A 10 PAVIMENTOS - FORNECIMENTO E INSTALAÇÃO. AF_01/2020_PSA</v>
          </cell>
          <cell r="C2873" t="str">
            <v>KG</v>
          </cell>
        </row>
        <row r="2874">
          <cell r="A2874">
            <v>100772</v>
          </cell>
          <cell r="B2874" t="str">
            <v>CONTRAVENTAMENTO COM CANTONEIRAS DE AÇO, ABAS IGUAIS, COM CONEXÕES SOLDADAS, INCLUSOS MÃO DE OBRA, TRANSPORTE E IÇAMENTO UTILIZANDO GRUA, PARA EDIFÍCIOS DE 6 A 10 PAVIMENTOS - FORNECIMENTO E INSTALAÇÃO. AF_01/2020_PA</v>
          </cell>
          <cell r="C2874" t="str">
            <v>KG</v>
          </cell>
        </row>
        <row r="2875">
          <cell r="A2875">
            <v>100773</v>
          </cell>
          <cell r="B2875" t="str">
            <v>ESTRUTURA TRELIÇADA DE COBERTURA, TIPO ARCO, COM LIGAÇÕES SOLDADAS, INCLUSOS PERFIS METÁLICOS, CHAPAS METÁLICAS, MÃO DE OBRA E TRANSPORTE COM GUINDASTE - FORNECIMENTO E INSTALAÇÃO. AF_01/2020_PSA</v>
          </cell>
          <cell r="C2875" t="str">
            <v>KG</v>
          </cell>
        </row>
        <row r="2876">
          <cell r="A2876">
            <v>100774</v>
          </cell>
          <cell r="B2876" t="str">
            <v>ESTRUTURA TRELIÇADA DE COBERTURA, TIPO SHED, COM LIGAÇÕES SOLDADAS, INCLUSOS PERFIS METÁLICOS, CHAPAS METÁLICAS, MÃO DE OBRA E TRANSPORTE COM GUINDASTE - FORNECIMENTO E INSTALAÇÃO. AF_01/2020_PSA</v>
          </cell>
          <cell r="C2876" t="str">
            <v>KG</v>
          </cell>
        </row>
        <row r="2877">
          <cell r="A2877">
            <v>100775</v>
          </cell>
          <cell r="B2877" t="str">
            <v>ESTRUTURA TRELIÇADA DE COBERTURA, TIPO FINK, COM LIGAÇÕES SOLDADAS, INCLUSOS PERFIS METÁLICOS, CHAPAS METÁLICAS, MÃO DE OBRA E TRANSPORTE COM GUINDASTE - FORNECIMENTO E INSTALAÇÃO. AF_01/2020_PSA</v>
          </cell>
          <cell r="C2877" t="str">
            <v>KG</v>
          </cell>
        </row>
        <row r="2878">
          <cell r="A2878">
            <v>100776</v>
          </cell>
          <cell r="B2878" t="str">
            <v>ESTRUTURA TRELIÇADA DE COBERTURA, TIPO ARCO, COM LIGAÇÕES PARAFUSADAS, INCLUSOS PERFIS METÁLICOS, CHAPAS METÁLICAS, MÃO DE OBRA E TRANSPORTE COM GUINDASTE - FORNECIMENTO E INSTALAÇÃO. AF_01/2020_PSA</v>
          </cell>
          <cell r="C2878" t="str">
            <v>KG</v>
          </cell>
        </row>
        <row r="2879">
          <cell r="A2879">
            <v>100777</v>
          </cell>
          <cell r="B2879" t="str">
            <v>ESTRUTURA TRELIÇADA DE COBERTURA, TIPO SHED, COM LIGAÇÕES PARAFUSADAS, INCLUSOS PERFIS METÁLICOS, CHAPAS METÁLICAS, MÃO DE OBRA E TRANSPORTE COM GUINDASTE - FORNECIMENTO E INSTALAÇÃO. AF_01/2020_PSA</v>
          </cell>
          <cell r="C2879" t="str">
            <v>KG</v>
          </cell>
        </row>
        <row r="2880">
          <cell r="A2880">
            <v>100778</v>
          </cell>
          <cell r="B2880" t="str">
            <v>ESTRUTURA TRELIÇADA DE COBERTURA, TIPO FINK, COM LIGAÇÕES PARAFUSADAS, INCLUSOS PERFIS METÁLICOS, CHAPAS METÁLICAS, MÃO DE OBRA E TRANSPORTE COM GUINDASTE - FORNECIMENTO E INSTALAÇÃO. AF_01/2020_PSA</v>
          </cell>
          <cell r="C2880" t="str">
            <v>KG</v>
          </cell>
        </row>
        <row r="2881">
          <cell r="A2881">
            <v>103795</v>
          </cell>
          <cell r="B2881" t="str">
            <v>FABRICAÇÃO, MONTAGEM E DESMONTAGEM DE FÔRMA PARA ESCADA HIDRÁULICA, EM CHAPA DE MADEIRA COMPENSADA RESINADA, E = 17 MM, 3 UTILIZAÇÕES. AF_08/2022</v>
          </cell>
          <cell r="C2881" t="str">
            <v>M2</v>
          </cell>
        </row>
        <row r="2882">
          <cell r="A2882">
            <v>103796</v>
          </cell>
          <cell r="B2882" t="str">
            <v>FABRICAÇÃO, MONTAGEM E DESMONTAGEM DE FÔRMA PARA BACIA DE DISSIPAÇÃO, EM MADEIRA SERRADA, E = 25 MM, 2 UTILIZAÇÕES. AF_08/2022</v>
          </cell>
          <cell r="C2882" t="str">
            <v>M2</v>
          </cell>
        </row>
        <row r="2883">
          <cell r="A2883">
            <v>103797</v>
          </cell>
          <cell r="B2883" t="str">
            <v>ARMAÇÃO DE DESCIDA D'ÁGUA UTILIZANDO AÇO CA-60 DE 5 MM - MONTAGEM. AF_08/2022</v>
          </cell>
          <cell r="C2883" t="str">
            <v>KG</v>
          </cell>
        </row>
        <row r="2884">
          <cell r="A2884">
            <v>103798</v>
          </cell>
          <cell r="B2884" t="str">
            <v>CONCRETAGEM DE DISSIPADOR DE ENERGIA, CONCRETO USINADO, FCK = 20 MPA, COM USO DE BOMBA - LANÇAMENTO, ADENSAMENTO E ACABAMENTO. AF_08/2022</v>
          </cell>
          <cell r="C2884" t="str">
            <v>M3</v>
          </cell>
        </row>
        <row r="2885">
          <cell r="A2885">
            <v>103799</v>
          </cell>
          <cell r="B2885" t="str">
            <v>PEDRA DE MÃO FIXADA COM CONCRETO PARA BACIA DE DISSIPAÇÃO, 40% DE CONCRETO EM VOLUME, FCK = 20 MPA, COM USO DE JERICA E PREPARO EM BETONEIRA DE 600 L - AREIA, BRITA E PEDRA DE MÃO COMERCIAIS - LANÇAMENTO, ADENSAMENTO E ACABAMENTO. AF_08/2022</v>
          </cell>
          <cell r="C2885" t="str">
            <v>M3</v>
          </cell>
        </row>
        <row r="2886">
          <cell r="A2886">
            <v>103800</v>
          </cell>
          <cell r="B2886" t="str">
            <v>PEDRA ARGAMASSADA COM CIMENTO E AREIA 1:3, 40% DE ARGAMASSA EM VOLUME - AREIA E PEDRA DE MÃO COMERCIAIS - FORNECIMENTO E ASSENTAMENTO. AF_08/2022</v>
          </cell>
          <cell r="C2886" t="str">
            <v>M3</v>
          </cell>
        </row>
        <row r="2887">
          <cell r="A2887">
            <v>103801</v>
          </cell>
          <cell r="B2887" t="str">
            <v>CONCRETAGEM DE DISSIPADOR DE ENERGIA, FCK = 20 MPA, COM USO DE JERICAS E PREPARO EM BETONEIRA DE 600 L - AREIA E BRITA COMERCIAIS - LANÇAMENTO, ADENSAMENTO E ACABAMENTO. AF_08/2022</v>
          </cell>
          <cell r="C2887" t="str">
            <v>M3</v>
          </cell>
        </row>
        <row r="2888">
          <cell r="A2888">
            <v>103925</v>
          </cell>
          <cell r="B2888" t="str">
            <v>ESCADA HIDRÁULICA, LARGURA ATÉ 1M, TIPO DESCIDA D'ÁGUA DE CORTE OU ATERRO EM DEGRAUS (DCD 02, 04 E DAD 02), EM CONCRETO USINADO, FCK = 20 MPA, LANÇADO COM BOMBA, INCLUINDO ARMAÇÃO, MATERIAIS E FÔRMAS (3 UTILIZAÇÕES). AF_08/2022</v>
          </cell>
          <cell r="C2888" t="str">
            <v>M3</v>
          </cell>
        </row>
        <row r="2889">
          <cell r="A2889">
            <v>103926</v>
          </cell>
          <cell r="B2889" t="str">
            <v>ESCADA HIDRÁULICA, LARGURA DE 1 A 4,1 M, TIPO DESCIDA D'ÁGUA DE ATERRO EM DEGRAUS (DAD 04, 06, 08, 10, 12, 14, 16, 18), EM CONCRETO USINADO, FCK = 20 MPA, LANÇADO COM BOMBA, INCLUINDO ARMAÇÃO, MATERIAIS E FÔRMAS (3 UTILIZAÇÕES). AF_08/2022</v>
          </cell>
          <cell r="C2889" t="str">
            <v>M3</v>
          </cell>
        </row>
        <row r="2890">
          <cell r="A2890">
            <v>103928</v>
          </cell>
          <cell r="B2890" t="str">
            <v>BACIA DE DISSIPAÇÃO, TIPO BACIA EM PEDRA DE MÃO ARGAMASSADA (DES 01, 02, 03, 04), LANÇADO MANUALMENTE, INCLUINDO MATERIAIS E FÔRMAS (2 UTILIZAÇÕES). AF_08/2022</v>
          </cell>
          <cell r="C2890" t="str">
            <v>M3</v>
          </cell>
        </row>
        <row r="2891">
          <cell r="A2891">
            <v>103929</v>
          </cell>
          <cell r="B2891" t="str">
            <v>BACIA DE DISSIPAÇÃO, TIPO BACIA COM DENTES DE CONCRETO (01), COM PREPARO MANUAL, FCK = 20 MPA, LANÇADO MANUALMENTE, INCLUINDO MATERIAIS E FÔRMAS (2 UTILIZAÇÕES). AF_08/2022</v>
          </cell>
          <cell r="C2891" t="str">
            <v>M3</v>
          </cell>
        </row>
        <row r="2892">
          <cell r="A2892">
            <v>103930</v>
          </cell>
          <cell r="B2892" t="str">
            <v>BACIA DE DISSIPAÇÃO, LARGURA ATÉ 1 M, TIPO BACIA EM PEDRA DE MÃO FIXADA COM CONCRETO (DEB 01, 02), COM PREPARO MANUAL, FCK = 20 MPA, LANÇADO MANUALMENTE, INCLUINDO MATERIAIS E FÔRMAS (2 UTILIZAÇÕES). AF_08/2022</v>
          </cell>
          <cell r="C2892" t="str">
            <v>M3</v>
          </cell>
        </row>
        <row r="2893">
          <cell r="A2893">
            <v>103931</v>
          </cell>
          <cell r="B2893" t="str">
            <v>BACIA DE DISSIPAÇÃO, LARGURA DE 1 A 4 M, TIPO BACIA EM PEDRA DE MÃO FIXADA COM CONCRETO (DEB 03, 04, 05, 06), COM PREPARO MANUAL, FCK = 20 MPA, LANÇADO MANUALMENTE, INCLUINDO MATERIAIS E FÔRMAS (2 UTILIZAÇÕES). AF_08/2022</v>
          </cell>
          <cell r="C2893" t="str">
            <v>M3</v>
          </cell>
        </row>
        <row r="2894">
          <cell r="A2894">
            <v>103932</v>
          </cell>
          <cell r="B2894" t="str">
            <v>BACIA DE DISSIPAÇÃO, LARGURA DE 4 A 9,2 M, TIPO BACIA EM PEDRA DE MÃO FIXADA COM CONCRETO (DEB 07, 08, 09, 10, 11, 12, 13), COM PREPARO MANUAL, FCK = 20 MPA, LANÇADO MANUALMENTE, INCLUINDO MATERIAIS E FÔRMAS (2 UTILIZAÇÕES). AF_08/2022</v>
          </cell>
          <cell r="C2894" t="str">
            <v>M3</v>
          </cell>
        </row>
        <row r="2895">
          <cell r="A2895">
            <v>103933</v>
          </cell>
          <cell r="B2895" t="str">
            <v>DESCIDA D'ÁGUA RÁPIDA (DAR 03), EM CONCRETO USINADO, FCK = 20 MPA, LANÇADO COM BOMBA, INCLUINDO ARMAÇÃO, MATERIAIS E FÔRMAS (2 UTILIZAÇÕES). AF_08/2022</v>
          </cell>
          <cell r="C2895" t="str">
            <v>M3</v>
          </cell>
        </row>
        <row r="2896">
          <cell r="A2896">
            <v>105041</v>
          </cell>
          <cell r="B2896" t="str">
            <v>VIGA DE MADEIRA SERRADA, PINUS OU EQUIVALENTE DA REGIÃO, SEÇÃO RETANGULAR 7,5 X 10 CM. AF_03/2024</v>
          </cell>
          <cell r="C2896" t="str">
            <v>M</v>
          </cell>
        </row>
        <row r="2897">
          <cell r="A2897">
            <v>105042</v>
          </cell>
          <cell r="B2897" t="str">
            <v>PILAR DE MADEIRA ROLIÇA, EUCALIPTO OU EQUIVALENTE DA REGIÃO, FIXADO COM VERGALHÃO, DIÂMETRO DE 12 A 15 CM, APOIO ARTICULADO, COMPRIMENTO DE 3 M. AF_03/2024</v>
          </cell>
          <cell r="C2897" t="str">
            <v>M</v>
          </cell>
        </row>
        <row r="2898">
          <cell r="A2898">
            <v>105045</v>
          </cell>
          <cell r="B2898" t="str">
            <v>VIGA DE MADEIRA SERRADA, PINUS OU EQUIVALENTE DA REGIÃO, SEÇÃO RETANGULAR 7,5 X 15 CM. AF_03/2024</v>
          </cell>
          <cell r="C2898" t="str">
            <v>M</v>
          </cell>
        </row>
        <row r="2899">
          <cell r="A2899">
            <v>105046</v>
          </cell>
          <cell r="B2899" t="str">
            <v>PILAR DE MADEIRA ROLIÇA, EUCALIPTO OU EQUIVALENTE DA REGIÃO, FIXADO COM VERGALHÃO, DIÂMETRO DE 12 A 15 CM, APOIO ARTICULADO, COMPRIMENTO DE 6 M. AF_03/2024</v>
          </cell>
          <cell r="C2899" t="str">
            <v>M</v>
          </cell>
        </row>
        <row r="2900">
          <cell r="A2900">
            <v>105050</v>
          </cell>
          <cell r="B2900" t="str">
            <v>PILAR DE MADEIRA ROLIÇA, EUCALIPTO OU EQUIVALENTE DA REGIÃO, FIXADO COM VERGALHÃO, DIÂMETRO DE 21 A 29 CM, APOIO ARTICULADO, COMPRIMENTO DE 3 M. AF_03/2024</v>
          </cell>
          <cell r="C2900" t="str">
            <v>M</v>
          </cell>
        </row>
        <row r="2901">
          <cell r="A2901">
            <v>105053</v>
          </cell>
          <cell r="B2901" t="str">
            <v>PILAR DE MADEIRA ROLIÇA, EUCALIPTO OU EQUIVALENTE DA REGIÃO, FIXADO COM VERGALHÃO, DIÂMETRO DE 21 A 29 CM, APOIO ARTICULADO, COMPRIMENTO DE 6 M. AF_03/2024</v>
          </cell>
          <cell r="C2901" t="str">
            <v>M</v>
          </cell>
        </row>
        <row r="2902">
          <cell r="A2902">
            <v>105056</v>
          </cell>
          <cell r="B2902" t="str">
            <v>PILAR DE MADEIRA ROLIÇA, EUCALIPTO OU EQUIVALENTE DA REGIÃO, FIXADO COM VERGALHÃO, DIÂMETRO DE 30 A 34 CM, APOIO ARTICULADO, COMPRIMENTO DE 3 M. AF_03/2024</v>
          </cell>
          <cell r="C2902" t="str">
            <v>M</v>
          </cell>
        </row>
        <row r="2903">
          <cell r="A2903">
            <v>105058</v>
          </cell>
          <cell r="B2903" t="str">
            <v>PILAR DE MADEIRA ROLIÇA, EUCALIPTO OU EQUIVALENTE DA REGIÃO, FIXADO COM VERGALHÃO, DIÂMETRO DE 30 A 34 CM, APOIO ARTICULADO, COMPRIMENTO DE 6 M. AF_03/2024</v>
          </cell>
          <cell r="C2903" t="str">
            <v>M</v>
          </cell>
        </row>
        <row r="2904">
          <cell r="A2904">
            <v>105061</v>
          </cell>
          <cell r="B2904" t="str">
            <v>PILAR DE MADEIRA SERRADA, MAÇARANDUBA OU EQUIVALENTE DA REGIÃO, NÃO APARELHADO, FIXADO COM VERGALHÃO, SEÇÃO QUADRADA 10 X 10 CM, APOIO ARTICULADO, COMPRIMENTO DE 3 M. AF_03/2024</v>
          </cell>
          <cell r="C2904" t="str">
            <v>M</v>
          </cell>
        </row>
        <row r="2905">
          <cell r="A2905">
            <v>105064</v>
          </cell>
          <cell r="B2905" t="str">
            <v>PILAR DE MADEIRA SERRADA, MAÇARANDUBA OU EQUIVALENTE DA REGIÃO, NÃO APARELHADO, FIXADO COM VERGALHÃO, SEÇÃO QUADRADA 10 X 10 CM, APOIO ARTICULADO, COMPRIMENTO DE 6 M. AF_03/2024</v>
          </cell>
          <cell r="C2905" t="str">
            <v>M</v>
          </cell>
        </row>
        <row r="2906">
          <cell r="A2906">
            <v>105068</v>
          </cell>
          <cell r="B2906" t="str">
            <v>PILAR DE MADEIRA SERRADA, MAÇARANDUBA OU EQUIVALENTE DA REGIÃO, NÃO APARELHADO, FIXADO COM VERGALHÃO, SEÇÃO QUADRADA 15 X 15 CM, APOIO ARTICULADO, COMPRIMENTO DE 3 M. AF_03/2024</v>
          </cell>
          <cell r="C2906" t="str">
            <v>M</v>
          </cell>
        </row>
        <row r="2907">
          <cell r="A2907">
            <v>105071</v>
          </cell>
          <cell r="B2907" t="str">
            <v>PILAR DE MADEIRA SERRADA, MAÇARANDUBA OU EQUIVALENTE DA REGIÃO, NÃO APARELHADO, FIXADO COM VERGALHÃO, SEÇÃO QUADRADA 15 X 15 CM, APOIO ARTICULADO, COMPRIMENTO DE 6 M. AF_03/2024</v>
          </cell>
          <cell r="C2907" t="str">
            <v>M</v>
          </cell>
        </row>
        <row r="2908">
          <cell r="A2908">
            <v>105074</v>
          </cell>
          <cell r="B2908" t="str">
            <v>PILAR DE MADEIRA SERRADA, MAÇARANDUBA OU EQUIVALENTE DA REGIÃO, NÃO APARELHADO, FIXADO COM VERGALHÃO, SEÇÃO QUADRADA 20 X 20 CM, APOIO ARTICULADO, COMPRIMENTO DE 3 M. AF_03/2024</v>
          </cell>
          <cell r="C2908" t="str">
            <v>M</v>
          </cell>
        </row>
        <row r="2909">
          <cell r="A2909">
            <v>105077</v>
          </cell>
          <cell r="B2909" t="str">
            <v>PILAR DE MADEIRA SERRADA, MAÇARANDUBA OU EQUIVALENTE DA REGIÃO, NÃO APARELHADO, FIXADO COM VERGALHÃO, SEÇÃO QUADRADA 20 X 20 CM, APOIO ARTICULADO, COMPRIMENTO DE 6 M. AF_03/2024</v>
          </cell>
          <cell r="C2909" t="str">
            <v>M</v>
          </cell>
        </row>
        <row r="2910">
          <cell r="A2910">
            <v>105080</v>
          </cell>
          <cell r="B2910" t="str">
            <v>VIGA DE MADEIRA SERRADA, MAÇARANDUBA OU EQUIVALENTE DA REGIÃO, APARELHADA, SEÇÃO RETANGULAR 6 X 12 CM. AF_03/2024</v>
          </cell>
          <cell r="C2910" t="str">
            <v>M</v>
          </cell>
        </row>
        <row r="2911">
          <cell r="A2911">
            <v>105081</v>
          </cell>
          <cell r="B2911" t="str">
            <v>VIGA DE MADEIRA SERRADA, MAÇARANDUBA OU EQUIVALENTE DA REGIÃO, APARELHADA, SEÇÃO RETANGULAR 6 X 16 CM. AF_03/2024</v>
          </cell>
          <cell r="C2911" t="str">
            <v>M</v>
          </cell>
        </row>
        <row r="2912">
          <cell r="A2912">
            <v>105082</v>
          </cell>
          <cell r="B2912" t="str">
            <v>VIGA DE MADEIRA SERRADA, MAÇARANDUBA OU EQUIVALENTE DA REGIÃO, NÃO APARELHADA, SEÇÃO RETANGULAR 6 X 12 CM. AF_03/2024</v>
          </cell>
          <cell r="C2912" t="str">
            <v>M</v>
          </cell>
        </row>
        <row r="2913">
          <cell r="A2913">
            <v>105083</v>
          </cell>
          <cell r="B2913" t="str">
            <v>VIGA DE MADEIRA SERRADA, MAÇARANDUBA OU EQUIVALENTE DA REGIÃO, NÃO APARELHADA, SEÇÃO RETANGULAR 6 X 16 CM. AF_03/2024</v>
          </cell>
          <cell r="C2913" t="str">
            <v>M</v>
          </cell>
        </row>
        <row r="2914">
          <cell r="A2914">
            <v>105084</v>
          </cell>
          <cell r="B2914" t="str">
            <v>VIGA DE MADEIRA SERRADA, MAÇARANDUBA OU EQUIVALENTE DA REGIÃO, NÃO APARELHADA, SEÇÃO RETANGULAR 6 X 20 CM. AF_03/2024</v>
          </cell>
          <cell r="C2914" t="str">
            <v>M</v>
          </cell>
        </row>
        <row r="2915">
          <cell r="A2915">
            <v>105085</v>
          </cell>
          <cell r="B2915" t="str">
            <v>VIGA DE MADEIRA SERRADA, MAÇARANDUBA OU EQUIVALENTE DA REGIÃO, NÃO APARELHADA, SEÇÃO RETANGULAR 8 X 16 CM. AF_03/2024</v>
          </cell>
          <cell r="C2915" t="str">
            <v>M</v>
          </cell>
        </row>
        <row r="2916">
          <cell r="A2916">
            <v>105086</v>
          </cell>
          <cell r="B2916" t="str">
            <v>VIGA DE MADEIRA SERRADA, MAÇARANDUBA OU EQUIVALENTE DA REGIÃO, NÃO APARELHADA, SEÇÃO RETANGULAR 6 X 25 CM. AF_03/2024</v>
          </cell>
          <cell r="C2916" t="str">
            <v>M</v>
          </cell>
        </row>
        <row r="2917">
          <cell r="A2917">
            <v>105087</v>
          </cell>
          <cell r="B2917" t="str">
            <v>VIGA DE MADEIRA SERRADA, MAÇARANDUBA OU EQUIVALENTE DA REGIÃO, NÃO APARELHADA, SEÇÃO RETANGULAR 6 X 30 CM. AF_03/2024</v>
          </cell>
          <cell r="C2917" t="str">
            <v>M</v>
          </cell>
        </row>
        <row r="2918">
          <cell r="A2918">
            <v>105088</v>
          </cell>
          <cell r="B2918" t="str">
            <v>VIGA DE MADEIRA SERRADA, MAÇARANDUBA OU EQUIVALENTE DA REGIÃO, NÃO APARELHADA, SEÇÃO RETANGULAR 6 X 40 CM. AF_03/2024</v>
          </cell>
          <cell r="C2918" t="str">
            <v>M</v>
          </cell>
        </row>
        <row r="2919">
          <cell r="A2919">
            <v>105089</v>
          </cell>
          <cell r="B2919" t="str">
            <v>VIGA DE MADEIRA SERRADA, MAÇARANDUBA OU EQUIVALENTE DA REGIÃO, APARELHADA, SEÇÃO RETANGULAR 8 X 30 CM. AF_03/2024</v>
          </cell>
          <cell r="C2919" t="str">
            <v>M</v>
          </cell>
        </row>
        <row r="2920">
          <cell r="A2920">
            <v>105090</v>
          </cell>
          <cell r="B2920" t="str">
            <v>PISO DE MADEIRA, SOBRE VIGOTAS DE MADEIRA SEÇÃO 7,5 X 15 CM. AF_03/2024</v>
          </cell>
          <cell r="C2920" t="str">
            <v>M2</v>
          </cell>
        </row>
        <row r="2921">
          <cell r="A2921">
            <v>105091</v>
          </cell>
          <cell r="B2921" t="str">
            <v>VIGA DE MADEIRA SERRADA, MAÇARANDUBA OU EQUIVALENTE DA REGIÃO, APARELHADA, SEÇÃO RETANGULAR 7,5 X 23 CM. AF_03/2024</v>
          </cell>
          <cell r="C2921" t="str">
            <v>M</v>
          </cell>
        </row>
        <row r="2922">
          <cell r="A2922">
            <v>105092</v>
          </cell>
          <cell r="B2922" t="str">
            <v>VIGA DE MADEIRA SERRADA, MAÇARANDUBA OU EQUIVALENTE DA REGIÃO, NÃO APARELHADA, SEÇÃO RETANGULAR 7,5 X 23 CM. AF_03/2024</v>
          </cell>
          <cell r="C2922" t="str">
            <v>M</v>
          </cell>
        </row>
        <row r="2923">
          <cell r="A2923">
            <v>105093</v>
          </cell>
          <cell r="B2923" t="str">
            <v>VIGA DE MADEIRA SERRADA, MAÇARANDUBA OU EQUIVALENTE DA REGIÃO, NÃO APARELHADA, SEÇÃO RETANGULAR 8 X 30 CM. AF_03/2024</v>
          </cell>
          <cell r="C2923" t="str">
            <v>M</v>
          </cell>
        </row>
        <row r="2924">
          <cell r="A2924">
            <v>105095</v>
          </cell>
          <cell r="B2924" t="str">
            <v>PILAR DE MADEIRA ROLIÇA, EUCALIPTO OU EQUIVALENTE DA REGIÃO, FIXADO COM VERGALHÃO, DIÂMETRO DE 16 A 20 CM, APOIO ARTICULADO, COMPRIMENTO DE 3 M. AF_03/2024</v>
          </cell>
          <cell r="C2924" t="str">
            <v>M</v>
          </cell>
        </row>
        <row r="2925">
          <cell r="A2925">
            <v>105098</v>
          </cell>
          <cell r="B2925" t="str">
            <v>PILAR DE MADEIRA ROLIÇA, EUCALIPTO OU EQUIVALENTE DA REGIÃO, FIXADO COM VERGALHÃO, DIÂMETRO DE 16 A 20 CM, APOIO ARTICULADO, COMPRIMENTO DE 6 M. AF_03/2024</v>
          </cell>
          <cell r="C2925" t="str">
            <v>M</v>
          </cell>
        </row>
        <row r="2926">
          <cell r="A2926">
            <v>105099</v>
          </cell>
          <cell r="B2926" t="str">
            <v>VIGA DE MADEIRA ROLIÇA, EUCALIPTO OU EQUIVALENTE DA REGIÃO, DIÂMETRO DE 12 A 15 CM. AF_03/2024</v>
          </cell>
          <cell r="C2926" t="str">
            <v>M</v>
          </cell>
        </row>
        <row r="2927">
          <cell r="A2927">
            <v>105100</v>
          </cell>
          <cell r="B2927" t="str">
            <v>VIGA DE MADEIRA ROLIÇA, EUCALIPTO OU EQUIVALENTE DA REGIÃO, DIÂMETRO DE 16 A 20 CM. AF_03/2024</v>
          </cell>
          <cell r="C2927" t="str">
            <v>M</v>
          </cell>
        </row>
        <row r="2928">
          <cell r="A2928">
            <v>105101</v>
          </cell>
          <cell r="B2928" t="str">
            <v>VIGA DE MADEIRA ROLIÇA, EUCALIPTO OU EQUIVALENTE DA REGIÃO, DIÂMETRO DE 21 A 29 CM. AF_03/2024</v>
          </cell>
          <cell r="C2928" t="str">
            <v>M</v>
          </cell>
        </row>
        <row r="2929">
          <cell r="A2929">
            <v>105102</v>
          </cell>
          <cell r="B2929" t="str">
            <v>VIGA DE MADEIRA ROLIÇA, EUCALIPTO OU EQUIVALENTE DA REGIÃO, DIÂMETRO DE 30 A 34 CM. AF_03/2024</v>
          </cell>
          <cell r="C2929" t="str">
            <v>M</v>
          </cell>
        </row>
        <row r="2930">
          <cell r="A2930">
            <v>98562</v>
          </cell>
          <cell r="B2930" t="str">
            <v>IMPERMEABILIZAÇÃO DE SUPERFÍCIE COM ARGAMASSA DE CIMENTO E AREIA, COM ADITIVO IMPERMEABILIZANTE, E = 1,5CM. AF_09/2023</v>
          </cell>
          <cell r="C2930" t="str">
            <v>M2</v>
          </cell>
        </row>
        <row r="2931">
          <cell r="A2931">
            <v>98555</v>
          </cell>
          <cell r="B2931" t="str">
            <v>IMPERMEABILIZAÇÃO DE SUPERFÍCIE COM ARGAMASSA POLIMÉRICA / MEMBRANA ACRÍLICA, 3 DEMÃOS. AF_09/2023</v>
          </cell>
          <cell r="C2931" t="str">
            <v>M2</v>
          </cell>
        </row>
        <row r="2932">
          <cell r="A2932">
            <v>98556</v>
          </cell>
          <cell r="B2932" t="str">
            <v>IMPERMEABILIZAÇÃO DE SUPERFÍCIE COM ARGAMASSA POLIMÉRICA / MEMBRANA ACRÍLICA, 4 DEMÃOS, REFORÇADA COM VÉU DE POLIÉSTER (MAV). AF_09/2023</v>
          </cell>
          <cell r="C2932" t="str">
            <v>M2</v>
          </cell>
        </row>
        <row r="2933">
          <cell r="A2933">
            <v>98558</v>
          </cell>
          <cell r="B2933" t="str">
            <v>TRATAMENTO DE RALO OU PONTO EMERGENTE COM ARGAMASSA POLIMÉRICA / MEMBRANA ACRÍLICA REFORÇADO COM TELA DE POLIÉSTER (MAV). AF_09/2023</v>
          </cell>
          <cell r="C2933" t="str">
            <v>UN</v>
          </cell>
        </row>
        <row r="2934">
          <cell r="A2934">
            <v>98559</v>
          </cell>
          <cell r="B2934" t="str">
            <v>TRATAMENTO DE RODAPÉ COM TELA DE POLIÉSTER. AF_09/2023</v>
          </cell>
          <cell r="C2934" t="str">
            <v>M</v>
          </cell>
        </row>
        <row r="2935">
          <cell r="A2935">
            <v>98546</v>
          </cell>
          <cell r="B2935" t="str">
            <v>IMPERMEABILIZAÇÃO DE SUPERFÍCIE COM MANTA ASFÁLTICA, UMA CAMADA, INCLUSIVE APLICAÇÃO DE PRIMER ASFÁLTICO, E=4MM. AF_09/2023</v>
          </cell>
          <cell r="C2935" t="str">
            <v>M2</v>
          </cell>
        </row>
        <row r="2936">
          <cell r="A2936">
            <v>98547</v>
          </cell>
          <cell r="B2936" t="str">
            <v>IMPERMEABILIZAÇÃO DE SUPERFÍCIE COM MANTA ASFÁLTICA, DUAS CAMADAS, INCLUSIVE APLICAÇÃO DE PRIMER ASFÁLTICO, E=3MM E E=4MM. AF_09/2023</v>
          </cell>
          <cell r="C2936" t="str">
            <v>M2</v>
          </cell>
        </row>
        <row r="2937">
          <cell r="A2937">
            <v>98553</v>
          </cell>
          <cell r="B2937" t="str">
            <v>IMPERMEABILIZAÇÃO DE SUPERFÍCIE COM MEMBRANA À BASE DE POLIURETANO, 2 DEMÃOS. AF_09/2023</v>
          </cell>
          <cell r="C2937" t="str">
            <v>M2</v>
          </cell>
        </row>
        <row r="2938">
          <cell r="A2938">
            <v>98554</v>
          </cell>
          <cell r="B2938" t="str">
            <v>IMPERMEABILIZAÇÃO DE SUPERFÍCIE COM MEMBRANA À BASE DE RESINA ACRÍLICA, 3 DEMÃOS. AF_09/2023</v>
          </cell>
          <cell r="C2938" t="str">
            <v>M2</v>
          </cell>
        </row>
        <row r="2939">
          <cell r="A2939">
            <v>98557</v>
          </cell>
          <cell r="B2939" t="str">
            <v>IMPERMEABILIZAÇÃO DE SUPERFÍCIE COM EMULSÃO ASFÁLTICA, 2 DEMÃOS. AF_09/2023</v>
          </cell>
          <cell r="C2939" t="str">
            <v>M2</v>
          </cell>
        </row>
        <row r="2940">
          <cell r="A2940">
            <v>98563</v>
          </cell>
          <cell r="B2940" t="str">
            <v>PROTEÇÃO MECÂNICA DE SUPERFÍCIE HORIZONTAL COM ARGAMASSA DE CIMENTO E AREIA, TRAÇO 1:3, E=2CM. AF_09/2023</v>
          </cell>
          <cell r="C2940" t="str">
            <v>M2</v>
          </cell>
        </row>
        <row r="2941">
          <cell r="A2941">
            <v>98564</v>
          </cell>
          <cell r="B2941" t="str">
            <v>PROTEÇÃO MECÂNICA DE SUPERFÍCIE VERTICAL COM ARGAMASSA DE CIMENTO E AREIA, TRAÇO 1:3, E=2CM. AF_09/2023</v>
          </cell>
          <cell r="C2941" t="str">
            <v>M2</v>
          </cell>
        </row>
        <row r="2942">
          <cell r="A2942">
            <v>98565</v>
          </cell>
          <cell r="B2942" t="str">
            <v>PROTEÇÃO MECÂNICA DE SUPERFICIE HORIZONTAL COM ARGAMASSA DE CIMENTO E AREIA, TRAÇO 1:3, E=3CM. AF_09/2023</v>
          </cell>
          <cell r="C2942" t="str">
            <v>M2</v>
          </cell>
        </row>
        <row r="2943">
          <cell r="A2943">
            <v>98566</v>
          </cell>
          <cell r="B2943" t="str">
            <v>PROTEÇÃO MECÂNICA DE SUPERFÍCIE VERTICAL COM ARGAMASSA DE CIMENTO E AREIA, TRAÇO 1:3, E=3CM. AF_09/2023</v>
          </cell>
          <cell r="C2943" t="str">
            <v>M2</v>
          </cell>
        </row>
        <row r="2944">
          <cell r="A2944">
            <v>98567</v>
          </cell>
          <cell r="B2944" t="str">
            <v>PROTEÇÃO MECÂNICA DE SUPERFICIE HORIZONTAL COM ARGAMASSA DE CIMENTO E AREIA, TRAÇO 1:3, E=4CM. AF_09/2023</v>
          </cell>
          <cell r="C2944" t="str">
            <v>M2</v>
          </cell>
        </row>
        <row r="2945">
          <cell r="A2945">
            <v>98568</v>
          </cell>
          <cell r="B2945" t="str">
            <v>PROTEÇÃO MECÂNICA DE SUPERFÍCIE VERTICAL COM ARGAMASSA DE CIMENTO E AREIA, TRAÇO 1:3, E=4CM. AF_09/2023</v>
          </cell>
          <cell r="C2945" t="str">
            <v>M2</v>
          </cell>
        </row>
        <row r="2946">
          <cell r="A2946">
            <v>98569</v>
          </cell>
          <cell r="B2946" t="str">
            <v>PROTEÇÃO MECÂNICA DE SUPERFICIE HORIZONTAL COM ARGAMASSA DE CIMENTO E AREIA, TRAÇO 1:3, E=5CM. AF_09/2023</v>
          </cell>
          <cell r="C2946" t="str">
            <v>M2</v>
          </cell>
        </row>
        <row r="2947">
          <cell r="A2947">
            <v>98570</v>
          </cell>
          <cell r="B2947" t="str">
            <v>PROTEÇÃO MECÂNICA DE SUPERFÍCIE VERTICAL COM ARGAMASSA DE CIMENTO E AREIA, TRAÇO 1:3, E=5CM. AF_09/2023</v>
          </cell>
          <cell r="C2947" t="str">
            <v>M2</v>
          </cell>
        </row>
        <row r="2948">
          <cell r="A2948">
            <v>98571</v>
          </cell>
          <cell r="B2948" t="str">
            <v>PROTEÇÃO MECÂNICA DE SUPERFICIE HORIZONTAL COM CONCRETO 15 MPA, E=4CM. AF_09/2023</v>
          </cell>
          <cell r="C2948" t="str">
            <v>M2</v>
          </cell>
        </row>
        <row r="2949">
          <cell r="A2949">
            <v>98572</v>
          </cell>
          <cell r="B2949" t="str">
            <v>PROTEÇÃO MECÂNICA DE SUPERFICIE HORIZONTAL COM CONCRETO 15 MPA, E=5CM. AF_09/2023</v>
          </cell>
          <cell r="C2949" t="str">
            <v>M2</v>
          </cell>
        </row>
        <row r="2950">
          <cell r="A2950">
            <v>98573</v>
          </cell>
          <cell r="B2950" t="str">
            <v>PROTEÇÃO MECÂNICA DE SUPERFÍCIE VERTICAL COM CONCRETO 15 MPA, E=5CM. AF_09/2023</v>
          </cell>
          <cell r="C2950" t="str">
            <v>M2</v>
          </cell>
        </row>
        <row r="2951">
          <cell r="A2951">
            <v>91831</v>
          </cell>
          <cell r="B2951" t="str">
            <v>ELETRODUTO FLEXÍVEL CORRUGADO, PVC, DN 20 MM (1/2"), PARA CIRCUITOS TERMINAIS, INSTALADO EM FORRO - FORNECIMENTO E INSTALAÇÃO. AF_03/2023_PA</v>
          </cell>
          <cell r="C2951" t="str">
            <v>M</v>
          </cell>
        </row>
        <row r="2952">
          <cell r="A2952">
            <v>91833</v>
          </cell>
          <cell r="B2952" t="str">
            <v>ELETRODUTO FLEXÍVEL CORRUGADO REFORÇADO, PVC, DN 20 MM (1/2"), PARA CIRCUITOS TERMINAIS, INSTALADO EM FORRO - FORNECIMENTO E INSTALAÇÃO. AF_03/2023_PA</v>
          </cell>
          <cell r="C2952" t="str">
            <v>M</v>
          </cell>
        </row>
        <row r="2953">
          <cell r="A2953">
            <v>91834</v>
          </cell>
          <cell r="B2953" t="str">
            <v>ELETRODUTO FLEXÍVEL CORRUGADO, PVC, DN 25 MM (3/4"), PARA CIRCUITOS TERMINAIS, INSTALADO EM FORRO - FORNECIMENTO E INSTALAÇÃO. AF_03/2023_PA</v>
          </cell>
          <cell r="C2953" t="str">
            <v>M</v>
          </cell>
        </row>
        <row r="2954">
          <cell r="A2954">
            <v>91835</v>
          </cell>
          <cell r="B2954" t="str">
            <v>ELETRODUTO FLEXÍVEL CORRUGADO REFORÇADO, PVC, DN 25 MM (3/4"), PARA CIRCUITOS TERMINAIS, INSTALADO EM FORRO - FORNECIMENTO E INSTALAÇÃO. AF_03/2023_PA</v>
          </cell>
          <cell r="C2954" t="str">
            <v>M</v>
          </cell>
        </row>
        <row r="2955">
          <cell r="A2955">
            <v>91836</v>
          </cell>
          <cell r="B2955" t="str">
            <v>ELETRODUTO FLEXÍVEL CORRUGADO, PVC, DN 32 MM (1"), PARA CIRCUITOS TERMINAIS, INSTALADO EM FORRO - FORNECIMENTO E INSTALAÇÃO. AF_03/2023_PA</v>
          </cell>
          <cell r="C2955" t="str">
            <v>M</v>
          </cell>
        </row>
        <row r="2956">
          <cell r="A2956">
            <v>91837</v>
          </cell>
          <cell r="B2956" t="str">
            <v>ELETRODUTO FLEXÍVEL CORRUGADO REFORÇADO, PVC, DN 32 MM (1"), PARA CIRCUITOS TERMINAIS, INSTALADO EM FORRO - FORNECIMENTO E INSTALAÇÃO. AF_03/2023_PA</v>
          </cell>
          <cell r="C2956" t="str">
            <v>M</v>
          </cell>
        </row>
        <row r="2957">
          <cell r="A2957">
            <v>91839</v>
          </cell>
          <cell r="B2957" t="str">
            <v>ELETRODUTO FLEXÍVEL LISO, PEAD, DN 32 MM (1"), PARA CIRCUITOS TERMINAIS, INSTALADO EM FORRO - FORNECIMENTO E INSTALAÇÃO. AF_03/2023_PA</v>
          </cell>
          <cell r="C2957" t="str">
            <v>M</v>
          </cell>
        </row>
        <row r="2958">
          <cell r="A2958">
            <v>91840</v>
          </cell>
          <cell r="B2958" t="str">
            <v>ELETRODUTO FLEXÍVEL CORRUGADO, PEAD, DN 40 MM (1 1/4"), PARA CIRCUITOS TERMINAIS, INSTALADO EM FORRO - FORNECIMENTO E INSTALAÇÃO. AF_03/2023_PA</v>
          </cell>
          <cell r="C2958" t="str">
            <v>M</v>
          </cell>
        </row>
        <row r="2959">
          <cell r="A2959">
            <v>91841</v>
          </cell>
          <cell r="B2959" t="str">
            <v>ELETRODUTO FLEXÍVEL LISO, PEAD, DN 40 MM (1 1/4"), PARA CIRCUITOS TERMINAIS, INSTALADO EM FORRO - FORNECIMENTO E INSTALAÇÃO. AF_03/2023_PA</v>
          </cell>
          <cell r="C2959" t="str">
            <v>M</v>
          </cell>
        </row>
        <row r="2960">
          <cell r="A2960">
            <v>91843</v>
          </cell>
          <cell r="B2960" t="str">
            <v>ELETRODUTO FLEXÍVEL CORRUGADO REFORÇADO, PVC, DN 20 MM (1/2"), PARA CIRCUITOS TERMINAIS, INSTALADO EM LAJE - FORNECIMENTO E INSTALAÇÃO. AF_03/2023</v>
          </cell>
          <cell r="C2960" t="str">
            <v>M</v>
          </cell>
        </row>
        <row r="2961">
          <cell r="A2961">
            <v>91845</v>
          </cell>
          <cell r="B2961" t="str">
            <v>ELETRODUTO FLEXÍVEL CORRUGADO REFORÇADO, PVC, DN 25 MM (3/4"), PARA CIRCUITOS TERMINAIS, INSTALADO EM LAJE - FORNECIMENTO E INSTALAÇÃO. AF_03/2023</v>
          </cell>
          <cell r="C2961" t="str">
            <v>M</v>
          </cell>
        </row>
        <row r="2962">
          <cell r="A2962">
            <v>91847</v>
          </cell>
          <cell r="B2962" t="str">
            <v>ELETRODUTO FLEXÍVEL CORRUGADO REFORÇADO, PVC, DN 32 MM (1"), PARA CIRCUITOS TERMINAIS, INSTALADO EM LAJE - FORNECIMENTO E INSTALAÇÃO. AF_03/2023</v>
          </cell>
          <cell r="C2962" t="str">
            <v>M</v>
          </cell>
        </row>
        <row r="2963">
          <cell r="A2963">
            <v>91849</v>
          </cell>
          <cell r="B2963" t="str">
            <v>ELETRODUTO FLEXÍVEL LISO, PEAD, DN 32 MM (1"), PARA CIRCUITOS TERMINAIS, INSTALADO EM LAJE - FORNECIMENTO E INSTALAÇÃO. AF_03/2023</v>
          </cell>
          <cell r="C2963" t="str">
            <v>M</v>
          </cell>
        </row>
        <row r="2964">
          <cell r="A2964">
            <v>91850</v>
          </cell>
          <cell r="B2964" t="str">
            <v>ELETRODUTO FLEXÍVEL CORRUGADO, PEAD, DN 40 MM (1 1/4"), PARA CIRCUITOS TERMINAIS, INSTALADO EM LAJE - FORNECIMENTO E INSTALAÇÃO. AF_03/2023</v>
          </cell>
          <cell r="C2964" t="str">
            <v>M</v>
          </cell>
        </row>
        <row r="2965">
          <cell r="A2965">
            <v>91851</v>
          </cell>
          <cell r="B2965" t="str">
            <v>ELETRODUTO FLEXÍVEL LISO, PEAD, DN 40 MM (1 1/4"), PARA CIRCUITOS TERMINAIS, INSTALADO EM LAJE - FORNECIMENTO E INSTALAÇÃO. AF_03/2023</v>
          </cell>
          <cell r="C2965" t="str">
            <v>M</v>
          </cell>
        </row>
        <row r="2966">
          <cell r="A2966">
            <v>91852</v>
          </cell>
          <cell r="B2966" t="str">
            <v>ELETRODUTO FLEXÍVEL CORRUGADO, PVC, DN 20 MM (1/2"), PARA CIRCUITOS TERMINAIS, INSTALADO EM PAREDE - FORNECIMENTO E INSTALAÇÃO. AF_03/2023</v>
          </cell>
          <cell r="C2966" t="str">
            <v>M</v>
          </cell>
        </row>
        <row r="2967">
          <cell r="A2967">
            <v>91853</v>
          </cell>
          <cell r="B2967" t="str">
            <v>ELETRODUTO FLEXÍVEL CORRUGADO REFORÇADO, PVC, DN 20 MM (1/2"), PARA CIRCUITOS TERMINAIS, INSTALADO EM PAREDE - FORNECIMENTO E INSTALAÇÃO. AF_03/2023</v>
          </cell>
          <cell r="C2967" t="str">
            <v>M</v>
          </cell>
        </row>
        <row r="2968">
          <cell r="A2968">
            <v>91854</v>
          </cell>
          <cell r="B2968" t="str">
            <v>ELETRODUTO FLEXÍVEL CORRUGADO, PVC, DN 25 MM (3/4"), PARA CIRCUITOS TERMINAIS, INSTALADO EM PAREDE - FORNECIMENTO E INSTALAÇÃO. AF_03/2023</v>
          </cell>
          <cell r="C2968" t="str">
            <v>M</v>
          </cell>
        </row>
        <row r="2969">
          <cell r="A2969">
            <v>91855</v>
          </cell>
          <cell r="B2969" t="str">
            <v>ELETRODUTO FLEXÍVEL CORRUGADO REFORÇADO, PVC, DN 25 MM (3/4"), PARA CIRCUITOS TERMINAIS, INSTALADO EM PAREDE - FORNECIMENTO E INSTALAÇÃO. AF_03/2023</v>
          </cell>
          <cell r="C2969" t="str">
            <v>M</v>
          </cell>
        </row>
        <row r="2970">
          <cell r="A2970">
            <v>91856</v>
          </cell>
          <cell r="B2970" t="str">
            <v>ELETRODUTO FLEXÍVEL CORRUGADO, PVC, DN 32 MM (1"), PARA CIRCUITOS TERMINAIS, INSTALADO EM PAREDE - FORNECIMENTO E INSTALAÇÃO. AF_03/2023</v>
          </cell>
          <cell r="C2970" t="str">
            <v>M</v>
          </cell>
        </row>
        <row r="2971">
          <cell r="A2971">
            <v>91857</v>
          </cell>
          <cell r="B2971" t="str">
            <v>ELETRODUTO FLEXÍVEL CORRUGADO REFORÇADO, PVC, DN 32 MM (1"), PARA CIRCUITOS TERMINAIS, INSTALADO EM PAREDE - FORNECIMENTO E INSTALAÇÃO. AF_03/2023</v>
          </cell>
          <cell r="C2971" t="str">
            <v>M</v>
          </cell>
        </row>
        <row r="2972">
          <cell r="A2972">
            <v>91859</v>
          </cell>
          <cell r="B2972" t="str">
            <v>ELETRODUTO FLEXÍVEL LISO, PEAD, DN 32 MM (1"), PARA CIRCUITOS TERMINAIS, INSTALADO EM PAREDE - FORNECIMENTO E INSTALAÇÃO. AF_03/2023</v>
          </cell>
          <cell r="C2972" t="str">
            <v>M</v>
          </cell>
        </row>
        <row r="2973">
          <cell r="A2973">
            <v>91860</v>
          </cell>
          <cell r="B2973" t="str">
            <v>ELETRODUTO FLEXÍVEL CORRUGADO, PEAD, DN 40 MM (1 1/4"), PARA CIRCUITOS TERMINAIS, INSTALADO EM PAREDE - FORNECIMENTO E INSTALAÇÃO. AF_03/2023</v>
          </cell>
          <cell r="C2973" t="str">
            <v>M</v>
          </cell>
        </row>
        <row r="2974">
          <cell r="A2974">
            <v>91861</v>
          </cell>
          <cell r="B2974" t="str">
            <v>ELETRODUTO FLEXÍVEL LISO, PEAD, DN 40 MM (1 1/4"), PARA CIRCUITOS TERMINAIS, INSTALADO EM PAREDE - FORNECIMENTO E INSTALAÇÃO. AF_03/2023</v>
          </cell>
          <cell r="C2974" t="str">
            <v>M</v>
          </cell>
        </row>
        <row r="2975">
          <cell r="A2975">
            <v>91862</v>
          </cell>
          <cell r="B2975" t="str">
            <v>ELETRODUTO RÍGIDO ROSCÁVEL, PVC, DN 20 MM (1/2"), PARA CIRCUITOS TERMINAIS, INSTALADO EM FORRO - FORNECIMENTO E INSTALAÇÃO. AF_03/2023</v>
          </cell>
          <cell r="C2975" t="str">
            <v>M</v>
          </cell>
        </row>
        <row r="2976">
          <cell r="A2976">
            <v>91863</v>
          </cell>
          <cell r="B2976" t="str">
            <v>ELETRODUTO RÍGIDO ROSCÁVEL, PVC, DN 25 MM (3/4"), PARA CIRCUITOS TERMINAIS, INSTALADO EM FORRO - FORNECIMENTO E INSTALAÇÃO. AF_03/2023</v>
          </cell>
          <cell r="C2976" t="str">
            <v>M</v>
          </cell>
        </row>
        <row r="2977">
          <cell r="A2977">
            <v>91864</v>
          </cell>
          <cell r="B2977" t="str">
            <v>ELETRODUTO RÍGIDO ROSCÁVEL, PVC, DN 32 MM (1"), PARA CIRCUITOS TERMINAIS, INSTALADO EM FORRO - FORNECIMENTO E INSTALAÇÃO. AF_03/2023</v>
          </cell>
          <cell r="C2977" t="str">
            <v>M</v>
          </cell>
        </row>
        <row r="2978">
          <cell r="A2978">
            <v>91865</v>
          </cell>
          <cell r="B2978" t="str">
            <v>ELETRODUTO RÍGIDO ROSCÁVEL, PVC, DN 40 MM (1 1/4"), PARA CIRCUITOS TERMINAIS, INSTALADO EM FORRO - FORNECIMENTO E INSTALAÇÃO. AF_03/2023</v>
          </cell>
          <cell r="C2978" t="str">
            <v>M</v>
          </cell>
        </row>
        <row r="2979">
          <cell r="A2979">
            <v>91866</v>
          </cell>
          <cell r="B2979" t="str">
            <v>ELETRODUTO RÍGIDO ROSCÁVEL, PVC, DN 20 MM (1/2"), PARA CIRCUITOS TERMINAIS, INSTALADO EM LAJE - FORNECIMENTO E INSTALAÇÃO. AF_03/2023</v>
          </cell>
          <cell r="C2979" t="str">
            <v>M</v>
          </cell>
        </row>
        <row r="2980">
          <cell r="A2980">
            <v>91867</v>
          </cell>
          <cell r="B2980" t="str">
            <v>ELETRODUTO RÍGIDO ROSCÁVEL, PVC, DN 25 MM (3/4"), PARA CIRCUITOS TERMINAIS, INSTALADO EM LAJE - FORNECIMENTO E INSTALAÇÃO. AF_03/2023</v>
          </cell>
          <cell r="C2980" t="str">
            <v>M</v>
          </cell>
        </row>
        <row r="2981">
          <cell r="A2981">
            <v>91868</v>
          </cell>
          <cell r="B2981" t="str">
            <v>ELETRODUTO RÍGIDO ROSCÁVEL, PVC, DN 32 MM (1"), PARA CIRCUITOS TERMINAIS, INSTALADO EM LAJE - FORNECIMENTO E INSTALAÇÃO. AF_03/2023</v>
          </cell>
          <cell r="C2981" t="str">
            <v>M</v>
          </cell>
        </row>
        <row r="2982">
          <cell r="A2982">
            <v>91869</v>
          </cell>
          <cell r="B2982" t="str">
            <v>ELETRODUTO RÍGIDO ROSCÁVEL, PVC, DN 40 MM (1 1/4"), PARA CIRCUITOS TERMINAIS, INSTALADO EM LAJE - FORNECIMENTO E INSTALAÇÃO. AF_03/2023</v>
          </cell>
          <cell r="C2982" t="str">
            <v>M</v>
          </cell>
        </row>
        <row r="2983">
          <cell r="A2983">
            <v>91870</v>
          </cell>
          <cell r="B2983" t="str">
            <v>ELETRODUTO RÍGIDO ROSCÁVEL, PVC, DN 20 MM (1/2"), PARA CIRCUITOS TERMINAIS, INSTALADO EM PAREDE - FORNECIMENTO E INSTALAÇÃO. AF_03/2023</v>
          </cell>
          <cell r="C2983" t="str">
            <v>M</v>
          </cell>
        </row>
        <row r="2984">
          <cell r="A2984">
            <v>91871</v>
          </cell>
          <cell r="B2984" t="str">
            <v>ELETRODUTO RÍGIDO ROSCÁVEL, PVC, DN 25 MM (3/4"), PARA CIRCUITOS TERMINAIS, INSTALADO EM PAREDE - FORNECIMENTO E INSTALAÇÃO. AF_03/2023</v>
          </cell>
          <cell r="C2984" t="str">
            <v>M</v>
          </cell>
        </row>
        <row r="2985">
          <cell r="A2985">
            <v>91872</v>
          </cell>
          <cell r="B2985" t="str">
            <v>ELETRODUTO RÍGIDO ROSCÁVEL, PVC, DN 32 MM (1"), PARA CIRCUITOS TERMINAIS, INSTALADO EM PAREDE - FORNECIMENTO E INSTALAÇÃO. AF_03/2023</v>
          </cell>
          <cell r="C2985" t="str">
            <v>M</v>
          </cell>
        </row>
        <row r="2986">
          <cell r="A2986">
            <v>91873</v>
          </cell>
          <cell r="B2986" t="str">
            <v>ELETRODUTO RÍGIDO ROSCÁVEL, PVC, DN 40 MM (1 1/4"), PARA CIRCUITOS TERMINAIS, INSTALADO EM PAREDE - FORNECIMENTO E INSTALAÇÃO. AF_03/2023</v>
          </cell>
          <cell r="C2986" t="str">
            <v>M</v>
          </cell>
        </row>
        <row r="2987">
          <cell r="A2987">
            <v>93008</v>
          </cell>
          <cell r="B2987" t="str">
            <v>ELETRODUTO RÍGIDO ROSCÁVEL, PVC, DN 50 MM (1 1/2"), PARA REDE ENTERRADA DE DISTRIBUIÇÃO DE ENERGIA ELÉTRICA - FORNECIMENTO E INSTALAÇÃO. AF_12/2021</v>
          </cell>
          <cell r="C2987" t="str">
            <v>M</v>
          </cell>
        </row>
        <row r="2988">
          <cell r="A2988">
            <v>93009</v>
          </cell>
          <cell r="B2988" t="str">
            <v>ELETRODUTO RÍGIDO ROSCÁVEL, PVC, DN 60 MM (2"), PARA REDE ENTERRADA DE DISTRIBUIÇÃO DE ENERGIA ELÉTRICA - FORNECIMENTO E INSTALAÇÃO. AF_12/2021</v>
          </cell>
          <cell r="C2988" t="str">
            <v>M</v>
          </cell>
        </row>
        <row r="2989">
          <cell r="A2989">
            <v>93010</v>
          </cell>
          <cell r="B2989" t="str">
            <v>ELETRODUTO RÍGIDO ROSCÁVEL, PVC, DN 75 MM (2 1/2"), PARA REDE ENTERRADA DE DISTRIBUIÇÃO DE ENERGIA ELÉTRICA - FORNECIMENTO E INSTALAÇÃO. AF_12/2021</v>
          </cell>
          <cell r="C2989" t="str">
            <v>M</v>
          </cell>
        </row>
        <row r="2990">
          <cell r="A2990">
            <v>93011</v>
          </cell>
          <cell r="B2990" t="str">
            <v>ELETRODUTO RÍGIDO ROSCÁVEL, PVC, DN 85 MM (3"), PARA REDE ENTERRADA DE DISTRIBUIÇÃO DE ENERGIA ELÉTRICA - FORNECIMENTO E INSTALAÇÃO. AF_12/2021</v>
          </cell>
          <cell r="C2990" t="str">
            <v>M</v>
          </cell>
        </row>
        <row r="2991">
          <cell r="A2991">
            <v>93012</v>
          </cell>
          <cell r="B2991" t="str">
            <v>ELETRODUTO RÍGIDO ROSCÁVEL, PVC, DN 110 MM (4"), PARA REDE ENTERRADA DE DISTRIBUIÇÃO DE ENERGIA ELÉTRICA - FORNECIMENTO E INSTALAÇÃO. AF_12/2021</v>
          </cell>
          <cell r="C2991" t="str">
            <v>M</v>
          </cell>
        </row>
        <row r="2992">
          <cell r="A2992">
            <v>95726</v>
          </cell>
          <cell r="B2992" t="str">
            <v>ELETRODUTO RÍGIDO SOLDÁVEL, PVC, DN 20 MM (1/2"), APARENTE - FORNECIMENTO E INSTALAÇÃO. AF_10/2022_PA</v>
          </cell>
          <cell r="C2992" t="str">
            <v>M</v>
          </cell>
        </row>
        <row r="2993">
          <cell r="A2993">
            <v>95727</v>
          </cell>
          <cell r="B2993" t="str">
            <v>ELETRODUTO RÍGIDO SOLDÁVEL, PVC, DN 25 MM (3/4"), APARENTE - FORNECIMENTO E INSTALAÇÃO. AF_10/2022_PA</v>
          </cell>
          <cell r="C2993" t="str">
            <v>M</v>
          </cell>
        </row>
        <row r="2994">
          <cell r="A2994">
            <v>95728</v>
          </cell>
          <cell r="B2994" t="str">
            <v>ELETRODUTO RÍGIDO SOLDÁVEL, PVC, DN 32 MM (1"), APARENTE - FORNECIMENTO E INSTALAÇÃO. AF_10/2022_PA</v>
          </cell>
          <cell r="C2994" t="str">
            <v>M</v>
          </cell>
        </row>
        <row r="2995">
          <cell r="A2995">
            <v>97667</v>
          </cell>
          <cell r="B2995" t="str">
            <v>ELETRODUTO FLEXÍVEL CORRUGADO, PEAD, DN 50 (1 1/2"), PARA REDE ENTERRADA DE DISTRIBUIÇÃO DE ENERGIA ELÉTRICA - FORNECIMENTO E INSTALAÇÃO. AF_12/2021</v>
          </cell>
          <cell r="C2995" t="str">
            <v>M</v>
          </cell>
        </row>
        <row r="2996">
          <cell r="A2996">
            <v>97668</v>
          </cell>
          <cell r="B2996" t="str">
            <v>ELETRODUTO FLEXÍVEL CORRUGADO, PEAD, DN 63 (2"), PARA REDE ENTERRADA DE DISTRIBUIÇÃO DE ENERGIA ELÉTRICA - FORNECIMENTO E INSTALAÇÃO. AF_12/2021</v>
          </cell>
          <cell r="C2996" t="str">
            <v>M</v>
          </cell>
        </row>
        <row r="2997">
          <cell r="A2997">
            <v>97669</v>
          </cell>
          <cell r="B2997" t="str">
            <v>ELETRODUTO FLEXÍVEL CORRUGADO, PEAD, DN 90 (3"), PARA REDE ENTERRADA DE DISTRIBUIÇÃO DE ENERGIA ELÉTRICA - FORNECIMENTO E INSTALAÇÃO. AF_12/2021</v>
          </cell>
          <cell r="C2997" t="str">
            <v>M</v>
          </cell>
        </row>
        <row r="2998">
          <cell r="A2998">
            <v>97670</v>
          </cell>
          <cell r="B2998" t="str">
            <v>ELETRODUTO FLEXÍVEL CORRUGADO, PEAD, DN 100 (4"), PARA REDE ENTERRADA DE DISTRIBUIÇÃO DE ENERGIA ELÉTRICA - FORNECIMENTO E INSTALAÇÃO. AF_12/2021</v>
          </cell>
          <cell r="C2998" t="str">
            <v>M</v>
          </cell>
        </row>
        <row r="2999">
          <cell r="A2999">
            <v>91874</v>
          </cell>
          <cell r="B2999" t="str">
            <v>LUVA PARA ELETRODUTO, PVC, ROSCÁVEL, DN 20 MM (1/2"), PARA CIRCUITOS TERMINAIS, INSTALADA EM FORRO - FORNECIMENTO E INSTALAÇÃO. AF_03/2023</v>
          </cell>
          <cell r="C2999" t="str">
            <v>UN</v>
          </cell>
        </row>
        <row r="3000">
          <cell r="A3000">
            <v>91875</v>
          </cell>
          <cell r="B3000" t="str">
            <v>LUVA PARA ELETRODUTO, PVC, ROSCÁVEL, DN 25 MM (3/4"), PARA CIRCUITOS TERMINAIS, INSTALADA EM FORRO - FORNECIMENTO E INSTALAÇÃO. AF_03/2023</v>
          </cell>
          <cell r="C3000" t="str">
            <v>UN</v>
          </cell>
        </row>
        <row r="3001">
          <cell r="A3001">
            <v>91876</v>
          </cell>
          <cell r="B3001" t="str">
            <v>LUVA PARA ELETRODUTO, PVC, ROSCÁVEL, DN 32 MM (1"), PARA CIRCUITOS TERMINAIS, INSTALADA EM FORRO - FORNECIMENTO E INSTALAÇÃO. AF_03/2023</v>
          </cell>
          <cell r="C3001" t="str">
            <v>UN</v>
          </cell>
        </row>
        <row r="3002">
          <cell r="A3002">
            <v>91877</v>
          </cell>
          <cell r="B3002" t="str">
            <v>LUVA PARA ELETRODUTO, PVC, ROSCÁVEL, DN 40 MM (1 1/4"), PARA CIRCUITOS TERMINAIS, INSTALADA EM FORRO - FORNECIMENTO E INSTALAÇÃO. AF_03/2023</v>
          </cell>
          <cell r="C3002" t="str">
            <v>UN</v>
          </cell>
        </row>
        <row r="3003">
          <cell r="A3003">
            <v>91878</v>
          </cell>
          <cell r="B3003" t="str">
            <v>LUVA PARA ELETRODUTO, PVC, ROSCÁVEL, DN 20 MM (1/2"), PARA CIRCUITOS TERMINAIS, INSTALADA EM LAJE - FORNECIMENTO E INSTALAÇÃO. AF_03/2023</v>
          </cell>
          <cell r="C3003" t="str">
            <v>UN</v>
          </cell>
        </row>
        <row r="3004">
          <cell r="A3004">
            <v>91879</v>
          </cell>
          <cell r="B3004" t="str">
            <v>LUVA PARA ELETRODUTO, PVC, ROSCÁVEL, DN 25 MM (3/4"), PARA CIRCUITOS TERMINAIS, INSTALADA EM LAJE - FORNECIMENTO E INSTALAÇÃO. AF_03/2023</v>
          </cell>
          <cell r="C3004" t="str">
            <v>UN</v>
          </cell>
        </row>
        <row r="3005">
          <cell r="A3005">
            <v>91880</v>
          </cell>
          <cell r="B3005" t="str">
            <v>LUVA PARA ELETRODUTO, PVC, ROSCÁVEL, DN 32 MM (1"), PARA CIRCUITOS TERMINAIS, INSTALADA EM LAJE - FORNECIMENTO E INSTALAÇÃO. AF_03/2023</v>
          </cell>
          <cell r="C3005" t="str">
            <v>UN</v>
          </cell>
        </row>
        <row r="3006">
          <cell r="A3006">
            <v>91881</v>
          </cell>
          <cell r="B3006" t="str">
            <v>LUVA PARA ELETRODUTO, PVC, ROSCÁVEL, DN 40 MM (1 1/4"), PARA CIRCUITOS TERMINAIS, INSTALADA EM LAJE - FORNECIMENTO E INSTALAÇÃO. AF_03/2023</v>
          </cell>
          <cell r="C3006" t="str">
            <v>UN</v>
          </cell>
        </row>
        <row r="3007">
          <cell r="A3007">
            <v>91882</v>
          </cell>
          <cell r="B3007" t="str">
            <v>LUVA PARA ELETRODUTO, PVC, ROSCÁVEL, DN 20 MM (1/2"), PARA CIRCUITOS TERMINAIS, INSTALADA EM PAREDE - FORNECIMENTO E INSTALAÇÃO. AF_03/2023</v>
          </cell>
          <cell r="C3007" t="str">
            <v>UN</v>
          </cell>
        </row>
        <row r="3008">
          <cell r="A3008">
            <v>91884</v>
          </cell>
          <cell r="B3008" t="str">
            <v>LUVA PARA ELETRODUTO, PVC, ROSCÁVEL, DN 25 MM (3/4"), PARA CIRCUITOS TERMINAIS, INSTALADA EM PAREDE - FORNECIMENTO E INSTALAÇÃO. AF_03/2023</v>
          </cell>
          <cell r="C3008" t="str">
            <v>UN</v>
          </cell>
        </row>
        <row r="3009">
          <cell r="A3009">
            <v>91885</v>
          </cell>
          <cell r="B3009" t="str">
            <v>LUVA PARA ELETRODUTO, PVC, ROSCÁVEL, DN 32 MM (1"), PARA CIRCUITOS TERMINAIS, INSTALADA EM PAREDE - FORNECIMENTO E INSTALAÇÃO. AF_03/2023</v>
          </cell>
          <cell r="C3009" t="str">
            <v>UN</v>
          </cell>
        </row>
        <row r="3010">
          <cell r="A3010">
            <v>91886</v>
          </cell>
          <cell r="B3010" t="str">
            <v>LUVA PARA ELETRODUTO, PVC, ROSCÁVEL, DN 40 MM (1 1/4"), PARA CIRCUITOS TERMINAIS, INSTALADA EM PAREDE - FORNECIMENTO E INSTALAÇÃO. AF_03/2023</v>
          </cell>
          <cell r="C3010" t="str">
            <v>UN</v>
          </cell>
        </row>
        <row r="3011">
          <cell r="A3011">
            <v>91887</v>
          </cell>
          <cell r="B3011" t="str">
            <v>CURVA 90 GRAUS PARA ELETRODUTO, PVC, ROSCÁVEL, DN 20 MM (1/2"), PARA CIRCUITOS TERMINAIS, INSTALADA EM FORRO - FORNECIMENTO E INSTALAÇÃO. AF_03/2023</v>
          </cell>
          <cell r="C3011" t="str">
            <v>UN</v>
          </cell>
        </row>
        <row r="3012">
          <cell r="A3012">
            <v>91889</v>
          </cell>
          <cell r="B3012" t="str">
            <v>CURVA 180 GRAUS PARA ELETRODUTO, PVC, ROSCÁVEL, DN 20 MM (1/2"), PARA CIRCUITOS TERMINAIS, INSTALADA EM FORRO - FORNECIMENTO E INSTALAÇÃO. AF_03/2023</v>
          </cell>
          <cell r="C3012" t="str">
            <v>UN</v>
          </cell>
        </row>
        <row r="3013">
          <cell r="A3013">
            <v>91890</v>
          </cell>
          <cell r="B3013" t="str">
            <v>CURVA 90 GRAUS PARA ELETRODUTO, PVC, ROSCÁVEL, DN 25 MM (3/4"), PARA CIRCUITOS TERMINAIS, INSTALADA EM FORRO - FORNECIMENTO E INSTALAÇÃO. AF_03/2023</v>
          </cell>
          <cell r="C3013" t="str">
            <v>UN</v>
          </cell>
        </row>
        <row r="3014">
          <cell r="A3014">
            <v>91892</v>
          </cell>
          <cell r="B3014" t="str">
            <v>CURVA 180 GRAUS PARA ELETRODUTO, PVC, ROSCÁVEL, DN 25 MM (3/4"), PARA CIRCUITOS TERMINAIS, INSTALADA EM FORRO - FORNECIMENTO E INSTALAÇÃO. AF_03/2023</v>
          </cell>
          <cell r="C3014" t="str">
            <v>UN</v>
          </cell>
        </row>
        <row r="3015">
          <cell r="A3015">
            <v>91893</v>
          </cell>
          <cell r="B3015" t="str">
            <v>CURVA 90 GRAUS PARA ELETRODUTO, PVC, ROSCÁVEL, DN 32 MM (1"), PARA CIRCUITOS TERMINAIS, INSTALADA EM FORRO - FORNECIMENTO E INSTALAÇÃO. AF_03/2023</v>
          </cell>
          <cell r="C3015" t="str">
            <v>UN</v>
          </cell>
        </row>
        <row r="3016">
          <cell r="A3016">
            <v>91895</v>
          </cell>
          <cell r="B3016" t="str">
            <v>CURVA 180 GRAUS PARA ELETRODUTO, PVC, ROSCÁVEL, DN 32 MM (1"), PARA CIRCUITOS TERMINAIS, INSTALADA EM FORRO - FORNECIMENTO E INSTALAÇÃO. AF_03/2023</v>
          </cell>
          <cell r="C3016" t="str">
            <v>UN</v>
          </cell>
        </row>
        <row r="3017">
          <cell r="A3017">
            <v>91896</v>
          </cell>
          <cell r="B3017" t="str">
            <v>CURVA 90 GRAUS PARA ELETRODUTO, PVC, ROSCÁVEL, DN 40 MM (1 1/4"), PARA CIRCUITOS TERMINAIS, INSTALADA EM FORRO - FORNECIMENTO E INSTALAÇÃO. AF_03/2023</v>
          </cell>
          <cell r="C3017" t="str">
            <v>UN</v>
          </cell>
        </row>
        <row r="3018">
          <cell r="A3018">
            <v>91898</v>
          </cell>
          <cell r="B3018" t="str">
            <v>CURVA 180 GRAUS PARA ELETRODUTO, PVC, ROSCÁVEL, DN 40 MM (1 1/4"), PARA CIRCUITOS TERMINAIS, INSTALADA EM FORRO - FORNECIMENTO E INSTALAÇÃO. AF_03/2023</v>
          </cell>
          <cell r="C3018" t="str">
            <v>UN</v>
          </cell>
        </row>
        <row r="3019">
          <cell r="A3019">
            <v>91899</v>
          </cell>
          <cell r="B3019" t="str">
            <v>CURVA 90 GRAUS PARA ELETRODUTO, PVC, ROSCÁVEL, DN 20 MM (1/2"), PARA CIRCUITOS TERMINAIS, INSTALADA EM LAJE - FORNECIMENTO E INSTALAÇÃO. AF_03/2023</v>
          </cell>
          <cell r="C3019" t="str">
            <v>UN</v>
          </cell>
        </row>
        <row r="3020">
          <cell r="A3020">
            <v>91901</v>
          </cell>
          <cell r="B3020" t="str">
            <v>CURVA 180 GRAUS PARA ELETRODUTO, PVC, ROSCÁVEL, DN 20 MM (1/2"), PARA CIRCUITOS TERMINAIS, INSTALADA EM LAJE - FORNECIMENTO E INSTALAÇÃO. AF_03/2023</v>
          </cell>
          <cell r="C3020" t="str">
            <v>UN</v>
          </cell>
        </row>
        <row r="3021">
          <cell r="A3021">
            <v>91902</v>
          </cell>
          <cell r="B3021" t="str">
            <v>CURVA 90 GRAUS PARA ELETRODUTO, PVC, ROSCÁVEL, DN 25 MM (3/4"), PARA CIRCUITOS TERMINAIS, INSTALADA EM LAJE - FORNECIMENTO E INSTALAÇÃO. AF_03/2023</v>
          </cell>
          <cell r="C3021" t="str">
            <v>UN</v>
          </cell>
        </row>
        <row r="3022">
          <cell r="A3022">
            <v>91904</v>
          </cell>
          <cell r="B3022" t="str">
            <v>CURVA 180 GRAUS PARA ELETRODUTO, PVC, ROSCÁVEL, DN 25 MM (3/4"), PARA CIRCUITOS TERMINAIS, INSTALADA EM LAJE - FORNECIMENTO E INSTALAÇÃO. AF_03/2023</v>
          </cell>
          <cell r="C3022" t="str">
            <v>UN</v>
          </cell>
        </row>
        <row r="3023">
          <cell r="A3023">
            <v>91905</v>
          </cell>
          <cell r="B3023" t="str">
            <v>CURVA 90 GRAUS PARA ELETRODUTO, PVC, ROSCÁVEL, DN 32 MM (1"), PARA CIRCUITOS TERMINAIS, INSTALADA EM LAJE - FORNECIMENTO E INSTALAÇÃO. AF_03/2023</v>
          </cell>
          <cell r="C3023" t="str">
            <v>UN</v>
          </cell>
        </row>
        <row r="3024">
          <cell r="A3024">
            <v>91907</v>
          </cell>
          <cell r="B3024" t="str">
            <v>CURVA 180 GRAUS PARA ELETRODUTO, PVC, ROSCÁVEL, DN 32 MM (1"), PARA CIRCUITOS TERMINAIS, INSTALADA EM LAJE - FORNECIMENTO E INSTALAÇÃO. AF_03/2023</v>
          </cell>
          <cell r="C3024" t="str">
            <v>UN</v>
          </cell>
        </row>
        <row r="3025">
          <cell r="A3025">
            <v>91908</v>
          </cell>
          <cell r="B3025" t="str">
            <v>CURVA 90 GRAUS PARA ELETRODUTO, PVC, ROSCÁVEL, DN 40 MM (1 1/4"), PARA CIRCUITOS TERMINAIS, INSTALADA EM LAJE - FORNECIMENTO E INSTALAÇÃO. AF_03/2023</v>
          </cell>
          <cell r="C3025" t="str">
            <v>UN</v>
          </cell>
        </row>
        <row r="3026">
          <cell r="A3026">
            <v>91910</v>
          </cell>
          <cell r="B3026" t="str">
            <v>CURVA 180 GRAUS PARA ELETRODUTO, PVC, ROSCÁVEL, DN 40 MM (1 1/4"), PARA CIRCUITOS TERMINAIS, INSTALADA EM LAJE - FORNECIMENTO E INSTALAÇÃO. AF_03/2023</v>
          </cell>
          <cell r="C3026" t="str">
            <v>UN</v>
          </cell>
        </row>
        <row r="3027">
          <cell r="A3027">
            <v>91911</v>
          </cell>
          <cell r="B3027" t="str">
            <v>CURVA 90 GRAUS PARA ELETRODUTO, PVC, ROSCÁVEL, DN 20 MM (1/2"), PARA CIRCUITOS TERMINAIS, INSTALADA EM PAREDE - FORNECIMENTO E INSTALAÇÃO. AF_03/2023</v>
          </cell>
          <cell r="C3027" t="str">
            <v>UN</v>
          </cell>
        </row>
        <row r="3028">
          <cell r="A3028">
            <v>91913</v>
          </cell>
          <cell r="B3028" t="str">
            <v>CURVA 180 GRAUS PARA ELETRODUTO, PVC, ROSCÁVEL, DN 20 MM (1/2"), PARA CIRCUITOS TERMINAIS, INSTALADA EM PAREDE - FORNECIMENTO E INSTALAÇÃO. AF_03/2023</v>
          </cell>
          <cell r="C3028" t="str">
            <v>UN</v>
          </cell>
        </row>
        <row r="3029">
          <cell r="A3029">
            <v>91914</v>
          </cell>
          <cell r="B3029" t="str">
            <v>CURVA 90 GRAUS PARA ELETRODUTO, PVC, ROSCÁVEL, DN 25 MM (3/4"), PARA CIRCUITOS TERMINAIS, INSTALADA EM PAREDE - FORNECIMENTO E INSTALAÇÃO. AF_03/2023</v>
          </cell>
          <cell r="C3029" t="str">
            <v>UN</v>
          </cell>
        </row>
        <row r="3030">
          <cell r="A3030">
            <v>91916</v>
          </cell>
          <cell r="B3030" t="str">
            <v>CURVA 180 GRAUS PARA ELETRODUTO, PVC, ROSCÁVEL, DN 25 MM (3/4"), PARA CIRCUITOS TERMINAIS, INSTALADA EM PAREDE - FORNECIMENTO E INSTALAÇÃO. AF_03/2023</v>
          </cell>
          <cell r="C3030" t="str">
            <v>UN</v>
          </cell>
        </row>
        <row r="3031">
          <cell r="A3031">
            <v>91917</v>
          </cell>
          <cell r="B3031" t="str">
            <v>CURVA 90 GRAUS PARA ELETRODUTO, PVC, ROSCÁVEL, DN 32 MM (1"), PARA CIRCUITOS TERMINAIS, INSTALADA EM PAREDE - FORNECIMENTO E INSTALAÇÃO. AF_03/2023</v>
          </cell>
          <cell r="C3031" t="str">
            <v>UN</v>
          </cell>
        </row>
        <row r="3032">
          <cell r="A3032">
            <v>91919</v>
          </cell>
          <cell r="B3032" t="str">
            <v>CURVA 180 GRAUS PARA ELETRODUTO, PVC, ROSCÁVEL, DN 32 MM (1"), PARA CIRCUITOS TERMINAIS, INSTALADA EM PAREDE - FORNECIMENTO E INSTALAÇÃO. AF_03/2023</v>
          </cell>
          <cell r="C3032" t="str">
            <v>UN</v>
          </cell>
        </row>
        <row r="3033">
          <cell r="A3033">
            <v>91920</v>
          </cell>
          <cell r="B3033" t="str">
            <v>CURVA 90 GRAUS PARA ELETRODUTO, PVC, ROSCÁVEL, DN 40 MM (1 1/4"), PARA CIRCUITOS TERMINAIS, INSTALADA EM PAREDE - FORNECIMENTO E INSTALAÇÃO. AF_03/2023</v>
          </cell>
          <cell r="C3033" t="str">
            <v>UN</v>
          </cell>
        </row>
        <row r="3034">
          <cell r="A3034">
            <v>91922</v>
          </cell>
          <cell r="B3034" t="str">
            <v>CURVA 180 GRAUS PARA ELETRODUTO, PVC, ROSCÁVEL, DN 40 MM (1 1/4"), PARA CIRCUITOS TERMINAIS, INSTALADA EM PAREDE - FORNECIMENTO E INSTALAÇÃO. AF_03/2023</v>
          </cell>
          <cell r="C3034" t="str">
            <v>UN</v>
          </cell>
        </row>
        <row r="3035">
          <cell r="A3035">
            <v>93013</v>
          </cell>
          <cell r="B3035" t="str">
            <v>LUVA PARA ELETRODUTO, PVC, ROSCÁVEL, DN 50 MM (1 1/2"), PARA REDE ENTERRADA DE DISTRIBUIÇÃO DE ENERGIA ELÉTRICA - FORNECIMENTO E INSTALAÇÃO. AF_12/2021</v>
          </cell>
          <cell r="C3035" t="str">
            <v>UN</v>
          </cell>
        </row>
        <row r="3036">
          <cell r="A3036">
            <v>93014</v>
          </cell>
          <cell r="B3036" t="str">
            <v>LUVA PARA ELETRODUTO, PVC, ROSCÁVEL, DN 60 MM (2"), PARA REDE ENTERRADA DE DISTRIBUIÇÃO DE ENERGIA ELÉTRICA - FORNECIMENTO E INSTALAÇÃO. AF_12/2021</v>
          </cell>
          <cell r="C3036" t="str">
            <v>UN</v>
          </cell>
        </row>
        <row r="3037">
          <cell r="A3037">
            <v>93015</v>
          </cell>
          <cell r="B3037" t="str">
            <v>LUVA PARA ELETRODUTO, PVC, ROSCÁVEL, DN 75 MM (2 1/2"), PARA REDE ENTERRADA DE DISTRIBUIÇÃO DE ENERGIA ELÉTRICA - FORNECIMENTO E INSTALAÇÃO. AF_12/2021</v>
          </cell>
          <cell r="C3037" t="str">
            <v>UN</v>
          </cell>
        </row>
        <row r="3038">
          <cell r="A3038">
            <v>93016</v>
          </cell>
          <cell r="B3038" t="str">
            <v>LUVA PARA ELETRODUTO, PVC, ROSCÁVEL, DN 85 MM (3"), PARA REDE ENTERRADA DE DISTRIBUIÇÃO DE ENERGIA ELÉTRICA - FORNECIMENTO E INSTALAÇÃO. AF_12/2021</v>
          </cell>
          <cell r="C3038" t="str">
            <v>UN</v>
          </cell>
        </row>
        <row r="3039">
          <cell r="A3039">
            <v>93017</v>
          </cell>
          <cell r="B3039" t="str">
            <v>LUVA PARA ELETRODUTO, PVC, ROSCÁVEL, DN 110 MM (4"), PARA REDE ENTERRADA DE DISTRIBUIÇÃO DE ENERGIA ELÉTRICA - FORNECIMENTO E INSTALAÇÃO. AF_12/2021</v>
          </cell>
          <cell r="C3039" t="str">
            <v>UN</v>
          </cell>
        </row>
        <row r="3040">
          <cell r="A3040">
            <v>93018</v>
          </cell>
          <cell r="B3040" t="str">
            <v>CURVA 90 GRAUS PARA ELETRODUTO, PVC, ROSCÁVEL, DN 50 MM (1 1/2"), PARA REDE ENTERRADA DE DISTRIBUIÇÃO DE ENERGIA ELÉTRICA - FORNECIMENTO E INSTALAÇÃO. AF_12/2021</v>
          </cell>
          <cell r="C3040" t="str">
            <v>UN</v>
          </cell>
        </row>
        <row r="3041">
          <cell r="A3041">
            <v>93020</v>
          </cell>
          <cell r="B3041" t="str">
            <v>CURVA 90 GRAUS PARA ELETRODUTO, PVC, ROSCÁVEL, DN 60 MM (2"), PARA REDE ENTERRADA DE DISTRIBUIÇÃO DE ENERGIA ELÉTRICA - FORNECIMENTO E INSTALAÇÃO. AF_12/2021</v>
          </cell>
          <cell r="C3041" t="str">
            <v>UN</v>
          </cell>
        </row>
        <row r="3042">
          <cell r="A3042">
            <v>93022</v>
          </cell>
          <cell r="B3042" t="str">
            <v>CURVA 90 GRAUS PARA ELETRODUTO, PVC, ROSCÁVEL, DN 75 MM (2 1/2"), PARA REDE ENTERRADA DE DISTRIBUIÇÃO DE ENERGIA ELÉTRICA - FORNECIMENTO E INSTALAÇÃO. AF_12/2021</v>
          </cell>
          <cell r="C3042" t="str">
            <v>UN</v>
          </cell>
        </row>
        <row r="3043">
          <cell r="A3043">
            <v>93024</v>
          </cell>
          <cell r="B3043" t="str">
            <v>CURVA 90 GRAUS PARA ELETRODUTO, PVC, ROSCÁVEL, DN 85 MM (3"), PARA REDE ENTERRADA DE DISTRIBUIÇÃO DE ENERGIA ELÉTRICA - FORNECIMENTO E INSTALAÇÃO. AF_12/2021</v>
          </cell>
          <cell r="C3043" t="str">
            <v>UN</v>
          </cell>
        </row>
        <row r="3044">
          <cell r="A3044">
            <v>93026</v>
          </cell>
          <cell r="B3044" t="str">
            <v>CURVA 90 GRAUS PARA ELETRODUTO, PVC, ROSCÁVEL, DN 110 MM (4"), PARA REDE ENTERRADA DE DISTRIBUIÇÃO DE ENERGIA ELÉTRICA - FORNECIMENTO E INSTALAÇÃO. AF_12/2021</v>
          </cell>
          <cell r="C3044" t="str">
            <v>UN</v>
          </cell>
        </row>
        <row r="3045">
          <cell r="A3045">
            <v>97559</v>
          </cell>
          <cell r="B3045" t="str">
            <v>CURVA 135 GRAUS PARA ELETRODUTO, PVC, ROSCÁVEL, DN 25 MM (3/4"), PARA CIRCUITOS TERMINAIS, INSTALADA EM FORRO - FORNECIMENTO E INSTALAÇÃO. AF_03/2023</v>
          </cell>
          <cell r="C3045" t="str">
            <v>UN</v>
          </cell>
        </row>
        <row r="3046">
          <cell r="A3046">
            <v>97562</v>
          </cell>
          <cell r="B3046" t="str">
            <v>CURVA 135 GRAUS PARA ELETRODUTO, PVC, ROSCÁVEL, DN 25 MM (3/4"), PARA CIRCUITOS TERMINAIS, INSTALADA EM LAJE - FORNECIMENTO E INSTALAÇÃO. AF_03/2023</v>
          </cell>
          <cell r="C3046" t="str">
            <v>UN</v>
          </cell>
        </row>
        <row r="3047">
          <cell r="A3047">
            <v>97564</v>
          </cell>
          <cell r="B3047" t="str">
            <v>CURVA 135 GRAUS PARA ELETRODUTO, PVC, ROSCÁVEL, DN 25 MM (3/4"), PARA CIRCUITOS TERMINAIS, INSTALADA EM PAREDE - FORNECIMENTO E INSTALAÇÃO. AF_03/2023</v>
          </cell>
          <cell r="C3047" t="str">
            <v>UN</v>
          </cell>
        </row>
        <row r="3048">
          <cell r="A3048">
            <v>104395</v>
          </cell>
          <cell r="B3048" t="str">
            <v>CONDULETE DE PVC, TIPO E, PARA ELETRODUTO DE PVC SOLDÁVEL DN 20 MM (1/2''), APARENTE - FORNECIMENTO E INSTALAÇÃO. AF_10/2022</v>
          </cell>
          <cell r="C3048" t="str">
            <v>UN</v>
          </cell>
        </row>
        <row r="3049">
          <cell r="A3049">
            <v>91924</v>
          </cell>
          <cell r="B3049" t="str">
            <v>CABO DE COBRE FLEXÍVEL ISOLADO, 1,5 MM², ANTI-CHAMA 450/750 V, PARA CIRCUITOS TERMINAIS - FORNECIMENTO E INSTALAÇÃO. AF_03/2023</v>
          </cell>
          <cell r="C3049" t="str">
            <v>M</v>
          </cell>
        </row>
        <row r="3050">
          <cell r="A3050">
            <v>91925</v>
          </cell>
          <cell r="B3050" t="str">
            <v>CABO DE COBRE FLEXÍVEL ISOLADO, 1,5 MM², ANTI-CHAMA 0,6/1,0 KV, PARA CIRCUITOS TERMINAIS - FORNECIMENTO E INSTALAÇÃO. AF_03/2023</v>
          </cell>
          <cell r="C3050" t="str">
            <v>M</v>
          </cell>
        </row>
        <row r="3051">
          <cell r="A3051">
            <v>91926</v>
          </cell>
          <cell r="B3051" t="str">
            <v>CABO DE COBRE FLEXÍVEL ISOLADO, 2,5 MM², ANTI-CHAMA 450/750 V, PARA CIRCUITOS TERMINAIS - FORNECIMENTO E INSTALAÇÃO. AF_03/2023</v>
          </cell>
          <cell r="C3051" t="str">
            <v>M</v>
          </cell>
        </row>
        <row r="3052">
          <cell r="A3052">
            <v>91927</v>
          </cell>
          <cell r="B3052" t="str">
            <v>CABO DE COBRE FLEXÍVEL ISOLADO, 2,5 MM², ANTI-CHAMA 0,6/1,0 KV, PARA CIRCUITOS TERMINAIS - FORNECIMENTO E INSTALAÇÃO. AF_03/2023</v>
          </cell>
          <cell r="C3052" t="str">
            <v>M</v>
          </cell>
        </row>
        <row r="3053">
          <cell r="A3053">
            <v>91928</v>
          </cell>
          <cell r="B3053" t="str">
            <v>CABO DE COBRE FLEXÍVEL ISOLADO, 4 MM², ANTI-CHAMA 450/750 V, PARA CIRCUITOS TERMINAIS - FORNECIMENTO E INSTALAÇÃO. AF_03/2023</v>
          </cell>
          <cell r="C3053" t="str">
            <v>M</v>
          </cell>
        </row>
        <row r="3054">
          <cell r="A3054">
            <v>91929</v>
          </cell>
          <cell r="B3054" t="str">
            <v>CABO DE COBRE FLEXÍVEL ISOLADO, 4 MM², ANTI-CHAMA 0,6/1,0 KV, PARA CIRCUITOS TERMINAIS - FORNECIMENTO E INSTALAÇÃO. AF_03/2023</v>
          </cell>
          <cell r="C3054" t="str">
            <v>M</v>
          </cell>
        </row>
        <row r="3055">
          <cell r="A3055">
            <v>91930</v>
          </cell>
          <cell r="B3055" t="str">
            <v>CABO DE COBRE FLEXÍVEL ISOLADO, 6 MM², ANTI-CHAMA 450/750 V, PARA CIRCUITOS TERMINAIS - FORNECIMENTO E INSTALAÇÃO. AF_03/2023</v>
          </cell>
          <cell r="C3055" t="str">
            <v>M</v>
          </cell>
        </row>
        <row r="3056">
          <cell r="A3056">
            <v>91931</v>
          </cell>
          <cell r="B3056" t="str">
            <v>CABO DE COBRE FLEXÍVEL ISOLADO, 6 MM², ANTI-CHAMA 0,6/1,0 KV, PARA CIRCUITOS TERMINAIS - FORNECIMENTO E INSTALAÇÃO. AF_03/2023</v>
          </cell>
          <cell r="C3056" t="str">
            <v>M</v>
          </cell>
        </row>
        <row r="3057">
          <cell r="A3057">
            <v>91932</v>
          </cell>
          <cell r="B3057" t="str">
            <v>CABO DE COBRE FLEXÍVEL ISOLADO, 10 MM², ANTI-CHAMA 450/750 V, PARA CIRCUITOS TERMINAIS - FORNECIMENTO E INSTALAÇÃO. AF_03/2023</v>
          </cell>
          <cell r="C3057" t="str">
            <v>M</v>
          </cell>
        </row>
        <row r="3058">
          <cell r="A3058">
            <v>91933</v>
          </cell>
          <cell r="B3058" t="str">
            <v>CABO DE COBRE FLEXÍVEL ISOLADO, 10 MM², ANTI-CHAMA 0,6/1,0 KV, PARA CIRCUITOS TERMINAIS - FORNECIMENTO E INSTALAÇÃO. AF_03/2023</v>
          </cell>
          <cell r="C3058" t="str">
            <v>M</v>
          </cell>
        </row>
        <row r="3059">
          <cell r="A3059">
            <v>91934</v>
          </cell>
          <cell r="B3059" t="str">
            <v>CABO DE COBRE FLEXÍVEL ISOLADO, 16 MM², ANTI-CHAMA 450/750 V, PARA CIRCUITOS TERMINAIS - FORNECIMENTO E INSTALAÇÃO. AF_03/2023</v>
          </cell>
          <cell r="C3059" t="str">
            <v>M</v>
          </cell>
        </row>
        <row r="3060">
          <cell r="A3060">
            <v>91935</v>
          </cell>
          <cell r="B3060" t="str">
            <v>CABO DE COBRE FLEXÍVEL ISOLADO, 16 MM², ANTI-CHAMA 0,6/1,0 KV, PARA CIRCUITOS TERMINAIS - FORNECIMENTO E INSTALAÇÃO. AF_03/2023</v>
          </cell>
          <cell r="C3060" t="str">
            <v>M</v>
          </cell>
        </row>
        <row r="3061">
          <cell r="A3061">
            <v>92979</v>
          </cell>
          <cell r="B3061" t="str">
            <v>CABO DE COBRE FLEXÍVEL ISOLADO, 10 MM², ANTI-CHAMA 450/750 V, PARA DISTRIBUIÇÃO - FORNECIMENTO E INSTALAÇÃO. AF_10/2020</v>
          </cell>
          <cell r="C3061" t="str">
            <v>M</v>
          </cell>
        </row>
        <row r="3062">
          <cell r="A3062">
            <v>92980</v>
          </cell>
          <cell r="B3062" t="str">
            <v>CABO DE COBRE FLEXÍVEL ISOLADO, 10 MM², ANTI-CHAMA 0,6/1,0 KV, PARA DISTRIBUIÇÃO - FORNECIMENTO E INSTALAÇÃO. AF_10/2020</v>
          </cell>
          <cell r="C3062" t="str">
            <v>M</v>
          </cell>
        </row>
        <row r="3063">
          <cell r="A3063">
            <v>92981</v>
          </cell>
          <cell r="B3063" t="str">
            <v>CABO DE COBRE FLEXÍVEL ISOLADO, 16 MM², ANTI-CHAMA 450/750 V, PARA DISTRIBUIÇÃO - FORNECIMENTO E INSTALAÇÃO. AF_10/2020</v>
          </cell>
          <cell r="C3063" t="str">
            <v>M</v>
          </cell>
        </row>
        <row r="3064">
          <cell r="A3064">
            <v>92982</v>
          </cell>
          <cell r="B3064" t="str">
            <v>CABO DE COBRE FLEXÍVEL ISOLADO, 16 MM², ANTI-CHAMA 0,6/1,0 KV, PARA DISTRIBUIÇÃO - FORNECIMENTO E INSTALAÇÃO. AF_10/2020</v>
          </cell>
          <cell r="C3064" t="str">
            <v>M</v>
          </cell>
        </row>
        <row r="3065">
          <cell r="A3065">
            <v>92984</v>
          </cell>
          <cell r="B3065" t="str">
            <v>CABO DE COBRE FLEXÍVEL ISOLADO, 25 MM², ANTI-CHAMA 0,6/1,0 KV, PARA REDE ENTERRADA DE DISTRIBUIÇÃO DE ENERGIA ELÉTRICA - FORNECIMENTO E INSTALAÇÃO. AF_12/2021</v>
          </cell>
          <cell r="C3065" t="str">
            <v>M</v>
          </cell>
        </row>
        <row r="3066">
          <cell r="A3066">
            <v>92986</v>
          </cell>
          <cell r="B3066" t="str">
            <v>CABO DE COBRE FLEXÍVEL ISOLADO, 35 MM², ANTI-CHAMA 0,6/1,0 KV, PARA REDE ENTERRADA DE DISTRIBUIÇÃO DE ENERGIA ELÉTRICA - FORNECIMENTO E INSTALAÇÃO. AF_12/2021</v>
          </cell>
          <cell r="C3066" t="str">
            <v>M</v>
          </cell>
        </row>
        <row r="3067">
          <cell r="A3067">
            <v>92988</v>
          </cell>
          <cell r="B3067" t="str">
            <v>CABO DE COBRE FLEXÍVEL ISOLADO, 50 MM², ANTI-CHAMA 0,6/1,0 KV, PARA REDE ENTERRADA DE DISTRIBUIÇÃO DE ENERGIA ELÉTRICA - FORNECIMENTO E INSTALAÇÃO. AF_12/2021</v>
          </cell>
          <cell r="C3067" t="str">
            <v>M</v>
          </cell>
        </row>
        <row r="3068">
          <cell r="A3068">
            <v>92990</v>
          </cell>
          <cell r="B3068" t="str">
            <v>CABO DE COBRE FLEXÍVEL ISOLADO, 70 MM², ANTI-CHAMA 0,6/1,0 KV, PARA REDE ENTERRADA DE DISTRIBUIÇÃO DE ENERGIA ELÉTRICA - FORNECIMENTO E INSTALAÇÃO. AF_12/2021</v>
          </cell>
          <cell r="C3068" t="str">
            <v>M</v>
          </cell>
        </row>
        <row r="3069">
          <cell r="A3069">
            <v>92992</v>
          </cell>
          <cell r="B3069" t="str">
            <v>CABO DE COBRE FLEXÍVEL ISOLADO, 95 MM², ANTI-CHAMA 0,6/1,0 KV, PARA REDE ENTERRADA DE DISTRIBUIÇÃO DE ENERGIA ELÉTRICA - FORNECIMENTO E INSTALAÇÃO. AF_12/2021</v>
          </cell>
          <cell r="C3069" t="str">
            <v>M</v>
          </cell>
        </row>
        <row r="3070">
          <cell r="A3070">
            <v>92994</v>
          </cell>
          <cell r="B3070" t="str">
            <v>CABO DE COBRE FLEXÍVEL ISOLADO, 120 MM², ANTI-CHAMA 0,6/1,0 KV, PARA REDE ENTERRADA DE DISTRIBUIÇÃO DE ENERGIA ELÉTRICA - FORNECIMENTO E INSTALAÇÃO. AF_12/2021</v>
          </cell>
          <cell r="C3070" t="str">
            <v>M</v>
          </cell>
        </row>
        <row r="3071">
          <cell r="A3071">
            <v>92996</v>
          </cell>
          <cell r="B3071" t="str">
            <v>CABO DE COBRE FLEXÍVEL ISOLADO, 150 MM², ANTI-CHAMA 0,6/1,0 KV, PARA REDE ENTERRADA DE DISTRIBUIÇÃO DE ENERGIA ELÉTRICA - FORNECIMENTO E INSTALAÇÃO. AF_12/2021</v>
          </cell>
          <cell r="C3071" t="str">
            <v>M</v>
          </cell>
        </row>
        <row r="3072">
          <cell r="A3072">
            <v>92998</v>
          </cell>
          <cell r="B3072" t="str">
            <v>CABO DE COBRE FLEXÍVEL ISOLADO, 185 MM², ANTI-CHAMA 0,6/1,0 KV, PARA REDE ENTERRADA DE DISTRIBUIÇÃO DE ENERGIA ELÉTRICA - FORNECIMENTO E INSTALAÇÃO. AF_12/2021</v>
          </cell>
          <cell r="C3072" t="str">
            <v>M</v>
          </cell>
        </row>
        <row r="3073">
          <cell r="A3073">
            <v>93000</v>
          </cell>
          <cell r="B3073" t="str">
            <v>CABO DE COBRE FLEXÍVEL ISOLADO, 240 MM², ANTI-CHAMA 0,6/1,0 KV, PARA REDE ENTERRADA DE DISTRIBUIÇÃO DE ENERGIA ELÉTRICA - FORNECIMENTO E INSTALAÇÃO. AF_12/2021</v>
          </cell>
          <cell r="C3073" t="str">
            <v>M</v>
          </cell>
        </row>
        <row r="3074">
          <cell r="A3074">
            <v>93002</v>
          </cell>
          <cell r="B3074" t="str">
            <v>CABO DE COBRE FLEXÍVEL ISOLADO, 300 MM², ANTI-CHAMA 0,6/1,0 KV, PARA REDE ENTERRADA DE DISTRIBUIÇÃO DE ENERGIA ELÉTRICA - FORNECIMENTO E INSTALAÇÃO. AF_12/2021</v>
          </cell>
          <cell r="C3074" t="str">
            <v>M</v>
          </cell>
        </row>
        <row r="3075">
          <cell r="A3075">
            <v>101884</v>
          </cell>
          <cell r="B3075" t="str">
            <v>CABO DE COBRE ISOLADO, 10 MM², ANTI-CHAMA 450/750 V, INSTALADO EM ELETROCALHA OU PERFILADO - FORNECIMENTO E INSTALAÇÃO. AF_10/2020</v>
          </cell>
          <cell r="C3075" t="str">
            <v>M</v>
          </cell>
        </row>
        <row r="3076">
          <cell r="A3076">
            <v>101885</v>
          </cell>
          <cell r="B3076" t="str">
            <v>CABO DE COBRE ISOLADO, 10 MM², ANTI-CHAMA 0,6/1 KV, INSTALADO EM ELETROCALHA OU PERFILADO - FORNECIMENTO E INSTALAÇÃO. AF_10/2020</v>
          </cell>
          <cell r="C3076" t="str">
            <v>M</v>
          </cell>
        </row>
        <row r="3077">
          <cell r="A3077">
            <v>101886</v>
          </cell>
          <cell r="B3077" t="str">
            <v>CABO DE COBRE ISOLADO, 16 MM², ANTI-CHAMA 450/750 V, INSTALADO EM ELETROCALHA OU PERFILADO - FORNECIMENTO E INSTALAÇÃO. AF_10/2020</v>
          </cell>
          <cell r="C3077" t="str">
            <v>M</v>
          </cell>
        </row>
        <row r="3078">
          <cell r="A3078">
            <v>101887</v>
          </cell>
          <cell r="B3078" t="str">
            <v>CABO DE COBRE ISOLADO, 16 MM², ANTI-CHAMA 0,6/1 KV, INSTALADO EM ELETROCALHA OU PERFILADO - FORNECIMENTO E INSTALAÇÃO. AF_10/2020</v>
          </cell>
          <cell r="C3078" t="str">
            <v>M</v>
          </cell>
        </row>
        <row r="3079">
          <cell r="A3079">
            <v>101888</v>
          </cell>
          <cell r="B3079" t="str">
            <v>CABO DE COBRE ISOLADO, 25 MM², ANTI-CHAMA 450/750 V, INSTALADO EM ELETROCALHA OU PERFILADO - FORNECIMENTO E INSTALAÇÃO. AF_10/2020</v>
          </cell>
          <cell r="C3079" t="str">
            <v>M</v>
          </cell>
        </row>
        <row r="3080">
          <cell r="A3080">
            <v>101889</v>
          </cell>
          <cell r="B3080" t="str">
            <v>CABO DE COBRE ISOLADO, 25 MM², ANTI-CHAMA 0,6/1 KV, INSTALADO EM ELETROCALHA OU PERFILADO - FORNECIMENTO E INSTALAÇÃO. AF_10/2020</v>
          </cell>
          <cell r="C3080" t="str">
            <v>M</v>
          </cell>
        </row>
        <row r="3081">
          <cell r="A3081">
            <v>91936</v>
          </cell>
          <cell r="B3081" t="str">
            <v>CAIXA OCTOGONAL 4" X 4", PVC, INSTALADA EM LAJE - FORNECIMENTO E INSTALAÇÃO. AF_03/2023</v>
          </cell>
          <cell r="C3081" t="str">
            <v>UN</v>
          </cell>
        </row>
        <row r="3082">
          <cell r="A3082">
            <v>91937</v>
          </cell>
          <cell r="B3082" t="str">
            <v>CAIXA OCTOGONAL 3" X 3", PVC, INSTALADA EM LAJE - FORNECIMENTO E INSTALAÇÃO. AF_03/2023</v>
          </cell>
          <cell r="C3082" t="str">
            <v>UN</v>
          </cell>
        </row>
        <row r="3083">
          <cell r="A3083">
            <v>91939</v>
          </cell>
          <cell r="B3083" t="str">
            <v>CAIXA RETANGULAR 4" X 2" ALTA (2,00 M DO PISO), PVC, INSTALADA EM PAREDE - FORNECIMENTO E INSTALAÇÃO. AF_03/2023</v>
          </cell>
          <cell r="C3083" t="str">
            <v>UN</v>
          </cell>
        </row>
        <row r="3084">
          <cell r="A3084">
            <v>91940</v>
          </cell>
          <cell r="B3084" t="str">
            <v>CAIXA RETANGULAR 4" X 2" MÉDIA (1,30 M DO PISO), PVC, INSTALADA EM PAREDE - FORNECIMENTO E INSTALAÇÃO. AF_03/2023</v>
          </cell>
          <cell r="C3084" t="str">
            <v>UN</v>
          </cell>
        </row>
        <row r="3085">
          <cell r="A3085">
            <v>91941</v>
          </cell>
          <cell r="B3085" t="str">
            <v>CAIXA RETANGULAR 4" X 2" BAIXA (0,30 M DO PISO), PVC, INSTALADA EM PAREDE - FORNECIMENTO E INSTALAÇÃO. AF_03/2023</v>
          </cell>
          <cell r="C3085" t="str">
            <v>UN</v>
          </cell>
        </row>
        <row r="3086">
          <cell r="A3086">
            <v>91942</v>
          </cell>
          <cell r="B3086" t="str">
            <v>CAIXA RETANGULAR 4" X 4" ALTA (2,00 M DO PISO), PVC, INSTALADA EM PAREDE - FORNECIMENTO E INSTALAÇÃO. AF_03/2023</v>
          </cell>
          <cell r="C3086" t="str">
            <v>UN</v>
          </cell>
        </row>
        <row r="3087">
          <cell r="A3087">
            <v>91943</v>
          </cell>
          <cell r="B3087" t="str">
            <v>CAIXA RETANGULAR 4" X 4" MÉDIA (1,30 M DO PISO), PVC, INSTALADA EM PAREDE - FORNECIMENTO E INSTALAÇÃO. AF_03/2023</v>
          </cell>
          <cell r="C3087" t="str">
            <v>UN</v>
          </cell>
        </row>
        <row r="3088">
          <cell r="A3088">
            <v>91944</v>
          </cell>
          <cell r="B3088" t="str">
            <v>CAIXA RETANGULAR 4" X 4" BAIXA (0,30 M DO PISO), PVC, INSTALADA EM PAREDE - FORNECIMENTO E INSTALAÇÃO. AF_03/2023</v>
          </cell>
          <cell r="C3088" t="str">
            <v>UN</v>
          </cell>
        </row>
        <row r="3089">
          <cell r="A3089">
            <v>92865</v>
          </cell>
          <cell r="B3089" t="str">
            <v>CAIXA OCTOGONAL 4" X 4", METÁLICA, INSTALADA EM LAJE - FORNECIMENTO E INSTALAÇÃO. AF_03/2023</v>
          </cell>
          <cell r="C3089" t="str">
            <v>UN</v>
          </cell>
        </row>
        <row r="3090">
          <cell r="A3090">
            <v>92866</v>
          </cell>
          <cell r="B3090" t="str">
            <v>CAIXA SEXTAVADA 3" X 3", METÁLICA, INSTALADA EM LAJE - FORNECIMENTO E INSTALAÇÃO. AF_03/2023</v>
          </cell>
          <cell r="C3090" t="str">
            <v>UN</v>
          </cell>
        </row>
        <row r="3091">
          <cell r="A3091">
            <v>92867</v>
          </cell>
          <cell r="B3091" t="str">
            <v>CAIXA RETANGULAR 4" X 2" ALTA (2,00 M DO PISO), METÁLICA, INSTALADA EM PAREDE - FORNECIMENTO E INSTALAÇÃO. AF_03/2023</v>
          </cell>
          <cell r="C3091" t="str">
            <v>UN</v>
          </cell>
        </row>
        <row r="3092">
          <cell r="A3092">
            <v>92868</v>
          </cell>
          <cell r="B3092" t="str">
            <v>CAIXA RETANGULAR 4" X 2" MÉDIA (1,30 M DO PISO), METÁLICA, INSTALADA EM PAREDE - FORNECIMENTO E INSTALAÇÃO. AF_03/2023</v>
          </cell>
          <cell r="C3092" t="str">
            <v>UN</v>
          </cell>
        </row>
        <row r="3093">
          <cell r="A3093">
            <v>92869</v>
          </cell>
          <cell r="B3093" t="str">
            <v>CAIXA RETANGULAR 4" X 2" BAIXA (0,30 M DO PISO), METÁLICA, INSTALADA EM PAREDE - FORNECIMENTO E INSTALAÇÃO. AF_03/2023</v>
          </cell>
          <cell r="C3093" t="str">
            <v>UN</v>
          </cell>
        </row>
        <row r="3094">
          <cell r="A3094">
            <v>92870</v>
          </cell>
          <cell r="B3094" t="str">
            <v>CAIXA RETANGULAR 4" X 4" ALTA (2,00 M DO PISO), METÁLICA, INSTALADA EM PAREDE - FORNECIMENTO E INSTALAÇÃO. AF_03/2023</v>
          </cell>
          <cell r="C3094" t="str">
            <v>UN</v>
          </cell>
        </row>
        <row r="3095">
          <cell r="A3095">
            <v>92871</v>
          </cell>
          <cell r="B3095" t="str">
            <v>CAIXA RETANGULAR 4" X 4" MÉDIA (1,30 M DO PISO), METÁLICA, INSTALADA EM PAREDE - FORNECIMENTO E INSTALAÇÃO. AF_03/2023</v>
          </cell>
          <cell r="C3095" t="str">
            <v>UN</v>
          </cell>
        </row>
        <row r="3096">
          <cell r="A3096">
            <v>92872</v>
          </cell>
          <cell r="B3096" t="str">
            <v>CAIXA RETANGULAR 4" X 4" BAIXA (0,30 M DO PISO), METÁLICA, INSTALADA EM PAREDE - FORNECIMENTO E INSTALAÇÃO. AF_03/2023</v>
          </cell>
          <cell r="C3096" t="str">
            <v>UN</v>
          </cell>
        </row>
        <row r="3097">
          <cell r="A3097">
            <v>95777</v>
          </cell>
          <cell r="B3097" t="str">
            <v>CONDULETE DE ALUMÍNIO, TIPO B, PARA ELETRODUTO DE AÇO GALVANIZADO DN 20 MM (3/4''), APARENTE - FORNECIMENTO E INSTALAÇÃO. AF_10/2022</v>
          </cell>
          <cell r="C3097" t="str">
            <v>UN</v>
          </cell>
        </row>
        <row r="3098">
          <cell r="A3098">
            <v>95778</v>
          </cell>
          <cell r="B3098" t="str">
            <v>CONDULETE DE ALUMÍNIO, TIPO C, PARA ELETRODUTO DE AÇO GALVANIZADO DN 20 MM (3/4''), APARENTE - FORNECIMENTO E INSTALAÇÃO. AF_10/2022</v>
          </cell>
          <cell r="C3098" t="str">
            <v>UN</v>
          </cell>
        </row>
        <row r="3099">
          <cell r="A3099">
            <v>95779</v>
          </cell>
          <cell r="B3099" t="str">
            <v>CONDULETE DE ALUMÍNIO, TIPO E, PARA ELETRODUTO DE AÇO GALVANIZADO DN 20 MM (3/4''), APARENTE - FORNECIMENTO E INSTALAÇÃO. AF_10/2022</v>
          </cell>
          <cell r="C3099" t="str">
            <v>UN</v>
          </cell>
        </row>
        <row r="3100">
          <cell r="A3100">
            <v>95780</v>
          </cell>
          <cell r="B3100" t="str">
            <v>CONDULETE DE ALUMÍNIO, TIPO B, PARA ELETRODUTO DE AÇO GALVANIZADO DN 25 MM (1''), APARENTE - FORNECIMENTO E INSTALAÇÃO. AF_10/2022</v>
          </cell>
          <cell r="C3100" t="str">
            <v>UN</v>
          </cell>
        </row>
        <row r="3101">
          <cell r="A3101">
            <v>95781</v>
          </cell>
          <cell r="B3101" t="str">
            <v>CONDULETE DE ALUMÍNIO, TIPO C, PARA ELETRODUTO DE AÇO GALVANIZADO DN 25 MM (1''), APARENTE - FORNECIMENTO E INSTALAÇÃO. AF_10/2022</v>
          </cell>
          <cell r="C3101" t="str">
            <v>UN</v>
          </cell>
        </row>
        <row r="3102">
          <cell r="A3102">
            <v>95782</v>
          </cell>
          <cell r="B3102" t="str">
            <v>CONDULETE DE ALUMÍNIO, TIPO E, ELETRODUTO DE AÇO GALVANIZADO DN 25 MM (1''), APARENTE - FORNECIMENTO E INSTALAÇÃO. AF_10/2022</v>
          </cell>
          <cell r="C3102" t="str">
            <v>UN</v>
          </cell>
        </row>
        <row r="3103">
          <cell r="A3103">
            <v>95785</v>
          </cell>
          <cell r="B3103" t="str">
            <v>CONDULETE DE ALUMÍNIO, TIPO E, PARA ELETRODUTO DE AÇO GALVANIZADO DN 32 MM (1 1/4''), APARENTE - FORNECIMENTO E INSTALAÇÃO. AF_10/2022</v>
          </cell>
          <cell r="C3103" t="str">
            <v>UN</v>
          </cell>
        </row>
        <row r="3104">
          <cell r="A3104">
            <v>95787</v>
          </cell>
          <cell r="B3104" t="str">
            <v>CONDULETE DE ALUMÍNIO, TIPO LR, PARA ELETRODUTO DE AÇO GALVANIZADO DN 20 MM (3/4''), APARENTE - FORNECIMENTO E INSTALAÇÃO. AF_10/2022</v>
          </cell>
          <cell r="C3104" t="str">
            <v>UN</v>
          </cell>
        </row>
        <row r="3105">
          <cell r="A3105">
            <v>95789</v>
          </cell>
          <cell r="B3105" t="str">
            <v>CONDULETE DE ALUMÍNIO, TIPO LR, PARA ELETRODUTO DE AÇO GALVANIZADO DN 25 MM (1''), APARENTE - FORNECIMENTO E INSTALAÇÃO. AF_10/2022</v>
          </cell>
          <cell r="C3105" t="str">
            <v>UN</v>
          </cell>
        </row>
        <row r="3106">
          <cell r="A3106">
            <v>95791</v>
          </cell>
          <cell r="B3106" t="str">
            <v>CONDULETE DE ALUMÍNIO, TIPO LR, PARA ELETRODUTO DE AÇO GALVANIZADO DN 32 MM (1 1/4''), APARENTE - FORNECIMENTO E INSTALAÇÃO. AF_10/2022</v>
          </cell>
          <cell r="C3106" t="str">
            <v>UN</v>
          </cell>
        </row>
        <row r="3107">
          <cell r="A3107">
            <v>95795</v>
          </cell>
          <cell r="B3107" t="str">
            <v>CONDULETE DE ALUMÍNIO, TIPO T, PARA ELETRODUTO DE AÇO GALVANIZADO DN 20 MM (3/4''), APARENTE - FORNECIMENTO E INSTALAÇÃO. AF_10/2022</v>
          </cell>
          <cell r="C3107" t="str">
            <v>UN</v>
          </cell>
        </row>
        <row r="3108">
          <cell r="A3108">
            <v>95796</v>
          </cell>
          <cell r="B3108" t="str">
            <v>CONDULETE DE ALUMÍNIO, TIPO T, PARA ELETRODUTO DE AÇO GALVANIZADO DN 25 MM (1''), APARENTE - FORNECIMENTO E INSTALAÇÃO. AF_10/2022</v>
          </cell>
          <cell r="C3108" t="str">
            <v>UN</v>
          </cell>
        </row>
        <row r="3109">
          <cell r="A3109">
            <v>95797</v>
          </cell>
          <cell r="B3109" t="str">
            <v>CONDULETE DE ALUMÍNIO, TIPO T, PARA ELETRODUTO DE AÇO GALVANIZADO DN 32 MM (1 1/4''), APARENTE - FORNECIMENTO E INSTALAÇÃO. AF_10/2022</v>
          </cell>
          <cell r="C3109" t="str">
            <v>UN</v>
          </cell>
        </row>
        <row r="3110">
          <cell r="A3110">
            <v>95801</v>
          </cell>
          <cell r="B3110" t="str">
            <v>CONDULETE DE ALUMÍNIO, TIPO X, PARA ELETRODUTO DE AÇO GALVANIZADO DN 20 MM (3/4''), APARENTE - FORNECIMENTO E INSTALAÇÃO. AF_10/2022</v>
          </cell>
          <cell r="C3110" t="str">
            <v>UN</v>
          </cell>
        </row>
        <row r="3111">
          <cell r="A3111">
            <v>95802</v>
          </cell>
          <cell r="B3111" t="str">
            <v>CONDULETE DE ALUMÍNIO, TIPO X, PARA ELETRODUTO DE AÇO GALVANIZADO DN 25 MM (1''), APARENTE - FORNECIMENTO E INSTALAÇÃO. AF_10/2022</v>
          </cell>
          <cell r="C3111" t="str">
            <v>UN</v>
          </cell>
        </row>
        <row r="3112">
          <cell r="A3112">
            <v>95803</v>
          </cell>
          <cell r="B3112" t="str">
            <v>CONDULETE DE ALUMÍNIO, TIPO X, PARA ELETRODUTO DE AÇO GALVANIZADO DN 32 MM (1 1/4''), APARENTE - FORNECIMENTO E INSTALAÇÃO. AF_10/2022</v>
          </cell>
          <cell r="C3112" t="str">
            <v>UN</v>
          </cell>
        </row>
        <row r="3113">
          <cell r="A3113">
            <v>95804</v>
          </cell>
          <cell r="B3113" t="str">
            <v>CONDULETE DE PVC, TIPO B, PARA ELETRODUTO DE PVC SOLDÁVEL DN 20 MM (1/2''), APARENTE - FORNECIMENTO E INSTALAÇÃO. AF_10/2022</v>
          </cell>
          <cell r="C3113" t="str">
            <v>UN</v>
          </cell>
        </row>
        <row r="3114">
          <cell r="A3114">
            <v>95805</v>
          </cell>
          <cell r="B3114" t="str">
            <v>CONDULETE DE PVC, TIPO B, PARA ELETRODUTO DE PVC SOLDÁVEL DN 25 MM (3/4''), APARENTE - FORNECIMENTO E INSTALAÇÃO. AF_10/2022</v>
          </cell>
          <cell r="C3114" t="str">
            <v>UN</v>
          </cell>
        </row>
        <row r="3115">
          <cell r="A3115">
            <v>95806</v>
          </cell>
          <cell r="B3115" t="str">
            <v>CONDULETE DE PVC, TIPO B, PARA ELETRODUTO DE PVC SOLDÁVEL DN 32 MM (1''), APARENTE - FORNECIMENTO E INSTALAÇÃO. AF_10/2022</v>
          </cell>
          <cell r="C3115" t="str">
            <v>UN</v>
          </cell>
        </row>
        <row r="3116">
          <cell r="A3116">
            <v>95807</v>
          </cell>
          <cell r="B3116" t="str">
            <v>CONDULETE DE PVC, TIPO LL, PARA ELETRODUTO DE PVC SOLDÁVEL DN 20 MM (1/2''), APARENTE - FORNECIMENTO E INSTALAÇÃO. AF_10/2022</v>
          </cell>
          <cell r="C3116" t="str">
            <v>UN</v>
          </cell>
        </row>
        <row r="3117">
          <cell r="A3117">
            <v>95808</v>
          </cell>
          <cell r="B3117" t="str">
            <v>CONDULETE DE PVC, TIPO LL, PARA ELETRODUTO DE PVC SOLDÁVEL DN 25 MM (3/4''), APARENTE - FORNECIMENTO E INSTALAÇÃO. AF_10/2022</v>
          </cell>
          <cell r="C3117" t="str">
            <v>UN</v>
          </cell>
        </row>
        <row r="3118">
          <cell r="A3118">
            <v>95809</v>
          </cell>
          <cell r="B3118" t="str">
            <v>CONDULETE DE PVC, TIPO LL, PARA ELETRODUTO DE PVC SOLDÁVEL DN 32 MM (1''), APARENTE - FORNECIMENTO E INSTALAÇÃO. AF_10/2022</v>
          </cell>
          <cell r="C3118" t="str">
            <v>UN</v>
          </cell>
        </row>
        <row r="3119">
          <cell r="A3119">
            <v>95810</v>
          </cell>
          <cell r="B3119" t="str">
            <v>CONDULETE DE PVC, TIPO LB, PARA ELETRODUTO DE PVC SOLDÁVEL DN 20 MM (1/2''), APARENTE - FORNECIMENTO E INSTALAÇÃO. AF_10/2022</v>
          </cell>
          <cell r="C3119" t="str">
            <v>UN</v>
          </cell>
        </row>
        <row r="3120">
          <cell r="A3120">
            <v>95811</v>
          </cell>
          <cell r="B3120" t="str">
            <v>CONDULETE DE PVC, TIPO LB, PARA ELETRODUTO DE PVC SOLDÁVEL DN 25 MM (3/4''), APARENTE - FORNECIMENTO E INSTALAÇÃO. AF_10/2022</v>
          </cell>
          <cell r="C3120" t="str">
            <v>UN</v>
          </cell>
        </row>
        <row r="3121">
          <cell r="A3121">
            <v>95812</v>
          </cell>
          <cell r="B3121" t="str">
            <v>CONDULETE DE PVC, TIPO LB, PARA ELETRODUTO DE PVC SOLDÁVEL DN 32 MM (1''), APARENTE - FORNECIMENTO E INSTALAÇÃO. AF_10/2022</v>
          </cell>
          <cell r="C3121" t="str">
            <v>UN</v>
          </cell>
        </row>
        <row r="3122">
          <cell r="A3122">
            <v>95813</v>
          </cell>
          <cell r="B3122" t="str">
            <v>CONDULETE DE PVC, TIPO TB, PARA ELETRODUTO DE PVC SOLDÁVEL DN 20 MM (1/2''), APARENTE - FORNECIMENTO E INSTALAÇÃO. AF_10/2022</v>
          </cell>
          <cell r="C3122" t="str">
            <v>UN</v>
          </cell>
        </row>
        <row r="3123">
          <cell r="A3123">
            <v>95814</v>
          </cell>
          <cell r="B3123" t="str">
            <v>CONDULETE DE PVC, TIPO TB, PARA ELETRODUTO DE PVC SOLDÁVEL DN 25 MM (3/4''), APARENTE - FORNECIMENTO E INSTALAÇÃO. AF_10/2022</v>
          </cell>
          <cell r="C3123" t="str">
            <v>UN</v>
          </cell>
        </row>
        <row r="3124">
          <cell r="A3124">
            <v>95815</v>
          </cell>
          <cell r="B3124" t="str">
            <v>CONDULETE DE PVC, TIPO TB, PARA ELETRODUTO DE PVC SOLDÁVEL DN 32 MM (1''), APARENTE - FORNECIMENTO E INSTALAÇÃO. AF_10/2022</v>
          </cell>
          <cell r="C3124" t="str">
            <v>UN</v>
          </cell>
        </row>
        <row r="3125">
          <cell r="A3125">
            <v>95816</v>
          </cell>
          <cell r="B3125" t="str">
            <v>CONDULETE DE PVC, TIPO X, PARA ELETRODUTO DE PVC SOLDÁVEL DN 20 MM (1/2''), APARENTE - FORNECIMENTO E INSTALAÇÃO. AF_10/2022</v>
          </cell>
          <cell r="C3125" t="str">
            <v>UN</v>
          </cell>
        </row>
        <row r="3126">
          <cell r="A3126">
            <v>95817</v>
          </cell>
          <cell r="B3126" t="str">
            <v>CONDULETE DE PVC, TIPO X, PARA ELETRODUTO DE PVC SOLDÁVEL DN 25 MM (3/4"), APARENTE - FORNECIMENTO E INSTALAÇÃO. AF_10/2022</v>
          </cell>
          <cell r="C3126" t="str">
            <v>UN</v>
          </cell>
        </row>
        <row r="3127">
          <cell r="A3127">
            <v>95818</v>
          </cell>
          <cell r="B3127" t="str">
            <v>CONDULETE DE PVC, TIPO X, PARA ELETRODUTO DE PVC SOLDÁVEL DN 32 MM (1''), APARENTE - FORNECIMENTO E INSTALAÇÃO. AF_10/2022</v>
          </cell>
          <cell r="C3127" t="str">
            <v>UN</v>
          </cell>
        </row>
        <row r="3128">
          <cell r="A3128">
            <v>97881</v>
          </cell>
          <cell r="B3128" t="str">
            <v>CAIXA ENTERRADA ELÉTRICA RETANGULAR, EM CONCRETO PRÉ-MOLDADO, FUNDO COM BRITA, DIMENSÕES INTERNAS: 0,3X0,3X0,3 M. AF_12/2020</v>
          </cell>
          <cell r="C3128" t="str">
            <v>UN</v>
          </cell>
        </row>
        <row r="3129">
          <cell r="A3129">
            <v>97882</v>
          </cell>
          <cell r="B3129" t="str">
            <v>CAIXA ENTERRADA ELÉTRICA RETANGULAR, EM CONCRETO PRÉ-MOLDADO, FUNDO COM BRITA, DIMENSÕES INTERNAS: 0,4X0,4X0,4 M. AF_12/2020</v>
          </cell>
          <cell r="C3129" t="str">
            <v>UN</v>
          </cell>
        </row>
        <row r="3130">
          <cell r="A3130">
            <v>97883</v>
          </cell>
          <cell r="B3130" t="str">
            <v>CAIXA ENTERRADA ELÉTRICA RETANGULAR, EM CONCRETO PRÉ-MOLDADO, FUNDO COM BRITA, DIMENSÕES INTERNAS: 0,6X0,6X0,5 M. AF_12/2020</v>
          </cell>
          <cell r="C3130" t="str">
            <v>UN</v>
          </cell>
        </row>
        <row r="3131">
          <cell r="A3131">
            <v>97884</v>
          </cell>
          <cell r="B3131" t="str">
            <v>CAIXA ENTERRADA ELÉTRICA RETANGULAR, EM CONCRETO PRÉ-MOLDADO, FUNDO COM BRITA, DIMENSÕES INTERNAS: 0,8X0,8X0,5 M. AF_12/2020</v>
          </cell>
          <cell r="C3131" t="str">
            <v>UN</v>
          </cell>
        </row>
        <row r="3132">
          <cell r="A3132">
            <v>97885</v>
          </cell>
          <cell r="B3132" t="str">
            <v>CAIXA ENTERRADA ELÉTRICA RETANGULAR, EM CONCRETO PRÉ-MOLDADO, FUNDO COM BRITA, DIMENSÕES INTERNAS: 1X1X0,5 M. AF_12/2020</v>
          </cell>
          <cell r="C3132" t="str">
            <v>UN</v>
          </cell>
        </row>
        <row r="3133">
          <cell r="A3133">
            <v>97886</v>
          </cell>
          <cell r="B3133" t="str">
            <v>CAIXA ENTERRADA ELÉTRICA RETANGULAR, EM ALVENARIA COM TIJOLOS CERÂMICOS MACIÇOS, FUNDO COM BRITA, DIMENSÕES INTERNAS: 0,3X0,3X0,3 M. AF_12/2020</v>
          </cell>
          <cell r="C3133" t="str">
            <v>UN</v>
          </cell>
        </row>
        <row r="3134">
          <cell r="A3134">
            <v>97887</v>
          </cell>
          <cell r="B3134" t="str">
            <v>CAIXA ENTERRADA ELÉTRICA RETANGULAR, EM ALVENARIA COM TIJOLOS CERÂMICOS MACIÇOS, FUNDO COM BRITA, DIMENSÕES INTERNAS: 0,4X0,4X0,4 M. AF_12/2020</v>
          </cell>
          <cell r="C3134" t="str">
            <v>UN</v>
          </cell>
        </row>
        <row r="3135">
          <cell r="A3135">
            <v>97888</v>
          </cell>
          <cell r="B3135" t="str">
            <v>CAIXA ENTERRADA ELÉTRICA RETANGULAR, EM ALVENARIA COM TIJOLOS CERÂMICOS MACIÇOS, FUNDO COM BRITA, DIMENSÕES INTERNAS: 0,6X0,6X0,6 M. AF_12/2020</v>
          </cell>
          <cell r="C3135" t="str">
            <v>UN</v>
          </cell>
        </row>
        <row r="3136">
          <cell r="A3136">
            <v>97889</v>
          </cell>
          <cell r="B3136" t="str">
            <v>CAIXA ENTERRADA ELÉTRICA RETANGULAR, EM ALVENARIA COM TIJOLOS CERÂMICOS MACIÇOS, FUNDO COM BRITA, DIMENSÕES INTERNAS: 0,8X0,8X0,6 M. AF_12/2020</v>
          </cell>
          <cell r="C3136" t="str">
            <v>UN</v>
          </cell>
        </row>
        <row r="3137">
          <cell r="A3137">
            <v>97890</v>
          </cell>
          <cell r="B3137" t="str">
            <v>CAIXA ENTERRADA ELÉTRICA RETANGULAR, EM ALVENARIA COM TIJOLOS CERÂMICOS MACIÇOS, FUNDO COM BRITA, DIMENSÕES INTERNAS: 1X1X0,6 M. AF_12/2020</v>
          </cell>
          <cell r="C3137" t="str">
            <v>UN</v>
          </cell>
        </row>
        <row r="3138">
          <cell r="A3138">
            <v>97891</v>
          </cell>
          <cell r="B3138" t="str">
            <v>CAIXA ENTERRADA ELÉTRICA RETANGULAR, EM ALVENARIA COM BLOCOS DE CONCRETO, FUNDO COM BRITA, DIMENSÕES INTERNAS: 0,4X0,4X0,4 M. AF_12/2020</v>
          </cell>
          <cell r="C3138" t="str">
            <v>UN</v>
          </cell>
        </row>
        <row r="3139">
          <cell r="A3139">
            <v>97892</v>
          </cell>
          <cell r="B3139" t="str">
            <v>CAIXA ENTERRADA ELÉTRICA RETANGULAR, EM ALVENARIA COM BLOCOS DE CONCRETO, FUNDO COM BRITA, DIMENSÕES INTERNAS: 0,6X0,6X0,6 M. AF_12/2020</v>
          </cell>
          <cell r="C3139" t="str">
            <v>UN</v>
          </cell>
        </row>
        <row r="3140">
          <cell r="A3140">
            <v>97893</v>
          </cell>
          <cell r="B3140" t="str">
            <v>CAIXA ENTERRADA ELÉTRICA RETANGULAR, EM ALVENARIA COM BLOCOS DE CONCRETO, FUNDO COM BRITA, DIMENSÕES INTERNAS: 0,8X0,8X0,6 M. AF_12/2020</v>
          </cell>
          <cell r="C3140" t="str">
            <v>UN</v>
          </cell>
        </row>
        <row r="3141">
          <cell r="A3141">
            <v>97894</v>
          </cell>
          <cell r="B3141" t="str">
            <v>CAIXA ENTERRADA ELÉTRICA RETANGULAR, EM ALVENARIA COM BLOCOS DE CONCRETO, FUNDO COM BRITA, DIMENSÕES INTERNAS: 1X1X0,6 M. AF_12/2020</v>
          </cell>
          <cell r="C3141" t="str">
            <v>UN</v>
          </cell>
        </row>
        <row r="3142">
          <cell r="A3142">
            <v>104396</v>
          </cell>
          <cell r="B3142" t="str">
            <v>CONDULETE DE PVC, TIPO E, PARA ELETRODUTO DE PVC SOLDÁVEL DN 25 MM (3/4''), APARENTE - FORNECIMENTO E INSTALAÇÃO. AF_10/2022</v>
          </cell>
          <cell r="C3142" t="str">
            <v>UN</v>
          </cell>
        </row>
        <row r="3143">
          <cell r="A3143">
            <v>104397</v>
          </cell>
          <cell r="B3143" t="str">
            <v>CONDULETE DE PVC, TIPO E, PARA ELETRODUTO DE PVC SOLDÁVEL DN 32 MM (1''), APARENTE - FORNECIMENTO E INSTALAÇÃO. AF_10/2022</v>
          </cell>
          <cell r="C3143" t="str">
            <v>UN</v>
          </cell>
        </row>
        <row r="3144">
          <cell r="A3144">
            <v>104398</v>
          </cell>
          <cell r="B3144" t="str">
            <v>CONDULETE DE PVC, TIPO LR, PARA ELETRODUTO DE PVC SOLDÁVEL DN 20 MM (1/2''), APARENTE - FORNECIMENTO E INSTALAÇÃO. AF_10/2022</v>
          </cell>
          <cell r="C3144" t="str">
            <v>UN</v>
          </cell>
        </row>
        <row r="3145">
          <cell r="A3145">
            <v>104399</v>
          </cell>
          <cell r="B3145" t="str">
            <v>CONDULETE DE PVC, TIPO LR, PARA ELETRODUTO DE PVC SOLDÁVEL DN 25 MM (3/4''), APARENTE - FORNECIMENTO E INSTALAÇÃO. AF_10/2022</v>
          </cell>
          <cell r="C3145" t="str">
            <v>UN</v>
          </cell>
        </row>
        <row r="3146">
          <cell r="A3146">
            <v>104400</v>
          </cell>
          <cell r="B3146" t="str">
            <v>CONDULETE DE PVC, TIPO LR, PARA ELETRODUTO DE PVC SOLDÁVEL DN 32 MM (1''), APARENTE - FORNECIMENTO E INSTALAÇÃO. AF_10/2022</v>
          </cell>
          <cell r="C3146" t="str">
            <v>UN</v>
          </cell>
        </row>
        <row r="3147">
          <cell r="A3147">
            <v>104401</v>
          </cell>
          <cell r="B3147" t="str">
            <v>CONDULETE DE PVC, TIPO C, PARA ELETRODUTO DE PVC SOLDÁVEL DN 20 MM (1/2''), APARENTE - FORNECIMENTO E INSTALAÇÃO. AF_10/2022</v>
          </cell>
          <cell r="C3147" t="str">
            <v>UN</v>
          </cell>
        </row>
        <row r="3148">
          <cell r="A3148">
            <v>104402</v>
          </cell>
          <cell r="B3148" t="str">
            <v>CONDULETE DE PVC, TIPO C, PARA ELETRODUTO DE PVC SOLDÁVEL DN 25 MM (3/4''), APARENTE - FORNECIMENTO E INSTALAÇÃO. AF_10/2022</v>
          </cell>
          <cell r="C3148" t="str">
            <v>UN</v>
          </cell>
        </row>
        <row r="3149">
          <cell r="A3149">
            <v>104403</v>
          </cell>
          <cell r="B3149" t="str">
            <v>CONDULETE DE PVC, TIPO C, PARA ELETRODUTO DE PVC SOLDÁVEL DN 32 MM (1''), APARENTE - FORNECIMENTO E INSTALAÇÃO. AF_10/2022</v>
          </cell>
          <cell r="C3149" t="str">
            <v>UN</v>
          </cell>
        </row>
        <row r="3150">
          <cell r="A3150">
            <v>104404</v>
          </cell>
          <cell r="B3150" t="str">
            <v>CONDULETE DE PVC, TIPO T, PARA ELETRODUTO DE PVC SOLDÁVEL DN 25 MM (3/4''), APARENTE - FORNECIMENTO E INSTALAÇÃO. AF_10/2022</v>
          </cell>
          <cell r="C3150" t="str">
            <v>UN</v>
          </cell>
        </row>
        <row r="3151">
          <cell r="A3151">
            <v>104405</v>
          </cell>
          <cell r="B3151" t="str">
            <v>CONDULETE DE PVC, TIPO T, PARA ELETRODUTO DE PVC SOLDÁVEL DN 32 MM (1''), APARENTE - FORNECIMENTO E INSTALAÇÃO. AF_10/2022</v>
          </cell>
          <cell r="C3151" t="str">
            <v>UN</v>
          </cell>
        </row>
        <row r="3152">
          <cell r="A3152">
            <v>93653</v>
          </cell>
          <cell r="B3152" t="str">
            <v>DISJUNTOR MONOPOLAR TIPO DIN, CORRENTE NOMINAL DE 10A - FORNECIMENTO E INSTALAÇÃO. AF_10/2020</v>
          </cell>
          <cell r="C3152" t="str">
            <v>UN</v>
          </cell>
        </row>
        <row r="3153">
          <cell r="A3153">
            <v>93654</v>
          </cell>
          <cell r="B3153" t="str">
            <v>DISJUNTOR MONOPOLAR TIPO DIN, CORRENTE NOMINAL DE 16A - FORNECIMENTO E INSTALAÇÃO. AF_10/2020</v>
          </cell>
          <cell r="C3153" t="str">
            <v>UN</v>
          </cell>
        </row>
        <row r="3154">
          <cell r="A3154">
            <v>93655</v>
          </cell>
          <cell r="B3154" t="str">
            <v>DISJUNTOR MONOPOLAR TIPO DIN, CORRENTE NOMINAL DE 20A - FORNECIMENTO E INSTALAÇÃO. AF_10/2020</v>
          </cell>
          <cell r="C3154" t="str">
            <v>UN</v>
          </cell>
        </row>
        <row r="3155">
          <cell r="A3155">
            <v>93656</v>
          </cell>
          <cell r="B3155" t="str">
            <v>DISJUNTOR MONOPOLAR TIPO DIN, CORRENTE NOMINAL DE 25A - FORNECIMENTO E INSTALAÇÃO. AF_10/2020</v>
          </cell>
          <cell r="C3155" t="str">
            <v>UN</v>
          </cell>
        </row>
        <row r="3156">
          <cell r="A3156">
            <v>93657</v>
          </cell>
          <cell r="B3156" t="str">
            <v>DISJUNTOR MONOPOLAR TIPO DIN, CORRENTE NOMINAL DE 32A - FORNECIMENTO E INSTALAÇÃO. AF_10/2020</v>
          </cell>
          <cell r="C3156" t="str">
            <v>UN</v>
          </cell>
        </row>
        <row r="3157">
          <cell r="A3157">
            <v>93658</v>
          </cell>
          <cell r="B3157" t="str">
            <v>DISJUNTOR MONOPOLAR TIPO DIN, CORRENTE NOMINAL DE 40A - FORNECIMENTO E INSTALAÇÃO. AF_10/2020</v>
          </cell>
          <cell r="C3157" t="str">
            <v>UN</v>
          </cell>
        </row>
        <row r="3158">
          <cell r="A3158">
            <v>93659</v>
          </cell>
          <cell r="B3158" t="str">
            <v>DISJUNTOR MONOPOLAR TIPO DIN, CORRENTE NOMINAL DE 50A - FORNECIMENTO E INSTALAÇÃO. AF_10/2020</v>
          </cell>
          <cell r="C3158" t="str">
            <v>UN</v>
          </cell>
        </row>
        <row r="3159">
          <cell r="A3159">
            <v>93660</v>
          </cell>
          <cell r="B3159" t="str">
            <v>DISJUNTOR BIPOLAR TIPO DIN, CORRENTE NOMINAL DE 10A - FORNECIMENTO E INSTALAÇÃO. AF_10/2020</v>
          </cell>
          <cell r="C3159" t="str">
            <v>UN</v>
          </cell>
        </row>
        <row r="3160">
          <cell r="A3160">
            <v>93661</v>
          </cell>
          <cell r="B3160" t="str">
            <v>DISJUNTOR BIPOLAR TIPO DIN, CORRENTE NOMINAL DE 16A - FORNECIMENTO E INSTALAÇÃO. AF_10/2020</v>
          </cell>
          <cell r="C3160" t="str">
            <v>UN</v>
          </cell>
        </row>
        <row r="3161">
          <cell r="A3161">
            <v>93662</v>
          </cell>
          <cell r="B3161" t="str">
            <v>DISJUNTOR BIPOLAR TIPO DIN, CORRENTE NOMINAL DE 20A - FORNECIMENTO E INSTALAÇÃO. AF_10/2020</v>
          </cell>
          <cell r="C3161" t="str">
            <v>UN</v>
          </cell>
        </row>
        <row r="3162">
          <cell r="A3162">
            <v>93663</v>
          </cell>
          <cell r="B3162" t="str">
            <v>DISJUNTOR BIPOLAR TIPO DIN, CORRENTE NOMINAL DE 25A - FORNECIMENTO E INSTALAÇÃO. AF_10/2020</v>
          </cell>
          <cell r="C3162" t="str">
            <v>UN</v>
          </cell>
        </row>
        <row r="3163">
          <cell r="A3163">
            <v>93664</v>
          </cell>
          <cell r="B3163" t="str">
            <v>DISJUNTOR BIPOLAR TIPO DIN, CORRENTE NOMINAL DE 32A - FORNECIMENTO E INSTALAÇÃO. AF_10/2020</v>
          </cell>
          <cell r="C3163" t="str">
            <v>UN</v>
          </cell>
        </row>
        <row r="3164">
          <cell r="A3164">
            <v>93665</v>
          </cell>
          <cell r="B3164" t="str">
            <v>DISJUNTOR BIPOLAR TIPO DIN, CORRENTE NOMINAL DE 40A - FORNECIMENTO E INSTALAÇÃO. AF_10/2020</v>
          </cell>
          <cell r="C3164" t="str">
            <v>UN</v>
          </cell>
        </row>
        <row r="3165">
          <cell r="A3165">
            <v>93666</v>
          </cell>
          <cell r="B3165" t="str">
            <v>DISJUNTOR BIPOLAR TIPO DIN, CORRENTE NOMINAL DE 50A - FORNECIMENTO E INSTALAÇÃO. AF_10/2020</v>
          </cell>
          <cell r="C3165" t="str">
            <v>UN</v>
          </cell>
        </row>
        <row r="3166">
          <cell r="A3166">
            <v>93667</v>
          </cell>
          <cell r="B3166" t="str">
            <v>DISJUNTOR TRIPOLAR TIPO DIN, CORRENTE NOMINAL DE 10A - FORNECIMENTO E INSTALAÇÃO. AF_10/2020</v>
          </cell>
          <cell r="C3166" t="str">
            <v>UN</v>
          </cell>
        </row>
        <row r="3167">
          <cell r="A3167">
            <v>93668</v>
          </cell>
          <cell r="B3167" t="str">
            <v>DISJUNTOR TRIPOLAR TIPO DIN, CORRENTE NOMINAL DE 16A - FORNECIMENTO E INSTALAÇÃO. AF_10/2020</v>
          </cell>
          <cell r="C3167" t="str">
            <v>UN</v>
          </cell>
        </row>
        <row r="3168">
          <cell r="A3168">
            <v>93669</v>
          </cell>
          <cell r="B3168" t="str">
            <v>DISJUNTOR TRIPOLAR TIPO DIN, CORRENTE NOMINAL DE 20A - FORNECIMENTO E INSTALAÇÃO. AF_10/2020</v>
          </cell>
          <cell r="C3168" t="str">
            <v>UN</v>
          </cell>
        </row>
        <row r="3169">
          <cell r="A3169">
            <v>93670</v>
          </cell>
          <cell r="B3169" t="str">
            <v>DISJUNTOR TRIPOLAR TIPO DIN, CORRENTE NOMINAL DE 25A - FORNECIMENTO E INSTALAÇÃO. AF_10/2020</v>
          </cell>
          <cell r="C3169" t="str">
            <v>UN</v>
          </cell>
        </row>
        <row r="3170">
          <cell r="A3170">
            <v>93671</v>
          </cell>
          <cell r="B3170" t="str">
            <v>DISJUNTOR TRIPOLAR TIPO DIN, CORRENTE NOMINAL DE 32A - FORNECIMENTO E INSTALAÇÃO. AF_10/2020</v>
          </cell>
          <cell r="C3170" t="str">
            <v>UN</v>
          </cell>
        </row>
        <row r="3171">
          <cell r="A3171">
            <v>93672</v>
          </cell>
          <cell r="B3171" t="str">
            <v>DISJUNTOR TRIPOLAR TIPO DIN, CORRENTE NOMINAL DE 40A - FORNECIMENTO E INSTALAÇÃO. AF_10/2020</v>
          </cell>
          <cell r="C3171" t="str">
            <v>UN</v>
          </cell>
        </row>
        <row r="3172">
          <cell r="A3172">
            <v>93673</v>
          </cell>
          <cell r="B3172" t="str">
            <v>DISJUNTOR TRIPOLAR TIPO DIN, CORRENTE NOMINAL DE 50A - FORNECIMENTO E INSTALAÇÃO. AF_10/2020</v>
          </cell>
          <cell r="C3172" t="str">
            <v>UN</v>
          </cell>
        </row>
        <row r="3173">
          <cell r="A3173">
            <v>97359</v>
          </cell>
          <cell r="B3173" t="str">
            <v>QUADRO DE MEDIÇÃO GERAL DE ENERGIA COM 8 MEDIDORES - FORNECIMENTO E INSTALAÇÃO. AF_10/2020</v>
          </cell>
          <cell r="C3173" t="str">
            <v>UN</v>
          </cell>
        </row>
        <row r="3174">
          <cell r="A3174">
            <v>97360</v>
          </cell>
          <cell r="B3174" t="str">
            <v>QUADRO DE MEDIÇÃO GERAL DE ENERGIA COM 12 MEDIDORES - FORNECIMENTO E INSTALAÇÃO. AF_10/2020</v>
          </cell>
          <cell r="C3174" t="str">
            <v>UN</v>
          </cell>
        </row>
        <row r="3175">
          <cell r="A3175">
            <v>97361</v>
          </cell>
          <cell r="B3175" t="str">
            <v>QUADRO DE MEDIÇÃO GERAL DE ENERGIA COM 16 MEDIDORES - FORNECIMENTO E INSTALAÇÃO. AF_10/2020</v>
          </cell>
          <cell r="C3175" t="str">
            <v>UN</v>
          </cell>
        </row>
        <row r="3176">
          <cell r="A3176">
            <v>97362</v>
          </cell>
          <cell r="B3176" t="str">
            <v>QUADRO DE MEDIÇÃO GERAL DE ENERGIA PARA BARRAMENTO BLINDADO COM 4 MEDIDORES - FORNECIMENTO E INSTALAÇÃO. AF_10/2020</v>
          </cell>
          <cell r="C3176" t="str">
            <v>UN</v>
          </cell>
        </row>
        <row r="3177">
          <cell r="A3177">
            <v>101875</v>
          </cell>
          <cell r="B3177" t="str">
            <v>QUADRO DE DISTRIBUIÇÃO DE ENERGIA EM CHAPA DE AÇO GALVANIZADO, DE EMBUTIR, COM BARRAMENTO TRIFÁSICO, PARA 12 DISJUNTORES DIN 100A - FORNECIMENTO E INSTALAÇÃO. AF_10/2020</v>
          </cell>
          <cell r="C3177" t="str">
            <v>UN</v>
          </cell>
        </row>
        <row r="3178">
          <cell r="A3178">
            <v>101876</v>
          </cell>
          <cell r="B3178" t="str">
            <v>QUADRO DE DISTRIBUIÇÃO DE ENERGIA EM PVC, DE EMBUTIR, SEM BARRAMENTO, PARA 6 DISJUNTORES - FORNECIMENTO E INSTALAÇÃO. AF_10/2020</v>
          </cell>
          <cell r="C3178" t="str">
            <v>UN</v>
          </cell>
        </row>
        <row r="3179">
          <cell r="A3179">
            <v>101877</v>
          </cell>
          <cell r="B3179" t="str">
            <v>QUADRO DE DISTRIBUIÇÃO DE ENERGIA EM PVC, DE EMBUTIR, SEM BARRAMENTO, PARA 3 DISJUNTORES - FORNECIMENTO E INSTALAÇÃO. AF_10/2020</v>
          </cell>
          <cell r="C3179" t="str">
            <v>UN</v>
          </cell>
        </row>
        <row r="3180">
          <cell r="A3180">
            <v>101878</v>
          </cell>
          <cell r="B3180" t="str">
            <v>QUADRO DE DISTRIBUIÇÃO DE ENERGIA EM CHAPA DE AÇO GALVANIZADO, DE SOBREPOR, COM BARRAMENTO TRIFÁSICO, PARA 18 DISJUNTORES DIN 100A - FORNECIMENTO E INSTALAÇÃO. AF_10/2020</v>
          </cell>
          <cell r="C3180" t="str">
            <v>UN</v>
          </cell>
        </row>
        <row r="3181">
          <cell r="A3181">
            <v>101879</v>
          </cell>
          <cell r="B3181" t="str">
            <v>QUADRO DE DISTRIBUIÇÃO DE ENERGIA EM CHAPA DE AÇO GALVANIZADO, DE EMBUTIR, COM BARRAMENTO TRIFÁSICO, PARA 24 DISJUNTORES DIN 100A - FORNECIMENTO E INSTALAÇÃO. AF_10/2020</v>
          </cell>
          <cell r="C3181" t="str">
            <v>UN</v>
          </cell>
        </row>
        <row r="3182">
          <cell r="A3182">
            <v>101880</v>
          </cell>
          <cell r="B3182" t="str">
            <v>QUADRO DE DISTRIBUIÇÃO DE ENERGIA EM CHAPA DE AÇO GALVANIZADO, DE EMBUTIR, COM BARRAMENTO TRIFÁSICO, PARA 30 DISJUNTORES DIN 150A - FORNECIMENTO E INSTALAÇÃO. AF_10/2020</v>
          </cell>
          <cell r="C3182" t="str">
            <v>UN</v>
          </cell>
        </row>
        <row r="3183">
          <cell r="A3183">
            <v>101881</v>
          </cell>
          <cell r="B3183" t="str">
            <v>QUADRO DE DISTRIBUIÇÃO DE ENERGIA EM CHAPA DE AÇO GALVANIZADO, DE EMBUTIR, COM BARRAMENTO TRIFÁSICO, PARA 40 DISJUNTORES DIN 100A - FORNECIMENTO E INSTALAÇÃO. AF_10/2020</v>
          </cell>
          <cell r="C3183" t="str">
            <v>UN</v>
          </cell>
        </row>
        <row r="3184">
          <cell r="A3184">
            <v>101882</v>
          </cell>
          <cell r="B3184" t="str">
            <v>QUADRO DE DISTRIBUIÇÃO DE ENERGIA EM CHAPA DE AÇO GALVANIZADO, DE EMBUTIR, COM BARRAMENTO TRIFÁSICO, PARA 30 DISJUNTORES DIN 225A - FORNECIMENTO E INSTALAÇÃO. AF_10/2020</v>
          </cell>
          <cell r="C3184" t="str">
            <v>UN</v>
          </cell>
        </row>
        <row r="3185">
          <cell r="A3185">
            <v>101883</v>
          </cell>
          <cell r="B3185" t="str">
            <v>QUADRO DE DISTRIBUIÇÃO DE ENERGIA EM CHAPA DE AÇO GALVANIZADO, DE EMBUTIR, COM BARRAMENTO TRIFÁSICO, PARA 18 DISJUNTORES DIN 100A - FORNECIMENTO E INSTALAÇÃO. AF_10/2020</v>
          </cell>
          <cell r="C3185" t="str">
            <v>UN</v>
          </cell>
        </row>
        <row r="3186">
          <cell r="A3186">
            <v>101890</v>
          </cell>
          <cell r="B3186" t="str">
            <v>DISJUNTOR MONOPOLAR TIPO NEMA, CORRENTE NOMINAL DE 10 ATÉ 30A - FORNECIMENTO E INSTALAÇÃO. AF_10/2020</v>
          </cell>
          <cell r="C3186" t="str">
            <v>UN</v>
          </cell>
        </row>
        <row r="3187">
          <cell r="A3187">
            <v>101891</v>
          </cell>
          <cell r="B3187" t="str">
            <v>DISJUNTOR MONOPOLAR TIPO NEMA, CORRENTE NOMINAL DE 35 ATÉ 50A - FORNECIMENTO E INSTALAÇÃO. AF_10/2020</v>
          </cell>
          <cell r="C3187" t="str">
            <v>UN</v>
          </cell>
        </row>
        <row r="3188">
          <cell r="A3188">
            <v>101892</v>
          </cell>
          <cell r="B3188" t="str">
            <v>DISJUNTOR BIPOLAR TIPO NEMA, CORRENTE NOMINAL DE 10 ATÉ 50A - FORNECIMENTO E INSTALAÇÃO. AF_10/2020</v>
          </cell>
          <cell r="C3188" t="str">
            <v>UN</v>
          </cell>
        </row>
        <row r="3189">
          <cell r="A3189">
            <v>101893</v>
          </cell>
          <cell r="B3189" t="str">
            <v>DISJUNTOR TRIPOLAR TIPO NEMA, CORRENTE NOMINAL DE 10 ATÉ 50A - FORNECIMENTO E INSTALAÇÃO. AF_10/2020</v>
          </cell>
          <cell r="C3189" t="str">
            <v>UN</v>
          </cell>
        </row>
        <row r="3190">
          <cell r="A3190">
            <v>101894</v>
          </cell>
          <cell r="B3190" t="str">
            <v>DISJUNTOR TRIPOLAR TIPO NEMA, CORRENTE NOMINAL DE 60 ATÉ 100A - FORNECIMENTO E INSTALAÇÃO. AF_10/2020</v>
          </cell>
          <cell r="C3190" t="str">
            <v>UN</v>
          </cell>
        </row>
        <row r="3191">
          <cell r="A3191">
            <v>101895</v>
          </cell>
          <cell r="B3191" t="str">
            <v>DISJUNTOR TERMOMAGNÉTICO TRIPOLAR , CORRENTE NOMINAL DE 125A - FORNECIMENTO E INSTALAÇÃO. AF_10/2020</v>
          </cell>
          <cell r="C3191" t="str">
            <v>UN</v>
          </cell>
        </row>
        <row r="3192">
          <cell r="A3192">
            <v>101896</v>
          </cell>
          <cell r="B3192" t="str">
            <v>DISJUNTOR TERMOMAGNÉTICO TRIPOLAR , CORRENTE NOMINAL DE 200A - FORNECIMENTO E INSTALAÇÃO. AF_10/2020</v>
          </cell>
          <cell r="C3192" t="str">
            <v>UN</v>
          </cell>
        </row>
        <row r="3193">
          <cell r="A3193">
            <v>101897</v>
          </cell>
          <cell r="B3193" t="str">
            <v>DISJUNTOR TERMOMAGNÉTICO TRIPOLAR , CORRENTE NOMINAL DE 250A - FORNECIMENTO E INSTALAÇÃO. AF_10/2020</v>
          </cell>
          <cell r="C3193" t="str">
            <v>UN</v>
          </cell>
        </row>
        <row r="3194">
          <cell r="A3194">
            <v>101898</v>
          </cell>
          <cell r="B3194" t="str">
            <v>DISJUNTOR TERMOMAGNÉTICO TRIPOLAR , CORRENTE NOMINAL DE 400A - FORNECIMENTO E INSTALAÇÃO. AF_10/2020</v>
          </cell>
          <cell r="C3194" t="str">
            <v>UN</v>
          </cell>
        </row>
        <row r="3195">
          <cell r="A3195">
            <v>101899</v>
          </cell>
          <cell r="B3195" t="str">
            <v>DISJUNTOR TERMOMAGNÉTICO TRIPOLAR , CORRENTE NOMINAL DE 600A - FORNECIMENTO E INSTALAÇÃO. AF_10/2020</v>
          </cell>
          <cell r="C3195" t="str">
            <v>UN</v>
          </cell>
        </row>
        <row r="3196">
          <cell r="A3196">
            <v>101900</v>
          </cell>
          <cell r="B3196" t="str">
            <v>DISJUNTOR BAIXA TENSÃO TRIPOLAR A SECO  800A/600V - FORNECIMENTO E INSTALAÇÃO. AF_10/2020</v>
          </cell>
          <cell r="C3196" t="str">
            <v>UN</v>
          </cell>
        </row>
        <row r="3197">
          <cell r="A3197">
            <v>101901</v>
          </cell>
          <cell r="B3197" t="str">
            <v>CONTATOR TRIPOLAR I NOMINAL 12A - FORNECIMENTO E INSTALAÇÃO. AF_10/2020</v>
          </cell>
          <cell r="C3197" t="str">
            <v>UN</v>
          </cell>
        </row>
        <row r="3198">
          <cell r="A3198">
            <v>101902</v>
          </cell>
          <cell r="B3198" t="str">
            <v>CONTATOR TRIPOLAR I NOMINAL 22A - FORNECIMENTO E INSTALAÇÃO. AF_10/2020</v>
          </cell>
          <cell r="C3198" t="str">
            <v>UN</v>
          </cell>
        </row>
        <row r="3199">
          <cell r="A3199">
            <v>101903</v>
          </cell>
          <cell r="B3199" t="str">
            <v>CONTATOR TRIPOLAR I NOMINAL 38A - FORNECIMENTO E INSTALAÇÃO. AF_10/2020</v>
          </cell>
          <cell r="C3199" t="str">
            <v>UN</v>
          </cell>
        </row>
        <row r="3200">
          <cell r="A3200">
            <v>101904</v>
          </cell>
          <cell r="B3200" t="str">
            <v>CONTATOR TRIPOLAR I NOMIMAL 95A - FORNECIMENTO E INSTALAÇÃO. AF_10/2020</v>
          </cell>
          <cell r="C3200" t="str">
            <v>UN</v>
          </cell>
        </row>
        <row r="3201">
          <cell r="A3201">
            <v>101938</v>
          </cell>
          <cell r="B3201" t="str">
            <v>CAIXA DE PROTEÇÃO PARA MEDIDOR MONOFÁSICO DE EMBUTIR - FORNECIMENTO E INSTALAÇÃO. AF_10/2020</v>
          </cell>
          <cell r="C3201" t="str">
            <v>UN</v>
          </cell>
        </row>
        <row r="3202">
          <cell r="A3202">
            <v>101946</v>
          </cell>
          <cell r="B3202" t="str">
            <v>QUADRO DE MEDIÇÃO GERAL DE ENERGIA PARA 1 MEDIDOR DE SOBREPOR - FORNECIMENTO E INSTALAÇÃO. AF_10/2020</v>
          </cell>
          <cell r="C3202" t="str">
            <v>UN</v>
          </cell>
        </row>
        <row r="3203">
          <cell r="A3203">
            <v>91945</v>
          </cell>
          <cell r="B3203" t="str">
            <v>SUPORTE PARAFUSADO COM PLACA DE ENCAIXE 4" X 2" ALTO (2,00 M DO PISO) PARA PONTO ELÉTRICO - FORNECIMENTO E INSTALAÇÃO. AF_03/2023</v>
          </cell>
          <cell r="C3203" t="str">
            <v>UN</v>
          </cell>
        </row>
        <row r="3204">
          <cell r="A3204">
            <v>91946</v>
          </cell>
          <cell r="B3204" t="str">
            <v>SUPORTE PARAFUSADO COM PLACA DE ENCAIXE 4" X 2" MÉDIO (1,30 M DO PISO) PARA PONTO ELÉTRICO - FORNECIMENTO E INSTALAÇÃO. AF_03/2023</v>
          </cell>
          <cell r="C3204" t="str">
            <v>UN</v>
          </cell>
        </row>
        <row r="3205">
          <cell r="A3205">
            <v>91947</v>
          </cell>
          <cell r="B3205" t="str">
            <v>SUPORTE PARAFUSADO COM PLACA DE ENCAIXE 4" X 2" BAIXO (0,30 M DO PISO) PARA PONTO ELÉTRICO - FORNECIMENTO E INSTALAÇÃO. AF_03/2023</v>
          </cell>
          <cell r="C3205" t="str">
            <v>UN</v>
          </cell>
        </row>
        <row r="3206">
          <cell r="A3206">
            <v>91949</v>
          </cell>
          <cell r="B3206" t="str">
            <v>SUPORTE PARAFUSADO COM PLACA DE ENCAIXE 4" X 4" ALTO (2,00 M DO PISO) PARA PONTO ELÉTRICO - FORNECIMENTO E INSTALAÇÃO. AF_03/2023</v>
          </cell>
          <cell r="C3206" t="str">
            <v>UN</v>
          </cell>
        </row>
        <row r="3207">
          <cell r="A3207">
            <v>91950</v>
          </cell>
          <cell r="B3207" t="str">
            <v>SUPORTE PARAFUSADO COM PLACA DE ENCAIXE 4" X 4" MÉDIO (1,30 M DO PISO) PARA PONTO ELÉTRICO - FORNECIMENTO E INSTALAÇÃO. AF_03/2023</v>
          </cell>
          <cell r="C3207" t="str">
            <v>UN</v>
          </cell>
        </row>
        <row r="3208">
          <cell r="A3208">
            <v>91951</v>
          </cell>
          <cell r="B3208" t="str">
            <v>SUPORTE PARAFUSADO COM PLACA DE ENCAIXE 4" X 4" BAIXO (0,30 M DO PISO) PARA PONTO ELÉTRICO - FORNECIMENTO E INSTALAÇÃO. AF_03/2023</v>
          </cell>
          <cell r="C3208" t="str">
            <v>UN</v>
          </cell>
        </row>
        <row r="3209">
          <cell r="A3209">
            <v>91952</v>
          </cell>
          <cell r="B3209" t="str">
            <v>INTERRUPTOR SIMPLES (1 MÓDULO), 10A/250V, SEM SUPORTE E SEM PLACA - FORNECIMENTO E INSTALAÇÃO. AF_03/2023</v>
          </cell>
          <cell r="C3209" t="str">
            <v>UN</v>
          </cell>
        </row>
        <row r="3210">
          <cell r="A3210">
            <v>91953</v>
          </cell>
          <cell r="B3210" t="str">
            <v>INTERRUPTOR SIMPLES (1 MÓDULO), 10A/250V, INCLUINDO SUPORTE E PLACA - FORNECIMENTO E INSTALAÇÃO. AF_03/2023</v>
          </cell>
          <cell r="C3210" t="str">
            <v>UN</v>
          </cell>
        </row>
        <row r="3211">
          <cell r="A3211">
            <v>91954</v>
          </cell>
          <cell r="B3211" t="str">
            <v>INTERRUPTOR PARALELO (1 MÓDULO), 10A/250V, SEM SUPORTE E SEM PLACA - FORNECIMENTO E INSTALAÇÃO. AF_03/2023</v>
          </cell>
          <cell r="C3211" t="str">
            <v>UN</v>
          </cell>
        </row>
        <row r="3212">
          <cell r="A3212">
            <v>91955</v>
          </cell>
          <cell r="B3212" t="str">
            <v>INTERRUPTOR PARALELO (1 MÓDULO), 10A/250V, INCLUINDO SUPORTE E PLACA - FORNECIMENTO E INSTALAÇÃO. AF_03/2023</v>
          </cell>
          <cell r="C3212" t="str">
            <v>UN</v>
          </cell>
        </row>
        <row r="3213">
          <cell r="A3213">
            <v>91956</v>
          </cell>
          <cell r="B3213" t="str">
            <v>INTERRUPTOR SIMPLES (1 MÓDULO) COM INTERRUPTOR PARALELO (1 MÓDULO), 10A/250V, SEM SUPORTE E SEM PLACA - FORNECIMENTO E INSTALAÇÃO. AF_03/2023</v>
          </cell>
          <cell r="C3213" t="str">
            <v>UN</v>
          </cell>
        </row>
        <row r="3214">
          <cell r="A3214">
            <v>91957</v>
          </cell>
          <cell r="B3214" t="str">
            <v>INTERRUPTOR SIMPLES (1 MÓDULO) COM INTERRUPTOR PARALELO (1 MÓDULO), 10A/250V, INCLUINDO SUPORTE E PLACA - FORNECIMENTO E INSTALAÇÃO. AF_03/2023</v>
          </cell>
          <cell r="C3214" t="str">
            <v>UN</v>
          </cell>
        </row>
        <row r="3215">
          <cell r="A3215">
            <v>91958</v>
          </cell>
          <cell r="B3215" t="str">
            <v>INTERRUPTOR SIMPLES (2 MÓDULOS), 10A/250V, SEM SUPORTE E SEM PLACA - FORNECIMENTO E INSTALAÇÃO. AF_03/2023</v>
          </cell>
          <cell r="C3215" t="str">
            <v>UN</v>
          </cell>
        </row>
        <row r="3216">
          <cell r="A3216">
            <v>91959</v>
          </cell>
          <cell r="B3216" t="str">
            <v>INTERRUPTOR SIMPLES (2 MÓDULOS), 10A/250V, INCLUINDO SUPORTE E PLACA - FORNECIMENTO E INSTALAÇÃO. AF_03/2023</v>
          </cell>
          <cell r="C3216" t="str">
            <v>UN</v>
          </cell>
        </row>
        <row r="3217">
          <cell r="A3217">
            <v>91960</v>
          </cell>
          <cell r="B3217" t="str">
            <v>INTERRUPTOR PARALELO (2 MÓDULOS), 10A/250V, SEM SUPORTE E SEM PLACA - FORNECIMENTO E INSTALAÇÃO. AF_03/2023</v>
          </cell>
          <cell r="C3217" t="str">
            <v>UN</v>
          </cell>
        </row>
        <row r="3218">
          <cell r="A3218">
            <v>91961</v>
          </cell>
          <cell r="B3218" t="str">
            <v>INTERRUPTOR PARALELO (2 MÓDULOS), 10A/250V, INCLUINDO SUPORTE E PLACA - FORNECIMENTO E INSTALAÇÃO. AF_03/2023</v>
          </cell>
          <cell r="C3218" t="str">
            <v>UN</v>
          </cell>
        </row>
        <row r="3219">
          <cell r="A3219">
            <v>91962</v>
          </cell>
          <cell r="B3219" t="str">
            <v>INTERRUPTOR SIMPLES (1 MÓDULO) COM INTERRUPTOR PARALELO (2 MÓDULOS), 10A/250V, SEM SUPORTE E SEM PLACA - FORNECIMENTO E INSTALAÇÃO. AF_03/2023</v>
          </cell>
          <cell r="C3219" t="str">
            <v>UN</v>
          </cell>
        </row>
        <row r="3220">
          <cell r="A3220">
            <v>91963</v>
          </cell>
          <cell r="B3220" t="str">
            <v>INTERRUPTOR SIMPLES (1 MÓDULO) COM INTERRUPTOR PARALELO (2 MÓDULOS), 10A/250V, INCLUINDO SUPORTE E PLACA - FORNECIMENTO E INSTALAÇÃO. AF_03/2023</v>
          </cell>
          <cell r="C3220" t="str">
            <v>UN</v>
          </cell>
        </row>
        <row r="3221">
          <cell r="A3221">
            <v>91964</v>
          </cell>
          <cell r="B3221" t="str">
            <v>INTERRUPTOR SIMPLES (2 MÓDULOS) COM INTERRUPTOR PARALELO (1 MÓDULO), 10A/250V, SEM SUPORTE E SEM PLACA - FORNECIMENTO E INSTALAÇÃO. AF_03/2023</v>
          </cell>
          <cell r="C3221" t="str">
            <v>UN</v>
          </cell>
        </row>
        <row r="3222">
          <cell r="A3222">
            <v>91965</v>
          </cell>
          <cell r="B3222" t="str">
            <v>INTERRUPTOR SIMPLES (2 MÓDULOS) COM INTERRUPTOR PARALELO (1 MÓDULO), 10A/250V, INCLUINDO SUPORTE E PLACA - FORNECIMENTO E INSTALAÇÃO. AF_03/2023</v>
          </cell>
          <cell r="C3222" t="str">
            <v>UN</v>
          </cell>
        </row>
        <row r="3223">
          <cell r="A3223">
            <v>91966</v>
          </cell>
          <cell r="B3223" t="str">
            <v>INTERRUPTOR SIMPLES (3 MÓDULOS), 10A/250V, SEM SUPORTE E SEM PLACA - FORNECIMENTO E INSTALAÇÃO. AF_03/2023</v>
          </cell>
          <cell r="C3223" t="str">
            <v>UN</v>
          </cell>
        </row>
        <row r="3224">
          <cell r="A3224">
            <v>91967</v>
          </cell>
          <cell r="B3224" t="str">
            <v>INTERRUPTOR SIMPLES (3 MÓDULOS), 10A/250V, INCLUINDO SUPORTE E PLACA - FORNECIMENTO E INSTALAÇÃO. AF_03/2023</v>
          </cell>
          <cell r="C3224" t="str">
            <v>UN</v>
          </cell>
        </row>
        <row r="3225">
          <cell r="A3225">
            <v>91968</v>
          </cell>
          <cell r="B3225" t="str">
            <v>INTERRUPTOR PARALELO (3 MÓDULOS), 10A/250V, SEM SUPORTE E SEM PLACA - FORNECIMENTO E INSTALAÇÃO. AF_03/2023</v>
          </cell>
          <cell r="C3225" t="str">
            <v>UN</v>
          </cell>
        </row>
        <row r="3226">
          <cell r="A3226">
            <v>91969</v>
          </cell>
          <cell r="B3226" t="str">
            <v>INTERRUPTOR PARALELO (3 MÓDULOS), 10A/250V, INCLUINDO SUPORTE E PLACA - FORNECIMENTO E INSTALAÇÃO. AF_03/2023</v>
          </cell>
          <cell r="C3226" t="str">
            <v>UN</v>
          </cell>
        </row>
        <row r="3227">
          <cell r="A3227">
            <v>91970</v>
          </cell>
          <cell r="B3227" t="str">
            <v>INTERRUPTOR SIMPLES (3 MÓDULOS) COM INTERRUPTOR PARALELO (1 MÓDULO), 10A/250V, SEM SUPORTE E SEM PLACA - FORNECIMENTO E INSTALAÇÃO. AF_03/2023</v>
          </cell>
          <cell r="C3227" t="str">
            <v>UN</v>
          </cell>
        </row>
        <row r="3228">
          <cell r="A3228">
            <v>91971</v>
          </cell>
          <cell r="B3228" t="str">
            <v>INTERRUPTOR SIMPLES (3 MÓDULOS) COM INTERRUPTOR PARALELO (1 MÓDULO), 10A/250V, INCLUINDO SUPORTE E PLACA - FORNECIMENTO E INSTALAÇÃO. AF_03/2023</v>
          </cell>
          <cell r="C3228" t="str">
            <v>UN</v>
          </cell>
        </row>
        <row r="3229">
          <cell r="A3229">
            <v>91972</v>
          </cell>
          <cell r="B3229" t="str">
            <v>INTERRUPTOR SIMPLES (2 MÓDULOS) COM INTERRUPTOR PARALELO (2 MÓDULOS), 10A/250V, SEM SUPORTE E SEM PLACA - FORNECIMENTO E INSTALAÇÃO. AF_03/2023</v>
          </cell>
          <cell r="C3229" t="str">
            <v>UN</v>
          </cell>
        </row>
        <row r="3230">
          <cell r="A3230">
            <v>91973</v>
          </cell>
          <cell r="B3230" t="str">
            <v>INTERRUPTOR SIMPLES (2 MÓDULOS) COM INTERRUPTOR PARALELO (2 MÓDULOS), 10A/250V, INCLUINDO SUPORTE E PLACA - FORNECIMENTO E INSTALAÇÃO. AF_03/2023</v>
          </cell>
          <cell r="C3230" t="str">
            <v>UN</v>
          </cell>
        </row>
        <row r="3231">
          <cell r="A3231">
            <v>91974</v>
          </cell>
          <cell r="B3231" t="str">
            <v>INTERRUPTOR SIMPLES (4 MÓDULOS), 10A/250V, SEM SUPORTE E SEM PLACA - FORNECIMENTO E INSTALAÇÃO. AF_03/2023</v>
          </cell>
          <cell r="C3231" t="str">
            <v>UN</v>
          </cell>
        </row>
        <row r="3232">
          <cell r="A3232">
            <v>91975</v>
          </cell>
          <cell r="B3232" t="str">
            <v>INTERRUPTOR SIMPLES (4 MÓDULOS), 10A/250V, INCLUINDO SUPORTE E PLACA - FORNECIMENTO E INSTALAÇÃO. AF_03/2023</v>
          </cell>
          <cell r="C3232" t="str">
            <v>UN</v>
          </cell>
        </row>
        <row r="3233">
          <cell r="A3233">
            <v>91976</v>
          </cell>
          <cell r="B3233" t="str">
            <v>INTERRUPTOR SIMPLES (6 MÓDULOS), 10A/250V, SEM SUPORTE E SEM PLACA - FORNECIMENTO E INSTALAÇÃO. AF_03/2023</v>
          </cell>
          <cell r="C3233" t="str">
            <v>UN</v>
          </cell>
        </row>
        <row r="3234">
          <cell r="A3234">
            <v>91977</v>
          </cell>
          <cell r="B3234" t="str">
            <v>INTERRUPTOR SIMPLES (6 MÓDULOS), 10A/250V, INCLUINDO SUPORTE E PLACA - FORNECIMENTO E INSTALAÇÃO. AF_03/2023</v>
          </cell>
          <cell r="C3234" t="str">
            <v>UN</v>
          </cell>
        </row>
        <row r="3235">
          <cell r="A3235">
            <v>91978</v>
          </cell>
          <cell r="B3235" t="str">
            <v>INTERRUPTOR INTERMEDIÁRIO (1 MÓDULO), 10A/250V, SEM SUPORTE E SEM PLACA - FORNECIMENTO E INSTALAÇÃO. AF_03/2023</v>
          </cell>
          <cell r="C3235" t="str">
            <v>UN</v>
          </cell>
        </row>
        <row r="3236">
          <cell r="A3236">
            <v>91979</v>
          </cell>
          <cell r="B3236" t="str">
            <v>INTERRUPTOR INTERMEDIÁRIO (1 MÓDULO), 10A/250V, INCLUINDO SUPORTE E PLACA - FORNECIMENTO E INSTALAÇÃO. AF_03/2023</v>
          </cell>
          <cell r="C3236" t="str">
            <v>UN</v>
          </cell>
        </row>
        <row r="3237">
          <cell r="A3237">
            <v>91980</v>
          </cell>
          <cell r="B3237" t="str">
            <v>INTERRUPTOR BIPOLAR (1 MÓDULO), 10A/250V, SEM SUPORTE E SEM PLACA - FORNECIMENTO E INSTALAÇÃO. AF_03/2023</v>
          </cell>
          <cell r="C3237" t="str">
            <v>UN</v>
          </cell>
        </row>
        <row r="3238">
          <cell r="A3238">
            <v>91981</v>
          </cell>
          <cell r="B3238" t="str">
            <v>INTERRUPTOR BIPOLAR (1 MÓDULO), 10A/250V, INCLUINDO SUPORTE E PLACA - FORNECIMENTO E INSTALAÇÃO. AF_03/2023</v>
          </cell>
          <cell r="C3238" t="str">
            <v>UN</v>
          </cell>
        </row>
        <row r="3239">
          <cell r="A3239">
            <v>91982</v>
          </cell>
          <cell r="B3239" t="str">
            <v>DIMMER ROTATIVO (1 MÓDULO), 220V/600W, SEM SUPORTE E SEM PLACA - FORNECIMENTO E INSTALAÇÃO. AF_03/2023</v>
          </cell>
          <cell r="C3239" t="str">
            <v>UN</v>
          </cell>
        </row>
        <row r="3240">
          <cell r="A3240">
            <v>91983</v>
          </cell>
          <cell r="B3240" t="str">
            <v>DIMMER ROTATIVO (1 MÓDULO), 220V/600W, INCLUINDO SUPORTE E PLACA - FORNECIMENTO E INSTALAÇÃO. AF_03/2023</v>
          </cell>
          <cell r="C3240" t="str">
            <v>UN</v>
          </cell>
        </row>
        <row r="3241">
          <cell r="A3241">
            <v>91984</v>
          </cell>
          <cell r="B3241" t="str">
            <v>INTERRUPTOR PULSADOR CAMPAINHA (1 MÓDULO), 10A/250V, SEM SUPORTE E SEM PLACA - FORNECIMENTO E INSTALAÇÃO. AF_03/2023</v>
          </cell>
          <cell r="C3241" t="str">
            <v>UN</v>
          </cell>
        </row>
        <row r="3242">
          <cell r="A3242">
            <v>91985</v>
          </cell>
          <cell r="B3242" t="str">
            <v>INTERRUPTOR PULSADOR CAMPAINHA (1 MÓDULO), 10A/250V, INCLUINDO SUPORTE E PLACA - FORNECIMENTO E INSTALAÇÃO. AF_03/2023</v>
          </cell>
          <cell r="C3242" t="str">
            <v>UN</v>
          </cell>
        </row>
        <row r="3243">
          <cell r="A3243">
            <v>91986</v>
          </cell>
          <cell r="B3243" t="str">
            <v>CAMPAINHA CIGARRA (1 MÓDULO), 10A/250V, SEM SUPORTE E SEM PLACA - FORNECIMENTO E INSTALAÇÃO. AF_03/2023</v>
          </cell>
          <cell r="C3243" t="str">
            <v>UN</v>
          </cell>
        </row>
        <row r="3244">
          <cell r="A3244">
            <v>91987</v>
          </cell>
          <cell r="B3244" t="str">
            <v>CAMPAINHA CIGARRA (1 MÓDULO), 10A/250V, INCLUINDO SUPORTE E PLACA - FORNECIMENTO E INSTALAÇÃO. AF_03/2023</v>
          </cell>
          <cell r="C3244" t="str">
            <v>UN</v>
          </cell>
        </row>
        <row r="3245">
          <cell r="A3245">
            <v>91988</v>
          </cell>
          <cell r="B3245" t="str">
            <v>INTERRUPTOR PULSADOR MINUTERIA (1 MÓDULO), 10A/250V, SEM SUPORTE E SEM PLACA - FORNECIMENTO E INSTALAÇÃO. AF_03/2023</v>
          </cell>
          <cell r="C3245" t="str">
            <v>UN</v>
          </cell>
        </row>
        <row r="3246">
          <cell r="A3246">
            <v>91989</v>
          </cell>
          <cell r="B3246" t="str">
            <v>INTERRUPTOR PULSADOR MINUTERIA (1 MÓDULO), 10A/250V, INCLUINDO SUPORTE E PLACA - FORNECIMENTO E INSTALAÇÃO. AF_03/2023</v>
          </cell>
          <cell r="C3246" t="str">
            <v>UN</v>
          </cell>
        </row>
        <row r="3247">
          <cell r="A3247">
            <v>91990</v>
          </cell>
          <cell r="B3247" t="str">
            <v>TOMADA ALTA DE EMBUTIR (1 MÓDULO), 2P+T 10 A, SEM SUPORTE E SEM PLACA - FORNECIMENTO E INSTALAÇÃO. AF_03/2023</v>
          </cell>
          <cell r="C3247" t="str">
            <v>UN</v>
          </cell>
        </row>
        <row r="3248">
          <cell r="A3248">
            <v>91991</v>
          </cell>
          <cell r="B3248" t="str">
            <v>TOMADA ALTA DE EMBUTIR (1 MÓDULO), 2P+T 20 A, SEM SUPORTE E SEM PLACA - FORNECIMENTO E INSTALAÇÃO. AF_03/2023</v>
          </cell>
          <cell r="C3248" t="str">
            <v>UN</v>
          </cell>
        </row>
        <row r="3249">
          <cell r="A3249">
            <v>91992</v>
          </cell>
          <cell r="B3249" t="str">
            <v>TOMADA ALTA DE EMBUTIR (1 MÓDULO), 2P+T 10 A, INCLUINDO SUPORTE E PLACA - FORNECIMENTO E INSTALAÇÃO. AF_03/2023</v>
          </cell>
          <cell r="C3249" t="str">
            <v>UN</v>
          </cell>
        </row>
        <row r="3250">
          <cell r="A3250">
            <v>91993</v>
          </cell>
          <cell r="B3250" t="str">
            <v>TOMADA ALTA DE EMBUTIR (1 MÓDULO), 2P+T 20 A, INCLUINDO SUPORTE E PLACA - FORNECIMENTO E INSTALAÇÃO. AF_03/2023</v>
          </cell>
          <cell r="C3250" t="str">
            <v>UN</v>
          </cell>
        </row>
        <row r="3251">
          <cell r="A3251">
            <v>91994</v>
          </cell>
          <cell r="B3251" t="str">
            <v>TOMADA MÉDIA DE EMBUTIR (1 MÓDULO), 2P+T 10 A, SEM SUPORTE E SEM PLACA - FORNECIMENTO E INSTALAÇÃO. AF_03/2023</v>
          </cell>
          <cell r="C3251" t="str">
            <v>UN</v>
          </cell>
        </row>
        <row r="3252">
          <cell r="A3252">
            <v>91995</v>
          </cell>
          <cell r="B3252" t="str">
            <v>TOMADA MÉDIA DE EMBUTIR (1 MÓDULO), 2P+T 20 A, SEM SUPORTE E SEM PLACA - FORNECIMENTO E INSTALAÇÃO. AF_03/2023</v>
          </cell>
          <cell r="C3252" t="str">
            <v>UN</v>
          </cell>
        </row>
        <row r="3253">
          <cell r="A3253">
            <v>91996</v>
          </cell>
          <cell r="B3253" t="str">
            <v>TOMADA MÉDIA DE EMBUTIR (1 MÓDULO), 2P+T 10 A, INCLUINDO SUPORTE E PLACA - FORNECIMENTO E INSTALAÇÃO. AF_03/2023</v>
          </cell>
          <cell r="C3253" t="str">
            <v>UN</v>
          </cell>
        </row>
        <row r="3254">
          <cell r="A3254">
            <v>91997</v>
          </cell>
          <cell r="B3254" t="str">
            <v>TOMADA MÉDIA DE EMBUTIR (1 MÓDULO), 2P+T 20 A, INCLUINDO SUPORTE E PLACA - FORNECIMENTO E INSTALAÇÃO. AF_03/2023</v>
          </cell>
          <cell r="C3254" t="str">
            <v>UN</v>
          </cell>
        </row>
        <row r="3255">
          <cell r="A3255">
            <v>91998</v>
          </cell>
          <cell r="B3255" t="str">
            <v>TOMADA BAIXA DE EMBUTIR (1 MÓDULO), 2P+T 10 A, SEM SUPORTE E SEM PLACA - FORNECIMENTO E INSTALAÇÃO. AF_03/2023</v>
          </cell>
          <cell r="C3255" t="str">
            <v>UN</v>
          </cell>
        </row>
        <row r="3256">
          <cell r="A3256">
            <v>91999</v>
          </cell>
          <cell r="B3256" t="str">
            <v>TOMADA BAIXA DE EMBUTIR (1 MÓDULO), 2P+T 20 A, SEM SUPORTE E SEM PLACA - FORNECIMENTO E INSTALAÇÃO. AF_03/2023</v>
          </cell>
          <cell r="C3256" t="str">
            <v>UN</v>
          </cell>
        </row>
        <row r="3257">
          <cell r="A3257">
            <v>92000</v>
          </cell>
          <cell r="B3257" t="str">
            <v>TOMADA BAIXA DE EMBUTIR (1 MÓDULO), 2P+T 10 A, INCLUINDO SUPORTE E PLACA - FORNECIMENTO E INSTALAÇÃO. AF_03/2023</v>
          </cell>
          <cell r="C3257" t="str">
            <v>UN</v>
          </cell>
        </row>
        <row r="3258">
          <cell r="A3258">
            <v>92001</v>
          </cell>
          <cell r="B3258" t="str">
            <v>TOMADA BAIXA DE EMBUTIR (1 MÓDULO), 2P+T 20 A, INCLUINDO SUPORTE E PLACA - FORNECIMENTO E INSTALAÇÃO. AF_03/2023</v>
          </cell>
          <cell r="C3258" t="str">
            <v>UN</v>
          </cell>
        </row>
        <row r="3259">
          <cell r="A3259">
            <v>92002</v>
          </cell>
          <cell r="B3259" t="str">
            <v>TOMADA MÉDIA DE EMBUTIR (2 MÓDULOS), 2P+T 10 A, SEM SUPORTE E SEM PLACA - FORNECIMENTO E INSTALAÇÃO. AF_03/2023</v>
          </cell>
          <cell r="C3259" t="str">
            <v>UN</v>
          </cell>
        </row>
        <row r="3260">
          <cell r="A3260">
            <v>92003</v>
          </cell>
          <cell r="B3260" t="str">
            <v>TOMADA MÉDIA DE EMBUTIR (2 MÓDULOS), 2P+T 20 A, SEM SUPORTE E SEM PLACA - FORNECIMENTO E INSTALAÇÃO. AF_03/2023</v>
          </cell>
          <cell r="C3260" t="str">
            <v>UN</v>
          </cell>
        </row>
        <row r="3261">
          <cell r="A3261">
            <v>92004</v>
          </cell>
          <cell r="B3261" t="str">
            <v>TOMADA MÉDIA DE EMBUTIR (2 MÓDULOS), 2P+T 10 A, INCLUINDO SUPORTE E PLACA - FORNECIMENTO E INSTALAÇÃO. AF_03/2023</v>
          </cell>
          <cell r="C3261" t="str">
            <v>UN</v>
          </cell>
        </row>
        <row r="3262">
          <cell r="A3262">
            <v>92005</v>
          </cell>
          <cell r="B3262" t="str">
            <v>TOMADA MÉDIA DE EMBUTIR (2 MÓDULOS), 2P+T 20 A, INCLUINDO SUPORTE E PLACA - FORNECIMENTO E INSTALAÇÃO. AF_03/2023</v>
          </cell>
          <cell r="C3262" t="str">
            <v>UN</v>
          </cell>
        </row>
        <row r="3263">
          <cell r="A3263">
            <v>92006</v>
          </cell>
          <cell r="B3263" t="str">
            <v>TOMADA BAIXA DE EMBUTIR (2 MÓDULOS), 2P+T 10 A, SEM SUPORTE E SEM PLACA - FORNECIMENTO E INSTALAÇÃO. AF_03/2023</v>
          </cell>
          <cell r="C3263" t="str">
            <v>UN</v>
          </cell>
        </row>
        <row r="3264">
          <cell r="A3264">
            <v>92007</v>
          </cell>
          <cell r="B3264" t="str">
            <v>TOMADA BAIXA DE EMBUTIR (2 MÓDULOS), 2P+T 20 A, SEM SUPORTE E SEM PLACA - FORNECIMENTO E INSTALAÇÃO. AF_03/2023</v>
          </cell>
          <cell r="C3264" t="str">
            <v>UN</v>
          </cell>
        </row>
        <row r="3265">
          <cell r="A3265">
            <v>92008</v>
          </cell>
          <cell r="B3265" t="str">
            <v>TOMADA BAIXA DE EMBUTIR (2 MÓDULOS), 2P+T 10 A, INCLUINDO SUPORTE E PLACA - FORNECIMENTO E INSTALAÇÃO. AF_03/2023</v>
          </cell>
          <cell r="C3265" t="str">
            <v>UN</v>
          </cell>
        </row>
        <row r="3266">
          <cell r="A3266">
            <v>92009</v>
          </cell>
          <cell r="B3266" t="str">
            <v>TOMADA BAIXA DE EMBUTIR (2 MÓDULOS), 2P+T 20 A, INCLUINDO SUPORTE E PLACA - FORNECIMENTO E INSTALAÇÃO. AF_03/2023</v>
          </cell>
          <cell r="C3266" t="str">
            <v>UN</v>
          </cell>
        </row>
        <row r="3267">
          <cell r="A3267">
            <v>92010</v>
          </cell>
          <cell r="B3267" t="str">
            <v>TOMADA MÉDIA DE EMBUTIR (3 MÓDULOS), 2P+T 10 A, SEM SUPORTE E SEM PLACA - FORNECIMENTO E INSTALAÇÃO. AF_03/2023</v>
          </cell>
          <cell r="C3267" t="str">
            <v>UN</v>
          </cell>
        </row>
        <row r="3268">
          <cell r="A3268">
            <v>92011</v>
          </cell>
          <cell r="B3268" t="str">
            <v>TOMADA MÉDIA DE EMBUTIR (3 MÓDULOS), 2P+T 20 A, SEM SUPORTE E SEM PLACA - FORNECIMENTO E INSTALAÇÃO. AF_03/2023</v>
          </cell>
          <cell r="C3268" t="str">
            <v>UN</v>
          </cell>
        </row>
        <row r="3269">
          <cell r="A3269">
            <v>92012</v>
          </cell>
          <cell r="B3269" t="str">
            <v>TOMADA MÉDIA DE EMBUTIR (3 MÓDULOS), 2P+T 10 A, INCLUINDO SUPORTE E PLACA - FORNECIMENTO E INSTALAÇÃO. AF_03/2023</v>
          </cell>
          <cell r="C3269" t="str">
            <v>UN</v>
          </cell>
        </row>
        <row r="3270">
          <cell r="A3270">
            <v>92013</v>
          </cell>
          <cell r="B3270" t="str">
            <v>TOMADA MÉDIA DE EMBUTIR (3 MÓDULOS), 2P+T 20 A, INCLUINDO SUPORTE E PLACA - FORNECIMENTO E INSTALAÇÃO. AF_03/2023</v>
          </cell>
          <cell r="C3270" t="str">
            <v>UN</v>
          </cell>
        </row>
        <row r="3271">
          <cell r="A3271">
            <v>92014</v>
          </cell>
          <cell r="B3271" t="str">
            <v>TOMADA BAIXA DE EMBUTIR (3 MÓDULOS), 2P+T 10 A, SEM SUPORTE E SEM PLACA - FORNECIMENTO E INSTALAÇÃO. AF_03/2023</v>
          </cell>
          <cell r="C3271" t="str">
            <v>UN</v>
          </cell>
        </row>
        <row r="3272">
          <cell r="A3272">
            <v>92015</v>
          </cell>
          <cell r="B3272" t="str">
            <v>TOMADA BAIXA DE EMBUTIR (3 MÓDULOS), 2P+T 20 A, SEM SUPORTE E SEM PLACA - FORNECIMENTO E INSTALAÇÃO. AF_03/2023</v>
          </cell>
          <cell r="C3272" t="str">
            <v>UN</v>
          </cell>
        </row>
        <row r="3273">
          <cell r="A3273">
            <v>92016</v>
          </cell>
          <cell r="B3273" t="str">
            <v>TOMADA BAIXA DE EMBUTIR (3 MÓDULOS), 2P+T 10 A, INCLUINDO SUPORTE E PLACA - FORNECIMENTO E INSTALAÇÃO. AF_03/2023</v>
          </cell>
          <cell r="C3273" t="str">
            <v>UN</v>
          </cell>
        </row>
        <row r="3274">
          <cell r="A3274">
            <v>92017</v>
          </cell>
          <cell r="B3274" t="str">
            <v>TOMADA BAIXA DE EMBUTIR (3 MÓDULOS), 2P+T 20 A, INCLUINDO SUPORTE E PLACA - FORNECIMENTO E INSTALAÇÃO. AF_03/2023</v>
          </cell>
          <cell r="C3274" t="str">
            <v>UN</v>
          </cell>
        </row>
        <row r="3275">
          <cell r="A3275">
            <v>92018</v>
          </cell>
          <cell r="B3275" t="str">
            <v>TOMADA BAIXA DE EMBUTIR (4 MÓDULOS), 2P+T 10 A, SEM SUPORTE E SEM PLACA - FORNECIMENTO E INSTALAÇÃO. AF_03/2023</v>
          </cell>
          <cell r="C3275" t="str">
            <v>UN</v>
          </cell>
        </row>
        <row r="3276">
          <cell r="A3276">
            <v>92019</v>
          </cell>
          <cell r="B3276" t="str">
            <v>TOMADA BAIXA DE EMBUTIR (4 MÓDULOS), 2P+T 10 A, INCLUINDO SUPORTE E PLACA - FORNECIMENTO E INSTALAÇÃO. AF_03/2023</v>
          </cell>
          <cell r="C3276" t="str">
            <v>UN</v>
          </cell>
        </row>
        <row r="3277">
          <cell r="A3277">
            <v>92020</v>
          </cell>
          <cell r="B3277" t="str">
            <v>TOMADA BAIXA DE EMBUTIR (6 MÓDULOS), 2P+T 10 A, SEM SUPORTE E SEM PLACA - FORNECIMENTO E INSTALAÇÃO. AF_03/2023</v>
          </cell>
          <cell r="C3277" t="str">
            <v>UN</v>
          </cell>
        </row>
        <row r="3278">
          <cell r="A3278">
            <v>92021</v>
          </cell>
          <cell r="B3278" t="str">
            <v>TOMADA BAIXA DE EMBUTIR (6 MÓDULOS), 2P+T 10 A, INCLUINDO SUPORTE E PLACA - FORNECIMENTO E INSTALAÇÃO. AF_03/2023</v>
          </cell>
          <cell r="C3278" t="str">
            <v>UN</v>
          </cell>
        </row>
        <row r="3279">
          <cell r="A3279">
            <v>92022</v>
          </cell>
          <cell r="B3279" t="str">
            <v>INTERRUPTOR SIMPLES (1 MÓDULO) COM 1 TOMADA DE EMBUTIR 2P+T 10 A, SEM SUPORTE E SEM PLACA - FORNECIMENTO E INSTALAÇÃO. AF_03/2023</v>
          </cell>
          <cell r="C3279" t="str">
            <v>UN</v>
          </cell>
        </row>
        <row r="3280">
          <cell r="A3280">
            <v>92023</v>
          </cell>
          <cell r="B3280" t="str">
            <v>INTERRUPTOR SIMPLES (1 MÓDULO) COM 1 TOMADA DE EMBUTIR 2P+T 10 A, INCLUINDO SUPORTE E PLACA - FORNECIMENTO E INSTALAÇÃO. AF_03/2023</v>
          </cell>
          <cell r="C3280" t="str">
            <v>UN</v>
          </cell>
        </row>
        <row r="3281">
          <cell r="A3281">
            <v>92024</v>
          </cell>
          <cell r="B3281" t="str">
            <v>INTERRUPTOR SIMPLES (1 MÓDULO) COM 2 TOMADAS DE EMBUTIR 2P+T 10 A, SEM SUPORTE E SEM PLACA - FORNECIMENTO E INSTALAÇÃO. AF_03/2023</v>
          </cell>
          <cell r="C3281" t="str">
            <v>UN</v>
          </cell>
        </row>
        <row r="3282">
          <cell r="A3282">
            <v>92025</v>
          </cell>
          <cell r="B3282" t="str">
            <v>INTERRUPTOR SIMPLES (1 MÓDULO) COM 2 TOMADAS DE EMBUTIR 2P+T 10 A, INCLUINDO SUPORTE E PLACA - FORNECIMENTO E INSTALAÇÃO. AF_03/2023</v>
          </cell>
          <cell r="C3282" t="str">
            <v>UN</v>
          </cell>
        </row>
        <row r="3283">
          <cell r="A3283">
            <v>92026</v>
          </cell>
          <cell r="B3283" t="str">
            <v>INTERRUPTOR SIMPLES (2 MÓDULOS) COM 1 TOMADA DE EMBUTIR 2P+T 10 A, SEM SUPORTE E SEM PLACA - FORNECIMENTO E INSTALAÇÃO. AF_03/2023</v>
          </cell>
          <cell r="C3283" t="str">
            <v>UN</v>
          </cell>
        </row>
        <row r="3284">
          <cell r="A3284">
            <v>92027</v>
          </cell>
          <cell r="B3284" t="str">
            <v>INTERRUPTOR SIMPLES (2 MÓDULOS) COM 1 TOMADA DE EMBUTIR 2P+T 10 A, INCLUINDO SUPORTE E PLACA - FORNECIMENTO E INSTALAÇÃO. AF_03/2023</v>
          </cell>
          <cell r="C3284" t="str">
            <v>UN</v>
          </cell>
        </row>
        <row r="3285">
          <cell r="A3285">
            <v>92028</v>
          </cell>
          <cell r="B3285" t="str">
            <v>INTERRUPTOR PARALELO (1 MÓDULO) COM 1 TOMADA DE EMBUTIR 2P+T 10 A, SEM SUPORTE E SEM PLACA - FORNECIMENTO E INSTALAÇÃO. AF_03/2023</v>
          </cell>
          <cell r="C3285" t="str">
            <v>UN</v>
          </cell>
        </row>
        <row r="3286">
          <cell r="A3286">
            <v>92029</v>
          </cell>
          <cell r="B3286" t="str">
            <v>INTERRUPTOR PARALELO (1 MÓDULO) COM 1 TOMADA DE EMBUTIR 2P+T 10 A, INCLUINDO SUPORTE E PLACA - FORNECIMENTO E INSTALAÇÃO. AF_03/2023</v>
          </cell>
          <cell r="C3286" t="str">
            <v>UN</v>
          </cell>
        </row>
        <row r="3287">
          <cell r="A3287">
            <v>92030</v>
          </cell>
          <cell r="B3287" t="str">
            <v>INTERRUPTOR PARALELO (1 MÓDULO) COM 2 TOMADAS DE EMBUTIR 2P+T 10 A, SEM SUPORTE E SEM PLACA - FORNECIMENTO E INSTALAÇÃO. AF_03/2023</v>
          </cell>
          <cell r="C3287" t="str">
            <v>UN</v>
          </cell>
        </row>
        <row r="3288">
          <cell r="A3288">
            <v>92031</v>
          </cell>
          <cell r="B3288" t="str">
            <v>INTERRUPTOR PARALELO (1 MÓDULO) COM 2 TOMADAS DE EMBUTIR 2P+T 10 A, INCLUINDO SUPORTE E PLACA - FORNECIMENTO E INSTALAÇÃO. AF_03/2023</v>
          </cell>
          <cell r="C3288" t="str">
            <v>UN</v>
          </cell>
        </row>
        <row r="3289">
          <cell r="A3289">
            <v>92032</v>
          </cell>
          <cell r="B3289" t="str">
            <v>INTERRUPTOR PARALELO (2 MÓDULOS) COM 1 TOMADA DE EMBUTIR 2P+T 10 A, SEM SUPORTE E SEM PLACA - FORNECIMENTO E INSTALAÇÃO. AF_03/2023</v>
          </cell>
          <cell r="C3289" t="str">
            <v>UN</v>
          </cell>
        </row>
        <row r="3290">
          <cell r="A3290">
            <v>92033</v>
          </cell>
          <cell r="B3290" t="str">
            <v>INTERRUPTOR PARALELO (2 MÓDULOS) COM 1 TOMADA DE EMBUTIR 2P+T 10 A, INCLUINDO SUPORTE E PLACA - FORNECIMENTO E INSTALAÇÃO. AF_03/2023</v>
          </cell>
          <cell r="C3290" t="str">
            <v>UN</v>
          </cell>
        </row>
        <row r="3291">
          <cell r="A3291">
            <v>92034</v>
          </cell>
          <cell r="B3291" t="str">
            <v>INTERRUPTOR SIMPLES (1 MÓDULO), INTERRUPTOR PARALELO (1 MÓDULO) E 1 TOMADA DE EMBUTIR 2P+T 10 A, SEM SUPORTE E SEM PLACA - FORNECIMENTO E INSTALAÇÃO. AF_03/2023</v>
          </cell>
          <cell r="C3291" t="str">
            <v>UN</v>
          </cell>
        </row>
        <row r="3292">
          <cell r="A3292">
            <v>92035</v>
          </cell>
          <cell r="B3292" t="str">
            <v>INTERRUPTOR SIMPLES (1 MÓDULO), INTERRUPTOR PARALELO (1 MÓDULO) E 1 TOMADA DE EMBUTIR 2P+T 10 A, INCLUINDO SUPORTE E PLACA - FORNECIMENTO E INSTALAÇÃO. AF_03/2023</v>
          </cell>
          <cell r="C3292" t="str">
            <v>UN</v>
          </cell>
        </row>
        <row r="3293">
          <cell r="A3293">
            <v>97595</v>
          </cell>
          <cell r="B3293" t="str">
            <v>SENSOR DE PRESENÇA COM FOTOCÉLULA, FIXAÇÃO EM PAREDE - FORNECIMENTO E INSTALAÇÃO. AF_09/2024</v>
          </cell>
          <cell r="C3293" t="str">
            <v>UN</v>
          </cell>
        </row>
        <row r="3294">
          <cell r="A3294">
            <v>97596</v>
          </cell>
          <cell r="B3294" t="str">
            <v>SENSOR DE PRESENÇA SEM FOTOCÉLULA, FIXAÇÃO EM PAREDE - FORNECIMENTO E INSTALAÇÃO. AF_09/2024</v>
          </cell>
          <cell r="C3294" t="str">
            <v>UN</v>
          </cell>
        </row>
        <row r="3295">
          <cell r="A3295">
            <v>97597</v>
          </cell>
          <cell r="B3295" t="str">
            <v>SENSOR DE PRESENÇA COM FOTOCÉLULA, FIXAÇÃO EM TETO - FORNECIMENTO E INSTALAÇÃO. AF_09/2024</v>
          </cell>
          <cell r="C3295" t="str">
            <v>UN</v>
          </cell>
        </row>
        <row r="3296">
          <cell r="A3296">
            <v>97598</v>
          </cell>
          <cell r="B3296" t="str">
            <v>SENSOR DE PRESENÇA SEM FOTOCÉLULA, FIXAÇÃO EM TETO - FORNECIMENTO E INSTALAÇÃO. AF_09/2024</v>
          </cell>
          <cell r="C3296" t="str">
            <v>UN</v>
          </cell>
        </row>
        <row r="3297">
          <cell r="A3297">
            <v>97599</v>
          </cell>
          <cell r="B3297" t="str">
            <v>LUMINÁRIA DE EMERGÊNCIA, COM 30 LÂMPADAS LED DE 2 W, SEM REATOR - FORNECIMENTO E INSTALAÇÃO. AF_09/2024</v>
          </cell>
          <cell r="C3297" t="str">
            <v>UN</v>
          </cell>
        </row>
        <row r="3298">
          <cell r="A3298">
            <v>97609</v>
          </cell>
          <cell r="B3298" t="str">
            <v>LÂMPADA COMPACTA DE LED 6 W, BASE E27 - FORNECIMENTO E INSTALAÇÃO. AF_09/2024</v>
          </cell>
          <cell r="C3298" t="str">
            <v>UN</v>
          </cell>
        </row>
        <row r="3299">
          <cell r="A3299">
            <v>97610</v>
          </cell>
          <cell r="B3299" t="str">
            <v>LÂMPADA COMPACTA DE LED 10 W, BASE E27 - FORNECIMENTO E INSTALAÇÃO. AF_09/2024</v>
          </cell>
          <cell r="C3299" t="str">
            <v>UN</v>
          </cell>
        </row>
        <row r="3300">
          <cell r="A3300">
            <v>100902</v>
          </cell>
          <cell r="B3300" t="str">
            <v>LÂMPADA TUBULAR LED DE 9/10 W, COM SOQUETE, BASE G13 - FORNECIMENTO E INSTALAÇÃO. AF_09/2024_PS</v>
          </cell>
          <cell r="C3300" t="str">
            <v>UN</v>
          </cell>
        </row>
        <row r="3301">
          <cell r="A3301">
            <v>100903</v>
          </cell>
          <cell r="B3301" t="str">
            <v>LÂMPADA TUBULAR LED DE 18/20 W, COM SOQUETE, BASE G13 - FORNECIMENTO E INSTALAÇÃO. AF_09/2024_PS</v>
          </cell>
          <cell r="C3301" t="str">
            <v>UN</v>
          </cell>
        </row>
        <row r="3302">
          <cell r="A3302">
            <v>103782</v>
          </cell>
          <cell r="B3302" t="str">
            <v>LUMINÁRIA TIPO PLAFON CIRCULAR, DE SOBREPOR, COM LED DE 12/13 W - FORNECIMENTO E INSTALAÇÃO. AF_09/2024</v>
          </cell>
          <cell r="C3302" t="str">
            <v>UN</v>
          </cell>
        </row>
        <row r="3303">
          <cell r="A3303">
            <v>105554</v>
          </cell>
          <cell r="B3303" t="str">
            <v>LÂMPADA TUBULAR LED 9/10W SEM SOQUETE - FORNECIMENTO E INSTALAÇÃO. AF_09/2024</v>
          </cell>
          <cell r="C3303" t="str">
            <v>UN</v>
          </cell>
        </row>
        <row r="3304">
          <cell r="A3304">
            <v>101489</v>
          </cell>
          <cell r="B3304" t="str">
            <v>ENTRADA DE ENERGIA ELÉTRICA, AÉREA, MONOFÁSICA, COM CAIXA DE SOBREPOR, CABO DE 10 MM2 E DISJUNTOR DIN 50A (NÃO INCLUSO O POSTE DE CONCRETO). AF_07/2020_PS</v>
          </cell>
          <cell r="C3304" t="str">
            <v>UN</v>
          </cell>
        </row>
        <row r="3305">
          <cell r="A3305">
            <v>101490</v>
          </cell>
          <cell r="B3305" t="str">
            <v>ENTRADA DE ENERGIA ELÉTRICA, AÉREA, MONOFÁSICA, COM CAIXA DE SOBREPOR, CABO DE 16 MM2 E DISJUNTOR DIN 50A (NÃO INCLUSO O POSTE DE CONCRETO). AF_07/2020_PS</v>
          </cell>
          <cell r="C3305" t="str">
            <v>UN</v>
          </cell>
        </row>
        <row r="3306">
          <cell r="A3306">
            <v>101491</v>
          </cell>
          <cell r="B3306" t="str">
            <v>ENTRADA DE ENERGIA ELÉTRICA, AÉREA, MONOFÁSICA, COM CAIXA DE SOBREPOR, CABO DE 25 MM2 E DISJUNTOR DIN 50A (NÃO INCLUSO O POSTE DE CONCRETO). AF_07/2020_PS</v>
          </cell>
          <cell r="C3306" t="str">
            <v>UN</v>
          </cell>
        </row>
        <row r="3307">
          <cell r="A3307">
            <v>101492</v>
          </cell>
          <cell r="B3307" t="str">
            <v>ENTRADA DE ENERGIA ELÉTRICA, AÉREA, MONOFÁSICA, COM CAIXA DE SOBREPOR, CABO DE 35 MM2 E DISJUNTOR DIN 50A (NÃO INCLUSO O POSTE DE CONCRETO). AF_07/2020_PS</v>
          </cell>
          <cell r="C3307" t="str">
            <v>UN</v>
          </cell>
        </row>
        <row r="3308">
          <cell r="A3308">
            <v>101493</v>
          </cell>
          <cell r="B3308" t="str">
            <v>ENTRADA DE ENERGIA ELÉTRICA, AÉREA, MONOFÁSICA, COM CAIXA DE EMBUTIR, CABO DE 10 MM2 E DISJUNTOR DIN 50A (NÃO INCLUSO O POSTE DE CONCRETO). AF_07/2020_PS</v>
          </cell>
          <cell r="C3308" t="str">
            <v>UN</v>
          </cell>
        </row>
        <row r="3309">
          <cell r="A3309">
            <v>101494</v>
          </cell>
          <cell r="B3309" t="str">
            <v>ENTRADA DE ENERGIA ELÉTRICA, AÉREA, MONOFÁSICA, COM CAIXA DE EMBUTIR, CABO DE 16 MM2 E DISJUNTOR DIN 50A (NÃO INCLUSO O POSTE DE CONCRETO). AF_07/2020_PS</v>
          </cell>
          <cell r="C3309" t="str">
            <v>UN</v>
          </cell>
        </row>
        <row r="3310">
          <cell r="A3310">
            <v>101495</v>
          </cell>
          <cell r="B3310" t="str">
            <v>ENTRADA DE ENERGIA ELÉTRICA, AÉREA, MONOFÁSICA, COM CAIXA DE EMBUTIR, CABO DE 25 MM2 E DISJUNTOR DIN 50A (NÃO INCLUSO O POSTE DE CONCRETO). AF_07/2020_PS</v>
          </cell>
          <cell r="C3310" t="str">
            <v>UN</v>
          </cell>
        </row>
        <row r="3311">
          <cell r="A3311">
            <v>101496</v>
          </cell>
          <cell r="B3311" t="str">
            <v>ENTRADA DE ENERGIA ELÉTRICA, AÉREA, MONOFÁSICA, COM CAIXA DE EMBUTIR, CABO DE 35 MM2 E DISJUNTOR DIN 50A (NÃO INCLUSO O POSTE DE CONCRETO). AF_07/2020_PS</v>
          </cell>
          <cell r="C3311" t="str">
            <v>UN</v>
          </cell>
        </row>
        <row r="3312">
          <cell r="A3312">
            <v>101497</v>
          </cell>
          <cell r="B3312" t="str">
            <v>ENTRADA DE ENERGIA ELÉTRICA, AÉREA, BIFÁSICA, COM CAIXA DE SOBREPOR, CABO DE 10 MM2 E DISJUNTOR DIN 50A (NÃO INCLUSO O POSTE DE CONCRETO). AF_07/2020_PS</v>
          </cell>
          <cell r="C3312" t="str">
            <v>UN</v>
          </cell>
        </row>
        <row r="3313">
          <cell r="A3313">
            <v>101498</v>
          </cell>
          <cell r="B3313" t="str">
            <v>ENTRADA DE ENERGIA ELÉTRICA, AÉREA, BIFÁSICA, COM CAIXA DE SOBREPOR, CABO DE 16 MM2 E DISJUNTOR DIN 50A (NÃO INCLUSO O POSTE DE CONCRETO). AF_07/2020_PS</v>
          </cell>
          <cell r="C3313" t="str">
            <v>UN</v>
          </cell>
        </row>
        <row r="3314">
          <cell r="A3314">
            <v>101499</v>
          </cell>
          <cell r="B3314" t="str">
            <v>ENTRADA DE ENERGIA ELÉTRICA, AÉREA, BIFÁSICA, COM CAIXA DE SOBREPOR, CABO DE 25 MM2 E DISJUNTOR DIN 50A (NÃO INCLUSO O POSTE DE CONCRETO). AF_07/2020_PS</v>
          </cell>
          <cell r="C3314" t="str">
            <v>UN</v>
          </cell>
        </row>
        <row r="3315">
          <cell r="A3315">
            <v>101500</v>
          </cell>
          <cell r="B3315" t="str">
            <v>ENTRADA DE ENERGIA ELÉTRICA, AÉREA, BIFÁSICA, COM CAIXA DE SOBREPOR, CABO DE 35 MM2 E DISJUNTOR DIN 50A (NÃO INCLUSO O POSTE DE CONCRETO). AF_07/2020_PS</v>
          </cell>
          <cell r="C3315" t="str">
            <v>UN</v>
          </cell>
        </row>
        <row r="3316">
          <cell r="A3316">
            <v>101501</v>
          </cell>
          <cell r="B3316" t="str">
            <v>ENTRADA DE ENERGIA ELÉTRICA, AÉREA, BIFÁSICA, COM CAIXA DE EMBUTIR, CABO DE 10 MM2 E DISJUNTOR DIN 50A (NÃO INCLUSO O POSTE DE CONCRETO). AF_07/2020_PS</v>
          </cell>
          <cell r="C3316" t="str">
            <v>UN</v>
          </cell>
        </row>
        <row r="3317">
          <cell r="A3317">
            <v>101502</v>
          </cell>
          <cell r="B3317" t="str">
            <v>ENTRADA DE ENERGIA ELÉTRICA, AÉREA, BIFÁSICA, COM CAIXA DE EMBUTIR, CABO DE 16 MM2 E DISJUNTOR DIN 50A (NÃO INCLUSO O POSTE DE CONCRETO). AF_07/2020_PS</v>
          </cell>
          <cell r="C3317" t="str">
            <v>UN</v>
          </cell>
        </row>
        <row r="3318">
          <cell r="A3318">
            <v>101503</v>
          </cell>
          <cell r="B3318" t="str">
            <v>ENTRADA DE ENERGIA ELÉTRICA, AÉREA, BIFÁSICA, COM CAIXA DE EMBUTIR, CABO DE 25 MM2 E DISJUNTOR DIN 50A (NÃO INCLUSO O POSTE DE CONCRETO). AF_07/2020_PS</v>
          </cell>
          <cell r="C3318" t="str">
            <v>UN</v>
          </cell>
        </row>
        <row r="3319">
          <cell r="A3319">
            <v>101504</v>
          </cell>
          <cell r="B3319" t="str">
            <v>ENTRADA DE ENERGIA ELÉTRICA, AÉREA, BIFÁSICA, COM CAIXA DE EMBUTIR, CABO DE 35 MM2 E DISJUNTOR DIN 50A (NÃO INCLUSO O POSTE DE CONCRETO). AF_07/2020_PS</v>
          </cell>
          <cell r="C3319" t="str">
            <v>UN</v>
          </cell>
        </row>
        <row r="3320">
          <cell r="A3320">
            <v>101505</v>
          </cell>
          <cell r="B3320" t="str">
            <v>ENTRADA DE ENERGIA ELÉTRICA, AÉREA, TRIFÁSICA, COM CAIXA DE SOBREPOR, CABO DE 10 MM2 E DISJUNTOR DIN 50A (NÃO INCLUSO O POSTE DE CONCRETO). AF_07/2020_PS</v>
          </cell>
          <cell r="C3320" t="str">
            <v>UN</v>
          </cell>
        </row>
        <row r="3321">
          <cell r="A3321">
            <v>101506</v>
          </cell>
          <cell r="B3321" t="str">
            <v>ENTRADA DE ENERGIA ELÉTRICA, AÉREA, TRIFÁSICA, COM CAIXA DE SOBREPOR, CABO DE 16 MM2 E DISJUNTOR DIN 50A (NÃO INCLUSO O POSTE DE CONCRETO). AF_07/2020_PS</v>
          </cell>
          <cell r="C3321" t="str">
            <v>UN</v>
          </cell>
        </row>
        <row r="3322">
          <cell r="A3322">
            <v>101507</v>
          </cell>
          <cell r="B3322" t="str">
            <v>ENTRADA DE ENERGIA ELÉTRICA, AÉREA, TRIFÁSICA, COM CAIXA DE SOBREPOR, CABO DE 25 MM2 E DISJUNTOR DIN 50A (NÃO INCLUSO O POSTE DE CONCRETO). AF_07/2020_PS</v>
          </cell>
          <cell r="C3322" t="str">
            <v>UN</v>
          </cell>
        </row>
        <row r="3323">
          <cell r="A3323">
            <v>101508</v>
          </cell>
          <cell r="B3323" t="str">
            <v>ENTRADA DE ENERGIA ELÉTRICA, AÉREA, TRIFÁSICA, COM CAIXA DE SOBREPOR, CABO DE 35 MM2 E DISJUNTOR DIN 50A (NÃO INCLUSO O POSTE DE CONCRETO). AF_07/2020_PS</v>
          </cell>
          <cell r="C3323" t="str">
            <v>UN</v>
          </cell>
        </row>
        <row r="3324">
          <cell r="A3324">
            <v>101509</v>
          </cell>
          <cell r="B3324" t="str">
            <v>ENTRADA DE ENERGIA ELÉTRICA, AÉREA, TRIFÁSICA, COM CAIXA DE EMBUTIR, CABO DE 10 MM2 E DISJUNTOR DIN 50A (NÃO INCLUSO O POSTE DE CONCRETO). AF_07/2020</v>
          </cell>
          <cell r="C3324" t="str">
            <v>UN</v>
          </cell>
        </row>
        <row r="3325">
          <cell r="A3325">
            <v>101510</v>
          </cell>
          <cell r="B3325" t="str">
            <v>ENTRADA DE ENERGIA ELÉTRICA, AÉREA, TRIFÁSICA, COM CAIXA DE EMBUTIR, CABO DE 16 MM2 E DISJUNTOR DIN 50A (NÃO INCLUSO O POSTE DE CONCRETO). AF_07/2020</v>
          </cell>
          <cell r="C3325" t="str">
            <v>UN</v>
          </cell>
        </row>
        <row r="3326">
          <cell r="A3326">
            <v>101511</v>
          </cell>
          <cell r="B3326" t="str">
            <v>ENTRADA DE ENERGIA ELÉTRICA, AÉREA, TRIFÁSICA, COM CAIXA DE EMBUTIR, CABO DE 25 MM2 E DISJUNTOR DIN 50A (NÃO INCLUSO O POSTE DE CONCRETO). AF_07/2020</v>
          </cell>
          <cell r="C3326" t="str">
            <v>UN</v>
          </cell>
        </row>
        <row r="3327">
          <cell r="A3327">
            <v>101512</v>
          </cell>
          <cell r="B3327" t="str">
            <v>ENTRADA DE ENERGIA ELÉTRICA, AÉREA, TRIFÁSICA, COM CAIXA DE EMBUTIR, CABO DE 35 MM2 E DISJUNTOR DIN 50A (NÃO INCLUSO O POSTE DE CONCRETO). AF_07/2020</v>
          </cell>
          <cell r="C3327" t="str">
            <v>UN</v>
          </cell>
        </row>
        <row r="3328">
          <cell r="A3328">
            <v>101513</v>
          </cell>
          <cell r="B3328" t="str">
            <v>ENTRADA DE ENERGIA ELÉTRICA, SUBTERRÂNEA, MONOFÁSICA, COM CAIXA DE SOBREPOR, CABO DE 10 MM2 E DISJUNTOR DIN 50A (NÃO INCLUSA MURETA DE ALVENARIA). AF_07/2020_PS</v>
          </cell>
          <cell r="C3328" t="str">
            <v>UN</v>
          </cell>
        </row>
        <row r="3329">
          <cell r="A3329">
            <v>101514</v>
          </cell>
          <cell r="B3329" t="str">
            <v>ENTRADA DE ENERGIA ELÉTRICA, SUBTERRÂNEA, MONOFÁSICA, COM CAIXA DE SOBREPOR, CABO DE 16 MM2 E DISJUNTOR DIN 50A (NÃO INCLUSA MURETA DE ALVENARIA). AF_07/2020_PS</v>
          </cell>
          <cell r="C3329" t="str">
            <v>UN</v>
          </cell>
        </row>
        <row r="3330">
          <cell r="A3330">
            <v>101515</v>
          </cell>
          <cell r="B3330" t="str">
            <v>ENTRADA DE ENERGIA ELÉTRICA, SUBTERRÂNEA, MONOFÁSICA, COM CAIXA DE SOBREPOR, CABO DE 25 MM2 E DISJUNTOR DIN 50A (NÃO INCLUSA MURETA DE ALVENARIA). AF_07/2020_PS</v>
          </cell>
          <cell r="C3330" t="str">
            <v>UN</v>
          </cell>
        </row>
        <row r="3331">
          <cell r="A3331">
            <v>101516</v>
          </cell>
          <cell r="B3331" t="str">
            <v>ENTRADA DE ENERGIA ELÉTRICA, SUBTERRÂNEA, MONOFÁSICA, COM CAIXA DE SOBREPOR, CABO DE 35 MM2 E DISJUNTOR DIN 50A (NÃO INCLUSA MURETA DE ALVENARIA). AF_07/2020_PS</v>
          </cell>
          <cell r="C3331" t="str">
            <v>UN</v>
          </cell>
        </row>
        <row r="3332">
          <cell r="A3332">
            <v>101517</v>
          </cell>
          <cell r="B3332" t="str">
            <v>ENTRADA DE ENERGIA ELÉTRICA, SUBTERRÂNEA, MONOFÁSICA, COM CAIXA DE EMBUTIR, CABO DE 10 MM2 E DISJUNTOR DIN 50A (NÃO INCLUSA MURETA DE ALVENARIA). AF_07/2020_PS</v>
          </cell>
          <cell r="C3332" t="str">
            <v>UN</v>
          </cell>
        </row>
        <row r="3333">
          <cell r="A3333">
            <v>101518</v>
          </cell>
          <cell r="B3333" t="str">
            <v>ENTRADA DE ENERGIA ELÉTRICA, SUBTERRÂNEA, MONOFÁSICA, COM CAIXA DE EMBUTIR, CABO DE 16 MM2 E DISJUNTOR DIN 50A (NÃO INCLUSA MURETA DE ALVENARIA). AF_07/2020_PS</v>
          </cell>
          <cell r="C3333" t="str">
            <v>UN</v>
          </cell>
        </row>
        <row r="3334">
          <cell r="A3334">
            <v>101519</v>
          </cell>
          <cell r="B3334" t="str">
            <v>ENTRADA DE ENERGIA ELÉTRICA, SUBTERRÂNEA, MONOFÁSICA, COM CAIXA DE EMBUTIR, CABO DE 25 MM2 E DISJUNTOR DIN 50A (NÃO INCLUSA MURETA DE ALVENARIA). AF_07/2020_PS</v>
          </cell>
          <cell r="C3334" t="str">
            <v>UN</v>
          </cell>
        </row>
        <row r="3335">
          <cell r="A3335">
            <v>101520</v>
          </cell>
          <cell r="B3335" t="str">
            <v>ENTRADA DE ENERGIA ELÉTRICA, SUBTERRÂNEA, MONOFÁSICA, COM CAIXA DE EMBUTIR, CABO DE 35 MM2 E DISJUNTOR DIN 50A (NÃO INCLUSA MURETA DE ALVENARIA). AF_07/2020_PS</v>
          </cell>
          <cell r="C3335" t="str">
            <v>UN</v>
          </cell>
        </row>
        <row r="3336">
          <cell r="A3336">
            <v>101521</v>
          </cell>
          <cell r="B3336" t="str">
            <v>ENTRADA DE ENERGIA ELÉTRICA, SUBTERRÂNEA, BIFÁSICA, COM CAIXA DE SOBREPOR, CABO DE 10 MM2 E DISJUNTOR DIN 50A (NÃO INCLUSA MURETA DE ALVENARIA). AF_07/2020_PS</v>
          </cell>
          <cell r="C3336" t="str">
            <v>UN</v>
          </cell>
        </row>
        <row r="3337">
          <cell r="A3337">
            <v>101522</v>
          </cell>
          <cell r="B3337" t="str">
            <v>ENTRADA DE ENERGIA ELÉTRICA, SUBTERRÂNEA, BIFÁSICA, COM CAIXA DE SOBREPOR, CABO DE 16 MM2 E DISJUNTOR DIN 50A (NÃO INCLUSA MURETA DE ALVENARIA). AF_07/2020_PS</v>
          </cell>
          <cell r="C3337" t="str">
            <v>UN</v>
          </cell>
        </row>
        <row r="3338">
          <cell r="A3338">
            <v>101523</v>
          </cell>
          <cell r="B3338" t="str">
            <v>ENTRADA DE ENERGIA ELÉTRICA, SUBTERRÂNEA, BIFÁSICA, COM CAIXA DE SOBREPOR, CABO DE 25 MM2 E DISJUNTOR DIN 50A (NÃO INCLUSA MURETA DE ALVENARIA). AF_07/2020_PS</v>
          </cell>
          <cell r="C3338" t="str">
            <v>UN</v>
          </cell>
        </row>
        <row r="3339">
          <cell r="A3339">
            <v>101524</v>
          </cell>
          <cell r="B3339" t="str">
            <v>ENTRADA DE ENERGIA ELÉTRICA, SUBTERRÂNEA, BIFÁSICA, COM CAIXA DE SOBREPOR, CABO DE 35 MM2 E DISJUNTOR DIN 50A (NÃO INCLUSA MURETA DE ALVENARIA). AF_07/2020_PS</v>
          </cell>
          <cell r="C3339" t="str">
            <v>UN</v>
          </cell>
        </row>
        <row r="3340">
          <cell r="A3340">
            <v>101525</v>
          </cell>
          <cell r="B3340" t="str">
            <v>ENTRADA DE ENERGIA ELÉTRICA, SUBTERRÂNEA, BIFÁSICA, COM CAIXA DE EMBUTIR, CABO DE 10 MM2 E DISJUNTOR DIN 50A (NÃO INCLUSA MURETA DE ALVENARIA). AF_07/2020_PS</v>
          </cell>
          <cell r="C3340" t="str">
            <v>UN</v>
          </cell>
        </row>
        <row r="3341">
          <cell r="A3341">
            <v>101526</v>
          </cell>
          <cell r="B3341" t="str">
            <v>ENTRADA DE ENERGIA ELÉTRICA, SUBTERRÂNEA, BIFÁSICA, COM CAIXA DE EMBUTIR, CABO DE 16 MM2 E DISJUNTOR DIN 50A (NÃO INCLUSA MURETA DE ALVENARIA). AF_07/2020_PS</v>
          </cell>
          <cell r="C3341" t="str">
            <v>UN</v>
          </cell>
        </row>
        <row r="3342">
          <cell r="A3342">
            <v>101527</v>
          </cell>
          <cell r="B3342" t="str">
            <v>ENTRADA DE ENERGIA ELÉTRICA, SUBTERRÂNEA, BIFÁSICA, COM CAIXA DE EMBUTIR, CABO DE 25 MM2 E DISJUNTOR DIN 50A (NÃO INCLUSA MURETA DE ALVENARIA). AF_07/2020_PS</v>
          </cell>
          <cell r="C3342" t="str">
            <v>UN</v>
          </cell>
        </row>
        <row r="3343">
          <cell r="A3343">
            <v>101528</v>
          </cell>
          <cell r="B3343" t="str">
            <v>ENTRADA DE ENERGIA ELÉTRICA, SUBTERRÂNEA, BIFÁSICA, COM CAIXA DE EMBUTIR, CABO DE 35 MM2 E DISJUNTOR DIN 50A (NÃO INCLUSA MURETA DE ALVENARIA). AF_07/2020_PS</v>
          </cell>
          <cell r="C3343" t="str">
            <v>UN</v>
          </cell>
        </row>
        <row r="3344">
          <cell r="A3344">
            <v>101529</v>
          </cell>
          <cell r="B3344" t="str">
            <v>ENTRADA DE ENERGIA ELÉTRICA, SUBTERRÂNEA, TRIFÁSICA, COM CAIXA DE SOBREPOR, CABO DE 10 MM2 E DISJUNTOR DIN 50A (NÃO INCLUSA MURETA DE ALVENARIA). AF_07/2020_PS</v>
          </cell>
          <cell r="C3344" t="str">
            <v>UN</v>
          </cell>
        </row>
        <row r="3345">
          <cell r="A3345">
            <v>101530</v>
          </cell>
          <cell r="B3345" t="str">
            <v>ENTRADA DE ENERGIA ELÉTRICA, SUBTERRÂNEA, TRIFÁSICA, COM CAIXA DE SOBREPOR, CABO DE 16 MM2 E DISJUNTOR DIN 50A (NÃO INCLUSA MURETA DE ALVENARIA). AF_07/2020_PS</v>
          </cell>
          <cell r="C3345" t="str">
            <v>UN</v>
          </cell>
        </row>
        <row r="3346">
          <cell r="A3346">
            <v>101531</v>
          </cell>
          <cell r="B3346" t="str">
            <v>ENTRADA DE ENERGIA ELÉTRICA, SUBTERRÂNEA, TRIFÁSICA, COM CAIXA DE SOBREPOR, CABO DE 25 MM2 E DISJUNTOR DIN 50A (NÃO INCLUSA MURETA DE ALVENARIA). AF_07/2020_PS</v>
          </cell>
          <cell r="C3346" t="str">
            <v>UN</v>
          </cell>
        </row>
        <row r="3347">
          <cell r="A3347">
            <v>101532</v>
          </cell>
          <cell r="B3347" t="str">
            <v>ENTRADA DE ENERGIA ELÉTRICA, SUBTERRÂNEA, TRIFÁSICA, COM CAIXA DE SOBREPOR, CABO DE 35 MM2 E DISJUNTOR DIN 50A (NÃO INCLUSA MURETA DE ALVENARIA). AF_07/2020_PS</v>
          </cell>
          <cell r="C3347" t="str">
            <v>UN</v>
          </cell>
        </row>
        <row r="3348">
          <cell r="A3348">
            <v>101533</v>
          </cell>
          <cell r="B3348" t="str">
            <v>ENTRADA DE ENERGIA ELÉTRICA, SUBTERRÂNEA, TRIFÁSICA, COM CAIXA DE EMBUTIR, CABO DE 10 MM2 E DISJUNTOR DIN 50A (NÃO INCLUSA MURETA DE ALVENARIA). AF_07/2020</v>
          </cell>
          <cell r="C3348" t="str">
            <v>UN</v>
          </cell>
        </row>
        <row r="3349">
          <cell r="A3349">
            <v>101534</v>
          </cell>
          <cell r="B3349" t="str">
            <v>ENTRADA DE ENERGIA ELÉTRICA, SUBTERRÂNEA, TRIFÁSICA, COM CAIXA DE EMBUTIR, CABO DE 16 MM2 E DISJUNTOR DIN 50A (NÃO INCLUSA MURETA DE ALVENARIA). AF_07/2020</v>
          </cell>
          <cell r="C3349" t="str">
            <v>UN</v>
          </cell>
        </row>
        <row r="3350">
          <cell r="A3350">
            <v>101535</v>
          </cell>
          <cell r="B3350" t="str">
            <v>ENTRADA DE ENERGIA ELÉTRICA, SUBTERRÂNEA, TRIFÁSICA, COM CAIXA DE EMBUTIR, CABO DE 25 MM2 E DISJUNTOR DIN 50A (NÃO INCLUSA MURETA DE ALVENARIA). AF_07/2020</v>
          </cell>
          <cell r="C3350" t="str">
            <v>UN</v>
          </cell>
        </row>
        <row r="3351">
          <cell r="A3351">
            <v>101536</v>
          </cell>
          <cell r="B3351" t="str">
            <v>ENTRADA DE ENERGIA ELÉTRICA, SUBTERRÂNEA, TRIFÁSICA, COM CAIXA DE EMBUTIR, CABO DE 35 MM2 E DISJUNTOR DIN 50A (NÃO INCLUSA MURETA DE ALVENARIA). AF_07/2020</v>
          </cell>
          <cell r="C3351" t="str">
            <v>UN</v>
          </cell>
        </row>
        <row r="3352">
          <cell r="A3352">
            <v>101537</v>
          </cell>
          <cell r="B3352" t="str">
            <v>APARELHO SINALIZADOR DE SAÍDA DE GARAGEM, COM CÉLULA FOTOELÉTRICA - FORNECIMENTO E INSTALAÇÃO. AF_07/2020</v>
          </cell>
          <cell r="C3352" t="str">
            <v>UN</v>
          </cell>
        </row>
        <row r="3353">
          <cell r="A3353">
            <v>101538</v>
          </cell>
          <cell r="B3353" t="str">
            <v>ARMAÇÃO SECUNDÁRIA, COM 1 ESTRIBO E 1 ISOLADOR - FORNECIMENTO E INSTALAÇÃO. AF_07/2020</v>
          </cell>
          <cell r="C3353" t="str">
            <v>UN</v>
          </cell>
        </row>
        <row r="3354">
          <cell r="A3354">
            <v>101539</v>
          </cell>
          <cell r="B3354" t="str">
            <v>ARMAÇÃO SECUNDÁRIA, COM 2 ESTRIBOS E 2 ISOLADORES - FORNECIMENTO E INSTALAÇÃO. AF_07/2020</v>
          </cell>
          <cell r="C3354" t="str">
            <v>UN</v>
          </cell>
        </row>
        <row r="3355">
          <cell r="A3355">
            <v>101540</v>
          </cell>
          <cell r="B3355" t="str">
            <v>ARMAÇÃO SECUNDÁRIA, COM 3 ESTRIBOS E 3 ISOLADORES - FORNECIMENTO E INSTALAÇÃO. AF_07/2020</v>
          </cell>
          <cell r="C3355" t="str">
            <v>UN</v>
          </cell>
        </row>
        <row r="3356">
          <cell r="A3356">
            <v>101541</v>
          </cell>
          <cell r="B3356" t="str">
            <v>ARMAÇÃO SECUNDÁRIA, COM 4 ESTRIBOS E 4 ISOLADORES - FORNECIMENTO E INSTALAÇÃO. AF_07/2020</v>
          </cell>
          <cell r="C3356" t="str">
            <v>UN</v>
          </cell>
        </row>
        <row r="3357">
          <cell r="A3357">
            <v>101542</v>
          </cell>
          <cell r="B3357" t="str">
            <v>ARMAÇÃO SECUNDÁRIA, COM 1 ESTRIBO, SEM ISOLADOR - FORNECIMENTO E INSTALAÇÃO. AF_07/2020</v>
          </cell>
          <cell r="C3357" t="str">
            <v>UN</v>
          </cell>
        </row>
        <row r="3358">
          <cell r="A3358">
            <v>101543</v>
          </cell>
          <cell r="B3358" t="str">
            <v>ARMAÇÃO SECUNDÁRIA, COM 2 ESTRIBOS, SEM ISOLADOR - FORNECIMENTO E INSTALAÇÃO. AF_07/2020</v>
          </cell>
          <cell r="C3358" t="str">
            <v>UN</v>
          </cell>
        </row>
        <row r="3359">
          <cell r="A3359">
            <v>101544</v>
          </cell>
          <cell r="B3359" t="str">
            <v>ARMAÇÃO SECUNDÁRIA, COM 3 ESTRIBOS, SEM ISOLADOR - FORNECIMENTO E INSTALAÇÃO. AF_07/2020</v>
          </cell>
          <cell r="C3359" t="str">
            <v>UN</v>
          </cell>
        </row>
        <row r="3360">
          <cell r="A3360">
            <v>101545</v>
          </cell>
          <cell r="B3360" t="str">
            <v>ARMAÇÃO SECUNDÁRIA, COM 4 ESTRIBOS, SEM ISOLADOR - FORNECIMENTO E INSTALAÇÃO. AF_07/2020</v>
          </cell>
          <cell r="C3360" t="str">
            <v>UN</v>
          </cell>
        </row>
        <row r="3361">
          <cell r="A3361">
            <v>101546</v>
          </cell>
          <cell r="B3361" t="str">
            <v>ISOLADOR, TIPO PINO, PARA TENSÃO 15 KV - FORNECIMENTO E INSTALAÇÃO. AF_07/2020</v>
          </cell>
          <cell r="C3361" t="str">
            <v>UN</v>
          </cell>
        </row>
        <row r="3362">
          <cell r="A3362">
            <v>101547</v>
          </cell>
          <cell r="B3362" t="str">
            <v>ISOLADOR, TIPO DISCO, PARA TENSÃO 15 KV - FORNECIMENTO E INSTALAÇÃO. AF_07/2020</v>
          </cell>
          <cell r="C3362" t="str">
            <v>UN</v>
          </cell>
        </row>
        <row r="3363">
          <cell r="A3363">
            <v>101548</v>
          </cell>
          <cell r="B3363" t="str">
            <v>ISOLADOR, TIPO ROLDANA, PARA BAIXA TENSÃO - FORNECIMENTO E INSTALAÇÃO. AF_07/2020</v>
          </cell>
          <cell r="C3363" t="str">
            <v>UN</v>
          </cell>
        </row>
        <row r="3364">
          <cell r="A3364">
            <v>101549</v>
          </cell>
          <cell r="B3364" t="str">
            <v>GRAMPO PARALELO METÁLICO, PARA REDES AÉREAS DE DISTRIBUIÇÃO DE ENERGIA ELÉTRICA DE BAIXA TENSÃO - FORNECIMENTO E INSTALAÇÃO. AF_07/2020</v>
          </cell>
          <cell r="C3364" t="str">
            <v>UN</v>
          </cell>
        </row>
        <row r="3365">
          <cell r="A3365">
            <v>101553</v>
          </cell>
          <cell r="B3365" t="str">
            <v>ALÇA PREFORMADA DE DISTRIBUIÇÃO, EM  AÇO GALVANIZADO, AWG 1 - FORNECIMENTO E INSTALAÇÃO. AF_07/2020</v>
          </cell>
          <cell r="C3365" t="str">
            <v>UN</v>
          </cell>
        </row>
        <row r="3366">
          <cell r="A3366">
            <v>101554</v>
          </cell>
          <cell r="B3366" t="str">
            <v>ALÇA PREFORMADA DE DISTRIBUIÇÃO, EM  AÇO GALVANIZADO, AWG 2 - FORNECIMENTO E INSTALAÇÃO. AF_07/2020</v>
          </cell>
          <cell r="C3366" t="str">
            <v>UN</v>
          </cell>
        </row>
        <row r="3367">
          <cell r="A3367">
            <v>101555</v>
          </cell>
          <cell r="B3367" t="str">
            <v>ALÇA PREFORMADA DE DISTRIBUIÇÃO, EM  AÇO GALVANIZADO, AWG 4 - FORNECIMENTO E INSTALAÇÃO. AF_07/2020</v>
          </cell>
          <cell r="C3367" t="str">
            <v>UN</v>
          </cell>
        </row>
        <row r="3368">
          <cell r="A3368">
            <v>101556</v>
          </cell>
          <cell r="B3368" t="str">
            <v>ALÇA PREFORMADA DE DISTRIBUIÇÃO, EM  AÇO GALVANIZADO, AWG 6 - FORNECIMENTO E INSTALAÇÃO. AF_07/2020</v>
          </cell>
          <cell r="C3368" t="str">
            <v>UN</v>
          </cell>
        </row>
        <row r="3369">
          <cell r="A3369">
            <v>101560</v>
          </cell>
          <cell r="B3369" t="str">
            <v>CABO DE COBRE FLEXÍVEL ISOLADO, 10 MM², 0,6/1,0 KV, PARA REDE AÉREA DE DISTRIBUIÇÃO DE ENERGIA ELÉTRICA DE BAIXA TENSÃO - FORNECIMENTO E INSTALAÇÃO. AF_07/2020</v>
          </cell>
          <cell r="C3369" t="str">
            <v>M</v>
          </cell>
        </row>
        <row r="3370">
          <cell r="A3370">
            <v>101561</v>
          </cell>
          <cell r="B3370" t="str">
            <v>CABO DE COBRE FLEXÍVEL ISOLADO, 16 MM², 0,6/1,0 KV, PARA REDE AÉREA DE DISTRIBUIÇÃO DE ENERGIA ELÉTRICA DE BAIXA TENSÃO - FORNECIMENTO E INSTALAÇÃO. AF_07/2020</v>
          </cell>
          <cell r="C3370" t="str">
            <v>M</v>
          </cell>
        </row>
        <row r="3371">
          <cell r="A3371">
            <v>101562</v>
          </cell>
          <cell r="B3371" t="str">
            <v>CABO DE COBRE FLEXÍVEL ISOLADO, 25 MM², 0,6/1,0 KV, PARA REDE AÉREA DE DISTRIBUIÇÃO DE ENERGIA ELÉTRICA DE BAIXA TENSÃO - FORNECIMENTO E INSTALAÇÃO. AF_07/2020</v>
          </cell>
          <cell r="C3371" t="str">
            <v>M</v>
          </cell>
        </row>
        <row r="3372">
          <cell r="A3372">
            <v>101563</v>
          </cell>
          <cell r="B3372" t="str">
            <v>CABO DE COBRE FLEXÍVEL ISOLADO, 35 MM², 0,6/1,0 KV, PARA REDE AÉREA DE DISTRIBUIÇÃO DE ENERGIA ELÉTRICA DE BAIXA TENSÃO - FORNECIMENTO E INSTALAÇÃO. AF_07/2020</v>
          </cell>
          <cell r="C3372" t="str">
            <v>M</v>
          </cell>
        </row>
        <row r="3373">
          <cell r="A3373">
            <v>101564</v>
          </cell>
          <cell r="B3373" t="str">
            <v>CABO DE COBRE FLEXÍVEL ISOLADO, 50 MM², 0,6/1,0 KV, PARA REDE AÉREA DE DISTRIBUIÇÃO DE ENERGIA ELÉTRICA DE BAIXA TENSÃO - FORNECIMENTO E INSTALAÇÃO. AF_07/2020</v>
          </cell>
          <cell r="C3373" t="str">
            <v>M</v>
          </cell>
        </row>
        <row r="3374">
          <cell r="A3374">
            <v>101565</v>
          </cell>
          <cell r="B3374" t="str">
            <v>CABO DE COBRE FLEXÍVEL ISOLADO, 70 MM², 0,6/1,0 KV, PARA REDE AÉREA DE DISTRIBUIÇÃO DE ENERGIA ELÉTRICA DE BAIXA TENSÃO - FORNECIMENTO E INSTALAÇÃO. AF_07/2020</v>
          </cell>
          <cell r="C3374" t="str">
            <v>M</v>
          </cell>
        </row>
        <row r="3375">
          <cell r="A3375">
            <v>101567</v>
          </cell>
          <cell r="B3375" t="str">
            <v>CABO DE COBRE FLEXÍVEL ISOLADO, 95 MM², 0,6/1,0 KV, PARA REDE AÉREA DE DISTRIBUIÇÃO DE ENERGIA ELÉTRICA DE BAIXA TENSÃO - FORNECIMENTO E INSTALAÇÃO. AF_07/2020</v>
          </cell>
          <cell r="C3375" t="str">
            <v>M</v>
          </cell>
        </row>
        <row r="3376">
          <cell r="A3376">
            <v>101568</v>
          </cell>
          <cell r="B3376" t="str">
            <v>CABO DE COBRE FLEXÍVEL ISOLADO, 120 MM², 0,6/1,0 KV, PARA REDE AÉREA DE DISTRIBUIÇÃO DE ENERGIA ELÉTRICA DE BAIXA TENSÃO - FORNECIMENTO E INSTALAÇÃO. AF_07/2020</v>
          </cell>
          <cell r="C3376" t="str">
            <v>M</v>
          </cell>
        </row>
        <row r="3377">
          <cell r="A3377">
            <v>101630</v>
          </cell>
          <cell r="B3377" t="str">
            <v>SUBSTITUIÇÃO DE REATOR PARA ILUMINAÇÃO PÚBLICA (NÃO INCLUI FORNECIMENTO). AF_08/2020</v>
          </cell>
          <cell r="C3377" t="str">
            <v>UN</v>
          </cell>
        </row>
        <row r="3378">
          <cell r="A3378">
            <v>101632</v>
          </cell>
          <cell r="B3378" t="str">
            <v>RELÉ FOTOELÉTRICO PARA COMANDO DE ILUMINAÇÃO EXTERNA 1000 W - FORNECIMENTO E INSTALAÇÃO. AF_08/2020</v>
          </cell>
          <cell r="C3378" t="str">
            <v>UN</v>
          </cell>
        </row>
        <row r="3379">
          <cell r="A3379">
            <v>101633</v>
          </cell>
          <cell r="B3379" t="str">
            <v>SUBSTITUIÇÃO DE RELÉ FOTOELÉTRICO PARA COMANDO DE ILUMINAÇÃO EXTERNA 1000 W - FORNECIMENTO E INSTALAÇÃO. AF_08/2020</v>
          </cell>
          <cell r="C3379" t="str">
            <v>UN</v>
          </cell>
        </row>
        <row r="3380">
          <cell r="A3380">
            <v>101636</v>
          </cell>
          <cell r="B3380" t="str">
            <v>BRAÇO PARA ILUMINAÇÃO PÚBLICA, EM TUBO DE AÇO GALVANIZADO, COMPRIMENTO DE 1,50 M, PARA FIXAÇÃO EM POSTE DE CONCRETO - FORNECIMENTO E INSTALAÇÃO. AF_08/2020</v>
          </cell>
          <cell r="C3380" t="str">
            <v>UN</v>
          </cell>
        </row>
        <row r="3381">
          <cell r="A3381">
            <v>101637</v>
          </cell>
          <cell r="B3381" t="str">
            <v>BRAÇO PARA ILUMINAÇÃO PÚBLICA, EM TUBO DE AÇO GALVANIZADO, COMPRIMENTO DE 1,50 M, PARA FIXAÇÃO EM POSTE METÁLICO - FORNECIMENTO E INSTALAÇÃO. AF_08/2020</v>
          </cell>
          <cell r="C3381" t="str">
            <v>UN</v>
          </cell>
        </row>
        <row r="3382">
          <cell r="A3382">
            <v>101651</v>
          </cell>
          <cell r="B3382" t="str">
            <v>SUBSTITUIÇÃO DE LÂMPADA PARA ILUMINAÇÃO PÚBLICA (NÃO INCLUI FORNECIMENTO). AF_08/2020</v>
          </cell>
          <cell r="C3382" t="str">
            <v>UN</v>
          </cell>
        </row>
        <row r="3383">
          <cell r="A3383">
            <v>101653</v>
          </cell>
          <cell r="B3383" t="str">
            <v>LUMINÁRIA ABERTA PARA ILUMINAÇÃO PÚBLICA, PARA LÂMPADA VAPOR DE MERCÚRIO ATÉ 400 W E MISTA ATÉ 500 W, COM BRAÇO EM TUBO DE AÇO GALV 1", COMPRIMENTO DE 1,50 M, PARA POSTE DE CONCRETO - FORNECIMENTO E INSTALAÇÃO (EXCLUSIVE LÂMPADA E REATOR). AF_08/2020</v>
          </cell>
          <cell r="C3383" t="str">
            <v>UN</v>
          </cell>
        </row>
        <row r="3384">
          <cell r="A3384">
            <v>101654</v>
          </cell>
          <cell r="B3384" t="str">
            <v>LUMINÁRIA DE LED PARA ILUMINAÇÃO PÚBLICA, DE 33 W ATÉ 50 W - FORNECIMENTO E INSTALAÇÃO. AF_08/2020</v>
          </cell>
          <cell r="C3384" t="str">
            <v>UN</v>
          </cell>
        </row>
        <row r="3385">
          <cell r="A3385">
            <v>101655</v>
          </cell>
          <cell r="B3385" t="str">
            <v>LUMINÁRIA DE LED PARA ILUMINAÇÃO PÚBLICA, DE 51 W ATÉ 67 W - FORNECIMENTO E INSTALAÇÃO. AF_08/2020</v>
          </cell>
          <cell r="C3385" t="str">
            <v>UN</v>
          </cell>
        </row>
        <row r="3386">
          <cell r="A3386">
            <v>101656</v>
          </cell>
          <cell r="B3386" t="str">
            <v>LUMINÁRIA DE LED PARA ILUMINAÇÃO PÚBLICA, DE 68 W ATÉ 97 W - FORNECIMENTO E INSTALAÇÃO. AF_08/2020</v>
          </cell>
          <cell r="C3386" t="str">
            <v>UN</v>
          </cell>
        </row>
        <row r="3387">
          <cell r="A3387">
            <v>101657</v>
          </cell>
          <cell r="B3387" t="str">
            <v>LUMINÁRIA DE LED PARA ILUMINAÇÃO PÚBLICA, DE 98 W ATÉ 137 W - FORNECIMENTO E INSTALAÇÃO. AF_08/2020</v>
          </cell>
          <cell r="C3387" t="str">
            <v>UN</v>
          </cell>
        </row>
        <row r="3388">
          <cell r="A3388">
            <v>101658</v>
          </cell>
          <cell r="B3388" t="str">
            <v>LUMINÁRIA DE LED PARA ILUMINAÇÃO PÚBLICA, DE 138 W ATÉ 180 W - FORNECIMENTO E INSTALAÇÃO. AF_08/2020</v>
          </cell>
          <cell r="C3388" t="str">
            <v>UN</v>
          </cell>
        </row>
        <row r="3389">
          <cell r="A3389">
            <v>101659</v>
          </cell>
          <cell r="B3389" t="str">
            <v>LUMINÁRIA DE LED PARA ILUMINAÇÃO PÚBLICA, DE 181 W ATÉ 239 W - FORNECIMENTO E INSTALAÇÃO. AF_08/2020</v>
          </cell>
          <cell r="C3389" t="str">
            <v>UN</v>
          </cell>
        </row>
        <row r="3390">
          <cell r="A3390">
            <v>101660</v>
          </cell>
          <cell r="B3390" t="str">
            <v>LUMINÁRIA DE LED PARA ILUMINAÇÃO PÚBLICA, DE 240 W ATÉ 350 W - FORNECIMENTO E INSTALAÇÃO. AF_08/2020</v>
          </cell>
          <cell r="C3390" t="str">
            <v>UN</v>
          </cell>
        </row>
        <row r="3391">
          <cell r="A3391">
            <v>101661</v>
          </cell>
          <cell r="B3391" t="str">
            <v>SUBSTITUIÇÃO DE LUMINÁRIA DE VAPOR DE MERCÚRIO/VAPOR DE SÓDIO POR LUMINÁRIA DE LED PARA ILUMINAÇÃO PÚBLICA (NÃO INCLUI FORNECIMENTO). AF_08/2020</v>
          </cell>
          <cell r="C3391" t="str">
            <v>UN</v>
          </cell>
        </row>
        <row r="3392">
          <cell r="A3392">
            <v>101663</v>
          </cell>
          <cell r="B3392" t="str">
            <v>ABRAÇADEIRA DE FIXAÇÃO DE BRAÇOS DE LUMINÁRIAS DE 2" - FORNECIMENTO E INSTALAÇÃO. AF_08/2020</v>
          </cell>
          <cell r="C3392" t="str">
            <v>UN</v>
          </cell>
        </row>
        <row r="3393">
          <cell r="A3393">
            <v>101664</v>
          </cell>
          <cell r="B3393" t="str">
            <v>ABRAÇADEIRA DE FIXAÇÃO DE BRAÇOS DE LUMINÁRIAS DE 3" - FORNECIMENTO E INSTALAÇÃO. AF_08/2020</v>
          </cell>
          <cell r="C3393" t="str">
            <v>UN</v>
          </cell>
        </row>
        <row r="3394">
          <cell r="A3394">
            <v>101665</v>
          </cell>
          <cell r="B3394" t="str">
            <v>ABRAÇADEIRA DE FIXAÇÃO DE BRAÇOS DE LUMINÁRIAS DE 4" - FORNECIMENTO E INSTALAÇÃO. AF_08/2020</v>
          </cell>
          <cell r="C3394" t="str">
            <v>UN</v>
          </cell>
        </row>
        <row r="3395">
          <cell r="A3395">
            <v>100578</v>
          </cell>
          <cell r="B3395" t="str">
            <v>ASSENTAMENTO DE POSTE DE CONCRETO COM COMPRIMENTO NOMINAL DE 9 M, CARGA NOMINAL MENOR OU IGUAL A 1000 DAN, ENGASTAMENTO SIMPLES COM 1,5 M DE SOLO (NÃO INCLUI FORNECIMENTO). AF_11/2019</v>
          </cell>
          <cell r="C3395" t="str">
            <v>UN</v>
          </cell>
        </row>
        <row r="3396">
          <cell r="A3396">
            <v>100579</v>
          </cell>
          <cell r="B3396" t="str">
            <v>ASSENTAMENTO DE POSTE DE CONCRETO COM COMPRIMENTO NOMINAL DE 10 M, CARGA NOMINAL MENOR OU IGUAL A 1000 DAN, ENGASTAMENTO SIMPLES COM 1,6 M DE SOLO (NÃO INCLUI FORNECIMENTO). AF_11/2019</v>
          </cell>
          <cell r="C3396" t="str">
            <v>UN</v>
          </cell>
        </row>
        <row r="3397">
          <cell r="A3397">
            <v>100580</v>
          </cell>
          <cell r="B3397" t="str">
            <v>ASSENTAMENTO DE POSTE DE CONCRETO COM COMPRIMENTO NOMINAL DE 10 M, CARGA NOMINAL MAIOR QUE 1000 DAN, ENGASTAMENTO SIMPLES COM 1,6 M DE SOLO (NÃO INCLUI FORNECIMENTO). AF_11/2019</v>
          </cell>
          <cell r="C3397" t="str">
            <v>UN</v>
          </cell>
        </row>
        <row r="3398">
          <cell r="A3398">
            <v>100581</v>
          </cell>
          <cell r="B3398" t="str">
            <v>ASSENTAMENTO DE POSTE DE CONCRETO COM COMPRIMENTO NOMINAL DE 10,5 M, CARGA NOMINAL MENOR OU IGUAL A 1000 DAN, ENGASTAMENTO SIMPLES COM 1,65 M DE SOLO (NÃO INCLUI FORNECIMENTO). AF_11/2019</v>
          </cell>
          <cell r="C3398" t="str">
            <v>UN</v>
          </cell>
        </row>
        <row r="3399">
          <cell r="A3399">
            <v>100582</v>
          </cell>
          <cell r="B3399" t="str">
            <v>ASSENTAMENTO DE POSTE DE CONCRETO COM COMPRIMENTO NOMINAL DE 10,5 M, CARGA NOMINAL MAIOR QUE 1000 DAN, ENGASTAMENTO SIMPLES COM 1,65 M DE SOLO (NÃO INCLUI FORNECIMENTO). AF_11/2019</v>
          </cell>
          <cell r="C3399" t="str">
            <v>UN</v>
          </cell>
        </row>
        <row r="3400">
          <cell r="A3400">
            <v>100583</v>
          </cell>
          <cell r="B3400" t="str">
            <v>ASSENTAMENTO DE POSTE DE CONCRETO COM COMPRIMENTO NOMINAL DE 11 M, CARGA NOMINAL MENOR OU IGUAL A 1000 DAN, ENGASTAMENTO SIMPLES COM 1,7 M DE SOLO (NÃO INCLUI FORNECIMENTO). AF_11/2019</v>
          </cell>
          <cell r="C3400" t="str">
            <v>UN</v>
          </cell>
        </row>
        <row r="3401">
          <cell r="A3401">
            <v>100584</v>
          </cell>
          <cell r="B3401" t="str">
            <v>ASSENTAMENTO DE POSTE DE CONCRETO COM COMPRIMENTO NOMINAL DE 11 M, CARGA NOMINAL MAIOR QUE 1000 DAN, ENGASTAMENTO SIMPLES COM 1,7 M DE SOLO (NÃO INCLUI FORNECIMENTO). AF_11/2019</v>
          </cell>
          <cell r="C3401" t="str">
            <v>UN</v>
          </cell>
        </row>
        <row r="3402">
          <cell r="A3402">
            <v>100585</v>
          </cell>
          <cell r="B3402" t="str">
            <v>ASSENTAMENTO DE POSTE DE CONCRETO COM COMPRIMENTO NOMINAL DE 12 M, CARGA NOMINAL MENOR OU IGUAL A 1000 DAN, ENGASTAMENTO SIMPLES COM 1,8 M DE SOLO (NÃO INCLUI FORNECIMENTO). AF_11/2019</v>
          </cell>
          <cell r="C3402" t="str">
            <v>UN</v>
          </cell>
        </row>
        <row r="3403">
          <cell r="A3403">
            <v>100586</v>
          </cell>
          <cell r="B3403" t="str">
            <v>ASSENTAMENTO DE POSTE DE CONCRETO COM COMPRIMENTO NOMINAL DE 12 M, CARGA NOMINAL MAIOR QUE 1000 DAN, ENGASTAMENTO SIMPLES COM 1,8 M DE SOLO (NÃO INCLUI FORNECIMENTO). AF_11/2019</v>
          </cell>
          <cell r="C3403" t="str">
            <v>UN</v>
          </cell>
        </row>
        <row r="3404">
          <cell r="A3404">
            <v>100587</v>
          </cell>
          <cell r="B3404" t="str">
            <v>ASSENTAMENTO DE POSTE DE CONCRETO COM COMPRIMENTO NOMINAL DE 13 M, CARGA NOMINAL MENOR OU IGUAL A 1000 DAN, ENGASTAMENTO SIMPLES COM 1,9 M DE SOLO (NÃO INCLUI FORNECIMENTO). AF_11/2019</v>
          </cell>
          <cell r="C3404" t="str">
            <v>UN</v>
          </cell>
        </row>
        <row r="3405">
          <cell r="A3405">
            <v>100588</v>
          </cell>
          <cell r="B3405" t="str">
            <v>ASSENTAMENTO DE POSTE DE CONCRETO COM COMPRIMENTO NOMINAL DE 13 M, CARGA NOMINAL MAIOR QUE 1000 DAN, ENGASTAMENTO SIMPLES COM 1,9 M DE SOLO (NÃO INCLUI FORNECIMENTO). AF_11/2019</v>
          </cell>
          <cell r="C3405" t="str">
            <v>UN</v>
          </cell>
        </row>
        <row r="3406">
          <cell r="A3406">
            <v>100589</v>
          </cell>
          <cell r="B3406" t="str">
            <v>ASSENTAMENTO DE POSTE DE CONCRETO COM COMPRIMENTO NOMINAL DE 13,5 M, CARGA NOMINAL MENOR OU IGUAL A 1000 DAN, ENGASTAMENTO SIMPLES COM 1,95 M DE SOLO (NÃO INCLUI FORNECIMENTO). AF_11/2019</v>
          </cell>
          <cell r="C3406" t="str">
            <v>UN</v>
          </cell>
        </row>
        <row r="3407">
          <cell r="A3407">
            <v>100590</v>
          </cell>
          <cell r="B3407" t="str">
            <v>ASSENTAMENTO DE POSTE DE CONCRETO COM COMPRIMENTO NOMINAL DE 13,5 M, CARGA NOMINAL MAIOR QUE 1000 DAN, ENGASTAMENTO SIMPLES COM 1,95 M DE SOLO (NÃO INCLUI FORNECIMENTO). AF_11/2019</v>
          </cell>
          <cell r="C3407" t="str">
            <v>UN</v>
          </cell>
        </row>
        <row r="3408">
          <cell r="A3408">
            <v>100591</v>
          </cell>
          <cell r="B3408" t="str">
            <v>ASSENTAMENTO DE POSTE DE CONCRETO COM COMPRIMENTO NOMINAL DE 14 M, CARGA NOMINAL MENOR OU IGUAL A 1000 DAN, ENGASTAMENTO SIMPLES COM 2 M DE SOLO (NÃO INCLUI FORNECIMENTO). AF_11/2019</v>
          </cell>
          <cell r="C3408" t="str">
            <v>UN</v>
          </cell>
        </row>
        <row r="3409">
          <cell r="A3409">
            <v>100592</v>
          </cell>
          <cell r="B3409" t="str">
            <v>ASSENTAMENTO DE POSTE DE CONCRETO COM COMPRIMENTO NOMINAL DE 14 M, CARGA NOMINAL MAIOR QUE 1000 DAN, ENGASTAMENTO SIMPLES COM 2 M DE SOLO (NÃO INCLUI FORNECIMENTO). AF_11/2019</v>
          </cell>
          <cell r="C3409" t="str">
            <v>UN</v>
          </cell>
        </row>
        <row r="3410">
          <cell r="A3410">
            <v>100593</v>
          </cell>
          <cell r="B3410" t="str">
            <v>ASSENTAMENTO DE POSTE DE CONCRETO COM COMPRIMENTO NOMINAL DE 15 M, CARGA NOMINAL MENOR OU IGUAL A 1000 DAN, ENGASTAMENTO SIMPLES COM 2,1 M DE SOLO (NÃO INCLUI FORNECIMENTO). AF_11/2019</v>
          </cell>
          <cell r="C3410" t="str">
            <v>UN</v>
          </cell>
        </row>
        <row r="3411">
          <cell r="A3411">
            <v>100594</v>
          </cell>
          <cell r="B3411" t="str">
            <v>ASSENTAMENTO DE POSTE DE CONCRETO COM COMPRIMENTO NOMINAL DE 15 M, CARGA NOMINAL MAIOR QUE 1000 DAN, ENGASTAMENTO SIMPLES COM 2,1 M DE SOLO (NÃO INCLUI FORNECIMENTO). AF_11/2019</v>
          </cell>
          <cell r="C3411" t="str">
            <v>UN</v>
          </cell>
        </row>
        <row r="3412">
          <cell r="A3412">
            <v>100595</v>
          </cell>
          <cell r="B3412" t="str">
            <v>ASSENTAMENTO DE POSTE DE CONCRETO COM COMPRIMENTO NOMINAL DE 18 M, CARGA NOMINAL MENOR OU IGUAL A 1000 DAN, ENGASTAMENTO SIMPLES COM 2,4 M DE SOLO (NÃO INCLUI FORNECIMENTO). AF_11/2019</v>
          </cell>
          <cell r="C3412" t="str">
            <v>UN</v>
          </cell>
        </row>
        <row r="3413">
          <cell r="A3413">
            <v>100596</v>
          </cell>
          <cell r="B3413" t="str">
            <v>ASSENTAMENTO DE POSTE DE CONCRETO COM COMPRIMENTO NOMINAL DE 18 M, CARGA NOMINAL MAIOR QUE 1000 DAN, ENGASTAMENTO SIMPLES COM 2,4 M DE SOLO (NÃO INCLUI FORNECIMENTO). AF_11/2019</v>
          </cell>
          <cell r="C3413" t="str">
            <v>UN</v>
          </cell>
        </row>
        <row r="3414">
          <cell r="A3414">
            <v>100597</v>
          </cell>
          <cell r="B3414" t="str">
            <v>ASSENTAMENTO DE POSTE DE CONCRETO COM COMPRIMENTO NOMINAL DE 20 M, CARGA NOMINAL MENOR OU IGUAL A 1000 DAN, ENGASTAMENTO SIMPLES COM 2,6 M DE SOLO (NÃO INCLUI FORNECIMENTO). AF_11/2019</v>
          </cell>
          <cell r="C3414" t="str">
            <v>UN</v>
          </cell>
        </row>
        <row r="3415">
          <cell r="A3415">
            <v>100598</v>
          </cell>
          <cell r="B3415" t="str">
            <v>ASSENTAMENTO DE POSTE DE CONCRETO COM COMPRIMENTO NOMINAL DE 20 M, CARGA NOMINAL MAIOR QUE 1000, ENGASTAMENTO SIMPLES COM 2,6 M DE SOLO (NÃO INCLUI FORNECIMENTO). AF_11/2019</v>
          </cell>
          <cell r="C3415" t="str">
            <v>UN</v>
          </cell>
        </row>
        <row r="3416">
          <cell r="A3416">
            <v>100599</v>
          </cell>
          <cell r="B3416" t="str">
            <v>ASSENTAMENTO DE POSTE DE CONCRETO COM COMPRIMENTO NOMINAL DE 9 M, CARGA NOMINAL DE 150 DAN, ENGASTAMENTO BASE CONCRETADA COM 1 M DE CONCRETO E 0,5 M DE SOLO (NÃO INCLUI FORNECIMENTO). AF_11/2019</v>
          </cell>
          <cell r="C3416" t="str">
            <v>UN</v>
          </cell>
        </row>
        <row r="3417">
          <cell r="A3417">
            <v>100600</v>
          </cell>
          <cell r="B3417" t="str">
            <v>ASSENTAMENTO DE POSTE DE CONCRETO COM COMPRIMENTO NOMINAL DE 9 M, CARGA NOMINAL DE 300 DAN, ENGASTAMENTO BASE CONCRETADA COM 1 M DE CONCRETO E 0,5 M DE SOLO (NÃO INCLUI FORNECIMENTO). AF_11/2019</v>
          </cell>
          <cell r="C3417" t="str">
            <v>UN</v>
          </cell>
        </row>
        <row r="3418">
          <cell r="A3418">
            <v>100601</v>
          </cell>
          <cell r="B3418" t="str">
            <v>ASSENTAMENTO DE POSTE DE CONCRETO COM COMPRIMENTO NOMINAL DE 9 M, CARGA NOMINAL DE 400 DAN, ENGASTAMENTO BASE CONCRETADA COM 1 M DE CONCRETO E 0,5 M DE SOLO (NÃO INCLUI FORNECIMENTO). AF_11/2019</v>
          </cell>
          <cell r="C3418" t="str">
            <v>UN</v>
          </cell>
        </row>
        <row r="3419">
          <cell r="A3419">
            <v>100602</v>
          </cell>
          <cell r="B3419" t="str">
            <v>ASSENTAMENTO DE POSTE DE CONCRETO COM COMPRIMENTO NOMINAL DE 9 M, CARGA NOMINAL DE 600 DAN, ENGASTAMENTO BASE CONCRETADA COM 1 M DE CONCRETO E 0,5 M DE SOLO (NÃO INCLUI FORNECIMENTO). AF_11/2019</v>
          </cell>
          <cell r="C3419" t="str">
            <v>UN</v>
          </cell>
        </row>
        <row r="3420">
          <cell r="A3420">
            <v>100603</v>
          </cell>
          <cell r="B3420" t="str">
            <v>ASSENTAMENTO DE POSTE DE CONCRETO COM COMPRIMENTO NOMINAL DE 9 M, CARGA NOMINAL DE 1000 DAN, ENGASTAMENTO BASE CONCRETADA COM 1 M DE CONCRETO E 0,5 M DE SOLO (NÃO INCLUI FORNECIMENTO). AF_11/2019</v>
          </cell>
          <cell r="C3420" t="str">
            <v>UN</v>
          </cell>
        </row>
        <row r="3421">
          <cell r="A3421">
            <v>100604</v>
          </cell>
          <cell r="B3421" t="str">
            <v>ASSENTAMENTO DE POSTE DE CONCRETO COM COMPRIMENTO NOMINAL DE 10 M, CARGA NOMINAL DE 300 DAN, ENGASTAMENTO BASE CONCRETADA COM 1 M DE CONCRETO E 0,6 M DE SOLO (NÃO INCLUI FORNECIMENTO). AF_11/2019</v>
          </cell>
          <cell r="C3421" t="str">
            <v>UN</v>
          </cell>
        </row>
        <row r="3422">
          <cell r="A3422">
            <v>100605</v>
          </cell>
          <cell r="B3422" t="str">
            <v>ASSENTAMENTO DE POSTE DE CONCRETO COM COMPRIMENTO NOMINAL DE 10 M, CARGA NOMINAL DE 600 DAN, ENGASTAMENTO BASE CONCRETADA COM 1 M DE CONCRETO E 0,6 M DE SOLO (NÃO INCLUI FORNECIMENTO). AF_11/2019</v>
          </cell>
          <cell r="C3422" t="str">
            <v>UN</v>
          </cell>
        </row>
        <row r="3423">
          <cell r="A3423">
            <v>100606</v>
          </cell>
          <cell r="B3423" t="str">
            <v>ASSENTAMENTO DE POSTE DE CONCRETO COM COMPRIMENTO NOMINAL DE 10 M, CARGA NOMINAL DE 1000 DAN, ENGASTAMENTO BASE CONCRETADA COM 1 M DE CONCRETO E 0,6 M DE SOLO (NÃO INCLUI FORNECIMENTO). AF_11/2019</v>
          </cell>
          <cell r="C3423" t="str">
            <v>UN</v>
          </cell>
        </row>
        <row r="3424">
          <cell r="A3424">
            <v>100607</v>
          </cell>
          <cell r="B3424" t="str">
            <v>ASSENTAMENTO DE POSTE DE CONCRETO COM COMPRIMENTO NOMINAL DE 10,5 M, CARGA NOMINAL DE 300 DAN, ENGASTAMENTO BASE CONCRETADA COM 1 M DE CONCRETO E 0,65 M DE SOLO (NÃO INCLUI FORNECIMENTO). AF_11/2019</v>
          </cell>
          <cell r="C3424" t="str">
            <v>UN</v>
          </cell>
        </row>
        <row r="3425">
          <cell r="A3425">
            <v>100608</v>
          </cell>
          <cell r="B3425" t="str">
            <v>ASSENTAMENTO DE POSTE DE CONCRETO COM COMPRIMENTO NOMINAL DE 10,5 M, CARGA NOMINAL DE 600 DAN, ENGASTAMENTO BASE CONCRETADA COM 1 M DE CONCRETO E 0,65 M DE SOLO (NÃO INCLUI FORNECIMENTO). AF_11/2019</v>
          </cell>
          <cell r="C3425" t="str">
            <v>UN</v>
          </cell>
        </row>
        <row r="3426">
          <cell r="A3426">
            <v>100609</v>
          </cell>
          <cell r="B3426" t="str">
            <v>ASSENTAMENTO DE POSTE DE CONCRETO COM COMPRIMENTO NOMINAL DE 10,5 M, CARGA NOMINAL DE 1000 DAN, ENGASTAMENTO BASE CONCRETADA COM 1 M DE CONCRETO E 0,65 M DE SOLO (NÃO INCLUI FORNECIMENTO). AF_11/2019</v>
          </cell>
          <cell r="C3426" t="str">
            <v>UN</v>
          </cell>
        </row>
        <row r="3427">
          <cell r="A3427">
            <v>100610</v>
          </cell>
          <cell r="B3427" t="str">
            <v>ASSENTAMENTO DE POSTE DE CONCRETO COM COMPRIMENTO NOMINAL DE 11 M, CARGA NOMINAL DE 300 DAN, ENGASTAMENTO BASE CONCRETADA COM 1 M DE CONCRETO E 0,7 M DE SOLO (NÃO INCLUI FORNECIMENTO). AF_11/2019</v>
          </cell>
          <cell r="C3427" t="str">
            <v>UN</v>
          </cell>
        </row>
        <row r="3428">
          <cell r="A3428">
            <v>100611</v>
          </cell>
          <cell r="B3428" t="str">
            <v>ASSENTAMENTO DE POSTE DE CONCRETO COM COMPRIMENTO NOMINAL DE 11 M, CARGA NOMINAL DE 400 DAN, ENGASTAMENTO BASE CONCRETADA COM 1 M DE CONCRETO E 0,7 M DE SOLO (NÃO INCLUI FORNECIMENTO). AF_11/2019</v>
          </cell>
          <cell r="C3428" t="str">
            <v>UN</v>
          </cell>
        </row>
        <row r="3429">
          <cell r="A3429">
            <v>100612</v>
          </cell>
          <cell r="B3429" t="str">
            <v>ASSENTAMENTO DE POSTE DE CONCRETO COM COMPRIMENTO NOMINAL DE 11 M, CARGA NOMINAL DE 600 DAN, ENGASTAMENTO BASE CONCRETADA COM 1 M DE CONCRETO E 0,7 M DE SOLO (NÃO INCLUI FORNECIMENTO). AF_11/2019</v>
          </cell>
          <cell r="C3429" t="str">
            <v>UN</v>
          </cell>
        </row>
        <row r="3430">
          <cell r="A3430">
            <v>100613</v>
          </cell>
          <cell r="B3430" t="str">
            <v>ASSENTAMENTO DE POSTE DE CONCRETO COM COMPRIMENTO NOMINAL DE 11 M, CARGA NOMINAL DE 1000 DAN, ENGASTAMENTO BASE CONCRETADA COM 1 M DE CONCRETO E 0,7 M DE SOLO (NÃO INCLUI FORNECIMENTO). AF_11/2019</v>
          </cell>
          <cell r="C3430" t="str">
            <v>UN</v>
          </cell>
        </row>
        <row r="3431">
          <cell r="A3431">
            <v>100614</v>
          </cell>
          <cell r="B3431" t="str">
            <v>ASSENTAMENTO DE POSTE DE CONCRETO COM COMPRIMENTO NOMINAL DE 12 M, CARGA NOMINAL DE 400 DAN, ENGASTAMENTO BASE CONCRETADA COM 1 M DE CONCRETO E 0,8 M DE SOLO (NÃO INCLUI FORNECIMENTO). AF_11/2019</v>
          </cell>
          <cell r="C3431" t="str">
            <v>UN</v>
          </cell>
        </row>
        <row r="3432">
          <cell r="A3432">
            <v>100615</v>
          </cell>
          <cell r="B3432" t="str">
            <v>ASSENTAMENTO DE POSTE DE CONCRETO COM COMPRIMENTO NOMINAL DE 12 M, CARGA NOMINAL DE 600 DAN, ENGASTAMENTO BASE CONCRETADA COM 1 M DE CONCRETO E 0,8 M DE SOLO (NÃO INCLUI FORNECIMENTO). AF_11/2019</v>
          </cell>
          <cell r="C3432" t="str">
            <v>UN</v>
          </cell>
        </row>
        <row r="3433">
          <cell r="A3433">
            <v>100616</v>
          </cell>
          <cell r="B3433" t="str">
            <v>ASSENTAMENTO DE POSTE DE CONCRETO COM COMPRIMENTO NOMINAL DE 12 M, CARGA NOMINAL DE 1000 DAN, ENGASTAMENTO BASE CONCRETADA COM 1 M DE CONCRETO E 0,8 M DE SOLO (NÃO INCLUI FORNECIMENTO). AF_11/2019</v>
          </cell>
          <cell r="C3433" t="str">
            <v>UN</v>
          </cell>
        </row>
        <row r="3434">
          <cell r="A3434">
            <v>100617</v>
          </cell>
          <cell r="B3434" t="str">
            <v>ASSENTAMENTO DE POSTE DE CONCRETO COM COMPRIMENTO NOMINAL DE 13 M, CARGA NOMINAL DE 600 DAN, ENGASTAMENTO BASE CONCRETADA COM 1 M DE CONCRETO E 0,9 M DE SOLO (NÃO INCLUI FORNECIMENTO). AF_11/2019</v>
          </cell>
          <cell r="C3434" t="str">
            <v>UN</v>
          </cell>
        </row>
        <row r="3435">
          <cell r="A3435">
            <v>100618</v>
          </cell>
          <cell r="B3435" t="str">
            <v>ASSENTAMENTO DE POSTE DE CONCRETO COM COMPRIMENTO NOMINAL DE 13 M, CARGA NOMINAL DE 1000 DAN, ENGASTAMENTO BASE CONCRETADA COM 1 M DE CONCRETO E 0,9 M DE SOLO - SOMENTE INSTALAÇÃO, SEM FORNECIMENTO. AF_11/2019</v>
          </cell>
          <cell r="C3435" t="str">
            <v>UN</v>
          </cell>
        </row>
        <row r="3436">
          <cell r="A3436">
            <v>100619</v>
          </cell>
          <cell r="B3436" t="str">
            <v>POSTE DECORATIVO PARA JARDIM EM AÇO TUBULAR, H = *2,5* M, SEM LUMINÁRIA - FORNECIMENTO E INSTALAÇÃO. AF_11/2019</v>
          </cell>
          <cell r="C3436" t="str">
            <v>UN</v>
          </cell>
        </row>
        <row r="3437">
          <cell r="A3437">
            <v>100620</v>
          </cell>
          <cell r="B3437" t="str">
            <v>POSTE DE AÇO CONICO CONTÍNUO CURVO SIMPLES, FLANGEADO, H=9M, INCLUSIVE LUMINÁRIA, SEM LÂMPADA - FORNECIMENTO E INSTALACAO. AF_11/2019</v>
          </cell>
          <cell r="C3437" t="str">
            <v>UN</v>
          </cell>
        </row>
        <row r="3438">
          <cell r="A3438">
            <v>100621</v>
          </cell>
          <cell r="B3438" t="str">
            <v>POSTE DE AÇO CONICO CONTÍNUO CURVO DUPLO, FLANGEADO, H=9M, INCLUSIVE LUMINÁRIAS, SEM LÂMPADAS - FORNECIMENTO E INSTALACAO. AF_11/2019</v>
          </cell>
          <cell r="C3438" t="str">
            <v>UN</v>
          </cell>
        </row>
        <row r="3439">
          <cell r="A3439">
            <v>100622</v>
          </cell>
          <cell r="B3439" t="str">
            <v>POSTE DE AÇO CONICO CONTÍNUO CURVO SIMPLES, ENGASTADO, H=9M, INCLUSIVE LUMINÁRIA, SEM LÂMPADA - FORNECIMENTO E INSTALACAO. AF_11/2019</v>
          </cell>
          <cell r="C3439" t="str">
            <v>UN</v>
          </cell>
        </row>
        <row r="3440">
          <cell r="A3440">
            <v>100623</v>
          </cell>
          <cell r="B3440" t="str">
            <v>POSTE DE AÇO CONICO CONTÍNUO CURVO DUPLO, ENGASTADO, H=9M, INCLUSIVE LUMINÁRIAS, SEM LÂMPADAS - FORNECIMENTO E INSTALACAO. AF_11/2019</v>
          </cell>
          <cell r="C3440" t="str">
            <v>UN</v>
          </cell>
        </row>
        <row r="3441">
          <cell r="A3441">
            <v>97605</v>
          </cell>
          <cell r="B3441" t="str">
            <v>LUMINÁRIA ARANDELA TIPO MEIA LUA, DE SOBREPOR, COM 1 LÂMPADA LED DE 6 W, SEM REATOR - FORNECIMENTO E INSTALAÇÃO. AF_09/2024</v>
          </cell>
          <cell r="C3441" t="str">
            <v>UN</v>
          </cell>
        </row>
        <row r="3442">
          <cell r="A3442">
            <v>97607</v>
          </cell>
          <cell r="B3442" t="str">
            <v>LUMINÁRIA ARANDELA TIPO TARTARUGA, DE SOBREPOR, COM 1 LÂMPADA LED DE 6 W, SEM REATOR - FORNECIMENTO E INSTALAÇÃO. AF_09/2024</v>
          </cell>
          <cell r="C3442" t="str">
            <v>UN</v>
          </cell>
        </row>
        <row r="3443">
          <cell r="A3443">
            <v>102102</v>
          </cell>
          <cell r="B3443" t="str">
            <v>TRANSFORMADOR DE DISTRIBUIÇÃO, 30 KVA, TRIFÁSICO, 60 HZ, CLASSE 15 KV, IMERSO EM ÓLEO MINERAL, INSTALAÇÃO EM POSTE (NÃO INCLUSO SUPORTE) - FORNECIMENTO E INSTALAÇÃO. AF_12/2020</v>
          </cell>
          <cell r="C3443" t="str">
            <v>UN</v>
          </cell>
        </row>
        <row r="3444">
          <cell r="A3444">
            <v>102103</v>
          </cell>
          <cell r="B3444" t="str">
            <v>TRANSFORMADOR DE DISTRIBUIÇÃO, 45 KVA, TRIFÁSICO, 60 HZ, CLASSE 15 KV, IMERSO EM ÓLEO MINERAL, INSTALAÇÃO EM POSTE (NÃO INCLUSO SUPORTE) - FORNECIMENTO E INSTALAÇÃO. AF_12/2020</v>
          </cell>
          <cell r="C3444" t="str">
            <v>UN</v>
          </cell>
        </row>
        <row r="3445">
          <cell r="A3445">
            <v>102104</v>
          </cell>
          <cell r="B3445" t="str">
            <v>TRANSFORMADOR DE DISTRIBUIÇÃO, 75 KVA, TRIFÁSICO, 60 HZ, CLASSE 15 KV, IMERSO EM ÓLEO MINERAL, INSTALAÇÃO EM POSTE (NÃO INCLUSO SUPORTE) - FORNECIMENTO E INSTALAÇÃO. AF_12/2020</v>
          </cell>
          <cell r="C3445" t="str">
            <v>UN</v>
          </cell>
        </row>
        <row r="3446">
          <cell r="A3446">
            <v>102105</v>
          </cell>
          <cell r="B3446" t="str">
            <v>TRANSFORMADOR DE DISTRIBUIÇÃO, 112,5 KVA, TRIFÁSICO, 60 HZ, CLASSE 15 KV, IMERSO EM ÓLEO MINERAL, INSTALAÇÃO EM POSTE (NÃO INCLUSO SUPORTE) - FORNECIMENTO E INSTALAÇÃO. AF_12/2020</v>
          </cell>
          <cell r="C3446" t="str">
            <v>UN</v>
          </cell>
        </row>
        <row r="3447">
          <cell r="A3447">
            <v>102106</v>
          </cell>
          <cell r="B3447" t="str">
            <v>TRANSFORMADOR DE DISTRIBUIÇÃO, 150 KVA, TRIFÁSICO, 60 HZ, CLASSE 15 KV, IMERSO EM ÓLEO MINERAL, INSTALAÇÃO EM POSTE (NÃO INCLUSO SUPORTE) - FORNECIMENTO E INSTALAÇÃO. AF_12/2020</v>
          </cell>
          <cell r="C3447" t="str">
            <v>UN</v>
          </cell>
        </row>
        <row r="3448">
          <cell r="A3448">
            <v>102107</v>
          </cell>
          <cell r="B3448" t="str">
            <v>TRANSFORMADOR DE DISTRIBUIÇÃO, 225 KVA, TRIFÁSICO, 60 HZ, CLASSE 15 KV, IMERSO EM ÓLEO MINERAL, INSTALAÇÃO EM POSTE (NÃO INCLUSO SUPORTE) - FORNECIMENTO E INSTALAÇÃO. AF_12/2020</v>
          </cell>
          <cell r="C3448" t="str">
            <v>UN</v>
          </cell>
        </row>
        <row r="3449">
          <cell r="A3449">
            <v>102108</v>
          </cell>
          <cell r="B3449" t="str">
            <v>TRANSFORMADOR DE DISTRIBUIÇÃO, 300 KVA, TRIFÁSICO, 60 HZ, CLASSE 15 KV, IMERSO EM ÓLEO MINERAL, INSTALAÇÃO EM POSTE (NÃO INCLUSO SUPORTE) - FORNECIMENTO E INSTALAÇÃO. AF_12/2020</v>
          </cell>
          <cell r="C3449" t="str">
            <v>UN</v>
          </cell>
        </row>
        <row r="3450">
          <cell r="A3450">
            <v>102109</v>
          </cell>
          <cell r="B3450" t="str">
            <v>SUPORTE PARA TRANSFORMADOR EM POSTE DE CONCRETO CIRCULAR - FORNECIMENTO E INSTALAÇÃO. AF_12/2020</v>
          </cell>
          <cell r="C3450" t="str">
            <v>UN</v>
          </cell>
        </row>
        <row r="3451">
          <cell r="A3451">
            <v>102110</v>
          </cell>
          <cell r="B3451" t="str">
            <v>SUPORTE PARA TRANSFORMADOR EM POSTE DE CONCRETO DUPLO T - FORNECIMENTO E INSTALAÇÃO. AF_12/2020</v>
          </cell>
          <cell r="C3451" t="str">
            <v>UN</v>
          </cell>
        </row>
        <row r="3452">
          <cell r="A3452">
            <v>103654</v>
          </cell>
          <cell r="B3452" t="str">
            <v>TRANSFORMADOR DE DISTRIBUIÇÃO, 500KVA, TRIFÁSICO, 60 HZ, CLASSE 15 KV, IMERSO EM ÓLEO MINERAL, INSTALAÇÃO EM SOLO (NÃO INCLUSO ABRIGO) - FORNECIMENTO E INSTALAÇÃO. AF_02/2022</v>
          </cell>
          <cell r="C3452" t="str">
            <v>UN</v>
          </cell>
        </row>
        <row r="3453">
          <cell r="A3453">
            <v>103655</v>
          </cell>
          <cell r="B3453" t="str">
            <v>TRANSFORMADOR DE DISTRIBUIÇÃO, 750 KVA, TRIFÁSICO, 60 HZ, CLASSE 15 KV, IMERSO EM ÓLEO MINERAL, INSTALAÇÃO EM SOLO (NÃO INCLUSO ABRIGO) - FORNECIMENTO E INSTALAÇÃO. AF_02/2022</v>
          </cell>
          <cell r="C3453" t="str">
            <v>UN</v>
          </cell>
        </row>
        <row r="3454">
          <cell r="A3454">
            <v>103656</v>
          </cell>
          <cell r="B3454" t="str">
            <v>TRANSFORMADOR DE DISTRIBUIÇÃO, 1000 KVA, TRIFÁSICO, 60 HZ, CLASSE 15 KV, IMERSO EM ÓLEO MINERAL, INSTALAÇÃO EM SOLO (NÃO INCLUSO ABRIGO) - FORNECIMENTO E INSTALAÇÃO. AF_02/2022</v>
          </cell>
          <cell r="C3454" t="str">
            <v>UN</v>
          </cell>
        </row>
        <row r="3455">
          <cell r="A3455">
            <v>96973</v>
          </cell>
          <cell r="B3455" t="str">
            <v>CORDOALHA DE COBRE NU 35 MM², NÃO ENTERRADA, COM ISOLADOR - FORNECIMENTO E INSTALAÇÃO. AF_08/2023</v>
          </cell>
          <cell r="C3455" t="str">
            <v>M</v>
          </cell>
        </row>
        <row r="3456">
          <cell r="A3456">
            <v>96974</v>
          </cell>
          <cell r="B3456" t="str">
            <v>CORDOALHA DE COBRE NU 50 MM², NÃO ENTERRADA, COM ISOLADOR - FORNECIMENTO E INSTALAÇÃO. AF_08/2023</v>
          </cell>
          <cell r="C3456" t="str">
            <v>M</v>
          </cell>
        </row>
        <row r="3457">
          <cell r="A3457">
            <v>96975</v>
          </cell>
          <cell r="B3457" t="str">
            <v>CORDOALHA DE COBRE NU 70 MM², NÃO ENTERRADA, COM ISOLADOR - FORNECIMENTO E INSTALAÇÃO. AF_08/2023</v>
          </cell>
          <cell r="C3457" t="str">
            <v>M</v>
          </cell>
        </row>
        <row r="3458">
          <cell r="A3458">
            <v>96976</v>
          </cell>
          <cell r="B3458" t="str">
            <v>CORDOALHA DE COBRE NU 95 MM², NÃO ENTERRADA, COM ISOLADOR - FORNECIMENTO E INSTALAÇÃO. AF_08/2023</v>
          </cell>
          <cell r="C3458" t="str">
            <v>M</v>
          </cell>
        </row>
        <row r="3459">
          <cell r="A3459">
            <v>96977</v>
          </cell>
          <cell r="B3459" t="str">
            <v>CORDOALHA DE COBRE NU 50 MM², ENTERRADA - FORNECIMENTO E INSTALAÇÃO. AF_08/2023</v>
          </cell>
          <cell r="C3459" t="str">
            <v>M</v>
          </cell>
        </row>
        <row r="3460">
          <cell r="A3460">
            <v>96978</v>
          </cell>
          <cell r="B3460" t="str">
            <v>CORDOALHA DE COBRE NU 70 MM², ENTERRADA - FORNECIMENTO E INSTALAÇÃO. AF_08/2023</v>
          </cell>
          <cell r="C3460" t="str">
            <v>M</v>
          </cell>
        </row>
        <row r="3461">
          <cell r="A3461">
            <v>96979</v>
          </cell>
          <cell r="B3461" t="str">
            <v>CORDOALHA DE COBRE NU 95 MM², ENTERRADA - FORNECIMENTO E INSTALAÇÃO. AF_08/2023</v>
          </cell>
          <cell r="C3461" t="str">
            <v>M</v>
          </cell>
        </row>
        <row r="3462">
          <cell r="A3462">
            <v>96984</v>
          </cell>
          <cell r="B3462" t="str">
            <v>ELETRODUTO PVC RÍGIDO, DIÂMETRO 40MM, COM 3 METROS, PARA SPDA - FORNECIMENTO E INSTALAÇÃO. AF_08/2023</v>
          </cell>
          <cell r="C3462" t="str">
            <v>UN</v>
          </cell>
        </row>
        <row r="3463">
          <cell r="A3463">
            <v>96985</v>
          </cell>
          <cell r="B3463" t="str">
            <v>HASTE DE ATERRAMENTO, DIÂMETRO 5/8", COM 3 METROS - FORNECIMENTO E INSTALAÇÃO. AF_08/2023</v>
          </cell>
          <cell r="C3463" t="str">
            <v>UN</v>
          </cell>
        </row>
        <row r="3464">
          <cell r="A3464">
            <v>96986</v>
          </cell>
          <cell r="B3464" t="str">
            <v>HASTE DE ATERRAMENTO, DIÂMETRO 3/4", COM 3 METROS - FORNECIMENTO E INSTALAÇÃO. AF_08/2023</v>
          </cell>
          <cell r="C3464" t="str">
            <v>UN</v>
          </cell>
        </row>
        <row r="3465">
          <cell r="A3465">
            <v>96987</v>
          </cell>
          <cell r="B3465" t="str">
            <v>BASE METÁLICA PARA MASTRO 1 ½"  PARA SPDA - FORNECIMENTO E INSTALAÇÃO. AF_08/2023</v>
          </cell>
          <cell r="C3465" t="str">
            <v>UN</v>
          </cell>
        </row>
        <row r="3466">
          <cell r="A3466">
            <v>96988</v>
          </cell>
          <cell r="B3466" t="str">
            <v>MASTRO 1 ½", COM 3 METROS, PARA SPDA - FORNECIMENTO E INSTALAÇÃO. AF_08/2023</v>
          </cell>
          <cell r="C3466" t="str">
            <v>UN</v>
          </cell>
        </row>
        <row r="3467">
          <cell r="A3467">
            <v>96989</v>
          </cell>
          <cell r="B3467" t="str">
            <v>CAPTOR TIPO FRANKLIN PARA SPDA - FORNECIMENTO E INSTALAÇÃO. AF_08/2023</v>
          </cell>
          <cell r="C3467" t="str">
            <v>UN</v>
          </cell>
        </row>
        <row r="3468">
          <cell r="A3468">
            <v>98463</v>
          </cell>
          <cell r="B3468" t="str">
            <v>SUPORTE ISOLADOR PARA FIXAÇÃO DA CORDOALHA DE COBRE EM ALVENARIA OU CONCRETO - FORNECIMENTO E INSTALAÇÃO. AF_08/2023</v>
          </cell>
          <cell r="C3468" t="str">
            <v>UN</v>
          </cell>
        </row>
        <row r="3469">
          <cell r="A3469">
            <v>104746</v>
          </cell>
          <cell r="B3469" t="str">
            <v>MINI CAPTOR PARA SPDA - FORNECIMENTO E INSTALAÇÃO. AF_08/2023</v>
          </cell>
          <cell r="C3469" t="str">
            <v>UN</v>
          </cell>
        </row>
        <row r="3470">
          <cell r="A3470">
            <v>104749</v>
          </cell>
          <cell r="B3470" t="str">
            <v>CONECTOR GRAMPO METÁLICO TIPO OLHAL, PARA SPDA, PARA HASTE DE ATERRAMENTO DE 3/4'' E CABOS DE 10 A 50 MM2 - FORNECIMENTO E INSTALAÇÃO. AF_08/2023</v>
          </cell>
          <cell r="C3470" t="str">
            <v>UN</v>
          </cell>
        </row>
        <row r="3471">
          <cell r="A3471">
            <v>104750</v>
          </cell>
          <cell r="B3471" t="str">
            <v>CONECTOR GRAMPO METÁLICO TIPO OLHAL, PARA SPDA, PARA HASTE DE ATERRAMENTO DE 5/8'' E CABOS DE 10 A 50 MM2 - FORNECIMENTO E INSTALAÇÃO. AF_08/2023</v>
          </cell>
          <cell r="C3471" t="str">
            <v>UN</v>
          </cell>
        </row>
        <row r="3472">
          <cell r="A3472">
            <v>104751</v>
          </cell>
          <cell r="B3472" t="str">
            <v>CONECTOR GRAMPO PARALELO METÁLICO, PARA SPDA, PARA CABOS DE 6 A 50 MM2 - FORNECIMENTO E INSTALAÇÃO. AF_08/2023</v>
          </cell>
          <cell r="C3472" t="str">
            <v>UN</v>
          </cell>
        </row>
        <row r="3473">
          <cell r="A3473">
            <v>104752</v>
          </cell>
          <cell r="B3473" t="str">
            <v>CONECTOR SPLIT-BOLT, PARA SPDA, PARA CABOS ATÉ 35 MM2 - FORNECIMENTO E INSTALAÇÃO. AF_08/2023</v>
          </cell>
          <cell r="C3473" t="str">
            <v>UN</v>
          </cell>
        </row>
        <row r="3474">
          <cell r="A3474">
            <v>104753</v>
          </cell>
          <cell r="B3474" t="str">
            <v>CONECTOR SPLIT-BOLT, PARA SPDA, PARA CABOS ATÉ 50 MM2 - FORNECIMENTO E INSTALAÇÃO. AF_08/2023</v>
          </cell>
          <cell r="C3474" t="str">
            <v>UN</v>
          </cell>
        </row>
        <row r="3475">
          <cell r="A3475">
            <v>104754</v>
          </cell>
          <cell r="B3475" t="str">
            <v>CONECTOR SPLIT-BOLT, PARA SPDA, PARA CABOS ATÉ 70 MM2 - FORNECIMENTO E INSTALAÇÃO. AF_08/2023</v>
          </cell>
          <cell r="C3475" t="str">
            <v>UN</v>
          </cell>
        </row>
        <row r="3476">
          <cell r="A3476">
            <v>104755</v>
          </cell>
          <cell r="B3476" t="str">
            <v>CONECTOR SPLIT-BOLT, PARA SPDA, PARA CABOS ATÉ 95 MM2 - FORNECIMENTO E INSTALAÇÃO. AF_08/2023</v>
          </cell>
          <cell r="C3476" t="str">
            <v>UN</v>
          </cell>
        </row>
        <row r="3477">
          <cell r="A3477">
            <v>103490</v>
          </cell>
          <cell r="B3477" t="str">
            <v>PLACA DE CONCRETO PRÉ-MOLDADO COMO PROTEÇÃO MECÂNICA ADICIONAL NO REATERRO PARA REDE ENTERRADA DE DISTRIBUIÇÃO DE ENERGIA ELÉTRICA - FORNECIMENTO E INSTALAÇÃO. AF_12/2021</v>
          </cell>
          <cell r="C3477" t="str">
            <v>M3</v>
          </cell>
        </row>
        <row r="3478">
          <cell r="A3478">
            <v>103491</v>
          </cell>
          <cell r="B3478" t="str">
            <v>CONCRETAGEM COMO PROTEÇÃO MECÂNICA ADICIONAL NO REATERRO PARA REDE ENTERRADA DE DISTRIBUIÇÃO DE ENERGIA ELÉTRICA - FORNECIMENTO E INSTALAÇÃO. AF_12/2021</v>
          </cell>
          <cell r="C3478" t="str">
            <v>M3</v>
          </cell>
        </row>
        <row r="3479">
          <cell r="A3479">
            <v>104758</v>
          </cell>
          <cell r="B3479" t="str">
            <v>FURO MANUAL EM ALVENARIA, PARA INSTALAÇÕES ELÉTRICAS, DIÂMETROS MENORES OU IGUAIS A 40 MM. AF_09/2023</v>
          </cell>
          <cell r="C3479" t="str">
            <v>UN</v>
          </cell>
        </row>
        <row r="3480">
          <cell r="A3480">
            <v>104759</v>
          </cell>
          <cell r="B3480" t="str">
            <v>FURO MANUAL EM ALVENARIA, PARA INSTALAÇÕES ELÉTRICAS, DIÂMETROS MAIORES QUE 40 MM E MENORES OU IGUAIS A 75 MM. AF_09/2023</v>
          </cell>
          <cell r="C3480" t="str">
            <v>UN</v>
          </cell>
        </row>
        <row r="3481">
          <cell r="A3481">
            <v>104760</v>
          </cell>
          <cell r="B3481" t="str">
            <v>FURO MANUAL EM ALVENARIA, PARA INSTALAÇÕES ELÉTRICAS, DIÂMETROS MAIORES QUE 75 MM E MENORES OU IGUAIS A 100 MM. AF_09/2023</v>
          </cell>
          <cell r="C3481" t="str">
            <v>UN</v>
          </cell>
        </row>
        <row r="3482">
          <cell r="A3482">
            <v>104761</v>
          </cell>
          <cell r="B3482" t="str">
            <v>FURO MECANIZADO EM CONCRETO, COM MARTELO DEMOLIDOR, PARA INSTALAÇÕES ELÉTRICAS, DIÂMETROS MENORES OU IGUAIS A 40 MM. AF_09/2023</v>
          </cell>
          <cell r="C3482" t="str">
            <v>UN</v>
          </cell>
        </row>
        <row r="3483">
          <cell r="A3483">
            <v>104762</v>
          </cell>
          <cell r="B3483" t="str">
            <v>FURO MECANIZADO EM CONCRETO, COM MARTELO DEMOLIDOR, PARA INSTALAÇÕES ELÉTRICAS, DIÂMETROS MAIORES QUE 40 MM E MENORES OU IGUAIS A 75 MM. AF_09/2023</v>
          </cell>
          <cell r="C3483" t="str">
            <v>UN</v>
          </cell>
        </row>
        <row r="3484">
          <cell r="A3484">
            <v>104763</v>
          </cell>
          <cell r="B3484" t="str">
            <v>FURO MECANIZADO EM CONCRETO, COM MARTELO DEMOLIDOR, PARA INSTALAÇÕES ELÉTRICAS, DIÂMETROS MAIORES QUE 75 MM E MENORES OU IGUAIS A 150 MM. AF_09/2023</v>
          </cell>
          <cell r="C3484" t="str">
            <v>UN</v>
          </cell>
        </row>
        <row r="3485">
          <cell r="A3485">
            <v>104764</v>
          </cell>
          <cell r="B3485" t="str">
            <v>SUPORTE PARA 2 ELETRODUTOS, ESPAÇADO A CADA 80 CM, EM PERFILADO COM COMPRIMENTO DE 25 CM FIXADO EM LAJE, POR METRO DE ELETRODUTO FIXADO. AF_09/2023</v>
          </cell>
          <cell r="C3485" t="str">
            <v>M</v>
          </cell>
        </row>
        <row r="3486">
          <cell r="A3486">
            <v>104765</v>
          </cell>
          <cell r="B3486" t="str">
            <v>SUPORTE PARA 4 ELETRODUTOS, ESPAÇADO A CADA 80 CM, EM PERFILADO COM COMPRIMENTO DE 42 CM FIXADO EM LAJE, POR METRO DE ELETRODUTO FIXADO. AF_09/2023</v>
          </cell>
          <cell r="C3486" t="str">
            <v>M</v>
          </cell>
        </row>
        <row r="3487">
          <cell r="A3487">
            <v>104766</v>
          </cell>
          <cell r="B3487" t="str">
            <v>CHUMBAMENTO LINEAR EM ALVENARIA PARA ELETRODUTOS COM DIÂMETROS MENORES OU IGUAIS A 40 MM. AF_09/2023</v>
          </cell>
          <cell r="C3487" t="str">
            <v>M</v>
          </cell>
        </row>
        <row r="3488">
          <cell r="A3488">
            <v>104768</v>
          </cell>
          <cell r="B3488" t="str">
            <v>FURO MECANIZADO EM ALVENARIA, PARA INSTALAÇÕES ELÉTRICAS, DIÂMETROS MENORES OU IGUAIS A 40 MM. AF_09/2023</v>
          </cell>
          <cell r="C3488" t="str">
            <v>UN</v>
          </cell>
        </row>
        <row r="3489">
          <cell r="A3489">
            <v>104770</v>
          </cell>
          <cell r="B3489" t="str">
            <v>FURO MECANIZADO EM ALVENARIA, PARA INSTALAÇÕES ELÉTRICAS, DIÂMETROS MAIORES QUE 40 MM E MENORES OU IGUAIS A 75 MM. AF_09/2023</v>
          </cell>
          <cell r="C3489" t="str">
            <v>UN</v>
          </cell>
        </row>
        <row r="3490">
          <cell r="A3490">
            <v>104772</v>
          </cell>
          <cell r="B3490" t="str">
            <v>FURO MECANIZADO EM ALVENARIA, PARA INSTALAÇÕES ELÉTRICAS, DIÂMETROS MAIORES QUE 75 MM E MENORES OU IGUAIS A 100 MM. AF_09/2023</v>
          </cell>
          <cell r="C3490" t="str">
            <v>UN</v>
          </cell>
        </row>
        <row r="3491">
          <cell r="A3491">
            <v>104774</v>
          </cell>
          <cell r="B3491" t="str">
            <v>FURO MECANIZADO EM CONCRETO, COM PERFURATRIZ, PARA INSTALAÇÕES ELÉTRICAS, DIÂMETROS MENORES OU IGUAIS A 40 MM. AF_09/2023</v>
          </cell>
          <cell r="C3491" t="str">
            <v>UN</v>
          </cell>
        </row>
        <row r="3492">
          <cell r="A3492">
            <v>104776</v>
          </cell>
          <cell r="B3492" t="str">
            <v>FURO MECANIZADO EM CONCRETO, COM PERFURATRIZ, PARA INSTALAÇÕES ELÉTRICAS, DIÂMETROS MAIORES QUE 40 MM E MENORES OU IGUAIS A 75 MM. AF_09/2023</v>
          </cell>
          <cell r="C3492" t="str">
            <v>UN</v>
          </cell>
        </row>
        <row r="3493">
          <cell r="A3493">
            <v>104778</v>
          </cell>
          <cell r="B3493" t="str">
            <v>FURO MECANIZADO EM CONCRETO, COM PERFURATRIZ, PARA INSTALAÇÕES ELÉTRICAS, DIÂMETROS MAIORES QUE 75 MM E MENORES OU IGUAIS A 150 MM. AF_09/2023</v>
          </cell>
          <cell r="C3493" t="str">
            <v>UN</v>
          </cell>
        </row>
        <row r="3494">
          <cell r="A3494">
            <v>104780</v>
          </cell>
          <cell r="B3494" t="str">
            <v>RASGO LINEAR MECANIZADO EM ALVENARIA, PARA ELETRODUTOS, DIÂMETROS MENORES OU IGUAIS A 40 MM. AF_09/2023</v>
          </cell>
          <cell r="C3494" t="str">
            <v>M</v>
          </cell>
        </row>
        <row r="3495">
          <cell r="A3495">
            <v>104785</v>
          </cell>
          <cell r="B3495" t="str">
            <v>FIXAÇÃO DE ELETRODUTOS, DIÂMETROS MENORES OU IGUAIS A 40 MM, COM ABRAÇADEIRA METÁLICA RÍGIDA TIPO D COM PARAFUSO DE FIXAÇÃO 1 1/4", FIXADA DIRETAMENTE NA LAJE OU PAREDE. AF_09/2023</v>
          </cell>
          <cell r="C3495" t="str">
            <v>M</v>
          </cell>
        </row>
        <row r="3496">
          <cell r="A3496">
            <v>96765</v>
          </cell>
          <cell r="B3496" t="str">
            <v>ABRIGO PARA HIDRANTE, 90X60X17CM, COM REGISTRO GLOBO ANGULAR 45 GRAUS 2 1/2", ADAPTADOR STORZ 2 1/2", MANGUEIRA DE INCÊNDIO 20M, REDUÇÃO 2 1/2" X 1 1/2" E ESGUICHO EM LATÃO 1 1/2" - FORNECIMENTO E INSTALAÇÃO. AF_10/2020</v>
          </cell>
          <cell r="C3496" t="str">
            <v>UN</v>
          </cell>
        </row>
        <row r="3497">
          <cell r="A3497">
            <v>101905</v>
          </cell>
          <cell r="B3497" t="str">
            <v>EXTINTOR DE INCÊNDIO PORTÁTIL COM CARGA DE ÁGUA PRESSURIZADA DE 10 L, CLASSE A - FORNECIMENTO E INSTALAÇÃO. AF_10/2020_PE</v>
          </cell>
          <cell r="C3497" t="str">
            <v>UN</v>
          </cell>
        </row>
        <row r="3498">
          <cell r="A3498">
            <v>101906</v>
          </cell>
          <cell r="B3498" t="str">
            <v>EXTINTOR DE INCÊNDIO PORTÁTIL COM CARGA DE CO2 DE 4 KG, CLASSE BC - FORNECIMENTO E INSTALAÇÃO. AF_10/2020_PE</v>
          </cell>
          <cell r="C3498" t="str">
            <v>UN</v>
          </cell>
        </row>
        <row r="3499">
          <cell r="A3499">
            <v>101907</v>
          </cell>
          <cell r="B3499" t="str">
            <v>EXTINTOR DE INCÊNDIO PORTÁTIL COM CARGA DE CO2 DE 6 KG, CLASSE BC - FORNECIMENTO E INSTALAÇÃO. AF_10/2020_PE</v>
          </cell>
          <cell r="C3499" t="str">
            <v>UN</v>
          </cell>
        </row>
        <row r="3500">
          <cell r="A3500">
            <v>101908</v>
          </cell>
          <cell r="B3500" t="str">
            <v>EXTINTOR DE INCÊNDIO PORTÁTIL COM CARGA DE PQS DE 4 KG, CLASSE BC - FORNECIMENTO E INSTALAÇÃO. AF_10/2020_PE</v>
          </cell>
          <cell r="C3500" t="str">
            <v>UN</v>
          </cell>
        </row>
        <row r="3501">
          <cell r="A3501">
            <v>101909</v>
          </cell>
          <cell r="B3501" t="str">
            <v>EXTINTOR DE INCÊNDIO PORTÁTIL COM CARGA DE PQS DE 6 KG, CLASSE BC - FORNECIMENTO E INSTALAÇÃO. AF_10/2020_PE</v>
          </cell>
          <cell r="C3501" t="str">
            <v>UN</v>
          </cell>
        </row>
        <row r="3502">
          <cell r="A3502">
            <v>101910</v>
          </cell>
          <cell r="B3502" t="str">
            <v>EXTINTOR DE INCÊNDIO PORTÁTIL COM CARGA DE PQS DE 8 KG, CLASSE BC - FORNECIMENTO E INSTALAÇÃO. AF_10/2020_PE</v>
          </cell>
          <cell r="C3502" t="str">
            <v>UN</v>
          </cell>
        </row>
        <row r="3503">
          <cell r="A3503">
            <v>101911</v>
          </cell>
          <cell r="B3503" t="str">
            <v>EXTINTOR DE INCÊNDIO PORTÁTIL COM CARGA DE PQS DE 12 KG, CLASSE BC - FORNECIMENTO E INSTALAÇÃO. AF_10/2020_PE</v>
          </cell>
          <cell r="C3503" t="str">
            <v>UN</v>
          </cell>
        </row>
        <row r="3504">
          <cell r="A3504">
            <v>101912</v>
          </cell>
          <cell r="B3504" t="str">
            <v>ABRIGO PARA HIDRANTE, 75X45X17CM, COM REGISTRO GLOBO ANGULAR 45 GRAUS 2 1/2", ADAPTADOR STORZ 2 1/2", MANGUEIRA DE INCÊNDIO 15M 2 1/2" E ESGUICHO EM LATÃO 2 1/2" - FORNECIMENTO E INSTALAÇÃO. AF_10/2020</v>
          </cell>
          <cell r="C3504" t="str">
            <v>UN</v>
          </cell>
        </row>
        <row r="3505">
          <cell r="A3505">
            <v>101913</v>
          </cell>
          <cell r="B3505" t="str">
            <v>CAIXA DE INCÊNDIO 45X75X17CM - FORNECIMENTO E INSTALAÇÃO. AF_10/2020</v>
          </cell>
          <cell r="C3505" t="str">
            <v>UN</v>
          </cell>
        </row>
        <row r="3506">
          <cell r="A3506">
            <v>101914</v>
          </cell>
          <cell r="B3506" t="str">
            <v>CAIXA DE INCÊNDIO 60X90X17CM - FORNECIMENTO E INSTALAÇÃO. AF_10/2020</v>
          </cell>
          <cell r="C3506" t="str">
            <v>UN</v>
          </cell>
        </row>
        <row r="3507">
          <cell r="A3507">
            <v>101915</v>
          </cell>
          <cell r="B3507" t="str">
            <v>CONJUNTO DE MANGUEIRA PARA COMBATE A INCÊNDIO EM FIBRA DE POLIESTER PURA, COM 1.1/2", REVESTIDA INTERNAMENTE, COMPRIMENTO DE 15M - FORNECIMENTO E INSTALAÇÃO. AF_10/2020</v>
          </cell>
          <cell r="C3507" t="str">
            <v>UN</v>
          </cell>
        </row>
        <row r="3508">
          <cell r="A3508">
            <v>101916</v>
          </cell>
          <cell r="B3508" t="str">
            <v>HIDRANTE SUBTERRÂNEO PREDIAL (COM CURVA LONGA E CAIXA), DN 75 MM - FORNECIMENTO E INSTALAÇÃO. AF_10/2020</v>
          </cell>
          <cell r="C3508" t="str">
            <v>UN</v>
          </cell>
        </row>
        <row r="3509">
          <cell r="A3509">
            <v>101917</v>
          </cell>
          <cell r="B3509" t="str">
            <v>MANÔMETRO 0 A 200 PSI (0 A 14 KGF/CM2), D = 50MM - FORNECIMENTO E INSTALAÇÃO. AF_10/2020</v>
          </cell>
          <cell r="C3509" t="str">
            <v>UN</v>
          </cell>
        </row>
        <row r="3510">
          <cell r="A3510">
            <v>98261</v>
          </cell>
          <cell r="B3510" t="str">
            <v>CABO TELEFÔNICO CCI-50 1 PAR, INSTALADO EM ENTRADA DE EDIFICAÇÃO - FORNECIMENTO E INSTALAÇÃO. AF_11/2019</v>
          </cell>
          <cell r="C3510" t="str">
            <v>M</v>
          </cell>
        </row>
        <row r="3511">
          <cell r="A3511">
            <v>98262</v>
          </cell>
          <cell r="B3511" t="str">
            <v>CABO TELEFÔNICO CCI-50 2 PARES, SEM BLINDAGEM, INSTALADO EM ENTRADA DE EDIFICAÇÃO - FORNECIMENTO E INSTALAÇÃO. AF_11/2019</v>
          </cell>
          <cell r="C3511" t="str">
            <v>M</v>
          </cell>
        </row>
        <row r="3512">
          <cell r="A3512">
            <v>98263</v>
          </cell>
          <cell r="B3512" t="str">
            <v>CABO TELEFÔNICO CCI-50 3 PARES, SEM BLINDAGEM, INSTALADO EM ENTRADA DE EDIFICAÇÃO - FORNECIMENTO E INSTALAÇÃO. AF_11/2019</v>
          </cell>
          <cell r="C3512" t="str">
            <v>M</v>
          </cell>
        </row>
        <row r="3513">
          <cell r="A3513">
            <v>98264</v>
          </cell>
          <cell r="B3513" t="str">
            <v>CABO TELEFÔNICO CCI-50 4 PARES, SEM BLINDAGEM, INSTALADO EM ENTRADA DE EDIFICAÇÃO - FORNECIMENTO E INSTALAÇÃO. AF_11/2019</v>
          </cell>
          <cell r="C3513" t="str">
            <v>M</v>
          </cell>
        </row>
        <row r="3514">
          <cell r="A3514">
            <v>98265</v>
          </cell>
          <cell r="B3514" t="str">
            <v>CABO TELEFÔNICO CCI-50 5 PARES, SEM BLINDAGEM, INSTALADO EM ENTRADA DE EDIFICAÇÃO - FORNECIMENTO E INSTALAÇÃO. AF_11/2019</v>
          </cell>
          <cell r="C3514" t="str">
            <v>M</v>
          </cell>
        </row>
        <row r="3515">
          <cell r="A3515">
            <v>98266</v>
          </cell>
          <cell r="B3515" t="str">
            <v>CABO TELEFÔNICO CCI-50 6 PARES, SEM BLINDAGEM, INSTALADO EM ENTRADA DE EDIFICAÇÃO - FORNECIMENTO E INSTALAÇÃO. AF_11/2019</v>
          </cell>
          <cell r="C3515" t="str">
            <v>M</v>
          </cell>
        </row>
        <row r="3516">
          <cell r="A3516">
            <v>98267</v>
          </cell>
          <cell r="B3516" t="str">
            <v>CABO TELEFÔNICO CI-50 10 PARES INSTALADO EM ENTRADA DE EDIFICAÇÃO - FORNECIMENTO E INSTALAÇÃO. AF_11/2019</v>
          </cell>
          <cell r="C3516" t="str">
            <v>M</v>
          </cell>
        </row>
        <row r="3517">
          <cell r="A3517">
            <v>98268</v>
          </cell>
          <cell r="B3517" t="str">
            <v>CABO TELEFÔNICO CI-50 20 PARES INSTALADO EM ENTRADA DE EDIFICAÇÃO - FORNECIMENTO E INSTALAÇÃO. AF_11/2019</v>
          </cell>
          <cell r="C3517" t="str">
            <v>M</v>
          </cell>
        </row>
        <row r="3518">
          <cell r="A3518">
            <v>98269</v>
          </cell>
          <cell r="B3518" t="str">
            <v>CABO TELEFÔNICO CI-50 30 PARES INSTALADO EM ENTRADA DE EDIFICAÇÃO - FORNECIMENTO E INSTALAÇÃO. AF_11/2019</v>
          </cell>
          <cell r="C3518" t="str">
            <v>M</v>
          </cell>
        </row>
        <row r="3519">
          <cell r="A3519">
            <v>98270</v>
          </cell>
          <cell r="B3519" t="str">
            <v>CABO TELEFÔNICO CI-50 50 PARES INSTALADO EM ENTRADA DE EDIFICAÇÃO - FORNECIMENTO E INSTALAÇÃO. AF_11/2019</v>
          </cell>
          <cell r="C3519" t="str">
            <v>M</v>
          </cell>
        </row>
        <row r="3520">
          <cell r="A3520">
            <v>98271</v>
          </cell>
          <cell r="B3520" t="str">
            <v>CABO TELEFÔNICO CI-50 75 PARES INSTALADO EM ENTRADA DE EDIFICAÇÃO - FORNECIMENTO E INSTALAÇÃO. AF_11/2019</v>
          </cell>
          <cell r="C3520" t="str">
            <v>M</v>
          </cell>
        </row>
        <row r="3521">
          <cell r="A3521">
            <v>98272</v>
          </cell>
          <cell r="B3521" t="str">
            <v>CABO TELEFÔNICO CI-50 200 PARES INSTALADO EM ENTRADA DE EDIFICAÇÃO - FORNECIMENTO E INSTALAÇÃO. AF_11/2019</v>
          </cell>
          <cell r="C3521" t="str">
            <v>M</v>
          </cell>
        </row>
        <row r="3522">
          <cell r="A3522">
            <v>98273</v>
          </cell>
          <cell r="B3522" t="str">
            <v>CABO TELEFÔNICO CCI-50 4 PARES, SEM BLINDAGEM, INSTALADO EM PRUMADA - FORNECIMENTO E INSTALAÇÃO. AF_11/2019</v>
          </cell>
          <cell r="C3522" t="str">
            <v>M</v>
          </cell>
        </row>
        <row r="3523">
          <cell r="A3523">
            <v>98274</v>
          </cell>
          <cell r="B3523" t="str">
            <v>CABO TELEFÔNICO CCI-50 5 PARES, SEM BLINDAGEM, INSTALADO EM PRUMADA - FORNECIMENTO E INSTALAÇÃO. AF_11/2019</v>
          </cell>
          <cell r="C3523" t="str">
            <v>M</v>
          </cell>
        </row>
        <row r="3524">
          <cell r="A3524">
            <v>98275</v>
          </cell>
          <cell r="B3524" t="str">
            <v>CABO TELEFÔNICO CCI-50 6 PARES, SEM BLINDAGEM, INSTALADO EM PRUMADA - FORNECIMENTO E INSTALAÇÃO. AF_11/2019</v>
          </cell>
          <cell r="C3524" t="str">
            <v>M</v>
          </cell>
        </row>
        <row r="3525">
          <cell r="A3525">
            <v>98276</v>
          </cell>
          <cell r="B3525" t="str">
            <v>CABO TELEFÔNICO CI-50 10 PARES INSTALADO EM PRUMADA - FORNECIMENTO E INSTALAÇÃO. AF_11/2019</v>
          </cell>
          <cell r="C3525" t="str">
            <v>M</v>
          </cell>
        </row>
        <row r="3526">
          <cell r="A3526">
            <v>98277</v>
          </cell>
          <cell r="B3526" t="str">
            <v>CABO TELEFÔNICO CI-50 20 PARES INSTALADO EM PRUMADA - FORNECIMENTO E INSTALAÇÃO. AF_11/2019</v>
          </cell>
          <cell r="C3526" t="str">
            <v>M</v>
          </cell>
        </row>
        <row r="3527">
          <cell r="A3527">
            <v>98278</v>
          </cell>
          <cell r="B3527" t="str">
            <v>CABO TELEFÔNICO CI-50 30 PARES INSTALADO EM PRUMADA - FORNECIMENTO E INSTALAÇÃO. AF_11/2019</v>
          </cell>
          <cell r="C3527" t="str">
            <v>M</v>
          </cell>
        </row>
        <row r="3528">
          <cell r="A3528">
            <v>98279</v>
          </cell>
          <cell r="B3528" t="str">
            <v>CABO TELEFÔNICO CI-50 50 PARES INSTALADO EM PRUMADA - FORNECIMENTO E INSTALAÇÃO. AF_11/2019</v>
          </cell>
          <cell r="C3528" t="str">
            <v>M</v>
          </cell>
        </row>
        <row r="3529">
          <cell r="A3529">
            <v>98280</v>
          </cell>
          <cell r="B3529" t="str">
            <v>CABO TELEFÔNICO CCI-50 1 PAR, SEM BLINDAGEM, INSTALADO EM DISTRIBUIÇÃO DE EDIFICAÇÃO RESIDENCIAL - FORNECIMENTO E INSTALAÇÃO. AF_11/2019</v>
          </cell>
          <cell r="C3529" t="str">
            <v>M</v>
          </cell>
        </row>
        <row r="3530">
          <cell r="A3530">
            <v>98281</v>
          </cell>
          <cell r="B3530" t="str">
            <v>CABO TELEFÔNICO CCI-50 2 PARES, SEM BLINDAGEM, INSTALADO EM DISTRIBUIÇÃO DE EDIFICAÇÃO RESIDENCIAL - FORNECIMENTO E INSTALAÇÃO. AF_11/2019</v>
          </cell>
          <cell r="C3530" t="str">
            <v>M</v>
          </cell>
        </row>
        <row r="3531">
          <cell r="A3531">
            <v>98282</v>
          </cell>
          <cell r="B3531" t="str">
            <v>CABO TELEFÔNICO CCI-50 3 PARES, SEM BLINDAGEM, INSTALADO EM DISTRIBUIÇÃO DE EDIFICAÇÃO RESIDENCIAL - FORNECIMENTO E INSTALAÇÃO. AF_11/2019</v>
          </cell>
          <cell r="C3531" t="str">
            <v>M</v>
          </cell>
        </row>
        <row r="3532">
          <cell r="A3532">
            <v>98283</v>
          </cell>
          <cell r="B3532" t="str">
            <v>CABO TELEFÔNICO CCI-50 4 PARES, SEM BLINDAGEM, INSTALADO EM DISTRIBUIÇÃO DE EDIFICAÇÃO RESIDENCIAL - FORNECIMENTO E INSTALAÇÃO. AF_11/2019</v>
          </cell>
          <cell r="C3532" t="str">
            <v>M</v>
          </cell>
        </row>
        <row r="3533">
          <cell r="A3533">
            <v>98284</v>
          </cell>
          <cell r="B3533" t="str">
            <v>CABO TELEFÔNICO CCI-50 5 PARES, SEM BLINDAGEM, INSTALADO EM DISTRIBUIÇÃO DE EDIFICAÇÃO RESIDENCIAL - FORNECIMENTO E INSTALAÇÃO. AF_11/2019</v>
          </cell>
          <cell r="C3533" t="str">
            <v>M</v>
          </cell>
        </row>
        <row r="3534">
          <cell r="A3534">
            <v>98285</v>
          </cell>
          <cell r="B3534" t="str">
            <v>CABO TELEFÔNICO CCI-50 6 PARES, SEM BLINDAGEM, INSTALADO EM DISTRIBUIÇÃO DE EDIFICAÇÃO RESIDENCIAL - FORNECIMENTO E INSTALAÇÃO. AF_11/2019</v>
          </cell>
          <cell r="C3534" t="str">
            <v>M</v>
          </cell>
        </row>
        <row r="3535">
          <cell r="A3535">
            <v>98286</v>
          </cell>
          <cell r="B3535" t="str">
            <v>CABO TELEFÔNICO CI-50 10 PARES INSTALADO EM DISTRIBUIÇÃO DE EDIFICAÇÃO RESIDENCIAL - FORNECIMENTO E INSTALAÇÃO. AF_11/2019</v>
          </cell>
          <cell r="C3535" t="str">
            <v>M</v>
          </cell>
        </row>
        <row r="3536">
          <cell r="A3536">
            <v>98287</v>
          </cell>
          <cell r="B3536" t="str">
            <v>CABO TELEFÔNICO CCI-50 1 PAR, SEM BLINDAGEM, INSTALADO EM DISTRIBUIÇÃO DE EDIFICAÇÃO INSTITUCIONAL - FORNECIMENTO E INSTALAÇÃO. AF_11/2019</v>
          </cell>
          <cell r="C3536" t="str">
            <v>M</v>
          </cell>
        </row>
        <row r="3537">
          <cell r="A3537">
            <v>98288</v>
          </cell>
          <cell r="B3537" t="str">
            <v>CABO TELEFÔNICO CCI-50 2 PARES, SEM BLINDAGEM, INSTALADO EM DISTRIBUIÇÃO DE EDIFICAÇÃO INSTITUCIONAL - FORNECIMENTO E INSTALAÇÃO. AF_11/2019</v>
          </cell>
          <cell r="C3537" t="str">
            <v>M</v>
          </cell>
        </row>
        <row r="3538">
          <cell r="A3538">
            <v>98289</v>
          </cell>
          <cell r="B3538" t="str">
            <v>CABO TELEFÔNICO CCI-50 3 PARES, SEM BLINDAGEM, INSTALADO EM DISTRIBUIÇÃO DE EDIFICAÇÃO INSTITUCIONAL - FORNECIMENTO E INSTALAÇÃO. AF_11/2019</v>
          </cell>
          <cell r="C3538" t="str">
            <v>M</v>
          </cell>
        </row>
        <row r="3539">
          <cell r="A3539">
            <v>98290</v>
          </cell>
          <cell r="B3539" t="str">
            <v>CABO TELEFÔNICO CCI-50 4 PARES, SEM BLINDAGEM, INSTALADO EM DISTRIBUIÇÃO DE EDIFICAÇÃO INSTITUCIONAL - FORNECIMENTO E INSTALAÇÃO. AF_11/2019</v>
          </cell>
          <cell r="C3539" t="str">
            <v>M</v>
          </cell>
        </row>
        <row r="3540">
          <cell r="A3540">
            <v>98291</v>
          </cell>
          <cell r="B3540" t="str">
            <v>CABO TELEFÔNICO CCI-50 5 PARES, SEM BLINDAGEM, INSTALADO EM DISTRIBUIÇÃO DE EDIFICAÇÃO INSTITUCIONAL - FORNECIMENTO E INSTALAÇÃO. AF_11/2019</v>
          </cell>
          <cell r="C3540" t="str">
            <v>M</v>
          </cell>
        </row>
        <row r="3541">
          <cell r="A3541">
            <v>98292</v>
          </cell>
          <cell r="B3541" t="str">
            <v>CABO TELEFÔNICO CCI-50 6 PARES, SEM BLINDAGEM, INSTALADO EM DISTRIBUIÇÃO DE EDIFICAÇÃO INSTITUCIONAL - FORNECIMENTO E INSTALAÇÃO. AF_11/2019</v>
          </cell>
          <cell r="C3541" t="str">
            <v>M</v>
          </cell>
        </row>
        <row r="3542">
          <cell r="A3542">
            <v>98293</v>
          </cell>
          <cell r="B3542" t="str">
            <v>CABO TELEFÔNICO CI-50 10 PARES INSTALADO EM DISTRIBUIÇÃO DE EDIFICAÇÃO INSTITUCIONAL - FORNECIMENTO E INSTALAÇÃO. AF_11/2019</v>
          </cell>
          <cell r="C3542" t="str">
            <v>M</v>
          </cell>
        </row>
        <row r="3543">
          <cell r="A3543">
            <v>98400</v>
          </cell>
          <cell r="B3543" t="str">
            <v>CABO TELEFÔNICO CTP-APL-50 10 PARES INSTALADO EM ENTRADA DE EDIFICAÇÃO - FORNECIMENTO E INSTALAÇÃO. AF_11/2019</v>
          </cell>
          <cell r="C3543" t="str">
            <v>M</v>
          </cell>
        </row>
        <row r="3544">
          <cell r="A3544">
            <v>98401</v>
          </cell>
          <cell r="B3544" t="str">
            <v>CABO TELEFÔNICO CTP-APL-50 20 PARES INSTALADO EM ENTRADA DE EDIFICAÇÃO - FORNECIMENTO E INSTALAÇÃO. AF_11/2019</v>
          </cell>
          <cell r="C3544" t="str">
            <v>M</v>
          </cell>
        </row>
        <row r="3545">
          <cell r="A3545">
            <v>98402</v>
          </cell>
          <cell r="B3545" t="str">
            <v>CABO TELEFÔNICO CTP-APL-50 30 PARES INSTALADO EM ENTRADA DE EDIFICAÇÃO - FORNECIMENTO E INSTALAÇÃO. AF_11/2019</v>
          </cell>
          <cell r="C3545" t="str">
            <v>M</v>
          </cell>
        </row>
        <row r="3546">
          <cell r="A3546">
            <v>100556</v>
          </cell>
          <cell r="B3546" t="str">
            <v>CAIXA DE PASSAGEM PARA TELEFONE 15X15X10CM (SOBREPOR), FORNECIMENTO E INSTALACAO. AF_11/2019</v>
          </cell>
          <cell r="C3546" t="str">
            <v>UN</v>
          </cell>
        </row>
        <row r="3547">
          <cell r="A3547">
            <v>100557</v>
          </cell>
          <cell r="B3547" t="str">
            <v>CAIXA DE PASSAGEM PARA TELEFONE 80X80X15CM (SOBREPOR) FORNECIMENTO E INSTALACAO. AF_11/2019</v>
          </cell>
          <cell r="C3547" t="str">
            <v>UN</v>
          </cell>
        </row>
        <row r="3548">
          <cell r="A3548">
            <v>100560</v>
          </cell>
          <cell r="B3548" t="str">
            <v>QUADRO DE DISTRIBUIÇÃO PARA TELEFONE N.2, 20X20X12CM EM CHAPA METALICA, DE EMBUTIR, SEM ACESSORIOS, PADRÃO TELEBRAS, FORNECIMENTO E INSTALAÇÃO. AF_11/2019</v>
          </cell>
          <cell r="C3548" t="str">
            <v>UN</v>
          </cell>
        </row>
        <row r="3549">
          <cell r="A3549">
            <v>100561</v>
          </cell>
          <cell r="B3549" t="str">
            <v>QUADRO DE DISTRIBUICAO PARA TELEFONE N.3, 40X40X12CM EM CHAPA METALICA, DE EMBUTIR, SEM ACESSORIOS, PADRAO TELEBRAS, FORNECIMENTO E INSTALAÇÃO. AF_11/2019</v>
          </cell>
          <cell r="C3549" t="str">
            <v>UN</v>
          </cell>
        </row>
        <row r="3550">
          <cell r="A3550">
            <v>100562</v>
          </cell>
          <cell r="B3550" t="str">
            <v>QUADRO DE DISTRIBUICAO PARA TELEFONE N.4, 60X60X12CM EM CHAPA METALICA, DE EMBUTIR, SEM ACESSORIOS, PADRAO TELEBRAS, FORNECIMENTO E INSTALAÇÃO. AF_11/2019</v>
          </cell>
          <cell r="C3550" t="str">
            <v>UN</v>
          </cell>
        </row>
        <row r="3551">
          <cell r="A3551">
            <v>100563</v>
          </cell>
          <cell r="B3551" t="str">
            <v>QUADRO DE DISTRIBUIÇÃO PARA TELEFONE N.5, 80X80X12CM EM CHAPA METALICA, SEM ACESSORIOS, PADRAO TELEBRAS, FORNECIMENTO E INSTALAÇÃO. AF_11/2019</v>
          </cell>
          <cell r="C3551" t="str">
            <v>UN</v>
          </cell>
        </row>
        <row r="3552">
          <cell r="A3552">
            <v>101795</v>
          </cell>
          <cell r="B3552" t="str">
            <v>CAIXA ENTERRADA PARA INSTALAÇÕES TELEFÔNICAS TIPO R1, EM ALVENARIA COM BLOCOS DE CONCRETO, DIMENSÕES INTERNAS: 0,35X0,60X0,60 M, EXCLUINDO TAMPÃO. AF_12/2020</v>
          </cell>
          <cell r="C3552" t="str">
            <v>UN</v>
          </cell>
        </row>
        <row r="3553">
          <cell r="A3553">
            <v>101798</v>
          </cell>
          <cell r="B3553" t="str">
            <v>TAMPA PARA CAIXA TIPO R1, EM FERRO FUNDIDO, DIMENSÕES INTERNAS: 0,40 X 0,60 M - FORNECIMENTO E INSTALAÇÃO. AF_12/2020</v>
          </cell>
          <cell r="C3553" t="str">
            <v>UN</v>
          </cell>
        </row>
        <row r="3554">
          <cell r="A3554">
            <v>101799</v>
          </cell>
          <cell r="B3554" t="str">
            <v>TAMPA PARA CAIXA TIPO R2 E R3, EM FERRO FUNDIDO, DIMENSÕES INTERNAS: 0,55 X 1,10 M - FORNECIMENTO E INSTALAÇÃO. AF_12/2020</v>
          </cell>
          <cell r="C3554" t="str">
            <v>UN</v>
          </cell>
        </row>
        <row r="3555">
          <cell r="A3555">
            <v>98397</v>
          </cell>
          <cell r="B3555" t="str">
            <v>PINTURA ANTICORROSIVA DE DUTO METÁLICO. AF_03/2024</v>
          </cell>
          <cell r="C3555" t="str">
            <v>M2</v>
          </cell>
        </row>
        <row r="3556">
          <cell r="A3556">
            <v>103244</v>
          </cell>
          <cell r="B3556" t="str">
            <v>AR CONDICIONADO SPLIT INVERTER, HI-WALL (PAREDE), 9000 BTU/H, CICLO FRIO - FORNECIMENTO E INSTALAÇÃO. AF_11/2021_PE</v>
          </cell>
          <cell r="C3556" t="str">
            <v>UN</v>
          </cell>
        </row>
        <row r="3557">
          <cell r="A3557">
            <v>103245</v>
          </cell>
          <cell r="B3557" t="str">
            <v>AR CONDICIONADO SPLIT ON/OFF, HI-WALL (PAREDE), 9000 BTUS/H, CICLO FRIO - FORNECIMENTO E INSTALAÇÃO. AF_11/2021_PE</v>
          </cell>
          <cell r="C3557" t="str">
            <v>UN</v>
          </cell>
        </row>
        <row r="3558">
          <cell r="A3558">
            <v>103246</v>
          </cell>
          <cell r="B3558" t="str">
            <v>AR CONDICIONADO SPLIT ON/OFF, HI-WALL (PAREDE), 9000 BTUS/H, CICLO QUENTE/FRIO - FORNECIMENTO E INSTALAÇÃO. AF_11/2021_PE</v>
          </cell>
          <cell r="C3558" t="str">
            <v>UN</v>
          </cell>
        </row>
        <row r="3559">
          <cell r="A3559">
            <v>103247</v>
          </cell>
          <cell r="B3559" t="str">
            <v>AR CONDICIONADO SPLIT INVERTER, HI-WALL (PAREDE), 12000 BTU/H, CICLO FRIO - FORNECIMENTO E INSTALAÇÃO. AF_11/2021_PE</v>
          </cell>
          <cell r="C3559" t="str">
            <v>UN</v>
          </cell>
        </row>
        <row r="3560">
          <cell r="A3560">
            <v>103248</v>
          </cell>
          <cell r="B3560" t="str">
            <v>AR CONDICIONADO SPLIT ON/OFF, HI-WALL (PAREDE), 12000 BTUS/H, CICLO FRIO - FORNECIMENTO E INSTALAÇÃO. AF_11/2021_PE</v>
          </cell>
          <cell r="C3560" t="str">
            <v>UN</v>
          </cell>
        </row>
        <row r="3561">
          <cell r="A3561">
            <v>103249</v>
          </cell>
          <cell r="B3561" t="str">
            <v>AR CONDICIONADO SPLIT ON/OFF, HI-WALL (PAREDE), 12000 BTUS/H, CICLO QUENTE/FRIO - FORNECIMENTO E INSTALAÇÃO. AF_11/2021_PE</v>
          </cell>
          <cell r="C3561" t="str">
            <v>UN</v>
          </cell>
        </row>
        <row r="3562">
          <cell r="A3562">
            <v>103250</v>
          </cell>
          <cell r="B3562" t="str">
            <v>AR CONDICIONADO SPLIT INVERTER, HI-WALL (PAREDE), 18000 BTU/H, CICLO FRIO - FORNECIMENTO E INSTALAÇÃO. AF_11/2021_PE</v>
          </cell>
          <cell r="C3562" t="str">
            <v>UN</v>
          </cell>
        </row>
        <row r="3563">
          <cell r="A3563">
            <v>103251</v>
          </cell>
          <cell r="B3563" t="str">
            <v>AR CONDICIONADO SPLIT ON/OFF, HI-WALL (PAREDE), 18000 BTUS/H, CICLO FRIO - FORNECIMENTO E INSTALAÇÃO. AF_11/2021_PE</v>
          </cell>
          <cell r="C3563" t="str">
            <v>UN</v>
          </cell>
        </row>
        <row r="3564">
          <cell r="A3564">
            <v>103252</v>
          </cell>
          <cell r="B3564" t="str">
            <v>AR CONDICIONADO SPLIT ON/OFF, HI-WALL (PAREDE), 18000 BTUS/H, CICLO QUENTE/FRIO - FORNECIMENTO E INSTALAÇÃO. AF_11/2021_PE</v>
          </cell>
          <cell r="C3564" t="str">
            <v>UN</v>
          </cell>
        </row>
        <row r="3565">
          <cell r="A3565">
            <v>103253</v>
          </cell>
          <cell r="B3565" t="str">
            <v>AR CONDICIONADO SPLIT INVERTER, HI-WALL (PAREDE), 24000 BTU/H, CICLO FRIO - FORNECIMENTO E INSTALAÇÃO. AF_11/2021_PE</v>
          </cell>
          <cell r="C3565" t="str">
            <v>UN</v>
          </cell>
        </row>
        <row r="3566">
          <cell r="A3566">
            <v>103254</v>
          </cell>
          <cell r="B3566" t="str">
            <v>AR CONDICIONADO SPLIT ON/OFF, HI-WALL (PAREDE), 24000 BTUS/H, CICLO FRIO - FORNECIMENTO E INSTALAÇÃO. AF_11/2021_PE</v>
          </cell>
          <cell r="C3566" t="str">
            <v>UN</v>
          </cell>
        </row>
        <row r="3567">
          <cell r="A3567">
            <v>103255</v>
          </cell>
          <cell r="B3567" t="str">
            <v>AR CONDICIONADO SPLIT ON/OFF, HI-WALL (PAREDE), 24000 BTUS/H, CICLO QUENTE/FRIO - FORNECIMENTO E INSTALAÇÃO. AF_11/2021_PE</v>
          </cell>
          <cell r="C3567" t="str">
            <v>UN</v>
          </cell>
        </row>
        <row r="3568">
          <cell r="A3568">
            <v>103256</v>
          </cell>
          <cell r="B3568" t="str">
            <v>AR CONDICIONADO SPLIT INVERTER, PISO TETO, 18000 BTU/H, CICLO FRIO - FORNECIMENTO E INSTALAÇÃO. AF_11/2021_PSE</v>
          </cell>
          <cell r="C3568" t="str">
            <v>UN</v>
          </cell>
        </row>
        <row r="3569">
          <cell r="A3569">
            <v>103257</v>
          </cell>
          <cell r="B3569" t="str">
            <v>AR CONDICIONADO SPLIT ON/OFF, PISO TETO, 18.000 BTU/H, CICLO FRIO - FORNECIMENTO E INSTALAÇÃO. AF_11/2021_PSE</v>
          </cell>
          <cell r="C3569" t="str">
            <v>UN</v>
          </cell>
        </row>
        <row r="3570">
          <cell r="A3570">
            <v>103258</v>
          </cell>
          <cell r="B3570" t="str">
            <v>AR CONDICIONADO SPLIT INVERTER, PISO TETO, 24000 BTU/H, CICLO FRIO - FORNECIMENTO E INSTALAÇÃO. AF_11/2021_PSE</v>
          </cell>
          <cell r="C3570" t="str">
            <v>UN</v>
          </cell>
        </row>
        <row r="3571">
          <cell r="A3571">
            <v>103259</v>
          </cell>
          <cell r="B3571" t="str">
            <v>AR CONDICIONADO SPLIT ON/OFF, PISO TETO, 24.000 BTU/H, CICLO FRIO - FORNECIMENTO E INSTALAÇÃO. AF_11/2021_PSE</v>
          </cell>
          <cell r="C3571" t="str">
            <v>UN</v>
          </cell>
        </row>
        <row r="3572">
          <cell r="A3572">
            <v>103260</v>
          </cell>
          <cell r="B3572" t="str">
            <v>AR CONDICIONADO SPLIT INVERTER, PISO TETO, 24000 BTU/H, QUENTE/FRIO - FORNECIMENTO E INSTALAÇÃO. AF_11/2021_PSE</v>
          </cell>
          <cell r="C3572" t="str">
            <v>UN</v>
          </cell>
        </row>
        <row r="3573">
          <cell r="A3573">
            <v>103261</v>
          </cell>
          <cell r="B3573" t="str">
            <v>AR CONDICIONADO SPLIT INVERTER, PISO TETO, 36000 BTU/H, CICLO FRIO - FORNECIMENTO E INSTALAÇÃO. AF_11/2021_PSE</v>
          </cell>
          <cell r="C3573" t="str">
            <v>UN</v>
          </cell>
        </row>
        <row r="3574">
          <cell r="A3574">
            <v>103262</v>
          </cell>
          <cell r="B3574" t="str">
            <v>AR CONDICIONADO SPLIT ON/OFF, PISO TETO, 36.000 BTU/H, CICLO FRIO - FORNECIMENTO E INSTALAÇÃO. AF_11/2021_PSE</v>
          </cell>
          <cell r="C3574" t="str">
            <v>UN</v>
          </cell>
        </row>
        <row r="3575">
          <cell r="A3575">
            <v>103263</v>
          </cell>
          <cell r="B3575" t="str">
            <v>AR CONDICIONADO SPLIT INVERTER, PISO TETO, 48000 BTU/H, CICLO FRIO - FORNECIMENTO E INSTALAÇÃO. AF_11/2021_PE</v>
          </cell>
          <cell r="C3575" t="str">
            <v>UN</v>
          </cell>
        </row>
        <row r="3576">
          <cell r="A3576">
            <v>103264</v>
          </cell>
          <cell r="B3576" t="str">
            <v>AR CONDICIONADO SPLIT ON/OFF, PISO TETO, 48.000 BTU/H, CICLO FRIO - FORNECIMENTO E INSTALAÇÃO. AF_11/2021_PE</v>
          </cell>
          <cell r="C3576" t="str">
            <v>UN</v>
          </cell>
        </row>
        <row r="3577">
          <cell r="A3577">
            <v>103265</v>
          </cell>
          <cell r="B3577" t="str">
            <v>AR CONDICIONADO SPLIT INVERTER, PISO TETO, APRESENTANDO ENTRE 54000 E 58000 BTU/H, CICLO FRIO - FORNECIMENTO E INSTALAÇÃO. AF_11/2021_PE</v>
          </cell>
          <cell r="C3577" t="str">
            <v>UN</v>
          </cell>
        </row>
        <row r="3578">
          <cell r="A3578">
            <v>103266</v>
          </cell>
          <cell r="B3578" t="str">
            <v>AR CONDICIONADO SPLIT ON/OFF, PISO TETO, 60.000 BTU/H, CICLO FRIO - FORNECIMENTO E INSTALAÇÃO. AF_11/2021_PE</v>
          </cell>
          <cell r="C3578" t="str">
            <v>UN</v>
          </cell>
        </row>
        <row r="3579">
          <cell r="A3579">
            <v>103267</v>
          </cell>
          <cell r="B3579" t="str">
            <v>AR CONDICIONADO SPLIT ON/OFF, CASSETE (TETO), FRIO 4 VIAS 18000 BTU/H - FORNECIMENTO E INSTALAÇÃO. AF_11/2021_PE</v>
          </cell>
          <cell r="C3579" t="str">
            <v>UN</v>
          </cell>
        </row>
        <row r="3580">
          <cell r="A3580">
            <v>103268</v>
          </cell>
          <cell r="B3580" t="str">
            <v>AR CONDICIONADO SPLIT ON/OFF, CASSETE (TETO), 18000 BTU/H, CICLO QUENTE/FRIO - FORNECIMENTO E INSTALAÇÃO. AF_11/2021_PE</v>
          </cell>
          <cell r="C3580" t="str">
            <v>UN</v>
          </cell>
        </row>
        <row r="3581">
          <cell r="A3581">
            <v>103269</v>
          </cell>
          <cell r="B3581" t="str">
            <v>AR CONDICIONADO SPLIT ON/OFF, CASSETE (TETO), FRIO 4 VIAS 24000 BTU/H - FORNECIMENTO E INSTALAÇÃO. AF_11/2021_PE</v>
          </cell>
          <cell r="C3581" t="str">
            <v>UN</v>
          </cell>
        </row>
        <row r="3582">
          <cell r="A3582">
            <v>103270</v>
          </cell>
          <cell r="B3582" t="str">
            <v>AR CONDICIONADO SPLIT ON/OFF, CASSETE (TETO), 24000 BTU/H, CICLO QUENTE/FRIO - FORNECIMENTO E INSTALAÇÃO. AF_11/2021_PE</v>
          </cell>
          <cell r="C3582" t="str">
            <v>UN</v>
          </cell>
        </row>
        <row r="3583">
          <cell r="A3583">
            <v>103271</v>
          </cell>
          <cell r="B3583" t="str">
            <v>AR CONDICIONADO SPLIT ON/OFF, CASSETE (TETO), FRIO 4 VIAS 36000 BTU/H - FORNECIMENTO E INSTALAÇÃO. AF_11/2021_PE</v>
          </cell>
          <cell r="C3583" t="str">
            <v>UN</v>
          </cell>
        </row>
        <row r="3584">
          <cell r="A3584">
            <v>103272</v>
          </cell>
          <cell r="B3584" t="str">
            <v>AR CONDICIONADO SPLIT ON/OFF, CASSETE (TETO), 36000 BTU/H, CICLO QUENTE/FRIO - FORNECIMENTO E INSTALAÇÃO. AF_11/2021_PE</v>
          </cell>
          <cell r="C3584" t="str">
            <v>UN</v>
          </cell>
        </row>
        <row r="3585">
          <cell r="A3585">
            <v>103273</v>
          </cell>
          <cell r="B3585" t="str">
            <v>AR CONDICIONADO SPLIT ON/OFF, CASSETE (TETO), FRIO 4 VIAS 48000 BTU/H - FORNECIMENTO E INSTALAÇÃO. AF_11/2021_PE</v>
          </cell>
          <cell r="C3585" t="str">
            <v>UN</v>
          </cell>
        </row>
        <row r="3586">
          <cell r="A3586">
            <v>103274</v>
          </cell>
          <cell r="B3586" t="str">
            <v>AR CONDICIONADO SPLIT ON/OFF, CASSETE (TETO), 48000 BTU/H, CICLO QUENTE/FRIO - FORNECIMENTO E INSTALAÇÃO. AF_11/2021_PE</v>
          </cell>
          <cell r="C3586" t="str">
            <v>UN</v>
          </cell>
        </row>
        <row r="3587">
          <cell r="A3587">
            <v>103275</v>
          </cell>
          <cell r="B3587" t="str">
            <v>AR CONDICIONADO SPLIT ON/OFF, CASSETE (TETO), FRIO 4 VIAS 60000 BTU/H - FORNECIMENTO E INSTALAÇÃO. AF_11/2021_PE</v>
          </cell>
          <cell r="C3587" t="str">
            <v>UN</v>
          </cell>
        </row>
        <row r="3588">
          <cell r="A3588">
            <v>103276</v>
          </cell>
          <cell r="B3588" t="str">
            <v>AR CONDICIONADO SPLIT ON/OFF, CASSETE (TETO), 60000 BTU/H, CICLO QUENTE/FRIO - FORNECIMENTO E INSTALAÇÃO. AF_11/2021_PE</v>
          </cell>
          <cell r="C3588" t="str">
            <v>UN</v>
          </cell>
        </row>
        <row r="3589">
          <cell r="A3589">
            <v>103277</v>
          </cell>
          <cell r="B3589" t="str">
            <v>AR CONDICIONADO SPLITÃO 10 TR - FORNECIMENTO E INSTALAÇÃO. AF_11/2021_PE</v>
          </cell>
          <cell r="C3589" t="str">
            <v>UN</v>
          </cell>
        </row>
        <row r="3590">
          <cell r="A3590">
            <v>103278</v>
          </cell>
          <cell r="B3590" t="str">
            <v>AR CONDICIONADO SPLITÃO 15 TR - FORNECIMENTO E INSTALAÇÃO. AF_11/2021_PE</v>
          </cell>
          <cell r="C3590" t="str">
            <v>UN</v>
          </cell>
        </row>
        <row r="3591">
          <cell r="A3591">
            <v>103288</v>
          </cell>
          <cell r="B3591" t="str">
            <v>RASGO E CHUMBAMENTO EM ALVENARIA PARA TUBOS DE SPLIT PAREDE DE 9000 A 24000 BTUS/H. AF_11/2021</v>
          </cell>
          <cell r="C3591" t="str">
            <v>UN</v>
          </cell>
        </row>
        <row r="3592">
          <cell r="A3592">
            <v>103289</v>
          </cell>
          <cell r="B3592" t="str">
            <v>TUBO EM COBRE FLEXÍVEL, DN 1/4", COM ISOLAMENTO, INSTALADO EM FORRO, PARA RAMAL DE ALIMENTAÇÃO DE AR CONDICIONADO, INCLUSO FIXADOR. AF_11/2021_PA</v>
          </cell>
          <cell r="C3592" t="str">
            <v>M</v>
          </cell>
        </row>
        <row r="3593">
          <cell r="A3593">
            <v>103290</v>
          </cell>
          <cell r="B3593" t="str">
            <v>TUBO EM COBRE FLEXÍVEL, DN 3/8", COM ISOLAMENTO, INSTALADO EM FORRO, PARA RAMAL DE ALIMENTAÇÃO DE AR CONDICIONADO, INCLUSO FIXADOR. AF_11/2021_PA</v>
          </cell>
          <cell r="C3593" t="str">
            <v>M</v>
          </cell>
        </row>
        <row r="3594">
          <cell r="A3594">
            <v>103291</v>
          </cell>
          <cell r="B3594" t="str">
            <v>TUBO EM COBRE FLEXÍVEL, DN 1/2", COM ISOLAMENTO, INSTALADO EM FORRO, PARA RAMAL DE ALIMENTAÇÃO DE AR CONDICIONADO, INCLUSO FIXADOR. AF_11/2021_PA</v>
          </cell>
          <cell r="C3594" t="str">
            <v>M</v>
          </cell>
        </row>
        <row r="3595">
          <cell r="A3595">
            <v>103292</v>
          </cell>
          <cell r="B3595" t="str">
            <v>TUBO EM COBRE FLEXÍVEL, DN 5/8", COM ISOLAMENTO, INSTALADO EM FORRO, PARA RAMAL DE ALIMENTAÇÃO DE AR CONDICIONADO, INCLUSO FIXADOR. AF_11/2021_PA</v>
          </cell>
          <cell r="C3595" t="str">
            <v>M</v>
          </cell>
        </row>
        <row r="3596">
          <cell r="A3596">
            <v>101936</v>
          </cell>
          <cell r="B3596" t="str">
            <v>INSTALAÇÃO DE TUBOS E CONEXÕES, EM AÇO/FERRO GALVANIZADO, PARA O CENTRO DE MEDIÇÃO DE GÁS DE EDIFÍCIO RESIDENCIAL, COM 4 PAVIMENTOS, 16 UNIDADES HABITACIONAIS, DN 32 (1 1/4") - FORNECIMENTO E INSTALAÇÃO. AF_10/2020</v>
          </cell>
          <cell r="C3596" t="str">
            <v>UN</v>
          </cell>
        </row>
        <row r="3597">
          <cell r="A3597">
            <v>101937</v>
          </cell>
          <cell r="B3597" t="str">
            <v>INSTALAÇÃO DE TUBOS E CONEXÕES, EM AÇO/FERRO GALVANIZADO, PARA O CENTRO DE MEDIÇÃO DE GÁS DE EDIFÍCIO RESIDENCIAL, COM 4 PAVIMENTOS, 16 UNIDADES HABITACIONAIS, DN 50 (2") - FORNECIMENTO E INSTALAÇÃO. AF_10/2020</v>
          </cell>
          <cell r="C3597" t="str">
            <v>UN</v>
          </cell>
        </row>
        <row r="3598">
          <cell r="A3598">
            <v>98294</v>
          </cell>
          <cell r="B3598" t="str">
            <v>CABO ELETRÔNICO CATEGORIA 5E, INSTALADO EM EDIFICAÇÃO RESIDENCIAL - FORNECIMENTO E INSTALAÇÃO. AF_11/2019</v>
          </cell>
          <cell r="C3598" t="str">
            <v>M</v>
          </cell>
        </row>
        <row r="3599">
          <cell r="A3599">
            <v>98295</v>
          </cell>
          <cell r="B3599" t="str">
            <v>CABO ELETRÔNICO CATEGORIA 5E, INSTALADO EM EDIFICAÇÃO INSTITUCIONAL - FORNECIMENTO E INSTALAÇÃO. AF_11/2019</v>
          </cell>
          <cell r="C3599" t="str">
            <v>M</v>
          </cell>
        </row>
        <row r="3600">
          <cell r="A3600">
            <v>98296</v>
          </cell>
          <cell r="B3600" t="str">
            <v>CABO ELETRÔNICO CATEGORIA 6, INSTALADO EM EDIFICAÇÃO RESIDENCIAL - FORNECIMENTO E INSTALAÇÃO. AF_11/2019</v>
          </cell>
          <cell r="C3600" t="str">
            <v>M</v>
          </cell>
        </row>
        <row r="3601">
          <cell r="A3601">
            <v>98297</v>
          </cell>
          <cell r="B3601" t="str">
            <v>CABO ELETRÔNICO CATEGORIA 6, INSTALADO EM EDIFICAÇÃO INSTITUCIONAL - FORNECIMENTO E INSTALAÇÃO. AF_11/2019</v>
          </cell>
          <cell r="C3601" t="str">
            <v>M</v>
          </cell>
        </row>
        <row r="3602">
          <cell r="A3602">
            <v>98298</v>
          </cell>
          <cell r="B3602" t="str">
            <v>CABO ELETRÔNICO CATEGORIA 6A, INSTALADO EM EDIFICAÇÃO RESIDENCIAL - FORNECIMENTO E INSTALAÇÃO. AF_11/2019</v>
          </cell>
          <cell r="C3602" t="str">
            <v>M</v>
          </cell>
        </row>
        <row r="3603">
          <cell r="A3603">
            <v>98299</v>
          </cell>
          <cell r="B3603" t="str">
            <v>CABO ELETRÔNICO CATEGORIA 6A, INSTALADO EM EDIFICAÇÃO INSTITUCIONAL - FORNECIMENTO E INSTALAÇÃO. AF_11/2019</v>
          </cell>
          <cell r="C3603" t="str">
            <v>M</v>
          </cell>
        </row>
        <row r="3604">
          <cell r="A3604">
            <v>98300</v>
          </cell>
          <cell r="B3604" t="str">
            <v>CABO COAXIAL RG6 95% - FORNECIMENTO E INSTALAÇÃO. AF_11/2019</v>
          </cell>
          <cell r="C3604" t="str">
            <v>M</v>
          </cell>
        </row>
        <row r="3605">
          <cell r="A3605">
            <v>98301</v>
          </cell>
          <cell r="B3605" t="str">
            <v>PATCH PANEL 24 PORTAS, CATEGORIA 5E - FORNECIMENTO E INSTALAÇÃO. AF_11/2019</v>
          </cell>
          <cell r="C3605" t="str">
            <v>UN</v>
          </cell>
        </row>
        <row r="3606">
          <cell r="A3606">
            <v>98302</v>
          </cell>
          <cell r="B3606" t="str">
            <v>PATCH PANEL 24 PORTAS, CATEGORIA 6 - FORNECIMENTO E INSTALAÇÃO. AF_11/2019</v>
          </cell>
          <cell r="C3606" t="str">
            <v>UN</v>
          </cell>
        </row>
        <row r="3607">
          <cell r="A3607">
            <v>98304</v>
          </cell>
          <cell r="B3607" t="str">
            <v>PATCH PANEL 48 PORTAS, CATEGORIA 6 - FORNECIMENTO E INSTALAÇÃO. AF_11/2019</v>
          </cell>
          <cell r="C3607" t="str">
            <v>UN</v>
          </cell>
        </row>
        <row r="3608">
          <cell r="A3608">
            <v>98305</v>
          </cell>
          <cell r="B3608" t="str">
            <v>RACK FECHADO PARA SERVIDOR - FORNECIMENTO E INSTALAÇÃO. AF_11/2019</v>
          </cell>
          <cell r="C3608" t="str">
            <v>UN</v>
          </cell>
        </row>
        <row r="3609">
          <cell r="A3609">
            <v>98306</v>
          </cell>
          <cell r="B3609" t="str">
            <v>BLOCO DE ENGATE RÁPIDO PARA BASTIDOR TIPO M10 - FORNECIMENTO E INSTALAÇÃO. AF_11/2019</v>
          </cell>
          <cell r="C3609" t="str">
            <v>UN</v>
          </cell>
        </row>
        <row r="3610">
          <cell r="A3610">
            <v>98307</v>
          </cell>
          <cell r="B3610" t="str">
            <v>TOMADA DE REDE RJ45 - FORNECIMENTO E INSTALAÇÃO. AF_11/2019</v>
          </cell>
          <cell r="C3610" t="str">
            <v>UN</v>
          </cell>
        </row>
        <row r="3611">
          <cell r="A3611">
            <v>98308</v>
          </cell>
          <cell r="B3611" t="str">
            <v>TOMADA PARA TELEFONE RJ11 - FORNECIMENTO E INSTALAÇÃO. AF_11/2019</v>
          </cell>
          <cell r="C3611" t="str">
            <v>UN</v>
          </cell>
        </row>
        <row r="3612">
          <cell r="A3612">
            <v>98593</v>
          </cell>
          <cell r="B3612" t="str">
            <v>PATCH PANEL 48 PORTAS, CATEGORIA 5E - FORNECIMENTO E INSTALAÇÃO. AF_11/2019</v>
          </cell>
          <cell r="C3612" t="str">
            <v>UN</v>
          </cell>
        </row>
        <row r="3613">
          <cell r="A3613">
            <v>100553</v>
          </cell>
          <cell r="B3613" t="str">
            <v>CABO COAXIAL RG11 95% - FORNECIMENTO E INSTALAÇÃO. AF_11/2019</v>
          </cell>
          <cell r="C3613" t="str">
            <v>M</v>
          </cell>
        </row>
        <row r="3614">
          <cell r="A3614">
            <v>100554</v>
          </cell>
          <cell r="B3614" t="str">
            <v>CABO COAXIAL RG59 95% - FORNECIMENTO E INSTALAÇÃO. AF_11/2019</v>
          </cell>
          <cell r="C3614" t="str">
            <v>M</v>
          </cell>
        </row>
        <row r="3615">
          <cell r="A3615">
            <v>100555</v>
          </cell>
          <cell r="B3615" t="str">
            <v>RACK ABERTO EM COLUNA 44U PARA SERVIDOR - FORNECIMENTO E INSTALAÇÃO. AF_11/2019</v>
          </cell>
          <cell r="C3615" t="str">
            <v>UN</v>
          </cell>
        </row>
        <row r="3616">
          <cell r="A3616">
            <v>89355</v>
          </cell>
          <cell r="B3616" t="str">
            <v>TUBO, PVC, SOLDÁVEL, DE 20MM, INSTALADO EM RAMAL OU SUB-RAMAL DE ÁGUA - FORNECIMENTO E INSTALAÇÃO. AF_06/2022</v>
          </cell>
          <cell r="C3616" t="str">
            <v>M</v>
          </cell>
        </row>
        <row r="3617">
          <cell r="A3617">
            <v>89356</v>
          </cell>
          <cell r="B3617" t="str">
            <v>TUBO, PVC, SOLDÁVEL, DE 25MM, INSTALADO EM RAMAL OU SUB-RAMAL DE ÁGUA - FORNECIMENTO E INSTALAÇÃO. AF_06/2022</v>
          </cell>
          <cell r="C3617" t="str">
            <v>M</v>
          </cell>
        </row>
        <row r="3618">
          <cell r="A3618">
            <v>89357</v>
          </cell>
          <cell r="B3618" t="str">
            <v>TUBO, PVC, SOLDÁVEL, DE 32MM, INSTALADO EM RAMAL OU SUB-RAMAL DE ÁGUA - FORNECIMENTO E INSTALAÇÃO. AF_06/2022</v>
          </cell>
          <cell r="C3618" t="str">
            <v>M</v>
          </cell>
        </row>
        <row r="3619">
          <cell r="A3619">
            <v>89401</v>
          </cell>
          <cell r="B3619" t="str">
            <v>TUBO, PVC, SOLDÁVEL, DE 20MM, INSTALADO EM RAMAL DE DISTRIBUIÇÃO DE ÁGUA - FORNECIMENTO E INSTALAÇÃO. AF_06/2022</v>
          </cell>
          <cell r="C3619" t="str">
            <v>M</v>
          </cell>
        </row>
        <row r="3620">
          <cell r="A3620">
            <v>89402</v>
          </cell>
          <cell r="B3620" t="str">
            <v>TUBO, PVC, SOLDÁVEL, DE 25MM, INSTALADO EM RAMAL DE DISTRIBUIÇÃO DE ÁGUA - FORNECIMENTO E INSTALAÇÃO. AF_06/2022</v>
          </cell>
          <cell r="C3620" t="str">
            <v>M</v>
          </cell>
        </row>
        <row r="3621">
          <cell r="A3621">
            <v>89403</v>
          </cell>
          <cell r="B3621" t="str">
            <v>TUBO, PVC, SOLDÁVEL, DE 32MM, INSTALADO EM RAMAL DE DISTRIBUIÇÃO DE ÁGUA - FORNECIMENTO E INSTALAÇÃO. AF_06/2022</v>
          </cell>
          <cell r="C3621" t="str">
            <v>M</v>
          </cell>
        </row>
        <row r="3622">
          <cell r="A3622">
            <v>89446</v>
          </cell>
          <cell r="B3622" t="str">
            <v>TUBO, PVC, SOLDÁVEL, DE 25MM, INSTALADO EM PRUMADA DE ÁGUA - FORNECIMENTO E INSTALAÇÃO. AF_06/2022</v>
          </cell>
          <cell r="C3622" t="str">
            <v>M</v>
          </cell>
        </row>
        <row r="3623">
          <cell r="A3623">
            <v>89447</v>
          </cell>
          <cell r="B3623" t="str">
            <v>TUBO, PVC, SOLDÁVEL, DE 32MM, INSTALADO EM PRUMADA DE ÁGUA - FORNECIMENTO E INSTALAÇÃO. AF_06/2022</v>
          </cell>
          <cell r="C3623" t="str">
            <v>M</v>
          </cell>
        </row>
        <row r="3624">
          <cell r="A3624">
            <v>89448</v>
          </cell>
          <cell r="B3624" t="str">
            <v>TUBO, PVC, SOLDÁVEL, DE 40MM, INSTALADO EM PRUMADA DE ÁGUA - FORNECIMENTO E INSTALAÇÃO. AF_06/2022</v>
          </cell>
          <cell r="C3624" t="str">
            <v>M</v>
          </cell>
        </row>
        <row r="3625">
          <cell r="A3625">
            <v>89449</v>
          </cell>
          <cell r="B3625" t="str">
            <v>TUBO, PVC, SOLDÁVEL, DE 50MM, INSTALADO EM PRUMADA DE ÁGUA - FORNECIMENTO E INSTALAÇÃO. AF_06/2022</v>
          </cell>
          <cell r="C3625" t="str">
            <v>M</v>
          </cell>
        </row>
        <row r="3626">
          <cell r="A3626">
            <v>89450</v>
          </cell>
          <cell r="B3626" t="str">
            <v>TUBO, PVC, SOLDÁVEL, DE 60MM, INSTALADO EM PRUMADA DE ÁGUA - FORNECIMENTO E INSTALAÇÃO. AF_06/2022</v>
          </cell>
          <cell r="C3626" t="str">
            <v>M</v>
          </cell>
        </row>
        <row r="3627">
          <cell r="A3627">
            <v>89451</v>
          </cell>
          <cell r="B3627" t="str">
            <v>TUBO, PVC, SOLDÁVEL, DE 75MM, INSTALADO EM PRUMADA DE ÁGUA - FORNECIMENTO E INSTALAÇÃO. AF_06/2022</v>
          </cell>
          <cell r="C3627" t="str">
            <v>M</v>
          </cell>
        </row>
        <row r="3628">
          <cell r="A3628">
            <v>89452</v>
          </cell>
          <cell r="B3628" t="str">
            <v>TUBO, PVC, SOLDÁVEL, DE 85MM, INSTALADO EM PRUMADA DE ÁGUA - FORNECIMENTO E INSTALAÇÃO. AF_06/2022</v>
          </cell>
          <cell r="C3628" t="str">
            <v>M</v>
          </cell>
        </row>
        <row r="3629">
          <cell r="A3629">
            <v>89508</v>
          </cell>
          <cell r="B3629" t="str">
            <v>TUBO PVC, SÉRIE R, ÁGUA PLUVIAL, DN 40 MM, FORNECIDO E INSTALADO EM RAMAL DE ENCAMINHAMENTO. AF_06/2022</v>
          </cell>
          <cell r="C3629" t="str">
            <v>M</v>
          </cell>
        </row>
        <row r="3630">
          <cell r="A3630">
            <v>89509</v>
          </cell>
          <cell r="B3630" t="str">
            <v>TUBO PVC, SÉRIE R, ÁGUA PLUVIAL, DN 50 MM, FORNECIDO E INSTALADO EM RAMAL DE ENCAMINHAMENTO. AF_06/2022</v>
          </cell>
          <cell r="C3630" t="str">
            <v>M</v>
          </cell>
        </row>
        <row r="3631">
          <cell r="A3631">
            <v>89511</v>
          </cell>
          <cell r="B3631" t="str">
            <v>TUBO PVC, SÉRIE R, ÁGUA PLUVIAL, DN 75 MM, FORNECIDO E INSTALADO EM RAMAL DE ENCAMINHAMENTO. AF_06/2022</v>
          </cell>
          <cell r="C3631" t="str">
            <v>M</v>
          </cell>
        </row>
        <row r="3632">
          <cell r="A3632">
            <v>89512</v>
          </cell>
          <cell r="B3632" t="str">
            <v>TUBO PVC, SÉRIE R, ÁGUA PLUVIAL, DN 100 MM, FORNECIDO E INSTALADO EM RAMAL DE ENCAMINHAMENTO. AF_06/2022</v>
          </cell>
          <cell r="C3632" t="str">
            <v>M</v>
          </cell>
        </row>
        <row r="3633">
          <cell r="A3633">
            <v>89576</v>
          </cell>
          <cell r="B3633" t="str">
            <v>TUBO PVC, SÉRIE R, ÁGUA PLUVIAL, DN 75 MM, FORNECIDO E INSTALADO EM CONDUTORES VERTICAIS DE ÁGUAS PLUVIAIS. AF_06/2022</v>
          </cell>
          <cell r="C3633" t="str">
            <v>M</v>
          </cell>
        </row>
        <row r="3634">
          <cell r="A3634">
            <v>89578</v>
          </cell>
          <cell r="B3634" t="str">
            <v>TUBO PVC, SÉRIE R, ÁGUA PLUVIAL, DN 100 MM, FORNECIDO E INSTALADO EM CONDUTORES VERTICAIS DE ÁGUAS PLUVIAIS. AF_06/2022</v>
          </cell>
          <cell r="C3634" t="str">
            <v>M</v>
          </cell>
        </row>
        <row r="3635">
          <cell r="A3635">
            <v>89580</v>
          </cell>
          <cell r="B3635" t="str">
            <v>TUBO PVC, SÉRIE R, ÁGUA PLUVIAL, DN 150 MM, FORNECIDO E INSTALADO EM CONDUTORES VERTICAIS DE ÁGUAS PLUVIAIS. AF_06/2022</v>
          </cell>
          <cell r="C3635" t="str">
            <v>M</v>
          </cell>
        </row>
        <row r="3636">
          <cell r="A3636">
            <v>89633</v>
          </cell>
          <cell r="B3636" t="str">
            <v>TUBO, CPVC, SOLDÁVEL, DN 15MM, INSTALADO EM RAMAL OU SUB-RAMAL DE ÁGUA - FORNECIMENTO E INSTALAÇÃO. AF_06/2022</v>
          </cell>
          <cell r="C3636" t="str">
            <v>M</v>
          </cell>
        </row>
        <row r="3637">
          <cell r="A3637">
            <v>89634</v>
          </cell>
          <cell r="B3637" t="str">
            <v>TUBO, CPVC, SOLDÁVEL, DN 22MM, INSTALADO EM RAMAL OU SUB-RAMAL DE ÁGUA - FORNECIMENTO E INSTALAÇÃO. AF_06/2022</v>
          </cell>
          <cell r="C3637" t="str">
            <v>M</v>
          </cell>
        </row>
        <row r="3638">
          <cell r="A3638">
            <v>89635</v>
          </cell>
          <cell r="B3638" t="str">
            <v>TUBO, CPVC, SOLDÁVEL, DN 28MM, INSTALADO EM RAMAL OU SUB-RAMAL DE ÁGUA - FORNECIMENTO E INSTALAÇÃO. AF_06/2022</v>
          </cell>
          <cell r="C3638" t="str">
            <v>M</v>
          </cell>
        </row>
        <row r="3639">
          <cell r="A3639">
            <v>89636</v>
          </cell>
          <cell r="B3639" t="str">
            <v>TUBO, CPVC, SOLDÁVEL, DN 35MM, INSTALADO EM RAMAL OU SUB-RAMAL DE ÁGUA   FORNECIMENTO E INSTALAÇÃO. AF_06/2022</v>
          </cell>
          <cell r="C3639" t="str">
            <v>M</v>
          </cell>
        </row>
        <row r="3640">
          <cell r="A3640">
            <v>89711</v>
          </cell>
          <cell r="B3640" t="str">
            <v>TUBO PVC, SERIE NORMAL, ESGOTO PREDIAL, DN 40 MM, FORNECIDO E INSTALADO EM RAMAL DE DESCARGA OU RAMAL DE ESGOTO SANITÁRIO. AF_08/2022</v>
          </cell>
          <cell r="C3640" t="str">
            <v>M</v>
          </cell>
        </row>
        <row r="3641">
          <cell r="A3641">
            <v>89712</v>
          </cell>
          <cell r="B3641" t="str">
            <v>TUBO PVC, SERIE NORMAL, ESGOTO PREDIAL, DN 50 MM, FORNECIDO E INSTALADO EM RAMAL DE DESCARGA OU RAMAL DE ESGOTO SANITÁRIO. AF_08/2022</v>
          </cell>
          <cell r="C3641" t="str">
            <v>M</v>
          </cell>
        </row>
        <row r="3642">
          <cell r="A3642">
            <v>89713</v>
          </cell>
          <cell r="B3642" t="str">
            <v>TUBO PVC, SERIE NORMAL, ESGOTO PREDIAL, DN 75 MM, FORNECIDO E INSTALADO EM RAMAL DE DESCARGA OU RAMAL DE ESGOTO SANITÁRIO. AF_08/2022</v>
          </cell>
          <cell r="C3642" t="str">
            <v>M</v>
          </cell>
        </row>
        <row r="3643">
          <cell r="A3643">
            <v>89714</v>
          </cell>
          <cell r="B3643" t="str">
            <v>TUBO PVC, SERIE NORMAL, ESGOTO PREDIAL, DN 100 MM, FORNECIDO E INSTALADO EM RAMAL DE DESCARGA OU RAMAL DE ESGOTO SANITÁRIO. AF_08/2022</v>
          </cell>
          <cell r="C3643" t="str">
            <v>M</v>
          </cell>
        </row>
        <row r="3644">
          <cell r="A3644">
            <v>89716</v>
          </cell>
          <cell r="B3644" t="str">
            <v>TUBO, CPVC, SOLDÁVEL, DN 22MM, INSTALADO EM RAMAL DE DISTRIBUIÇÃO DE ÁGUA - FORNECIMENTO E INSTALAÇÃO. AF_06/2022</v>
          </cell>
          <cell r="C3644" t="str">
            <v>M</v>
          </cell>
        </row>
        <row r="3645">
          <cell r="A3645">
            <v>89717</v>
          </cell>
          <cell r="B3645" t="str">
            <v>TUBO, CPVC, SOLDÁVEL, DN 28MM, INSTALADO EM RAMAL DE DISTRIBUIÇÃO DE ÁGUA - FORNECIMENTO E INSTALAÇÃO. AF_06/2022</v>
          </cell>
          <cell r="C3645" t="str">
            <v>M</v>
          </cell>
        </row>
        <row r="3646">
          <cell r="A3646">
            <v>89770</v>
          </cell>
          <cell r="B3646" t="str">
            <v>TUBO, CPVC, SOLDÁVEL, DN 35MM, INSTALADO EM PRUMADA DE ÁGUA   FORNECIMENTO E INSTALAÇÃO. AF_06/2022</v>
          </cell>
          <cell r="C3646" t="str">
            <v>M</v>
          </cell>
        </row>
        <row r="3647">
          <cell r="A3647">
            <v>89771</v>
          </cell>
          <cell r="B3647" t="str">
            <v>TUBO, CPVC, SOLDÁVEL, DN 42MM, INSTALADO EM PRUMADA DE ÁGUA   FORNECIMENTO E INSTALAÇÃO. AF_06/2022</v>
          </cell>
          <cell r="C3647" t="str">
            <v>M</v>
          </cell>
        </row>
        <row r="3648">
          <cell r="A3648">
            <v>89773</v>
          </cell>
          <cell r="B3648" t="str">
            <v>TUBO, CPVC, SOLDÁVEL, DN 73MM, INSTALADO EM PRUMADA DE ÁGUA   FORNECIMENTO E INSTALAÇÃO. AF_06/2022</v>
          </cell>
          <cell r="C3648" t="str">
            <v>M</v>
          </cell>
        </row>
        <row r="3649">
          <cell r="A3649">
            <v>89775</v>
          </cell>
          <cell r="B3649" t="str">
            <v>TUBO, CPVC, SOLDÁVEL, DN 89MM, INSTALADO EM PRUMADA DE ÁGUA   FORNECIMENTO E INSTALAÇÃO. AF_06/2022</v>
          </cell>
          <cell r="C3649" t="str">
            <v>M</v>
          </cell>
        </row>
        <row r="3650">
          <cell r="A3650">
            <v>89798</v>
          </cell>
          <cell r="B3650" t="str">
            <v>TUBO PVC, SERIE NORMAL, ESGOTO PREDIAL, DN 50 MM, FORNECIDO E INSTALADO EM PRUMADA DE ESGOTO SANITÁRIO OU VENTILAÇÃO. AF_08/2022</v>
          </cell>
          <cell r="C3650" t="str">
            <v>M</v>
          </cell>
        </row>
        <row r="3651">
          <cell r="A3651">
            <v>89799</v>
          </cell>
          <cell r="B3651" t="str">
            <v>TUBO PVC, SERIE NORMAL, ESGOTO PREDIAL, DN 75 MM, FORNECIDO E INSTALADO EM PRUMADA DE ESGOTO SANITÁRIO OU VENTILAÇÃO. AF_08/2022</v>
          </cell>
          <cell r="C3651" t="str">
            <v>M</v>
          </cell>
        </row>
        <row r="3652">
          <cell r="A3652">
            <v>89800</v>
          </cell>
          <cell r="B3652" t="str">
            <v>TUBO PVC, SERIE NORMAL, ESGOTO PREDIAL, DN 100 MM, FORNECIDO E INSTALADO EM PRUMADA DE ESGOTO SANITÁRIO OU VENTILAÇÃO. AF_08/2022</v>
          </cell>
          <cell r="C3652" t="str">
            <v>M</v>
          </cell>
        </row>
        <row r="3653">
          <cell r="A3653">
            <v>89848</v>
          </cell>
          <cell r="B3653" t="str">
            <v>TUBO PVC, SERIE NORMAL, ESGOTO PREDIAL, DN 100 MM, FORNECIDO E INSTALADO EM SUBCOLETOR AÉREO DE ESGOTO SANITÁRIO. AF_08/2022</v>
          </cell>
          <cell r="C3653" t="str">
            <v>M</v>
          </cell>
        </row>
        <row r="3654">
          <cell r="A3654">
            <v>89849</v>
          </cell>
          <cell r="B3654" t="str">
            <v>TUBO PVC, SERIE NORMAL, ESGOTO PREDIAL, DN 150 MM, FORNECIDO E INSTALADO EM SUBCOLETOR AÉREO DE ESGOTO SANITÁRIO. AF_08/2022</v>
          </cell>
          <cell r="C3654" t="str">
            <v>M</v>
          </cell>
        </row>
        <row r="3655">
          <cell r="A3655">
            <v>89865</v>
          </cell>
          <cell r="B3655" t="str">
            <v>TUBO, PVC, SOLDÁVEL, DE 25MM, INSTALADO EM DRENO DE AR-CONDICIONADO - FORNECIMENTO E INSTALAÇÃO. AF_08/2022</v>
          </cell>
          <cell r="C3655" t="str">
            <v>M</v>
          </cell>
        </row>
        <row r="3656">
          <cell r="A3656">
            <v>92275</v>
          </cell>
          <cell r="B3656" t="str">
            <v>TUBO EM COBRE RÍGIDO, DN 22 MM, CLASSE E, SEM ISOLAMENTO, INSTALADO EM PRUMADA DE HIDRÁULICA PREDIAL - FORNECIMENTO E INSTALAÇÃO. AF_04/2022</v>
          </cell>
          <cell r="C3656" t="str">
            <v>M</v>
          </cell>
        </row>
        <row r="3657">
          <cell r="A3657">
            <v>92276</v>
          </cell>
          <cell r="B3657" t="str">
            <v>TUBO EM COBRE RÍGIDO, DN 28 MM, CLASSE E, SEM ISOLAMENTO, INSTALADO EM PRUMADA DE HIDRÁULICA PREDIAL - FORNECIMENTO E INSTALAÇÃO. AF_04/2022</v>
          </cell>
          <cell r="C3657" t="str">
            <v>M</v>
          </cell>
        </row>
        <row r="3658">
          <cell r="A3658">
            <v>92277</v>
          </cell>
          <cell r="B3658" t="str">
            <v>TUBO EM COBRE RÍGIDO, DN 35 MM, CLASSE E, SEM ISOLAMENTO, INSTALADO EM PRUMADA DE HIDRÁULICA PREDIAL - FORNECIMENTO E INSTALAÇÃO. AF_04/2022</v>
          </cell>
          <cell r="C3658" t="str">
            <v>M</v>
          </cell>
        </row>
        <row r="3659">
          <cell r="A3659">
            <v>92278</v>
          </cell>
          <cell r="B3659" t="str">
            <v>TUBO EM COBRE RÍGIDO, DN 42 MM, CLASSE E, SEM ISOLAMENTO, INSTALADO EM PRUMADA DE HIDRÁULICA PREDIAL - FORNECIMENTO E INSTALAÇÃO. AF_04/2022</v>
          </cell>
          <cell r="C3659" t="str">
            <v>M</v>
          </cell>
        </row>
        <row r="3660">
          <cell r="A3660">
            <v>92279</v>
          </cell>
          <cell r="B3660" t="str">
            <v>TUBO EM COBRE RÍGIDO, DN 54 MM, CLASSE E, SEM ISOLAMENTO, INSTALADO EM PRUMADA DE HIDRÁULICA PREDIAL - FORNECIMENTO E INSTALAÇÃO. AF_04/2022</v>
          </cell>
          <cell r="C3660" t="str">
            <v>M</v>
          </cell>
        </row>
        <row r="3661">
          <cell r="A3661">
            <v>92280</v>
          </cell>
          <cell r="B3661" t="str">
            <v>TUBO EM COBRE RÍGIDO, DN 66 MM, CLASSE E, SEM ISOLAMENTO, INSTALADO EM PRUMADA DE HIDRÁULICA PREDIAL - FORNECIMENTO E INSTALAÇÃO. AF_04/2022</v>
          </cell>
          <cell r="C3661" t="str">
            <v>M</v>
          </cell>
        </row>
        <row r="3662">
          <cell r="A3662">
            <v>92281</v>
          </cell>
          <cell r="B3662" t="str">
            <v>TUBO EM COBRE RÍGIDO, DN 22 MM, CLASSE E, COM ISOLAMENTO, INSTALADO EM PRUMADA DE HIDRÁULICA PREDIAL - FORNECIMENTO E INSTALAÇÃO. AF_04/2022</v>
          </cell>
          <cell r="C3662" t="str">
            <v>M</v>
          </cell>
        </row>
        <row r="3663">
          <cell r="A3663">
            <v>92282</v>
          </cell>
          <cell r="B3663" t="str">
            <v>TUBO EM COBRE RÍGIDO, DN 28 MM, CLASSE E, COM ISOLAMENTO, INSTALADO EM PRUMADA DE HIDRÁULICA PREDIAL - FORNECIMENTO E INSTALAÇÃO. AF_04/2022</v>
          </cell>
          <cell r="C3663" t="str">
            <v>M</v>
          </cell>
        </row>
        <row r="3664">
          <cell r="A3664">
            <v>92283</v>
          </cell>
          <cell r="B3664" t="str">
            <v>TUBO EM COBRE RÍGIDO, DN 35 MM, CLASSE E, COM ISOLAMENTO, INSTALADO EM PRUMADA DE HIDRÁULICA PREDIAL - FORNECIMENTO E INSTALAÇÃO. AF_04/2022</v>
          </cell>
          <cell r="C3664" t="str">
            <v>M</v>
          </cell>
        </row>
        <row r="3665">
          <cell r="A3665">
            <v>92284</v>
          </cell>
          <cell r="B3665" t="str">
            <v>TUBO EM COBRE RÍGIDO, DN 42 MM, CLASSE E, COM ISOLAMENTO, INSTALADO EM PRUMADA DE HIDRÁULICA PREDIAL - FORNECIMENTO E INSTALAÇÃO. AF_04/2022</v>
          </cell>
          <cell r="C3665" t="str">
            <v>M</v>
          </cell>
        </row>
        <row r="3666">
          <cell r="A3666">
            <v>92285</v>
          </cell>
          <cell r="B3666" t="str">
            <v>TUBO EM COBRE RÍGIDO, DN 54 MM, CLASSE E, COM ISOLAMENTO, INSTALADO EM PRUMADA DE HIDRÁULICA PREDIAL - FORNECIMENTO E INSTALAÇÃO. AF_04/2022</v>
          </cell>
          <cell r="C3666" t="str">
            <v>M</v>
          </cell>
        </row>
        <row r="3667">
          <cell r="A3667">
            <v>92286</v>
          </cell>
          <cell r="B3667" t="str">
            <v>TUBO EM COBRE RÍGIDO, DN 66 MM, CLASSE E, COM ISOLAMENTO, INSTALADO EM PRUMADA DE HIDRÁULICA PREDIAL - FORNECIMENTO E INSTALAÇÃO. AF_04/2022</v>
          </cell>
          <cell r="C3667" t="str">
            <v>M</v>
          </cell>
        </row>
        <row r="3668">
          <cell r="A3668">
            <v>92305</v>
          </cell>
          <cell r="B3668" t="str">
            <v>TUBO EM COBRE RÍGIDO, DN 15 MM, CLASSE E, SEM ISOLAMENTO, INSTALADO EM RAMAL DE DISTRIBUIÇÃO DE HIDRÁULICA PREDIAL - FORNECIMENTO E INSTALAÇÃO. AF_04/2022</v>
          </cell>
          <cell r="C3668" t="str">
            <v>M</v>
          </cell>
        </row>
        <row r="3669">
          <cell r="A3669">
            <v>92306</v>
          </cell>
          <cell r="B3669" t="str">
            <v>TUBO EM COBRE RÍGIDO, DN 22 MM, CLASSE E, SEM ISOLAMENTO, INSTALADO EM RAMAL DE DISTRIBUIÇÃO DE HIDRÁULICA PREDIAL - FORNECIMENTO E INSTALAÇÃO. AF_04/2022</v>
          </cell>
          <cell r="C3669" t="str">
            <v>M</v>
          </cell>
        </row>
        <row r="3670">
          <cell r="A3670">
            <v>92307</v>
          </cell>
          <cell r="B3670" t="str">
            <v>TUBO EM COBRE RÍGIDO, DN 28 MM, CLASSE E, SEM ISOLAMENTO, INSTALADO EM RAMAL DE DISTRIBUIÇÃO DE HIDRÁULICA PREDIAL - FORNECIMENTO E INSTALAÇÃO. AF_04/2022</v>
          </cell>
          <cell r="C3670" t="str">
            <v>M</v>
          </cell>
        </row>
        <row r="3671">
          <cell r="A3671">
            <v>92308</v>
          </cell>
          <cell r="B3671" t="str">
            <v>TUBO EM COBRE RÍGIDO, DN 15 MM, CLASSE E, COM ISOLAMENTO, INSTALADO EM RAMAL DE DISTRIBUIÇÃO DE HIDRÁULICA PREDIAL - FORNECIMENTO E INSTALAÇÃO. AF_04/2022</v>
          </cell>
          <cell r="C3671" t="str">
            <v>M</v>
          </cell>
        </row>
        <row r="3672">
          <cell r="A3672">
            <v>92309</v>
          </cell>
          <cell r="B3672" t="str">
            <v>TUBO EM COBRE RÍGIDO, DN 22 MM, CLASSE E, COM ISOLAMENTO, INSTALADO EM RAMAL DE DISTRIBUIÇÃO DE HIDRÁULICA PREDIAL - FORNECIMENTO E INSTALAÇÃO. AF_04/2022</v>
          </cell>
          <cell r="C3672" t="str">
            <v>M</v>
          </cell>
        </row>
        <row r="3673">
          <cell r="A3673">
            <v>92310</v>
          </cell>
          <cell r="B3673" t="str">
            <v>TUBO EM COBRE RÍGIDO, DN 28 MM, CLASSE E, COM ISOLAMENTO, INSTALADO EM RAMAL DE DISTRIBUIÇÃO DE HIDRÁULICA PREDIAL - FORNECIMENTO E INSTALAÇÃO. AF_04/2022</v>
          </cell>
          <cell r="C3673" t="str">
            <v>M</v>
          </cell>
        </row>
        <row r="3674">
          <cell r="A3674">
            <v>92320</v>
          </cell>
          <cell r="B3674" t="str">
            <v>TUBO EM COBRE RÍGIDO, DN 15 MM, CLASSE E, SEM ISOLAMENTO, INSTALADO EM RAMAL E SUB-RAMAL DE HIDRÁULICA PREDIAL - FORNECIMENTO E INSTALAÇÃO. AF_04/2022</v>
          </cell>
          <cell r="C3674" t="str">
            <v>M</v>
          </cell>
        </row>
        <row r="3675">
          <cell r="A3675">
            <v>92321</v>
          </cell>
          <cell r="B3675" t="str">
            <v>TUBO EM COBRE RÍGIDO, DN 22 MM, CLASSE E, SEM ISOLAMENTO, INSTALADO EM RAMAL E SUB-RAMAL DE HIDRÁULICA PREDIAL - FORNECIMENTO E INSTALAÇÃO. AF_04/2022</v>
          </cell>
          <cell r="C3675" t="str">
            <v>M</v>
          </cell>
        </row>
        <row r="3676">
          <cell r="A3676">
            <v>92322</v>
          </cell>
          <cell r="B3676" t="str">
            <v>TUBO EM COBRE RÍGIDO, DN 28 MM, CLASSE E, SEM ISOLAMENTO, INSTALADO EM RAMAL E SUB-RAMAL DE HIDRÁULICA PREDIAL - FORNECIMENTO E INSTALAÇÃO. AF_04/2022</v>
          </cell>
          <cell r="C3676" t="str">
            <v>M</v>
          </cell>
        </row>
        <row r="3677">
          <cell r="A3677">
            <v>92323</v>
          </cell>
          <cell r="B3677" t="str">
            <v>TUBO EM COBRE RÍGIDO, DN 15 MM, CLASSE E, COM ISOLAMENTO, INSTALADO EM RAMAL E SUB-RAMAL DE HIDRÁULICA PREDIAL - FORNECIMENTO E INSTALAÇÃO. AF_04/2022</v>
          </cell>
          <cell r="C3677" t="str">
            <v>M</v>
          </cell>
        </row>
        <row r="3678">
          <cell r="A3678">
            <v>92324</v>
          </cell>
          <cell r="B3678" t="str">
            <v>TUBO EM COBRE RÍGIDO, DN 22 MM, CLASSE E, COM ISOLAMENTO, INSTALADO EM RAMAL E SUB-RAMAL DE HIDRÁULICA PREDIAL - FORNECIMENTO E INSTALAÇÃO. AF_04/2022</v>
          </cell>
          <cell r="C3678" t="str">
            <v>M</v>
          </cell>
        </row>
        <row r="3679">
          <cell r="A3679">
            <v>92325</v>
          </cell>
          <cell r="B3679" t="str">
            <v>TUBO EM COBRE RÍGIDO, DN 28 MM, CLASSE E, COM ISOLAMENTO, INSTALADO EM RAMAL E SUB-RAMAL DE HIDRÁULICA PREDIAL - FORNECIMENTO E INSTALAÇÃO. AF_04/2022</v>
          </cell>
          <cell r="C3679" t="str">
            <v>M</v>
          </cell>
        </row>
        <row r="3680">
          <cell r="A3680">
            <v>92335</v>
          </cell>
          <cell r="B3680" t="str">
            <v>TUBO DE AÇO GALVANIZADO COM COSTURA, CLASSE MÉDIA, CONEXÃO RANHURADA, DN 50 (2"), INSTALADO EM PRUMADAS - FORNECIMENTO E INSTALAÇÃO. AF_10/2020</v>
          </cell>
          <cell r="C3680" t="str">
            <v>M</v>
          </cell>
        </row>
        <row r="3681">
          <cell r="A3681">
            <v>92336</v>
          </cell>
          <cell r="B3681" t="str">
            <v>TUBO DE AÇO GALVANIZADO COM COSTURA, CLASSE MÉDIA, CONEXÃO RANHURADA, DN 65 (2 1/2"), INSTALADO EM PRUMADAS - FORNECIMENTO E INSTALAÇÃO. AF_10/2020</v>
          </cell>
          <cell r="C3681" t="str">
            <v>M</v>
          </cell>
        </row>
        <row r="3682">
          <cell r="A3682">
            <v>92337</v>
          </cell>
          <cell r="B3682" t="str">
            <v>TUBO DE AÇO GALVANIZADO COM COSTURA, CLASSE MÉDIA, CONEXÃO RANHURADA, DN 80 (3"), INSTALADO EM PRUMADAS - FORNECIMENTO E INSTALAÇÃO. AF_10/2020</v>
          </cell>
          <cell r="C3682" t="str">
            <v>M</v>
          </cell>
        </row>
        <row r="3683">
          <cell r="A3683">
            <v>92338</v>
          </cell>
          <cell r="B3683" t="str">
            <v>TUBO DE AÇO PRETO SEM COSTURA, CONEXÃO SOLDADA, DN 50 (2"), INSTALADO EM PRUMADAS - FORNECIMENTO E INSTALAÇÃO. AF_10/2020</v>
          </cell>
          <cell r="C3683" t="str">
            <v>M</v>
          </cell>
        </row>
        <row r="3684">
          <cell r="A3684">
            <v>92339</v>
          </cell>
          <cell r="B3684" t="str">
            <v>TUBO DE AÇO PRETO SEM COSTURA, CONEXÃO SOLDADA, DN 65 (2 1/2"), INSTALADO EM PRUMADAS - FORNECIMENTO E INSTALAÇÃO. AF_10/2020</v>
          </cell>
          <cell r="C3684" t="str">
            <v>M</v>
          </cell>
        </row>
        <row r="3685">
          <cell r="A3685">
            <v>92341</v>
          </cell>
          <cell r="B3685" t="str">
            <v>TUBO DE AÇO GALVANIZADO COM COSTURA, CLASSE MÉDIA, DN 50 (2"), CONEXÃO ROSQUEADA, INSTALADO EM PRUMADAS - FORNECIMENTO E INSTALAÇÃO. AF_10/2020</v>
          </cell>
          <cell r="C3685" t="str">
            <v>M</v>
          </cell>
        </row>
        <row r="3686">
          <cell r="A3686">
            <v>92342</v>
          </cell>
          <cell r="B3686" t="str">
            <v>TUBO DE AÇO GALVANIZADO COM COSTURA, CLASSE MÉDIA, DN 65 (2 1/2"), CONEXÃO ROSQUEADA, INSTALADO EM PRUMADAS - FORNECIMENTO E INSTALAÇÃO. AF_10/2020</v>
          </cell>
          <cell r="C3686" t="str">
            <v>M</v>
          </cell>
        </row>
        <row r="3687">
          <cell r="A3687">
            <v>92343</v>
          </cell>
          <cell r="B3687" t="str">
            <v>TUBO DE AÇO GALVANIZADO COM COSTURA, CLASSE MÉDIA, DN 80 (3"), CONEXÃO ROSQUEADA, INSTALADO EM PRUMADAS - FORNECIMENTO E INSTALAÇÃO. AF_10/2020</v>
          </cell>
          <cell r="C3687" t="str">
            <v>M</v>
          </cell>
        </row>
        <row r="3688">
          <cell r="A3688">
            <v>92359</v>
          </cell>
          <cell r="B3688" t="str">
            <v>TUBO DE AÇO PRETO SEM COSTURA, CONEXÃO SOLDADA, DN 25 (1"), INSTALADO EM REDE DE ALIMENTAÇÃO PARA HIDRANTE - FORNECIMENTO E INSTALAÇÃO. AF_10/2020</v>
          </cell>
          <cell r="C3688" t="str">
            <v>M</v>
          </cell>
        </row>
        <row r="3689">
          <cell r="A3689">
            <v>92360</v>
          </cell>
          <cell r="B3689" t="str">
            <v>TUBO DE AÇO PRETO SEM COSTURA, CONEXÃO SOLDADA, DN 32 (1 1/4"), INSTALADO EM REDE DE ALIMENTAÇÃO PARA HIDRANTE - FORNECIMENTO E INSTALAÇÃO. AF_10/2020</v>
          </cell>
          <cell r="C3689" t="str">
            <v>M</v>
          </cell>
        </row>
        <row r="3690">
          <cell r="A3690">
            <v>92361</v>
          </cell>
          <cell r="B3690" t="str">
            <v>TUBO DE AÇO PRETO SEM COSTURA, CONEXÃO SOLDADA, DN 50 (2"), INSTALADO EM REDE DE ALIMENTAÇÃO PARA HIDRANTE - FORNECIMENTO E INSTALAÇÃO. AF_10/2020</v>
          </cell>
          <cell r="C3690" t="str">
            <v>M</v>
          </cell>
        </row>
        <row r="3691">
          <cell r="A3691">
            <v>92362</v>
          </cell>
          <cell r="B3691" t="str">
            <v>TUBO DE AÇO PRETO SEM COSTURA, CONEXÃO SOLDADA, DN 65 (2 1/2"), INSTALADO EM REDE DE ALIMENTAÇÃO PARA HIDRANTE - FORNECIMENTO E INSTALAÇÃO. AF_10/2020</v>
          </cell>
          <cell r="C3691" t="str">
            <v>M</v>
          </cell>
        </row>
        <row r="3692">
          <cell r="A3692">
            <v>92364</v>
          </cell>
          <cell r="B3692" t="str">
            <v>TUBO DE AÇO GALVANIZADO COM COSTURA, CLASSE MÉDIA, DN 32 (1 1/4"), CONEXÃO ROSQUEADA, INSTALADO EM REDE DE ALIMENTAÇÃO PARA HIDRANTE - FORNECIMENTO E INSTALAÇÃO. AF_10/2020</v>
          </cell>
          <cell r="C3692" t="str">
            <v>M</v>
          </cell>
        </row>
        <row r="3693">
          <cell r="A3693">
            <v>92365</v>
          </cell>
          <cell r="B3693" t="str">
            <v>TUBO DE AÇO GALVANIZADO COM COSTURA, CLASSE MÉDIA, DN 40 (1 1/2"), CONEXÃO ROSQUEADA, INSTALADO EM REDE DE ALIMENTAÇÃO PARA HIDRANTE - FORNECIMENTO E INSTALAÇÃO. AF_10/2020</v>
          </cell>
          <cell r="C3693" t="str">
            <v>M</v>
          </cell>
        </row>
        <row r="3694">
          <cell r="A3694">
            <v>92366</v>
          </cell>
          <cell r="B3694" t="str">
            <v>TUBO DE AÇO GALVANIZADO COM COSTURA, CLASSE MÉDIA, DN 50 (2"), CONEXÃO ROSQUEADA, INSTALADO EM REDE DE ALIMENTAÇÃO PARA HIDRANTE - FORNECIMENTO E INSTALAÇÃO. AF_10/2020</v>
          </cell>
          <cell r="C3694" t="str">
            <v>M</v>
          </cell>
        </row>
        <row r="3695">
          <cell r="A3695">
            <v>92367</v>
          </cell>
          <cell r="B3695" t="str">
            <v>TUBO DE AÇO GALVANIZADO COM COSTURA, CLASSE MÉDIA, DN 65 (2 1/2"), CONEXÃO ROSQUEADA, INSTALADO EM REDE DE ALIMENTAÇÃO PARA HIDRANTE - FORNECIMENTO E INSTALAÇÃO. AF_10/2020</v>
          </cell>
          <cell r="C3695" t="str">
            <v>M</v>
          </cell>
        </row>
        <row r="3696">
          <cell r="A3696">
            <v>92368</v>
          </cell>
          <cell r="B3696" t="str">
            <v>TUBO DE AÇO GALVANIZADO COM COSTURA, CLASSE MÉDIA, DN 80 (3"), CONEXÃO ROSQUEADA, INSTALADO EM REDE DE ALIMENTAÇÃO PARA HIDRANTE - FORNECIMENTO E INSTALAÇÃO. AF_10/2020</v>
          </cell>
          <cell r="C3696" t="str">
            <v>M</v>
          </cell>
        </row>
        <row r="3697">
          <cell r="A3697">
            <v>92645</v>
          </cell>
          <cell r="B3697" t="str">
            <v>TUBO DE AÇO PRETO SEM COSTURA, CONEXÃO SOLDADA, DN 25 (1"), INSTALADO EM REDE DE ALIMENTAÇÃO PARA SPRINKLER - FORNECIMENTO E INSTALAÇÃO. AF_10/2020</v>
          </cell>
          <cell r="C3697" t="str">
            <v>M</v>
          </cell>
        </row>
        <row r="3698">
          <cell r="A3698">
            <v>92646</v>
          </cell>
          <cell r="B3698" t="str">
            <v>TUBO DE AÇO PRETO SEM COSTURA, CONEXÃO SOLDADA, DN 32 (1 1/4"), INSTALADO EM REDE DE ALIMENTAÇÃO PARA SPRINKLER - FORNECIMENTO E INSTALAÇÃO. AF_10/2020</v>
          </cell>
          <cell r="C3698" t="str">
            <v>M</v>
          </cell>
        </row>
        <row r="3699">
          <cell r="A3699">
            <v>92648</v>
          </cell>
          <cell r="B3699" t="str">
            <v>TUBO DE AÇO PRETO SEM COSTURA, CONEXÃO SOLDADA, DN 40 (1 1/2"), INSTALADO EM REDE DE ALIMENTAÇÃO PARA SPRINKLER - FORNECIMENTO E INSTALAÇÃO. AF_10/2020</v>
          </cell>
          <cell r="C3699" t="str">
            <v>M</v>
          </cell>
        </row>
        <row r="3700">
          <cell r="A3700">
            <v>92649</v>
          </cell>
          <cell r="B3700" t="str">
            <v>TUBO DE AÇO PRETO SEM COSTURA, CONEXÃO SOLDADA, DN 50 (2"), INSTALADO EM REDE DE ALIMENTAÇÃO PARA SPRINKLER - FORNECIMENTO E INSTALAÇÃO. AF_10/2020</v>
          </cell>
          <cell r="C3700" t="str">
            <v>M</v>
          </cell>
        </row>
        <row r="3701">
          <cell r="A3701">
            <v>92650</v>
          </cell>
          <cell r="B3701" t="str">
            <v>TUBO DE AÇO PRETO SEM COSTURA, CONEXÃO SOLDADA, DN 65 (2 1/2"), INSTALADO EM REDE DE ALIMENTAÇÃO PARA SPRINKLER - FORNECIMENTO E INSTALAÇÃO. AF_10/2020</v>
          </cell>
          <cell r="C3701" t="str">
            <v>M</v>
          </cell>
        </row>
        <row r="3702">
          <cell r="A3702">
            <v>92652</v>
          </cell>
          <cell r="B3702" t="str">
            <v>TUBO DE AÇO GALVANIZADO COM COSTURA, CLASSE MÉDIA, CONEXÃO ROSQUEADA, DN 32 (1 1/4"), INSTALADO EM REDE DE ALIMENTAÇÃO PARA SPRINKLER - FORNECIMENTO E INSTALAÇÃO. AF_10/2020</v>
          </cell>
          <cell r="C3702" t="str">
            <v>M</v>
          </cell>
        </row>
        <row r="3703">
          <cell r="A3703">
            <v>92653</v>
          </cell>
          <cell r="B3703" t="str">
            <v>TUBO DE AÇO GALVANIZADO COM COSTURA, CLASSE MÉDIA, CONEXÃO ROSQUEADA, DN 40 (1 1/2"), INSTALADO EM REDE DE ALIMENTAÇÃO PARA SPRINKLER - FORNECIMENTO E INSTALAÇÃO. AF_10/2020</v>
          </cell>
          <cell r="C3703" t="str">
            <v>M</v>
          </cell>
        </row>
        <row r="3704">
          <cell r="A3704">
            <v>92654</v>
          </cell>
          <cell r="B3704" t="str">
            <v>TUBO DE AÇO GALVANIZADO COM COSTURA, CLASSE MÉDIA, CONEXÃO ROSQUEADA, DN 50 (2"), INSTALADO EM REDE DE ALIMENTAÇÃO PARA SPRINKLER - FORNECIMENTO E INSTALAÇÃO. AF_10/2020</v>
          </cell>
          <cell r="C3704" t="str">
            <v>M</v>
          </cell>
        </row>
        <row r="3705">
          <cell r="A3705">
            <v>92655</v>
          </cell>
          <cell r="B3705" t="str">
            <v>TUBO DE AÇO GALVANIZADO COM COSTURA, CLASSE MÉDIA, CONEXÃO ROSQUEADA, DN 65 (2 1/2"), INSTALADO EM REDE DE ALIMENTAÇÃO PARA SPRINKLER - FORNECIMENTO E INSTALAÇÃO. AF_10/2020</v>
          </cell>
          <cell r="C3705" t="str">
            <v>M</v>
          </cell>
        </row>
        <row r="3706">
          <cell r="A3706">
            <v>92656</v>
          </cell>
          <cell r="B3706" t="str">
            <v>TUBO DE AÇO GALVANIZADO COM COSTURA, CLASSE MÉDIA, CONEXÃO ROSQUEADA, DN 80 (3"), INSTALADO EM REDE DE ALIMENTAÇÃO PARA SPRINKLER - FORNECIMENTO E INSTALAÇÃO. AF_10/2020</v>
          </cell>
          <cell r="C3706" t="str">
            <v>M</v>
          </cell>
        </row>
        <row r="3707">
          <cell r="A3707">
            <v>92687</v>
          </cell>
          <cell r="B3707" t="str">
            <v>TUBO DE AÇO GALVANIZADO COM COSTURA, CLASSE MÉDIA, CONEXÃO ROSQUEADA, DN 15 (1/2"), INSTALADO EM RAMAIS E SUB-RAMAIS DE GÁS - FORNECIMENTO E INSTALAÇÃO. AF_10/2020</v>
          </cell>
          <cell r="C3707" t="str">
            <v>M</v>
          </cell>
        </row>
        <row r="3708">
          <cell r="A3708">
            <v>92688</v>
          </cell>
          <cell r="B3708" t="str">
            <v>TUBO DE AÇO GALVANIZADO COM COSTURA, CLASSE MÉDIA, CONEXÃO ROSQUEADA, DN 20 (3/4"), INSTALADO EM RAMAIS E SUB-RAMAIS DE GÁS - FORNECIMENTO E INSTALAÇÃO. AF_10/2020</v>
          </cell>
          <cell r="C3708" t="str">
            <v>M</v>
          </cell>
        </row>
        <row r="3709">
          <cell r="A3709">
            <v>92689</v>
          </cell>
          <cell r="B3709" t="str">
            <v>TUBO DE AÇO PRETO SEM COSTURA, CLASSE MÉDIA, CONEXÃO SOLDADA, DN 15 (1/2"), INSTALADO EM RAMAIS E SUB-RAMAIS DE GÁS - FORNECIMENTO E INSTALAÇÃO. AF_10/2020</v>
          </cell>
          <cell r="C3709" t="str">
            <v>M</v>
          </cell>
        </row>
        <row r="3710">
          <cell r="A3710">
            <v>92690</v>
          </cell>
          <cell r="B3710" t="str">
            <v>TUBO DE AÇO PRETO SEM COSTURA, CLASSE MÉDIA, CONEXÃO SOLDADA, DN 20 (3/4"), INSTALADO EM RAMAIS E SUB-RAMAIS DE GÁS - FORNECIMENTO E INSTALAÇÃO. AF_10/2020</v>
          </cell>
          <cell r="C3710" t="str">
            <v>M</v>
          </cell>
        </row>
        <row r="3711">
          <cell r="A3711">
            <v>92691</v>
          </cell>
          <cell r="B3711" t="str">
            <v>TUBO DE AÇO PRETO SEM COSTURA, CLASSE MÉDIA, CONEXÃO SOLDADA, DN 25 (1"), INSTALADO EM RAMAIS  E SUB-RAMAIS DE GÁS - FORNECIMENTO E INSTALAÇÃO. AF_10/2020</v>
          </cell>
          <cell r="C3711" t="str">
            <v>M</v>
          </cell>
        </row>
        <row r="3712">
          <cell r="A3712">
            <v>94462</v>
          </cell>
          <cell r="B3712" t="str">
            <v>TUBO DE AÇO GALVANIZADO COM COSTURA, CLASSE MÉDIA, DN 50 MM (2"), CONEXÃO ROSQUEADA, INSTALADO EM RESERVAÇÃO PREDIAL DE ÁGUA - FORNECIMENTO E INSTALAÇÃO. AF_04/2024</v>
          </cell>
          <cell r="C3712" t="str">
            <v>M</v>
          </cell>
        </row>
        <row r="3713">
          <cell r="A3713">
            <v>94463</v>
          </cell>
          <cell r="B3713" t="str">
            <v>TUBO DE AÇO GALVANIZADO COM COSTURA, CLASSE MÉDIA, DN 65 MM (2 1/2"), CONEXÃO ROSQUEADA, INSTALADO EM RESERVAÇÃO PREDIAL DE ÁGUA - FORNECIMENTO E INSTALAÇÃO. AF_04/2024</v>
          </cell>
          <cell r="C3713" t="str">
            <v>M</v>
          </cell>
        </row>
        <row r="3714">
          <cell r="A3714">
            <v>94464</v>
          </cell>
          <cell r="B3714" t="str">
            <v>TUBO DE AÇO GALVANIZADO COM COSTURA, CLASSE MÉDIA, DN 80 MM (3"), CONEXÃO ROSQUEADA, INSTALADO EM RESERVAÇÃO PREDIAL DE ÁGUA - FORNECIMENTO E INSTALAÇÃO. AF_04/2024</v>
          </cell>
          <cell r="C3714" t="str">
            <v>M</v>
          </cell>
        </row>
        <row r="3715">
          <cell r="A3715">
            <v>94602</v>
          </cell>
          <cell r="B3715" t="str">
            <v>TUBO EM COBRE RÍGIDO, DN 54 MM, CLASSE E, SEM ISOLAMENTO, INSTALADO EM RESERVAÇÃO PREDIAL DE ÁGUA - FORNECIMENTO E INSTALAÇÃO. AF_04/2024</v>
          </cell>
          <cell r="C3715" t="str">
            <v>M</v>
          </cell>
        </row>
        <row r="3716">
          <cell r="A3716">
            <v>94603</v>
          </cell>
          <cell r="B3716" t="str">
            <v>TUBO EM COBRE RÍGIDO, DN 66 MM, CLASSE E, SEM ISOLAMENTO, INSTALADO EM RESERVAÇÃO PREDIAL DE ÁGUA - FORNECIMENTO E INSTALAÇÃO. AF_04/2024</v>
          </cell>
          <cell r="C3716" t="str">
            <v>M</v>
          </cell>
        </row>
        <row r="3717">
          <cell r="A3717">
            <v>94604</v>
          </cell>
          <cell r="B3717" t="str">
            <v>TUBO EM COBRE RÍGIDO, DN 79 MM, CLASSE E, SEM ISOLAMENTO, INSTALADO EM RESERVAÇÃO PREDIAL DE ÁGUA - FORNECIMENTO E INSTALAÇÃO. AF_04/2024</v>
          </cell>
          <cell r="C3717" t="str">
            <v>M</v>
          </cell>
        </row>
        <row r="3718">
          <cell r="A3718">
            <v>94605</v>
          </cell>
          <cell r="B3718" t="str">
            <v>TUBO EM COBRE RÍGIDO, DN 104 MM, CLASSE E, SEM ISOLAMENTO, INSTALADO EM RESERVAÇÃO PREDIAL DE ÁGUA - FORNECIMENTO E INSTALAÇÃO. AF_04/2024</v>
          </cell>
          <cell r="C3718" t="str">
            <v>M</v>
          </cell>
        </row>
        <row r="3719">
          <cell r="A3719">
            <v>94648</v>
          </cell>
          <cell r="B3719" t="str">
            <v>TUBO, PVC, SOLDÁVEL, DE  25MM, INSTALADO EM RESERVAÇÃO PREDIAL DE ÁGUA - FORNECIMENTO E INSTALAÇÃO. AF_04/2024</v>
          </cell>
          <cell r="C3719" t="str">
            <v>M</v>
          </cell>
        </row>
        <row r="3720">
          <cell r="A3720">
            <v>94649</v>
          </cell>
          <cell r="B3720" t="str">
            <v>TUBO, PVC, SOLDÁVEL, DE 32MM, INSTALADO EM RESERVAÇÃO PREDIAL DE ÁGUA - FORNECIMENTO E INSTALAÇÃO. AF_04/2024</v>
          </cell>
          <cell r="C3720" t="str">
            <v>M</v>
          </cell>
        </row>
        <row r="3721">
          <cell r="A3721">
            <v>94650</v>
          </cell>
          <cell r="B3721" t="str">
            <v>TUBO, PVC, SOLDÁVEL, DE 40MM, INSTALADO EM RESERVAÇÃO PREDIAL DE ÁGUA - FORNECIMENTO E INSTALAÇÃO. AF_04/2024</v>
          </cell>
          <cell r="C3721" t="str">
            <v>M</v>
          </cell>
        </row>
        <row r="3722">
          <cell r="A3722">
            <v>94651</v>
          </cell>
          <cell r="B3722" t="str">
            <v>TUBO, PVC, SOLDÁVEL, DE 50MM, INSTALADO EM RESERVAÇÃO PREDIAL DE ÁGUA - FORNECIMENTO E INSTALAÇÃO. AF_04/2024</v>
          </cell>
          <cell r="C3722" t="str">
            <v>M</v>
          </cell>
        </row>
        <row r="3723">
          <cell r="A3723">
            <v>94652</v>
          </cell>
          <cell r="B3723" t="str">
            <v>TUBO, PVC, SOLDÁVEL, DE 60MM, INSTALADO EM RESERVAÇÃO PREDIAL DE ÁGUA - FORNECIMENTO E INSTALAÇÃO. AF_04/2024</v>
          </cell>
          <cell r="C3723" t="str">
            <v>M</v>
          </cell>
        </row>
        <row r="3724">
          <cell r="A3724">
            <v>94653</v>
          </cell>
          <cell r="B3724" t="str">
            <v>TUBO, PVC, SOLDÁVEL, DE 75MM, INSTALADO EM RESERVAÇÃO PREDIAL DE ÁGUA - FORNECIMENTO E INSTALAÇÃO. AF_04/2024</v>
          </cell>
          <cell r="C3724" t="str">
            <v>M</v>
          </cell>
        </row>
        <row r="3725">
          <cell r="A3725">
            <v>94654</v>
          </cell>
          <cell r="B3725" t="str">
            <v>TUBO, PVC, SOLDÁVEL, DE 85MM, INSTALADO EM RESERVAÇÃO PREDIAL DE ÁGUA - FORNECIMENTO E INSTALAÇÃO. AF_04/2024</v>
          </cell>
          <cell r="C3725" t="str">
            <v>M</v>
          </cell>
        </row>
        <row r="3726">
          <cell r="A3726">
            <v>94655</v>
          </cell>
          <cell r="B3726" t="str">
            <v>TUBO, PVC, SOLDÁVEL, DE 110MM, INSTALADO EM RESERVAÇÃO PREDIAL DE ÁGUA - FORNECIMENTO E INSTALAÇÃO. AF_04/2024</v>
          </cell>
          <cell r="C3726" t="str">
            <v>M</v>
          </cell>
        </row>
        <row r="3727">
          <cell r="A3727">
            <v>94716</v>
          </cell>
          <cell r="B3727" t="str">
            <v>TUBO, CPVC, SOLDÁVEL, DN 22 MM, INSTALADO EM RESERVAÇÃO PREDIAL DE ÁGUA - FORNECIMENTO E INSTALAÇÃO. AF_04/2024</v>
          </cell>
          <cell r="C3727" t="str">
            <v>M</v>
          </cell>
        </row>
        <row r="3728">
          <cell r="A3728">
            <v>94717</v>
          </cell>
          <cell r="B3728" t="str">
            <v>TUBO, CPVC, SOLDÁVEL, DN 28 MM, INSTALADO EM RESERVAÇÃO PREDIAL DE ÁGUA - FORNECIMENTO E INSTALAÇÃO. AF_04/2024</v>
          </cell>
          <cell r="C3728" t="str">
            <v>M</v>
          </cell>
        </row>
        <row r="3729">
          <cell r="A3729">
            <v>94718</v>
          </cell>
          <cell r="B3729" t="str">
            <v>TUBO, CPVC, SOLDÁVEL, DN 35 MM, INSTALADO EM RESERVAÇÃO PREDIAL DE ÁGUA - FORNECIMENTO E INSTALAÇÃO. AF_04/2024</v>
          </cell>
          <cell r="C3729" t="str">
            <v>M</v>
          </cell>
        </row>
        <row r="3730">
          <cell r="A3730">
            <v>94719</v>
          </cell>
          <cell r="B3730" t="str">
            <v>TUBO, CPVC, SOLDÁVEL, DN 42 MM, INSTALADO EM RESERVAÇÃO PREDIAL DE ÁGUA - FORNECIMENTO E INSTALAÇÃO. AF_04/2024</v>
          </cell>
          <cell r="C3730" t="str">
            <v>M</v>
          </cell>
        </row>
        <row r="3731">
          <cell r="A3731">
            <v>94720</v>
          </cell>
          <cell r="B3731" t="str">
            <v>TUBO, CPVC, SOLDÁVEL, DN 54 MM, INSTALADO EM RESERVAÇÃO PREDIAL DE ÁGUA - FORNECIMENTO E INSTALAÇÃO. AF_04/2024</v>
          </cell>
          <cell r="C3731" t="str">
            <v>M</v>
          </cell>
        </row>
        <row r="3732">
          <cell r="A3732">
            <v>94721</v>
          </cell>
          <cell r="B3732" t="str">
            <v>TUBO, CPVC, SOLDÁVEL, DN 73 MM, INSTALADO EM RESERVAÇÃO PREDIAL DE ÁGUA - FORNECIMENTO E INSTALAÇÃO. AF_04/2024</v>
          </cell>
          <cell r="C3732" t="str">
            <v>M</v>
          </cell>
        </row>
        <row r="3733">
          <cell r="A3733">
            <v>94722</v>
          </cell>
          <cell r="B3733" t="str">
            <v>TUBO, CPVC, SOLDÁVEL, DN 89 MM, INSTALADO EM RESERVAÇÃO PREDIAL DE ÁGUA - FORNECIMENTO E INSTALAÇÃO. AF_04/2024</v>
          </cell>
          <cell r="C3733" t="str">
            <v>M</v>
          </cell>
        </row>
        <row r="3734">
          <cell r="A3734">
            <v>94723</v>
          </cell>
          <cell r="B3734" t="str">
            <v>TUBO, CPVC, SOLDÁVEL, DN 114 MM, INSTALADO EM RESERVAÇÃO PREDIAL DE ÁGUA - FORNECIMENTO E INSTALAÇÃO. AF_04/2024</v>
          </cell>
          <cell r="C3734" t="str">
            <v>M</v>
          </cell>
        </row>
        <row r="3735">
          <cell r="A3735">
            <v>95697</v>
          </cell>
          <cell r="B3735" t="str">
            <v>TUBO DE AÇO PRETO SEM COSTURA, CONEXÃO SOLDADA, DN 40 (1 1/2"), INSTALADO EM REDE DE ALIMENTAÇÃO PARA HIDRANTE - FORNECIMENTO E INSTALAÇÃO. AF_10/2020</v>
          </cell>
          <cell r="C3735" t="str">
            <v>M</v>
          </cell>
        </row>
        <row r="3736">
          <cell r="A3736">
            <v>96635</v>
          </cell>
          <cell r="B3736" t="str">
            <v>TUBO, PPR, DN 25, CLASSE PN 20,  INSTALADO EM RAMAL OU SUB-RAMAL DE ÁGUA   FORNECIMENTO E INSTALAÇÃO. AF_08/2022</v>
          </cell>
          <cell r="C3736" t="str">
            <v>M</v>
          </cell>
        </row>
        <row r="3737">
          <cell r="A3737">
            <v>96636</v>
          </cell>
          <cell r="B3737" t="str">
            <v>TUBO, PPR, DN 25, CLASSE PN 25 INSTALADO EM RAMAL OU SUB-RAMAL DE ÁGUA   FORNECIMENTO E INSTALAÇÃO. AF_08/2022</v>
          </cell>
          <cell r="C3737" t="str">
            <v>M</v>
          </cell>
        </row>
        <row r="3738">
          <cell r="A3738">
            <v>96644</v>
          </cell>
          <cell r="B3738" t="str">
            <v>TUBO, PPR, DN 25, CLASSE PN 20,  INSTALADO EM RAMAL DE DISTRIBUIÇÃO DE ÁGUA   FORNECIMENTO E INSTALAÇÃO. AF_08/2022</v>
          </cell>
          <cell r="C3738" t="str">
            <v>M</v>
          </cell>
        </row>
        <row r="3739">
          <cell r="A3739">
            <v>96645</v>
          </cell>
          <cell r="B3739" t="str">
            <v>TUBO, PPR, DN 32, CLASSE PN 12,  INSTALADO EM RAMAL DE DISTRIBUIÇÃO DE ÁGUA   FORNECIMENTO E INSTALAÇÃO. AF_08/2022</v>
          </cell>
          <cell r="C3739" t="str">
            <v>M</v>
          </cell>
        </row>
        <row r="3740">
          <cell r="A3740">
            <v>96646</v>
          </cell>
          <cell r="B3740" t="str">
            <v>TUBO, PPR, DN 40, CLASSE PN 12,  INSTALADO EM RAMAL DE DISTRIBUIÇÃO DE ÁGUA   FORNECIMENTO E INSTALAÇÃO. AF_08/2022</v>
          </cell>
          <cell r="C3740" t="str">
            <v>M</v>
          </cell>
        </row>
        <row r="3741">
          <cell r="A3741">
            <v>96647</v>
          </cell>
          <cell r="B3741" t="str">
            <v>TUBO, PPR, DN 25, CLASSE PN 25,  INSTALADO EM RAMAL DE DISTRIBUIÇÃO DE ÁGUA   FORNECIMENTO E INSTALAÇÃO. AF_08/2022</v>
          </cell>
          <cell r="C3741" t="str">
            <v>M</v>
          </cell>
        </row>
        <row r="3742">
          <cell r="A3742">
            <v>96648</v>
          </cell>
          <cell r="B3742" t="str">
            <v>TUBO, PPR, DN 32, CLASSE PN 25,  INSTALADO EM RAMAL DE DISTRIBUIÇÃO DE ÁGUA   FORNECIMENTO E INSTALAÇÃO. AF_08/2022</v>
          </cell>
          <cell r="C3742" t="str">
            <v>M</v>
          </cell>
        </row>
        <row r="3743">
          <cell r="A3743">
            <v>96649</v>
          </cell>
          <cell r="B3743" t="str">
            <v>TUBO, PPR, DN 40, CLASSE PN 25,  INSTALADO EM RAMAL DE DISTRIBUIÇÃO DE ÁGUA   FORNECIMENTO E INSTALAÇÃO. AF_08/2022</v>
          </cell>
          <cell r="C3743" t="str">
            <v>M</v>
          </cell>
        </row>
        <row r="3744">
          <cell r="A3744">
            <v>96668</v>
          </cell>
          <cell r="B3744" t="str">
            <v>TUBO, PPR, DN 25, CLASSE PN 20,  INSTALADO EM PRUMADA DE ÁGUA   FORNECIMENTO E INSTALAÇÃO. AF_08/2022</v>
          </cell>
          <cell r="C3744" t="str">
            <v>M</v>
          </cell>
        </row>
        <row r="3745">
          <cell r="A3745">
            <v>96669</v>
          </cell>
          <cell r="B3745" t="str">
            <v>TUBO, PPR, DN 32, CLASSE PN 12,  INSTALADO EM PRUMADA DE ÁGUA   FORNECIMENTO E INSTALAÇÃO. AF_08/2022</v>
          </cell>
          <cell r="C3745" t="str">
            <v>M</v>
          </cell>
        </row>
        <row r="3746">
          <cell r="A3746">
            <v>96670</v>
          </cell>
          <cell r="B3746" t="str">
            <v>TUBO, PPR, DN 40, CLASSE PN 12,  INSTALADO EM PRUMADA DE ÁGUA   FORNECIMENTO E INSTALAÇÃO. AF_08/2022</v>
          </cell>
          <cell r="C3746" t="str">
            <v>M</v>
          </cell>
        </row>
        <row r="3747">
          <cell r="A3747">
            <v>96671</v>
          </cell>
          <cell r="B3747" t="str">
            <v>TUBO, PPR, DN 50, CLASSE PN 12,  INSTALADO EM PRUMADA DE ÁGUA   FORNECIMENTO E INSTALAÇÃO. AF_08/2022</v>
          </cell>
          <cell r="C3747" t="str">
            <v>M</v>
          </cell>
        </row>
        <row r="3748">
          <cell r="A3748">
            <v>96672</v>
          </cell>
          <cell r="B3748" t="str">
            <v>TUBO, PPR, DN 63, CLASSE PN 12,  INSTALADO EM PRUMADA DE ÁGUA   FORNECIMENTO E INSTALAÇÃO. AF_08/2022</v>
          </cell>
          <cell r="C3748" t="str">
            <v>M</v>
          </cell>
        </row>
        <row r="3749">
          <cell r="A3749">
            <v>96673</v>
          </cell>
          <cell r="B3749" t="str">
            <v>TUBO, PPR, DN 75, CLASSE PN 12,  INSTALADO EM PRUMADA DE ÁGUA   FORNECIMENTO E INSTALAÇÃO. AF_08/2022</v>
          </cell>
          <cell r="C3749" t="str">
            <v>M</v>
          </cell>
        </row>
        <row r="3750">
          <cell r="A3750">
            <v>96674</v>
          </cell>
          <cell r="B3750" t="str">
            <v>TUBO, PPR, DN 90, CLASSE PN 12,  INSTALADO EM PRUMADA DE ÁGUA   FORNECIMENTO E INSTALAÇÃO. AF_08/2022</v>
          </cell>
          <cell r="C3750" t="str">
            <v>M</v>
          </cell>
        </row>
        <row r="3751">
          <cell r="A3751">
            <v>96675</v>
          </cell>
          <cell r="B3751" t="str">
            <v>TUBO, PPR, DN 110, CLASSE PN 12,  INSTALADO EM PRUMADA DE ÁGUA   FORNECIMENTO E INSTALAÇÃO. AF_08/2022</v>
          </cell>
          <cell r="C3751" t="str">
            <v>M</v>
          </cell>
        </row>
        <row r="3752">
          <cell r="A3752">
            <v>96676</v>
          </cell>
          <cell r="B3752" t="str">
            <v>TUBO, PPR, DN 25, CLASSE PN 25,  INSTALADO EM PRUMADA DE ÁGUA   FORNECIMENTO E INSTALAÇÃO. AF_08/2022</v>
          </cell>
          <cell r="C3752" t="str">
            <v>M</v>
          </cell>
        </row>
        <row r="3753">
          <cell r="A3753">
            <v>96677</v>
          </cell>
          <cell r="B3753" t="str">
            <v>TUBO, PPR, DN 32, CLASSE PN 25,  INSTALADO EM PRUMADA DE ÁGUA   FORNECIMENTO E INSTALAÇÃO. AF_08/2022</v>
          </cell>
          <cell r="C3753" t="str">
            <v>M</v>
          </cell>
        </row>
        <row r="3754">
          <cell r="A3754">
            <v>96678</v>
          </cell>
          <cell r="B3754" t="str">
            <v>TUBO, PPR, DN 40, CLASSE PN 25,  INSTALADO EM PRUMADA DE ÁGUA   FORNECIMENTO E INSTALAÇÃO. AF_08/2022</v>
          </cell>
          <cell r="C3754" t="str">
            <v>M</v>
          </cell>
        </row>
        <row r="3755">
          <cell r="A3755">
            <v>96679</v>
          </cell>
          <cell r="B3755" t="str">
            <v>TUBO, PPR, DN 50, CLASSE PN 25,  INSTALADO EM PRUMADA DE ÁGUA   FORNECIMENTO E INSTALAÇÃO. AF_08/2022</v>
          </cell>
          <cell r="C3755" t="str">
            <v>M</v>
          </cell>
        </row>
        <row r="3756">
          <cell r="A3756">
            <v>96680</v>
          </cell>
          <cell r="B3756" t="str">
            <v>TUBO, PPR, DN 63, CLASSE PN 25,  INSTALADO EM PRUMADA DE ÁGUA   FORNECIMENTO E INSTALAÇÃO. AF_08/2022</v>
          </cell>
          <cell r="C3756" t="str">
            <v>M</v>
          </cell>
        </row>
        <row r="3757">
          <cell r="A3757">
            <v>96681</v>
          </cell>
          <cell r="B3757" t="str">
            <v>TUBO, PPR, DN 75, CLASSE PN 25,  INSTALADO EM PRUMADA DE ÁGUA   FORNECIMENTO E INSTALAÇÃO. AF_08/2022</v>
          </cell>
          <cell r="C3757" t="str">
            <v>M</v>
          </cell>
        </row>
        <row r="3758">
          <cell r="A3758">
            <v>96682</v>
          </cell>
          <cell r="B3758" t="str">
            <v>TUBO, PPR, DN 90, CLASSE PN 25,  INSTALADO EM PRUMADA DE ÁGUA   FORNECIMENTO E INSTALAÇÃO. AF_08/2022</v>
          </cell>
          <cell r="C3758" t="str">
            <v>M</v>
          </cell>
        </row>
        <row r="3759">
          <cell r="A3759">
            <v>96683</v>
          </cell>
          <cell r="B3759" t="str">
            <v>TUBO, PPR, DN 110, CLASSE PN 25,  INSTALADO EM PRUMADA DE ÁGUA   FORNECIMENTO E INSTALAÇÃO. AF_08/2022</v>
          </cell>
          <cell r="C3759" t="str">
            <v>M</v>
          </cell>
        </row>
        <row r="3760">
          <cell r="A3760">
            <v>96718</v>
          </cell>
          <cell r="B3760" t="str">
            <v>TUBO, PPR, DN 20 MM, CLASSE PN 20,  INSTALADO EM RESERVAÇÃO PREDIAL DE ÁGUA - FORNECIMENTO E INSTALAÇÃO. AF_04/2024</v>
          </cell>
          <cell r="C3760" t="str">
            <v>M</v>
          </cell>
        </row>
        <row r="3761">
          <cell r="A3761">
            <v>96719</v>
          </cell>
          <cell r="B3761" t="str">
            <v>TUBO, PPR, DN 25 MM, CLASSE PN 20,  INSTALADO EM RESERVAÇÃO PREDIAL DE ÁGUA - FORNECIMENTO E INSTALAÇÃO. AF_04/2024</v>
          </cell>
          <cell r="C3761" t="str">
            <v>M</v>
          </cell>
        </row>
        <row r="3762">
          <cell r="A3762">
            <v>96720</v>
          </cell>
          <cell r="B3762" t="str">
            <v>TUBO, PPR, DN 32 MM, CLASSE PN 12,  INSTALADO EM RESERVAÇÃO PREDIAL DE ÁGUA - FORNECIMENTO E INSTALAÇÃO. AF_04/2024</v>
          </cell>
          <cell r="C3762" t="str">
            <v>M</v>
          </cell>
        </row>
        <row r="3763">
          <cell r="A3763">
            <v>96721</v>
          </cell>
          <cell r="B3763" t="str">
            <v>TUBO, PPR, DN 40 MM, CLASSE PN 12,  INSTALADO EM RESERVAÇÃO PREDIAL DE ÁGUA - FORNECIMENTO E INSTALAÇÃO. AF_04/2024</v>
          </cell>
          <cell r="C3763" t="str">
            <v>M</v>
          </cell>
        </row>
        <row r="3764">
          <cell r="A3764">
            <v>96722</v>
          </cell>
          <cell r="B3764" t="str">
            <v>TUBO, PPR, DN 50 MM, CLASSE PN 12,  INSTALADO EM RESERVAÇÃO PREDIAL DE ÁGUA - FORNECIMENTO E INSTALAÇÃO. AF_04/2024</v>
          </cell>
          <cell r="C3764" t="str">
            <v>M</v>
          </cell>
        </row>
        <row r="3765">
          <cell r="A3765">
            <v>96723</v>
          </cell>
          <cell r="B3765" t="str">
            <v>TUBO, PPR, DN 63 MM, CLASSE PN 12,  INSTALADO EM RESERVAÇÃO PREDIAL DE ÁGUA - FORNECIMENTO E INSTALAÇÃO. AF_04/2024</v>
          </cell>
          <cell r="C3765" t="str">
            <v>M</v>
          </cell>
        </row>
        <row r="3766">
          <cell r="A3766">
            <v>96724</v>
          </cell>
          <cell r="B3766" t="str">
            <v>TUBO, PPR, DN 75 MM, CLASSE PN 12,  INSTALADO EM RESERVAÇÃO PREDIAL DE ÁGUA - FORNECIMENTO E INSTALAÇÃO. AF_04/2024</v>
          </cell>
          <cell r="C3766" t="str">
            <v>M</v>
          </cell>
        </row>
        <row r="3767">
          <cell r="A3767">
            <v>96725</v>
          </cell>
          <cell r="B3767" t="str">
            <v>TUBO, PPR, DN 90 MM, CLASSE PN 12,  INSTALADO EM RESERVAÇÃO PREDIAL DE ÁGUA - FORNECIMENTO E INSTALAÇÃO. AF_04/2024</v>
          </cell>
          <cell r="C3767" t="str">
            <v>M</v>
          </cell>
        </row>
        <row r="3768">
          <cell r="A3768">
            <v>96726</v>
          </cell>
          <cell r="B3768" t="str">
            <v>TUBO, PPR, DN 110 MM, CLASSE PN 12,  INSTALADO EM RESERVAÇÃO PREDIAL DE ÁGUA - FORNECIMENTO E INSTALAÇÃO. AF_04/2024</v>
          </cell>
          <cell r="C3768" t="str">
            <v>M</v>
          </cell>
        </row>
        <row r="3769">
          <cell r="A3769">
            <v>96727</v>
          </cell>
          <cell r="B3769" t="str">
            <v>TUBO, PPR, DN 20 MM, CLASSE PN 25,  INSTALADO EM RESERVAÇÃO PREDIAL DE ÁGUA - FORNECIMENTO E INSTALAÇÃO. AF_04/2024</v>
          </cell>
          <cell r="C3769" t="str">
            <v>M</v>
          </cell>
        </row>
        <row r="3770">
          <cell r="A3770">
            <v>96728</v>
          </cell>
          <cell r="B3770" t="str">
            <v>TUBO, PPR, DN 25 MM, CLASSE PN 25,  INSTALADO EM RESERVAÇÃO PREDIAL DE ÁGUA - FORNECIMENTO E INSTALAÇÃO. AF_04/2024</v>
          </cell>
          <cell r="C3770" t="str">
            <v>M</v>
          </cell>
        </row>
        <row r="3771">
          <cell r="A3771">
            <v>96729</v>
          </cell>
          <cell r="B3771" t="str">
            <v>TUBO, PPR, DN 32 MM, CLASSE PN 25,  INSTALADO EM RESERVAÇÃO PREDIAL DE ÁGUA - FORNECIMENTO E INSTALAÇÃO. AF_04/2024</v>
          </cell>
          <cell r="C3771" t="str">
            <v>M</v>
          </cell>
        </row>
        <row r="3772">
          <cell r="A3772">
            <v>96730</v>
          </cell>
          <cell r="B3772" t="str">
            <v>TUBO, PPR, DN 40 MM, CLASSE PN 25,  INSTALADO EM RESERVAÇÃO PREDIAL DE ÁGUA - FORNECIMENTO E INSTALAÇÃO. AF_04/2024</v>
          </cell>
          <cell r="C3772" t="str">
            <v>M</v>
          </cell>
        </row>
        <row r="3773">
          <cell r="A3773">
            <v>96731</v>
          </cell>
          <cell r="B3773" t="str">
            <v>TUBO, PPR, DN 50 MM, CLASSE PN 25,  INSTALADO EM RESERVAÇÃO PREDIAL DE ÁGUA - FORNECIMENTO E INSTALAÇÃO. AF_04/2024</v>
          </cell>
          <cell r="C3773" t="str">
            <v>M</v>
          </cell>
        </row>
        <row r="3774">
          <cell r="A3774">
            <v>96732</v>
          </cell>
          <cell r="B3774" t="str">
            <v>TUBO, PPR, DN 63 MM, CLASSE PN 25,  INSTALADO EM RESERVAÇÃO PREDIAL DE ÁGUA - FORNECIMENTO E INSTALAÇÃO. AF_04/2024</v>
          </cell>
          <cell r="C3774" t="str">
            <v>M</v>
          </cell>
        </row>
        <row r="3775">
          <cell r="A3775">
            <v>96733</v>
          </cell>
          <cell r="B3775" t="str">
            <v>TUBO, PPR, DN 75 MM, CLASSE PN 25,  INSTALADO EM RESERVAÇÃO PREDIAL DE ÁGUA - FORNECIMENTO E INSTALAÇÃO. AF_04/2024</v>
          </cell>
          <cell r="C3775" t="str">
            <v>M</v>
          </cell>
        </row>
        <row r="3776">
          <cell r="A3776">
            <v>96734</v>
          </cell>
          <cell r="B3776" t="str">
            <v>TUBO, PPR, DN 90 MM, CLASSE PN 25,  INSTALADO EM RESERVAÇÃO PREDIAL DE ÁGUA - FORNECIMENTO E INSTALAÇÃO. AF_04/2024</v>
          </cell>
          <cell r="C3776" t="str">
            <v>M</v>
          </cell>
        </row>
        <row r="3777">
          <cell r="A3777">
            <v>96735</v>
          </cell>
          <cell r="B3777" t="str">
            <v>TUBO, PPR, DN 110 MM, CLASSE PN 25,  INSTALADO EM RESERVAÇÃO PREDIAL DE ÁGUA - FORNECIMENTO E INSTALAÇÃO. AF_04/2024</v>
          </cell>
          <cell r="C3777" t="str">
            <v>M</v>
          </cell>
        </row>
        <row r="3778">
          <cell r="A3778">
            <v>96798</v>
          </cell>
          <cell r="B3778" t="str">
            <v>TUBO, PEX, MONOCAMADA, DN 16, INSTALADO EM RAMAL/SUB-RAMAL OU DISTRIBUIÇÃO DE ÁGUA - FORNECIMENTO E INSTALAÇÃO. AF_02/2023</v>
          </cell>
          <cell r="C3778" t="str">
            <v>M</v>
          </cell>
        </row>
        <row r="3779">
          <cell r="A3779">
            <v>96799</v>
          </cell>
          <cell r="B3779" t="str">
            <v>TUBO, PEX, MONOCAMADA, DN 20, INSTALADO EM RAMAL/SUB-RAMAL OU DISTRIBUIÇÃO DE ÁGUA - FORNECIMENTO E INSTALAÇÃO. AF_02/2023</v>
          </cell>
          <cell r="C3779" t="str">
            <v>M</v>
          </cell>
        </row>
        <row r="3780">
          <cell r="A3780">
            <v>96800</v>
          </cell>
          <cell r="B3780" t="str">
            <v>TUBO, PEX, MONOCAMADA, DN 25, INSTALADO EM RAMAL/SUB-RAMAL OU DISTRIBUIÇÃO DE ÁGUA - FORNECIMENTO E INSTALAÇÃO. AF_02/2023</v>
          </cell>
          <cell r="C3780" t="str">
            <v>M</v>
          </cell>
        </row>
        <row r="3781">
          <cell r="A3781">
            <v>96801</v>
          </cell>
          <cell r="B3781" t="str">
            <v>TUBO, PEX, MONOCAMADA, DN 32, INSTALADO EM RAMAL/SUB-RAMAL OU DISTRIBUIÇÃO DE ÁGUA - FORNECIMENTO E INSTALAÇÃO. AF_02/2023</v>
          </cell>
          <cell r="C3781" t="str">
            <v>M</v>
          </cell>
        </row>
        <row r="3782">
          <cell r="A3782">
            <v>97327</v>
          </cell>
          <cell r="B3782" t="str">
            <v>TUBO EM COBRE FLEXÍVEL, DN 1/4", COM ISOLAMENTO, INSTALADO EM RAMAL DE ALIMENTAÇÃO DE AR CONDICIONADO COM CONDENSADORA INDIVIDUAL   FORNECIMENTO E INSTALAÇÃO. AF_12/2015</v>
          </cell>
          <cell r="C3782" t="str">
            <v>M</v>
          </cell>
        </row>
        <row r="3783">
          <cell r="A3783">
            <v>97328</v>
          </cell>
          <cell r="B3783" t="str">
            <v>TUBO EM COBRE FLEXÍVEL, DN 3/8", COM ISOLAMENTO, INSTALADO EM RAMAL DE ALIMENTAÇÃO DE AR CONDICIONADO COM CONDENSADORA INDIVIDUAL - FORNECIMENTO E INSTALAÇÃO. AF_12/2015</v>
          </cell>
          <cell r="C3783" t="str">
            <v>M</v>
          </cell>
        </row>
        <row r="3784">
          <cell r="A3784">
            <v>97329</v>
          </cell>
          <cell r="B3784" t="str">
            <v>TUBO EM COBRE FLEXÍVEL, DN 1/2", COM ISOLAMENTO, INSTALADO EM RAMAL DE ALIMENTAÇÃO DE AR CONDICIONADO COM CONDENSADORA INDIVIDUAL - FORNECIMENTO E INSTALAÇÃO. AF_12/2015</v>
          </cell>
          <cell r="C3784" t="str">
            <v>M</v>
          </cell>
        </row>
        <row r="3785">
          <cell r="A3785">
            <v>97330</v>
          </cell>
          <cell r="B3785" t="str">
            <v>TUBO EM COBRE FLEXÍVEL, DN 5/8", COM ISOLAMENTO, INSTALADO EM RAMAL DE ALIMENTAÇÃO DE AR CONDICIONADO COM CONDENSADORA INDIVIDUAL - FORNECIMENTO E INSTALAÇÃO. AF_12/2015</v>
          </cell>
          <cell r="C3785" t="str">
            <v>M</v>
          </cell>
        </row>
        <row r="3786">
          <cell r="A3786">
            <v>97331</v>
          </cell>
          <cell r="B3786" t="str">
            <v>TUBO EM COBRE FLEXÍVEL, DN 1/4", COM ISOLAMENTO, INSTALADO EM RAMAL DE ALIMENTAÇÃO DE AR CONDICIONADO COM CONDENSADORA CENTRAL - FORNECIMENTO E INSTALAÇÃO. AF_12/2015</v>
          </cell>
          <cell r="C3786" t="str">
            <v>M</v>
          </cell>
        </row>
        <row r="3787">
          <cell r="A3787">
            <v>97332</v>
          </cell>
          <cell r="B3787" t="str">
            <v>TUBO EM COBRE FLEXÍVEL, DN 3/8", COM ISOLAMENTO, INSTALADO EM RAMAL DE ALIMENTAÇÃO DE AR CONDICIONADO COM CONDENSADORA CENTRAL - FORNECIMENTO E INSTALAÇÃO. AF_12/2015</v>
          </cell>
          <cell r="C3787" t="str">
            <v>M</v>
          </cell>
        </row>
        <row r="3788">
          <cell r="A3788">
            <v>97333</v>
          </cell>
          <cell r="B3788" t="str">
            <v>TUBO EM COBRE FLEXÍVEL, DN 1/2", COM ISOLAMENTO, INSTALADO EM RAMAL DE ALIMENTAÇÃO DE AR CONDICIONADO COM CONDENSADORA CENTRAL - FORNECIMENTO E INSTALAÇÃO. AF_12/2015</v>
          </cell>
          <cell r="C3788" t="str">
            <v>M</v>
          </cell>
        </row>
        <row r="3789">
          <cell r="A3789">
            <v>97334</v>
          </cell>
          <cell r="B3789" t="str">
            <v>TUBO EM COBRE FLEXÍVEL, DN 5/8", COM ISOLAMENTO, INSTALADO EM RAMAL DE ALIMENTAÇÃO DE AR CONDICIONADO COM CONDENSADORA CENTRAL   FORNECIMENTO E INSTALAÇÃO. AF_12/2015</v>
          </cell>
          <cell r="C3789" t="str">
            <v>M</v>
          </cell>
        </row>
        <row r="3790">
          <cell r="A3790">
            <v>97335</v>
          </cell>
          <cell r="B3790" t="str">
            <v>TUBO EM COBRE RÍGIDO, DN 22 MM, CLASSE A, SEM ISOLAMENTO, INSTALADO EM PRUMADA DE GÁS COMBUSTÍVEL - FORNECIMENTO E INSTALAÇÃO. AF_04/2022</v>
          </cell>
          <cell r="C3790" t="str">
            <v>M</v>
          </cell>
        </row>
        <row r="3791">
          <cell r="A3791">
            <v>97336</v>
          </cell>
          <cell r="B3791" t="str">
            <v>TUBO EM COBRE RÍGIDO, DN 28 MM, CLASSE A, SEM ISOLAMENTO, INSTALADO EM PRUMADA DE GÁS COMBUSTÍVEL - FORNECIMENTO E INSTALAÇÃO. AF_04/2022</v>
          </cell>
          <cell r="C3791" t="str">
            <v>M</v>
          </cell>
        </row>
        <row r="3792">
          <cell r="A3792">
            <v>97337</v>
          </cell>
          <cell r="B3792" t="str">
            <v>TUBO EM COBRE RÍGIDO, DN 35 MM, CLASSE A, SEM ISOLAMENTO, INSTALADO EM PRUMADA DE GÁS COMBUSTÍVEL - FORNECIMENTO E INSTALAÇÃO. AF_04/2022</v>
          </cell>
          <cell r="C3792" t="str">
            <v>M</v>
          </cell>
        </row>
        <row r="3793">
          <cell r="A3793">
            <v>97338</v>
          </cell>
          <cell r="B3793" t="str">
            <v>TUBO EM COBRE RÍGIDO, DN 42 MM, CLASSE A, SEM ISOLAMENTO, INSTALADO EM PRUMADA DE GÁS COMBUSTÍVEL - FORNECIMENTO E INSTALAÇÃO. AF_04/2022</v>
          </cell>
          <cell r="C3793" t="str">
            <v>M</v>
          </cell>
        </row>
        <row r="3794">
          <cell r="A3794">
            <v>97339</v>
          </cell>
          <cell r="B3794" t="str">
            <v>TUBO EM COBRE RÍGIDO, DN 54 MM, CLASSE A, SEM ISOLAMENTO, INSTALADO EM PRUMADA DE GÁS COMBUSTÍVEL - FORNECIMENTO E INSTALAÇÃO. AF_04/2022</v>
          </cell>
          <cell r="C3794" t="str">
            <v>M</v>
          </cell>
        </row>
        <row r="3795">
          <cell r="A3795">
            <v>97340</v>
          </cell>
          <cell r="B3795" t="str">
            <v>TUBO EM COBRE RÍGIDO, DN 66 MM, CLASSE A, SEM ISOLAMENTO, INSTALADO EM PRUMADA DE GÁS COMBUSTÍVEL - FORNECIMENTO E INSTALAÇÃO. AF_04/2022</v>
          </cell>
          <cell r="C3795" t="str">
            <v>M</v>
          </cell>
        </row>
        <row r="3796">
          <cell r="A3796">
            <v>97498</v>
          </cell>
          <cell r="B3796" t="str">
            <v>TUBO DE AÇO GALVANIZADO COM COSTURA, CLASSE MÉDIA, DN 25 (1"), CONEXÃO ROSQUEADA, INSTALADO EM REDE DE ALIMENTAÇÃO PARA HIDRANTE - FORNECIMENTO E INSTALAÇÃO. AF_10/2020</v>
          </cell>
          <cell r="C3796" t="str">
            <v>M</v>
          </cell>
        </row>
        <row r="3797">
          <cell r="A3797">
            <v>97535</v>
          </cell>
          <cell r="B3797" t="str">
            <v>TUBO DE AÇO GALVANIZADO COM COSTURA, CLASSE MÉDIA, CONEXÃO ROSQUEADA, DN 25 (1"), INSTALADO EM REDE DE ALIMENTAÇÃO PARA SPRINKLER - FORNECIMENTO E INSTALAÇÃO. AF_10/2020</v>
          </cell>
          <cell r="C3797" t="str">
            <v>M</v>
          </cell>
        </row>
        <row r="3798">
          <cell r="A3798">
            <v>97536</v>
          </cell>
          <cell r="B3798" t="str">
            <v>TUBO DE AÇO GALVANIZADO COM COSTURA, CLASSE MÉDIA, CONEXÃO ROSQUEADA, DN 25 (1"), INSTALADO EM RAMAIS  E SUB-RAMAIS DE GÁS - FORNECIMENTO E INSTALAÇÃO. AF_10/2020</v>
          </cell>
          <cell r="C3798" t="str">
            <v>M</v>
          </cell>
        </row>
        <row r="3799">
          <cell r="A3799">
            <v>100788</v>
          </cell>
          <cell r="B3799" t="str">
            <v>KIT CAVALETE PARA GÁS - SEM MEDIDOR OU REGULADOR - ENTRADA INDIVIDUAL PRINCIPAL, EM AÇO GALVANIZADO DN 15 E 25 MM (1/2" E 1") - FORNECIMENTO E INSTALAÇÃO. AF_01/2020</v>
          </cell>
          <cell r="C3799" t="str">
            <v>UN</v>
          </cell>
        </row>
        <row r="3800">
          <cell r="A3800">
            <v>100791</v>
          </cell>
          <cell r="B3800" t="str">
            <v>TUBO, PEX, MULTICAMADA, DN 16, INSTALADO EM IMPLANTAÇÃO DE INSTALAÇÕES DE GÁS - FORNECIMENTO E INSTALAÇÃO. AF_01/2020</v>
          </cell>
          <cell r="C3800" t="str">
            <v>M</v>
          </cell>
        </row>
        <row r="3801">
          <cell r="A3801">
            <v>100792</v>
          </cell>
          <cell r="B3801" t="str">
            <v>TUBO, PEX, MULTICAMADA, DN 20, INSTALADO EM IMPLANTAÇÃO DE INSTALAÇÕES DE GÁS - FORNECIMENTO E INSTALAÇÃO. AF_01/2020</v>
          </cell>
          <cell r="C3801" t="str">
            <v>M</v>
          </cell>
        </row>
        <row r="3802">
          <cell r="A3802">
            <v>100793</v>
          </cell>
          <cell r="B3802" t="str">
            <v>TUBO, PEX, MULTICAMADA, DN 26, INSTALADO EM IMPLANTAÇÃO DE INSTALAÇÕES DE GÁS - FORNECIMENTO E INSTALAÇÃO. AF_01/2020</v>
          </cell>
          <cell r="C3802" t="str">
            <v>M</v>
          </cell>
        </row>
        <row r="3803">
          <cell r="A3803">
            <v>100794</v>
          </cell>
          <cell r="B3803" t="str">
            <v>TUBO, PEX, MULTICAMADA, DN 32, INSTALADO EM IMPLANTAÇÃO DE INSTALAÇÕES DE GÁS - FORNECIMENTO E INSTALAÇÃO. AF_01/2020</v>
          </cell>
          <cell r="C3803" t="str">
            <v>M</v>
          </cell>
        </row>
        <row r="3804">
          <cell r="A3804">
            <v>100799</v>
          </cell>
          <cell r="B3804" t="str">
            <v>TUBO, PEX, MULTICAMADA, COM TUBO LUVA, DN 16, INSTALADO EM IMPLANTAÇÃO DE INSTALAÇÕES DE GÁS - FORNECIMENTO E INSTALAÇÃO. AF_01/2020</v>
          </cell>
          <cell r="C3804" t="str">
            <v>M</v>
          </cell>
        </row>
        <row r="3805">
          <cell r="A3805">
            <v>100800</v>
          </cell>
          <cell r="B3805" t="str">
            <v>TUBO, PEX, MULTICAMADA, COM TUBO LUVA, DN 20, INSTALADO EM IMPLANTAÇÃO DE INSTALAÇÕES DE GÁS - FORNECIMENTO E INSTALAÇÃO. AF_01/2020</v>
          </cell>
          <cell r="C3805" t="str">
            <v>M</v>
          </cell>
        </row>
        <row r="3806">
          <cell r="A3806">
            <v>100801</v>
          </cell>
          <cell r="B3806" t="str">
            <v>TUBO, PEX, MULTICAMADA, COM TUBO LUVA, DN 26, INSTALADO EM IMPLANTAÇÃO DE INSTALAÇÕES DE GÁS - FORNECIMENTO E INSTALAÇÃO. AF_01/2020</v>
          </cell>
          <cell r="C3806" t="str">
            <v>M</v>
          </cell>
        </row>
        <row r="3807">
          <cell r="A3807">
            <v>100802</v>
          </cell>
          <cell r="B3807" t="str">
            <v>TUBO, PEX, MULTICAMADA, COM TUBO LUVA, DN 32, INSTALADO EM IMPLANTAÇÃO DE INSTALAÇÕES DE GÁS - FORNECIMENTO E INSTALAÇÃO. AF_01/2020</v>
          </cell>
          <cell r="C3807" t="str">
            <v>M</v>
          </cell>
        </row>
        <row r="3808">
          <cell r="A3808">
            <v>100803</v>
          </cell>
          <cell r="B3808" t="str">
            <v>TUBO, PEX, MULTICAMADA, DN 16, INSTALADO EM RAMAL INTERNO DE INSTALAÇÕES DE GÁS - FORNECIMENTO E INSTALAÇÃO. AF_01/2020</v>
          </cell>
          <cell r="C3808" t="str">
            <v>M</v>
          </cell>
        </row>
        <row r="3809">
          <cell r="A3809">
            <v>100804</v>
          </cell>
          <cell r="B3809" t="str">
            <v>TUBO, PEX, MULTICAMADA, DN 20, INSTALADO EM RAMAL INTERNO DE INSTALAÇÕES DE GÁS - FORNECIMENTO E INSTALAÇÃO. AF_01/2020</v>
          </cell>
          <cell r="C3809" t="str">
            <v>M</v>
          </cell>
        </row>
        <row r="3810">
          <cell r="A3810">
            <v>100805</v>
          </cell>
          <cell r="B3810" t="str">
            <v>TUBO, PEX, MULTICAMADA, DN 26, INSTALADO EM RAMAL INTERNO DE INSTALAÇÕES DE GÁS - FORNECIMENTO E INSTALAÇÃO. AF_01/2020</v>
          </cell>
          <cell r="C3810" t="str">
            <v>M</v>
          </cell>
        </row>
        <row r="3811">
          <cell r="A3811">
            <v>100806</v>
          </cell>
          <cell r="B3811" t="str">
            <v>TUBO, PEX, MULTICAMADA, DN 32, INSTALADO EM RAMAL INTERNO DE INSTALAÇÕES DE GÁS - FORNECIMENTO E INSTALAÇÃO. AF_01/2020</v>
          </cell>
          <cell r="C3811" t="str">
            <v>M</v>
          </cell>
        </row>
        <row r="3812">
          <cell r="A3812">
            <v>100807</v>
          </cell>
          <cell r="B3812" t="str">
            <v>TUBO, PEX, MULTICAMADA, COM TUBO LUVA, DN 16, INSTALADO EM RAMAL INTERNO DE INSTALAÇÕES DE GÁS - FORNECIMENTO E INSTALAÇÃO. AF_01/2020</v>
          </cell>
          <cell r="C3812" t="str">
            <v>M</v>
          </cell>
        </row>
        <row r="3813">
          <cell r="A3813">
            <v>100808</v>
          </cell>
          <cell r="B3813" t="str">
            <v>TUBO, PEX, MULTICAMADA, COM TUBO LUVA, DN 20, INSTALADO EM RAMAL INTERNO DE INSTALAÇÕES DE GÁS - FORNECIMENTO E INSTALAÇÃO. AF_01/2020</v>
          </cell>
          <cell r="C3813" t="str">
            <v>M</v>
          </cell>
        </row>
        <row r="3814">
          <cell r="A3814">
            <v>100809</v>
          </cell>
          <cell r="B3814" t="str">
            <v>TUBO, PEX, MULTICAMADA, COM TUBO LUVA, DN 26, INSTALADO EM RAMAL INTERNO DE INSTALAÇÕES DE GÁS - FORNECIMENTO E INSTALAÇÃO. AF_01/2020</v>
          </cell>
          <cell r="C3814" t="str">
            <v>M</v>
          </cell>
        </row>
        <row r="3815">
          <cell r="A3815">
            <v>100810</v>
          </cell>
          <cell r="B3815" t="str">
            <v>TUBO, PEX, MULTICAMADA, COM TUBO LUVA, DN 32, INSTALADO EM RAMAL INTERNO DE INSTALAÇÕES DE GÁS - FORNECIMENTO E INSTALAÇÃO. AF_01/2020</v>
          </cell>
          <cell r="C3815" t="str">
            <v>M</v>
          </cell>
        </row>
        <row r="3816">
          <cell r="A3816">
            <v>101918</v>
          </cell>
          <cell r="B3816" t="str">
            <v>TUBO DE AÇO GALVANIZADO COM COSTURA, CLASSE MÉDIA, DN 100 (4"), CONEXÃO ROSQUEADA, INSTALADO EM PRUMADAS - FORNECIMENTO E INSTALAÇÃO. AF_10/2020</v>
          </cell>
          <cell r="C3816" t="str">
            <v>M</v>
          </cell>
        </row>
        <row r="3817">
          <cell r="A3817">
            <v>101919</v>
          </cell>
          <cell r="B3817" t="str">
            <v>UNIÃO, EM FERRO GALVANIZADO, 4", CONEXÃO ROSQUEADA, INSTALADO EM PRUMADAS - FORNECIMENTO E INSTALAÇÃO. AF_10/2020</v>
          </cell>
          <cell r="C3817" t="str">
            <v>UN</v>
          </cell>
        </row>
        <row r="3818">
          <cell r="A3818">
            <v>101920</v>
          </cell>
          <cell r="B3818" t="str">
            <v>LUVA, EM FERRO GALVANIZADO, 4", CONEXÃO ROSQUEADA, INSTALADO EM PRUMADAS - FORNECIMENTO E INSTALAÇÃO. AF_10/2020</v>
          </cell>
          <cell r="C3818" t="str">
            <v>UN</v>
          </cell>
        </row>
        <row r="3819">
          <cell r="A3819">
            <v>101921</v>
          </cell>
          <cell r="B3819" t="str">
            <v>LUVA DE REDUÇÃO, EM FERRO GALVANIZADO, 4" X 2 1/2", CONEXÃO ROSQUEADA, INSTALADO EM PRUMADAS - FORNECIMENTO E INSTALAÇÃO. AF_10/2020</v>
          </cell>
          <cell r="C3819" t="str">
            <v>UN</v>
          </cell>
        </row>
        <row r="3820">
          <cell r="A3820">
            <v>101922</v>
          </cell>
          <cell r="B3820" t="str">
            <v>LUVA DE REDUÇÃO, EM FERRO GALVANIZADO, 4" X 2", CONEXÃO ROSQUEADA, INSTALADO EM PRUMADAS - FORNECIMENTO E INSTALAÇÃO. AF_10/2020</v>
          </cell>
          <cell r="C3820" t="str">
            <v>UN</v>
          </cell>
        </row>
        <row r="3821">
          <cell r="A3821">
            <v>101923</v>
          </cell>
          <cell r="B3821" t="str">
            <v>LUVA DE REDUÇÃO, EM FERRO GALVANIZADO, 4" X 3", CONEXÃO ROSQUEADA, INSTALADO EM PRUMADAS - FORNECIMENTO E INSTALAÇÃO. AF_10/2020</v>
          </cell>
          <cell r="C3821" t="str">
            <v>UN</v>
          </cell>
        </row>
        <row r="3822">
          <cell r="A3822">
            <v>101924</v>
          </cell>
          <cell r="B3822" t="str">
            <v>NIPLE, EM FERRO GALVANIZADO, 4", CONEXÃO ROSQUEADA, INSTALADO EM PRUMADAS - FORNECIMENTO E INSTALAÇÃO. AF_10/2020</v>
          </cell>
          <cell r="C3822" t="str">
            <v>UN</v>
          </cell>
        </row>
        <row r="3823">
          <cell r="A3823">
            <v>101925</v>
          </cell>
          <cell r="B3823" t="str">
            <v>JOELHO 90°, EM FERRO GALVANIZADO, 4", CONEXÃO ROSQUEADA, INSTALADO EM PRUMADAS - FORNECIMENTO E INSTALAÇÃO. AF_10/2020</v>
          </cell>
          <cell r="C3823" t="str">
            <v>UN</v>
          </cell>
        </row>
        <row r="3824">
          <cell r="A3824">
            <v>101926</v>
          </cell>
          <cell r="B3824" t="str">
            <v>TÊ, EM FERRO GALVANIZADO, 4", CONEXÃO ROSQUEADA, INSTALADO EM PRUMADAS - FORNECIMENTO E INSTALAÇÃO. AF_10/2020</v>
          </cell>
          <cell r="C3824" t="str">
            <v>UN</v>
          </cell>
        </row>
        <row r="3825">
          <cell r="A3825">
            <v>101927</v>
          </cell>
          <cell r="B3825" t="str">
            <v>TUBO DE AÇO GALVANIZADO COM COSTURA, CLASSE MÉDIA, DN 100 (4"), CONEXÃO ROSQUEADA, INSTALADO EM REDE DE ALIMENTAÇÃO PARA HIDRANTE - FORNECIMENTO E INSTALAÇÃO. AF_10/2020</v>
          </cell>
          <cell r="C3825" t="str">
            <v>M</v>
          </cell>
        </row>
        <row r="3826">
          <cell r="A3826">
            <v>101928</v>
          </cell>
          <cell r="B3826" t="str">
            <v>UNIÃO, EM FERRO GALVANIZADO, 4", CONEXÃO ROSQUEADA, INSTALADO EM REDE DE ALIMENTAÇÃO PARA HIDRANTE - FORNECIMENTO E INSTALAÇÃO. AF_10/2020</v>
          </cell>
          <cell r="C3826" t="str">
            <v>UN</v>
          </cell>
        </row>
        <row r="3827">
          <cell r="A3827">
            <v>101929</v>
          </cell>
          <cell r="B3827" t="str">
            <v>LUVA, EM FERRO GALVANIZADO, 4", CONEXÃO ROSQUEADA, INSTALADO EM REDE DE ALIMENTAÇÃO PARA HIDRANTE - FORNECIMENTO E INSTALAÇÃO. AF_10/2020</v>
          </cell>
          <cell r="C3827" t="str">
            <v>UN</v>
          </cell>
        </row>
        <row r="3828">
          <cell r="A3828">
            <v>101930</v>
          </cell>
          <cell r="B3828" t="str">
            <v>LUVA DE REDUÇÃO, EM FERRO GALVANIZADO, 4" X 2 1/2", CONEXÃO ROSQUEADA, INSTALADO EM REDE DE ALIMENTAÇÃO PARA HIDRANTE - FORNECIMENTO E INSTALAÇÃO. AF_10/2020</v>
          </cell>
          <cell r="C3828" t="str">
            <v>UN</v>
          </cell>
        </row>
        <row r="3829">
          <cell r="A3829">
            <v>101931</v>
          </cell>
          <cell r="B3829" t="str">
            <v>LUVA DE REDUÇÃO, EM FERRO GALVANIZADO, 4" X 2", CONEXÃO ROSQUEADA, INSTALADO EM REDE DE ALIMENTAÇÃO PARA HIDRANTE - FORNECIMENTO E INSTALAÇÃO. AF_10/2020</v>
          </cell>
          <cell r="C3829" t="str">
            <v>UN</v>
          </cell>
        </row>
        <row r="3830">
          <cell r="A3830">
            <v>101932</v>
          </cell>
          <cell r="B3830" t="str">
            <v>LUVA DE REDUÇÃO, EM FERRO GALVANIZADO, 4" X 3", CONEXÃO ROSQUEADA, INSTALADO EM REDE DE ALIMENTAÇÃO PARA HIDRANTE - FORNECIMENTO E INSTALAÇÃO. AF_10/2020</v>
          </cell>
          <cell r="C3830" t="str">
            <v>UN</v>
          </cell>
        </row>
        <row r="3831">
          <cell r="A3831">
            <v>101933</v>
          </cell>
          <cell r="B3831" t="str">
            <v>NIPLE, EM FERRO GALVANIZADO, 4", CONEXÃO ROSQUEADA, INSTALADO EM REDE DE ALIMENTAÇÃO PARA HIDRANTE - FORNECIMENTO E INSTALAÇÃO. AF_10/2020</v>
          </cell>
          <cell r="C3831" t="str">
            <v>UN</v>
          </cell>
        </row>
        <row r="3832">
          <cell r="A3832">
            <v>101934</v>
          </cell>
          <cell r="B3832" t="str">
            <v>JOELHO 90°, EM FERRO GALVANIZADO, 4", CONEXÃO ROSQUEADA, INSTALADO EM REDE DE ALIMENTAÇÃO PARA HIDRANTE - FORNECIMENTO E INSTALAÇÃO. AF_10/2020</v>
          </cell>
          <cell r="C3832" t="str">
            <v>UN</v>
          </cell>
        </row>
        <row r="3833">
          <cell r="A3833">
            <v>101935</v>
          </cell>
          <cell r="B3833" t="str">
            <v>TÊ, EM FERRO GALVANIZADO, 4", CONEXÃO ROSQUEADA, INSTALADO EM REDE DE ALIMENTAÇÃO PARA HIDRANTE - FORNECIMENTO E INSTALAÇÃO. AF_10/2020</v>
          </cell>
          <cell r="C3833" t="str">
            <v>UN</v>
          </cell>
        </row>
        <row r="3834">
          <cell r="A3834">
            <v>103802</v>
          </cell>
          <cell r="B3834" t="str">
            <v>TUBO EM COBRE RÍGIDO, DN 15 MM, CLASSE E, SEM ISOLAMENTO, INSTALADO EM RAMAL E SUB-RAMAL DE GÁS COMBUSTÍVEL - FORNECIMENTO E INSTALAÇÃO. AF_04/2022</v>
          </cell>
          <cell r="C3834" t="str">
            <v>M</v>
          </cell>
        </row>
        <row r="3835">
          <cell r="A3835">
            <v>103803</v>
          </cell>
          <cell r="B3835" t="str">
            <v>TUBO EM COBRE RÍGIDO, DN 22 MM, CLASSE E, SEM ISOLAMENTO, INSTALADO EM RAMAL E SUB-RAMAL DE GÁS COMBUSTÍVEL - FORNECIMENTO E INSTALAÇÃO. AF_04/2022</v>
          </cell>
          <cell r="C3835" t="str">
            <v>M</v>
          </cell>
        </row>
        <row r="3836">
          <cell r="A3836">
            <v>103804</v>
          </cell>
          <cell r="B3836" t="str">
            <v>TUBO EM COBRE RÍGIDO, DN 28 MM, CLASSE E, SEM ISOLAMENTO, INSTALADO EM RAMAL E SUB-RAMAL DE GÁS COMBUSTÍVEL - FORNECIMENTO E INSTALAÇÃO. AF_04/2022</v>
          </cell>
          <cell r="C3836" t="str">
            <v>M</v>
          </cell>
        </row>
        <row r="3837">
          <cell r="A3837">
            <v>103835</v>
          </cell>
          <cell r="B3837" t="str">
            <v>TUBO EM COBRE RÍGIDO, DN 15 MM, CLASSE A, SEM ISOLAMENTO, INSTALADO EM RAMAL E SUB-RAMAL DE GÁS MEDICINAL - FORNECIMENTO E INSTALAÇÃO. AF_04/2022</v>
          </cell>
          <cell r="C3837" t="str">
            <v>M</v>
          </cell>
        </row>
        <row r="3838">
          <cell r="A3838">
            <v>103836</v>
          </cell>
          <cell r="B3838" t="str">
            <v>TUBO EM COBRE RÍGIDO, DN 22 MM, CLASSE A, SEM ISOLAMENTO, INSTALADO EM RAMAL E SUB-RAMAL DE GÁS MEDICINAL - FORNECIMENTO E INSTALAÇÃO. AF_04/2022</v>
          </cell>
          <cell r="C3838" t="str">
            <v>M</v>
          </cell>
        </row>
        <row r="3839">
          <cell r="A3839">
            <v>103837</v>
          </cell>
          <cell r="B3839" t="str">
            <v>TUBO EM COBRE RÍGIDO, DN 28 MM, CLASSE A, SEM ISOLAMENTO, INSTALADO EM RAMAL E SUB-RAMAL DE GÁS MEDICINAL - FORNECIMENTO E INSTALAÇÃO. AF_04/2022</v>
          </cell>
          <cell r="C3839" t="str">
            <v>M</v>
          </cell>
        </row>
        <row r="3840">
          <cell r="A3840">
            <v>103868</v>
          </cell>
          <cell r="B3840" t="str">
            <v>TUBO EM COBRE RÍGIDO, DN 15 MM, CLASSE E, SEM ISOLAMENTO, INSTALADO EM RAMAL E SUB-RAMAL DE AQUECIMENTO SOLAR - FORNECIMENTO E INSTALAÇÃO. AF_04/2022</v>
          </cell>
          <cell r="C3840" t="str">
            <v>M</v>
          </cell>
        </row>
        <row r="3841">
          <cell r="A3841">
            <v>103869</v>
          </cell>
          <cell r="B3841" t="str">
            <v>TUBO EM COBRE RÍGIDO, DN 22 MM, CLASSE E, SEM ISOLAMENTO, INSTALADO EM RAMAL E SUB-RAMAL DE AQUECIMENTO SOLAR - FORNECIMENTO E INSTALAÇÃO. AF_04/2022</v>
          </cell>
          <cell r="C3841" t="str">
            <v>M</v>
          </cell>
        </row>
        <row r="3842">
          <cell r="A3842">
            <v>103870</v>
          </cell>
          <cell r="B3842" t="str">
            <v>TUBO EM COBRE RÍGIDO, DN 28 MM, CLASSE E, SEM ISOLAMENTO, INSTALADO EM RAMAL E SUB-RAMAL DE AQUECIMENTO SOLAR - FORNECIMENTO E INSTALAÇÃO. AF_04/2022</v>
          </cell>
          <cell r="C3842" t="str">
            <v>M</v>
          </cell>
        </row>
        <row r="3843">
          <cell r="A3843">
            <v>103871</v>
          </cell>
          <cell r="B3843" t="str">
            <v>TUBO EM COBRE RÍGIDO, DN 15 MM, CLASSE E, COM ISOLAMENTO, INSTALADO EM RAMAL E SUB-RAMAL DE AQUECIMENTO SOLAR - FORNECIMENTO E INSTALAÇÃO. AF_04/2022</v>
          </cell>
          <cell r="C3843" t="str">
            <v>M</v>
          </cell>
        </row>
        <row r="3844">
          <cell r="A3844">
            <v>103872</v>
          </cell>
          <cell r="B3844" t="str">
            <v>TUBO EM COBRE RÍGIDO, DN 22 MM, CLASSE E, COM ISOLAMENTO, INSTALADO EM RAMAL E SUB-RAMAL DE AQUECIMENTO SOLAR - FORNECIMENTO E INSTALAÇÃO. AF_04/2022</v>
          </cell>
          <cell r="C3844" t="str">
            <v>M</v>
          </cell>
        </row>
        <row r="3845">
          <cell r="A3845">
            <v>103873</v>
          </cell>
          <cell r="B3845" t="str">
            <v>TUBO EM COBRE RÍGIDO, DN 28 MM, CLASSE E, COM ISOLAMENTO, INSTALADO EM RAMAL E SUB-RAMAL DE AQUECIMENTO SOLAR - FORNECIMENTO E INSTALAÇÃO. AF_04/2022</v>
          </cell>
          <cell r="C3845" t="str">
            <v>M</v>
          </cell>
        </row>
        <row r="3846">
          <cell r="A3846">
            <v>103978</v>
          </cell>
          <cell r="B3846" t="str">
            <v>TUBO, PVC, SOLDÁVEL, DE 40MM, INSTALADO EM RAMAL DE DISTRIBUIÇÃO DE ÁGUA - FORNECIMENTO E INSTALAÇÃO. AF_06/2022</v>
          </cell>
          <cell r="C3846" t="str">
            <v>M</v>
          </cell>
        </row>
        <row r="3847">
          <cell r="A3847">
            <v>103979</v>
          </cell>
          <cell r="B3847" t="str">
            <v>TUBO, PVC, SOLDÁVEL, DE 50MM, INSTALADO EM RAMAL DE DISTRIBUIÇÃO DE ÁGUA - FORNECIMENTO E INSTALAÇÃO. AF_06/2022</v>
          </cell>
          <cell r="C3847" t="str">
            <v>M</v>
          </cell>
        </row>
        <row r="3848">
          <cell r="A3848">
            <v>104021</v>
          </cell>
          <cell r="B3848" t="str">
            <v>TUBO, CPVC, SOLDÁVEL, DN 42MM, INSTALADO EM RAMAL DE DISTRIBUIÇÃO DE ÁGUA - FORNECIMENTO E INSTALAÇÃO. AF_06/2022</v>
          </cell>
          <cell r="C3848" t="str">
            <v>M</v>
          </cell>
        </row>
        <row r="3849">
          <cell r="A3849">
            <v>104166</v>
          </cell>
          <cell r="B3849" t="str">
            <v>TUBO PVC, SÉRIE R, ÁGUA PLUVIAL, DN 150 MM, FORNECIDO E INSTALADO EM RAMAL DE ENCAMINHAMENTO. AF_06/2022</v>
          </cell>
          <cell r="C3849" t="str">
            <v>M</v>
          </cell>
        </row>
        <row r="3850">
          <cell r="A3850">
            <v>104194</v>
          </cell>
          <cell r="B3850" t="str">
            <v>TUBO, PPR, DN 20, CLASSE PN20, INSTALADO EM RAMAL OU SUB-RAMAL DE ÁGUA - FORNECIMENTO E INSTALAÇÃO. AF_08/2022</v>
          </cell>
          <cell r="C3850" t="str">
            <v>M</v>
          </cell>
        </row>
        <row r="3851">
          <cell r="A3851">
            <v>104195</v>
          </cell>
          <cell r="B3851" t="str">
            <v>TUBO, PPR, DN 20, CLASSE PN25, INSTALADO EM RAMAL OU SUB-RAMAL DE ÁGUA - FORNECIMENTO E INSTALAÇÃO. AF_08/2022</v>
          </cell>
          <cell r="C3851" t="str">
            <v>M</v>
          </cell>
        </row>
        <row r="3852">
          <cell r="A3852">
            <v>104315</v>
          </cell>
          <cell r="B3852" t="str">
            <v>TUBO, PVC, SOLDÁVEL, DE 20MM, INSTALADO EM DRENO DE AR CONDICIONADO - FORNECIMENTO E INSTALAÇÃO. AF_08/2022</v>
          </cell>
          <cell r="C3852" t="str">
            <v>M</v>
          </cell>
        </row>
        <row r="3853">
          <cell r="A3853">
            <v>104316</v>
          </cell>
          <cell r="B3853" t="str">
            <v>TUBO, PVC, SOLDÁVEL, DE 32MM, INSTALADO EM DRENO DE AR CONDICIONADO - FORNECIMENTO E INSTALAÇÃO. AF_08/2022</v>
          </cell>
          <cell r="C3853" t="str">
            <v>M</v>
          </cell>
        </row>
        <row r="3854">
          <cell r="A3854">
            <v>105138</v>
          </cell>
          <cell r="B3854" t="str">
            <v>BUCHA DE REDUÇÃO PVC, SOLDÁVEL, LONGA, DN 60 X 25 MM, INSTALADO EM RESERVAÇÃO PREDIAL DE ÁGUA - FORNECIMENTO E INSTALAÇÃO. AF_04/2024</v>
          </cell>
          <cell r="C3854" t="str">
            <v>UN</v>
          </cell>
        </row>
        <row r="3855">
          <cell r="A3855">
            <v>105139</v>
          </cell>
          <cell r="B3855" t="str">
            <v>BUCHA DE REDUÇÃO PVC, SOLDÁVEL, LONGA, DN 60 X 32 MM, INSTALADO EM RESERVAÇÃO PREDIAL DE ÁGUA - FORNECIMENTO E INSTALAÇÃO. AF_04/2024</v>
          </cell>
          <cell r="C3855" t="str">
            <v>UN</v>
          </cell>
        </row>
        <row r="3856">
          <cell r="A3856">
            <v>105140</v>
          </cell>
          <cell r="B3856" t="str">
            <v>BUCHA DE REDUÇÃO PVC, SOLDÁVEL, LONGA, DN 60 X 50 MM, INSTALADO EM RESERVAÇÃO PREDIAL DE ÁGUA - FORNECIMENTO E INSTALAÇÃO. AF_04/2024</v>
          </cell>
          <cell r="C3856" t="str">
            <v>UN</v>
          </cell>
        </row>
        <row r="3857">
          <cell r="A3857">
            <v>105141</v>
          </cell>
          <cell r="B3857" t="str">
            <v>BUCHA DE REDUÇÃO PVC, SOLDÁVEL, LONGA, DN 75 X 50 MM, INSTALADO EM RESERVAÇÃO PREDIAL DE ÁGUA - FORNECIMENTO E INSTALAÇÃO. AF_04/2024</v>
          </cell>
          <cell r="C3857" t="str">
            <v>UN</v>
          </cell>
        </row>
        <row r="3858">
          <cell r="A3858">
            <v>105142</v>
          </cell>
          <cell r="B3858" t="str">
            <v>LUVA DE REDUÇÃO SOLDÁVEL, PVC, DN 32 MM X 25 MM, INSTALADO EM RESERVAÇÃO PREDIAL DE ÁGUA - FORNECIMENTO E INSTALAÇÃO. AF_04/2024</v>
          </cell>
          <cell r="C3858" t="str">
            <v>UN</v>
          </cell>
        </row>
        <row r="3859">
          <cell r="A3859">
            <v>105143</v>
          </cell>
          <cell r="B3859" t="str">
            <v>LUVA DE REDUÇÃO SOLDÁVEL, PVC, DN 40 MM X 32 MM, INSTALADO EM RESERVAÇÃO PREDIAL DE ÁGUA - FORNECIMENTO E INSTALAÇÃO. AF_04/2024</v>
          </cell>
          <cell r="C3859" t="str">
            <v>UN</v>
          </cell>
        </row>
        <row r="3860">
          <cell r="A3860">
            <v>105144</v>
          </cell>
          <cell r="B3860" t="str">
            <v>LUVA DE REDUÇÃO SOLDÁVEL, PVC, DN 60 MM X 50 MM, INSTALADO EM RESERVAÇÃO PREDIAL DE ÁGUA - FORNECIMENTO E INSTALAÇÃO. AF_04/2024</v>
          </cell>
          <cell r="C3860" t="str">
            <v>UN</v>
          </cell>
        </row>
        <row r="3861">
          <cell r="A3861">
            <v>105145</v>
          </cell>
          <cell r="B3861" t="str">
            <v>LUVA DE REDUÇÃO, SOLDÁVEL, PVC, DN 50 X 25 MM, INSTALADO EM RESERVAÇÃO PREDIAL DE ÁGUA - FORNECIMENTO E INSTALAÇÃO. AF_04/2024</v>
          </cell>
          <cell r="C3861" t="str">
            <v>UN</v>
          </cell>
        </row>
        <row r="3862">
          <cell r="A3862">
            <v>105153</v>
          </cell>
          <cell r="B3862" t="str">
            <v>JOELHO PPR 45 GRAUS, SOLDÁVEL, DN 63 MM, INSTALADO EM RESERVAÇÃO PREDIAL DE ÁGUA - FORNECIMENTO E INSTALAÇÃO. AF_04/2024</v>
          </cell>
          <cell r="C3862" t="str">
            <v>UN</v>
          </cell>
        </row>
        <row r="3863">
          <cell r="A3863">
            <v>89358</v>
          </cell>
          <cell r="B3863" t="str">
            <v>JOELHO 90 GRAUS, PVC, SOLDÁVEL, DN 20MM, INSTALADO EM RAMAL OU SUB-RAMAL DE ÁGUA - FORNECIMENTO E INSTALAÇÃO. AF_06/2022</v>
          </cell>
          <cell r="C3863" t="str">
            <v>UN</v>
          </cell>
        </row>
        <row r="3864">
          <cell r="A3864">
            <v>89359</v>
          </cell>
          <cell r="B3864" t="str">
            <v>JOELHO 45 GRAUS, PVC, SOLDÁVEL, DN 20MM, INSTALADO EM RAMAL OU SUB-RAMAL DE ÁGUA - FORNECIMENTO E INSTALAÇÃO. AF_06/2022</v>
          </cell>
          <cell r="C3864" t="str">
            <v>UN</v>
          </cell>
        </row>
        <row r="3865">
          <cell r="A3865">
            <v>89360</v>
          </cell>
          <cell r="B3865" t="str">
            <v>CURVA 90 GRAUS, PVC, SOLDÁVEL, DN 20MM, INSTALADO EM RAMAL OU SUB-RAMAL DE ÁGUA - FORNECIMENTO E INSTALAÇÃO. AF_06/2022</v>
          </cell>
          <cell r="C3865" t="str">
            <v>UN</v>
          </cell>
        </row>
        <row r="3866">
          <cell r="A3866">
            <v>89361</v>
          </cell>
          <cell r="B3866" t="str">
            <v>CURVA 45 GRAUS, PVC, SOLDÁVEL, DN 20MM, INSTALADO EM RAMAL OU SUB-RAMAL DE ÁGUA - FORNECIMENTO E INSTALAÇÃO. AF_06/2022</v>
          </cell>
          <cell r="C3866" t="str">
            <v>UN</v>
          </cell>
        </row>
        <row r="3867">
          <cell r="A3867">
            <v>89362</v>
          </cell>
          <cell r="B3867" t="str">
            <v>JOELHO 90 GRAUS, PVC, SOLDÁVEL, DN 25MM, INSTALADO EM RAMAL OU SUB-RAMAL DE ÁGUA - FORNECIMENTO E INSTALAÇÃO. AF_06/2022</v>
          </cell>
          <cell r="C3867" t="str">
            <v>UN</v>
          </cell>
        </row>
        <row r="3868">
          <cell r="A3868">
            <v>89363</v>
          </cell>
          <cell r="B3868" t="str">
            <v>JOELHO 45 GRAUS, PVC, SOLDÁVEL, DN 25MM, INSTALADO EM RAMAL OU SUB-RAMAL DE ÁGUA - FORNECIMENTO E INSTALAÇÃO. AF_06/2022</v>
          </cell>
          <cell r="C3868" t="str">
            <v>UN</v>
          </cell>
        </row>
        <row r="3869">
          <cell r="A3869">
            <v>89364</v>
          </cell>
          <cell r="B3869" t="str">
            <v>CURVA 90 GRAUS, PVC, SOLDÁVEL, DN 25MM, INSTALADO EM RAMAL OU SUB-RAMAL DE ÁGUA - FORNECIMENTO E INSTALAÇÃO. AF_06/2022</v>
          </cell>
          <cell r="C3869" t="str">
            <v>UN</v>
          </cell>
        </row>
        <row r="3870">
          <cell r="A3870">
            <v>89365</v>
          </cell>
          <cell r="B3870" t="str">
            <v>CURVA 45 GRAUS, PVC, SOLDÁVEL, DN 25MM, INSTALADO EM RAMAL OU SUB-RAMAL DE ÁGUA - FORNECIMENTO E INSTALAÇÃO. AF_06/2022</v>
          </cell>
          <cell r="C3870" t="str">
            <v>UN</v>
          </cell>
        </row>
        <row r="3871">
          <cell r="A3871">
            <v>89366</v>
          </cell>
          <cell r="B3871" t="str">
            <v>JOELHO 90 GRAUS COM BUCHA DE LATÃO, PVC, SOLDÁVEL, DN 25MM, X 3/4  INSTALADO EM RAMAL OU SUB-RAMAL DE ÁGUA - FORNECIMENTO E INSTALAÇÃO. AF_06/2022</v>
          </cell>
          <cell r="C3871" t="str">
            <v>UN</v>
          </cell>
        </row>
        <row r="3872">
          <cell r="A3872">
            <v>89367</v>
          </cell>
          <cell r="B3872" t="str">
            <v>JOELHO 90 GRAUS, PVC, SOLDÁVEL, DN 32MM, INSTALADO EM RAMAL OU SUB-RAMAL DE ÁGUA - FORNECIMENTO E INSTALAÇÃO. AF_06/2022</v>
          </cell>
          <cell r="C3872" t="str">
            <v>UN</v>
          </cell>
        </row>
        <row r="3873">
          <cell r="A3873">
            <v>89368</v>
          </cell>
          <cell r="B3873" t="str">
            <v>JOELHO 45 GRAUS, PVC, SOLDÁVEL, DN 32MM, INSTALADO EM RAMAL OU SUB-RAMAL DE ÁGUA - FORNECIMENTO E INSTALAÇÃO. AF_06/2022</v>
          </cell>
          <cell r="C3873" t="str">
            <v>UN</v>
          </cell>
        </row>
        <row r="3874">
          <cell r="A3874">
            <v>89369</v>
          </cell>
          <cell r="B3874" t="str">
            <v>CURVA 90 GRAUS, PVC, SOLDÁVEL, DN 32MM, INSTALADO EM RAMAL OU SUB-RAMAL DE ÁGUA - FORNECIMENTO E INSTALAÇÃO. AF_06/2022</v>
          </cell>
          <cell r="C3874" t="str">
            <v>UN</v>
          </cell>
        </row>
        <row r="3875">
          <cell r="A3875">
            <v>89370</v>
          </cell>
          <cell r="B3875" t="str">
            <v>CURVA 45 GRAUS, PVC, SOLDÁVEL, DN 32MM, INSTALADO EM RAMAL OU SUB-RAMAL DE ÁGUA - FORNECIMENTO E INSTALAÇÃO. AF_06/2022</v>
          </cell>
          <cell r="C3875" t="str">
            <v>UN</v>
          </cell>
        </row>
        <row r="3876">
          <cell r="A3876">
            <v>89371</v>
          </cell>
          <cell r="B3876" t="str">
            <v>LUVA, PVC, SOLDÁVEL, DN 20MM, INSTALADO EM RAMAL OU SUB-RAMAL DE ÁGUA - FORNECIMENTO E INSTALAÇÃO. AF_06/2022</v>
          </cell>
          <cell r="C3876" t="str">
            <v>UN</v>
          </cell>
        </row>
        <row r="3877">
          <cell r="A3877">
            <v>89372</v>
          </cell>
          <cell r="B3877" t="str">
            <v>LUVA DE CORRER, PVC, SOLDÁVEL, DN 20MM, INSTALADO EM RAMAL OU SUB-RAMAL DE ÁGUA - FORNECIMENTO E INSTALAÇÃO. AF_06/2022</v>
          </cell>
          <cell r="C3877" t="str">
            <v>UN</v>
          </cell>
        </row>
        <row r="3878">
          <cell r="A3878">
            <v>89373</v>
          </cell>
          <cell r="B3878" t="str">
            <v>LUVA DE REDUÇÃO, PVC, SOLDÁVEL, DN 25MM X 20MM, INSTALADO EM RAMAL OU SUB-RAMAL DE ÁGUA - FORNECIMENTO E INSTALAÇÃO. AF_06/2022</v>
          </cell>
          <cell r="C3878" t="str">
            <v>UN</v>
          </cell>
        </row>
        <row r="3879">
          <cell r="A3879">
            <v>89374</v>
          </cell>
          <cell r="B3879" t="str">
            <v>LUVA COM BUCHA DE LATÃO, PVC, SOLDÁVEL, DN 20MM X 1/2", INSTALADO EM RAMAL OU SUB-RAMAL DE ÁGUA - FORNECIMENTO E INSTALAÇÃO. AF_06/2022</v>
          </cell>
          <cell r="C3879" t="str">
            <v>UN</v>
          </cell>
        </row>
        <row r="3880">
          <cell r="A3880">
            <v>89375</v>
          </cell>
          <cell r="B3880" t="str">
            <v>UNIÃO, PVC, SOLDÁVEL, DN 20MM, INSTALADO EM RAMAL OU SUB-RAMAL DE ÁGUA - FORNECIMENTO E INSTALAÇÃO. AF_06/2022</v>
          </cell>
          <cell r="C3880" t="str">
            <v>UN</v>
          </cell>
        </row>
        <row r="3881">
          <cell r="A3881">
            <v>89376</v>
          </cell>
          <cell r="B3881" t="str">
            <v>ADAPTADOR CURTO COM BOLSA E ROSCA PARA REGISTRO, PVC, SOLDÁVEL, DN 20MM X 1/2 , INSTALADO EM RAMAL OU SUB-RAMAL DE ÁGUA - FORNECIMENTO E INSTALAÇÃO. AF_06/2022</v>
          </cell>
          <cell r="C3881" t="str">
            <v>UN</v>
          </cell>
        </row>
        <row r="3882">
          <cell r="A3882">
            <v>89377</v>
          </cell>
          <cell r="B3882" t="str">
            <v>CURVA DE TRANSPOSIÇÃO, PVC, SOLDÁVEL, DN 20MM, INSTALADO EM RAMAL OU SUB-RAMAL DE ÁGUA - FORNECIMENTO E INSTALAÇÃO. AF_06/2022</v>
          </cell>
          <cell r="C3882" t="str">
            <v>UN</v>
          </cell>
        </row>
        <row r="3883">
          <cell r="A3883">
            <v>89378</v>
          </cell>
          <cell r="B3883" t="str">
            <v>LUVA, PVC, SOLDÁVEL, DN 25MM, INSTALADO EM RAMAL OU SUB-RAMAL DE ÁGUA - FORNECIMENTO E INSTALAÇÃO. AF_06/2022</v>
          </cell>
          <cell r="C3883" t="str">
            <v>UN</v>
          </cell>
        </row>
        <row r="3884">
          <cell r="A3884">
            <v>89379</v>
          </cell>
          <cell r="B3884" t="str">
            <v>LUVA DE CORRER, PVC, SOLDÁVEL, DN 25MM, INSTALADO EM RAMAL OU SUB-RAMAL DE ÁGUA - FORNECIMENTO E INSTALAÇÃO. AF_12/2014</v>
          </cell>
          <cell r="C3884" t="str">
            <v>UN</v>
          </cell>
        </row>
        <row r="3885">
          <cell r="A3885">
            <v>89380</v>
          </cell>
          <cell r="B3885" t="str">
            <v>LUVA DE REDUÇÃO, PVC, SOLDÁVEL, DN 32MM X 25MM, INSTALADO EM RAMAL OU SUB-RAMAL DE ÁGUA - FORNECIMENTO E INSTALAÇÃO. AF_06/2022</v>
          </cell>
          <cell r="C3885" t="str">
            <v>UN</v>
          </cell>
        </row>
        <row r="3886">
          <cell r="A3886">
            <v>89381</v>
          </cell>
          <cell r="B3886" t="str">
            <v>LUVA COM BUCHA DE LATÃO, PVC, SOLDÁVEL, DN 25MM X 3/4 , INSTALADO EM RAMAL OU SUB-RAMAL DE ÁGUA - FORNECIMENTO E INSTALAÇÃO. AF_06/2022</v>
          </cell>
          <cell r="C3886" t="str">
            <v>UN</v>
          </cell>
        </row>
        <row r="3887">
          <cell r="A3887">
            <v>89382</v>
          </cell>
          <cell r="B3887" t="str">
            <v>UNIÃO, PVC, SOLDÁVEL, DN 25MM, INSTALADO EM RAMAL OU SUB-RAMAL DE ÁGUA - FORNECIMENTO E INSTALAÇÃO. AF_06/2022</v>
          </cell>
          <cell r="C3887" t="str">
            <v>UN</v>
          </cell>
        </row>
        <row r="3888">
          <cell r="A3888">
            <v>89383</v>
          </cell>
          <cell r="B3888" t="str">
            <v>ADAPTADOR CURTO COM BOLSA E ROSCA PARA REGISTRO, PVC, SOLDÁVEL, DN 25MM X 3/4 , INSTALADO EM RAMAL OU SUB-RAMAL DE ÁGUA - FORNECIMENTO E INSTALAÇÃO. AF_06/2022</v>
          </cell>
          <cell r="C3888" t="str">
            <v>UN</v>
          </cell>
        </row>
        <row r="3889">
          <cell r="A3889">
            <v>89384</v>
          </cell>
          <cell r="B3889" t="str">
            <v>CURVA DE TRANSPOSIÇÃO, PVC, SOLDÁVEL, DN 25MM, INSTALADO EM RAMAL OU SUB-RAMAL DE ÁGUA   FORNECIMENTO E INSTALAÇÃO. AF_06/2022</v>
          </cell>
          <cell r="C3889" t="str">
            <v>UN</v>
          </cell>
        </row>
        <row r="3890">
          <cell r="A3890">
            <v>89385</v>
          </cell>
          <cell r="B3890" t="str">
            <v>LUVA SOLDÁVEL E COM ROSCA, PVC, SOLDÁVEL, DN 25MM X 3/4 , INSTALADO EM RAMAL OU SUB-RAMAL DE ÁGUA - FORNECIMENTO E INSTALAÇÃO. AF_06/2022</v>
          </cell>
          <cell r="C3890" t="str">
            <v>UN</v>
          </cell>
        </row>
        <row r="3891">
          <cell r="A3891">
            <v>89386</v>
          </cell>
          <cell r="B3891" t="str">
            <v>LUVA, PVC, SOLDÁVEL, DN 32MM, INSTALADO EM RAMAL OU SUB-RAMAL DE ÁGUA - FORNECIMENTO E INSTALAÇÃO. AF_06/2022</v>
          </cell>
          <cell r="C3891" t="str">
            <v>UN</v>
          </cell>
        </row>
        <row r="3892">
          <cell r="A3892">
            <v>89387</v>
          </cell>
          <cell r="B3892" t="str">
            <v>LUVA DE CORRER, PVC, SOLDÁVEL, DN 32MM, INSTALADO EM RAMAL OU SUB-RAMAL DE ÁGUA   FORNECIMENTO E INSTALAÇÃO. AF_06/2022</v>
          </cell>
          <cell r="C3892" t="str">
            <v>UN</v>
          </cell>
        </row>
        <row r="3893">
          <cell r="A3893">
            <v>89389</v>
          </cell>
          <cell r="B3893" t="str">
            <v>LUVA SOLDÁVEL E COM ROSCA, PVC, SOLDÁVEL, DN 32MM X 1 , INSTALADO EM RAMAL OU SUB-RAMAL DE ÁGUA - FORNECIMENTO E INSTALAÇÃO. AF_06/2022</v>
          </cell>
          <cell r="C3893" t="str">
            <v>UN</v>
          </cell>
        </row>
        <row r="3894">
          <cell r="A3894">
            <v>89390</v>
          </cell>
          <cell r="B3894" t="str">
            <v>UNIÃO, PVC, SOLDÁVEL, DN 32MM, INSTALADO EM RAMAL OU SUB-RAMAL DE ÁGUA - FORNECIMENTO E INSTALAÇÃO. AF_06/2022</v>
          </cell>
          <cell r="C3894" t="str">
            <v>UN</v>
          </cell>
        </row>
        <row r="3895">
          <cell r="A3895">
            <v>89391</v>
          </cell>
          <cell r="B3895" t="str">
            <v>ADAPTADOR CURTO COM BOLSA E ROSCA PARA REGISTRO, PVC, SOLDÁVEL, DN 32MM X 1 , INSTALADO EM RAMAL OU SUB-RAMAL DE ÁGUA - FORNECIMENTO E INSTALAÇÃO. AF_06/2022</v>
          </cell>
          <cell r="C3895" t="str">
            <v>UN</v>
          </cell>
        </row>
        <row r="3896">
          <cell r="A3896">
            <v>89392</v>
          </cell>
          <cell r="B3896" t="str">
            <v>CURVA DE TRANSPOSIÇÃO, PVC, SOLDÁVEL, DN 32MM, INSTALADO EM RAMAL OU SUB-RAMAL DE ÁGUA   FORNECIMENTO E INSTALAÇÃO. AF_06/2022</v>
          </cell>
          <cell r="C3896" t="str">
            <v>UN</v>
          </cell>
        </row>
        <row r="3897">
          <cell r="A3897">
            <v>89393</v>
          </cell>
          <cell r="B3897" t="str">
            <v>TE, PVC, SOLDÁVEL, DN 20MM, INSTALADO EM RAMAL OU SUB-RAMAL DE ÁGUA - FORNECIMENTO E INSTALAÇÃO. AF_06/2022</v>
          </cell>
          <cell r="C3897" t="str">
            <v>UN</v>
          </cell>
        </row>
        <row r="3898">
          <cell r="A3898">
            <v>89394</v>
          </cell>
          <cell r="B3898" t="str">
            <v>TÊ COM BUCHA DE LATÃO NA BOLSA CENTRAL, PVC, SOLDÁVEL, DN 20MM X 1/2 , INSTALADO EM RAMAL OU SUB-RAMAL DE ÁGUA - FORNECIMENTO E INSTALAÇÃO. AF_06/2022</v>
          </cell>
          <cell r="C3898" t="str">
            <v>UN</v>
          </cell>
        </row>
        <row r="3899">
          <cell r="A3899">
            <v>89395</v>
          </cell>
          <cell r="B3899" t="str">
            <v>TE, PVC, SOLDÁVEL, DN 25MM, INSTALADO EM RAMAL OU SUB-RAMAL DE ÁGUA - FORNECIMENTO E INSTALAÇÃO. AF_06/2022</v>
          </cell>
          <cell r="C3899" t="str">
            <v>UN</v>
          </cell>
        </row>
        <row r="3900">
          <cell r="A3900">
            <v>89396</v>
          </cell>
          <cell r="B3900" t="str">
            <v>TÊ COM BUCHA DE LATÃO NA BOLSA CENTRAL, PVC, SOLDÁVEL, DN 25MM X 1/2 , INSTALADO EM RAMAL OU SUB-RAMAL DE ÁGUA - FORNECIMENTO E INSTALAÇÃO. AF_06/2022</v>
          </cell>
          <cell r="C3900" t="str">
            <v>UN</v>
          </cell>
        </row>
        <row r="3901">
          <cell r="A3901">
            <v>89397</v>
          </cell>
          <cell r="B3901" t="str">
            <v>TÊ DE REDUÇÃO, PVC, SOLDÁVEL, DN 25MM X 20MM, INSTALADO EM RAMAL OU SUB-RAMAL DE ÁGUA - FORNECIMENTO E INSTALAÇÃO. AF_06/2022</v>
          </cell>
          <cell r="C3901" t="str">
            <v>UN</v>
          </cell>
        </row>
        <row r="3902">
          <cell r="A3902">
            <v>89398</v>
          </cell>
          <cell r="B3902" t="str">
            <v>TE, PVC, SOLDÁVEL, DN 32MM, INSTALADO EM RAMAL OU SUB-RAMAL DE ÁGUA - FORNECIMENTO E INSTALAÇÃO. AF_06/2022</v>
          </cell>
          <cell r="C3902" t="str">
            <v>UN</v>
          </cell>
        </row>
        <row r="3903">
          <cell r="A3903">
            <v>89399</v>
          </cell>
          <cell r="B3903" t="str">
            <v>TÊ COM BUCHA DE LATÃO NA BOLSA CENTRAL, PVC, SOLDÁVEL, DN 32MM X 3/4 , INSTALADO EM RAMAL OU SUB-RAMAL DE ÁGUA - FORNECIMENTO E INSTALAÇÃO. AF_06/2022</v>
          </cell>
          <cell r="C3903" t="str">
            <v>UN</v>
          </cell>
        </row>
        <row r="3904">
          <cell r="A3904">
            <v>89400</v>
          </cell>
          <cell r="B3904" t="str">
            <v>TÊ DE REDUÇÃO, PVC, SOLDÁVEL, DN 32MM X 25MM, INSTALADO EM RAMAL OU SUB-RAMAL DE ÁGUA - FORNECIMENTO E INSTALAÇÃO. AF_06/2022</v>
          </cell>
          <cell r="C3904" t="str">
            <v>UN</v>
          </cell>
        </row>
        <row r="3905">
          <cell r="A3905">
            <v>89404</v>
          </cell>
          <cell r="B3905" t="str">
            <v>JOELHO 90 GRAUS, PVC, SOLDÁVEL, DN 20MM, INSTALADO EM RAMAL DE DISTRIBUIÇÃO DE ÁGUA - FORNECIMENTO E INSTALAÇÃO. AF_06/2022</v>
          </cell>
          <cell r="C3905" t="str">
            <v>UN</v>
          </cell>
        </row>
        <row r="3906">
          <cell r="A3906">
            <v>89405</v>
          </cell>
          <cell r="B3906" t="str">
            <v>JOELHO 45 GRAUS, PVC, SOLDÁVEL, DN 20MM, INSTALADO EM RAMAL DE DISTRIBUIÇÃO DE ÁGUA - FORNECIMENTO E INSTALAÇÃO. AF_06/2022</v>
          </cell>
          <cell r="C3906" t="str">
            <v>UN</v>
          </cell>
        </row>
        <row r="3907">
          <cell r="A3907">
            <v>89406</v>
          </cell>
          <cell r="B3907" t="str">
            <v>CURVA 90 GRAUS, PVC, SOLDÁVEL, DN 20MM, INSTALADO EM RAMAL DE DISTRIBUIÇÃO DE ÁGUA - FORNECIMENTO E INSTALAÇÃO. AF_06/2022</v>
          </cell>
          <cell r="C3907" t="str">
            <v>UN</v>
          </cell>
        </row>
        <row r="3908">
          <cell r="A3908">
            <v>89407</v>
          </cell>
          <cell r="B3908" t="str">
            <v>CURVA 45 GRAUS, PVC, SOLDÁVEL, DN 20MM, INSTALADO EM RAMAL DE DISTRIBUIÇÃO DE ÁGUA - FORNECIMENTO E INSTALAÇÃO. AF_06/2022</v>
          </cell>
          <cell r="C3908" t="str">
            <v>UN</v>
          </cell>
        </row>
        <row r="3909">
          <cell r="A3909">
            <v>89408</v>
          </cell>
          <cell r="B3909" t="str">
            <v>JOELHO 90 GRAUS, PVC, SOLDÁVEL, DN 25MM, INSTALADO EM RAMAL DE DISTRIBUIÇÃO DE ÁGUA - FORNECIMENTO E INSTALAÇÃO. AF_06/2022</v>
          </cell>
          <cell r="C3909" t="str">
            <v>UN</v>
          </cell>
        </row>
        <row r="3910">
          <cell r="A3910">
            <v>89409</v>
          </cell>
          <cell r="B3910" t="str">
            <v>JOELHO 45 GRAUS, PVC, SOLDÁVEL, DN 25MM, INSTALADO EM RAMAL DE DISTRIBUIÇÃO DE ÁGUA - FORNECIMENTO E INSTALAÇÃO. AF_06/2022</v>
          </cell>
          <cell r="C3910" t="str">
            <v>UN</v>
          </cell>
        </row>
        <row r="3911">
          <cell r="A3911">
            <v>89410</v>
          </cell>
          <cell r="B3911" t="str">
            <v>CURVA 90 GRAUS, PVC, SOLDÁVEL, DN 25MM, INSTALADO EM RAMAL DE DISTRIBUIÇÃO DE ÁGUA - FORNECIMENTO E INSTALAÇÃO. AF_06/2022</v>
          </cell>
          <cell r="C3911" t="str">
            <v>UN</v>
          </cell>
        </row>
        <row r="3912">
          <cell r="A3912">
            <v>89411</v>
          </cell>
          <cell r="B3912" t="str">
            <v>CURVA 45 GRAUS, PVC, SOLDÁVEL, DN 25MM, INSTALADO EM RAMAL DE DISTRIBUIÇÃO DE ÁGUA - FORNECIMENTO E INSTALAÇÃO. AF_06/2022</v>
          </cell>
          <cell r="C3912" t="str">
            <v>UN</v>
          </cell>
        </row>
        <row r="3913">
          <cell r="A3913">
            <v>89412</v>
          </cell>
          <cell r="B3913" t="str">
            <v>JOELHO 90 GRAUS, PVC, SOLDÁVEL, DN 25MM, X 3/4  INSTALADO EM RAMAL DE DISTRIBUIÇÃO DE ÁGUA - FORNECIMENTO E INSTALAÇÃO. AF_06/2022</v>
          </cell>
          <cell r="C3913" t="str">
            <v>UN</v>
          </cell>
        </row>
        <row r="3914">
          <cell r="A3914">
            <v>89413</v>
          </cell>
          <cell r="B3914" t="str">
            <v>JOELHO 90 GRAUS, PVC, SOLDÁVEL, DN 32MM, INSTALADO EM RAMAL DE DISTRIBUIÇÃO DE ÁGUA - FORNECIMENTO E INSTALAÇÃO. AF_06/2022</v>
          </cell>
          <cell r="C3914" t="str">
            <v>UN</v>
          </cell>
        </row>
        <row r="3915">
          <cell r="A3915">
            <v>89414</v>
          </cell>
          <cell r="B3915" t="str">
            <v>JOELHO 45 GRAUS, PVC, SOLDÁVEL, DN 32MM, INSTALADO EM RAMAL DE DISTRIBUIÇÃO DE ÁGUA - FORNECIMENTO E INSTALAÇÃO. AF_06/2022</v>
          </cell>
          <cell r="C3915" t="str">
            <v>UN</v>
          </cell>
        </row>
        <row r="3916">
          <cell r="A3916">
            <v>89415</v>
          </cell>
          <cell r="B3916" t="str">
            <v>CURVA 90 GRAUS, PVC, SOLDÁVEL, DN 32MM, INSTALADO EM RAMAL DE DISTRIBUIÇÃO DE ÁGUA - FORNECIMENTO E INSTALAÇÃO. AF_06/2022</v>
          </cell>
          <cell r="C3916" t="str">
            <v>UN</v>
          </cell>
        </row>
        <row r="3917">
          <cell r="A3917">
            <v>89416</v>
          </cell>
          <cell r="B3917" t="str">
            <v>CURVA 45 GRAUS, PVC, SOLDÁVEL, DN 32MM, INSTALADO EM RAMAL DE DISTRIBUIÇÃO DE ÁGUA - FORNECIMENTO E INSTALAÇÃO. AF_06/2022</v>
          </cell>
          <cell r="C3917" t="str">
            <v>UN</v>
          </cell>
        </row>
        <row r="3918">
          <cell r="A3918">
            <v>89417</v>
          </cell>
          <cell r="B3918" t="str">
            <v>LUVA, PVC, SOLDÁVEL, DN 20MM, INSTALADO EM RAMAL DE DISTRIBUIÇÃO DE ÁGUA - FORNECIMENTO E INSTALAÇÃO. AF_06/2022</v>
          </cell>
          <cell r="C3918" t="str">
            <v>UN</v>
          </cell>
        </row>
        <row r="3919">
          <cell r="A3919">
            <v>89418</v>
          </cell>
          <cell r="B3919" t="str">
            <v>LUVA DE CORRER, PVC, SOLDÁVEL, DN 20MM, INSTALADO EM RAMAL DE DISTRIBUIÇÃO DE ÁGUA - FORNECIMENTO E INSTALAÇÃO. AF_06/2022</v>
          </cell>
          <cell r="C3919" t="str">
            <v>UN</v>
          </cell>
        </row>
        <row r="3920">
          <cell r="A3920">
            <v>89419</v>
          </cell>
          <cell r="B3920" t="str">
            <v>LUVA DE REDUÇÃO, PVC, SOLDÁVEL, DN 25MM X 20MM, INSTALADO EM RAMAL DE DISTRIBUIÇÃO DE ÁGUA - FORNECIMENTO E INSTALAÇÃO. AF_06/2022</v>
          </cell>
          <cell r="C3920" t="str">
            <v>UN</v>
          </cell>
        </row>
        <row r="3921">
          <cell r="A3921">
            <v>89421</v>
          </cell>
          <cell r="B3921" t="str">
            <v>UNIÃO, PVC, SOLDÁVEL, DN 20MM, INSTALADO EM RAMAL DE DISTRIBUIÇÃO DE ÁGUA - FORNECIMENTO E INSTALAÇÃO. AF_06/2022</v>
          </cell>
          <cell r="C3921" t="str">
            <v>UN</v>
          </cell>
        </row>
        <row r="3922">
          <cell r="A3922">
            <v>89423</v>
          </cell>
          <cell r="B3922" t="str">
            <v>CURVA DE TRANSPOSIÇÃO, PVC, SOLDÁVEL, DN 20MM, INSTALADO EM RAMAL DE DISTRIBUIÇÃO DE ÁGUA   FORNECIMENTO E INSTALAÇÃO. AF_06/2022</v>
          </cell>
          <cell r="C3922" t="str">
            <v>UN</v>
          </cell>
        </row>
        <row r="3923">
          <cell r="A3923">
            <v>89424</v>
          </cell>
          <cell r="B3923" t="str">
            <v>LUVA, PVC, SOLDÁVEL, DN 25MM, INSTALADO EM RAMAL DE DISTRIBUIÇÃO DE ÁGUA - FORNECIMENTO E INSTALAÇÃO. AF_06/2022</v>
          </cell>
          <cell r="C3923" t="str">
            <v>UN</v>
          </cell>
        </row>
        <row r="3924">
          <cell r="A3924">
            <v>89425</v>
          </cell>
          <cell r="B3924" t="str">
            <v>LUVA DE CORRER, PVC, SOLDÁVEL, DN 25MM, INSTALADO EM RAMAL DE DISTRIBUIÇÃO DE ÁGUA - FORNECIMENTO E INSTALAÇÃO. AF_06/2022</v>
          </cell>
          <cell r="C3924" t="str">
            <v>UN</v>
          </cell>
        </row>
        <row r="3925">
          <cell r="A3925">
            <v>89426</v>
          </cell>
          <cell r="B3925" t="str">
            <v>LUVA DE REDUÇÃO, PVC, SOLDÁVEL, DN 32MM X 25MM, INSTALADO EM RAMAL DE DISTRIBUIÇÃO DE ÁGUA - FORNECIMENTO E INSTALAÇÃO. AF_06/2022</v>
          </cell>
          <cell r="C3925" t="str">
            <v>UN</v>
          </cell>
        </row>
        <row r="3926">
          <cell r="A3926">
            <v>89427</v>
          </cell>
          <cell r="B3926" t="str">
            <v>LUVA COM BUCHA DE LATÃO, PVC, SOLDÁVEL, DN 25MM X 3/4 , INSTALADO EM RAMAL DE DISTRIBUIÇÃO DE ÁGUA - FORNECIMENTO E INSTALAÇÃO. AF_06/2022</v>
          </cell>
          <cell r="C3926" t="str">
            <v>UN</v>
          </cell>
        </row>
        <row r="3927">
          <cell r="A3927">
            <v>89428</v>
          </cell>
          <cell r="B3927" t="str">
            <v>UNIÃO, PVC, SOLDÁVEL, DN 25MM, INSTALADO EM RAMAL DE DISTRIBUIÇÃO DE ÁGUA - FORNECIMENTO E INSTALAÇÃO. AF_06/2022</v>
          </cell>
          <cell r="C3927" t="str">
            <v>UN</v>
          </cell>
        </row>
        <row r="3928">
          <cell r="A3928">
            <v>89429</v>
          </cell>
          <cell r="B3928" t="str">
            <v>ADAPTADOR CURTO COM BOLSA E ROSCA PARA REGISTRO, PVC, SOLDÁVEL, DN 25MM X 3/4 , INSTALADO EM RAMAL DE DISTRIBUIÇÃO DE ÁGUA - FORNECIMENTO E INSTALAÇÃO. AF_06/2022</v>
          </cell>
          <cell r="C3928" t="str">
            <v>UN</v>
          </cell>
        </row>
        <row r="3929">
          <cell r="A3929">
            <v>89430</v>
          </cell>
          <cell r="B3929" t="str">
            <v>CURVA DE TRANSPOSIÇÃO, PVC, SOLDÁVEL, DN 25MM, INSTALADO EM RAMAL DE DISTRIBUIÇÃO DE ÁGUA   FORNECIMENTO E INSTALAÇÃO. AF_06/2022</v>
          </cell>
          <cell r="C3929" t="str">
            <v>UN</v>
          </cell>
        </row>
        <row r="3930">
          <cell r="A3930">
            <v>89431</v>
          </cell>
          <cell r="B3930" t="str">
            <v>LUVA, PVC, SOLDÁVEL, DN 32MM, INSTALADO EM RAMAL DE DISTRIBUIÇÃO DE ÁGUA - FORNECIMENTO E INSTALAÇÃO. AF_06/2022</v>
          </cell>
          <cell r="C3930" t="str">
            <v>UN</v>
          </cell>
        </row>
        <row r="3931">
          <cell r="A3931">
            <v>89432</v>
          </cell>
          <cell r="B3931" t="str">
            <v>LUVA DE CORRER, PVC, SOLDÁVEL, DN 32MM, INSTALADO EM RAMAL DE DISTRIBUIÇÃO DE ÁGUA   FORNECIMENTO E INSTALAÇÃO. AF_06/2022</v>
          </cell>
          <cell r="C3931" t="str">
            <v>UN</v>
          </cell>
        </row>
        <row r="3932">
          <cell r="A3932">
            <v>89433</v>
          </cell>
          <cell r="B3932" t="str">
            <v>LUVA DE REDUÇÃO, PVC, SOLDÁVEL, DN 40MM X 32MM, INSTALADO EM RAMAL DE DISTRIBUIÇÃO DE ÁGUA - FORNECIMENTO E INSTALAÇÃO. AF_06/2022</v>
          </cell>
          <cell r="C3932" t="str">
            <v>UN</v>
          </cell>
        </row>
        <row r="3933">
          <cell r="A3933">
            <v>89434</v>
          </cell>
          <cell r="B3933" t="str">
            <v>LUVA SOLDÁVEL E COM ROSCA, PVC, SOLDÁVEL, DN 32MM X 1 , INSTALADO EM RAMAL DE DISTRIBUIÇÃO DE ÁGUA - FORNECIMENTO E INSTALAÇÃO. AF_06/2022</v>
          </cell>
          <cell r="C3933" t="str">
            <v>UN</v>
          </cell>
        </row>
        <row r="3934">
          <cell r="A3934">
            <v>89435</v>
          </cell>
          <cell r="B3934" t="str">
            <v>UNIÃO, PVC, SOLDÁVEL, DN 32MM, INSTALADO EM RAMAL DE DISTRIBUIÇÃO DE ÁGUA - FORNECIMENTO E INSTALAÇÃO. AF_06/2022</v>
          </cell>
          <cell r="C3934" t="str">
            <v>UN</v>
          </cell>
        </row>
        <row r="3935">
          <cell r="A3935">
            <v>89436</v>
          </cell>
          <cell r="B3935" t="str">
            <v>ADAPTADOR CURTO COM BOLSA E ROSCA PARA REGISTRO, PVC, SOLDÁVEL, DN 32MM X 1 , INSTALADO EM RAMAL DE DISTRIBUIÇÃO DE ÁGUA - FORNECIMENTO E INSTALAÇÃO. AF_06/2022</v>
          </cell>
          <cell r="C3935" t="str">
            <v>UN</v>
          </cell>
        </row>
        <row r="3936">
          <cell r="A3936">
            <v>89437</v>
          </cell>
          <cell r="B3936" t="str">
            <v>CURVA DE TRANSPOSIÇÃO, PVC, SOLDÁVEL, DN 32MM, INSTALADO EM RAMAL DE DISTRIBUIÇÃO DE ÁGUA   FORNECIMENTO E INSTALAÇÃO. AF_06/2022</v>
          </cell>
          <cell r="C3936" t="str">
            <v>UN</v>
          </cell>
        </row>
        <row r="3937">
          <cell r="A3937">
            <v>89438</v>
          </cell>
          <cell r="B3937" t="str">
            <v>TE, PVC, SOLDÁVEL, DN 20MM, INSTALADO EM RAMAL DE DISTRIBUIÇÃO DE ÁGUA - FORNECIMENTO E INSTALAÇÃO. AF_06/2022</v>
          </cell>
          <cell r="C3937" t="str">
            <v>UN</v>
          </cell>
        </row>
        <row r="3938">
          <cell r="A3938">
            <v>89439</v>
          </cell>
          <cell r="B3938" t="str">
            <v>TÊ SOLDÁVEL E COM ROSCA NA BOLSA CENTRAL, PVC, SOLDÁVEL, DN 20MM X 1/2 , INSTALADO EM RAMAL DE DISTRIBUIÇÃO DE ÁGUA - FORNECIMENTO E INSTALAÇÃO. AF_06/2022</v>
          </cell>
          <cell r="C3938" t="str">
            <v>UN</v>
          </cell>
        </row>
        <row r="3939">
          <cell r="A3939">
            <v>89440</v>
          </cell>
          <cell r="B3939" t="str">
            <v>TE, PVC, SOLDÁVEL, DN 25MM, INSTALADO EM RAMAL DE DISTRIBUIÇÃO DE ÁGUA - FORNECIMENTO E INSTALAÇÃO. AF_06/2022</v>
          </cell>
          <cell r="C3939" t="str">
            <v>UN</v>
          </cell>
        </row>
        <row r="3940">
          <cell r="A3940">
            <v>89442</v>
          </cell>
          <cell r="B3940" t="str">
            <v>TÊ DE REDUÇÃO, PVC, SOLDÁVEL, DN 25MM X 20MM, INSTALADO EM RAMAL DE DISTRIBUIÇÃO DE ÁGUA - FORNECIMENTO E INSTALAÇÃO. AF_06/2022</v>
          </cell>
          <cell r="C3940" t="str">
            <v>UN</v>
          </cell>
        </row>
        <row r="3941">
          <cell r="A3941">
            <v>89443</v>
          </cell>
          <cell r="B3941" t="str">
            <v>TE, PVC, SOLDÁVEL, DN 32MM, INSTALADO EM RAMAL DE DISTRIBUIÇÃO DE ÁGUA - FORNECIMENTO E INSTALAÇÃO. AF_06/2022</v>
          </cell>
          <cell r="C3941" t="str">
            <v>UN</v>
          </cell>
        </row>
        <row r="3942">
          <cell r="A3942">
            <v>89444</v>
          </cell>
          <cell r="B3942" t="str">
            <v>TÊ COM BUCHA DE LATÃO NA BOLSA CENTRAL, PVC, SOLDÁVEL, DN 32MM X 3/4 , INSTALADO EM RAMAL DE DISTRIBUIÇÃO DE ÁGUA - FORNECIMENTO E INSTALAÇÃO. AF_06/2022</v>
          </cell>
          <cell r="C3942" t="str">
            <v>UN</v>
          </cell>
        </row>
        <row r="3943">
          <cell r="A3943">
            <v>89445</v>
          </cell>
          <cell r="B3943" t="str">
            <v>TÊ DE REDUÇÃO, PVC, SOLDÁVEL, DN 32MM X 25MM, INSTALADO EM RAMAL DE DISTRIBUIÇÃO DE ÁGUA - FORNECIMENTO E INSTALAÇÃO. AF_06/2022</v>
          </cell>
          <cell r="C3943" t="str">
            <v>UN</v>
          </cell>
        </row>
        <row r="3944">
          <cell r="A3944">
            <v>89481</v>
          </cell>
          <cell r="B3944" t="str">
            <v>JOELHO 90 GRAUS, PVC, SOLDÁVEL, DN 25MM, INSTALADO EM PRUMADA DE ÁGUA - FORNECIMENTO E INSTALAÇÃO. AF_06/2022</v>
          </cell>
          <cell r="C3944" t="str">
            <v>UN</v>
          </cell>
        </row>
        <row r="3945">
          <cell r="A3945">
            <v>89485</v>
          </cell>
          <cell r="B3945" t="str">
            <v>JOELHO 45 GRAUS, PVC, SOLDÁVEL, DN 25MM, INSTALADO EM PRUMADA DE ÁGUA - FORNECIMENTO E INSTALAÇÃO. AF_06/2022</v>
          </cell>
          <cell r="C3945" t="str">
            <v>UN</v>
          </cell>
        </row>
        <row r="3946">
          <cell r="A3946">
            <v>89489</v>
          </cell>
          <cell r="B3946" t="str">
            <v>CURVA 90 GRAUS, PVC, SOLDÁVEL, DN 25MM, INSTALADO EM PRUMADA DE ÁGUA - FORNECIMENTO E INSTALAÇÃO. AF_06/2022</v>
          </cell>
          <cell r="C3946" t="str">
            <v>UN</v>
          </cell>
        </row>
        <row r="3947">
          <cell r="A3947">
            <v>89490</v>
          </cell>
          <cell r="B3947" t="str">
            <v>CURVA 45 GRAUS, PVC, SOLDÁVEL, DN 25MM, INSTALADO EM PRUMADA DE ÁGUA - FORNECIMENTO E INSTALAÇÃO. AF_06/2022</v>
          </cell>
          <cell r="C3947" t="str">
            <v>UN</v>
          </cell>
        </row>
        <row r="3948">
          <cell r="A3948">
            <v>89492</v>
          </cell>
          <cell r="B3948" t="str">
            <v>JOELHO 90 GRAUS, PVC, SOLDÁVEL, DN 32MM, INSTALADO EM PRUMADA DE ÁGUA - FORNECIMENTO E INSTALAÇÃO. AF_06/2022</v>
          </cell>
          <cell r="C3948" t="str">
            <v>UN</v>
          </cell>
        </row>
        <row r="3949">
          <cell r="A3949">
            <v>89493</v>
          </cell>
          <cell r="B3949" t="str">
            <v>JOELHO 45 GRAUS, PVC, SOLDÁVEL, DN 32MM, INSTALADO EM PRUMADA DE ÁGUA - FORNECIMENTO E INSTALAÇÃO. AF_06/2022</v>
          </cell>
          <cell r="C3949" t="str">
            <v>UN</v>
          </cell>
        </row>
        <row r="3950">
          <cell r="A3950">
            <v>89494</v>
          </cell>
          <cell r="B3950" t="str">
            <v>CURVA 90 GRAUS, PVC, SOLDÁVEL, DN 32MM, INSTALADO EM PRUMADA DE ÁGUA - FORNECIMENTO E INSTALAÇÃO. AF_06/2022</v>
          </cell>
          <cell r="C3950" t="str">
            <v>UN</v>
          </cell>
        </row>
        <row r="3951">
          <cell r="A3951">
            <v>89496</v>
          </cell>
          <cell r="B3951" t="str">
            <v>CURVA 45 GRAUS, PVC, SOLDÁVEL, DN 32MM, INSTALADO EM PRUMADA DE ÁGUA - FORNECIMENTO E INSTALAÇÃO. AF_06/2022</v>
          </cell>
          <cell r="C3951" t="str">
            <v>UN</v>
          </cell>
        </row>
        <row r="3952">
          <cell r="A3952">
            <v>89497</v>
          </cell>
          <cell r="B3952" t="str">
            <v>JOELHO 90 GRAUS, PVC, SOLDÁVEL, DN 40MM, INSTALADO EM PRUMADA DE ÁGUA - FORNECIMENTO E INSTALAÇÃO. AF_06/2022</v>
          </cell>
          <cell r="C3952" t="str">
            <v>UN</v>
          </cell>
        </row>
        <row r="3953">
          <cell r="A3953">
            <v>89498</v>
          </cell>
          <cell r="B3953" t="str">
            <v>JOELHO 45 GRAUS, PVC, SOLDÁVEL, DN 40MM, INSTALADO EM PRUMADA DE ÁGUA - FORNECIMENTO E INSTALAÇÃO. AF_06/2022</v>
          </cell>
          <cell r="C3953" t="str">
            <v>UN</v>
          </cell>
        </row>
        <row r="3954">
          <cell r="A3954">
            <v>89499</v>
          </cell>
          <cell r="B3954" t="str">
            <v>CURVA 90 GRAUS, PVC, SOLDÁVEL, DN 40MM, INSTALADO EM PRUMADA DE ÁGUA - FORNECIMENTO E INSTALAÇÃO. AF_06/2022</v>
          </cell>
          <cell r="C3954" t="str">
            <v>UN</v>
          </cell>
        </row>
        <row r="3955">
          <cell r="A3955">
            <v>89500</v>
          </cell>
          <cell r="B3955" t="str">
            <v>CURVA 45 GRAUS, PVC, SOLDÁVEL, DN 40MM, INSTALADO EM PRUMADA DE ÁGUA - FORNECIMENTO E INSTALAÇÃO. AF_06/2022</v>
          </cell>
          <cell r="C3955" t="str">
            <v>UN</v>
          </cell>
        </row>
        <row r="3956">
          <cell r="A3956">
            <v>89501</v>
          </cell>
          <cell r="B3956" t="str">
            <v>JOELHO 90 GRAUS, PVC, SOLDÁVEL, DN 50MM, INSTALADO EM PRUMADA DE ÁGUA - FORNECIMENTO E INSTALAÇÃO. AF_06/2022</v>
          </cell>
          <cell r="C3956" t="str">
            <v>UN</v>
          </cell>
        </row>
        <row r="3957">
          <cell r="A3957">
            <v>89502</v>
          </cell>
          <cell r="B3957" t="str">
            <v>JOELHO 45 GRAUS, PVC, SOLDÁVEL, DN 50MM, INSTALADO EM PRUMADA DE ÁGUA - FORNECIMENTO E INSTALAÇÃO. AF_06/2022</v>
          </cell>
          <cell r="C3957" t="str">
            <v>UN</v>
          </cell>
        </row>
        <row r="3958">
          <cell r="A3958">
            <v>89503</v>
          </cell>
          <cell r="B3958" t="str">
            <v>CURVA 90 GRAUS, PVC, SOLDÁVEL, DN 50MM, INSTALADO EM PRUMADA DE ÁGUA - FORNECIMENTO E INSTALAÇÃO. AF_06/2022</v>
          </cell>
          <cell r="C3958" t="str">
            <v>UN</v>
          </cell>
        </row>
        <row r="3959">
          <cell r="A3959">
            <v>89504</v>
          </cell>
          <cell r="B3959" t="str">
            <v>CURVA 45 GRAUS, PVC, SOLDÁVEL, DN 50MM, INSTALADO EM PRUMADA DE ÁGUA - FORNECIMENTO E INSTALAÇÃO. AF_06/2022</v>
          </cell>
          <cell r="C3959" t="str">
            <v>UN</v>
          </cell>
        </row>
        <row r="3960">
          <cell r="A3960">
            <v>89505</v>
          </cell>
          <cell r="B3960" t="str">
            <v>JOELHO 90 GRAUS, PVC, SOLDÁVEL, DN 60MM, INSTALADO EM PRUMADA DE ÁGUA - FORNECIMENTO E INSTALAÇÃO. AF_06/2022</v>
          </cell>
          <cell r="C3960" t="str">
            <v>UN</v>
          </cell>
        </row>
        <row r="3961">
          <cell r="A3961">
            <v>89506</v>
          </cell>
          <cell r="B3961" t="str">
            <v>JOELHO 45 GRAUS, PVC, SOLDÁVEL, DN 60MM, INSTALADO EM PRUMADA DE ÁGUA - FORNECIMENTO E INSTALAÇÃO. AF_06/2022</v>
          </cell>
          <cell r="C3961" t="str">
            <v>UN</v>
          </cell>
        </row>
        <row r="3962">
          <cell r="A3962">
            <v>89507</v>
          </cell>
          <cell r="B3962" t="str">
            <v>CURVA 90 GRAUS, PVC, SOLDÁVEL, DN 60MM, INSTALADO EM PRUMADA DE ÁGUA - FORNECIMENTO E INSTALAÇÃO. AF_06/2022</v>
          </cell>
          <cell r="C3962" t="str">
            <v>UN</v>
          </cell>
        </row>
        <row r="3963">
          <cell r="A3963">
            <v>89510</v>
          </cell>
          <cell r="B3963" t="str">
            <v>CURVA 45 GRAUS, PVC, SOLDÁVEL, DN 60MM, INSTALADO EM PRUMADA DE ÁGUA - FORNECIMENTO E INSTALAÇÃO. AF_06/2022</v>
          </cell>
          <cell r="C3963" t="str">
            <v>UN</v>
          </cell>
        </row>
        <row r="3964">
          <cell r="A3964">
            <v>89513</v>
          </cell>
          <cell r="B3964" t="str">
            <v>JOELHO 90 GRAUS, PVC, SOLDÁVEL, DN 75MM, INSTALADO EM PRUMADA DE ÁGUA - FORNECIMENTO E INSTALAÇÃO. AF_06/2022</v>
          </cell>
          <cell r="C3964" t="str">
            <v>UN</v>
          </cell>
        </row>
        <row r="3965">
          <cell r="A3965">
            <v>89514</v>
          </cell>
          <cell r="B3965" t="str">
            <v>JOELHO 90 GRAUS, PVC, SERIE R, ÁGUA PLUVIAL, DN 40 MM, JUNTA SOLDÁVEL, FORNECIDO E INSTALADO EM RAMAL DE ENCAMINHAMENTO. AF_06/2022</v>
          </cell>
          <cell r="C3965" t="str">
            <v>UN</v>
          </cell>
        </row>
        <row r="3966">
          <cell r="A3966">
            <v>89515</v>
          </cell>
          <cell r="B3966" t="str">
            <v>JOELHO 45 GRAUS, PVC, SOLDÁVEL, DN 75MM, INSTALADO EM PRUMADA DE ÁGUA - FORNECIMENTO E INSTALAÇÃO. AF_06/2022</v>
          </cell>
          <cell r="C3966" t="str">
            <v>UN</v>
          </cell>
        </row>
        <row r="3967">
          <cell r="A3967">
            <v>89516</v>
          </cell>
          <cell r="B3967" t="str">
            <v>JOELHO 45 GRAUS, PVC, SERIE R, ÁGUA PLUVIAL, DN 40 MM, JUNTA SOLDÁVEL, FORNECIDO E INSTALADO EM RAMAL DE ENCAMINHAMENTO. AF_06/2022</v>
          </cell>
          <cell r="C3967" t="str">
            <v>UN</v>
          </cell>
        </row>
        <row r="3968">
          <cell r="A3968">
            <v>89517</v>
          </cell>
          <cell r="B3968" t="str">
            <v>CURVA 90 GRAUS, PVC, SOLDÁVEL, DN 75MM, INSTALADO EM PRUMADA DE ÁGUA - FORNECIMENTO E INSTALAÇÃO. AF_06/2022</v>
          </cell>
          <cell r="C3968" t="str">
            <v>UN</v>
          </cell>
        </row>
        <row r="3969">
          <cell r="A3969">
            <v>89518</v>
          </cell>
          <cell r="B3969" t="str">
            <v>JOELHO 90 GRAUS, PVC, SERIE R, ÁGUA PLUVIAL, DN 50 MM, JUNTA ELÁSTICA, FORNECIDO E INSTALADO EM RAMAL DE ENCAMINHAMENTO. AF_06/2022</v>
          </cell>
          <cell r="C3969" t="str">
            <v>UN</v>
          </cell>
        </row>
        <row r="3970">
          <cell r="A3970">
            <v>89519</v>
          </cell>
          <cell r="B3970" t="str">
            <v>CURVA 45 GRAUS, PVC, SOLDÁVEL, DN 75MM, INSTALADO EM PRUMADA DE ÁGUA - FORNECIMENTO E INSTALAÇÃO. AF_06/2022</v>
          </cell>
          <cell r="C3970" t="str">
            <v>UN</v>
          </cell>
        </row>
        <row r="3971">
          <cell r="A3971">
            <v>89520</v>
          </cell>
          <cell r="B3971" t="str">
            <v>JOELHO 45 GRAUS, PVC, SERIE R, ÁGUA PLUVIAL, DN 50 MM, JUNTA ELÁSTICA, FORNECIDO E INSTALADO EM RAMAL DE ENCAMINHAMENTO. AF_06/2022</v>
          </cell>
          <cell r="C3971" t="str">
            <v>UN</v>
          </cell>
        </row>
        <row r="3972">
          <cell r="A3972">
            <v>89521</v>
          </cell>
          <cell r="B3972" t="str">
            <v>JOELHO 90 GRAUS, PVC, SOLDÁVEL, DN 85MM, INSTALADO EM PRUMADA DE ÁGUA - FORNECIMENTO E INSTALAÇÃO. AF_06/2022</v>
          </cell>
          <cell r="C3972" t="str">
            <v>UN</v>
          </cell>
        </row>
        <row r="3973">
          <cell r="A3973">
            <v>89522</v>
          </cell>
          <cell r="B3973" t="str">
            <v>JOELHO 90 GRAUS, PVC, SERIE R, ÁGUA PLUVIAL, DN 75 MM, JUNTA ELÁSTICA, FORNECIDO E INSTALADO EM RAMAL DE ENCAMINHAMENTO. AF_06/2022</v>
          </cell>
          <cell r="C3973" t="str">
            <v>UN</v>
          </cell>
        </row>
        <row r="3974">
          <cell r="A3974">
            <v>89523</v>
          </cell>
          <cell r="B3974" t="str">
            <v>JOELHO 45 GRAUS, PVC, SOLDÁVEL, DN 85MM, INSTALADO EM PRUMADA DE ÁGUA - FORNECIMENTO E INSTALAÇÃO. AF_06/2022</v>
          </cell>
          <cell r="C3974" t="str">
            <v>UN</v>
          </cell>
        </row>
        <row r="3975">
          <cell r="A3975">
            <v>89524</v>
          </cell>
          <cell r="B3975" t="str">
            <v>JOELHO 45 GRAUS, PVC, SERIE R, ÁGUA PLUVIAL, DN 75 MM, JUNTA ELÁSTICA, FORNECIDO E INSTALADO EM RAMAL DE ENCAMINHAMENTO. AF_06/2022</v>
          </cell>
          <cell r="C3975" t="str">
            <v>UN</v>
          </cell>
        </row>
        <row r="3976">
          <cell r="A3976">
            <v>89525</v>
          </cell>
          <cell r="B3976" t="str">
            <v>CURVA 90 GRAUS, PVC, SOLDÁVEL, DN 85MM, INSTALADO EM PRUMADA DE ÁGUA - FORNECIMENTO E INSTALAÇÃO. AF_06/2022</v>
          </cell>
          <cell r="C3976" t="str">
            <v>UN</v>
          </cell>
        </row>
        <row r="3977">
          <cell r="A3977">
            <v>89526</v>
          </cell>
          <cell r="B3977" t="str">
            <v>CURVA 87 GRAUS E 30 MINUTOS, PVC, SERIE R, ÁGUA PLUVIAL, DN 75 MM, JUNTA ELÁSTICA, FORNECIDO E INSTALADO EM RAMAL DE ENCAMINHAMENTO. AF_06/2022</v>
          </cell>
          <cell r="C3977" t="str">
            <v>UN</v>
          </cell>
        </row>
        <row r="3978">
          <cell r="A3978">
            <v>89527</v>
          </cell>
          <cell r="B3978" t="str">
            <v>CURVA 45 GRAUS, PVC, SOLDÁVEL, DN 85MM, INSTALADO EM PRUMADA DE ÁGUA - FORNECIMENTO E INSTALAÇÃO. AF_06/2022</v>
          </cell>
          <cell r="C3978" t="str">
            <v>UN</v>
          </cell>
        </row>
        <row r="3979">
          <cell r="A3979">
            <v>89528</v>
          </cell>
          <cell r="B3979" t="str">
            <v>LUVA, PVC, SOLDÁVEL, DN 25MM, INSTALADO EM PRUMADA DE ÁGUA - FORNECIMENTO E INSTALAÇÃO. AF_06/2022</v>
          </cell>
          <cell r="C3979" t="str">
            <v>UN</v>
          </cell>
        </row>
        <row r="3980">
          <cell r="A3980">
            <v>89529</v>
          </cell>
          <cell r="B3980" t="str">
            <v>JOELHO 90 GRAUS, PVC, SERIE R, ÁGUA PLUVIAL, DN 100 MM, JUNTA ELÁSTICA, FORNECIDO E INSTALADO EM RAMAL DE ENCAMINHAMENTO. AF_06/2022</v>
          </cell>
          <cell r="C3980" t="str">
            <v>UN</v>
          </cell>
        </row>
        <row r="3981">
          <cell r="A3981">
            <v>89530</v>
          </cell>
          <cell r="B3981" t="str">
            <v>LUVA DE CORRER, PVC, SOLDÁVEL, DN 25MM, INSTALADO EM PRUMADA DE ÁGUA - FORNECIMENTO E INSTALAÇÃO. AF_06/2022</v>
          </cell>
          <cell r="C3981" t="str">
            <v>UN</v>
          </cell>
        </row>
        <row r="3982">
          <cell r="A3982">
            <v>89531</v>
          </cell>
          <cell r="B3982" t="str">
            <v>JOELHO 45 GRAUS, PVC, SERIE R, ÁGUA PLUVIAL, DN 100 MM, JUNTA ELÁSTICA, FORNECIDO E INSTALADO EM RAMAL DE ENCAMINHAMENTO. AF_06/2022</v>
          </cell>
          <cell r="C3982" t="str">
            <v>UN</v>
          </cell>
        </row>
        <row r="3983">
          <cell r="A3983">
            <v>89532</v>
          </cell>
          <cell r="B3983" t="str">
            <v>LUVA DE REDUÇÃO, PVC, SOLDÁVEL, DN 32MM X 25MM, INSTALADO EM PRUMADA DE ÁGUA - FORNECIMENTO E INSTALAÇÃO. AF_06/2022</v>
          </cell>
          <cell r="C3983" t="str">
            <v>UN</v>
          </cell>
        </row>
        <row r="3984">
          <cell r="A3984">
            <v>89535</v>
          </cell>
          <cell r="B3984" t="str">
            <v>CURVA 87 GRAUS E 30 MINUTOS, PVC, SERIE R, ÁGUA PLUVIAL, DN 100 MM, JUNTA ELÁSTICA, FORNECIDO E INSTALADO EM RAMAL DE ENCAMINHAMENTO. AF_06/2022</v>
          </cell>
          <cell r="C3984" t="str">
            <v>UN</v>
          </cell>
        </row>
        <row r="3985">
          <cell r="A3985">
            <v>89536</v>
          </cell>
          <cell r="B3985" t="str">
            <v>UNIÃO, PVC, SOLDÁVEL, DN 25MM, INSTALADO EM PRUMADA DE ÁGUA - FORNECIMENTO E INSTALAÇÃO. AF_06/2022</v>
          </cell>
          <cell r="C3985" t="str">
            <v>UN</v>
          </cell>
        </row>
        <row r="3986">
          <cell r="A3986">
            <v>89540</v>
          </cell>
          <cell r="B3986" t="str">
            <v>CURVA DE TRANSPOSIÇÃO, PVC, SOLDÁVEL, DN 25MM, INSTALADO EM PRUMADA DE ÁGUA  - FORNECIMENTO E INSTALAÇÃO. AF_06/2022</v>
          </cell>
          <cell r="C3986" t="str">
            <v>UN</v>
          </cell>
        </row>
        <row r="3987">
          <cell r="A3987">
            <v>89541</v>
          </cell>
          <cell r="B3987" t="str">
            <v>LUVA, PVC, SOLDÁVEL, DN 32MM, INSTALADO EM PRUMADA DE ÁGUA - FORNECIMENTO E INSTALAÇÃO. AF_06/2022</v>
          </cell>
          <cell r="C3987" t="str">
            <v>UN</v>
          </cell>
        </row>
        <row r="3988">
          <cell r="A3988">
            <v>89542</v>
          </cell>
          <cell r="B3988" t="str">
            <v>LUVA DE CORRER, PVC, SOLDÁVEL, DN 32MM, INSTALADO EM PRUMADA DE ÁGUA - FORNECIMENTO E INSTALAÇÃO. AF_06/2022</v>
          </cell>
          <cell r="C3988" t="str">
            <v>UN</v>
          </cell>
        </row>
        <row r="3989">
          <cell r="A3989">
            <v>89544</v>
          </cell>
          <cell r="B3989" t="str">
            <v>LUVA SIMPLES, PVC, SERIE R, ÁGUA PLUVIAL, DN 40 MM, JUNTA SOLDÁVEL, FORNECIDO E INSTALADO EM RAMAL DE ENCAMINHAMENTO. AF_06/2022</v>
          </cell>
          <cell r="C3989" t="str">
            <v>UN</v>
          </cell>
        </row>
        <row r="3990">
          <cell r="A3990">
            <v>89545</v>
          </cell>
          <cell r="B3990" t="str">
            <v>LUVA SIMPLES, PVC, SERIE R, ÁGUA PLUVIAL, DN 50 MM, JUNTA ELÁSTICA, FORNECIDO E INSTALADO EM RAMAL DE ENCAMINHAMENTO. AF_06/2022</v>
          </cell>
          <cell r="C3990" t="str">
            <v>UN</v>
          </cell>
        </row>
        <row r="3991">
          <cell r="A3991">
            <v>89546</v>
          </cell>
          <cell r="B3991" t="str">
            <v>BUCHA DE REDUÇÃO LONGA, PVC, SERIE R, ÁGUA PLUVIAL, DN 50 X 40 MM, JUNTA ELÁSTICA, FORNECIDO E INSTALADO EM RAMAL DE ENCAMINHAMENTO. AF_06/2022</v>
          </cell>
          <cell r="C3991" t="str">
            <v>UN</v>
          </cell>
        </row>
        <row r="3992">
          <cell r="A3992">
            <v>89547</v>
          </cell>
          <cell r="B3992" t="str">
            <v>LUVA SIMPLES, PVC, SERIE R, ÁGUA PLUVIAL, DN 75 MM, JUNTA ELÁSTICA, FORNECIDO E INSTALADO EM RAMAL DE ENCAMINHAMENTO. AF_06/2022</v>
          </cell>
          <cell r="C3992" t="str">
            <v>UN</v>
          </cell>
        </row>
        <row r="3993">
          <cell r="A3993">
            <v>89548</v>
          </cell>
          <cell r="B3993" t="str">
            <v>LUVA DE CORRER, PVC, SERIE R, ÁGUA PLUVIAL, DN 75 MM, JUNTA ELÁSTICA, FORNECIDO E INSTALADO EM RAMAL DE ENCAMINHAMENTO. AF_06/2022</v>
          </cell>
          <cell r="C3993" t="str">
            <v>UN</v>
          </cell>
        </row>
        <row r="3994">
          <cell r="A3994">
            <v>89549</v>
          </cell>
          <cell r="B3994" t="str">
            <v>REDUÇÃO EXCÊNTRICA, PVC, SERIE R, ÁGUA PLUVIAL, DN 75 X 50 MM, JUNTA ELÁSTICA, FORNECIDO E INSTALADO EM RAMAL DE ENCAMINHAMENTO. AF_06/2022</v>
          </cell>
          <cell r="C3994" t="str">
            <v>UN</v>
          </cell>
        </row>
        <row r="3995">
          <cell r="A3995">
            <v>89550</v>
          </cell>
          <cell r="B3995" t="str">
            <v>TÊ DE INSPEÇÃO, PVC, SERIE R, ÁGUA PLUVIAL, DN 75 MM, JUNTA ELÁSTICA, FORNECIDO E INSTALADO EM RAMAL DE ENCAMINHAMENTO. AF_06/2022</v>
          </cell>
          <cell r="C3995" t="str">
            <v>UN</v>
          </cell>
        </row>
        <row r="3996">
          <cell r="A3996">
            <v>89551</v>
          </cell>
          <cell r="B3996" t="str">
            <v>LUVA SOLDÁVEL E COM ROSCA, PVC, SOLDÁVEL, DN 32MM X 1 , INSTALADO EM PRUMADA DE ÁGUA - FORNECIMENTO E INSTALAÇÃO. AF_06/2022</v>
          </cell>
          <cell r="C3996" t="str">
            <v>UN</v>
          </cell>
        </row>
        <row r="3997">
          <cell r="A3997">
            <v>89552</v>
          </cell>
          <cell r="B3997" t="str">
            <v>UNIÃO, PVC, SOLDÁVEL, DN 32MM, INSTALADO EM PRUMADA DE ÁGUA - FORNECIMENTO E INSTALAÇÃO. AF_06/2022</v>
          </cell>
          <cell r="C3997" t="str">
            <v>UN</v>
          </cell>
        </row>
        <row r="3998">
          <cell r="A3998">
            <v>89553</v>
          </cell>
          <cell r="B3998" t="str">
            <v>ADAPTADOR CURTO COM BOLSA E ROSCA PARA REGISTRO, PVC, SOLDÁVEL, DN 32MM X 1 , INSTALADO EM PRUMADA DE ÁGUA - FORNECIMENTO E INSTALAÇÃO. AF_06/2022</v>
          </cell>
          <cell r="C3998" t="str">
            <v>UN</v>
          </cell>
        </row>
        <row r="3999">
          <cell r="A3999">
            <v>89554</v>
          </cell>
          <cell r="B3999" t="str">
            <v>LUVA SIMPLES, PVC, SERIE R, ÁGUA PLUVIAL, DN 100 MM, JUNTA ELÁSTICA, FORNECIDO E INSTALADO EM RAMAL DE ENCAMINHAMENTO. AF_06/2022</v>
          </cell>
          <cell r="C3999" t="str">
            <v>UN</v>
          </cell>
        </row>
        <row r="4000">
          <cell r="A4000">
            <v>89555</v>
          </cell>
          <cell r="B4000" t="str">
            <v>CURVA DE TRANSPOSIÇÃO, PVC, SOLDÁVEL, DN 32MM, INSTALADO EM PRUMADA DE ÁGUA   FORNECIMENTO E INSTALAÇÃO. AF_06/2022</v>
          </cell>
          <cell r="C4000" t="str">
            <v>UN</v>
          </cell>
        </row>
        <row r="4001">
          <cell r="A4001">
            <v>89556</v>
          </cell>
          <cell r="B4001" t="str">
            <v>LUVA DE CORRER, PVC, SERIE R, ÁGUA PLUVIAL, DN 100 MM, JUNTA ELÁSTICA, FORNECIDO E INSTALADO EM RAMAL DE ENCAMINHAMENTO. AF_06/2022</v>
          </cell>
          <cell r="C4001" t="str">
            <v>UN</v>
          </cell>
        </row>
        <row r="4002">
          <cell r="A4002">
            <v>89557</v>
          </cell>
          <cell r="B4002" t="str">
            <v>REDUÇÃO EXCÊNTRICA, PVC, SERIE R, ÁGUA PLUVIAL, DN 100 X 75 MM, JUNTA ELÁSTICA, FORNECIDO E INSTALADO EM RAMAL DE ENCAMINHAMENTO. AF_06/2022</v>
          </cell>
          <cell r="C4002" t="str">
            <v>UN</v>
          </cell>
        </row>
        <row r="4003">
          <cell r="A4003">
            <v>89558</v>
          </cell>
          <cell r="B4003" t="str">
            <v>LUVA, PVC, SOLDÁVEL, DN 40MM, INSTALADO EM PRUMADA DE ÁGUA - FORNECIMENTO E INSTALAÇÃO. AF_06/2022</v>
          </cell>
          <cell r="C4003" t="str">
            <v>UN</v>
          </cell>
        </row>
        <row r="4004">
          <cell r="A4004">
            <v>89559</v>
          </cell>
          <cell r="B4004" t="str">
            <v>TÊ DE INSPEÇÃO, PVC, SERIE R, ÁGUA PLUVIAL, DN 100 MM, JUNTA ELÁSTICA, FORNECIDO E INSTALADO EM RAMAL DE ENCAMINHAMENTO. AF_06/2022</v>
          </cell>
          <cell r="C4004" t="str">
            <v>UN</v>
          </cell>
        </row>
        <row r="4005">
          <cell r="A4005">
            <v>89560</v>
          </cell>
          <cell r="B4005" t="str">
            <v>LUVA DE CORRER, PVC, SOLDÁVEL, DN 40MM, INSTALADO EM PRUMADA DE ÁGUA   FORNECIMENTO E INSTALAÇÃO. AF_06/2022</v>
          </cell>
          <cell r="C4005" t="str">
            <v>UN</v>
          </cell>
        </row>
        <row r="4006">
          <cell r="A4006">
            <v>89561</v>
          </cell>
          <cell r="B4006" t="str">
            <v>JUNÇÃO SIMPLES, PVC, SERIE R, ÁGUA PLUVIAL, DN 40 MM, JUNTA SOLDÁVEL, FORNECIDO E INSTALADO EM RAMAL DE ENCAMINHAMENTO. AF_06/2022</v>
          </cell>
          <cell r="C4006" t="str">
            <v>UN</v>
          </cell>
        </row>
        <row r="4007">
          <cell r="A4007">
            <v>89562</v>
          </cell>
          <cell r="B4007" t="str">
            <v>LUVA DE REDUÇÃO, PVC, SOLDÁVEL, DN 40MM X 32MM, INSTALADO EM PRUMADA DE ÁGUA - FORNECIMENTO E INSTALAÇÃO. AF_06/2022</v>
          </cell>
          <cell r="C4007" t="str">
            <v>UN</v>
          </cell>
        </row>
        <row r="4008">
          <cell r="A4008">
            <v>89563</v>
          </cell>
          <cell r="B4008" t="str">
            <v>JUNÇÃO SIMPLES, PVC, SERIE R, ÁGUA PLUVIAL, DN 50 MM, JUNTA ELÁSTICA, FORNECIDO E INSTALADO EM RAMAL DE ENCAMINHAMENTO. AF_06/2022</v>
          </cell>
          <cell r="C4008" t="str">
            <v>UN</v>
          </cell>
        </row>
        <row r="4009">
          <cell r="A4009">
            <v>89564</v>
          </cell>
          <cell r="B4009" t="str">
            <v>LUVA COM ROSCA, PVC, SOLDÁVEL, DN 40MM X 1.1/4 , INSTALADO EM PRUMADA DE ÁGUA - FORNECIMENTO E INSTALAÇÃO. AF_06/2022</v>
          </cell>
          <cell r="C4009" t="str">
            <v>UN</v>
          </cell>
        </row>
        <row r="4010">
          <cell r="A4010">
            <v>89565</v>
          </cell>
          <cell r="B4010" t="str">
            <v>JUNÇÃO SIMPLES, PVC, SERIE R, ÁGUA PLUVIAL, DN 75 X 75 MM, JUNTA ELÁSTICA, FORNECIDO E INSTALADO EM RAMAL DE ENCAMINHAMENTO. AF_06/2022</v>
          </cell>
          <cell r="C4010" t="str">
            <v>UN</v>
          </cell>
        </row>
        <row r="4011">
          <cell r="A4011">
            <v>89566</v>
          </cell>
          <cell r="B4011" t="str">
            <v>TÊ, PVC, SERIE R, ÁGUA PLUVIAL, DN 75 MM, JUNTA ELÁSTICA, FORNECIDO E INSTALADO EM RAMAL DE ENCAMINHAMENTO. AF_06/2022</v>
          </cell>
          <cell r="C4011" t="str">
            <v>UN</v>
          </cell>
        </row>
        <row r="4012">
          <cell r="A4012">
            <v>89567</v>
          </cell>
          <cell r="B4012" t="str">
            <v>JUNÇÃO SIMPLES, PVC, SERIE R, ÁGUA PLUVIAL, DN 100 X 100 MM, JUNTA ELÁSTICA, FORNECIDO E INSTALADO EM RAMAL DE ENCAMINHAMENTO. AF_06/2022</v>
          </cell>
          <cell r="C4012" t="str">
            <v>UN</v>
          </cell>
        </row>
        <row r="4013">
          <cell r="A4013">
            <v>89568</v>
          </cell>
          <cell r="B4013" t="str">
            <v>UNIÃO, PVC, SOLDÁVEL, DN 40MM, INSTALADO EM PRUMADA DE ÁGUA - FORNECIMENTO E INSTALAÇÃO. AF_06/2022</v>
          </cell>
          <cell r="C4013" t="str">
            <v>UN</v>
          </cell>
        </row>
        <row r="4014">
          <cell r="A4014">
            <v>89569</v>
          </cell>
          <cell r="B4014" t="str">
            <v>JUNÇÃO SIMPLES, PVC, SERIE R, ÁGUA PLUVIAL, DN 100 X 75 MM, JUNTA ELÁSTICA, FORNECIDO E INSTALADO EM RAMAL DE ENCAMINHAMENTO. AF_06/2022</v>
          </cell>
          <cell r="C4014" t="str">
            <v>UN</v>
          </cell>
        </row>
        <row r="4015">
          <cell r="A4015">
            <v>89570</v>
          </cell>
          <cell r="B4015" t="str">
            <v>ADAPTADOR CURTO COM BOLSA E ROSCA PARA REGISTRO, PVC, SOLDÁVEL, DN 40MM X 1.1/2 , INSTALADO EM PRUMADA DE ÁGUA - FORNECIMENTO E INSTALAÇÃO. AF_06/2022</v>
          </cell>
          <cell r="C4015" t="str">
            <v>UN</v>
          </cell>
        </row>
        <row r="4016">
          <cell r="A4016">
            <v>89571</v>
          </cell>
          <cell r="B4016" t="str">
            <v>TÊ, PVC, SERIE R, ÁGUA PLUVIAL, DN 100 X 100 MM, JUNTA ELÁSTICA, FORNECIDO E INSTALADO EM RAMAL DE ENCAMINHAMENTO. AF_06/2022</v>
          </cell>
          <cell r="C4016" t="str">
            <v>UN</v>
          </cell>
        </row>
        <row r="4017">
          <cell r="A4017">
            <v>89572</v>
          </cell>
          <cell r="B4017" t="str">
            <v>ADAPTADOR CURTO COM BOLSA E ROSCA PARA REGISTRO, PVC, SOLDÁVEL, DN 40MM X 1.1/4 , INSTALADO EM PRUMADA DE ÁGUA - FORNECIMENTO E INSTALAÇÃO. AF_06/2022</v>
          </cell>
          <cell r="C4017" t="str">
            <v>UN</v>
          </cell>
        </row>
        <row r="4018">
          <cell r="A4018">
            <v>89573</v>
          </cell>
          <cell r="B4018" t="str">
            <v>TÊ, PVC, SERIE R, ÁGUA PLUVIAL, DN 100 X 75 MM, JUNTA ELÁSTICA, FORNECIDO E INSTALADO EM RAMAL DE ENCAMINHAMENTO. AF_06/2022</v>
          </cell>
          <cell r="C4018" t="str">
            <v>UN</v>
          </cell>
        </row>
        <row r="4019">
          <cell r="A4019">
            <v>89574</v>
          </cell>
          <cell r="B4019" t="str">
            <v>JUNÇÃO DUPLA, PVC, SERIE R, ÁGUA PLUVIAL, DN 100 X 100 X 100 MM, JUNTA ELÁSTICA, FORNECIDO E INSTALADO EM RAMAL DE ENCAMINHAMENTO. AF_06/2022</v>
          </cell>
          <cell r="C4019" t="str">
            <v>UN</v>
          </cell>
        </row>
        <row r="4020">
          <cell r="A4020">
            <v>89575</v>
          </cell>
          <cell r="B4020" t="str">
            <v>LUVA, PVC, SOLDÁVEL, DN 50MM, INSTALADO EM PRUMADA DE ÁGUA - FORNECIMENTO E INSTALAÇÃO. AF_06/2022</v>
          </cell>
          <cell r="C4020" t="str">
            <v>UN</v>
          </cell>
        </row>
        <row r="4021">
          <cell r="A4021">
            <v>89577</v>
          </cell>
          <cell r="B4021" t="str">
            <v>LUVA DE CORRER, PVC, SOLDÁVEL, DN 50MM, INSTALADO EM PRUMADA DE ÁGUA - FORNECIMENTO E INSTALAÇÃO. AF_06/2022</v>
          </cell>
          <cell r="C4021" t="str">
            <v>UN</v>
          </cell>
        </row>
        <row r="4022">
          <cell r="A4022">
            <v>89579</v>
          </cell>
          <cell r="B4022" t="str">
            <v>LUVA DE REDUÇÃO, PVC, SOLDÁVEL, DN 50MM X 25MM, INSTALADO EM PRUMADA DE ÁGUA   FORNECIMENTO E INSTALAÇÃO. AF_06/2022</v>
          </cell>
          <cell r="C4022" t="str">
            <v>UN</v>
          </cell>
        </row>
        <row r="4023">
          <cell r="A4023">
            <v>89581</v>
          </cell>
          <cell r="B4023" t="str">
            <v>JOELHO 90 GRAUS, PVC, SERIE R, ÁGUA PLUVIAL, DN 75 MM, JUNTA ELÁSTICA, FORNECIDO E INSTALADO EM CONDUTORES VERTICAIS DE ÁGUAS PLUVIAIS. AF_06/2022</v>
          </cell>
          <cell r="C4023" t="str">
            <v>UN</v>
          </cell>
        </row>
        <row r="4024">
          <cell r="A4024">
            <v>89582</v>
          </cell>
          <cell r="B4024" t="str">
            <v>JOELHO 45 GRAUS, PVC, SERIE R, ÁGUA PLUVIAL, DN 75 MM, JUNTA ELÁSTICA, FORNECIDO E INSTALADO EM CONDUTORES VERTICAIS DE ÁGUAS PLUVIAIS. AF_06/2022</v>
          </cell>
          <cell r="C4024" t="str">
            <v>UN</v>
          </cell>
        </row>
        <row r="4025">
          <cell r="A4025">
            <v>89583</v>
          </cell>
          <cell r="B4025" t="str">
            <v>CURVA 87 GRAUS E 30 MINUTOS, PVC, SERIE R, ÁGUA PLUVIAL, DN 75 MM, JUNTA ELÁSTICA, FORNECIDO E INSTALADO EM CONDUTORES VERTICAIS DE ÁGUAS PLUVIAIS. AF_06/2022</v>
          </cell>
          <cell r="C4025" t="str">
            <v>UN</v>
          </cell>
        </row>
        <row r="4026">
          <cell r="A4026">
            <v>89584</v>
          </cell>
          <cell r="B4026" t="str">
            <v>JOELHO 90 GRAUS, PVC, SERIE R, ÁGUA PLUVIAL, DN 100 MM, JUNTA ELÁSTICA, FORNECIDO E INSTALADO EM CONDUTORES VERTICAIS DE ÁGUAS PLUVIAIS. AF_06/2022</v>
          </cell>
          <cell r="C4026" t="str">
            <v>UN</v>
          </cell>
        </row>
        <row r="4027">
          <cell r="A4027">
            <v>89585</v>
          </cell>
          <cell r="B4027" t="str">
            <v>JOELHO 45 GRAUS, PVC, SERIE R, ÁGUA PLUVIAL, DN 100 MM, JUNTA ELÁSTICA, FORNECIDO E INSTALADO EM CONDUTORES VERTICAIS DE ÁGUAS PLUVIAIS. AF_06/2022</v>
          </cell>
          <cell r="C4027" t="str">
            <v>UN</v>
          </cell>
        </row>
        <row r="4028">
          <cell r="A4028">
            <v>89587</v>
          </cell>
          <cell r="B4028" t="str">
            <v>CURVA 87 GRAUS E 30 MINUTOS, PVC, SERIE R, ÁGUA PLUVIAL, DN 100 MM, JUNTA ELÁSTICA, FORNECIDO E INSTALADO EM CONDUTORES VERTICAIS DE ÁGUAS PLUVIAIS. AF_06/2022</v>
          </cell>
          <cell r="C4028" t="str">
            <v>UN</v>
          </cell>
        </row>
        <row r="4029">
          <cell r="A4029">
            <v>89590</v>
          </cell>
          <cell r="B4029" t="str">
            <v>JOELHO 90 GRAUS, PVC, SERIE R, ÁGUA PLUVIAL, DN 150 MM, JUNTA ELÁSTICA, FORNECIDO E INSTALADO EM CONDUTORES VERTICAIS DE ÁGUAS PLUVIAIS. AF_06/2022</v>
          </cell>
          <cell r="C4029" t="str">
            <v>UN</v>
          </cell>
        </row>
        <row r="4030">
          <cell r="A4030">
            <v>89591</v>
          </cell>
          <cell r="B4030" t="str">
            <v>JOELHO 45 GRAUS, PVC, SERIE R, ÁGUA PLUVIAL, DN 150 MM, JUNTA ELÁSTICA, FORNECIDO E INSTALADO EM CONDUTORES VERTICAIS DE ÁGUAS PLUVIAIS. AF_06/2022</v>
          </cell>
          <cell r="C4030" t="str">
            <v>UN</v>
          </cell>
        </row>
        <row r="4031">
          <cell r="A4031">
            <v>89592</v>
          </cell>
          <cell r="B4031" t="str">
            <v>CURVA 87 GRAUS E 30 MINUTOS, PVC, SERIE R, ÁGUA PLUVIAL, DN 150 MM, JUNTA ELÁSTICA, FORNECIDO E INSTALADO EM CONDUTORES VERTICAIS DE ÁGUAS PLUVIAIS. AF_06/2022</v>
          </cell>
          <cell r="C4031" t="str">
            <v>UN</v>
          </cell>
        </row>
        <row r="4032">
          <cell r="A4032">
            <v>89593</v>
          </cell>
          <cell r="B4032" t="str">
            <v>LUVA COM ROSCA, PVC, SOLDÁVEL, DN 50MM X 1.1/2 , INSTALADO EM PRUMADA DE ÁGUA - FORNECIMENTO E INSTALAÇÃO. AF_06/2022</v>
          </cell>
          <cell r="C4032" t="str">
            <v>UN</v>
          </cell>
        </row>
        <row r="4033">
          <cell r="A4033">
            <v>89594</v>
          </cell>
          <cell r="B4033" t="str">
            <v>UNIÃO, PVC, SOLDÁVEL, DN 50MM, INSTALADO EM PRUMADA DE ÁGUA - FORNECIMENTO E INSTALAÇÃO. AF_06/2022</v>
          </cell>
          <cell r="C4033" t="str">
            <v>UN</v>
          </cell>
        </row>
        <row r="4034">
          <cell r="A4034">
            <v>89595</v>
          </cell>
          <cell r="B4034" t="str">
            <v>ADAPTADOR CURTO COM BOLSA E ROSCA PARA REGISTRO, PVC, SOLDÁVEL, DN 50MM X 1.1/4 , INSTALADO EM PRUMADA DE ÁGUA - FORNECIMENTO E INSTALAÇÃO. AF_06/2022</v>
          </cell>
          <cell r="C4034" t="str">
            <v>UN</v>
          </cell>
        </row>
        <row r="4035">
          <cell r="A4035">
            <v>89596</v>
          </cell>
          <cell r="B4035" t="str">
            <v>ADAPTADOR CURTO COM BOLSA E ROSCA PARA REGISTRO, PVC, SOLDÁVEL, DN 50MM X 1.1/2 , INSTALADO EM PRUMADA DE ÁGUA - FORNECIMENTO E INSTALAÇÃO. AF_06/2022</v>
          </cell>
          <cell r="C4035" t="str">
            <v>UN</v>
          </cell>
        </row>
        <row r="4036">
          <cell r="A4036">
            <v>89597</v>
          </cell>
          <cell r="B4036" t="str">
            <v>LUVA, PVC, SOLDÁVEL, DN 60MM, INSTALADO EM PRUMADA DE ÁGUA - FORNECIMENTO E INSTALAÇÃO. AF_06/2022</v>
          </cell>
          <cell r="C4036" t="str">
            <v>UN</v>
          </cell>
        </row>
        <row r="4037">
          <cell r="A4037">
            <v>89598</v>
          </cell>
          <cell r="B4037" t="str">
            <v>LUVA DE CORRER, PVC, SOLDÁVEL, DN 60MM, INSTALADO EM PRUMADA DE ÁGUA   FORNECIMENTO E INSTALAÇÃO. AF_06/2022</v>
          </cell>
          <cell r="C4037" t="str">
            <v>UN</v>
          </cell>
        </row>
        <row r="4038">
          <cell r="A4038">
            <v>89599</v>
          </cell>
          <cell r="B4038" t="str">
            <v>LUVA SIMPLES, PVC, SERIE R, ÁGUA PLUVIAL, DN 75 MM, JUNTA ELÁSTICA, FORNECIDO E INSTALADO EM CONDUTORES VERTICAIS DE ÁGUAS PLUVIAIS. AF_06/2022</v>
          </cell>
          <cell r="C4038" t="str">
            <v>UN</v>
          </cell>
        </row>
        <row r="4039">
          <cell r="A4039">
            <v>89600</v>
          </cell>
          <cell r="B4039" t="str">
            <v>LUVA DE CORRER, PVC, SERIE R, ÁGUA PLUVIAL, DN 75 MM, JUNTA ELÁSTICA, FORNECIDO E INSTALADO EM CONDUTORES VERTICAIS DE ÁGUAS PLUVIAIS. AF_06/2022</v>
          </cell>
          <cell r="C4039" t="str">
            <v>UN</v>
          </cell>
        </row>
        <row r="4040">
          <cell r="A4040">
            <v>89605</v>
          </cell>
          <cell r="B4040" t="str">
            <v>LUVA DE REDUÇÃO, PVC, SOLDÁVEL, DN 60MM X 50MM, INSTALADO EM PRUMADA DE ÁGUA - FORNECIMENTO E INSTALAÇÃO. AF_06/2022</v>
          </cell>
          <cell r="C4040" t="str">
            <v>UN</v>
          </cell>
        </row>
        <row r="4041">
          <cell r="A4041">
            <v>89609</v>
          </cell>
          <cell r="B4041" t="str">
            <v>UNIÃO, PVC, SOLDÁVEL, DN 60MM, INSTALADO EM PRUMADA DE ÁGUA - FORNECIMENTO E INSTALAÇÃO. AF_06/2022</v>
          </cell>
          <cell r="C4041" t="str">
            <v>UN</v>
          </cell>
        </row>
        <row r="4042">
          <cell r="A4042">
            <v>89610</v>
          </cell>
          <cell r="B4042" t="str">
            <v>ADAPTADOR CURTO COM BOLSA E ROSCA PARA REGISTRO, PVC, SOLDÁVEL, DN 60MM X 2 , INSTALADO EM PRUMADA DE ÁGUA - FORNECIMENTO E INSTALAÇÃO. AF_06/2022</v>
          </cell>
          <cell r="C4042" t="str">
            <v>UN</v>
          </cell>
        </row>
        <row r="4043">
          <cell r="A4043">
            <v>89611</v>
          </cell>
          <cell r="B4043" t="str">
            <v>LUVA, PVC, SOLDÁVEL, DN 75MM, INSTALADO EM PRUMADA DE ÁGUA - FORNECIMENTO E INSTALAÇÃO. AF_06/2022</v>
          </cell>
          <cell r="C4043" t="str">
            <v>UN</v>
          </cell>
        </row>
        <row r="4044">
          <cell r="A4044">
            <v>89612</v>
          </cell>
          <cell r="B4044" t="str">
            <v>UNIÃO, PVC, SOLDÁVEL, DN 75MM, INSTALADO EM PRUMADA DE ÁGUA - FORNECIMENTO E INSTALAÇÃO. AF_06/2022</v>
          </cell>
          <cell r="C4044" t="str">
            <v>UN</v>
          </cell>
        </row>
        <row r="4045">
          <cell r="A4045">
            <v>89613</v>
          </cell>
          <cell r="B4045" t="str">
            <v>ADAPTADOR CURTO COM BOLSA E ROSCA PARA REGISTRO, PVC, SOLDÁVEL, DN 75MM X 2.1/2", INSTALADO EM PRUMADA DE ÁGUA - FORNECIMENTO E INSTALAÇÃO. AF_12/2014</v>
          </cell>
          <cell r="C4045" t="str">
            <v>UN</v>
          </cell>
        </row>
        <row r="4046">
          <cell r="A4046">
            <v>89614</v>
          </cell>
          <cell r="B4046" t="str">
            <v>LUVA, PVC, SOLDÁVEL, DN 85MM, INSTALADO EM PRUMADA DE ÁGUA - FORNECIMENTO E INSTALAÇÃO. AF_06/2022</v>
          </cell>
          <cell r="C4046" t="str">
            <v>UN</v>
          </cell>
        </row>
        <row r="4047">
          <cell r="A4047">
            <v>89615</v>
          </cell>
          <cell r="B4047" t="str">
            <v>UNIÃO, PVC, SOLDÁVEL, DN 85MM, INSTALADO EM PRUMADA DE ÁGUA - FORNECIMENTO E INSTALAÇÃO. AF_06/2022</v>
          </cell>
          <cell r="C4047" t="str">
            <v>UN</v>
          </cell>
        </row>
        <row r="4048">
          <cell r="A4048">
            <v>89616</v>
          </cell>
          <cell r="B4048" t="str">
            <v>ADAPTADOR CURTO COM BOLSA E ROSCA PARA REGISTRO, PVC, SOLDÁVEL, DN 85MM X 3 , INSTALADO EM PRUMADA DE ÁGUA - FORNECIMENTO E INSTALAÇÃO. AF_06/2022</v>
          </cell>
          <cell r="C4048" t="str">
            <v>UN</v>
          </cell>
        </row>
        <row r="4049">
          <cell r="A4049">
            <v>89617</v>
          </cell>
          <cell r="B4049" t="str">
            <v>TE, PVC, SOLDÁVEL, DN 25MM, INSTALADO EM PRUMADA DE ÁGUA - FORNECIMENTO E INSTALAÇÃO. AF_06/2022</v>
          </cell>
          <cell r="C4049" t="str">
            <v>UN</v>
          </cell>
        </row>
        <row r="4050">
          <cell r="A4050">
            <v>89620</v>
          </cell>
          <cell r="B4050" t="str">
            <v>TE, PVC, SOLDÁVEL, DN 32MM, INSTALADO EM PRUMADA DE ÁGUA - FORNECIMENTO E INSTALAÇÃO. AF_06/2022</v>
          </cell>
          <cell r="C4050" t="str">
            <v>UN</v>
          </cell>
        </row>
        <row r="4051">
          <cell r="A4051">
            <v>89622</v>
          </cell>
          <cell r="B4051" t="str">
            <v>TÊ DE REDUÇÃO, PVC, SOLDÁVEL, DN 32MM X 25MM, INSTALADO EM PRUMADA DE ÁGUA - FORNECIMENTO E INSTALAÇÃO. AF_06/2022</v>
          </cell>
          <cell r="C4051" t="str">
            <v>UN</v>
          </cell>
        </row>
        <row r="4052">
          <cell r="A4052">
            <v>89623</v>
          </cell>
          <cell r="B4052" t="str">
            <v>TE, PVC, SOLDÁVEL, DN 40MM, INSTALADO EM PRUMADA DE ÁGUA - FORNECIMENTO E INSTALAÇÃO. AF_06/2022</v>
          </cell>
          <cell r="C4052" t="str">
            <v>UN</v>
          </cell>
        </row>
        <row r="4053">
          <cell r="A4053">
            <v>89624</v>
          </cell>
          <cell r="B4053" t="str">
            <v>TÊ DE REDUÇÃO, PVC, SOLDÁVEL, DN 40MM X 32MM, INSTALADO EM PRUMADA DE ÁGUA - FORNECIMENTO E INSTALAÇÃO. AF_06/2022</v>
          </cell>
          <cell r="C4053" t="str">
            <v>UN</v>
          </cell>
        </row>
        <row r="4054">
          <cell r="A4054">
            <v>89625</v>
          </cell>
          <cell r="B4054" t="str">
            <v>TE, PVC, SOLDÁVEL, DN 50MM, INSTALADO EM PRUMADA DE ÁGUA - FORNECIMENTO E INSTALAÇÃO. AF_06/2022</v>
          </cell>
          <cell r="C4054" t="str">
            <v>UN</v>
          </cell>
        </row>
        <row r="4055">
          <cell r="A4055">
            <v>89626</v>
          </cell>
          <cell r="B4055" t="str">
            <v>TÊ DE REDUÇÃO, PVC, SOLDÁVEL, DN 50MM X 40MM, INSTALADO EM PRUMADA DE ÁGUA - FORNECIMENTO E INSTALAÇÃO. AF_06/2022</v>
          </cell>
          <cell r="C4055" t="str">
            <v>UN</v>
          </cell>
        </row>
        <row r="4056">
          <cell r="A4056">
            <v>89627</v>
          </cell>
          <cell r="B4056" t="str">
            <v>TÊ DE REDUÇÃO, PVC, SOLDÁVEL, DN 50MM X 25MM, INSTALADO EM PRUMADA DE ÁGUA - FORNECIMENTO E INSTALAÇÃO. AF_06/2022</v>
          </cell>
          <cell r="C4056" t="str">
            <v>UN</v>
          </cell>
        </row>
        <row r="4057">
          <cell r="A4057">
            <v>89628</v>
          </cell>
          <cell r="B4057" t="str">
            <v>TE, PVC, SOLDÁVEL, DN 60MM, INSTALADO EM PRUMADA DE ÁGUA - FORNECIMENTO E INSTALAÇÃO. AF_06/2022</v>
          </cell>
          <cell r="C4057" t="str">
            <v>UN</v>
          </cell>
        </row>
        <row r="4058">
          <cell r="A4058">
            <v>89629</v>
          </cell>
          <cell r="B4058" t="str">
            <v>TE, PVC, SOLDÁVEL, DN 75MM, INSTALADO EM PRUMADA DE ÁGUA - FORNECIMENTO E INSTALAÇÃO. AF_06/2022</v>
          </cell>
          <cell r="C4058" t="str">
            <v>UN</v>
          </cell>
        </row>
        <row r="4059">
          <cell r="A4059">
            <v>89630</v>
          </cell>
          <cell r="B4059" t="str">
            <v>TE DE REDUÇÃO, PVC, SOLDÁVEL, DN 75MM X 50MM, INSTALADO EM PRUMADA DE ÁGUA - FORNECIMENTO E INSTALAÇÃO. AF_06/2022</v>
          </cell>
          <cell r="C4059" t="str">
            <v>UN</v>
          </cell>
        </row>
        <row r="4060">
          <cell r="A4060">
            <v>89631</v>
          </cell>
          <cell r="B4060" t="str">
            <v>TE, PVC, SOLDÁVEL, DN 85MM, INSTALADO EM PRUMADA DE ÁGUA - FORNECIMENTO E INSTALAÇÃO. AF_06/2022</v>
          </cell>
          <cell r="C4060" t="str">
            <v>UN</v>
          </cell>
        </row>
        <row r="4061">
          <cell r="A4061">
            <v>89632</v>
          </cell>
          <cell r="B4061" t="str">
            <v>TE DE REDUÇÃO, PVC, SOLDÁVEL, DN 85MM X 60MM, INSTALADO EM PRUMADA DE ÁGUA - FORNECIMENTO E INSTALAÇÃO. AF_06/2022</v>
          </cell>
          <cell r="C4061" t="str">
            <v>UN</v>
          </cell>
        </row>
        <row r="4062">
          <cell r="A4062">
            <v>89637</v>
          </cell>
          <cell r="B4062" t="str">
            <v>JOELHO 90 GRAUS, CPVC, SOLDÁVEL, DN 15MM, INSTALADO EM RAMAL OU SUB-RAMAL DE ÁGUA - FORNECIMENTO E INSTALAÇÃO. AF_06/2022</v>
          </cell>
          <cell r="C4062" t="str">
            <v>UN</v>
          </cell>
        </row>
        <row r="4063">
          <cell r="A4063">
            <v>89638</v>
          </cell>
          <cell r="B4063" t="str">
            <v>JOELHO 45 GRAUS, CPVC, SOLDÁVEL, DN 15MM, INSTALADO EM RAMAL OU SUB-RAMAL DE ÁGUA - FORNECIMENTO E INSTALAÇÃO. AF_06/2022</v>
          </cell>
          <cell r="C4063" t="str">
            <v>UN</v>
          </cell>
        </row>
        <row r="4064">
          <cell r="A4064">
            <v>89639</v>
          </cell>
          <cell r="B4064" t="str">
            <v>CURVA 90 GRAUS, CPVC, SOLDÁVEL, DN 15MM, INSTALADO EM RAMAL OU SUB-RAMAL DE ÁGUA - FORNECIMENTO E INSTALAÇÃO. AF_06/2022</v>
          </cell>
          <cell r="C4064" t="str">
            <v>UN</v>
          </cell>
        </row>
        <row r="4065">
          <cell r="A4065">
            <v>89640</v>
          </cell>
          <cell r="B4065" t="str">
            <v>JOELHO DE TRANSIÇÃO, 90 GRAUS, CPVC, SOLDÁVEL, DN 15MM X 1/2", INSTALADO EM RAMAL OU SUB-RAMAL DE ÁGUA - FORNECIMENTO E INSTALAÇÃO. AF_06/2022</v>
          </cell>
          <cell r="C4065" t="str">
            <v>UN</v>
          </cell>
        </row>
        <row r="4066">
          <cell r="A4066">
            <v>89641</v>
          </cell>
          <cell r="B4066" t="str">
            <v>JOELHO 90 GRAUS, CPVC, SOLDÁVEL, DN 22MM, INSTALADO EM RAMAL OU SUB-RAMAL DE ÁGUA - FORNECIMENTO E INSTALAÇÃO. AF_06/2022</v>
          </cell>
          <cell r="C4066" t="str">
            <v>UN</v>
          </cell>
        </row>
        <row r="4067">
          <cell r="A4067">
            <v>89642</v>
          </cell>
          <cell r="B4067" t="str">
            <v>JOELHO 45 GRAUS, CPVC, SOLDÁVEL, DN 22MM, INSTALADO EM RAMAL OU SUB-RAMAL DE ÁGUA - FORNECIMENTO E INSTALAÇÃO. AF_06/2022</v>
          </cell>
          <cell r="C4067" t="str">
            <v>UN</v>
          </cell>
        </row>
        <row r="4068">
          <cell r="A4068">
            <v>89643</v>
          </cell>
          <cell r="B4068" t="str">
            <v>CURVA 90 GRAUS, CPVC, SOLDÁVEL, DN 22MM, INSTALADO EM RAMAL OU SUB-RAMAL DE ÁGUA - FORNECIMENTO E INSTALAÇÃO. AF_06/2022</v>
          </cell>
          <cell r="C4068" t="str">
            <v>UN</v>
          </cell>
        </row>
        <row r="4069">
          <cell r="A4069">
            <v>89644</v>
          </cell>
          <cell r="B4069" t="str">
            <v>JOELHO DE TRANSIÇÃO, 90 GRAUS, CPVC, SOLDÁVEL, DN 22MM X 1/2", INSTALADO EM RAMAL OU SUB-RAMAL DE ÁGUA - FORNECIMENTO E INSTALAÇÃO. AF_06/2022</v>
          </cell>
          <cell r="C4069" t="str">
            <v>UN</v>
          </cell>
        </row>
        <row r="4070">
          <cell r="A4070">
            <v>89645</v>
          </cell>
          <cell r="B4070" t="str">
            <v>JOELHO DE TRANSIÇÃO, 90 GRAUS, CPVC, SOLDÁVEL, DN 22MM X 3/4", INSTALADO EM RAMAL OU SUB-RAMAL DE ÁGUA - FORNECIMENTO E INSTALAÇÃO. AF_06/2022</v>
          </cell>
          <cell r="C4070" t="str">
            <v>UN</v>
          </cell>
        </row>
        <row r="4071">
          <cell r="A4071">
            <v>89646</v>
          </cell>
          <cell r="B4071" t="str">
            <v>JOELHO 90 GRAUS, CPVC, SOLDÁVEL, DN 28MM, INSTALADO EM RAMAL OU SUB-RAMAL DE ÁGUA - FORNECIMENTO E INSTALAÇÃO. AF_06/2022</v>
          </cell>
          <cell r="C4071" t="str">
            <v>UN</v>
          </cell>
        </row>
        <row r="4072">
          <cell r="A4072">
            <v>89647</v>
          </cell>
          <cell r="B4072" t="str">
            <v>JOELHO 45 GRAUS, CPVC, SOLDÁVEL, DN 28MM, INSTALADO EM RAMAL OU SUB-RAMAL DE ÁGUA   FORNECIMENTO E INSTALAÇÃO. AF_06/2022</v>
          </cell>
          <cell r="C4072" t="str">
            <v>UN</v>
          </cell>
        </row>
        <row r="4073">
          <cell r="A4073">
            <v>89648</v>
          </cell>
          <cell r="B4073" t="str">
            <v>CURVA 90 GRAUS, CPVC, SOLDÁVEL, DN 28MM, INSTALADO EM RAMAL OU SUB-RAMAL DE ÁGUA   FORNECIMENTO E INSTALAÇÃO. AF_06/2022</v>
          </cell>
          <cell r="C4073" t="str">
            <v>UN</v>
          </cell>
        </row>
        <row r="4074">
          <cell r="A4074">
            <v>89649</v>
          </cell>
          <cell r="B4074" t="str">
            <v>JOELHO 90 GRAUS, CPVC, SOLDÁVEL, DN 35MM, INSTALADO EM RAMAL OU SUB-RAMAL DE ÁGUA   FORNECIMENTO E INSTALAÇÃO. AF_06/2022</v>
          </cell>
          <cell r="C4074" t="str">
            <v>UN</v>
          </cell>
        </row>
        <row r="4075">
          <cell r="A4075">
            <v>89650</v>
          </cell>
          <cell r="B4075" t="str">
            <v>JOELHO 45 GRAUS, CPVC, SOLDÁVEL, DN 35MM, INSTALADO EM RAMAL OU SUB-RAMAL DE ÁGUA   FORNECIMENTO E INSTALAÇÃO. AF_06/2022</v>
          </cell>
          <cell r="C4075" t="str">
            <v>UN</v>
          </cell>
        </row>
        <row r="4076">
          <cell r="A4076">
            <v>89651</v>
          </cell>
          <cell r="B4076" t="str">
            <v>LUVA, CPVC, SOLDÁVEL, DN 15MM, INSTALADO EM RAMAL OU SUB-RAMAL DE ÁGUA - FORNECIMENTO E INSTALAÇÃO. AF_06/2022</v>
          </cell>
          <cell r="C4076" t="str">
            <v>UN</v>
          </cell>
        </row>
        <row r="4077">
          <cell r="A4077">
            <v>89652</v>
          </cell>
          <cell r="B4077" t="str">
            <v>LUVA DE CORRER, CPVC, SOLDÁVEL, DN 15MM, INSTALADO EM RAMAL OU SUB-RAMAL DE ÁGUA   FORNECIMENTO E INSTALAÇÃO. AF_06/2022</v>
          </cell>
          <cell r="C4077" t="str">
            <v>UN</v>
          </cell>
        </row>
        <row r="4078">
          <cell r="A4078">
            <v>89653</v>
          </cell>
          <cell r="B4078" t="str">
            <v>LUVA DE TRANSIÇÃO, CPVC, SOLDÁVEL, DN15MM X 1/2", INSTALADO EM RAMAL OU SUB-RAMAL DE ÁGUA - FORNECIMENTO E INSTALAÇÃO. AF_06/2022</v>
          </cell>
          <cell r="C4078" t="str">
            <v>UN</v>
          </cell>
        </row>
        <row r="4079">
          <cell r="A4079">
            <v>89654</v>
          </cell>
          <cell r="B4079" t="str">
            <v>UNIÃO, CPVC, SOLDÁVEL, DN15MM, INSTALADO EM RAMAL OU SUB-RAMAL DE ÁGUA   FORNECIMENTO E INSTALAÇÃO. AF_06/2022</v>
          </cell>
          <cell r="C4079" t="str">
            <v>UN</v>
          </cell>
        </row>
        <row r="4080">
          <cell r="A4080">
            <v>89655</v>
          </cell>
          <cell r="B4080" t="str">
            <v>CONECTOR, CPVC, SOLDÁVEL, DN 15MM X 1/2 , INSTALADO EM RAMAL OU SUB-RAMAL DE ÁGUA   FORNECIMENTO E INSTALAÇÃO. AF_06/2022</v>
          </cell>
          <cell r="C4080" t="str">
            <v>UN</v>
          </cell>
        </row>
        <row r="4081">
          <cell r="A4081">
            <v>89656</v>
          </cell>
          <cell r="B4081" t="str">
            <v>ADAPTADOR, CPVC, SOLDÁVEL, DN15MM, INSTALADO EM RAMAL OU SUB-RAMAL DE ÁGUA   FORNECIMENTO E INSTALAÇÃO. AF_06/2022</v>
          </cell>
          <cell r="C4081" t="str">
            <v>UN</v>
          </cell>
        </row>
        <row r="4082">
          <cell r="A4082">
            <v>89657</v>
          </cell>
          <cell r="B4082" t="str">
            <v>CURVA DE TRANSPOSIÇÃO, CPVC, SOLDÁVEL, DN15MM, INSTALADO EM RAMAL OU SUB-RAMAL DE ÁGUA   FORNECIMENTO E INSTALAÇÃO. AF_06/2022</v>
          </cell>
          <cell r="C4082" t="str">
            <v>UN</v>
          </cell>
        </row>
        <row r="4083">
          <cell r="A4083">
            <v>89658</v>
          </cell>
          <cell r="B4083" t="str">
            <v>LUVA, CPVC, SOLDÁVEL, DN 22MM, INSTALADO EM RAMAL OU SUB-RAMAL DE ÁGUA   FORNECIMENTO E INSTALAÇÃO. AF_06/2022</v>
          </cell>
          <cell r="C4083" t="str">
            <v>UN</v>
          </cell>
        </row>
        <row r="4084">
          <cell r="A4084">
            <v>89659</v>
          </cell>
          <cell r="B4084" t="str">
            <v>LUVA DE CORRER, CPVC, SOLDÁVEL, DN 22MM, INSTALADO EM RAMAL OU SUB-RAMAL DE ÁGUA   FORNECIMENTO E INSTALAÇÃO. AF_06/2022</v>
          </cell>
          <cell r="C4084" t="str">
            <v>UN</v>
          </cell>
        </row>
        <row r="4085">
          <cell r="A4085">
            <v>89660</v>
          </cell>
          <cell r="B4085" t="str">
            <v>LUVA DE TRANSIÇÃO, CPVC, SOLDÁVEL, DN22MM X 25MM, INSTALADO EM RAMAL OU SUB-RAMAL DE ÁGUA - FORNECIMENTO E INSTALAÇÃO. AF_06/2022</v>
          </cell>
          <cell r="C4085" t="str">
            <v>UN</v>
          </cell>
        </row>
        <row r="4086">
          <cell r="A4086">
            <v>89661</v>
          </cell>
          <cell r="B4086" t="str">
            <v>UNIÃO, CPVC, SOLDÁVEL, DN22MM, INSTALADO EM RAMAL OU SUB-RAMAL DE ÁGUA   FORNECIMENTO E INSTALAÇÃO. AF_06/2022</v>
          </cell>
          <cell r="C4086" t="str">
            <v>UN</v>
          </cell>
        </row>
        <row r="4087">
          <cell r="A4087">
            <v>89662</v>
          </cell>
          <cell r="B4087" t="str">
            <v>CONECTOR, CPVC, SOLDÁVEL, DN 22MM X 1/2 , INSTALADO EM RAMAL OU SUB-RAMAL DE ÁGUA   FORNECIMENTO E INSTALAÇÃO. AF_06/2022</v>
          </cell>
          <cell r="C4087" t="str">
            <v>UN</v>
          </cell>
        </row>
        <row r="4088">
          <cell r="A4088">
            <v>89663</v>
          </cell>
          <cell r="B4088" t="str">
            <v>ADAPTADOR, CPVC, SOLDÁVEL, DN22MM, INSTALADO EM RAMAL OU SUB-RAMAL DE ÁGUA   FORNECIMENTO E INSTALAÇÃO. AF_06/2022</v>
          </cell>
          <cell r="C4088" t="str">
            <v>UN</v>
          </cell>
        </row>
        <row r="4089">
          <cell r="A4089">
            <v>89664</v>
          </cell>
          <cell r="B4089" t="str">
            <v>CURVA DE TRANSPOSIÇÃO, CPVC, SOLDÁVEL, DN22MM, INSTALADO EM RAMAL OU SUB-RAMAL DE ÁGUA   FORNECIMENTO E INSTALAÇÃO. AF_06/2022</v>
          </cell>
          <cell r="C4089" t="str">
            <v>UN</v>
          </cell>
        </row>
        <row r="4090">
          <cell r="A4090">
            <v>89666</v>
          </cell>
          <cell r="B4090" t="str">
            <v>BUCHA DE REDUÇÃO, CPVC, SOLDÁVEL, DN22MM X 15MM, INSTALADO EM RAMAL OU SUB-RAMAL DE ÁGUA   FORNECIMENTO E INSTALAÇÃO. AF_06/2022</v>
          </cell>
          <cell r="C4090" t="str">
            <v>UN</v>
          </cell>
        </row>
        <row r="4091">
          <cell r="A4091">
            <v>89667</v>
          </cell>
          <cell r="B4091" t="str">
            <v>TÊ DE INSPEÇÃO, PVC, SERIE R, ÁGUA PLUVIAL, DN 75 MM, JUNTA ELÁSTICA, FORNECIDO E INSTALADO EM CONDUTORES VERTICAIS DE ÁGUAS PLUVIAIS. AF_06/2022</v>
          </cell>
          <cell r="C4091" t="str">
            <v>UN</v>
          </cell>
        </row>
        <row r="4092">
          <cell r="A4092">
            <v>89668</v>
          </cell>
          <cell r="B4092" t="str">
            <v>CONECTOR, CPVC, SOLDÁVEL, DN22MM X 3/4", INSTALADO EM RAMAL OU SUB-RAMAL DE ÁGUA - FORNECIMENTO E INSTALAÇÃO. AF_06/2022</v>
          </cell>
          <cell r="C4092" t="str">
            <v>UN</v>
          </cell>
        </row>
        <row r="4093">
          <cell r="A4093">
            <v>89669</v>
          </cell>
          <cell r="B4093" t="str">
            <v>LUVA SIMPLES, PVC, SERIE R, ÁGUA PLUVIAL, DN 100 MM, JUNTA ELÁSTICA, FORNECIDO E INSTALADO EM CONDUTORES VERTICAIS DE ÁGUAS PLUVIAIS. AF_06/2022</v>
          </cell>
          <cell r="C4093" t="str">
            <v>UN</v>
          </cell>
        </row>
        <row r="4094">
          <cell r="A4094">
            <v>89670</v>
          </cell>
          <cell r="B4094" t="str">
            <v>LUVA, CPVC, SOLDÁVEL, DN 28MM, INSTALADO EM RAMAL OU SUB-RAMAL DE ÁGUA   FORNECIMENTO E INSTALAÇÃO. AF_06/2022</v>
          </cell>
          <cell r="C4094" t="str">
            <v>UN</v>
          </cell>
        </row>
        <row r="4095">
          <cell r="A4095">
            <v>89671</v>
          </cell>
          <cell r="B4095" t="str">
            <v>LUVA DE CORRER, PVC, SERIE R, ÁGUA PLUVIAL, DN 100 MM, JUNTA ELÁSTICA, FORNECIDO E INSTALADO EM CONDUTORES VERTICAIS DE ÁGUAS PLUVIAIS. AF_06/2022</v>
          </cell>
          <cell r="C4095" t="str">
            <v>UN</v>
          </cell>
        </row>
        <row r="4096">
          <cell r="A4096">
            <v>89672</v>
          </cell>
          <cell r="B4096" t="str">
            <v>LUVA DE CORRER, CPVC, SOLDÁVEL, DN 28MM, INSTALADO EM RAMAL OU SUB-RAMAL DE ÁGUA   FORNECIMENTO E INSTALAÇÃO. AF_06/2022</v>
          </cell>
          <cell r="C4096" t="str">
            <v>UN</v>
          </cell>
        </row>
        <row r="4097">
          <cell r="A4097">
            <v>89673</v>
          </cell>
          <cell r="B4097" t="str">
            <v>REDUÇÃO EXCÊNTRICA, PVC, SERIE R, ÁGUA PLUVIAL, DN 100 X 75 MM, JUNTA ELÁSTICA, FORNECIDO E INSTALADO EM CONDUTORES VERTICAIS DE ÁGUAS PLUVIAIS. AF_06/2022</v>
          </cell>
          <cell r="C4097" t="str">
            <v>UN</v>
          </cell>
        </row>
        <row r="4098">
          <cell r="A4098">
            <v>89674</v>
          </cell>
          <cell r="B4098" t="str">
            <v>UNIÃO, CPVC, SOLDÁVEL, DN28MM, INSTALADO EM RAMAL OU SUB-RAMAL DE ÁGUA   FORNECIMENTO E INSTALAÇÃO. AF_06/2022</v>
          </cell>
          <cell r="C4098" t="str">
            <v>UN</v>
          </cell>
        </row>
        <row r="4099">
          <cell r="A4099">
            <v>89675</v>
          </cell>
          <cell r="B4099" t="str">
            <v>TÊ DE INSPEÇÃO, PVC, SERIE R, ÁGUA PLUVIAL, DN 100 MM, JUNTA ELÁSTICA, FORNECIDO E INSTALADO EM CONDUTORES VERTICAIS DE ÁGUAS PLUVIAIS. AF_06/2022</v>
          </cell>
          <cell r="C4099" t="str">
            <v>UN</v>
          </cell>
        </row>
        <row r="4100">
          <cell r="A4100">
            <v>89676</v>
          </cell>
          <cell r="B4100" t="str">
            <v>CONECTOR, CPVC, SOLDÁVEL, DN 28MM X 1 , INSTALADO EM RAMAL OU SUB-RAMAL DE ÁGUA   FORNECIMENTO E INSTALAÇÃO. AF_06/2022</v>
          </cell>
          <cell r="C4100" t="str">
            <v>UN</v>
          </cell>
        </row>
        <row r="4101">
          <cell r="A4101">
            <v>89677</v>
          </cell>
          <cell r="B4101" t="str">
            <v>LUVA SIMPLES, PVC, SERIE R, ÁGUA PLUVIAL, DN 150 MM, JUNTA ELÁSTICA, FORNECIDO E INSTALADO EM CONDUTORES VERTICAIS DE ÁGUAS PLUVIAIS. AF_06/2022</v>
          </cell>
          <cell r="C4101" t="str">
            <v>UN</v>
          </cell>
        </row>
        <row r="4102">
          <cell r="A4102">
            <v>89678</v>
          </cell>
          <cell r="B4102" t="str">
            <v>BUCHA DE REDUÇÃO, CPVC, SOLDÁVEL, DN28MM X 22MM, INSTALADO EM RAMAL OU SUB-RAMAL DE ÁGUA   FORNECIMENTO E INSTALAÇÃO. AF_06/2022</v>
          </cell>
          <cell r="C4102" t="str">
            <v>UN</v>
          </cell>
        </row>
        <row r="4103">
          <cell r="A4103">
            <v>89679</v>
          </cell>
          <cell r="B4103" t="str">
            <v>LUVA DE CORRER, PVC, SERIE R, ÁGUA PLUVIAL, DN 150 MM, JUNTA ELÁSTICA, FORNECIDO E INSTALADO EM CONDUTORES VERTICAIS DE ÁGUAS PLUVIAIS. AF_06/2022</v>
          </cell>
          <cell r="C4103" t="str">
            <v>UN</v>
          </cell>
        </row>
        <row r="4104">
          <cell r="A4104">
            <v>89680</v>
          </cell>
          <cell r="B4104" t="str">
            <v>LUVA, CPVC, SOLDÁVEL, DN 35MM, INSTALADO EM RAMAL OU SUB-RAMAL DE ÁGUA   FORNECIMENTO E INSTALAÇÃO. AF_06/2022</v>
          </cell>
          <cell r="C4104" t="str">
            <v>UN</v>
          </cell>
        </row>
        <row r="4105">
          <cell r="A4105">
            <v>89681</v>
          </cell>
          <cell r="B4105" t="str">
            <v>REDUÇÃO EXCÊNTRICA, PVC, SERIE R, ÁGUA PLUVIAL, DN 150 X 100 MM, JUNTA ELÁSTICA, FORNECIDO E INSTALADO EM CONDUTORES VERTICAIS DE ÁGUAS PLUVIAIS. AF_06/2022</v>
          </cell>
          <cell r="C4105" t="str">
            <v>UN</v>
          </cell>
        </row>
        <row r="4106">
          <cell r="A4106">
            <v>89682</v>
          </cell>
          <cell r="B4106" t="str">
            <v>LUVA DE CORRER, CPVC, SOLDÁVEL, DN 35MM, INSTALADO EM RAMAL OU SUB-RAMAL DE ÁGUA   FORNECIMENTO E INSTALAÇÃO. AF_06/2022</v>
          </cell>
          <cell r="C4106" t="str">
            <v>UN</v>
          </cell>
        </row>
        <row r="4107">
          <cell r="A4107">
            <v>89683</v>
          </cell>
          <cell r="B4107" t="str">
            <v>TÊ DE INSPEÇÃO, PVC, SERIE R, ÁGUA PLUVIAL, DN 150 X 100 MM, JUNTA ELÁSTICA, FORNECIDO E INSTALADO EM CONDUTORES VERTICAIS DE ÁGUAS PLUVIAIS. AF_06/2022</v>
          </cell>
          <cell r="C4107" t="str">
            <v>UN</v>
          </cell>
        </row>
        <row r="4108">
          <cell r="A4108">
            <v>89684</v>
          </cell>
          <cell r="B4108" t="str">
            <v>UNIÃO, CPVC, SOLDÁVEL, DN35MM, INSTALADO EM RAMAL OU SUB-RAMAL DE ÁGUA   FORNECIMENTO E INSTALAÇÃO. AF_06/2022</v>
          </cell>
          <cell r="C4108" t="str">
            <v>UN</v>
          </cell>
        </row>
        <row r="4109">
          <cell r="A4109">
            <v>89685</v>
          </cell>
          <cell r="B4109" t="str">
            <v>JUNÇÃO SIMPLES, PVC, SERIE R, ÁGUA PLUVIAL, DN 75 X 75 MM, JUNTA ELÁSTICA, FORNECIDO E INSTALADO EM CONDUTORES VERTICAIS DE ÁGUAS PLUVIAIS. AF_06/2022</v>
          </cell>
          <cell r="C4109" t="str">
            <v>UN</v>
          </cell>
        </row>
        <row r="4110">
          <cell r="A4110">
            <v>89686</v>
          </cell>
          <cell r="B4110" t="str">
            <v>CONECTOR, CPVC, SOLDÁVEL, DN 35MM X 1 1/4 , INSTALADO EM RAMAL OU SUB-RAMAL DE ÁGUA   FORNECIMENTO E INSTALAÇÃO. AF_06/2022</v>
          </cell>
          <cell r="C4110" t="str">
            <v>UN</v>
          </cell>
        </row>
        <row r="4111">
          <cell r="A4111">
            <v>89687</v>
          </cell>
          <cell r="B4111" t="str">
            <v>TÊ, PVC, SERIE R, ÁGUA PLUVIAL, DN 75 X 75 MM, JUNTA ELÁSTICA, FORNECIDO E INSTALADO EM CONDUTORES VERTICAIS DE ÁGUAS PLUVIAIS. AF_06/2022</v>
          </cell>
          <cell r="C4111" t="str">
            <v>UN</v>
          </cell>
        </row>
        <row r="4112">
          <cell r="A4112">
            <v>89689</v>
          </cell>
          <cell r="B4112" t="str">
            <v>BUCHA DE REDUÇÃO, CPVC, SOLDÁVEL, DN35MM X 28MM, INSTALADO EM RAMAL OU SUB-RAMAL DE ÁGUA   FORNECIMENTO E INSTALAÇÃO. AF_06/2022</v>
          </cell>
          <cell r="C4112" t="str">
            <v>UN</v>
          </cell>
        </row>
        <row r="4113">
          <cell r="A4113">
            <v>89690</v>
          </cell>
          <cell r="B4113" t="str">
            <v>JUNÇÃO SIMPLES, PVC, SERIE R, ÁGUA PLUVIAL, DN 100 X 100 MM, JUNTA ELÁSTICA, FORNECIDO E INSTALADO EM CONDUTORES VERTICAIS DE ÁGUAS PLUVIAIS. AF_06/2022</v>
          </cell>
          <cell r="C4113" t="str">
            <v>UN</v>
          </cell>
        </row>
        <row r="4114">
          <cell r="A4114">
            <v>89691</v>
          </cell>
          <cell r="B4114" t="str">
            <v>TE, CPVC, SOLDÁVEL, DN 15MM, INSTALADO EM RAMAL OU SUB-RAMAL DE ÁGUA - FORNECIMENTO E INSTALAÇÃO. AF_06/2022</v>
          </cell>
          <cell r="C4114" t="str">
            <v>UN</v>
          </cell>
        </row>
        <row r="4115">
          <cell r="A4115">
            <v>89692</v>
          </cell>
          <cell r="B4115" t="str">
            <v>JUNÇÃO SIMPLES, PVC, SERIE R, ÁGUA PLUVIAL, DN 100 X 75 MM, JUNTA ELÁSTICA, FORNECIDO E INSTALADO EM CONDUTORES VERTICAIS DE ÁGUAS PLUVIAIS. AF_06/2022</v>
          </cell>
          <cell r="C4115" t="str">
            <v>UN</v>
          </cell>
        </row>
        <row r="4116">
          <cell r="A4116">
            <v>89693</v>
          </cell>
          <cell r="B4116" t="str">
            <v>TÊ, PVC, SERIE R, ÁGUA PLUVIAL, DN 100 X 100 MM, JUNTA ELÁSTICA, FORNECIDO E INSTALADO EM CONDUTORES VERTICAIS DE ÁGUAS PLUVIAIS. AF_06/2022</v>
          </cell>
          <cell r="C4116" t="str">
            <v>UN</v>
          </cell>
        </row>
        <row r="4117">
          <cell r="A4117">
            <v>89694</v>
          </cell>
          <cell r="B4117" t="str">
            <v>TE DE TRANSIÇÃO, CPVC, SOLDÁVEL, DN 15MM X 1/2 , INSTALADO EM RAMAL OU SUB-RAMAL DE ÁGUA   FORNECIMENTO E INSTALAÇÃO. AF_06/2022</v>
          </cell>
          <cell r="C4117" t="str">
            <v>UN</v>
          </cell>
        </row>
        <row r="4118">
          <cell r="A4118">
            <v>89695</v>
          </cell>
          <cell r="B4118" t="str">
            <v>TÊ MISTURADOR, CPVC, SOLDÁVEL, DN15MM, INSTALADO EM RAMAL OU SUB-RAMAL DE ÁGUA   FORNECIMENTO E INSTALAÇÃO. AF_06/2022</v>
          </cell>
          <cell r="C4118" t="str">
            <v>UN</v>
          </cell>
        </row>
        <row r="4119">
          <cell r="A4119">
            <v>89696</v>
          </cell>
          <cell r="B4119" t="str">
            <v>TÊ, PVC, SERIE R, ÁGUA PLUVIAL, DN 100 X 75 MM, JUNTA ELÁSTICA, FORNECIDO E INSTALADO EM CONDUTORES VERTICAIS DE ÁGUAS PLUVIAIS. AF_06/2022</v>
          </cell>
          <cell r="C4119" t="str">
            <v>UN</v>
          </cell>
        </row>
        <row r="4120">
          <cell r="A4120">
            <v>89697</v>
          </cell>
          <cell r="B4120" t="str">
            <v>TE, CPVC, SOLDÁVEL, DN 22MM, INSTALADO EM RAMAL OU SUB-RAMAL DE ÁGUA - FORNECIMENTO E INSTALAÇÃO. AF_06/2022</v>
          </cell>
          <cell r="C4120" t="str">
            <v>UN</v>
          </cell>
        </row>
        <row r="4121">
          <cell r="A4121">
            <v>89698</v>
          </cell>
          <cell r="B4121" t="str">
            <v>JUNÇÃO SIMPLES, PVC, SERIE R, ÁGUA PLUVIAL, DN 150 X 150 MM, JUNTA ELÁSTICA, FORNECIDO E INSTALADO EM CONDUTORES VERTICAIS DE ÁGUAS PLUVIAIS. AF_06/2022</v>
          </cell>
          <cell r="C4121" t="str">
            <v>UN</v>
          </cell>
        </row>
        <row r="4122">
          <cell r="A4122">
            <v>89699</v>
          </cell>
          <cell r="B4122" t="str">
            <v>JUNÇÃO SIMPLES, PVC, SERIE R, ÁGUA PLUVIAL, DN 150 X 100 MM, JUNTA ELÁSTICA, FORNECIDO E INSTALADO EM CONDUTORES VERTICAIS DE ÁGUAS PLUVIAIS. AF_06/2022</v>
          </cell>
          <cell r="C4122" t="str">
            <v>UN</v>
          </cell>
        </row>
        <row r="4123">
          <cell r="A4123">
            <v>89700</v>
          </cell>
          <cell r="B4123" t="str">
            <v>TE DE TRANSIÇÃO, CPVC, SOLDÁVEL, DN 22MM X 1/2 , INSTALADO EM RAMAL OU SUB-RAMAL DE ÁGUA   FORNECIMENTO E INSTALAÇÃO. AF_06/2022</v>
          </cell>
          <cell r="C4123" t="str">
            <v>UN</v>
          </cell>
        </row>
        <row r="4124">
          <cell r="A4124">
            <v>89701</v>
          </cell>
          <cell r="B4124" t="str">
            <v>TÊ, PVC, SERIE R, ÁGUA PLUVIAL, DN 150 X 150 MM, JUNTA ELÁSTICA, FORNECIDO E INSTALADO EM CONDUTORES VERTICAIS DE ÁGUAS PLUVIAIS. AF_06/2022</v>
          </cell>
          <cell r="C4124" t="str">
            <v>UN</v>
          </cell>
        </row>
        <row r="4125">
          <cell r="A4125">
            <v>89702</v>
          </cell>
          <cell r="B4125" t="str">
            <v>TÊ MISTURADOR, CPVC, SOLDÁVEL, DN22MM, INSTALADO EM RAMAL OU SUB-RAMAL DE ÁGUA   FORNECIMENTO E INSTALAÇÃO. AF_06/2022</v>
          </cell>
          <cell r="C4125" t="str">
            <v>UN</v>
          </cell>
        </row>
        <row r="4126">
          <cell r="A4126">
            <v>89703</v>
          </cell>
          <cell r="B4126" t="str">
            <v>TE MISTURADOR DE TRANSIÇÃO, CPVC, SOLDÁVEL, DN 22MM X 3/4", INSTALADO EM RAMAL OU SUB-RAMAL DE ÁGUA - FORNECIMENTO E INSTALAÇÃO. AF_06/2022</v>
          </cell>
          <cell r="C4126" t="str">
            <v>UN</v>
          </cell>
        </row>
        <row r="4127">
          <cell r="A4127">
            <v>89704</v>
          </cell>
          <cell r="B4127" t="str">
            <v>TÊ, PVC, SERIE R, ÁGUA PLUVIAL, DN 150 X 100 MM, JUNTA ELÁSTICA, FORNECIDO E INSTALADO EM CONDUTORES VERTICAIS DE ÁGUAS PLUVIAIS. AF_06/2022</v>
          </cell>
          <cell r="C4127" t="str">
            <v>UN</v>
          </cell>
        </row>
        <row r="4128">
          <cell r="A4128">
            <v>89705</v>
          </cell>
          <cell r="B4128" t="str">
            <v>TÊ, CPVC, SOLDÁVEL, DN28MM, INSTALADO EM RAMAL OU SUB-RAMAL DE ÁGUA   FORNECIMENTO E INSTALAÇÃO. AF_06/2022</v>
          </cell>
          <cell r="C4128" t="str">
            <v>UN</v>
          </cell>
        </row>
        <row r="4129">
          <cell r="A4129">
            <v>89706</v>
          </cell>
          <cell r="B4129" t="str">
            <v>TÊ, CPVC, SOLDÁVEL, DN35MM, INSTALADO EM RAMAL OU SUB-RAMAL DE ÁGUA   FORNECIMENTO E INSTALAÇÃO. AF_06/2022</v>
          </cell>
          <cell r="C4129" t="str">
            <v>UN</v>
          </cell>
        </row>
        <row r="4130">
          <cell r="A4130">
            <v>89718</v>
          </cell>
          <cell r="B4130" t="str">
            <v>TUBO, CPVC, SOLDÁVEL, DN 35MM, INSTALADO EM RAMAL DE DISTRIBUIÇÃO DE ÁGUA   FORNECIMENTO E INSTALAÇÃO. AF_06/2022</v>
          </cell>
          <cell r="C4130" t="str">
            <v>M</v>
          </cell>
        </row>
        <row r="4131">
          <cell r="A4131">
            <v>89719</v>
          </cell>
          <cell r="B4131" t="str">
            <v>JOELHO 90 GRAUS, CPVC, SOLDÁVEL, DN 22MM, INSTALADO EM RAMAL DE DISTRIBUIÇÃO DE ÁGUA   FORNECIMENTO E INSTALAÇÃO. AF_06/2022</v>
          </cell>
          <cell r="C4131" t="str">
            <v>UN</v>
          </cell>
        </row>
        <row r="4132">
          <cell r="A4132">
            <v>89720</v>
          </cell>
          <cell r="B4132" t="str">
            <v>JOELHO 45 GRAUS, CPVC, SOLDÁVEL, DN 22MM, INSTALADO EM RAMAL DE DISTRIBUIÇÃO DE ÁGUA   FORNECIMENTO E INSTALAÇÃO. AF_06/2022</v>
          </cell>
          <cell r="C4132" t="str">
            <v>UN</v>
          </cell>
        </row>
        <row r="4133">
          <cell r="A4133">
            <v>89721</v>
          </cell>
          <cell r="B4133" t="str">
            <v>CURVA 90 GRAUS, CPVC, SOLDÁVEL, DN 22MM, INSTALADO EM RAMAL DE DISTRIBUIÇÃO DE ÁGUA - FORNECIMENTO E INSTALAÇÃO. AF_06/2022</v>
          </cell>
          <cell r="C4133" t="str">
            <v>UN</v>
          </cell>
        </row>
        <row r="4134">
          <cell r="A4134">
            <v>89723</v>
          </cell>
          <cell r="B4134" t="str">
            <v>JOELHO 90 GRAUS, CPVC, SOLDÁVEL, DN 28MM, INSTALADO EM RAMAL DE DISTRIBUIÇÃO DE ÁGUA   FORNECIMENTO E INSTALAÇÃO. AF_06/2022</v>
          </cell>
          <cell r="C4134" t="str">
            <v>UN</v>
          </cell>
        </row>
        <row r="4135">
          <cell r="A4135">
            <v>89724</v>
          </cell>
          <cell r="B4135" t="str">
            <v>JOELHO 90 GRAUS, PVC, SERIE NORMAL, ESGOTO PREDIAL, DN 40 MM, JUNTA SOLDÁVEL, FORNECIDO E INSTALADO EM RAMAL DE DESCARGA OU RAMAL DE ESGOTO SANITÁRIO. AF_08/2022</v>
          </cell>
          <cell r="C4135" t="str">
            <v>UN</v>
          </cell>
        </row>
        <row r="4136">
          <cell r="A4136">
            <v>89725</v>
          </cell>
          <cell r="B4136" t="str">
            <v>JOELHO 45 GRAUS, CPVC, SOLDÁVEL, DN 28MM, INSTALADO EM RAMAL DE DISTRIBUIÇÃO DE ÁGUA   FORNECIMENTO E INSTALAÇÃO. AF_06/2022</v>
          </cell>
          <cell r="C4136" t="str">
            <v>UN</v>
          </cell>
        </row>
        <row r="4137">
          <cell r="A4137">
            <v>89726</v>
          </cell>
          <cell r="B4137" t="str">
            <v>JOELHO 45 GRAUS, PVC, SERIE NORMAL, ESGOTO PREDIAL, DN 40 MM, JUNTA SOLDÁVEL, FORNECIDO E INSTALADO EM RAMAL DE DESCARGA OU RAMAL DE ESGOTO SANITÁRIO. AF_08/2022</v>
          </cell>
          <cell r="C4137" t="str">
            <v>UN</v>
          </cell>
        </row>
        <row r="4138">
          <cell r="A4138">
            <v>89727</v>
          </cell>
          <cell r="B4138" t="str">
            <v>CURVA 90 GRAUS, CPVC, SOLDÁVEL, DN 28MM, INSTALADO EM RAMAL DE DISTRIBUIÇÃO DE ÁGUA   FORNECIMENTO E INSTALAÇÃO. AF_06/2022</v>
          </cell>
          <cell r="C4138" t="str">
            <v>UN</v>
          </cell>
        </row>
        <row r="4139">
          <cell r="A4139">
            <v>89728</v>
          </cell>
          <cell r="B4139" t="str">
            <v>CURVA CURTA 90 GRAUS, PVC, SERIE NORMAL, ESGOTO PREDIAL, DN 40 MM, JUNTA SOLDÁVEL, FORNECIDO E INSTALADO EM RAMAL DE DESCARGA OU RAMAL DE ESGOTO SANITÁRIO. AF_08/2022</v>
          </cell>
          <cell r="C4139" t="str">
            <v>UN</v>
          </cell>
        </row>
        <row r="4140">
          <cell r="A4140">
            <v>89729</v>
          </cell>
          <cell r="B4140" t="str">
            <v>JOELHO 90 GRAUS, CPVC, SOLDÁVEL, DN 35MM, INSTALADO EM RAMAL DE DISTRIBUIÇÃO DE ÁGUA   FORNECIMENTO E INSTALAÇÃO. AF_06/2022</v>
          </cell>
          <cell r="C4140" t="str">
            <v>UN</v>
          </cell>
        </row>
        <row r="4141">
          <cell r="A4141">
            <v>89730</v>
          </cell>
          <cell r="B4141" t="str">
            <v>CURVA LONGA 90 GRAUS, PVC, SERIE NORMAL, ESGOTO PREDIAL, DN 40 MM, JUNTA SOLDÁVEL, FORNECIDO E INSTALADO EM RAMAL DE DESCARGA OU RAMAL DE ESGOTO SANITÁRIO. AF_08/2022</v>
          </cell>
          <cell r="C4141" t="str">
            <v>UN</v>
          </cell>
        </row>
        <row r="4142">
          <cell r="A4142">
            <v>89731</v>
          </cell>
          <cell r="B4142" t="str">
            <v>JOELHO 90 GRAUS, PVC, SERIE NORMAL, ESGOTO PREDIAL, DN 50 MM, JUNTA ELÁSTICA, FORNECIDO E INSTALADO EM RAMAL DE DESCARGA OU RAMAL DE ESGOTO SANITÁRIO. AF_08/2022</v>
          </cell>
          <cell r="C4142" t="str">
            <v>UN</v>
          </cell>
        </row>
        <row r="4143">
          <cell r="A4143">
            <v>89732</v>
          </cell>
          <cell r="B4143" t="str">
            <v>JOELHO 45 GRAUS, PVC, SERIE NORMAL, ESGOTO PREDIAL, DN 50 MM, JUNTA ELÁSTICA, FORNECIDO E INSTALADO EM RAMAL DE DESCARGA OU RAMAL DE ESGOTO SANITÁRIO. AF_08/2022</v>
          </cell>
          <cell r="C4143" t="str">
            <v>UN</v>
          </cell>
        </row>
        <row r="4144">
          <cell r="A4144">
            <v>89733</v>
          </cell>
          <cell r="B4144" t="str">
            <v>CURVA CURTA 90 GRAUS, PVC, SERIE NORMAL, ESGOTO PREDIAL, DN 50 MM, JUNTA ELÁSTICA, FORNECIDO E INSTALADO EM RAMAL DE DESCARGA OU RAMAL DE ESGOTO SANITÁRIO. AF_08/2022</v>
          </cell>
          <cell r="C4144" t="str">
            <v>UN</v>
          </cell>
        </row>
        <row r="4145">
          <cell r="A4145">
            <v>89734</v>
          </cell>
          <cell r="B4145" t="str">
            <v>JOELHO 45 GRAUS, CPVC, SOLDÁVEL, DN 35MM, INSTALADO EM RAMAL DE DISTRIBUIÇÃO DE ÁGUA   FORNECIMENTO E INSTALAÇÃO. AF_06/2022</v>
          </cell>
          <cell r="C4145" t="str">
            <v>UN</v>
          </cell>
        </row>
        <row r="4146">
          <cell r="A4146">
            <v>89735</v>
          </cell>
          <cell r="B4146" t="str">
            <v>CURVA LONGA 90 GRAUS, PVC, SERIE NORMAL, ESGOTO PREDIAL, DN 50 MM, JUNTA ELÁSTICA, FORNECIDO E INSTALADO EM RAMAL DE DESCARGA OU RAMAL DE ESGOTO SANITÁRIO. AF_08/2022</v>
          </cell>
          <cell r="C4146" t="str">
            <v>UN</v>
          </cell>
        </row>
        <row r="4147">
          <cell r="A4147">
            <v>89736</v>
          </cell>
          <cell r="B4147" t="str">
            <v>LUVA, CPVC, SOLDÁVEL, DN 22MM, INSTALADO EM RAMAL DE DISTRIBUIÇÃO DE ÁGUA   FORNECIMENTO E INSTALAÇÃO. AF_06/2022</v>
          </cell>
          <cell r="C4147" t="str">
            <v>UN</v>
          </cell>
        </row>
        <row r="4148">
          <cell r="A4148">
            <v>89737</v>
          </cell>
          <cell r="B4148" t="str">
            <v>JOELHO 90 GRAUS, PVC, SERIE NORMAL, ESGOTO PREDIAL, DN 75 MM, JUNTA ELÁSTICA, FORNECIDO E INSTALADO EM RAMAL DE DESCARGA OU RAMAL DE ESGOTO SANITÁRIO. AF_08/2022</v>
          </cell>
          <cell r="C4148" t="str">
            <v>UN</v>
          </cell>
        </row>
        <row r="4149">
          <cell r="A4149">
            <v>89738</v>
          </cell>
          <cell r="B4149" t="str">
            <v>LUVA DE CORRER, CPVC, SOLDÁVEL, DN 22MM, INSTALADO EM RAMAL DE DISTRIBUIÇÃO DE ÁGUA   FORNECIMENTO E INSTALAÇÃO. AF_12/2014</v>
          </cell>
          <cell r="C4149" t="str">
            <v>UN</v>
          </cell>
        </row>
        <row r="4150">
          <cell r="A4150">
            <v>89739</v>
          </cell>
          <cell r="B4150" t="str">
            <v>JOELHO 45 GRAUS, PVC, SERIE NORMAL, ESGOTO PREDIAL, DN 75 MM, JUNTA ELÁSTICA, FORNECIDO E INSTALADO EM RAMAL DE DESCARGA OU RAMAL DE ESGOTO SANITÁRIO. AF_08/2022</v>
          </cell>
          <cell r="C4150" t="str">
            <v>UN</v>
          </cell>
        </row>
        <row r="4151">
          <cell r="A4151">
            <v>89740</v>
          </cell>
          <cell r="B4151" t="str">
            <v>LUVA DE TRANSIÇÃO, CPVC, SOLDÁVEL, DN 22MM X 25MM, INSTALADO EM RAMAL DE DISTRIBUIÇÃO DE ÁGUA   FORNECIMENTO E INSTALAÇÃO. AF_06/2022</v>
          </cell>
          <cell r="C4151" t="str">
            <v>UN</v>
          </cell>
        </row>
        <row r="4152">
          <cell r="A4152">
            <v>89741</v>
          </cell>
          <cell r="B4152" t="str">
            <v>UNIÃO, CPVC, SOLDÁVEL, DN 22MM, INSTALADO EM RAMAL DE DISTRIBUIÇÃO DE ÁGUA   FORNECIMENTO E INSTALAÇÃO. AF_06/2022</v>
          </cell>
          <cell r="C4152" t="str">
            <v>UN</v>
          </cell>
        </row>
        <row r="4153">
          <cell r="A4153">
            <v>89742</v>
          </cell>
          <cell r="B4153" t="str">
            <v>CURVA CURTA 90 GRAUS, PVC, SERIE NORMAL, ESGOTO PREDIAL, DN 75 MM, JUNTA ELÁSTICA, FORNECIDO E INSTALADO EM RAMAL DE DESCARGA OU RAMAL DE ESGOTO SANITÁRIO. AF_08/2022</v>
          </cell>
          <cell r="C4153" t="str">
            <v>UN</v>
          </cell>
        </row>
        <row r="4154">
          <cell r="A4154">
            <v>89743</v>
          </cell>
          <cell r="B4154" t="str">
            <v>CURVA LONGA 90 GRAUS, PVC, SERIE NORMAL, ESGOTO PREDIAL, DN 75 MM, JUNTA ELÁSTICA, FORNECIDO E INSTALADO EM RAMAL DE DESCARGA OU RAMAL DE ESGOTO SANITÁRIO. AF_08/2022</v>
          </cell>
          <cell r="C4154" t="str">
            <v>UN</v>
          </cell>
        </row>
        <row r="4155">
          <cell r="A4155">
            <v>89744</v>
          </cell>
          <cell r="B4155" t="str">
            <v>JOELHO 90 GRAUS, PVC, SERIE NORMAL, ESGOTO PREDIAL, DN 100 MM, JUNTA ELÁSTICA, FORNECIDO E INSTALADO EM RAMAL DE DESCARGA OU RAMAL DE ESGOTO SANITÁRIO. AF_08/2022</v>
          </cell>
          <cell r="C4155" t="str">
            <v>UN</v>
          </cell>
        </row>
        <row r="4156">
          <cell r="A4156">
            <v>89746</v>
          </cell>
          <cell r="B4156" t="str">
            <v>JOELHO 45 GRAUS, PVC, SERIE NORMAL, ESGOTO PREDIAL, DN 100 MM, JUNTA ELÁSTICA, FORNECIDO E INSTALADO EM RAMAL DE DESCARGA OU RAMAL DE ESGOTO SANITÁRIO. AF_08/2022</v>
          </cell>
          <cell r="C4156" t="str">
            <v>UN</v>
          </cell>
        </row>
        <row r="4157">
          <cell r="A4157">
            <v>89747</v>
          </cell>
          <cell r="B4157" t="str">
            <v>ADAPTADOR, CPVC, SOLDÁVEL, DN 22MM, INSTALADO EM RAMAL DE DISTRIBUIÇÃO DE ÁGUA   FORNECIMENTO E INSTALAÇÃO. AF_06/2022</v>
          </cell>
          <cell r="C4157" t="str">
            <v>UN</v>
          </cell>
        </row>
        <row r="4158">
          <cell r="A4158">
            <v>89748</v>
          </cell>
          <cell r="B4158" t="str">
            <v>CURVA CURTA 90 GRAUS, PVC, SERIE NORMAL, ESGOTO PREDIAL, DN 100 MM, JUNTA ELÁSTICA, FORNECIDO E INSTALADO EM RAMAL DE DESCARGA OU RAMAL DE ESGOTO SANITÁRIO. AF_08/2022</v>
          </cell>
          <cell r="C4158" t="str">
            <v>UN</v>
          </cell>
        </row>
        <row r="4159">
          <cell r="A4159">
            <v>89749</v>
          </cell>
          <cell r="B4159" t="str">
            <v>CURVA DE TRANSPOSIÇÃO, CPVC, SOLDÁVEL, DN 22MM, INSTALADO EM RAMAL DE DISTRIBUIÇÃO DE ÁGUA   FORNECIMENTO E INSTALAÇÃO. AF_06/2022</v>
          </cell>
          <cell r="C4159" t="str">
            <v>UN</v>
          </cell>
        </row>
        <row r="4160">
          <cell r="A4160">
            <v>89750</v>
          </cell>
          <cell r="B4160" t="str">
            <v>CURVA LONGA 90 GRAUS, PVC, SERIE NORMAL, ESGOTO PREDIAL, DN 100 MM, JUNTA ELÁSTICA, FORNECIDO E INSTALADO EM RAMAL DE DESCARGA OU RAMAL DE ESGOTO SANITÁRIO. AF_08/2022</v>
          </cell>
          <cell r="C4160" t="str">
            <v>UN</v>
          </cell>
        </row>
        <row r="4161">
          <cell r="A4161">
            <v>89752</v>
          </cell>
          <cell r="B4161" t="str">
            <v>LUVA SIMPLES, PVC, SERIE NORMAL, ESGOTO PREDIAL, DN 40 MM, JUNTA SOLDÁVEL, FORNECIDO E INSTALADO EM RAMAL DE DESCARGA OU RAMAL DE ESGOTO SANITÁRIO. AF_08/2022</v>
          </cell>
          <cell r="C4161" t="str">
            <v>UN</v>
          </cell>
        </row>
        <row r="4162">
          <cell r="A4162">
            <v>89753</v>
          </cell>
          <cell r="B4162" t="str">
            <v>LUVA SIMPLES, PVC, SERIE NORMAL, ESGOTO PREDIAL, DN 50 MM, JUNTA ELÁSTICA, FORNECIDO E INSTALADO EM RAMAL DE DESCARGA OU RAMAL DE ESGOTO SANITÁRIO. AF_08/2022</v>
          </cell>
          <cell r="C4162" t="str">
            <v>UN</v>
          </cell>
        </row>
        <row r="4163">
          <cell r="A4163">
            <v>89754</v>
          </cell>
          <cell r="B4163" t="str">
            <v>LUVA DE CORRER, PVC, SERIE NORMAL, ESGOTO PREDIAL, DN 50 MM, JUNTA ELÁSTICA, FORNECIDO E INSTALADO EM RAMAL DE DESCARGA OU RAMAL DE ESGOTO SANITÁRIO. AF_08/2022</v>
          </cell>
          <cell r="C4163" t="str">
            <v>UN</v>
          </cell>
        </row>
        <row r="4164">
          <cell r="A4164">
            <v>89755</v>
          </cell>
          <cell r="B4164" t="str">
            <v>LUVA, CPVC, SOLDÁVEL, DN 28MM, INSTALADO EM RAMAL DE DISTRIBUIÇÃO DE ÁGUA   FORNECIMENTO E INSTALAÇÃO. AF_06/2022</v>
          </cell>
          <cell r="C4164" t="str">
            <v>UN</v>
          </cell>
        </row>
        <row r="4165">
          <cell r="A4165">
            <v>89756</v>
          </cell>
          <cell r="B4165" t="str">
            <v>LUVA DE CORRER, CPVC, SOLDÁVEL, DN 28MM, INSTALADO EM RAMAL DE DISTRIBUIÇÃO DE ÁGUA   FORNECIMENTO E INSTALAÇÃO. AF_06/2022</v>
          </cell>
          <cell r="C4165" t="str">
            <v>UN</v>
          </cell>
        </row>
        <row r="4166">
          <cell r="A4166">
            <v>89757</v>
          </cell>
          <cell r="B4166" t="str">
            <v>UNIÃO, CPVC, SOLDÁVEL, DN 28MM, INSTALADO EM RAMAL DE DISTRIBUIÇÃO DE ÁGUA   FORNECIMENTO E INSTALAÇÃO. AF_06/2022</v>
          </cell>
          <cell r="C4166" t="str">
            <v>UN</v>
          </cell>
        </row>
        <row r="4167">
          <cell r="A4167">
            <v>89758</v>
          </cell>
          <cell r="B4167" t="str">
            <v>CONECTOR, CPVC, SOLDÁVEL, DN 28MM X 1 , INSTALADO EM RAMAL DE DISTRIBUIÇÃO DE ÁGUA   FORNECIMENTO E INSTALAÇÃO. AF_06/2022</v>
          </cell>
          <cell r="C4167" t="str">
            <v>UN</v>
          </cell>
        </row>
        <row r="4168">
          <cell r="A4168">
            <v>89759</v>
          </cell>
          <cell r="B4168" t="str">
            <v>BUCHA DE REDUÇÃO, CPVC, SOLDÁVEL, DN 28MM X 22MM, INSTALADO EM RAMAL DE DISTRIBUIÇÃO DE ÁGUA - FORNECIMENTO E INSTALAÇÃO. AF_06/2022</v>
          </cell>
          <cell r="C4168" t="str">
            <v>UN</v>
          </cell>
        </row>
        <row r="4169">
          <cell r="A4169">
            <v>89760</v>
          </cell>
          <cell r="B4169" t="str">
            <v>LUVA, CPVC, SOLDÁVEL, DN 35MM, INSTALADO EM RAMAL DE DISTRIBUIÇÃO DE ÁGUA - FORNECIMENTO E INSTALAÇÃO. AF_06/2022</v>
          </cell>
          <cell r="C4169" t="str">
            <v>UN</v>
          </cell>
        </row>
        <row r="4170">
          <cell r="A4170">
            <v>89761</v>
          </cell>
          <cell r="B4170" t="str">
            <v>LUVA DE CORRER, CPVC, SOLDÁVEL, DN 35MM, INSTALADO EM RAMAL DE DISTRIBUIÇÃO DE ÁGUA - FORNECIMENTO E INSTALAÇÃO. AF_06/2022</v>
          </cell>
          <cell r="C4170" t="str">
            <v>UN</v>
          </cell>
        </row>
        <row r="4171">
          <cell r="A4171">
            <v>89762</v>
          </cell>
          <cell r="B4171" t="str">
            <v>UNIÃO, CPVC, SOLDÁVEL, DN35MM, INSTALADO EM RAMAL DE DISTRIBUIÇÃO DE ÁGUA - FORNECIMENTO E INSTALAÇÃO. AF_06/2022</v>
          </cell>
          <cell r="C4171" t="str">
            <v>UN</v>
          </cell>
        </row>
        <row r="4172">
          <cell r="A4172">
            <v>89763</v>
          </cell>
          <cell r="B4172" t="str">
            <v>CONECTOR, CPVC, SOLDÁVEL, DN 35MM X 1 1/4 , INSTALADO EM RAMAL DE DISTRIBUIÇÃO DE ÁGUA - FORNECIMENTO E INSTALAÇÃO. AF_06/2022</v>
          </cell>
          <cell r="C4172" t="str">
            <v>UN</v>
          </cell>
        </row>
        <row r="4173">
          <cell r="A4173">
            <v>89764</v>
          </cell>
          <cell r="B4173" t="str">
            <v>BUCHA DE REDUÇÃO, CPVC, SOLDÁVEL, DN35MM X 28MM, INSTALADO EM RAMAL DE DISTRIBUIÇÃO DE ÁGUA - FORNECIMENTO E INSTALAÇÃO. AF_06/2022</v>
          </cell>
          <cell r="C4173" t="str">
            <v>UN</v>
          </cell>
        </row>
        <row r="4174">
          <cell r="A4174">
            <v>89765</v>
          </cell>
          <cell r="B4174" t="str">
            <v>TE, CPVC, SOLDÁVEL, DN 22MM, INSTALADO EM RAMAL DE DISTRIBUIÇÃO DE ÁGUA - FORNECIMENTO E INSTALAÇÃO. AF_06/2022</v>
          </cell>
          <cell r="C4174" t="str">
            <v>UN</v>
          </cell>
        </row>
        <row r="4175">
          <cell r="A4175">
            <v>89767</v>
          </cell>
          <cell r="B4175" t="str">
            <v>TÊ MISTURADOR, CPVC, SOLDÁVEL, DN 22MM, INSTALADO EM RAMAL DE DISTRIBUIÇÃO DE ÁGUA - FORNECIMENTO E INSTALAÇÃO. AF_06/2022</v>
          </cell>
          <cell r="C4175" t="str">
            <v>UN</v>
          </cell>
        </row>
        <row r="4176">
          <cell r="A4176">
            <v>89768</v>
          </cell>
          <cell r="B4176" t="str">
            <v>TÊ, CPVC, SOLDÁVEL, DN 28MM, INSTALADO EM RAMAL DE DISTRIBUIÇÃO DE ÁGUA - FORNECIMENTO E INSTALAÇÃO. AF_06/2022</v>
          </cell>
          <cell r="C4176" t="str">
            <v>UN</v>
          </cell>
        </row>
        <row r="4177">
          <cell r="A4177">
            <v>89769</v>
          </cell>
          <cell r="B4177" t="str">
            <v>TÊ, CPVC, SOLDÁVEL, DN35MM, INSTALADO EM RAMAL DE DISTRIBUIÇÃO DE ÁGUA - FORNECIMENTO E INSTALAÇÃO. AF_06/2022</v>
          </cell>
          <cell r="C4177" t="str">
            <v>UN</v>
          </cell>
        </row>
        <row r="4178">
          <cell r="A4178">
            <v>89772</v>
          </cell>
          <cell r="B4178" t="str">
            <v>TUBO, CPVC, SOLDÁVEL, DN 54MM, INSTALADO EM PRUMADA DE ÁGUA   FORNECIMENTO E INSTALAÇÃO. AF_06/2022</v>
          </cell>
          <cell r="C4178" t="str">
            <v>M</v>
          </cell>
        </row>
        <row r="4179">
          <cell r="A4179">
            <v>89774</v>
          </cell>
          <cell r="B4179" t="str">
            <v>LUVA SIMPLES, PVC, SERIE NORMAL, ESGOTO PREDIAL, DN 75 MM, JUNTA ELÁSTICA, FORNECIDO E INSTALADO EM RAMAL DE DESCARGA OU RAMAL DE ESGOTO SANITÁRIO. AF_08/2022</v>
          </cell>
          <cell r="C4179" t="str">
            <v>UN</v>
          </cell>
        </row>
        <row r="4180">
          <cell r="A4180">
            <v>89776</v>
          </cell>
          <cell r="B4180" t="str">
            <v>LUVA DE CORRER, PVC, SERIE NORMAL, ESGOTO PREDIAL, DN 75 MM, JUNTA ELÁSTICA, FORNECIDO E INSTALADO EM RAMAL DE DESCARGA OU RAMAL DE ESGOTO SANITÁRIO. AF_08/2022</v>
          </cell>
          <cell r="C4180" t="str">
            <v>UN</v>
          </cell>
        </row>
        <row r="4181">
          <cell r="A4181">
            <v>89777</v>
          </cell>
          <cell r="B4181" t="str">
            <v>JOELHO 90 GRAUS, CPVC, SOLDÁVEL, DN 35MM, INSTALADO EM PRUMADA DE ÁGUA   FORNECIMENTO E INSTALAÇÃO. AF_06/2022</v>
          </cell>
          <cell r="C4181" t="str">
            <v>UN</v>
          </cell>
        </row>
        <row r="4182">
          <cell r="A4182">
            <v>89778</v>
          </cell>
          <cell r="B4182" t="str">
            <v>LUVA SIMPLES, PVC, SERIE NORMAL, ESGOTO PREDIAL, DN 100 MM, JUNTA ELÁSTICA, FORNECIDO E INSTALADO EM RAMAL DE DESCARGA OU RAMAL DE ESGOTO SANITÁRIO. AF_08/2022</v>
          </cell>
          <cell r="C4182" t="str">
            <v>UN</v>
          </cell>
        </row>
        <row r="4183">
          <cell r="A4183">
            <v>89779</v>
          </cell>
          <cell r="B4183" t="str">
            <v>LUVA DE CORRER, PVC, SERIE NORMAL, ESGOTO PREDIAL, DN 100 MM, JUNTA ELÁSTICA, FORNECIDO E INSTALADO EM RAMAL DE DESCARGA OU RAMAL DE ESGOTO SANITÁRIO. AF_08/2022</v>
          </cell>
          <cell r="C4183" t="str">
            <v>UN</v>
          </cell>
        </row>
        <row r="4184">
          <cell r="A4184">
            <v>89780</v>
          </cell>
          <cell r="B4184" t="str">
            <v>JOELHO 45 GRAUS, CPVC, SOLDÁVEL, DN 35MM, INSTALADO EM PRUMADA DE ÁGUA - FORNECIMENTO E INSTALAÇÃO. AF_06/2022</v>
          </cell>
          <cell r="C4184" t="str">
            <v>UN</v>
          </cell>
        </row>
        <row r="4185">
          <cell r="A4185">
            <v>89781</v>
          </cell>
          <cell r="B4185" t="str">
            <v>JOELHO 90 GRAUS, CPVC, SOLDÁVEL, DN 42MM, INSTALADO EM PRUMADA DE ÁGUA   FORNECIMENTO E INSTALAÇÃO. AF_06/2022</v>
          </cell>
          <cell r="C4185" t="str">
            <v>UN</v>
          </cell>
        </row>
        <row r="4186">
          <cell r="A4186">
            <v>89782</v>
          </cell>
          <cell r="B4186" t="str">
            <v>TE, PVC, SERIE NORMAL, ESGOTO PREDIAL, DN 40 X 40 MM, JUNTA SOLDÁVEL, FORNECIDO E INSTALADO EM RAMAL DE DESCARGA OU RAMAL DE ESGOTO SANITÁRIO. AF_08/2022</v>
          </cell>
          <cell r="C4186" t="str">
            <v>UN</v>
          </cell>
        </row>
        <row r="4187">
          <cell r="A4187">
            <v>89783</v>
          </cell>
          <cell r="B4187" t="str">
            <v>JUNÇÃO SIMPLES, PVC, SERIE NORMAL, ESGOTO PREDIAL, DN 40 MM, JUNTA SOLDÁVEL, FORNECIDO E INSTALADO EM RAMAL DE DESCARGA OU RAMAL DE ESGOTO SANITÁRIO. AF_08/2022</v>
          </cell>
          <cell r="C4187" t="str">
            <v>UN</v>
          </cell>
        </row>
        <row r="4188">
          <cell r="A4188">
            <v>89784</v>
          </cell>
          <cell r="B4188" t="str">
            <v>TE, PVC, SERIE NORMAL, ESGOTO PREDIAL, DN 50 X 50 MM, JUNTA ELÁSTICA, FORNECIDO E INSTALADO EM RAMAL DE DESCARGA OU RAMAL DE ESGOTO SANITÁRIO. AF_08/2022</v>
          </cell>
          <cell r="C4188" t="str">
            <v>UN</v>
          </cell>
        </row>
        <row r="4189">
          <cell r="A4189">
            <v>89785</v>
          </cell>
          <cell r="B4189" t="str">
            <v>JUNÇÃO SIMPLES, PVC, SERIE NORMAL, ESGOTO PREDIAL, DN 50 X 50 MM, JUNTA ELÁSTICA, FORNECIDO E INSTALADO EM RAMAL DE DESCARGA OU RAMAL DE ESGOTO SANITÁRIO. AF_08/2022</v>
          </cell>
          <cell r="C4189" t="str">
            <v>UN</v>
          </cell>
        </row>
        <row r="4190">
          <cell r="A4190">
            <v>89786</v>
          </cell>
          <cell r="B4190" t="str">
            <v>TE, PVC, SERIE NORMAL, ESGOTO PREDIAL, DN 75 X 75 MM, JUNTA ELÁSTICA, FORNECIDO E INSTALADO EM RAMAL DE DESCARGA OU RAMAL DE ESGOTO SANITÁRIO. AF_08/2022</v>
          </cell>
          <cell r="C4190" t="str">
            <v>UN</v>
          </cell>
        </row>
        <row r="4191">
          <cell r="A4191">
            <v>89787</v>
          </cell>
          <cell r="B4191" t="str">
            <v>JOELHO 45 GRAUS, CPVC, SOLDÁVEL, DN 42MM, INSTALADO EM PRUMADA DE ÁGUA   FORNECIMENTO E INSTALAÇÃO. AF_06/2022</v>
          </cell>
          <cell r="C4191" t="str">
            <v>UN</v>
          </cell>
        </row>
        <row r="4192">
          <cell r="A4192">
            <v>89788</v>
          </cell>
          <cell r="B4192" t="str">
            <v>JOELHO 90 GRAUS, CPVC, SOLDÁVEL, DN 54MM, INSTALADO EM PRUMADA DE ÁGUA   FORNECIMENTO E INSTALAÇÃO. AF_06/2022</v>
          </cell>
          <cell r="C4192" t="str">
            <v>UN</v>
          </cell>
        </row>
        <row r="4193">
          <cell r="A4193">
            <v>89789</v>
          </cell>
          <cell r="B4193" t="str">
            <v>JOELHO 45 GRAUS, CPVC, SOLDÁVEL, DN 54MM, INSTALADO EM PRUMADA DE ÁGUA   FORNECIMENTO E INSTALAÇÃO. AF_06/2022</v>
          </cell>
          <cell r="C4193" t="str">
            <v>UN</v>
          </cell>
        </row>
        <row r="4194">
          <cell r="A4194">
            <v>89790</v>
          </cell>
          <cell r="B4194" t="str">
            <v>JOELHO 90 GRAUS, CPVC, SOLDÁVEL, DN 73MM, INSTALADO EM PRUMADA DE ÁGUA   FORNECIMENTO E INSTALAÇÃO. AF_06/2022</v>
          </cell>
          <cell r="C4194" t="str">
            <v>UN</v>
          </cell>
        </row>
        <row r="4195">
          <cell r="A4195">
            <v>89791</v>
          </cell>
          <cell r="B4195" t="str">
            <v>JOELHO 45 GRAUS, CPVC, SOLDÁVEL, DN 73MM, INSTALADO EM PRUMADA DE ÁGUA   FORNECIMENTO E INSTALAÇÃO. AF_06/2022</v>
          </cell>
          <cell r="C4195" t="str">
            <v>UN</v>
          </cell>
        </row>
        <row r="4196">
          <cell r="A4196">
            <v>89792</v>
          </cell>
          <cell r="B4196" t="str">
            <v>JOELHO 90 GRAUS, CPVC, SOLDÁVEL, DN 89MM, INSTALADO EM PRUMADA DE ÁGUA   FORNECIMENTO E INSTALAÇÃO. AF_06/2022</v>
          </cell>
          <cell r="C4196" t="str">
            <v>UN</v>
          </cell>
        </row>
        <row r="4197">
          <cell r="A4197">
            <v>89793</v>
          </cell>
          <cell r="B4197" t="str">
            <v>JOELHO 45 GRAUS, CPVC, SOLDÁVEL, DN 89MM, INSTALADO EM PRUMADA DE ÁGUA   FORNECIMENTO E INSTALAÇÃO. AF_06/2022</v>
          </cell>
          <cell r="C4197" t="str">
            <v>UN</v>
          </cell>
        </row>
        <row r="4198">
          <cell r="A4198">
            <v>89794</v>
          </cell>
          <cell r="B4198" t="str">
            <v>LUVA, CPVC, SOLDÁVEL, DN 35MM, INSTALADO EM PRUMADA DE ÁGUA   FORNECIMENTO E INSTALAÇÃO. AF_06/2022</v>
          </cell>
          <cell r="C4198" t="str">
            <v>UN</v>
          </cell>
        </row>
        <row r="4199">
          <cell r="A4199">
            <v>89795</v>
          </cell>
          <cell r="B4199" t="str">
            <v>JUNÇÃO SIMPLES, PVC, SERIE NORMAL, ESGOTO PREDIAL, DN 75 X 75 MM, JUNTA ELÁSTICA, FORNECIDO E INSTALADO EM RAMAL DE DESCARGA OU RAMAL DE ESGOTO SANITÁRIO. AF_08/2022</v>
          </cell>
          <cell r="C4199" t="str">
            <v>UN</v>
          </cell>
        </row>
        <row r="4200">
          <cell r="A4200">
            <v>89796</v>
          </cell>
          <cell r="B4200" t="str">
            <v>TE, PVC, SERIE NORMAL, ESGOTO PREDIAL, DN 100 X 100 MM, JUNTA ELÁSTICA, FORNECIDO E INSTALADO EM RAMAL DE DESCARGA OU RAMAL DE ESGOTO SANITÁRIO. AF_08/2022</v>
          </cell>
          <cell r="C4200" t="str">
            <v>UN</v>
          </cell>
        </row>
        <row r="4201">
          <cell r="A4201">
            <v>89797</v>
          </cell>
          <cell r="B4201" t="str">
            <v>JUNÇÃO SIMPLES, PVC, SERIE NORMAL, ESGOTO PREDIAL, DN 100 X 100 MM, JUNTA ELÁSTICA, FORNECIDO E INSTALADO EM RAMAL DE DESCARGA OU RAMAL DE ESGOTO SANITÁRIO. AF_08/2022</v>
          </cell>
          <cell r="C4201" t="str">
            <v>UN</v>
          </cell>
        </row>
        <row r="4202">
          <cell r="A4202">
            <v>89801</v>
          </cell>
          <cell r="B4202" t="str">
            <v>JOELHO 90 GRAUS, PVC, SERIE NORMAL, ESGOTO PREDIAL, DN 50 MM, JUNTA ELÁSTICA, FORNECIDO E INSTALADO EM PRUMADA DE ESGOTO SANITÁRIO OU VENTILAÇÃO. AF_08/2022</v>
          </cell>
          <cell r="C4202" t="str">
            <v>UN</v>
          </cell>
        </row>
        <row r="4203">
          <cell r="A4203">
            <v>89802</v>
          </cell>
          <cell r="B4203" t="str">
            <v>JOELHO 45 GRAUS, PVC, SERIE NORMAL, ESGOTO PREDIAL, DN 50 MM, JUNTA ELÁSTICA, FORNECIDO E INSTALADO EM PRUMADA DE ESGOTO SANITÁRIO OU VENTILAÇÃO. AF_08/2022</v>
          </cell>
          <cell r="C4203" t="str">
            <v>UN</v>
          </cell>
        </row>
        <row r="4204">
          <cell r="A4204">
            <v>89803</v>
          </cell>
          <cell r="B4204" t="str">
            <v>CURVA CURTA 90 GRAUS, PVC, SERIE NORMAL, ESGOTO PREDIAL, DN 50 MM, JUNTA ELÁSTICA, FORNECIDO E INSTALADO EM PRUMADA DE ESGOTO SANITÁRIO OU VENTILAÇÃO. AF_08/2022</v>
          </cell>
          <cell r="C4204" t="str">
            <v>UN</v>
          </cell>
        </row>
        <row r="4205">
          <cell r="A4205">
            <v>89804</v>
          </cell>
          <cell r="B4205" t="str">
            <v>CURVA LONGA 90 GRAUS, PVC, SERIE NORMAL, ESGOTO PREDIAL, DN 50 MM, JUNTA ELÁSTICA, FORNECIDO E INSTALADO EM PRUMADA DE ESGOTO SANITÁRIO OU VENTILAÇÃO. AF_08/2022</v>
          </cell>
          <cell r="C4205" t="str">
            <v>UN</v>
          </cell>
        </row>
        <row r="4206">
          <cell r="A4206">
            <v>89805</v>
          </cell>
          <cell r="B4206" t="str">
            <v>JOELHO 90 GRAUS, PVC, SERIE NORMAL, ESGOTO PREDIAL, DN 75 MM, JUNTA ELÁSTICA, FORNECIDO E INSTALADO EM PRUMADA DE ESGOTO SANITÁRIO OU VENTILAÇÃO. AF_08/2022</v>
          </cell>
          <cell r="C4206" t="str">
            <v>UN</v>
          </cell>
        </row>
        <row r="4207">
          <cell r="A4207">
            <v>89806</v>
          </cell>
          <cell r="B4207" t="str">
            <v>JOELHO 45 GRAUS, PVC, SERIE NORMAL, ESGOTO PREDIAL, DN 75 MM, JUNTA ELÁSTICA, FORNECIDO E INSTALADO EM PRUMADA DE ESGOTO SANITÁRIO OU VENTILAÇÃO. AF_08/2022</v>
          </cell>
          <cell r="C4207" t="str">
            <v>UN</v>
          </cell>
        </row>
        <row r="4208">
          <cell r="A4208">
            <v>89807</v>
          </cell>
          <cell r="B4208" t="str">
            <v>CURVA CURTA 90 GRAUS, PVC, SERIE NORMAL, ESGOTO PREDIAL, DN 75 MM, JUNTA ELÁSTICA, FORNECIDO E INSTALADO EM PRUMADA DE ESGOTO SANITÁRIO OU VENTILAÇÃO. AF_08/2022</v>
          </cell>
          <cell r="C4208" t="str">
            <v>UN</v>
          </cell>
        </row>
        <row r="4209">
          <cell r="A4209">
            <v>89808</v>
          </cell>
          <cell r="B4209" t="str">
            <v>CURVA LONGA 90 GRAUS, PVC, SERIE NORMAL, ESGOTO PREDIAL, DN 75 MM, JUNTA ELÁSTICA, FORNECIDO E INSTALADO EM PRUMADA DE ESGOTO SANITÁRIO OU VENTILAÇÃO. AF_08/2022</v>
          </cell>
          <cell r="C4209" t="str">
            <v>UN</v>
          </cell>
        </row>
        <row r="4210">
          <cell r="A4210">
            <v>89809</v>
          </cell>
          <cell r="B4210" t="str">
            <v>JOELHO 90 GRAUS, PVC, SERIE NORMAL, ESGOTO PREDIAL, DN 100 MM, JUNTA ELÁSTICA, FORNECIDO E INSTALADO EM PRUMADA DE ESGOTO SANITÁRIO OU VENTILAÇÃO. AF_08/2022</v>
          </cell>
          <cell r="C4210" t="str">
            <v>UN</v>
          </cell>
        </row>
        <row r="4211">
          <cell r="A4211">
            <v>89810</v>
          </cell>
          <cell r="B4211" t="str">
            <v>JOELHO 45 GRAUS, PVC, SERIE NORMAL, ESGOTO PREDIAL, DN 100 MM, JUNTA ELÁSTICA, FORNECIDO E INSTALADO EM PRUMADA DE ESGOTO SANITÁRIO OU VENTILAÇÃO. AF_08/2022</v>
          </cell>
          <cell r="C4211" t="str">
            <v>UN</v>
          </cell>
        </row>
        <row r="4212">
          <cell r="A4212">
            <v>89811</v>
          </cell>
          <cell r="B4212" t="str">
            <v>CURVA CURTA 90 GRAUS, PVC, SERIE NORMAL, ESGOTO PREDIAL, DN 100 MM, JUNTA ELÁSTICA, FORNECIDO E INSTALADO EM PRUMADA DE ESGOTO SANITÁRIO OU VENTILAÇÃO. AF_08/2022</v>
          </cell>
          <cell r="C4212" t="str">
            <v>UN</v>
          </cell>
        </row>
        <row r="4213">
          <cell r="A4213">
            <v>89812</v>
          </cell>
          <cell r="B4213" t="str">
            <v>CURVA LONGA 90 GRAUS, PVC, SERIE NORMAL, ESGOTO PREDIAL, DN 100 MM, JUNTA ELÁSTICA, FORNECIDO E INSTALADO EM PRUMADA DE ESGOTO SANITÁRIO OU VENTILAÇÃO. AF_08/2022</v>
          </cell>
          <cell r="C4213" t="str">
            <v>UN</v>
          </cell>
        </row>
        <row r="4214">
          <cell r="A4214">
            <v>89813</v>
          </cell>
          <cell r="B4214" t="str">
            <v>LUVA SIMPLES, PVC, SERIE NORMAL, ESGOTO PREDIAL, DN 50 MM, JUNTA ELÁSTICA, FORNECIDO E INSTALADO EM PRUMADA DE ESGOTO SANITÁRIO OU VENTILAÇÃO. AF_08/2022</v>
          </cell>
          <cell r="C4214" t="str">
            <v>UN</v>
          </cell>
        </row>
        <row r="4215">
          <cell r="A4215">
            <v>89814</v>
          </cell>
          <cell r="B4215" t="str">
            <v>LUVA DE CORRER, PVC, SERIE NORMAL, ESGOTO PREDIAL, DN 50 MM, JUNTA ELÁSTICA, FORNECIDO E INSTALADO EM PRUMADA DE ESGOTO SANITÁRIO OU VENTILAÇÃO. AF_08/2022</v>
          </cell>
          <cell r="C4215" t="str">
            <v>UN</v>
          </cell>
        </row>
        <row r="4216">
          <cell r="A4216">
            <v>89815</v>
          </cell>
          <cell r="B4216" t="str">
            <v>LUVA DE CORRER, CPVC, SOLDÁVEL, DN 35MM, INSTALADO EM PRUMADA DE ÁGUA   FORNECIMENTO E INSTALAÇÃO. AF_06/2022</v>
          </cell>
          <cell r="C4216" t="str">
            <v>UN</v>
          </cell>
        </row>
        <row r="4217">
          <cell r="A4217">
            <v>89816</v>
          </cell>
          <cell r="B4217" t="str">
            <v>UNIÃO, CPVC, SOLDÁVEL, DN35MM, INSTALADO EM PRUMADA DE ÁGUA   FORNECIMENTO E INSTALAÇÃO. AF_06/2022</v>
          </cell>
          <cell r="C4217" t="str">
            <v>UN</v>
          </cell>
        </row>
        <row r="4218">
          <cell r="A4218">
            <v>89817</v>
          </cell>
          <cell r="B4218" t="str">
            <v>LUVA SIMPLES, PVC, SERIE NORMAL, ESGOTO PREDIAL, DN 75 MM, JUNTA ELÁSTICA, FORNECIDO E INSTALADO EM PRUMADA DE ESGOTO SANITÁRIO OU VENTILAÇÃO. AF_08/2022</v>
          </cell>
          <cell r="C4218" t="str">
            <v>UN</v>
          </cell>
        </row>
        <row r="4219">
          <cell r="A4219">
            <v>89818</v>
          </cell>
          <cell r="B4219" t="str">
            <v>CONECTOR, CPVC, SOLDÁVEL, DN 35MM X 1 1/4 , INSTALADO EM PRUMADA DE ÁGUA   FORNECIMENTO E INSTALAÇÃO. AF_06/2022</v>
          </cell>
          <cell r="C4219" t="str">
            <v>UN</v>
          </cell>
        </row>
        <row r="4220">
          <cell r="A4220">
            <v>89819</v>
          </cell>
          <cell r="B4220" t="str">
            <v>LUVA DE CORRER, PVC, SERIE NORMAL, ESGOTO PREDIAL, DN 75 MM, JUNTA ELÁSTICA, FORNECIDO E INSTALADO EM PRUMADA DE ESGOTO SANITÁRIO OU VENTILAÇÃO. AF_08/2022</v>
          </cell>
          <cell r="C4220" t="str">
            <v>UN</v>
          </cell>
        </row>
        <row r="4221">
          <cell r="A4221">
            <v>89821</v>
          </cell>
          <cell r="B4221" t="str">
            <v>LUVA SIMPLES, PVC, SERIE NORMAL, ESGOTO PREDIAL, DN 100 MM, JUNTA ELÁSTICA, FORNECIDO E INSTALADO EM PRUMADA DE ESGOTO SANITÁRIO OU VENTILAÇÃO. AF_08/2022</v>
          </cell>
          <cell r="C4221" t="str">
            <v>UN</v>
          </cell>
        </row>
        <row r="4222">
          <cell r="A4222">
            <v>89822</v>
          </cell>
          <cell r="B4222" t="str">
            <v>LUVA, CPVC, SOLDÁVEL, DN 42MM, INSTALADO EM PRUMADA DE ÁGUA   FORNECIMENTO E INSTALAÇÃO. AF_06/2022</v>
          </cell>
          <cell r="C4222" t="str">
            <v>UN</v>
          </cell>
        </row>
        <row r="4223">
          <cell r="A4223">
            <v>89823</v>
          </cell>
          <cell r="B4223" t="str">
            <v>LUVA DE CORRER, PVC, SERIE NORMAL, ESGOTO PREDIAL, DN 100 MM, JUNTA ELÁSTICA, FORNECIDO E INSTALADO EM PRUMADA DE ESGOTO SANITÁRIO OU VENTILAÇÃO. AF_08/2022</v>
          </cell>
          <cell r="C4223" t="str">
            <v>UN</v>
          </cell>
        </row>
        <row r="4224">
          <cell r="A4224">
            <v>89824</v>
          </cell>
          <cell r="B4224" t="str">
            <v>LUVA DE CORRER, CPVC, SOLDÁVEL, DN 42MM, INSTALADO EM PRUMADA DE ÁGUA   FORNECIMENTO E INSTALAÇÃO. AF_06/2022</v>
          </cell>
          <cell r="C4224" t="str">
            <v>UN</v>
          </cell>
        </row>
        <row r="4225">
          <cell r="A4225">
            <v>89825</v>
          </cell>
          <cell r="B4225" t="str">
            <v>TE, PVC, SERIE NORMAL, ESGOTO PREDIAL, DN 50 X 50 MM, JUNTA ELÁSTICA, FORNECIDO E INSTALADO EM PRUMADA DE ESGOTO SANITÁRIO OU VENTILAÇÃO. AF_08/2022</v>
          </cell>
          <cell r="C4225" t="str">
            <v>UN</v>
          </cell>
        </row>
        <row r="4226">
          <cell r="A4226">
            <v>89826</v>
          </cell>
          <cell r="B4226" t="str">
            <v>LUVA DE TRANSIÇÃO, CPVC, SOLDÁVEL, DN42MM X 1.1/2 , INSTALADO EM PRUMADA DE ÁGUA   FORNECIMENTO E INSTALAÇÃO. AF_06/2022</v>
          </cell>
          <cell r="C4226" t="str">
            <v>UN</v>
          </cell>
        </row>
        <row r="4227">
          <cell r="A4227">
            <v>89827</v>
          </cell>
          <cell r="B4227" t="str">
            <v>JUNÇÃO SIMPLES, PVC, SERIE NORMAL, ESGOTO PREDIAL, DN 50 X 50 MM, JUNTA ELÁSTICA, FORNECIDO E INSTALADO EM PRUMADA DE ESGOTO SANITÁRIO OU VENTILAÇÃO. AF_08/2022</v>
          </cell>
          <cell r="C4227" t="str">
            <v>UN</v>
          </cell>
        </row>
        <row r="4228">
          <cell r="A4228">
            <v>89828</v>
          </cell>
          <cell r="B4228" t="str">
            <v>UNIÃO, CPVC, SOLDÁVEL, DN42MM, INSTALADO EM PRUMADA DE ÁGUA   FORNECIMENTO E INSTALAÇÃO. AF_06/2022</v>
          </cell>
          <cell r="C4228" t="str">
            <v>UN</v>
          </cell>
        </row>
        <row r="4229">
          <cell r="A4229">
            <v>89829</v>
          </cell>
          <cell r="B4229" t="str">
            <v>TE, PVC, SERIE NORMAL, ESGOTO PREDIAL, DN 75 X 75 MM, JUNTA ELÁSTICA, FORNECIDO E INSTALADO EM PRUMADA DE ESGOTO SANITÁRIO OU VENTILAÇÃO. AF_08/2022</v>
          </cell>
          <cell r="C4229" t="str">
            <v>UN</v>
          </cell>
        </row>
        <row r="4230">
          <cell r="A4230">
            <v>89830</v>
          </cell>
          <cell r="B4230" t="str">
            <v>JUNÇÃO SIMPLES, PVC, SERIE NORMAL, ESGOTO PREDIAL, DN 75 X 75 MM, JUNTA ELÁSTICA, FORNECIDO E INSTALADO EM PRUMADA DE ESGOTO SANITÁRIO OU VENTILAÇÃO. AF_08/2022</v>
          </cell>
          <cell r="C4230" t="str">
            <v>UN</v>
          </cell>
        </row>
        <row r="4231">
          <cell r="A4231">
            <v>89831</v>
          </cell>
          <cell r="B4231" t="str">
            <v>CONECTOR, CPVC, SOLDÁVEL, DN 42MM X 1.1/2 , INSTALADO EM PRUMADA DE ÁGUA   FORNECIMENTO E INSTALAÇÃO. AF_06/2022</v>
          </cell>
          <cell r="C4231" t="str">
            <v>UN</v>
          </cell>
        </row>
        <row r="4232">
          <cell r="A4232">
            <v>89832</v>
          </cell>
          <cell r="B4232" t="str">
            <v>BUCHA DE REDUÇÃO, CPVC, SOLDÁVEL, DN 42MM X 22MM, INSTALADO EM RAMAL DE DISTRIBUIÇÃO DE ÁGUA - FORNECIMENTO E INSTALAÇÃO. AF_06/2022</v>
          </cell>
          <cell r="C4232" t="str">
            <v>UN</v>
          </cell>
        </row>
        <row r="4233">
          <cell r="A4233">
            <v>89833</v>
          </cell>
          <cell r="B4233" t="str">
            <v>TE, PVC, SERIE NORMAL, ESGOTO PREDIAL, DN 100 X 100 MM, JUNTA ELÁSTICA, FORNECIDO E INSTALADO EM PRUMADA DE ESGOTO SANITÁRIO OU VENTILAÇÃO. AF_08/2022</v>
          </cell>
          <cell r="C4233" t="str">
            <v>UN</v>
          </cell>
        </row>
        <row r="4234">
          <cell r="A4234">
            <v>89834</v>
          </cell>
          <cell r="B4234" t="str">
            <v>JUNÇÃO SIMPLES, PVC, SERIE NORMAL, ESGOTO PREDIAL, DN 100 X 100 MM, JUNTA ELÁSTICA, FORNECIDO E INSTALADO EM PRUMADA DE ESGOTO SANITÁRIO OU VENTILAÇÃO. AF_08/2022</v>
          </cell>
          <cell r="C4234" t="str">
            <v>UN</v>
          </cell>
        </row>
        <row r="4235">
          <cell r="A4235">
            <v>89835</v>
          </cell>
          <cell r="B4235" t="str">
            <v>LUVA, CPVC, SOLDÁVEL, DN 54MM, INSTALADO EM PRUMADA DE ÁGUA   FORNECIMENTO E INSTALAÇÃO. AF_06/2022</v>
          </cell>
          <cell r="C4235" t="str">
            <v>UN</v>
          </cell>
        </row>
        <row r="4236">
          <cell r="A4236">
            <v>89836</v>
          </cell>
          <cell r="B4236" t="str">
            <v>LUVA DE TRANSIÇÃO, CPVC, SOLDÁVEL, DN 54MM X 2 , INSTALADO EM PRUMADA DE ÁGUA   FORNECIMENTO E INSTALAÇÃO. AF_06/2022</v>
          </cell>
          <cell r="C4236" t="str">
            <v>UN</v>
          </cell>
        </row>
        <row r="4237">
          <cell r="A4237">
            <v>89837</v>
          </cell>
          <cell r="B4237" t="str">
            <v>UNIÃO, CPVC, SOLDÁVEL, DN 54MM, INSTALADO EM PRUMADA DE ÁGUA   FORNECIMENTO E INSTALAÇÃO. AF_06/2022</v>
          </cell>
          <cell r="C4237" t="str">
            <v>UN</v>
          </cell>
        </row>
        <row r="4238">
          <cell r="A4238">
            <v>89838</v>
          </cell>
          <cell r="B4238" t="str">
            <v>LUVA, CPVC, SOLDÁVEL, DN 73MM, INSTALADO EM PRUMADA DE ÁGUA   FORNECIMENTO E INSTALAÇÃO. AF_06/2022</v>
          </cell>
          <cell r="C4238" t="str">
            <v>UN</v>
          </cell>
        </row>
        <row r="4239">
          <cell r="A4239">
            <v>89839</v>
          </cell>
          <cell r="B4239" t="str">
            <v>UNIÃO, CPVC, SOLDÁVEL, DN 73MM, INSTALADO EM PRUMADA DE ÁGUA   FORNECIMENTO E INSTALAÇÃO. AF_06/2022</v>
          </cell>
          <cell r="C4239" t="str">
            <v>UN</v>
          </cell>
        </row>
        <row r="4240">
          <cell r="A4240">
            <v>89840</v>
          </cell>
          <cell r="B4240" t="str">
            <v>LUVA, CPVC, SOLDÁVEL, DN 89MM, INSTALADO EM PRUMADA DE ÁGUA   FORNECIMENTO E INSTALAÇÃO. AF_06/2022</v>
          </cell>
          <cell r="C4240" t="str">
            <v>UN</v>
          </cell>
        </row>
        <row r="4241">
          <cell r="A4241">
            <v>89841</v>
          </cell>
          <cell r="B4241" t="str">
            <v>UNIÃO, CPVC, SOLDÁVEL, DN 89MM, INSTALADO EM PRUMADA DE ÁGUA   FORNECIMENTO E INSTALAÇÃO. AF_06/2022</v>
          </cell>
          <cell r="C4241" t="str">
            <v>UN</v>
          </cell>
        </row>
        <row r="4242">
          <cell r="A4242">
            <v>89842</v>
          </cell>
          <cell r="B4242" t="str">
            <v>TÊ, CPVC, SOLDÁVEL, DN 35MM, INSTALADO EM PRUMADA DE ÁGUA   FORNECIMENTO E INSTALAÇÃO. AF_06/2022</v>
          </cell>
          <cell r="C4242" t="str">
            <v>UN</v>
          </cell>
        </row>
        <row r="4243">
          <cell r="A4243">
            <v>89844</v>
          </cell>
          <cell r="B4243" t="str">
            <v>TE, CPVC, SOLDÁVEL, DN  42MM, INSTALADO EM PRUMADA DE ÁGUA   FORNECIMENTO E INSTALAÇÃO. AF_06/2022</v>
          </cell>
          <cell r="C4243" t="str">
            <v>UN</v>
          </cell>
        </row>
        <row r="4244">
          <cell r="A4244">
            <v>89845</v>
          </cell>
          <cell r="B4244" t="str">
            <v>TÊ, CPVC, SOLDÁVEL, DN 54 MM, INSTALADO EM PRUMADA DE ÁGUA   FORNECIMENTO E INSTALAÇÃO. AF_06/2022</v>
          </cell>
          <cell r="C4244" t="str">
            <v>UN</v>
          </cell>
        </row>
        <row r="4245">
          <cell r="A4245">
            <v>89846</v>
          </cell>
          <cell r="B4245" t="str">
            <v>TÊ, CPVC, SOLDÁVEL, DN 73MM, INSTALADO EM PRUMADA DE ÁGUA   FORNECIMENTO E INSTALAÇÃO. AF_06/2022</v>
          </cell>
          <cell r="C4245" t="str">
            <v>UN</v>
          </cell>
        </row>
        <row r="4246">
          <cell r="A4246">
            <v>89847</v>
          </cell>
          <cell r="B4246" t="str">
            <v>TÊ, CPVC, SOLDÁVEL, DN 89MM, INSTALADO EM PRUMADA DE ÁGUA   FORNECIMENTO E INSTALAÇÃO. AF_06/2022</v>
          </cell>
          <cell r="C4246" t="str">
            <v>UN</v>
          </cell>
        </row>
        <row r="4247">
          <cell r="A4247">
            <v>89850</v>
          </cell>
          <cell r="B4247" t="str">
            <v>JOELHO 90 GRAUS, PVC, SERIE NORMAL, ESGOTO PREDIAL, DN 100 MM, JUNTA ELÁSTICA, FORNECIDO E INSTALADO EM SUBCOLETOR AÉREO DE ESGOTO SANITÁRIO. AF_08/2022</v>
          </cell>
          <cell r="C4247" t="str">
            <v>UN</v>
          </cell>
        </row>
        <row r="4248">
          <cell r="A4248">
            <v>89851</v>
          </cell>
          <cell r="B4248" t="str">
            <v>JOELHO 45 GRAUS, PVC, SERIE NORMAL, ESGOTO PREDIAL, DN 100 MM, JUNTA ELÁSTICA, FORNECIDO E INSTALADO EM SUBCOLETOR AÉREO DE ESGOTO SANITÁRIO. AF_08/2022</v>
          </cell>
          <cell r="C4248" t="str">
            <v>UN</v>
          </cell>
        </row>
        <row r="4249">
          <cell r="A4249">
            <v>89852</v>
          </cell>
          <cell r="B4249" t="str">
            <v>CURVA CURTA 90 GRAUS, PVC, SERIE NORMAL, ESGOTO PREDIAL, DN 100 MM, JUNTA ELÁSTICA, FORNECIDO E INSTALADO EM SUBCOLETOR AÉREO DE ESGOTO SANITÁRIO. AF_08/2022</v>
          </cell>
          <cell r="C4249" t="str">
            <v>UN</v>
          </cell>
        </row>
        <row r="4250">
          <cell r="A4250">
            <v>89853</v>
          </cell>
          <cell r="B4250" t="str">
            <v>CURVA LONGA 90 GRAUS, PVC, SERIE NORMAL, ESGOTO PREDIAL, DN 100 MM, JUNTA ELÁSTICA, FORNECIDO E INSTALADO EM SUBCOLETOR AÉREO DE ESGOTO SANITÁRIO. AF_08/2022</v>
          </cell>
          <cell r="C4250" t="str">
            <v>UN</v>
          </cell>
        </row>
        <row r="4251">
          <cell r="A4251">
            <v>89854</v>
          </cell>
          <cell r="B4251" t="str">
            <v>JOELHO 90 GRAUS, PVC, SERIE NORMAL, ESGOTO PREDIAL, DN 150 MM, JUNTA ELÁSTICA, FORNECIDO E INSTALADO EM SUBCOLETOR AÉREO DE ESGOTO SANITÁRIO. AF_08/2022</v>
          </cell>
          <cell r="C4251" t="str">
            <v>UN</v>
          </cell>
        </row>
        <row r="4252">
          <cell r="A4252">
            <v>89855</v>
          </cell>
          <cell r="B4252" t="str">
            <v>JOELHO 45 GRAUS, PVC, SERIE NORMAL, ESGOTO PREDIAL, DN 150 MM, JUNTA ELÁSTICA, FORNECIDO E INSTALADO EM SUBCOLETOR AÉREO DE ESGOTO SANITÁRIO. AF_08/2022</v>
          </cell>
          <cell r="C4252" t="str">
            <v>UN</v>
          </cell>
        </row>
        <row r="4253">
          <cell r="A4253">
            <v>89856</v>
          </cell>
          <cell r="B4253" t="str">
            <v>LUVA SIMPLES, PVC, SERIE NORMAL, ESGOTO PREDIAL, DN 100 MM, JUNTA ELÁSTICA, FORNECIDO E INSTALADO EM SUBCOLETOR AÉREO DE ESGOTO SANITÁRIO. AF_08/2022</v>
          </cell>
          <cell r="C4253" t="str">
            <v>UN</v>
          </cell>
        </row>
        <row r="4254">
          <cell r="A4254">
            <v>89857</v>
          </cell>
          <cell r="B4254" t="str">
            <v>LUVA DE CORRER, PVC, SERIE NORMAL, ESGOTO PREDIAL, DN 100 MM, JUNTA ELÁSTICA, FORNECIDO E INSTALADO EM SUBCOLETOR AÉREO DE ESGOTO SANITÁRIO. AF_08/2022</v>
          </cell>
          <cell r="C4254" t="str">
            <v>UN</v>
          </cell>
        </row>
        <row r="4255">
          <cell r="A4255">
            <v>89860</v>
          </cell>
          <cell r="B4255" t="str">
            <v>TE, PVC, SERIE NORMAL, ESGOTO PREDIAL, DN 100 X 100 MM, JUNTA ELÁSTICA, FORNECIDO E INSTALADO EM SUBCOLETOR AÉREO DE ESGOTO SANITÁRIO. AF_08/2022</v>
          </cell>
          <cell r="C4255" t="str">
            <v>UN</v>
          </cell>
        </row>
        <row r="4256">
          <cell r="A4256">
            <v>89861</v>
          </cell>
          <cell r="B4256" t="str">
            <v>JUNÇÃO SIMPLES, PVC, SERIE NORMAL, ESGOTO PREDIAL, DN 100 X 100 MM, JUNTA ELÁSTICA, FORNECIDO E INSTALADO EM SUBCOLETOR AÉREO DE ESGOTO SANITÁRIO. AF_08/2022</v>
          </cell>
          <cell r="C4256" t="str">
            <v>UN</v>
          </cell>
        </row>
        <row r="4257">
          <cell r="A4257">
            <v>89866</v>
          </cell>
          <cell r="B4257" t="str">
            <v>JOELHO 90 GRAUS, PVC, SOLDÁVEL, DN 25MM, INSTALADO EM DRENO DE AR-CONDICIONADO - FORNECIMENTO E INSTALAÇÃO. AF_08/2022</v>
          </cell>
          <cell r="C4257" t="str">
            <v>UN</v>
          </cell>
        </row>
        <row r="4258">
          <cell r="A4258">
            <v>89867</v>
          </cell>
          <cell r="B4258" t="str">
            <v>JOELHO 45 GRAUS, PVC, SOLDÁVEL, DN 25MM, INSTALADO EM DRENO DE AR-CONDICIONADO - FORNECIMENTO E INSTALAÇÃO. AF_08/2022</v>
          </cell>
          <cell r="C4258" t="str">
            <v>UN</v>
          </cell>
        </row>
        <row r="4259">
          <cell r="A4259">
            <v>89868</v>
          </cell>
          <cell r="B4259" t="str">
            <v>LUVA, PVC, SOLDÁVEL, DN 25MM, INSTALADO EM DRENO DE AR-CONDICIONADO - FORNECIMENTO E INSTALAÇÃO. AF_08/2022</v>
          </cell>
          <cell r="C4259" t="str">
            <v>UN</v>
          </cell>
        </row>
        <row r="4260">
          <cell r="A4260">
            <v>89869</v>
          </cell>
          <cell r="B4260" t="str">
            <v>TE, PVC, SOLDÁVEL, DN 25MM, INSTALADO EM DRENO DE AR-CONDICIONADO - FORNECIMENTO E INSTALAÇÃO. AF_08/2022</v>
          </cell>
          <cell r="C4260" t="str">
            <v>UN</v>
          </cell>
        </row>
        <row r="4261">
          <cell r="A4261">
            <v>89979</v>
          </cell>
          <cell r="B4261" t="str">
            <v>LUVA COM BUCHA DE LATÃO, PVC, SOLDÁVEL, DN 32MM X 1 , INSTALADO EM RAMAL OU SUB-RAMAL DE ÁGUA   FORNECIMENTO E INSTALAÇÃO. AF_06/2022</v>
          </cell>
          <cell r="C4261" t="str">
            <v>UN</v>
          </cell>
        </row>
        <row r="4262">
          <cell r="A4262">
            <v>89981</v>
          </cell>
          <cell r="B4262" t="str">
            <v>LUVA SOLDÁVEL E COM BUCHA DE LATÃO, PVC, SOLDÁVEL, DN 32MM X 1 , INSTALADO EM PRUMADA DE ÁGUA   FORNECIMENTO E INSTALAÇÃO. AF_06/2022</v>
          </cell>
          <cell r="C4262" t="str">
            <v>UN</v>
          </cell>
        </row>
        <row r="4263">
          <cell r="A4263">
            <v>90373</v>
          </cell>
          <cell r="B4263" t="str">
            <v>JOELHO 90 GRAUS COM BUCHA DE LATÃO, PVC, SOLDÁVEL, DN 25MM, X 1/2  INSTALADO EM RAMAL OU SUB-RAMAL DE ÁGUA - FORNECIMENTO E INSTALAÇÃO. AF_06/2022</v>
          </cell>
          <cell r="C4263" t="str">
            <v>UN</v>
          </cell>
        </row>
        <row r="4264">
          <cell r="A4264">
            <v>90374</v>
          </cell>
          <cell r="B4264" t="str">
            <v>TÊ COM BUCHA DE LATÃO NA BOLSA CENTRAL, PVC, SOLDÁVEL, DN 25MM X 3/4 , INSTALADO EM RAMAL OU SUB-RAMAL DE ÁGUA - FORNECIMENTO E INSTALAÇÃO. AF_06/2022</v>
          </cell>
          <cell r="C4264" t="str">
            <v>UN</v>
          </cell>
        </row>
        <row r="4265">
          <cell r="A4265">
            <v>92287</v>
          </cell>
          <cell r="B4265" t="str">
            <v>COTOVELO EM COBRE, DN 22 MM, 90 GRAUS, SEM ANEL DE SOLDA, INSTALADO EM PRUMADA DE HIDRÁULICA PREDIAL - FORNECIMENTO E INSTALAÇÃO. AF_04/2022</v>
          </cell>
          <cell r="C4265" t="str">
            <v>UN</v>
          </cell>
        </row>
        <row r="4266">
          <cell r="A4266">
            <v>92288</v>
          </cell>
          <cell r="B4266" t="str">
            <v>COTOVELO EM COBRE, DN 28 MM, 90 GRAUS, SEM ANEL DE SOLDA, INSTALADO EM PRUMADA DE HIDRÁULICA PREDIAL - FORNECIMENTO E INSTALAÇÃO. AF_04/2022</v>
          </cell>
          <cell r="C4266" t="str">
            <v>UN</v>
          </cell>
        </row>
        <row r="4267">
          <cell r="A4267">
            <v>92289</v>
          </cell>
          <cell r="B4267" t="str">
            <v>COTOVELO EM COBRE, DN 35 MM, 90 GRAUS, SEM ANEL DE SOLDA, INSTALADO EM PRUMADA DE HIDRÁULICA PREDIAL - FORNECIMENTO E INSTALAÇÃO. AF_04/2022</v>
          </cell>
          <cell r="C4267" t="str">
            <v>UN</v>
          </cell>
        </row>
        <row r="4268">
          <cell r="A4268">
            <v>92290</v>
          </cell>
          <cell r="B4268" t="str">
            <v>COTOVELO EM COBRE, DN 42 MM, 90 GRAUS, SEM ANEL DE SOLDA, INSTALADO EM PRUMADA DE HIDRÁULICA PREDIAL - FORNECIMENTO E INSTALAÇÃO. AF_04/2022</v>
          </cell>
          <cell r="C4268" t="str">
            <v>UN</v>
          </cell>
        </row>
        <row r="4269">
          <cell r="A4269">
            <v>92291</v>
          </cell>
          <cell r="B4269" t="str">
            <v>COTOVELO EM COBRE, DN 54 MM, 90 GRAUS, SEM ANEL DE SOLDA, INSTALADO EM PRUMADA DE HIDRÁULICA PREDIAL - FORNECIMENTO E INSTALAÇÃO. AF_04/2022</v>
          </cell>
          <cell r="C4269" t="str">
            <v>UN</v>
          </cell>
        </row>
        <row r="4270">
          <cell r="A4270">
            <v>92292</v>
          </cell>
          <cell r="B4270" t="str">
            <v>COTOVELO EM COBRE, DN 66 MM, 90 GRAUS, SEM ANEL DE SOLDA, INSTALADO EM PRUMADA DE HIDRÁULICA PREDIAL - FORNECIMENTO E INSTALAÇÃO. AF_04/2022</v>
          </cell>
          <cell r="C4270" t="str">
            <v>UN</v>
          </cell>
        </row>
        <row r="4271">
          <cell r="A4271">
            <v>92293</v>
          </cell>
          <cell r="B4271" t="str">
            <v>LUVA EM COBRE, DN 22 MM, SEM ANEL DE SOLDA, INSTALADO EM PRUMADA DE HIDRÁULICA PREDIAL - FORNECIMENTO E INSTALAÇÃO. AF_04/2022</v>
          </cell>
          <cell r="C4271" t="str">
            <v>UN</v>
          </cell>
        </row>
        <row r="4272">
          <cell r="A4272">
            <v>92294</v>
          </cell>
          <cell r="B4272" t="str">
            <v>LUVA EM COBRE, DN 28 MM, SEM ANEL DE SOLDA, INSTALADO EM PRUMADA DE HIDRÁULICA PREDIAL - FORNECIMENTO E INSTALAÇÃO. AF_04/2022</v>
          </cell>
          <cell r="C4272" t="str">
            <v>UN</v>
          </cell>
        </row>
        <row r="4273">
          <cell r="A4273">
            <v>92295</v>
          </cell>
          <cell r="B4273" t="str">
            <v>LUVA EM COBRE, DN 35 MM, SEM ANEL DE SOLDA, INSTALADO EM PRUMADA DE HIDRÁULICA PREDIAL - FORNECIMENTO E INSTALAÇÃO. AF_04/2022</v>
          </cell>
          <cell r="C4273" t="str">
            <v>UN</v>
          </cell>
        </row>
        <row r="4274">
          <cell r="A4274">
            <v>92296</v>
          </cell>
          <cell r="B4274" t="str">
            <v>LUVA EM COBRE, DN 42 MM, SEM ANEL DE SOLDA, INSTALADO EM PRUMADA DE HIDRÁULICA PREDIAL - FORNECIMENTO E INSTALAÇÃO. AF_04/2022</v>
          </cell>
          <cell r="C4274" t="str">
            <v>UN</v>
          </cell>
        </row>
        <row r="4275">
          <cell r="A4275">
            <v>92297</v>
          </cell>
          <cell r="B4275" t="str">
            <v>LUVA EM COBRE, DN 54 MM, SEM ANEL DE SOLDA, INSTALADO EM PRUMADA DE HIDRÁULICA PREDIAL - FORNECIMENTO E INSTALAÇÃO. AF_04/2022</v>
          </cell>
          <cell r="C4275" t="str">
            <v>UN</v>
          </cell>
        </row>
        <row r="4276">
          <cell r="A4276">
            <v>92298</v>
          </cell>
          <cell r="B4276" t="str">
            <v>LUVA EM COBRE, DN 66 MM, SEM ANEL DE SOLDA, INSTALADO EM PRUMADA DE HIDRÁULICA PREDIAL - FORNECIMENTO E INSTALAÇÃO. AF_04/2022</v>
          </cell>
          <cell r="C4276" t="str">
            <v>UN</v>
          </cell>
        </row>
        <row r="4277">
          <cell r="A4277">
            <v>92299</v>
          </cell>
          <cell r="B4277" t="str">
            <v>TE EM COBRE, DN 22 MM, SEM ANEL DE SOLDA, INSTALADO EM PRUMADA DE HIDRÁULICA PREDIAL - FORNECIMENTO E INSTALAÇÃO. AF_04/2022</v>
          </cell>
          <cell r="C4277" t="str">
            <v>UN</v>
          </cell>
        </row>
        <row r="4278">
          <cell r="A4278">
            <v>92300</v>
          </cell>
          <cell r="B4278" t="str">
            <v>TE EM COBRE, DN 28 MM, SEM ANEL DE SOLDA, INSTALADO EM PRUMADA DE HIDRÁULICA PREDIAL - FORNECIMENTO E INSTALAÇÃO. AF_04/2022</v>
          </cell>
          <cell r="C4278" t="str">
            <v>UN</v>
          </cell>
        </row>
        <row r="4279">
          <cell r="A4279">
            <v>92301</v>
          </cell>
          <cell r="B4279" t="str">
            <v>TE EM COBRE, DN 35 MM, SEM ANEL DE SOLDA, INSTALADO EM PRUMADA DE HIDRÁULICA PREDIAL - FORNECIMENTO E INSTALAÇÃO. AF_04/2022</v>
          </cell>
          <cell r="C4279" t="str">
            <v>UN</v>
          </cell>
        </row>
        <row r="4280">
          <cell r="A4280">
            <v>92302</v>
          </cell>
          <cell r="B4280" t="str">
            <v>TE EM COBRE, DN 42 MM, SEM ANEL DE SOLDA, INSTALADO EM PRUMADA DE HIDRÁULICA PREDIAL - FORNECIMENTO E INSTALAÇÃO. AF_04/2022</v>
          </cell>
          <cell r="C4280" t="str">
            <v>UN</v>
          </cell>
        </row>
        <row r="4281">
          <cell r="A4281">
            <v>92303</v>
          </cell>
          <cell r="B4281" t="str">
            <v>TE EM COBRE, DN 54 MM, SEM ANEL DE SOLDA, INSTALADO EM PRUMADA DE HIDRÁULICA PREDIAL - FORNECIMENTO E INSTALAÇÃO. AF_04/2022</v>
          </cell>
          <cell r="C4281" t="str">
            <v>UN</v>
          </cell>
        </row>
        <row r="4282">
          <cell r="A4282">
            <v>92304</v>
          </cell>
          <cell r="B4282" t="str">
            <v>TE EM COBRE, DN 66 MM, SEM ANEL DE SOLDA, INSTALADO EM PRUMADA DE HIDRÁULICA PREDIAL - FORNECIMENTO E INSTALAÇÃO. AF_04/2022</v>
          </cell>
          <cell r="C4282" t="str">
            <v>UN</v>
          </cell>
        </row>
        <row r="4283">
          <cell r="A4283">
            <v>92311</v>
          </cell>
          <cell r="B4283" t="str">
            <v>COTOVELO EM COBRE, DN 15 MM, 90 GRAUS, SEM ANEL DE SOLDA, INSTALADO EM RAMAL DE DISTRIBUIÇÃO   FORNECIMENTO E INSTALAÇÃO. AF_04/2022</v>
          </cell>
          <cell r="C4283" t="str">
            <v>UN</v>
          </cell>
        </row>
        <row r="4284">
          <cell r="A4284">
            <v>92312</v>
          </cell>
          <cell r="B4284" t="str">
            <v>COTOVELO EM COBRE, DN 22 MM, 90 GRAUS, SEM ANEL DE SOLDA, INSTALADO EM RAMAL DE DISTRIBUIÇÃO DE HIDRÁULICA PREDIAL - FORNECIMENTO E INSTALAÇÃO. AF_04/2022</v>
          </cell>
          <cell r="C4284" t="str">
            <v>UN</v>
          </cell>
        </row>
        <row r="4285">
          <cell r="A4285">
            <v>92313</v>
          </cell>
          <cell r="B4285" t="str">
            <v>COTOVELO EM COBRE, DN 28 MM, 90 GRAUS, SEM ANEL DE SOLDA, INSTALADO EM RAMAL DE DISTRIBUIÇÃO DE HIDRÁULICA PREDIAL - FORNECIMENTO E INSTALAÇÃO. AF_04/2022</v>
          </cell>
          <cell r="C4285" t="str">
            <v>UN</v>
          </cell>
        </row>
        <row r="4286">
          <cell r="A4286">
            <v>92314</v>
          </cell>
          <cell r="B4286" t="str">
            <v>LUVA EM COBRE, DN 15 MM, SEM ANEL DE SOLDA, INSTALADO EM RAMAL DE DISTRIBUIÇÃO DE HIDRÁULICA PREDIAL - FORNECIMENTO E INSTALAÇÃO. AF_04/2022</v>
          </cell>
          <cell r="C4286" t="str">
            <v>UN</v>
          </cell>
        </row>
        <row r="4287">
          <cell r="A4287">
            <v>92315</v>
          </cell>
          <cell r="B4287" t="str">
            <v>LUVA EM COBRE, DN 22 MM, SEM ANEL DE SOLDA, INSTALADO EM RAMAL DE DISTRIBUIÇÃO DE HIDRÁULICA PREDIAL - FORNECIMENTO E INSTALAÇÃO. AF_04/2022</v>
          </cell>
          <cell r="C4287" t="str">
            <v>UN</v>
          </cell>
        </row>
        <row r="4288">
          <cell r="A4288">
            <v>92316</v>
          </cell>
          <cell r="B4288" t="str">
            <v>LUVA EM COBRE, DN 28 MM, SEM ANEL DE SOLDA, INSTALADO EM RAMAL DE DISTRIBUIÇÃO DE HIDRÁULICA PREDIAL - FORNECIMENTO E INSTALAÇÃO. AF_04/2022</v>
          </cell>
          <cell r="C4288" t="str">
            <v>UN</v>
          </cell>
        </row>
        <row r="4289">
          <cell r="A4289">
            <v>92317</v>
          </cell>
          <cell r="B4289" t="str">
            <v>TE EM COBRE, DN 15 MM, SEM ANEL DE SOLDA, INSTALADO EM RAMAL DE DISTRIBUIÇÃO DE HIDRÁULICA PREDIAL - FORNECIMENTO E INSTALAÇÃO. AF_04/2022</v>
          </cell>
          <cell r="C4289" t="str">
            <v>UN</v>
          </cell>
        </row>
        <row r="4290">
          <cell r="A4290">
            <v>92318</v>
          </cell>
          <cell r="B4290" t="str">
            <v>TE EM COBRE, DN 22 MM, SEM ANEL DE SOLDA, INSTALADO EM RAMAL DE DISTRIBUIÇÃO DE HIDRÁULICA PREDIAL - FORNECIMENTO E INSTALAÇÃO. AF_04/2022</v>
          </cell>
          <cell r="C4290" t="str">
            <v>UN</v>
          </cell>
        </row>
        <row r="4291">
          <cell r="A4291">
            <v>92319</v>
          </cell>
          <cell r="B4291" t="str">
            <v>TE EM COBRE, DN 28 MM, SEM ANEL DE SOLDA, INSTALADO EM RAMAL DE DISTRIBUIÇÃO DE HIDRÁULICA PREDIAL - FORNECIMENTO E INSTALAÇÃO. AF_04/2022</v>
          </cell>
          <cell r="C4291" t="str">
            <v>UN</v>
          </cell>
        </row>
        <row r="4292">
          <cell r="A4292">
            <v>92326</v>
          </cell>
          <cell r="B4292" t="str">
            <v>COTOVELO EM COBRE, DN 15 MM, 90 GRAUS, SEM ANEL DE SOLDA, INSTALADO EM RAMAL E SUB-RAMAL DE HIDRÁULICA PREDIAL - FORNECIMENTO E INSTALAÇÃO. AF_04/2022</v>
          </cell>
          <cell r="C4292" t="str">
            <v>UN</v>
          </cell>
        </row>
        <row r="4293">
          <cell r="A4293">
            <v>92327</v>
          </cell>
          <cell r="B4293" t="str">
            <v>COTOVELO EM COBRE, DN 22 MM, 90 GRAUS, SEM ANEL DE SOLDA, INSTALADO EM RAMAL E SUB-RAMAL DE HIDRÁULICA PREDIAL - FORNECIMENTO E INSTALAÇÃO. AF_04/2022</v>
          </cell>
          <cell r="C4293" t="str">
            <v>UN</v>
          </cell>
        </row>
        <row r="4294">
          <cell r="A4294">
            <v>92328</v>
          </cell>
          <cell r="B4294" t="str">
            <v>COTOVELO EM COBRE, DN 28 MM, 90 GRAUS, SEM ANEL DE SOLDA, INSTALADO EM RAMAL E SUB-RAMAL DE HIDRÁULICA PREDIAL - FORNECIMENTO E INSTALAÇÃO. AF_04/2022</v>
          </cell>
          <cell r="C4294" t="str">
            <v>UN</v>
          </cell>
        </row>
        <row r="4295">
          <cell r="A4295">
            <v>92329</v>
          </cell>
          <cell r="B4295" t="str">
            <v>LUVA EM COBRE, DN 15 MM, SEM ANEL DE SOLDA, INSTALADO EM RAMAL E SUB-RAMAL DE HIDRÁULICA PREDIAL - FORNECIMENTO E INSTALAÇÃO. AF_04/2022</v>
          </cell>
          <cell r="C4295" t="str">
            <v>UN</v>
          </cell>
        </row>
        <row r="4296">
          <cell r="A4296">
            <v>92330</v>
          </cell>
          <cell r="B4296" t="str">
            <v>LUVA EM COBRE, DN 22 MM, SEM ANEL DE SOLDA, INSTALADO EM RAMAL E SUB-RAMAL DE HIDRÁULICA PREDIAL - FORNECIMENTO E INSTALAÇÃO. AF_04/2022</v>
          </cell>
          <cell r="C4296" t="str">
            <v>UN</v>
          </cell>
        </row>
        <row r="4297">
          <cell r="A4297">
            <v>92331</v>
          </cell>
          <cell r="B4297" t="str">
            <v>LUVA EM COBRE, DN 28 MM, SEM ANEL DE SOLDA, INSTALADO EM RAMAL E SUB-RAMAL DE HIDRÁULICA PREDIAL - FORNECIMENTO E INSTALAÇÃO. AF_04/2022</v>
          </cell>
          <cell r="C4297" t="str">
            <v>UN</v>
          </cell>
        </row>
        <row r="4298">
          <cell r="A4298">
            <v>92332</v>
          </cell>
          <cell r="B4298" t="str">
            <v>TE EM COBRE, DN 15 MM, SEM ANEL DE SOLDA, INSTALADO EM RAMAL E SUB-RAMAL DE HIDRÁULICA PREDIAL - FORNECIMENTO E INSTALAÇÃO. AF_04/2022</v>
          </cell>
          <cell r="C4298" t="str">
            <v>UN</v>
          </cell>
        </row>
        <row r="4299">
          <cell r="A4299">
            <v>92333</v>
          </cell>
          <cell r="B4299" t="str">
            <v>TE EM COBRE, DN 22 MM, SEM ANEL DE SOLDA, INSTALADO EM RAMAL E SUB-RAMAL DE HIDRÁULICA PREDIAL - FORNECIMENTO E INSTALAÇÃO. AF_04/2022</v>
          </cell>
          <cell r="C4299" t="str">
            <v>UN</v>
          </cell>
        </row>
        <row r="4300">
          <cell r="A4300">
            <v>92334</v>
          </cell>
          <cell r="B4300" t="str">
            <v>TE EM COBRE, DN 28 MM, SEM ANEL DE SOLDA, INSTALADO EM RAMAL E SUB-RAMAL DE HIDRÁULICA PREDIAL - FORNECIMENTO E INSTALAÇÃO. AF_04/2022</v>
          </cell>
          <cell r="C4300" t="str">
            <v>UN</v>
          </cell>
        </row>
        <row r="4301">
          <cell r="A4301">
            <v>92344</v>
          </cell>
          <cell r="B4301" t="str">
            <v>NIPLE, EM FERRO GALVANIZADO, DN 50 (2"), CONEXÃO ROSQUEADA, INSTALADO EM PRUMADAS - FORNECIMENTO E INSTALAÇÃO. AF_10/2020</v>
          </cell>
          <cell r="C4301" t="str">
            <v>UN</v>
          </cell>
        </row>
        <row r="4302">
          <cell r="A4302">
            <v>92345</v>
          </cell>
          <cell r="B4302" t="str">
            <v>LUVA, EM FERRO GALVANIZADO, DN 50 (2"), CONEXÃO ROSQUEADA, INSTALADO EM PRUMADAS - FORNECIMENTO E INSTALAÇÃO. AF_10/2020</v>
          </cell>
          <cell r="C4302" t="str">
            <v>UN</v>
          </cell>
        </row>
        <row r="4303">
          <cell r="A4303">
            <v>92346</v>
          </cell>
          <cell r="B4303" t="str">
            <v>NIPLE, EM FERRO GALVANIZADO, DN 65 (2 1/2"), CONEXÃO ROSQUEADA, INSTALADO EM PRUMADAS - FORNECIMENTO E INSTALAÇÃO. AF_10/2020</v>
          </cell>
          <cell r="C4303" t="str">
            <v>UN</v>
          </cell>
        </row>
        <row r="4304">
          <cell r="A4304">
            <v>92347</v>
          </cell>
          <cell r="B4304" t="str">
            <v>LUVA, EM FERRO GALVANIZADO, DN 65 (2 1/2"), CONEXÃO ROSQUEADA, INSTALADO EM PRUMADAS - FORNECIMENTO E INSTALAÇÃO. AF_10/2020</v>
          </cell>
          <cell r="C4304" t="str">
            <v>UN</v>
          </cell>
        </row>
        <row r="4305">
          <cell r="A4305">
            <v>92348</v>
          </cell>
          <cell r="B4305" t="str">
            <v>NIPLE, EM FERRO GALVANIZADO, DN 80 (3"), CONEXÃO ROSQUEADA, INSTALADO EM PRUMADAS - FORNECIMENTO E INSTALAÇÃO. AF_10/2020</v>
          </cell>
          <cell r="C4305" t="str">
            <v>UN</v>
          </cell>
        </row>
        <row r="4306">
          <cell r="A4306">
            <v>92349</v>
          </cell>
          <cell r="B4306" t="str">
            <v>LUVA, EM FERRO GALVANIZADO, DN 80 (3"), CONEXÃO ROSQUEADA, INSTALADO EM PRUMADAS - FORNECIMENTO E INSTALAÇÃO. AF_10/2020</v>
          </cell>
          <cell r="C4306" t="str">
            <v>UN</v>
          </cell>
        </row>
        <row r="4307">
          <cell r="A4307">
            <v>92350</v>
          </cell>
          <cell r="B4307" t="str">
            <v>JOELHO 45 GRAUS, EM FERRO GALVANIZADO, DN 50 (2"), CONEXÃO ROSQUEADA, INSTALADO EM PRUMADAS - FORNECIMENTO E INSTALAÇÃO. AF_10/2020</v>
          </cell>
          <cell r="C4307" t="str">
            <v>UN</v>
          </cell>
        </row>
        <row r="4308">
          <cell r="A4308">
            <v>92351</v>
          </cell>
          <cell r="B4308" t="str">
            <v>JOELHO 90 GRAUS, EM FERRO GALVANIZADO, DN 50 (2"), CONEXÃO ROSQUEADA, INSTALADO EM PRUMADAS - FORNECIMENTO E INSTALAÇÃO. AF_10/2020</v>
          </cell>
          <cell r="C4308" t="str">
            <v>UN</v>
          </cell>
        </row>
        <row r="4309">
          <cell r="A4309">
            <v>92352</v>
          </cell>
          <cell r="B4309" t="str">
            <v>JOELHO 45 GRAUS, EM FERRO GALVANIZADO, DN 65 (2 1/2"), CONEXÃO ROSQUEADA, INSTALADO EM PRUMADAS - FORNECIMENTO E INSTALAÇÃO. AF_10/2020</v>
          </cell>
          <cell r="C4309" t="str">
            <v>UN</v>
          </cell>
        </row>
        <row r="4310">
          <cell r="A4310">
            <v>92353</v>
          </cell>
          <cell r="B4310" t="str">
            <v>JOELHO 90 GRAUS, EM FERRO GALVANIZADO, DN 65 (2 1/2"), CONEXÃO ROSQUEADA, INSTALADO EM PRUMADAS - FORNECIMENTO E INSTALAÇÃO. AF_10/2020</v>
          </cell>
          <cell r="C4310" t="str">
            <v>UN</v>
          </cell>
        </row>
        <row r="4311">
          <cell r="A4311">
            <v>92354</v>
          </cell>
          <cell r="B4311" t="str">
            <v>JOELHO 45 GRAUS, EM FERRO GALVANIZADO, DN 80 (3"), CONEXÃO ROSQUEADA, INSTALADO EM PRUMADAS - FORNECIMENTO E INSTALAÇÃO. AF_10/2020</v>
          </cell>
          <cell r="C4311" t="str">
            <v>UN</v>
          </cell>
        </row>
        <row r="4312">
          <cell r="A4312">
            <v>92355</v>
          </cell>
          <cell r="B4312" t="str">
            <v>JOELHO 90 GRAUS, EM FERRO GALVANIZADO, DN 80 (3"), CONEXÃO ROSQUEADA, INSTALADO EM PRUMADAS - FORNECIMENTO E INSTALAÇÃO. AF_10/2020</v>
          </cell>
          <cell r="C4312" t="str">
            <v>UN</v>
          </cell>
        </row>
        <row r="4313">
          <cell r="A4313">
            <v>92356</v>
          </cell>
          <cell r="B4313" t="str">
            <v>TÊ, EM FERRO GALVANIZADO, DN 50 (2"), CONEXÃO ROSQUEADA, INSTALADO EM PRUMADAS - FORNECIMENTO E INSTALAÇÃO. AF_10/2020</v>
          </cell>
          <cell r="C4313" t="str">
            <v>UN</v>
          </cell>
        </row>
        <row r="4314">
          <cell r="A4314">
            <v>92357</v>
          </cell>
          <cell r="B4314" t="str">
            <v>TÊ, EM FERRO GALVANIZADO, DN 65 (2 1/2"), CONEXÃO ROSQUEADA, INSTALADO EM PRUMADAS - FORNECIMENTO E INSTALAÇÃO. AF_10/2020</v>
          </cell>
          <cell r="C4314" t="str">
            <v>UN</v>
          </cell>
        </row>
        <row r="4315">
          <cell r="A4315">
            <v>92358</v>
          </cell>
          <cell r="B4315" t="str">
            <v>TÊ, EM FERRO GALVANIZADO, DN 80 (3"), CONEXÃO ROSQUEADA, INSTALADO EM PRUMADAS - FORNECIMENTO E INSTALAÇÃO. AF_10/2020</v>
          </cell>
          <cell r="C4315" t="str">
            <v>UN</v>
          </cell>
        </row>
        <row r="4316">
          <cell r="A4316">
            <v>92369</v>
          </cell>
          <cell r="B4316" t="str">
            <v>NIPLE, EM FERRO GALVANIZADO, DN 25 (1"), CONEXÃO ROSQUEADA, INSTALADO EM REDE DE ALIMENTAÇÃO PARA HIDRANTE - FORNECIMENTO E INSTALAÇÃO. AF_10/2020</v>
          </cell>
          <cell r="C4316" t="str">
            <v>UN</v>
          </cell>
        </row>
        <row r="4317">
          <cell r="A4317">
            <v>92370</v>
          </cell>
          <cell r="B4317" t="str">
            <v>LUVA, EM FERRO GALVANIZADO, DN 25 (1"), CONEXÃO ROSQUEADA, INSTALADO EM REDE DE ALIMENTAÇÃO PARA HIDRANTE - FORNECIMENTO E INSTALAÇÃO. AF_10/2020</v>
          </cell>
          <cell r="C4317" t="str">
            <v>UN</v>
          </cell>
        </row>
        <row r="4318">
          <cell r="A4318">
            <v>92371</v>
          </cell>
          <cell r="B4318" t="str">
            <v>NIPLE, EM FERRO GALVANIZADO, DN 32 (1 1/4"), CONEXÃO ROSQUEADA, INSTALADO EM REDE DE ALIMENTAÇÃO PARA HIDRANTE - FORNECIMENTO E INSTALAÇÃO. AF_10/2020</v>
          </cell>
          <cell r="C4318" t="str">
            <v>UN</v>
          </cell>
        </row>
        <row r="4319">
          <cell r="A4319">
            <v>92372</v>
          </cell>
          <cell r="B4319" t="str">
            <v>LUVA, EM FERRO GALVANIZADO, DN 32 (1 1/4"), CONEXÃO ROSQUEADA, INSTALADO EM REDE DE ALIMENTAÇÃO PARA HIDRANTE - FORNECIMENTO E INSTALAÇÃO. AF_10/2020</v>
          </cell>
          <cell r="C4319" t="str">
            <v>UN</v>
          </cell>
        </row>
        <row r="4320">
          <cell r="A4320">
            <v>92373</v>
          </cell>
          <cell r="B4320" t="str">
            <v>NIPLE, EM FERRO GALVANIZADO, DN 40 (1 1/2"), CONEXÃO ROSQUEADA, INSTALADO EM REDE DE ALIMENTAÇÃO PARA HIDRANTE - FORNECIMENTO E INSTALAÇÃO. AF_10/2020</v>
          </cell>
          <cell r="C4320" t="str">
            <v>UN</v>
          </cell>
        </row>
        <row r="4321">
          <cell r="A4321">
            <v>92374</v>
          </cell>
          <cell r="B4321" t="str">
            <v>LUVA, EM FERRO GALVANIZADO, DN 40 (1 1/2"), CONEXÃO ROSQUEADA, INSTALADO EM REDE DE ALIMENTAÇÃO PARA HIDRANTE - FORNECIMENTO E INSTALAÇÃO. AF_10/2020</v>
          </cell>
          <cell r="C4321" t="str">
            <v>UN</v>
          </cell>
        </row>
        <row r="4322">
          <cell r="A4322">
            <v>92375</v>
          </cell>
          <cell r="B4322" t="str">
            <v>NIPLE, EM FERRO GALVANIZADO, DN 50 (2"), CONEXÃO ROSQUEADA, INSTALADO EM REDE DE ALIMENTAÇÃO PARA HIDRANTE - FORNECIMENTO E INSTALAÇÃO. AF_10/2020</v>
          </cell>
          <cell r="C4322" t="str">
            <v>UN</v>
          </cell>
        </row>
        <row r="4323">
          <cell r="A4323">
            <v>92376</v>
          </cell>
          <cell r="B4323" t="str">
            <v>LUVA, EM FERRO GALVANIZADO, DN 50 (2"), CONEXÃO ROSQUEADA, INSTALADO EM REDE DE ALIMENTAÇÃO PARA HIDRANTE - FORNECIMENTO E INSTALAÇÃO. AF_10/2020</v>
          </cell>
          <cell r="C4323" t="str">
            <v>UN</v>
          </cell>
        </row>
        <row r="4324">
          <cell r="A4324">
            <v>92377</v>
          </cell>
          <cell r="B4324" t="str">
            <v>NIPLE, EM FERRO GALVANIZADO, DN 65 (2 1/2"), CONEXÃO ROSQUEADA, INSTALADO EM REDE DE ALIMENTAÇÃO PARA HIDRANTE - FORNECIMENTO E INSTALAÇÃO. AF_10/2020</v>
          </cell>
          <cell r="C4324" t="str">
            <v>UN</v>
          </cell>
        </row>
        <row r="4325">
          <cell r="A4325">
            <v>92378</v>
          </cell>
          <cell r="B4325" t="str">
            <v>LUVA, EM FERRO GALVANIZADO, DN 65 (2 1/2"), CONEXÃO ROSQUEADA, INSTALADO EM REDE DE ALIMENTAÇÃO PARA HIDRANTE - FORNECIMENTO E INSTALAÇÃO. AF_10/2020</v>
          </cell>
          <cell r="C4325" t="str">
            <v>UN</v>
          </cell>
        </row>
        <row r="4326">
          <cell r="A4326">
            <v>92379</v>
          </cell>
          <cell r="B4326" t="str">
            <v>NIPLE, EM FERRO GALVANIZADO, DN 80 (3"), CONEXÃO ROSQUEADA, INSTALADO EM REDE DE ALIMENTAÇÃO PARA HIDRANTE - FORNECIMENTO E INSTALAÇÃO. AF_10/2020</v>
          </cell>
          <cell r="C4326" t="str">
            <v>UN</v>
          </cell>
        </row>
        <row r="4327">
          <cell r="A4327">
            <v>92380</v>
          </cell>
          <cell r="B4327" t="str">
            <v>LUVA, EM FERRO GALVANIZADO, DN 80 (3"), CONEXÃO ROSQUEADA, INSTALADO EM REDE DE ALIMENTAÇÃO PARA HIDRANTE - FORNECIMENTO E INSTALAÇÃO. AF_10/2020</v>
          </cell>
          <cell r="C4327" t="str">
            <v>UN</v>
          </cell>
        </row>
        <row r="4328">
          <cell r="A4328">
            <v>92381</v>
          </cell>
          <cell r="B4328" t="str">
            <v>JOELHO 45 GRAUS, EM FERRO GALVANIZADO, DN 25 (1"), CONEXÃO ROSQUEADA, INSTALADO EM REDE DE ALIMENTAÇÃO PARA HIDRANTE - FORNECIMENTO E INSTALAÇÃO. AF_10/2020</v>
          </cell>
          <cell r="C4328" t="str">
            <v>UN</v>
          </cell>
        </row>
        <row r="4329">
          <cell r="A4329">
            <v>92382</v>
          </cell>
          <cell r="B4329" t="str">
            <v>JOELHO 90 GRAUS, EM FERRO GALVANIZADO, DN 25 (1"), CONEXÃO ROSQUEADA, INSTALADO EM REDE DE ALIMENTAÇÃO PARA HIDRANTE - FORNECIMENTO E INSTALAÇÃO. AF_10/2020</v>
          </cell>
          <cell r="C4329" t="str">
            <v>UN</v>
          </cell>
        </row>
        <row r="4330">
          <cell r="A4330">
            <v>92383</v>
          </cell>
          <cell r="B4330" t="str">
            <v>JOELHO 45 GRAUS, EM FERRO GALVANIZADO, DN 32 (1 1/4"), CONEXÃO ROSQUEADA, INSTALADO EM REDE DE ALIMENTAÇÃO PARA HIDRANTE - FORNECIMENTO E INSTALAÇÃO. AF_10/2020</v>
          </cell>
          <cell r="C4330" t="str">
            <v>UN</v>
          </cell>
        </row>
        <row r="4331">
          <cell r="A4331">
            <v>92384</v>
          </cell>
          <cell r="B4331" t="str">
            <v>JOELHO 90 GRAUS, EM FERRO GALVANIZADO, DN 32 (1 1/4"), CONEXÃO ROSQUEADA, INSTALADO EM REDE DE ALIMENTAÇÃO PARA HIDRANTE - FORNECIMENTO E INSTALAÇÃO. AF_10/2020</v>
          </cell>
          <cell r="C4331" t="str">
            <v>UN</v>
          </cell>
        </row>
        <row r="4332">
          <cell r="A4332">
            <v>92385</v>
          </cell>
          <cell r="B4332" t="str">
            <v>JOELHO 45 GRAUS, EM FERRO GALVANIZADO, DN 40 (1 1/2"), CONEXÃO ROSQUEADA, INSTALADO EM REDE DE ALIMENTAÇÃO PARA HIDRANTE - FORNECIMENTO E INSTALAÇÃO. AF_10/2020</v>
          </cell>
          <cell r="C4332" t="str">
            <v>UN</v>
          </cell>
        </row>
        <row r="4333">
          <cell r="A4333">
            <v>92386</v>
          </cell>
          <cell r="B4333" t="str">
            <v>JOELHO 90 GRAUS, EM FERRO GALVANIZADO, DN 40 (1 1/2"), CONEXÃO ROSQUEADA, INSTALADO EM REDE DE ALIMENTAÇÃO PARA HIDRANTE - FORNECIMENTO E INSTALAÇÃO. AF_10/2020</v>
          </cell>
          <cell r="C4333" t="str">
            <v>UN</v>
          </cell>
        </row>
        <row r="4334">
          <cell r="A4334">
            <v>92387</v>
          </cell>
          <cell r="B4334" t="str">
            <v>JOELHO 45 GRAUS, EM FERRO GALVANIZADO, DN 50 (2"), CONEXÃO ROSQUEADA, INSTALADO EM REDE DE ALIMENTAÇÃO PARA HIDRANTE - FORNECIMENTO E INSTALAÇÃO. AF_10/2020</v>
          </cell>
          <cell r="C4334" t="str">
            <v>UN</v>
          </cell>
        </row>
        <row r="4335">
          <cell r="A4335">
            <v>92388</v>
          </cell>
          <cell r="B4335" t="str">
            <v>JOELHO 90 GRAUS, EM FERRO GALVANIZADO, DN 50 (2"), CONEXÃO ROSQUEADA, INSTALADO EM REDE DE ALIMENTAÇÃO PARA HIDRANTE - FORNECIMENTO E INSTALAÇÃO. AF_10/2020</v>
          </cell>
          <cell r="C4335" t="str">
            <v>UN</v>
          </cell>
        </row>
        <row r="4336">
          <cell r="A4336">
            <v>92389</v>
          </cell>
          <cell r="B4336" t="str">
            <v>JOELHO 45 GRAUS, EM FERRO GALVANIZADO, DN 65 (2 1/2"), CONEXÃO ROSQUEADA, INSTALADO EM REDE DE ALIMENTAÇÃO PARA HIDRANTE - FORNECIMENTO E INSTALAÇÃO. AF_10/2020</v>
          </cell>
          <cell r="C4336" t="str">
            <v>UN</v>
          </cell>
        </row>
        <row r="4337">
          <cell r="A4337">
            <v>92390</v>
          </cell>
          <cell r="B4337" t="str">
            <v>JOELHO 90 GRAUS, EM FERRO GALVANIZADO, DN 65 (2 1/2"), CONEXÃO ROSQUEADA, INSTALADO EM REDE DE ALIMENTAÇÃO PARA HIDRANTE - FORNECIMENTO E INSTALAÇÃO. AF_10/2020</v>
          </cell>
          <cell r="C4337" t="str">
            <v>UN</v>
          </cell>
        </row>
        <row r="4338">
          <cell r="A4338">
            <v>92635</v>
          </cell>
          <cell r="B4338" t="str">
            <v>JOELHO 45 GRAUS, EM FERRO GALVANIZADO, CONEXÃO ROSQUEADA, DN 80 (3"), INSTALADO EM REDE DE ALIMENTAÇÃO PARA HIDRANTE - FORNECIMENTO E INSTALAÇÃO. AF_10/2020</v>
          </cell>
          <cell r="C4338" t="str">
            <v>UN</v>
          </cell>
        </row>
        <row r="4339">
          <cell r="A4339">
            <v>92636</v>
          </cell>
          <cell r="B4339" t="str">
            <v>JOELHO 90 GRAUS, EM FERRO GALVANIZADO, CONEXÃO ROSQUEADA, DN 80 (3"), INSTALADO EM REDE DE ALIMENTAÇÃO PARA HIDRANTE - FORNECIMENTO E INSTALAÇÃO. AF_10/2020</v>
          </cell>
          <cell r="C4339" t="str">
            <v>UN</v>
          </cell>
        </row>
        <row r="4340">
          <cell r="A4340">
            <v>92637</v>
          </cell>
          <cell r="B4340" t="str">
            <v>TÊ, EM FERRO GALVANIZADO, CONEXÃO ROSQUEADA, DN 25 (1"), INSTALADO EM REDE DE ALIMENTAÇÃO PARA HIDRANTE - FORNECIMENTO E INSTALAÇÃO. AF_10/2020</v>
          </cell>
          <cell r="C4340" t="str">
            <v>UN</v>
          </cell>
        </row>
        <row r="4341">
          <cell r="A4341">
            <v>92638</v>
          </cell>
          <cell r="B4341" t="str">
            <v>TÊ, EM FERRO GALVANIZADO, CONEXÃO ROSQUEADA, DN 32 (1 1/4"), INSTALADO EM REDE DE ALIMENTAÇÃO PARA HIDRANTE - FORNECIMENTO E INSTALAÇÃO. AF_10/2020</v>
          </cell>
          <cell r="C4341" t="str">
            <v>UN</v>
          </cell>
        </row>
        <row r="4342">
          <cell r="A4342">
            <v>92639</v>
          </cell>
          <cell r="B4342" t="str">
            <v>TÊ, EM FERRO GALVANIZADO, CONEXÃO ROSQUEADA, DN 40 (1 1/2"), INSTALADO EM REDE DE ALIMENTAÇÃO PARA HIDRANTE - FORNECIMENTO E INSTALAÇÃO. AF_10/2020</v>
          </cell>
          <cell r="C4342" t="str">
            <v>UN</v>
          </cell>
        </row>
        <row r="4343">
          <cell r="A4343">
            <v>92640</v>
          </cell>
          <cell r="B4343" t="str">
            <v>TÊ, EM FERRO GALVANIZADO, CONEXÃO ROSQUEADA, DN 50 (2"), INSTALADO EM REDE DE ALIMENTAÇÃO PARA HIDRANTE - FORNECIMENTO E INSTALAÇÃO. AF_10/2020</v>
          </cell>
          <cell r="C4343" t="str">
            <v>UN</v>
          </cell>
        </row>
        <row r="4344">
          <cell r="A4344">
            <v>92642</v>
          </cell>
          <cell r="B4344" t="str">
            <v>TÊ, EM FERRO GALVANIZADO, CONEXÃO ROSQUEADA, DN 65 (2 1/2"), INSTALADO EM REDE DE ALIMENTAÇÃO PARA HIDRANTE - FORNECIMENTO E INSTALAÇÃO. AF_10/2020</v>
          </cell>
          <cell r="C4344" t="str">
            <v>UN</v>
          </cell>
        </row>
        <row r="4345">
          <cell r="A4345">
            <v>92644</v>
          </cell>
          <cell r="B4345" t="str">
            <v>TÊ, EM FERRO GALVANIZADO, CONEXÃO ROSQUEADA, DN 80 (3"), INSTALADO EM REDE DE ALIMENTAÇÃO PARA HIDRANTE - FORNECIMENTO E INSTALAÇÃO. AF_10/2020</v>
          </cell>
          <cell r="C4345" t="str">
            <v>UN</v>
          </cell>
        </row>
        <row r="4346">
          <cell r="A4346">
            <v>92657</v>
          </cell>
          <cell r="B4346" t="str">
            <v>NIPLE, EM FERRO GALVANIZADO, CONEXÃO ROSQUEADA, DN 25 (1"), INSTALADO EM REDE DE ALIMENTAÇÃO PARA SPRINKLER - FORNECIMENTO E INSTALAÇÃO. AF_10/2020</v>
          </cell>
          <cell r="C4346" t="str">
            <v>UN</v>
          </cell>
        </row>
        <row r="4347">
          <cell r="A4347">
            <v>92658</v>
          </cell>
          <cell r="B4347" t="str">
            <v>LUVA, EM FERRO GALVANIZADO, CONEXÃO ROSQUEADA, DN 25 (1"), INSTALADO EM REDE DE ALIMENTAÇÃO PARA SPRINKLER - FORNECIMENTO E INSTALAÇÃO. AF_10/2020</v>
          </cell>
          <cell r="C4347" t="str">
            <v>UN</v>
          </cell>
        </row>
        <row r="4348">
          <cell r="A4348">
            <v>92659</v>
          </cell>
          <cell r="B4348" t="str">
            <v>NIPLE, EM FERRO GALVANIZADO, CONEXÃO ROSQUEADA, DN 32 (1 1/4"), INSTALADO EM REDE DE ALIMENTAÇÃO PARA SPRINKLER - FORNECIMENTO E INSTALAÇÃO. AF_10/2020</v>
          </cell>
          <cell r="C4348" t="str">
            <v>UN</v>
          </cell>
        </row>
        <row r="4349">
          <cell r="A4349">
            <v>92660</v>
          </cell>
          <cell r="B4349" t="str">
            <v>LUVA, EM FERRO GALVANIZADO, CONEXÃO ROSQUEADA, DN 32 (1 1/4"), INSTALADO EM REDE DE ALIMENTAÇÃO PARA SPRINKLER - FORNECIMENTO E INSTALAÇÃO. AF_10/2020</v>
          </cell>
          <cell r="C4349" t="str">
            <v>UN</v>
          </cell>
        </row>
        <row r="4350">
          <cell r="A4350">
            <v>92661</v>
          </cell>
          <cell r="B4350" t="str">
            <v>NIPLE, EM FERRO GALVANIZADO, CONEXÃO ROSQUEADA, DN 40 (1 1/2"), INSTALADO EM REDE DE ALIMENTAÇÃO PARA SPRINKLER - FORNECIMENTO E INSTALAÇÃO. AF_10/2020</v>
          </cell>
          <cell r="C4350" t="str">
            <v>UN</v>
          </cell>
        </row>
        <row r="4351">
          <cell r="A4351">
            <v>92662</v>
          </cell>
          <cell r="B4351" t="str">
            <v>LUVA, EM FERRO GALVANIZADO, CONEXÃO ROSQUEADA, DN 40 (1 1/2"), INSTALADO EM REDE DE ALIMENTAÇÃO PARA SPRINKLER - FORNECIMENTO E INSTALAÇÃO. AF_10/2020</v>
          </cell>
          <cell r="C4351" t="str">
            <v>UN</v>
          </cell>
        </row>
        <row r="4352">
          <cell r="A4352">
            <v>92663</v>
          </cell>
          <cell r="B4352" t="str">
            <v>NIPLE, EM FERRO GALVANIZADO, CONEXÃO ROSQUEADA, DN 50 (2"), INSTALADO EM REDE DE ALIMENTAÇÃO PARA SPRINKLER - FORNECIMENTO E INSTALAÇÃO. AF_10/2020</v>
          </cell>
          <cell r="C4352" t="str">
            <v>UN</v>
          </cell>
        </row>
        <row r="4353">
          <cell r="A4353">
            <v>92664</v>
          </cell>
          <cell r="B4353" t="str">
            <v>LUVA, EM FERRO GALVANIZADO, CONEXÃO ROSQUEADA, DN 50 (2"), INSTALADO EM REDE DE ALIMENTAÇÃO PARA SPRINKLER - FORNECIMENTO E INSTALAÇÃO. AF_10/2020</v>
          </cell>
          <cell r="C4353" t="str">
            <v>UN</v>
          </cell>
        </row>
        <row r="4354">
          <cell r="A4354">
            <v>92665</v>
          </cell>
          <cell r="B4354" t="str">
            <v>NIPLE, EM FERRO GALVANIZADO, CONEXÃO ROSQUEADA, DN 65 (2 1/2"), INSTALADO EM REDE DE ALIMENTAÇÃO PARA SPRINKLER - FORNECIMENTO E INSTALAÇÃO. AF_10/2020</v>
          </cell>
          <cell r="C4354" t="str">
            <v>UN</v>
          </cell>
        </row>
        <row r="4355">
          <cell r="A4355">
            <v>92666</v>
          </cell>
          <cell r="B4355" t="str">
            <v>LUVA, EM FERRO GALVANIZADO, CONEXÃO ROSQUEADA, DN 65 (2 1/2"), INSTALADO EM REDE DE ALIMENTAÇÃO PARA SPRINKLER - FORNECIMENTO E INSTALAÇÃO. AF_10/2020</v>
          </cell>
          <cell r="C4355" t="str">
            <v>UN</v>
          </cell>
        </row>
        <row r="4356">
          <cell r="A4356">
            <v>92667</v>
          </cell>
          <cell r="B4356" t="str">
            <v>NIPLE, EM FERRO GALVANIZADO, CONEXÃO ROSQUEADA, DN 80 (3"), INSTALADO EM REDE DE ALIMENTAÇÃO PARA SPRINKLER - FORNECIMENTO E INSTALAÇÃO. AF_10/2020</v>
          </cell>
          <cell r="C4356" t="str">
            <v>UN</v>
          </cell>
        </row>
        <row r="4357">
          <cell r="A4357">
            <v>92668</v>
          </cell>
          <cell r="B4357" t="str">
            <v>LUVA, EM FERRO GALVANIZADO, CONEXÃO ROSQUEADA, DN 80 (3"), INSTALADO EM REDE DE ALIMENTAÇÃO PARA SPRINKLER - FORNECIMENTO E INSTALAÇÃO. AF_10/2020</v>
          </cell>
          <cell r="C4357" t="str">
            <v>UN</v>
          </cell>
        </row>
        <row r="4358">
          <cell r="A4358">
            <v>92669</v>
          </cell>
          <cell r="B4358" t="str">
            <v>JOELHO 45 GRAUS, EM FERRO GALVANIZADO, CONEXÃO ROSQUEADA, DN 25 (1"), INSTALADO EM REDE DE ALIMENTAÇÃO PARA SPRINKLER - FORNECIMENTO E INSTALAÇÃO. AF_10/2020</v>
          </cell>
          <cell r="C4358" t="str">
            <v>UN</v>
          </cell>
        </row>
        <row r="4359">
          <cell r="A4359">
            <v>92670</v>
          </cell>
          <cell r="B4359" t="str">
            <v>JOELHO 90 GRAUS, EM FERRO GALVANIZADO, CONEXÃO ROSQUEADA, DN 25 (1"), INSTALADO EM REDE DE ALIMENTAÇÃO PARA SPRINKLER - FORNECIMENTO E INSTALAÇÃO. AF_10/2020</v>
          </cell>
          <cell r="C4359" t="str">
            <v>UN</v>
          </cell>
        </row>
        <row r="4360">
          <cell r="A4360">
            <v>92671</v>
          </cell>
          <cell r="B4360" t="str">
            <v>JOELHO 45 GRAUS, EM FERRO GALVANIZADO, CONEXÃO ROSQUEADA, DN 32 (1 1/4"), INSTALADO EM REDE DE ALIMENTAÇÃO PARA SPRINKLER - FORNECIMENTO E INSTALAÇÃO. AF_10/2020</v>
          </cell>
          <cell r="C4360" t="str">
            <v>UN</v>
          </cell>
        </row>
        <row r="4361">
          <cell r="A4361">
            <v>92672</v>
          </cell>
          <cell r="B4361" t="str">
            <v>JOELHO 90 GRAUS, EM FERRO GALVANIZADO, CONEXÃO ROSQUEADA, DN 32 (1 1/4"), INSTALADO EM REDE DE ALIMENTAÇÃO PARA SPRINKLER - FORNECIMENTO E INSTALAÇÃO. AF_10/2020</v>
          </cell>
          <cell r="C4361" t="str">
            <v>UN</v>
          </cell>
        </row>
        <row r="4362">
          <cell r="A4362">
            <v>92673</v>
          </cell>
          <cell r="B4362" t="str">
            <v>JOELHO 45 GRAUS, EM FERRO GALVANIZADO, CONEXÃO ROSQUEADA, DN 40 (1 1/2"), INSTALADO EM REDE DE ALIMENTAÇÃO PARA SPRINKLER - FORNECIMENTO E INSTALAÇÃO. AF_10/2020</v>
          </cell>
          <cell r="C4362" t="str">
            <v>UN</v>
          </cell>
        </row>
        <row r="4363">
          <cell r="A4363">
            <v>92674</v>
          </cell>
          <cell r="B4363" t="str">
            <v>JOELHO 90 GRAUS, EM FERRO GALVANIZADO, CONEXÃO ROSQUEADA, DN 40 (1 1/2"), INSTALADO EM REDE DE ALIMENTAÇÃO PARA SPRINKLER - FORNECIMENTO E INSTALAÇÃO. AF_10/2020</v>
          </cell>
          <cell r="C4363" t="str">
            <v>UN</v>
          </cell>
        </row>
        <row r="4364">
          <cell r="A4364">
            <v>92675</v>
          </cell>
          <cell r="B4364" t="str">
            <v>JOELHO 45 GRAUS, EM FERRO GALVANIZADO, CONEXÃO ROSQUEADA, DN 50 (2"), INSTALADO EM REDE DE ALIMENTAÇÃO PARA SPRINKLER - FORNECIMENTO E INSTALAÇÃO. AF_10/2020</v>
          </cell>
          <cell r="C4364" t="str">
            <v>UN</v>
          </cell>
        </row>
        <row r="4365">
          <cell r="A4365">
            <v>92676</v>
          </cell>
          <cell r="B4365" t="str">
            <v>JOELHO 90 GRAUS, EM FERRO GALVANIZADO, CONEXÃO ROSQUEADA, DN 50 (2"), INSTALADO EM REDE DE ALIMENTAÇÃO PARA SPRINKLER - FORNECIMENTO E INSTALAÇÃO. AF_10/2020</v>
          </cell>
          <cell r="C4365" t="str">
            <v>UN</v>
          </cell>
        </row>
        <row r="4366">
          <cell r="A4366">
            <v>92677</v>
          </cell>
          <cell r="B4366" t="str">
            <v>JOELHO 45 GRAUS, EM FERRO GALVANIZADO, CONEXÃO ROSQUEADA, DN 65 (2 1/2"), INSTALADO EM REDE DE ALIMENTAÇÃO PARA SPRINKLER - FORNECIMENTO E INSTALAÇÃO. AF_10/2020</v>
          </cell>
          <cell r="C4366" t="str">
            <v>UN</v>
          </cell>
        </row>
        <row r="4367">
          <cell r="A4367">
            <v>92678</v>
          </cell>
          <cell r="B4367" t="str">
            <v>JOELHO 90 GRAUS, EM FERRO GALVANIZADO, CONEXÃO ROSQUEADA, DN 65 (2 1/2"), INSTALADO EM REDE DE ALIMENTAÇÃO PARA SPRINKLER - FORNECIMENTO E INSTALAÇÃO. AF_10/2020</v>
          </cell>
          <cell r="C4367" t="str">
            <v>UN</v>
          </cell>
        </row>
        <row r="4368">
          <cell r="A4368">
            <v>92679</v>
          </cell>
          <cell r="B4368" t="str">
            <v>JOELHO 45 GRAUS, EM FERRO GALVANIZADO, CONEXÃO ROSQUEADA, DN 80 (3"), INSTALADO EM REDE DE ALIMENTAÇÃO PARA SPRINKLER - FORNECIMENTO E INSTALAÇÃO. AF_10/2020</v>
          </cell>
          <cell r="C4368" t="str">
            <v>UN</v>
          </cell>
        </row>
        <row r="4369">
          <cell r="A4369">
            <v>92680</v>
          </cell>
          <cell r="B4369" t="str">
            <v>JOELHO 90 GRAUS, EM FERRO GALVANIZADO, CONEXÃO ROSQUEADA, DN 80 (3"), INSTALADO EM REDE DE ALIMENTAÇÃO PARA SPRINKLER - FORNECIMENTO E INSTALAÇÃO. AF_10/2020</v>
          </cell>
          <cell r="C4369" t="str">
            <v>UN</v>
          </cell>
        </row>
        <row r="4370">
          <cell r="A4370">
            <v>92681</v>
          </cell>
          <cell r="B4370" t="str">
            <v>TÊ, EM FERRO GALVANIZADO, CONEXÃO ROSQUEADA, DN 25 (1"), INSTALADO EM REDE DE ALIMENTAÇÃO PARA SPRINKLER - FORNECIMENTO E INSTALAÇÃO. AF_10/2020</v>
          </cell>
          <cell r="C4370" t="str">
            <v>UN</v>
          </cell>
        </row>
        <row r="4371">
          <cell r="A4371">
            <v>92682</v>
          </cell>
          <cell r="B4371" t="str">
            <v>TÊ, EM FERRO GALVANIZADO, CONEXÃO ROSQUEADA, DN 32 (1 1/4"), INSTALADO EM REDE DE ALIMENTAÇÃO PARA SPRINKLER - FORNECIMENTO E INSTALAÇÃO. AF_10/2020</v>
          </cell>
          <cell r="C4371" t="str">
            <v>UN</v>
          </cell>
        </row>
        <row r="4372">
          <cell r="A4372">
            <v>92683</v>
          </cell>
          <cell r="B4372" t="str">
            <v>TÊ, EM FERRO GALVANIZADO, CONEXÃO ROSQUEADA, DN 40 (1 1/2"), INSTALADO EM REDE DE ALIMENTAÇÃO PARA SPRINKLER - FORNECIMENTO E INSTALAÇÃO. AF_10/2020</v>
          </cell>
          <cell r="C4372" t="str">
            <v>UN</v>
          </cell>
        </row>
        <row r="4373">
          <cell r="A4373">
            <v>92684</v>
          </cell>
          <cell r="B4373" t="str">
            <v>TÊ, EM FERRO GALVANIZADO, CONEXÃO ROSQUEADA, DN 50 (2"), INSTALADO EM REDE DE ALIMENTAÇÃO PARA SPRINKLER - FORNECIMENTO E INSTALAÇÃO. AF_10/2020</v>
          </cell>
          <cell r="C4373" t="str">
            <v>UN</v>
          </cell>
        </row>
        <row r="4374">
          <cell r="A4374">
            <v>92685</v>
          </cell>
          <cell r="B4374" t="str">
            <v>TÊ, EM FERRO GALVANIZADO, CONEXÃO ROSQUEADA, DN 65 (2 1/2"), INSTALADO EM REDE DE ALIMENTAÇÃO PARA SPRINKLER - FORNECIMENTO E INSTALAÇÃO. AF_10/2020</v>
          </cell>
          <cell r="C4374" t="str">
            <v>UN</v>
          </cell>
        </row>
        <row r="4375">
          <cell r="A4375">
            <v>92686</v>
          </cell>
          <cell r="B4375" t="str">
            <v>TÊ, EM FERRO GALVANIZADO, CONEXÃO ROSQUEADA, DN 80 (3"), INSTALADO EM REDE DE ALIMENTAÇÃO PARA SPRINKLER - FORNECIMENTO E INSTALAÇÃO. AF_10/2020</v>
          </cell>
          <cell r="C4375" t="str">
            <v>UN</v>
          </cell>
        </row>
        <row r="4376">
          <cell r="A4376">
            <v>92692</v>
          </cell>
          <cell r="B4376" t="str">
            <v>NIPLE, EM FERRO GALVANIZADO, CONEXÃO ROSQUEADA, DN 15 (1/2"), INSTALADO EM RAMAIS E SUB-RAMAIS DE GÁS - FORNECIMENTO E INSTALAÇÃO. AF_10/2020</v>
          </cell>
          <cell r="C4376" t="str">
            <v>UN</v>
          </cell>
        </row>
        <row r="4377">
          <cell r="A4377">
            <v>92693</v>
          </cell>
          <cell r="B4377" t="str">
            <v>LUVA, EM FERRO GALVANIZADO, CONEXÃO ROSQUEADA, DN 15 (1/2"), INSTALADO EM RAMAIS E SUB-RAMAIS DE GÁS - FORNECIMENTO E INSTALAÇÃO. AF_10/2020</v>
          </cell>
          <cell r="C4377" t="str">
            <v>UN</v>
          </cell>
        </row>
        <row r="4378">
          <cell r="A4378">
            <v>92694</v>
          </cell>
          <cell r="B4378" t="str">
            <v>NIPLE, EM FERRO GALVANIZADO, CONEXÃO ROSQUEADA, DN 20 (3/4"), INSTALADO EM RAMAIS E SUB-RAMAIS DE GÁS - FORNECIMENTO E INSTALAÇÃO. AF_10/2020</v>
          </cell>
          <cell r="C4378" t="str">
            <v>UN</v>
          </cell>
        </row>
        <row r="4379">
          <cell r="A4379">
            <v>92695</v>
          </cell>
          <cell r="B4379" t="str">
            <v>LUVA, EM FERRO GALVANIZADO, CONEXÃO ROSQUEADA, DN 20 (3/4"), INSTALADO EM RAMAIS E SUB-RAMAIS DE GÁS - FORNECIMENTO E INSTALAÇÃO. AF_10/2020</v>
          </cell>
          <cell r="C4379" t="str">
            <v>UN</v>
          </cell>
        </row>
        <row r="4380">
          <cell r="A4380">
            <v>92696</v>
          </cell>
          <cell r="B4380" t="str">
            <v>NIPLE, EM FERRO GALVANIZADO, CONEXÃO ROSQUEADA, DN 25 (1"), INSTALADO EM RAMAIS E SUB-RAMAIS DE GÁS - FORNECIMENTO E INSTALAÇÃO. AF_10/2020</v>
          </cell>
          <cell r="C4380" t="str">
            <v>UN</v>
          </cell>
        </row>
        <row r="4381">
          <cell r="A4381">
            <v>92697</v>
          </cell>
          <cell r="B4381" t="str">
            <v>LUVA, EM FERRO GALVANIZADO, CONEXÃO ROSQUEADA, DN 25 (1"), INSTALADO EM RAMAIS E SUB-RAMAIS DE GÁS - FORNECIMENTO E INSTALAÇÃO. AF_10/2020</v>
          </cell>
          <cell r="C4381" t="str">
            <v>UN</v>
          </cell>
        </row>
        <row r="4382">
          <cell r="A4382">
            <v>92698</v>
          </cell>
          <cell r="B4382" t="str">
            <v>JOELHO 45 GRAUS, EM FERRO GALVANIZADO, CONEXÃO ROSQUEADA, DN 15 (1/2"), INSTALADO EM RAMAIS E SUB-RAMAIS DE GÁS - FORNECIMENTO E INSTALAÇÃO. AF_10/2020</v>
          </cell>
          <cell r="C4382" t="str">
            <v>UN</v>
          </cell>
        </row>
        <row r="4383">
          <cell r="A4383">
            <v>92699</v>
          </cell>
          <cell r="B4383" t="str">
            <v>JOELHO 90 GRAUS, EM FERRO GALVANIZADO, CONEXÃO ROSQUEADA, DN 15 (1/2"), INSTALADO EM RAMAIS E SUB-RAMAIS DE GÁS - FORNECIMENTO E INSTALAÇÃO. AF_10/2020</v>
          </cell>
          <cell r="C4383" t="str">
            <v>UN</v>
          </cell>
        </row>
        <row r="4384">
          <cell r="A4384">
            <v>92700</v>
          </cell>
          <cell r="B4384" t="str">
            <v>JOELHO 45 GRAUS, EM FERRO GALVANIZADO, CONEXÃO ROSQUEADA, DN 20 (3/4"), INSTALADO EM RAMAIS E SUB-RAMAIS DE GÁS - FORNECIMENTO E INSTALAÇÃO. AF_10/2020</v>
          </cell>
          <cell r="C4384" t="str">
            <v>UN</v>
          </cell>
        </row>
        <row r="4385">
          <cell r="A4385">
            <v>92701</v>
          </cell>
          <cell r="B4385" t="str">
            <v>JOELHO 90 GRAUS, EM FERRO GALVANIZADO, CONEXÃO ROSQUEADA, DN 20 (3/4"), INSTALADO EM RAMAIS E SUB-RAMAIS DE GÁS - FORNECIMENTO E INSTALAÇÃO. AF_10/2020</v>
          </cell>
          <cell r="C4385" t="str">
            <v>UN</v>
          </cell>
        </row>
        <row r="4386">
          <cell r="A4386">
            <v>92702</v>
          </cell>
          <cell r="B4386" t="str">
            <v>JOELHO 45 GRAUS, EM FERRO GALVANIZADO, CONEXÃO ROSQUEADA, DN 25 (1"), INSTALADO EM RAMAIS E SUB-RAMAIS DE GÁS - FORNECIMENTO E INSTALAÇÃO. AF_10/2020</v>
          </cell>
          <cell r="C4386" t="str">
            <v>UN</v>
          </cell>
        </row>
        <row r="4387">
          <cell r="A4387">
            <v>92703</v>
          </cell>
          <cell r="B4387" t="str">
            <v>JOELHO 90 GRAUS, EM FERRO GALVANIZADO, CONEXÃO ROSQUEADA, DN 25 (1"), INSTALADO EM RAMAIS E SUB-RAMAIS DE GÁS - FORNECIMENTO E INSTALAÇÃO. AF_10/2020</v>
          </cell>
          <cell r="C4387" t="str">
            <v>UN</v>
          </cell>
        </row>
        <row r="4388">
          <cell r="A4388">
            <v>92704</v>
          </cell>
          <cell r="B4388" t="str">
            <v>TÊ, EM FERRO GALVANIZADO, CONEXÃO ROSQUEADA, DN 15 (1/2"), INSTALADO EM RAMAIS E SUB-RAMAIS DE GÁS - FORNECIMENTO E INSTALAÇÃO. AF_10/2020</v>
          </cell>
          <cell r="C4388" t="str">
            <v>UN</v>
          </cell>
        </row>
        <row r="4389">
          <cell r="A4389">
            <v>92705</v>
          </cell>
          <cell r="B4389" t="str">
            <v>TÊ, EM FERRO GALVANIZADO, CONEXÃO ROSQUEADA, DN 20 (3/4"), INSTALADO EM RAMAIS E SUB-RAMAIS DE GÁS - FORNECIMENTO E INSTALAÇÃO. AF_10/2020</v>
          </cell>
          <cell r="C4389" t="str">
            <v>UN</v>
          </cell>
        </row>
        <row r="4390">
          <cell r="A4390">
            <v>92706</v>
          </cell>
          <cell r="B4390" t="str">
            <v>TÊ, EM FERRO GALVANIZADO, CONEXÃO ROSQUEADA, DN 25 (1"), INSTALADO EM RAMAIS E SUB-RAMAIS DE GÁS - FORNECIMENTO E INSTALAÇÃO. AF_10/2020</v>
          </cell>
          <cell r="C4390" t="str">
            <v>UN</v>
          </cell>
        </row>
        <row r="4391">
          <cell r="A4391">
            <v>92889</v>
          </cell>
          <cell r="B4391" t="str">
            <v>UNIÃO, EM FERRO GALVANIZADO, DN 50 (2"), CONEXÃO ROSQUEADA, INSTALADO EM PRUMADAS - FORNECIMENTO E INSTALAÇÃO. AF_10/2020</v>
          </cell>
          <cell r="C4391" t="str">
            <v>UN</v>
          </cell>
        </row>
        <row r="4392">
          <cell r="A4392">
            <v>92890</v>
          </cell>
          <cell r="B4392" t="str">
            <v>UNIÃO, EM FERRO GALVANIZADO, DN 65 (2 1/2"), CONEXÃO ROSQUEADA, INSTALADO EM PRUMADAS - FORNECIMENTO E INSTALAÇÃO. AF_10/2020</v>
          </cell>
          <cell r="C4392" t="str">
            <v>UN</v>
          </cell>
        </row>
        <row r="4393">
          <cell r="A4393">
            <v>92891</v>
          </cell>
          <cell r="B4393" t="str">
            <v>UNIÃO, EM FERRO GALVANIZADO, DN 80 (3"), CONEXÃO ROSQUEADA, INSTALADO EM PRUMADAS - FORNECIMENTO E INSTALAÇÃO. AF_10/2020</v>
          </cell>
          <cell r="C4393" t="str">
            <v>UN</v>
          </cell>
        </row>
        <row r="4394">
          <cell r="A4394">
            <v>92892</v>
          </cell>
          <cell r="B4394" t="str">
            <v>UNIÃO, EM FERRO GALVANIZADO, DN 25 (1"), CONEXÃO ROSQUEADA, INSTALADO EM REDE DE ALIMENTAÇÃO PARA HIDRANTE - FORNECIMENTO E INSTALAÇÃO. AF_10/2020</v>
          </cell>
          <cell r="C4394" t="str">
            <v>UN</v>
          </cell>
        </row>
        <row r="4395">
          <cell r="A4395">
            <v>92893</v>
          </cell>
          <cell r="B4395" t="str">
            <v>UNIÃO, EM FERRO GALVANIZADO, DN 32 (1 1/4"), CONEXÃO ROSQUEADA, INSTALADO EM REDE DE ALIMENTAÇÃO PARA HIDRANTE - FORNECIMENTO E INSTALAÇÃO. AF_10/2020</v>
          </cell>
          <cell r="C4395" t="str">
            <v>UN</v>
          </cell>
        </row>
        <row r="4396">
          <cell r="A4396">
            <v>92894</v>
          </cell>
          <cell r="B4396" t="str">
            <v>UNIÃO, EM FERRO GALVANIZADO, DN 40 (1 1/2"), CONEXÃO ROSQUEADA, INSTALADO EM REDE DE ALIMENTAÇÃO PARA HIDRANTE - FORNECIMENTO E INSTALAÇÃO. AF_10/2020</v>
          </cell>
          <cell r="C4396" t="str">
            <v>UN</v>
          </cell>
        </row>
        <row r="4397">
          <cell r="A4397">
            <v>92895</v>
          </cell>
          <cell r="B4397" t="str">
            <v>UNIÃO, EM FERRO GALVANIZADO, DN 50 (2"), CONEXÃO ROSQUEADA, INSTALADO EM REDE DE ALIMENTAÇÃO PARA HIDRANTE - FORNECIMENTO E INSTALAÇÃO. AF_10/2020</v>
          </cell>
          <cell r="C4397" t="str">
            <v>UN</v>
          </cell>
        </row>
        <row r="4398">
          <cell r="A4398">
            <v>92896</v>
          </cell>
          <cell r="B4398" t="str">
            <v>UNIÃO, EM FERRO GALVANIZADO, DN 65 (2 1/2"), CONEXÃO ROSQUEADA, INSTALADO EM REDE DE ALIMENTAÇÃO PARA HIDRANTE - FORNECIMENTO E INSTALAÇÃO. AF_10/2020</v>
          </cell>
          <cell r="C4398" t="str">
            <v>UN</v>
          </cell>
        </row>
        <row r="4399">
          <cell r="A4399">
            <v>92897</v>
          </cell>
          <cell r="B4399" t="str">
            <v>UNIÃO, EM FERRO GALVANIZADO, DN 80 (3"), CONEXÃO ROSQUEADA, INSTALADO EM REDE DE ALIMENTAÇÃO PARA HIDRANTE - FORNECIMENTO E INSTALAÇÃO. AF_10/2020</v>
          </cell>
          <cell r="C4399" t="str">
            <v>UN</v>
          </cell>
        </row>
        <row r="4400">
          <cell r="A4400">
            <v>92898</v>
          </cell>
          <cell r="B4400" t="str">
            <v>UNIÃO, EM FERRO GALVANIZADO, CONEXÃO ROSQUEADA, DN 25 (1"), INSTALADO EM REDE DE ALIMENTAÇÃO PARA SPRINKLER - FORNECIMENTO E INSTALAÇÃO. AF_10/2020</v>
          </cell>
          <cell r="C4400" t="str">
            <v>UN</v>
          </cell>
        </row>
        <row r="4401">
          <cell r="A4401">
            <v>92899</v>
          </cell>
          <cell r="B4401" t="str">
            <v>UNIÃO, EM FERRO GALVANIZADO, CONEXÃO ROSQUEADA, DN 32 (1 1/4"), INSTALADO EM REDE DE ALIMENTAÇÃO PARA SPRINKLER - FORNECIMENTO E INSTALAÇÃO. AF_10/2020</v>
          </cell>
          <cell r="C4401" t="str">
            <v>UN</v>
          </cell>
        </row>
        <row r="4402">
          <cell r="A4402">
            <v>92900</v>
          </cell>
          <cell r="B4402" t="str">
            <v>UNIÃO, EM FERRO GALVANIZADO, CONEXÃO ROSQUEADA, DN 40 (1 1/2"), INSTALADO EM REDE DE ALIMENTAÇÃO PARA SPRINKLER - FORNECIMENTO E INSTALAÇÃO. AF_10/2020</v>
          </cell>
          <cell r="C4402" t="str">
            <v>UN</v>
          </cell>
        </row>
        <row r="4403">
          <cell r="A4403">
            <v>92901</v>
          </cell>
          <cell r="B4403" t="str">
            <v>UNIÃO, EM FERRO GALVANIZADO, CONEXÃO ROSQUEADA, DN 50 (2"), INSTALADO EM REDE DE ALIMENTAÇÃO PARA SPRINKLER - FORNECIMENTO E INSTALAÇÃO. AF_10/2020</v>
          </cell>
          <cell r="C4403" t="str">
            <v>UN</v>
          </cell>
        </row>
        <row r="4404">
          <cell r="A4404">
            <v>92902</v>
          </cell>
          <cell r="B4404" t="str">
            <v>UNIÃO, EM FERRO GALVANIZADO, CONEXÃO ROSQUEADA, DN 65 (2 1/2"), INSTALADO EM REDE DE ALIMENTAÇÃO PARA SPRINKLER - FORNECIMENTO E INSTALAÇÃO. AF_10/2020</v>
          </cell>
          <cell r="C4404" t="str">
            <v>UN</v>
          </cell>
        </row>
        <row r="4405">
          <cell r="A4405">
            <v>92903</v>
          </cell>
          <cell r="B4405" t="str">
            <v>UNIÃO, EM FERRO GALVANIZADO, CONEXÃO ROSQUEADA, DN 80 (3"), INSTALADO EM REDE DE ALIMENTAÇÃO PARA SPRINKLER - FORNECIMENTO E INSTALAÇÃO. AF_10/2020</v>
          </cell>
          <cell r="C4405" t="str">
            <v>UN</v>
          </cell>
        </row>
        <row r="4406">
          <cell r="A4406">
            <v>92904</v>
          </cell>
          <cell r="B4406" t="str">
            <v>UNIÃO, EM FERRO GALVANIZADO, CONEXÃO ROSQUEADA, DN 15 (1/2"), INSTALADO EM RAMAIS E SUB-RAMAIS DE GÁS - FORNECIMENTO E INSTALAÇÃO. AF_10/2020</v>
          </cell>
          <cell r="C4406" t="str">
            <v>UN</v>
          </cell>
        </row>
        <row r="4407">
          <cell r="A4407">
            <v>92905</v>
          </cell>
          <cell r="B4407" t="str">
            <v>UNIÃO, EM FERRO GALVANIZADO, CONEXÃO ROSQUEADA, DN 20 (3/4"), INSTALADO EM RAMAIS E SUB-RAMAIS DE GÁS - FORNECIMENTO E INSTALAÇÃO. AF_10/2020</v>
          </cell>
          <cell r="C4407" t="str">
            <v>UN</v>
          </cell>
        </row>
        <row r="4408">
          <cell r="A4408">
            <v>92906</v>
          </cell>
          <cell r="B4408" t="str">
            <v>UNIÃO, EM FERRO GALVANIZADO, CONEXÃO ROSQUEADA, DN 25 (1"), INSTALADO EM RAMAIS E SUB-RAMAIS DE GÁS - FORNECIMENTO E INSTALAÇÃO. AF_10/2020</v>
          </cell>
          <cell r="C4408" t="str">
            <v>UN</v>
          </cell>
        </row>
        <row r="4409">
          <cell r="A4409">
            <v>92907</v>
          </cell>
          <cell r="B4409" t="str">
            <v>LUVA DE REDUÇÃO, EM FERRO GALVANIZADO, 2" X 1 1/2", CONEXÃO ROSQUEADA, INSTALADO EM PRUMADAS - FORNECIMENTO E INSTALAÇÃO. AF_10/2020</v>
          </cell>
          <cell r="C4409" t="str">
            <v>UN</v>
          </cell>
        </row>
        <row r="4410">
          <cell r="A4410">
            <v>92908</v>
          </cell>
          <cell r="B4410" t="str">
            <v>LUVA DE REDUÇÃO, EM FERRO GALVANIZADO, 2" X 1 1/4", CONEXÃO ROSQUEADA, INSTALADO EM PRUMADAS - FORNECIMENTO E INSTALAÇÃO. AF_10/2020</v>
          </cell>
          <cell r="C4410" t="str">
            <v>UN</v>
          </cell>
        </row>
        <row r="4411">
          <cell r="A4411">
            <v>92909</v>
          </cell>
          <cell r="B4411" t="str">
            <v>LUVA DE REDUÇÃO, EM FERRO GALVANIZADO, 2" X 1", CONEXÃO ROSQUEADA, INSTALADO EM PRUMADAS - FORNECIMENTO E INSTALAÇÃO. AF_10/2020</v>
          </cell>
          <cell r="C4411" t="str">
            <v>UN</v>
          </cell>
        </row>
        <row r="4412">
          <cell r="A4412">
            <v>92910</v>
          </cell>
          <cell r="B4412" t="str">
            <v>LUVA DE REDUÇÃO, EM FERRO GALVANIZADO, 2 1/2" X 1 1/2", CONEXÃO ROSQUEADA, INSTALADO EM PRUMADAS - FORNECIMENTO E INSTALAÇÃO. AF_10/2020</v>
          </cell>
          <cell r="C4412" t="str">
            <v>UN</v>
          </cell>
        </row>
        <row r="4413">
          <cell r="A4413">
            <v>92911</v>
          </cell>
          <cell r="B4413" t="str">
            <v>LUVA DE REDUÇÃO, EM FERRO GALVANIZADO, 2 1/2" X 2", CONEXÃO ROSQUEADA, INSTALADO EM PRUMADAS - FORNECIMENTO E INSTALAÇÃO. AF_10/2020</v>
          </cell>
          <cell r="C4413" t="str">
            <v>UN</v>
          </cell>
        </row>
        <row r="4414">
          <cell r="A4414">
            <v>92912</v>
          </cell>
          <cell r="B4414" t="str">
            <v>LUVA DE REDUÇÃO, EM FERRO GALVANIZADO, 3" X 1 1/2", CONEXÃO ROSQUEADA, INSTALADO EM PRUMADAS - FORNECIMENTO E INSTALAÇÃO. AF_10/2020</v>
          </cell>
          <cell r="C4414" t="str">
            <v>UN</v>
          </cell>
        </row>
        <row r="4415">
          <cell r="A4415">
            <v>92913</v>
          </cell>
          <cell r="B4415" t="str">
            <v>LUVA DE REDUÇÃO, EM FERRO GALVANIZADO, 3" X 2 1/2", CONEXÃO ROSQUEADA, INSTALADO EM PRUMADAS - FORNECIMENTO E INSTALAÇÃO. AF_10/2020</v>
          </cell>
          <cell r="C4415" t="str">
            <v>UN</v>
          </cell>
        </row>
        <row r="4416">
          <cell r="A4416">
            <v>92914</v>
          </cell>
          <cell r="B4416" t="str">
            <v>LUVA DE REDUÇÃO, EM FERRO GALVANIZADO, 3" X 2", CONEXÃO ROSQUEADA, INSTALADO EM PRUMADAS - FORNECIMENTO E INSTALAÇÃO. AF_10/2020</v>
          </cell>
          <cell r="C4416" t="str">
            <v>UN</v>
          </cell>
        </row>
        <row r="4417">
          <cell r="A4417">
            <v>92918</v>
          </cell>
          <cell r="B4417" t="str">
            <v>LUVA DE REDUÇÃO, EM FERRO GALVANIZADO, 1" X 1/2", CONEXÃO ROSQUEADA, INSTALADO EM REDE DE ALIMENTAÇÃO PARA HIDRANTE - FORNECIMENTO E INSTALAÇÃO. AF_10/2020</v>
          </cell>
          <cell r="C4417" t="str">
            <v>UN</v>
          </cell>
        </row>
        <row r="4418">
          <cell r="A4418">
            <v>92920</v>
          </cell>
          <cell r="B4418" t="str">
            <v>LUVA DE REDUÇÃO, EM FERRO GALVANIZADO, 1" X 3/4", CONEXÃO ROSQUEADA, INSTALADO EM REDE DE ALIMENTAÇÃO PARA HIDRANTE - FORNECIMENTO E INSTALAÇÃO. AF_10/2020</v>
          </cell>
          <cell r="C4418" t="str">
            <v>UN</v>
          </cell>
        </row>
        <row r="4419">
          <cell r="A4419">
            <v>92925</v>
          </cell>
          <cell r="B4419" t="str">
            <v>LUVA DE REDUÇÃO, EM FERRO GALVANIZADO, 1 1/4" X 1", CONEXÃO ROSQUEADA, INSTALADO EM REDE DE ALIMENTAÇÃO PARA HIDRANTE - FORNECIMENTO E INSTALAÇÃO. AF_10/2020</v>
          </cell>
          <cell r="C4419" t="str">
            <v>UN</v>
          </cell>
        </row>
        <row r="4420">
          <cell r="A4420">
            <v>92926</v>
          </cell>
          <cell r="B4420" t="str">
            <v>LUVA DE REDUÇÃO, EM FERRO GALVANIZADO, 1 1/4" X 1/2", CONEXÃO ROSQUEADA, INSTALADO EM REDE DE ALIMENTAÇÃO PARA HIDRANTE - FORNECIMENTO E INSTALAÇÃO. AF_10/2020</v>
          </cell>
          <cell r="C4420" t="str">
            <v>UN</v>
          </cell>
        </row>
        <row r="4421">
          <cell r="A4421">
            <v>92927</v>
          </cell>
          <cell r="B4421" t="str">
            <v>LUVA DE REDUÇÃO, EM FERRO GALVANIZADO, 1 1/4" X 3/4", CONEXÃO ROSQUEADA, INSTALADO EM REDE DE ALIMENTAÇÃO PARA HIDRANTE - FORNECIMENTO E INSTALAÇÃO. AF_10/2020</v>
          </cell>
          <cell r="C4421" t="str">
            <v>UN</v>
          </cell>
        </row>
        <row r="4422">
          <cell r="A4422">
            <v>92928</v>
          </cell>
          <cell r="B4422" t="str">
            <v>LUVA DE REDUÇÃO, EM FERRO GALVANIZADO, 1 1/2" X 1 1/4", CONEXÃO ROSQUEADA, INSTALADO EM REDE DE ALIMENTAÇÃO PARA HIDRANTE - FORNECIMENTO E INSTALAÇÃO. AF_10/2020</v>
          </cell>
          <cell r="C4422" t="str">
            <v>UN</v>
          </cell>
        </row>
        <row r="4423">
          <cell r="A4423">
            <v>92929</v>
          </cell>
          <cell r="B4423" t="str">
            <v>LUVA DE REDUÇÃO, EM FERRO GALVANIZADO, 1 1/2" X 1", CONEXÃO ROSQUEADA, INSTALADO EM REDE DE ALIMENTAÇÃO PARA HIDRANTE - FORNECIMENTO E INSTALAÇÃO. AF_10/2020</v>
          </cell>
          <cell r="C4423" t="str">
            <v>UN</v>
          </cell>
        </row>
        <row r="4424">
          <cell r="A4424">
            <v>92930</v>
          </cell>
          <cell r="B4424" t="str">
            <v>LUVA DE REDUÇÃO, EM FERRO GALVANIZADO, 1 1/2" X 3/4", CONEXÃO ROSQUEADA, INSTALADO EM REDE DE ALIMENTAÇÃO PARA HIDRANTE - FORNECIMENTO E INSTALAÇÃO. AF_10/2020</v>
          </cell>
          <cell r="C4424" t="str">
            <v>UN</v>
          </cell>
        </row>
        <row r="4425">
          <cell r="A4425">
            <v>92931</v>
          </cell>
          <cell r="B4425" t="str">
            <v>LUVA DE REDUÇÃO, EM FERRO GALVANIZADO, 2" X 1 1/2", CONEXÃO ROSQUEADA, INSTALADO EM REDE DE ALIMENTAÇÃO PARA HIDRANTE - FORNECIMENTO E INSTALAÇÃO. AF_10/2020</v>
          </cell>
          <cell r="C4425" t="str">
            <v>UN</v>
          </cell>
        </row>
        <row r="4426">
          <cell r="A4426">
            <v>92932</v>
          </cell>
          <cell r="B4426" t="str">
            <v>LUVA DE REDUÇÃO, EM FERRO GALVANIZADO, 2" X 1 1/4", CONEXÃO ROSQUEADA, INSTALADO EM REDE DE ALIMENTAÇÃO PARA HIDRANTE - FORNECIMENTO E INSTALAÇÃO. AF_10/2020</v>
          </cell>
          <cell r="C4426" t="str">
            <v>UN</v>
          </cell>
        </row>
        <row r="4427">
          <cell r="A4427">
            <v>92933</v>
          </cell>
          <cell r="B4427" t="str">
            <v>LUVA DE REDUÇÃO, EM FERRO GALVANIZADO, 2" X 1", CONEXÃO ROSQUEADA, INSTALADO EM REDE DE ALIMENTAÇÃO PARA HIDRANTE - FORNECIMENTO E INSTALAÇÃO. AF_10/2020</v>
          </cell>
          <cell r="C4427" t="str">
            <v>UN</v>
          </cell>
        </row>
        <row r="4428">
          <cell r="A4428">
            <v>92934</v>
          </cell>
          <cell r="B4428" t="str">
            <v>LUVA DE REDUÇÃO, EM FERRO GALVANIZADO, 2 1/2" X 1 1/2", CONEXÃO ROSQUEADA, INSTALADO EM REDE DE ALIMENTAÇÃO PARA HIDRANTE - FORNECIMENTO E INSTALAÇÃO. AF_10/2020</v>
          </cell>
          <cell r="C4428" t="str">
            <v>UN</v>
          </cell>
        </row>
        <row r="4429">
          <cell r="A4429">
            <v>92935</v>
          </cell>
          <cell r="B4429" t="str">
            <v>LUVA DE REDUÇÃO, EM FERRO GALVANIZADO, 2 1/2" X 2", CONEXÃO ROSQUEADA, INSTALADO EM REDE DE ALIMENTAÇÃO PARA HIDRANTE - FORNECIMENTO E INSTALAÇÃO. AF_10/2020</v>
          </cell>
          <cell r="C4429" t="str">
            <v>UN</v>
          </cell>
        </row>
        <row r="4430">
          <cell r="A4430">
            <v>92936</v>
          </cell>
          <cell r="B4430" t="str">
            <v>LUVA DE REDUÇÃO, EM FERRO GALVANIZADO, 3" X 2 1/2", CONEXÃO ROSQUEADA, INSTALADO EM REDE DE ALIMENTAÇÃO PARA HIDRANTE - FORNECIMENTO E INSTALAÇÃO. AF_10/2020</v>
          </cell>
          <cell r="C4430" t="str">
            <v>UN</v>
          </cell>
        </row>
        <row r="4431">
          <cell r="A4431">
            <v>92937</v>
          </cell>
          <cell r="B4431" t="str">
            <v>LUVA DE REDUÇÃO, EM FERRO GALVANIZADO, 3" X 2", CONEXÃO ROSQUEADA, INSTALADO EM REDE DE ALIMENTAÇÃO PARA HIDRANTE - FORNECIMENTO E INSTALAÇÃO. AF_10/2020</v>
          </cell>
          <cell r="C4431" t="str">
            <v>UN</v>
          </cell>
        </row>
        <row r="4432">
          <cell r="A4432">
            <v>92938</v>
          </cell>
          <cell r="B4432" t="str">
            <v>LUVA DE REDUÇÃO, EM FERRO GALVANIZADO, 1" X 1/2", CONEXÃO ROSQUEADA, INSTALADO EM REDE DE ALIMENTAÇÃO PARA SPRINKLER - FORNECIMENTO E INSTALAÇÃO. AF_10/2020</v>
          </cell>
          <cell r="C4432" t="str">
            <v>UN</v>
          </cell>
        </row>
        <row r="4433">
          <cell r="A4433">
            <v>92939</v>
          </cell>
          <cell r="B4433" t="str">
            <v>LUVA DE REDUÇÃO, EM FERRO GALVANIZADO, 1" X 3/4", CONEXÃO ROSQUEADA, INSTALADO EM REDE DE ALIMENTAÇÃO PARA SPRINKLER - FORNECIMENTO E INSTALAÇÃO. AF_10/2020</v>
          </cell>
          <cell r="C4433" t="str">
            <v>UN</v>
          </cell>
        </row>
        <row r="4434">
          <cell r="A4434">
            <v>92940</v>
          </cell>
          <cell r="B4434" t="str">
            <v>LUVA DE REDUÇÃO, EM FERRO GALVANIZADO, 1 1/4" X 1", CONEXÃO ROSQUEADA, INSTALADO EM REDE DE ALIMENTAÇÃO PARA SPRINKLER - FORNECIMENTO E INSTALAÇÃO. AF_10/2020</v>
          </cell>
          <cell r="C4434" t="str">
            <v>UN</v>
          </cell>
        </row>
        <row r="4435">
          <cell r="A4435">
            <v>92941</v>
          </cell>
          <cell r="B4435" t="str">
            <v>LUVA DE REDUÇÃO, EM FERRO GALVANIZADO, 1 1/4" X 1/2", CONEXÃO ROSQUEADA, INSTALADO EM REDE DE ALIMENTAÇÃO PARA SPRINKLER - FORNECIMENTO E INSTALAÇÃO. AF_10/2020</v>
          </cell>
          <cell r="C4435" t="str">
            <v>UN</v>
          </cell>
        </row>
        <row r="4436">
          <cell r="A4436">
            <v>92942</v>
          </cell>
          <cell r="B4436" t="str">
            <v>LUVA DE REDUÇÃO, EM FERRO GALVANIZADO, 1 1/4" X 3/4", CONEXÃO ROSQUEADA, INSTALADO EM REDE DE ALIMENTAÇÃO PARA SPRINKLER - FORNECIMENTO E INSTALAÇÃO. AF_10/2020</v>
          </cell>
          <cell r="C4436" t="str">
            <v>UN</v>
          </cell>
        </row>
        <row r="4437">
          <cell r="A4437">
            <v>92943</v>
          </cell>
          <cell r="B4437" t="str">
            <v>LUVA DE REDUÇÃO, EM FERRO GALVANIZADO, 1 1/2" X 1 1/4", CONEXÃO ROSQUEADA, INSTALADO EM REDE DE ALIMENTAÇÃO PARA SPRINKLER - FORNECIMENTO E INSTALAÇÃO. AF_10/2020</v>
          </cell>
          <cell r="C4437" t="str">
            <v>UN</v>
          </cell>
        </row>
        <row r="4438">
          <cell r="A4438">
            <v>92944</v>
          </cell>
          <cell r="B4438" t="str">
            <v>LUVA DE REDUÇÃO, EM FERRO GALVANIZADO, 1 1/2" X 1", CONEXÃO ROSQUEADA, INSTALADO EM REDE DE ALIMENTAÇÃO PARA SPRINKLER - FORNECIMENTO E INSTALAÇÃO. AF_10/2020</v>
          </cell>
          <cell r="C4438" t="str">
            <v>UN</v>
          </cell>
        </row>
        <row r="4439">
          <cell r="A4439">
            <v>92945</v>
          </cell>
          <cell r="B4439" t="str">
            <v>LUVA DE REDUÇÃO, EM FERRO GALVANIZADO, 1 1/2" X 3/4", CONEXÃO ROSQUEADA, INSTALADO EM REDE DE ALIMENTAÇÃO PARA SPRINKLER - FORNECIMENTO E INSTALAÇÃO. AF_10/2020</v>
          </cell>
          <cell r="C4439" t="str">
            <v>UN</v>
          </cell>
        </row>
        <row r="4440">
          <cell r="A4440">
            <v>92946</v>
          </cell>
          <cell r="B4440" t="str">
            <v>LUVA DE REDUÇÃO, EM FERRO GALVANIZADO, 2" X 1 1/2", CONEXÃO ROSQUEADA, INSTALADO EM REDE DE ALIMENTAÇÃO PARA SPRINKLER - FORNECIMENTO E INSTALAÇÃO. AF_10/2020</v>
          </cell>
          <cell r="C4440" t="str">
            <v>UN</v>
          </cell>
        </row>
        <row r="4441">
          <cell r="A4441">
            <v>92947</v>
          </cell>
          <cell r="B4441" t="str">
            <v>LUVA DE REDUÇÃO, EM FERRO GALVANIZADO, 2" X 1 1/4", CONEXÃO ROSQUEADA, INSTALADO EM REDE DE ALIMENTAÇÃO PARA SPRINKLER - FORNECIMENTO E INSTALAÇÃO. AF_10/2020</v>
          </cell>
          <cell r="C4441" t="str">
            <v>UN</v>
          </cell>
        </row>
        <row r="4442">
          <cell r="A4442">
            <v>92948</v>
          </cell>
          <cell r="B4442" t="str">
            <v>LUVA DE REDUÇÃO, EM FERRO GALVANIZADO, 2" X 1", CONEXÃO ROSQUEADA, INSTALADO EM REDE DE ALIMENTAÇÃO PARA SPRINKLER - FORNECIMENTO E INSTALAÇÃO. AF_10/2020</v>
          </cell>
          <cell r="C4442" t="str">
            <v>UN</v>
          </cell>
        </row>
        <row r="4443">
          <cell r="A4443">
            <v>92949</v>
          </cell>
          <cell r="B4443" t="str">
            <v>LUVA DE REDUÇÃO, EM FERRO GALVANIZADO, 2 1/2" X 1 1/2", CONEXÃO ROSQUEADA, INSTALADO EM REDE DE ALIMENTAÇÃO PARA SPRINKLER - FORNECIMENTO E INSTALAÇÃO. AF_10/2020</v>
          </cell>
          <cell r="C4443" t="str">
            <v>UN</v>
          </cell>
        </row>
        <row r="4444">
          <cell r="A4444">
            <v>92950</v>
          </cell>
          <cell r="B4444" t="str">
            <v>LUVA DE REDUÇÃO, EM FERRO GALVANIZADO, 2 1/2" X 2", CONEXÃO ROSQUEADA, INSTALADO EM REDE DE ALIMENTAÇÃO PARA SPRINKLER - FORNECIMENTO E INSTALAÇÃO. AF_10/2020</v>
          </cell>
          <cell r="C4444" t="str">
            <v>UN</v>
          </cell>
        </row>
        <row r="4445">
          <cell r="A4445">
            <v>92951</v>
          </cell>
          <cell r="B4445" t="str">
            <v>LUVA DE REDUÇÃO, EM FERRO GALVANIZADO, 3" X 2 1/2", CONEXÃO ROSQUEADA, INSTALADO EM REDE DE ALIMENTAÇÃO PARA SPRINKLER - FORNECIMENTO E INSTALAÇÃO. AF_10/2020</v>
          </cell>
          <cell r="C4445" t="str">
            <v>UN</v>
          </cell>
        </row>
        <row r="4446">
          <cell r="A4446">
            <v>92952</v>
          </cell>
          <cell r="B4446" t="str">
            <v>LUVA DE REDUÇÃO, EM FERRO GALVANIZADO, 3" X 2", CONEXÃO ROSQUEADA, INSTALADO EM REDE DE ALIMENTAÇÃO PARA SPRINKLER - FORNECIMENTO E INSTALAÇÃO. AF_10/2020</v>
          </cell>
          <cell r="C4446" t="str">
            <v>UN</v>
          </cell>
        </row>
        <row r="4447">
          <cell r="A4447">
            <v>92953</v>
          </cell>
          <cell r="B4447" t="str">
            <v>LUVA DE REDUÇÃO, EM FERRO GALVANIZADO, 3/4" X 1/2", CONEXÃO ROSQUEADA, INSTALADO EM RAMAIS E SUB-RAMAIS DE GÁS - FORNECIMENTO E INSTALAÇÃO. AF_10/2020</v>
          </cell>
          <cell r="C4447" t="str">
            <v>UN</v>
          </cell>
        </row>
        <row r="4448">
          <cell r="A4448">
            <v>93050</v>
          </cell>
          <cell r="B4448" t="str">
            <v>LUVA PASSANTE EM COBRE, DN 22 MM, SEM ANEL DE SOLDA, INSTALADO EM PRUMADA DE HIDRÁULICA PREDIAL - FORNECIMENTO E INSTALAÇÃO. AF_04/2022</v>
          </cell>
          <cell r="C4448" t="str">
            <v>UN</v>
          </cell>
        </row>
        <row r="4449">
          <cell r="A4449">
            <v>93052</v>
          </cell>
          <cell r="B4449" t="str">
            <v>JUNTA DE EXPANSÃO EM COBRE, DN 22 MM, PONTA X PONTA, INSTALADO EM PRUMADA DE HIDRÁULICA PREDIAL - FORNECIMENTO E INSTALAÇÃO. AF_04/2022</v>
          </cell>
          <cell r="C4449" t="str">
            <v>UN</v>
          </cell>
        </row>
        <row r="4450">
          <cell r="A4450">
            <v>93054</v>
          </cell>
          <cell r="B4450" t="str">
            <v>CONECTOR EM BRONZE/LATÃO, DN 22 MM X 3/4", SEM ANEL DE SOLDA, BOLSA X ROSCA F, INSTALADO EM PRUMADA DE HIDRÁULICA PREDIAL - FORNECIMENTO E INSTALAÇÃO. AF_04/2022</v>
          </cell>
          <cell r="C4450" t="str">
            <v>UN</v>
          </cell>
        </row>
        <row r="4451">
          <cell r="A4451">
            <v>93055</v>
          </cell>
          <cell r="B4451" t="str">
            <v>CURVA DE TRANSPOSIÇÃO EM BRONZE/LATÃO, DN 22 MM, SEM ANEL DE SOLDA, BOLSA X BOLSA, INSTALADO EM PRUMADA DE HIDRÁULICA PREDIAL - FORNECIMENTO E INSTALAÇÃO. AF_04/2022</v>
          </cell>
          <cell r="C4451" t="str">
            <v>UN</v>
          </cell>
        </row>
        <row r="4452">
          <cell r="A4452">
            <v>93056</v>
          </cell>
          <cell r="B4452" t="str">
            <v>LUVA PASSANTE EM COBRE, DN 28 MM, SEM ANEL DE SOLDA, INSTALADO EM PRUMADA DE HIDRÁULICA PREDIAL - FORNECIMENTO E INSTALAÇÃO. AF_04/2022</v>
          </cell>
          <cell r="C4452" t="str">
            <v>UN</v>
          </cell>
        </row>
        <row r="4453">
          <cell r="A4453">
            <v>93057</v>
          </cell>
          <cell r="B4453" t="str">
            <v>BUCHA DE REDUÇÃO EM COBRE, DN 28 MM X 22 MM, SEM ANEL DE SOLDA, PONTA X BOLSA, INSTALADO EM PRUMADA DE HIDRÁULICA PREDIAL - FORNECIMENTO E INSTALAÇÃO. AF_04/2022</v>
          </cell>
          <cell r="C4453" t="str">
            <v>UN</v>
          </cell>
        </row>
        <row r="4454">
          <cell r="A4454">
            <v>93058</v>
          </cell>
          <cell r="B4454" t="str">
            <v>JUNTA DE EXPANSÃO EM COBRE, DN 28 MM, PONTA X PONTA, INSTALADO EM PRUMADA DE HIDRÁULICA PREDIAL - FORNECIMENTO E INSTALAÇÃO. AF_04/2022</v>
          </cell>
          <cell r="C4454" t="str">
            <v>UN</v>
          </cell>
        </row>
        <row r="4455">
          <cell r="A4455">
            <v>93059</v>
          </cell>
          <cell r="B4455" t="str">
            <v>CONECTOR EM BRONZE/LATÃO, DN 28 MM X 1/2", SEM ANEL DE SOLDA, BOLSA X ROSCA F, INSTALADO EM PRUMADA DE HIDRÁULICA PREDIAL - FORNECIMENTO E INSTALAÇÃO. AF_04/2022</v>
          </cell>
          <cell r="C4455" t="str">
            <v>UN</v>
          </cell>
        </row>
        <row r="4456">
          <cell r="A4456">
            <v>93060</v>
          </cell>
          <cell r="B4456" t="str">
            <v>CURVA DE TRANSPOSIÇÃO EM BRONZE/LATÃO, DN 28 MM, SEM ANEL DE SOLDA, BOLSA X BOLSA, INSTALADO EM PRUMADA DE HIDRÁULICA PREDIAL - FORNECIMENTO E INSTALAÇÃO. AF_04/2022</v>
          </cell>
          <cell r="C4456" t="str">
            <v>UN</v>
          </cell>
        </row>
        <row r="4457">
          <cell r="A4457">
            <v>93061</v>
          </cell>
          <cell r="B4457" t="str">
            <v>LUVA PASSANTE EM COBRE, DN 35 MM, SEM ANEL DE SOLDA, INSTALADO EM PRUMADA DE HIDRÁULICA PREDIAL - FORNECIMENTO E INSTALAÇÃO. AF_04/2022</v>
          </cell>
          <cell r="C4457" t="str">
            <v>UN</v>
          </cell>
        </row>
        <row r="4458">
          <cell r="A4458">
            <v>93062</v>
          </cell>
          <cell r="B4458" t="str">
            <v>BUCHA DE REDUÇÃO EM COBRE, DN 35 MM X 28 MM, SEM ANEL DE SOLDA, PONTA X BOLSA, INSTALADO EM PRUMADA DE HIDRÁULICA PREDIAL - FORNECIMENTO E INSTALAÇÃO. AF_04/2022</v>
          </cell>
          <cell r="C4458" t="str">
            <v>UN</v>
          </cell>
        </row>
        <row r="4459">
          <cell r="A4459">
            <v>93063</v>
          </cell>
          <cell r="B4459" t="str">
            <v>JUNTA DE EXPANSÃO EM BRONZE/LATÃO, DN 35 MM, PONTA X PONTA, INSTALADO EM PRUMADA DE HIDRÁULICA PREDIAL - FORNECIMENTO E INSTALAÇÃO. AF_04/2022</v>
          </cell>
          <cell r="C4459" t="str">
            <v>UN</v>
          </cell>
        </row>
        <row r="4460">
          <cell r="A4460">
            <v>93064</v>
          </cell>
          <cell r="B4460" t="str">
            <v>LUVA PASSANTE EM COBRE, DN 42 MM, SEM ANEL DE SOLDA, INSTALADO EM PRUMADA DE HIDRÁULICA PREDIAL - FORNECIMENTO E INSTALAÇÃO. AF_04/2022</v>
          </cell>
          <cell r="C4460" t="str">
            <v>UN</v>
          </cell>
        </row>
        <row r="4461">
          <cell r="A4461">
            <v>93065</v>
          </cell>
          <cell r="B4461" t="str">
            <v>BUCHA DE REDUÇÃO EM COBRE, DN 42 MM X 35 MM, SEM ANEL DE SOLDA, PONTA X BOLSA, INSTALADO EM PRUMADA DE HIDRÁULICA PREDIAL - FORNECIMENTO E INSTALAÇÃO. AF_04/2022</v>
          </cell>
          <cell r="C4461" t="str">
            <v>UN</v>
          </cell>
        </row>
        <row r="4462">
          <cell r="A4462">
            <v>93066</v>
          </cell>
          <cell r="B4462" t="str">
            <v>JUNTA DE EXPANSÃO EM BRONZE/LATÃO, DN 42 MM, PONTA X PONTA, INSTALADO EM PRUMADA DE HIDRÁULICA PREDIAL - FORNECIMENTO E INSTALAÇÃO. AF_04/2022</v>
          </cell>
          <cell r="C4462" t="str">
            <v>UN</v>
          </cell>
        </row>
        <row r="4463">
          <cell r="A4463">
            <v>93067</v>
          </cell>
          <cell r="B4463" t="str">
            <v>LUVA PASSANTE EM COBRE, DN 54 MM, SEM ANEL DE SOLDA, INSTALADO EM PRUMADA DE HIDRÁULICA PREDIAL - FORNECIMENTO E INSTALAÇÃO. AF_04/2022</v>
          </cell>
          <cell r="C4463" t="str">
            <v>UN</v>
          </cell>
        </row>
        <row r="4464">
          <cell r="A4464">
            <v>93068</v>
          </cell>
          <cell r="B4464" t="str">
            <v>BUCHA DE REDUÇÃO EM COBRE, DN 54 MM X 42 MM, SEM ANEL DE SOLDA, PONTA X BOLSA, INSTALADO EM PRUMADA DE HIDRÁULICA PREDIAL - FORNECIMENTO E INSTALAÇÃO. AF_04/2022</v>
          </cell>
          <cell r="C4464" t="str">
            <v>UN</v>
          </cell>
        </row>
        <row r="4465">
          <cell r="A4465">
            <v>93069</v>
          </cell>
          <cell r="B4465" t="str">
            <v>JUNTA DE EXPANSÃO EM BRONZE/LATÃO, DN 54 MM, PONTA X PONTA, INSTALADO EM PRUMADA DE HIDRÁULICA PREDIAL - FORNECIMENTO E INSTALAÇÃO. AF_04/2022</v>
          </cell>
          <cell r="C4465" t="str">
            <v>UN</v>
          </cell>
        </row>
        <row r="4466">
          <cell r="A4466">
            <v>93070</v>
          </cell>
          <cell r="B4466" t="str">
            <v>LUVA PASSANTE EM COBRE, DN 66 MM, SEM ANEL DE SOLDA, INSTALADO EM PRUMADA DE HIDRÁULICA PREDIAL - FORNECIMENTO E INSTALAÇÃO. AF_04/2022</v>
          </cell>
          <cell r="C4466" t="str">
            <v>UN</v>
          </cell>
        </row>
        <row r="4467">
          <cell r="A4467">
            <v>93071</v>
          </cell>
          <cell r="B4467" t="str">
            <v>BUCHA DE REDUÇÃO EM COBRE, DN 66 MM X 54 MM, SEM ANEL DE SOLDA, PONTA X BOLSA, INSTALADO EM PRUMADA DE HIDRÁULICA PREDIAL - FORNECIMENTO E INSTALAÇÃO. AF_04/2022</v>
          </cell>
          <cell r="C4467" t="str">
            <v>UN</v>
          </cell>
        </row>
        <row r="4468">
          <cell r="A4468">
            <v>93072</v>
          </cell>
          <cell r="B4468" t="str">
            <v>JUNTA DE EXPANSÃO EM BRONZE/LATÃO, DN 66 MM, PONTA X PONTA, INSTALADO EM PRUMADA DE HIDRÁULICA PREDIAL - FORNECIMENTO E INSTALAÇÃO. AF_04/2022</v>
          </cell>
          <cell r="C4468" t="str">
            <v>UN</v>
          </cell>
        </row>
        <row r="4469">
          <cell r="A4469">
            <v>93074</v>
          </cell>
          <cell r="B4469" t="str">
            <v>CURVA EM COBRE, DN 15 MM, 45 GRAUS, SEM ANEL DE SOLDA, BOLSA X BOLSA, INSTALADO EM RAMAL DE DISTRIBUIÇÃO DE HIDRÁULICA PREDIAL - FORNECIMENTO E INSTALAÇÃO. AF_04/2022</v>
          </cell>
          <cell r="C4469" t="str">
            <v>UN</v>
          </cell>
        </row>
        <row r="4470">
          <cell r="A4470">
            <v>93075</v>
          </cell>
          <cell r="B4470" t="str">
            <v>COTOVELO EM BRONZE/LATÃO, DN 15 MM X 1/2", 90 GRAUS, SEM ANEL DE SOLDA, BOLSA X ROSCA F, INSTALADO EM RAMAL DE DISTRIBUIÇÃO DE HIDRÁULICA PREDIAL - FORNECIMENTO E INSTALAÇÃO. AF_04/2022</v>
          </cell>
          <cell r="C4470" t="str">
            <v>UN</v>
          </cell>
        </row>
        <row r="4471">
          <cell r="A4471">
            <v>93076</v>
          </cell>
          <cell r="B4471" t="str">
            <v>CURVA EM COBRE, DN 22 MM, 45 GRAUS, SEM ANEL DE SOLDA, BOLSA X BOLSA, INSTALADO EM RAMAL DE DISTRIBUIÇÃO DE HIDRÁULICA PREDIAL - FORNECIMENTO E INSTALAÇÃO. AF_04/2022</v>
          </cell>
          <cell r="C4471" t="str">
            <v>UN</v>
          </cell>
        </row>
        <row r="4472">
          <cell r="A4472">
            <v>93077</v>
          </cell>
          <cell r="B4472" t="str">
            <v>COTOVELO EM BRONZE/LATÃO, DN 22 MM X 1/2", 90 GRAUS, SEM ANEL DE SOLDA, BOLSA X ROSCA F, INSTALADO EM RAMAL DE DISTRIBUIÇÃO DE HIDRÁULICA PREDIAL - FORNECIMENTO E INSTALAÇÃO. AF_04/2022</v>
          </cell>
          <cell r="C4472" t="str">
            <v>UN</v>
          </cell>
        </row>
        <row r="4473">
          <cell r="A4473">
            <v>93078</v>
          </cell>
          <cell r="B4473" t="str">
            <v>COTOVELO EM BRONZE/LATÃO, DN 22 MM X 3/4", 90 GRAUS, SEM ANEL DE SOLDA, BOLSA X ROSCA F, INSTALADO EM RAMAL DE DISTRIBUIÇÃO DE HIDRÁULICA PREDIAL - FORNECIMENTO E INSTALAÇÃO. AF_04/2022</v>
          </cell>
          <cell r="C4473" t="str">
            <v>UN</v>
          </cell>
        </row>
        <row r="4474">
          <cell r="A4474">
            <v>93079</v>
          </cell>
          <cell r="B4474" t="str">
            <v>CURVA EM COBRE, DN 28 MM, 45 GRAUS, SEM ANEL DE SOLDA, BOLSA X BOLSA, INSTALADO EM RAMAL DE DISTRIBUIÇÃO DE HIDRÁULICA PREDIAL - FORNECIMENTO E INSTALAÇÃO. AF_04/2022</v>
          </cell>
          <cell r="C4474" t="str">
            <v>UN</v>
          </cell>
        </row>
        <row r="4475">
          <cell r="A4475">
            <v>93080</v>
          </cell>
          <cell r="B4475" t="str">
            <v>LUVA PASSANTE EM COBRE, DN 15 MM, SEM ANEL DE SOLDA, INSTALADO EM RAMAL DE DISTRIBUIÇÃO DE HIDRÁULICA PREDIAL - FORNECIMENTO E INSTALAÇÃO. AF_04/2022</v>
          </cell>
          <cell r="C4475" t="str">
            <v>UN</v>
          </cell>
        </row>
        <row r="4476">
          <cell r="A4476">
            <v>93081</v>
          </cell>
          <cell r="B4476" t="str">
            <v>CONECTOR EM BRONZE/LATÃO, DN 15 MM X 1/2", SEM ANEL DE SOLDA, BOLSA X ROSCA F, INSTALADO EM RAMAL DE DISTRIBUIÇÃO DE HIDRÁULICA PREDIAL - FORNECIMENTO E INSTALAÇÃO. AF_04/2022</v>
          </cell>
          <cell r="C4476" t="str">
            <v>UN</v>
          </cell>
        </row>
        <row r="4477">
          <cell r="A4477">
            <v>93082</v>
          </cell>
          <cell r="B4477" t="str">
            <v>CURVA DE TRANSPOSIÇÃO EM BRONZE/LATÃO, DN 15 MM, SEM ANEL DE SOLDA, BOLSA X BOLSA, INSTALADO EM RAMAL DE DISTRIBUIÇÃO DE HIDRÁULICA PREDIAL - FORNECIMENTO E INSTALAÇÃO. AF_04/2022</v>
          </cell>
          <cell r="C4477" t="str">
            <v>UN</v>
          </cell>
        </row>
        <row r="4478">
          <cell r="A4478">
            <v>93083</v>
          </cell>
          <cell r="B4478" t="str">
            <v>JUNTA DE EXPANSÃO EM COBRE, DN 15 MM, PONTA X PONTA, INSTALADO EM RAMAL DE DISTRIBUIÇÃO DE HIDRÁULICA PREDIAL - FORNECIMENTO E INSTALAÇÃO. AF_04/2022</v>
          </cell>
          <cell r="C4478" t="str">
            <v>UN</v>
          </cell>
        </row>
        <row r="4479">
          <cell r="A4479">
            <v>93084</v>
          </cell>
          <cell r="B4479" t="str">
            <v>LUVA PASSANTE EM COBRE, DN 22 MM, SEM ANEL DE SOLDA, INSTALADO EM RAMAL DE DISTRIBUIÇÃO DE HIDRÁULICA PREDIAL - FORNECIMENTO E INSTALAÇÃO. AF_04/2022</v>
          </cell>
          <cell r="C4479" t="str">
            <v>UN</v>
          </cell>
        </row>
        <row r="4480">
          <cell r="A4480">
            <v>93085</v>
          </cell>
          <cell r="B4480" t="str">
            <v>BUCHA DE REDUÇÃO EM COBRE, DN 22 MM X 15 MM, SEM ANEL DE SOLDA, PONTA X BOLSA, INSTALADO EM RAMAL DE DISTRIBUIÇÃO DE HIDRÁULICA PREDIAL - FORNECIMENTO E INSTALAÇÃO. AF_04/2022</v>
          </cell>
          <cell r="C4480" t="str">
            <v>UN</v>
          </cell>
        </row>
        <row r="4481">
          <cell r="A4481">
            <v>93086</v>
          </cell>
          <cell r="B4481" t="str">
            <v>JUNTA DE EXPANSÃO EM COBRE, DN 22 MM, PONTA X PONTA, INSTALADO EM RAMAL DE DISTRIBUIÇÃO DE HIDRÁULICA PREDIAL - FORNECIMENTO E INSTALAÇÃO. AF_04/2022</v>
          </cell>
          <cell r="C4481" t="str">
            <v>UN</v>
          </cell>
        </row>
        <row r="4482">
          <cell r="A4482">
            <v>93087</v>
          </cell>
          <cell r="B4482" t="str">
            <v>CONECTOR EM BRONZE/LATÃO, DN 22 MM X 1/2", SEM ANEL DE SOLDA, BOLSA X ROSCA F, INSTALADO EM RAMAL DE DISTRIBUIÇÃO DE HIDRÁULICA PREDIAL - FORNECIMENTO E INSTALAÇÃO. AF_04/2022</v>
          </cell>
          <cell r="C4482" t="str">
            <v>UN</v>
          </cell>
        </row>
        <row r="4483">
          <cell r="A4483">
            <v>93088</v>
          </cell>
          <cell r="B4483" t="str">
            <v>CONECTOR EM BRONZE/LATÃO, DN 22 MM X 3/4", SEM ANEL DE SOLDA, BOLSA X ROSCA F, INSTALADO EM RAMAL DE DISTRIBUIÇÃO DE HIDRÁULICA PREDIAL - FORNECIMENTO E INSTALAÇÃO. AF_04/2022</v>
          </cell>
          <cell r="C4483" t="str">
            <v>UN</v>
          </cell>
        </row>
        <row r="4484">
          <cell r="A4484">
            <v>93089</v>
          </cell>
          <cell r="B4484" t="str">
            <v>CURVA DE TRANSPOSIÇÃO EM BRONZE/LATÃO, DN 22 MM, SEM ANEL DE SOLDA, BOLSA X BOLSA, INSTALADO EM RAMAL DE DISTRIBUIÇÃO DE HIDRÁULICA PREDIAL - FORNECIMENTO E INSTALAÇÃO. AF_04/2022</v>
          </cell>
          <cell r="C4484" t="str">
            <v>UN</v>
          </cell>
        </row>
        <row r="4485">
          <cell r="A4485">
            <v>93090</v>
          </cell>
          <cell r="B4485" t="str">
            <v>LUVA PASSANTE EM COBRE, DN 28 MM, SEM ANEL DE SOLDA, INSTALADO EM RAMAL DE DISTRIBUIÇÃO DE HIDRÁULICA PREDIAL - FORNECIMENTO E INSTALAÇÃO. AF_04/2022</v>
          </cell>
          <cell r="C4485" t="str">
            <v>UN</v>
          </cell>
        </row>
        <row r="4486">
          <cell r="A4486">
            <v>93091</v>
          </cell>
          <cell r="B4486" t="str">
            <v>BUCHA DE REDUÇÃO EM COBRE, DN 28 MM X 22 MM, SEM ANEL DE SOLDA, INSTALADO EM RAMAL DE DISTRIBUIÇÃO DE HIDRÁULICA PREDIAL - FORNECIMENTO E INSTALAÇÃO. AF_04/2022</v>
          </cell>
          <cell r="C4486" t="str">
            <v>UN</v>
          </cell>
        </row>
        <row r="4487">
          <cell r="A4487">
            <v>93092</v>
          </cell>
          <cell r="B4487" t="str">
            <v>JUNTA DE EXPANSÃO EM COBRE, DN 28 MM, PONTA X PONTA, INSTALADO EM RAMAL DE DISTRIBUIÇÃO DE HIDRÁULICA PREDIAL - FORNECIMENTO E INSTALAÇÃO. AF_04/2022</v>
          </cell>
          <cell r="C4487" t="str">
            <v>UN</v>
          </cell>
        </row>
        <row r="4488">
          <cell r="A4488">
            <v>93093</v>
          </cell>
          <cell r="B4488" t="str">
            <v>CONECTOR EM BRONZE/LATÃO, DN 28 MM X 1/2", SEM ANEL DE SOLDA, BOLSA X ROSCA F, INSTALADO EM RAMAL DE DISTRIBUIÇÃO DE HIDRÁULICA PREDIAL - FORNECIMENTO E INSTALAÇÃO. AF_04/2022</v>
          </cell>
          <cell r="C4488" t="str">
            <v>UN</v>
          </cell>
        </row>
        <row r="4489">
          <cell r="A4489">
            <v>93094</v>
          </cell>
          <cell r="B4489" t="str">
            <v>CURVA DE TRANSPOSIÇÃO EM BRONZE/LATÃO, DN 28 MM, SEM ANEL DE SOLDA, BOLSA X BOLSA, INSTALADO EM RAMAL DE DISTRIBUIÇÃO DE HIDRÁULICA PREDIAL - FORNECIMENTO E INSTALAÇÃO. AF_04/2022</v>
          </cell>
          <cell r="C4489" t="str">
            <v>UN</v>
          </cell>
        </row>
        <row r="4490">
          <cell r="A4490">
            <v>93097</v>
          </cell>
          <cell r="B4490" t="str">
            <v>CURVA EM COBRE, DN 15 MM, 45 GRAUS, SEM ANEL DE SOLDA, BOLSA X BOLSA, INSTALADO EM RAMAL E SUB-RAMAL DE HIDRÁULICA PREDIAL - FORNECIMENTO E INSTALAÇÃO. AF_04/2022</v>
          </cell>
          <cell r="C4490" t="str">
            <v>UN</v>
          </cell>
        </row>
        <row r="4491">
          <cell r="A4491">
            <v>93098</v>
          </cell>
          <cell r="B4491" t="str">
            <v>COTOVELO EM BRONZE/LATÃO, DN 15 MM X 1/2", 90 GRAUS, SEM ANEL DE SOLDA, BOLSA X ROSCA F, INSTALADO EM RAMAL E SUB-RAMAL DE HIDRÁULICA PREDIAL - FORNECIMENTO E INSTALAÇÃO. AF_04/2022</v>
          </cell>
          <cell r="C4491" t="str">
            <v>UN</v>
          </cell>
        </row>
        <row r="4492">
          <cell r="A4492">
            <v>93099</v>
          </cell>
          <cell r="B4492" t="str">
            <v>CURVA EM COBRE, DN 22 MM, 45 GRAUS, SEM ANEL DE SOLDA, BOLSA X BOLSA, INSTALADO EM RAMAL E SUB-RAMAL DE HIDRÁULICA PREDIAL - FORNECIMENTO E INSTALAÇÃO. AF_04/2022</v>
          </cell>
          <cell r="C4492" t="str">
            <v>UN</v>
          </cell>
        </row>
        <row r="4493">
          <cell r="A4493">
            <v>93100</v>
          </cell>
          <cell r="B4493" t="str">
            <v>COTOVELO EM BRONZE/LATÃO, DN 22 MM X 1/2", 90 GRAUS, SEM ANEL DE SOLDA, BOLSA X ROSCA F, INSTALADO EM RAMAL E SUB-RAMAL DE HIDRÁULICA PREDIAL - FORNECIMENTO E INSTALAÇÃO. AF_04/2022</v>
          </cell>
          <cell r="C4493" t="str">
            <v>UN</v>
          </cell>
        </row>
        <row r="4494">
          <cell r="A4494">
            <v>93101</v>
          </cell>
          <cell r="B4494" t="str">
            <v>COTOVELO EM BRONZE/LATÃO, DN 22 MM X 3/4", 90 GRAUS, SEM ANEL DE SOLDA, BOLSA X ROSCA F, INSTALADO EM RAMAL E SUB-RAMAL DE HIDRÁULICA PREDIAL - FORNECIMENTO E INSTALAÇÃO. AF_04/2022</v>
          </cell>
          <cell r="C4494" t="str">
            <v>UN</v>
          </cell>
        </row>
        <row r="4495">
          <cell r="A4495">
            <v>93102</v>
          </cell>
          <cell r="B4495" t="str">
            <v>CURVA EM COBRE, DN 28 MM, 45 GRAUS, SEM ANEL DE SOLDA, BOLSA X BOLSA, INSTALADO EM RAMAL E SUB-RAMAL DE HIDRÁULICA PREDIAL - FORNECIMENTO E INSTALAÇÃO. AF_04/2022</v>
          </cell>
          <cell r="C4495" t="str">
            <v>UN</v>
          </cell>
        </row>
        <row r="4496">
          <cell r="A4496">
            <v>93103</v>
          </cell>
          <cell r="B4496" t="str">
            <v>LUVA PASSANTE EM COBRE, DN 15 MM, SEM ANEL DE SOLDA, INSTALADO EM RAMAL E SUB-RAMAL DE HIDRÁULICA PREDIAL - FORNECIMENTO E INSTALAÇÃO. AF_04/2022</v>
          </cell>
          <cell r="C4496" t="str">
            <v>UN</v>
          </cell>
        </row>
        <row r="4497">
          <cell r="A4497">
            <v>93104</v>
          </cell>
          <cell r="B4497" t="str">
            <v>CONECTOR EM BRONZE/LATÃO, DN 15 MM X 1/2", SEM ANEL DE SOLDA, BOLSA X ROSCA F, INSTALADO EM RAMAL E SUB-RAMAL DE HIDRÁULICA PREDIAL - FORNECIMENTO E INSTALAÇÃO. AF_04/2022</v>
          </cell>
          <cell r="C4497" t="str">
            <v>UN</v>
          </cell>
        </row>
        <row r="4498">
          <cell r="A4498">
            <v>93105</v>
          </cell>
          <cell r="B4498" t="str">
            <v>CURVA DE TRANSPOSIÇÃO EM BRONZE/LATÃO, DN 15 MM, SEM ANEL DE SOLDA, BOLSA X BOLSA, INSTALADO EM RAMAL E SUB-RAMAL DE HIDRÁULICA PREDIAL - FORNECIMENTO E INSTALAÇÃO. AF_04/2022</v>
          </cell>
          <cell r="C4498" t="str">
            <v>UN</v>
          </cell>
        </row>
        <row r="4499">
          <cell r="A4499">
            <v>93106</v>
          </cell>
          <cell r="B4499" t="str">
            <v>JUNTA DE EXPANSÃO EM COBRE, DN 15 MM, PONTA X PONTA, INSTALADO EM RAMAL E SUB-RAMAL DE HIDRÁULICA PREDIAL - FORNECIMENTO E INSTALAÇÃO. AF_04/2022</v>
          </cell>
          <cell r="C4499" t="str">
            <v>UN</v>
          </cell>
        </row>
        <row r="4500">
          <cell r="A4500">
            <v>93107</v>
          </cell>
          <cell r="B4500" t="str">
            <v>LUVA PASSANTE EM COBRE, DN 22 MM, SEM ANEL DE SOLDA, INSTALADO EM RAMAL E SUB-RAMAL DE HIDRÁULICA PREDIAL - FORNECIMENTO E INSTALAÇÃO. AF_04/2022</v>
          </cell>
          <cell r="C4500" t="str">
            <v>UN</v>
          </cell>
        </row>
        <row r="4501">
          <cell r="A4501">
            <v>93108</v>
          </cell>
          <cell r="B4501" t="str">
            <v>BUCHA DE REDUÇÃO EM COBRE, DN 22 MM X 15 MM, SEM ANEL DE SOLDA, PONTA X BOLSA, INSTALADO EM RAMAL E SUB-RAMAL DE HIDRÁULICA PREDIAL - FORNECIMENTO E INSTALAÇÃO. AF_04/2022</v>
          </cell>
          <cell r="C4501" t="str">
            <v>UN</v>
          </cell>
        </row>
        <row r="4502">
          <cell r="A4502">
            <v>93109</v>
          </cell>
          <cell r="B4502" t="str">
            <v>JUNTA DE EXPANSÃO EM COBRE, DN 22 MM, PONTA X PONTA, INSTALADO EM RAMAL E SUB-RAMAL DE HIDRÁULICA PREDIAL - FORNECIMENTO E INSTALAÇÃO. AF_04/2022</v>
          </cell>
          <cell r="C4502" t="str">
            <v>UN</v>
          </cell>
        </row>
        <row r="4503">
          <cell r="A4503">
            <v>93110</v>
          </cell>
          <cell r="B4503" t="str">
            <v>CONECTOR EM BRONZE/LATÃO, DN 22 MM X 1/2", SEM ANEL DE SOLDA, BOLSA X ROSCA F, INSTALADO EM RAMAL E SUB-RAMAL DE HIDRÁULICA PREDIAL - FORNECIMENTO E INSTALAÇÃO. AF_04/2022</v>
          </cell>
          <cell r="C4503" t="str">
            <v>UN</v>
          </cell>
        </row>
        <row r="4504">
          <cell r="A4504">
            <v>93111</v>
          </cell>
          <cell r="B4504" t="str">
            <v>CONECTOR EM BRONZE/LATÃO, DN 22 MM X 3/4", SEM ANEL DE SOLDA, BOLSA X ROSCA F, INSTALADO EM RAMAL E SUB-RAMAL DE HIDRÁULICA PREDIAL - FORNECIMENTO E INSTALAÇÃO. AF_04/2022</v>
          </cell>
          <cell r="C4504" t="str">
            <v>UN</v>
          </cell>
        </row>
        <row r="4505">
          <cell r="A4505">
            <v>93112</v>
          </cell>
          <cell r="B4505" t="str">
            <v>CURVA DE TRANSPOSIÇÃO EM BRONZE/LATÃO, DN 22 MM, SEM ANEL DE SOLDA, BOLSA X BOLSA, INSTALADO EM RAMAL E SUB-RAMAL DE HIDRÁULICA PREDIAL - FORNECIMENTO E INSTALAÇÃO. AF_04/2022</v>
          </cell>
          <cell r="C4505" t="str">
            <v>UN</v>
          </cell>
        </row>
        <row r="4506">
          <cell r="A4506">
            <v>93113</v>
          </cell>
          <cell r="B4506" t="str">
            <v>LUVA PASSANTE EM COBRE, DN 28 MM, SEM ANEL DE SOLDA, INSTALADO EM RAMAL E SUB-RAMAL  DE HIDRÁULICA PREDIAL - FORNECIMENTO E INSTALAÇÃO. AF_04/2022</v>
          </cell>
          <cell r="C4506" t="str">
            <v>UN</v>
          </cell>
        </row>
        <row r="4507">
          <cell r="A4507">
            <v>93114</v>
          </cell>
          <cell r="B4507" t="str">
            <v>CONECTOR EM BRONZE/LATÃO, DN 28 MM X 1/2", SEM ANEL DE SOLDA, BOLSA X ROSCA F, INSTALADO EM RAMAL E SUB-RAMAL DE HIDRÁULICA PREDIAL - FORNECIMENTO E INSTALAÇÃO. AF_04/2022</v>
          </cell>
          <cell r="C4507" t="str">
            <v>UN</v>
          </cell>
        </row>
        <row r="4508">
          <cell r="A4508">
            <v>93115</v>
          </cell>
          <cell r="B4508" t="str">
            <v>CURVA DE TRANSPOSIÇÃO EM BRONZE/LATÃO, DN 28 MM, SEM ANEL DE SOLDA, BOLSA X BOLSA, INSTALADO EM RAMAL E SUB-RAMAL DE HIDRÁULICA PREDIAL - FORNECIMENTO E INSTALAÇÃO. AF_04/2022</v>
          </cell>
          <cell r="C4508" t="str">
            <v>UN</v>
          </cell>
        </row>
        <row r="4509">
          <cell r="A4509">
            <v>93116</v>
          </cell>
          <cell r="B4509" t="str">
            <v>JUNTA DE EXPANSÃO EM COBRE, DN 28 MM, PONTA X PONTA, INSTALADO EM RAMAL E SUB-RAMAL DE HIDRÁULICA PREDIAL - FORNECIMENTO E INSTALAÇÃO. AF_04/2022</v>
          </cell>
          <cell r="C4509" t="str">
            <v>UN</v>
          </cell>
        </row>
        <row r="4510">
          <cell r="A4510">
            <v>93117</v>
          </cell>
          <cell r="B4510" t="str">
            <v>TE DUPLA CURVA EM BRONZE/LATÃO, DN 1/2" X 15 MM X 1/2", SEM ANEL DE SOLDA, ROSCA F X BOLSA X ROSCA F, INSTALADO EM RAMAL E SUB-RAMAL DE HIDRÁULICA PREDIAL - FORNECIMENTO E INSTALAÇÃO. AF_04/2022</v>
          </cell>
          <cell r="C4510" t="str">
            <v>UN</v>
          </cell>
        </row>
        <row r="4511">
          <cell r="A4511">
            <v>93118</v>
          </cell>
          <cell r="B4511" t="str">
            <v>TE DUPLA CURVA EM BRONZE/LATÃO, DN 3/4" X 22 MM X 3/4", SEM ANEL DE SOLDA, ROSCA F X BOLSA X ROSCA F, INSTALADO EM RAMAL E SUB-RAMAL DE HIDRÁULICA PREDIAL - FORNECIMENTO E INSTALAÇÃO. AF_04/2022</v>
          </cell>
          <cell r="C4511" t="str">
            <v>UN</v>
          </cell>
        </row>
        <row r="4512">
          <cell r="A4512">
            <v>93119</v>
          </cell>
          <cell r="B4512" t="str">
            <v>CURVA EM COBRE, DN 22 MM, 45 GRAUS, SEM ANEL DE SOLDA, BOLSA X BOLSA, INSTALADO EM PRUMADA DE HIDRÁULICA PREDIAL - FORNECIMENTO E INSTALAÇÃO. AF_04/2022</v>
          </cell>
          <cell r="C4512" t="str">
            <v>UN</v>
          </cell>
        </row>
        <row r="4513">
          <cell r="A4513">
            <v>93120</v>
          </cell>
          <cell r="B4513" t="str">
            <v>COTOVELO EM BRONZE/LATÃO, DN 22 MM X 1/2", 90 GRAUS, SEM ANEL DE SOLDA, BOLSA X ROSCA F, INSTALADO EM PRUMADA DE HIDRÁULICA PREDIAL - FORNECIMENTO E INSTALAÇÃO. AF_04/2022</v>
          </cell>
          <cell r="C4513" t="str">
            <v>UN</v>
          </cell>
        </row>
        <row r="4514">
          <cell r="A4514">
            <v>93121</v>
          </cell>
          <cell r="B4514" t="str">
            <v>COTOVELO EM BRONZE/LATÃO, DN 22 MM X 3/4", 90 GRAUS, SEM ANEL DE SOLDA, BOLSA X ROSCA F, INSTALADO EM PRUMADA DE HIDRÁULICA PREDIAL - FORNECIMENTO E INSTALAÇÃO. AF_04/2022</v>
          </cell>
          <cell r="C4514" t="str">
            <v>UN</v>
          </cell>
        </row>
        <row r="4515">
          <cell r="A4515">
            <v>93122</v>
          </cell>
          <cell r="B4515" t="str">
            <v>CURVA EM COBRE, DN 28 MM, 45 GRAUS, SEM ANEL DE SOLDA, BOLSA X BOLSA, INSTALADO EM PRUMADA DE HIDRÁULICA PREDIAL - FORNECIMENTO E INSTALAÇÃO. AF_04/2022</v>
          </cell>
          <cell r="C4515" t="str">
            <v>UN</v>
          </cell>
        </row>
        <row r="4516">
          <cell r="A4516">
            <v>93123</v>
          </cell>
          <cell r="B4516" t="str">
            <v>CURVA EM COBRE, DN 35 MM, 45 GRAUS, SEM ANEL DE SOLDA, BOLSA X BOLSA, INSTALADO EM PRUMADA DE HIDRÁULICA PREDIAL -  FORNECIMENTO E INSTALAÇÃO. AF_04/2022</v>
          </cell>
          <cell r="C4516" t="str">
            <v>UN</v>
          </cell>
        </row>
        <row r="4517">
          <cell r="A4517">
            <v>93124</v>
          </cell>
          <cell r="B4517" t="str">
            <v>CURVA EM COBRE, DN 42 MM, 45 GRAUS, SEM ANEL DE SOLDA, BOLSA X BOLSA, INSTALADO EM PRUMADA DE HIDRÁULICA PREDIAL - FORNECIMENTO E INSTALAÇÃO. AF_04/2022</v>
          </cell>
          <cell r="C4517" t="str">
            <v>UN</v>
          </cell>
        </row>
        <row r="4518">
          <cell r="A4518">
            <v>93125</v>
          </cell>
          <cell r="B4518" t="str">
            <v>CURVA EM COBRE, DN 54 MM, 45 GRAUS, SEM ANEL DE SOLDA, BOLSA X BOLSA, INSTALADO EM PRUMADA DE HIDRÁULICA PREDIAL - FORNECIMENTO E INSTALAÇÃO. AF_04/2022</v>
          </cell>
          <cell r="C4518" t="str">
            <v>UN</v>
          </cell>
        </row>
        <row r="4519">
          <cell r="A4519">
            <v>93126</v>
          </cell>
          <cell r="B4519" t="str">
            <v>CURVA EM COBRE, DN 66 MM, 45 GRAUS, SEM ANEL DE SOLDA, BOLSA X BOLSA, INSTALADO EM PRUMADA DE HIDRÁULICA PREDIAL - FORNECIMENTO E INSTALAÇÃO. AF_04/2022</v>
          </cell>
          <cell r="C4519" t="str">
            <v>UN</v>
          </cell>
        </row>
        <row r="4520">
          <cell r="A4520">
            <v>93133</v>
          </cell>
          <cell r="B4520" t="str">
            <v>BUCHA DE REDUÇÃO EM COBRE, DN 28 MM X 22 MM, SEM ANEL DE SOLDA, INSTALADO EM RAMAL E SUB-RAMAL DE HIDRÁULICA PREDIAL - FORNECIMENTO E INSTALAÇÃO. AF_04/2022</v>
          </cell>
          <cell r="C4520" t="str">
            <v>UN</v>
          </cell>
        </row>
        <row r="4521">
          <cell r="A4521">
            <v>94465</v>
          </cell>
          <cell r="B4521" t="str">
            <v>LUVA, EM FERRO GALVANIZADO, CONEXÃO ROSQUEADA, DN 50 MM (2"), INSTALADO EM RESERVAÇÃO PREDIAL DE ÁGUA - FORNECIMENTO E INSTALAÇÃO. AF_04/2024</v>
          </cell>
          <cell r="C4521" t="str">
            <v>UN</v>
          </cell>
        </row>
        <row r="4522">
          <cell r="A4522">
            <v>94466</v>
          </cell>
          <cell r="B4522" t="str">
            <v>NIPLE, EM FERRO GALVANIZADO, CONEXÃO ROSQUEADA, DN 50 MM (2"), INSTALADO EM RESERVAÇÃO PREDIAL DE ÁGUA - FORNECIMENTO E INSTALAÇÃO. AF_04/2024</v>
          </cell>
          <cell r="C4522" t="str">
            <v>UN</v>
          </cell>
        </row>
        <row r="4523">
          <cell r="A4523">
            <v>94467</v>
          </cell>
          <cell r="B4523" t="str">
            <v>LUVA, EM FERRO GALVANIZADO, CONEXÃO ROSQUEADA, DN 65 MM (2 1/2"), INSTALADO EM RESERVAÇÃO PREDIAL DE ÁGUA - FORNECIMENTO E INSTALAÇÃO. AF_04/2024</v>
          </cell>
          <cell r="C4523" t="str">
            <v>UN</v>
          </cell>
        </row>
        <row r="4524">
          <cell r="A4524">
            <v>94468</v>
          </cell>
          <cell r="B4524" t="str">
            <v>NIPLE, EM FERRO GALVANIZADO, CONEXÃO ROSQUEADA, DN 65 MM (2 1/2"), INSTALADO EM RESERVAÇÃO PREDIAL DE ÁGUA - FORNECIMENTO E INSTALAÇÃO. AF_04/2024</v>
          </cell>
          <cell r="C4524" t="str">
            <v>UN</v>
          </cell>
        </row>
        <row r="4525">
          <cell r="A4525">
            <v>94469</v>
          </cell>
          <cell r="B4525" t="str">
            <v>LUVA, EM FERRO GALVANIZADO, CONEXÃO ROSQUEADA, DN 80 MM (3"), INSTALADO EM RESERVAÇÃO PREDIAL DE ÁGUA - FORNECIMENTO E INSTALAÇÃO. AF_04/2024</v>
          </cell>
          <cell r="C4525" t="str">
            <v>UN</v>
          </cell>
        </row>
        <row r="4526">
          <cell r="A4526">
            <v>94470</v>
          </cell>
          <cell r="B4526" t="str">
            <v>NIPLE, EM FERRO GALVANIZADO, CONEXÃO ROSQUEADA, DN 80 MM (3"), INSTALADO EM RESERVAÇÃO PREDIAL DE ÁGUA - FORNECIMENTO E INSTALAÇÃO. AF_04/2024</v>
          </cell>
          <cell r="C4526" t="str">
            <v>UN</v>
          </cell>
        </row>
        <row r="4527">
          <cell r="A4527">
            <v>94471</v>
          </cell>
          <cell r="B4527" t="str">
            <v>COTOVELO 90 GRAUS, EM FERRO GALVANIZADO, CONEXÃO ROSQUEADA, DN 50 MM (2"), INSTALADO EM RESERVAÇÃO PREDIAL DE ÁGUA - FORNECIMENTO E INSTALAÇÃO. AF_04/2024</v>
          </cell>
          <cell r="C4527" t="str">
            <v>UN</v>
          </cell>
        </row>
        <row r="4528">
          <cell r="A4528">
            <v>94472</v>
          </cell>
          <cell r="B4528" t="str">
            <v>COTOVELO 45 GRAUS, EM FERRO GALVANIZADO, CONEXÃO ROSQUEADA, DN 50 MM (2"), INSTALADO EM RESERVAÇÃO PREDIAL DE ÁGUA - FORNECIMENTO E INSTALAÇÃO. AF_04/2024</v>
          </cell>
          <cell r="C4528" t="str">
            <v>UN</v>
          </cell>
        </row>
        <row r="4529">
          <cell r="A4529">
            <v>94473</v>
          </cell>
          <cell r="B4529" t="str">
            <v>COTOVELO 90 GRAUS, EM FERRO GALVANIZADO, CONEXÃO ROSQUEADA, DN 65 MM (2 1/2"), INSTALADO EM RESERVAÇÃO PREDIAL DE ÁGUA - FORNECIMENTO E INSTALAÇÃO. AF_04/2024</v>
          </cell>
          <cell r="C4529" t="str">
            <v>UN</v>
          </cell>
        </row>
        <row r="4530">
          <cell r="A4530">
            <v>94474</v>
          </cell>
          <cell r="B4530" t="str">
            <v>COTOVELO 45 GRAUS, EM FERRO GALVANIZADO, CONEXÃO ROSQUEADA, DN 65 MM (2 1/2"), INSTALADO EM RESERVAÇÃO PREDIAL DE ÁGUA - FORNECIMENTO E INSTALAÇÃO. AF_04/2024</v>
          </cell>
          <cell r="C4530" t="str">
            <v>UN</v>
          </cell>
        </row>
        <row r="4531">
          <cell r="A4531">
            <v>94475</v>
          </cell>
          <cell r="B4531" t="str">
            <v>COTOVELO 90 GRAUS, EM FERRO GALVANIZADO, CONEXÃO ROSQUEADA, DN 80 MM (3"), INSTALADO EM RESERVAÇÃO PREDIAL DE ÁGUA - FORNECIMENTO E INSTALAÇÃO. AF_04/2024</v>
          </cell>
          <cell r="C4531" t="str">
            <v>UN</v>
          </cell>
        </row>
        <row r="4532">
          <cell r="A4532">
            <v>94476</v>
          </cell>
          <cell r="B4532" t="str">
            <v>COTOVELO 45 GRAUS, EM FERRO GALVANIZADO, CONEXÃO ROSQUEADA, DN 80 MM (3"), INSTALADO EM RESERVAÇÃO PREDIAL DE ÁGUA - FORNECIMENTO E INSTALAÇÃO. AF_04/2024</v>
          </cell>
          <cell r="C4532" t="str">
            <v>UN</v>
          </cell>
        </row>
        <row r="4533">
          <cell r="A4533">
            <v>94477</v>
          </cell>
          <cell r="B4533" t="str">
            <v>TÊ, EM FERRO GALVANIZADO, CONEXÃO ROSQUEADA, DN 50 MM (2"), INSTALADO EM RESERVAÇÃO PREDIAL DE ÁGUA - FORNECIMENTO E INSTALAÇÃO. AF_04/2024</v>
          </cell>
          <cell r="C4533" t="str">
            <v>UN</v>
          </cell>
        </row>
        <row r="4534">
          <cell r="A4534">
            <v>94478</v>
          </cell>
          <cell r="B4534" t="str">
            <v>TÊ, EM FERRO GALVANIZADO, CONEXÃO ROSQUEADA, DN 65 MM (2 1/2"), INSTALADO EM RESERVAÇÃO PREDIAL DE ÁGUA - FORNECIMENTO E INSTALAÇÃO. AF_04/2024</v>
          </cell>
          <cell r="C4534" t="str">
            <v>UN</v>
          </cell>
        </row>
        <row r="4535">
          <cell r="A4535">
            <v>94479</v>
          </cell>
          <cell r="B4535" t="str">
            <v>TÊ, EM FERRO GALVANIZADO, CONEXÃO ROSQUEADA, DN 80 MM (3"), INSTALADO EM RESERVAÇÃO PREDIAL DE ÁGUA - FORNECIMENTO E INSTALAÇÃO. AF_04/2024</v>
          </cell>
          <cell r="C4535" t="str">
            <v>UN</v>
          </cell>
        </row>
        <row r="4536">
          <cell r="A4536">
            <v>94606</v>
          </cell>
          <cell r="B4536" t="str">
            <v>LUVA EM COBRE, DN 54 MM, SEM ANEL DE SOLDA, INSTALADO EM RESERVAÇÃO PREDIAL DE ÁGUA - FORNECIMENTO E INSTALAÇÃO. AF_04/2024</v>
          </cell>
          <cell r="C4536" t="str">
            <v>UN</v>
          </cell>
        </row>
        <row r="4537">
          <cell r="A4537">
            <v>94608</v>
          </cell>
          <cell r="B4537" t="str">
            <v>LUVA EM COBRE, DN 66 MM, SEM ANEL DE SOLDA, INSTALADO EM RESERVAÇÃO PREDIAL DE ÁGUA - FORNECIMENTO E INSTALAÇÃO. AF_04/2024</v>
          </cell>
          <cell r="C4537" t="str">
            <v>UN</v>
          </cell>
        </row>
        <row r="4538">
          <cell r="A4538">
            <v>94610</v>
          </cell>
          <cell r="B4538" t="str">
            <v>LUVA EM COBRE, DN 79 MM, SEM ANEL DE SOLDA, INSTALADO EM RESERVAÇÃO PREDIAL DE ÁGUA - FORNECIMENTO E INSTALAÇÃO. AF_04/2024</v>
          </cell>
          <cell r="C4538" t="str">
            <v>UN</v>
          </cell>
        </row>
        <row r="4539">
          <cell r="A4539">
            <v>94612</v>
          </cell>
          <cell r="B4539" t="str">
            <v>LUVA DE COBRE, DN 104 MM, SEM ANEL DE SOLDA, INSTALADO EM RESERVAÇÃO PREDIAL DE ÁGUA - FORNECIMENTO E INSTALAÇÃO. AF_04/2024</v>
          </cell>
          <cell r="C4539" t="str">
            <v>UN</v>
          </cell>
        </row>
        <row r="4540">
          <cell r="A4540">
            <v>94614</v>
          </cell>
          <cell r="B4540" t="str">
            <v>COTOVELO EM COBRE, DN 54 MM, 90 GRAUS, SEM ANEL DE SOLDA, INSTALADO EM RESERVAÇÃO PREDIAL DE ÁGUA - FORNECIMENTO E INSTALAÇÃO. AF_04/2024</v>
          </cell>
          <cell r="C4540" t="str">
            <v>UN</v>
          </cell>
        </row>
        <row r="4541">
          <cell r="A4541">
            <v>94615</v>
          </cell>
          <cell r="B4541" t="str">
            <v>CURVA EM COBRE, DN 54 MM, 45 GRAUS, SEM ANEL DE SOLDA, BOLSA X BOLSA, INSTALADO EM RESERVAÇÃO PREDIAL DE ÁGUA - FORNECIMENTO E INSTALAÇÃO. AF_04/2024</v>
          </cell>
          <cell r="C4541" t="str">
            <v>UN</v>
          </cell>
        </row>
        <row r="4542">
          <cell r="A4542">
            <v>94616</v>
          </cell>
          <cell r="B4542" t="str">
            <v>COTOVELO EM COBRE, DN 66 MM, 90 GRAUS, SEM ANEL DE SOLDA, INSTALADO EM RESERVAÇÃO PREDIAL DE ÁGUA - FORNECIMENTO E INSTALAÇÃO. AF_04/2024</v>
          </cell>
          <cell r="C4542" t="str">
            <v>UN</v>
          </cell>
        </row>
        <row r="4543">
          <cell r="A4543">
            <v>94617</v>
          </cell>
          <cell r="B4543" t="str">
            <v>CURVA EM COBRE, DN 66 MM, 45 GRAUS, SEM ANEL DE SOLDA, BOLSA X BOLSA, INSTALADO EM RESERVAÇÃO PREDIAL DE ÁGUA - FORNECIMENTO E INSTALAÇÃO. AF_04/2024</v>
          </cell>
          <cell r="C4543" t="str">
            <v>UN</v>
          </cell>
        </row>
        <row r="4544">
          <cell r="A4544">
            <v>94618</v>
          </cell>
          <cell r="B4544" t="str">
            <v>COTOVELO EM COBRE, DN 79 MM, 90 GRAUS, SEM ANEL DE SOLDA, INSTALADO EM RESERVAÇÃO PREDIAL DE ÁGUA - FORNECIMENTO E INSTALAÇÃO. AF_04/2024</v>
          </cell>
          <cell r="C4544" t="str">
            <v>UN</v>
          </cell>
        </row>
        <row r="4545">
          <cell r="A4545">
            <v>94620</v>
          </cell>
          <cell r="B4545" t="str">
            <v>COTOVELO EM COBRE, DN 104 MM, 90 GRAUS, SEM ANEL DE SOLDA, INSTALADO EM RESERVAÇÃO PREDIAL DE ÁGUA - FORNECIMENTO E INSTALAÇÃO. AF_04/2024</v>
          </cell>
          <cell r="C4545" t="str">
            <v>UN</v>
          </cell>
        </row>
        <row r="4546">
          <cell r="A4546">
            <v>94622</v>
          </cell>
          <cell r="B4546" t="str">
            <v>TE EM COBRE, DN 54 MM, SEM ANEL DE SOLDA, INSTALADO EM RESERVAÇÃO PREDIAL DE ÁGUA - FORNECIMENTO E INSTALAÇÃO. AF_04/2024</v>
          </cell>
          <cell r="C4546" t="str">
            <v>UN</v>
          </cell>
        </row>
        <row r="4547">
          <cell r="A4547">
            <v>94623</v>
          </cell>
          <cell r="B4547" t="str">
            <v>TE EM COBRE, DN 66 MM, SEM ANEL DE SOLDA, INSTALADO EM RESERVAÇÃO PREDIAL DE ÁGUA - FORNECIMENTO E INSTALAÇÃO. AF_04/2024</v>
          </cell>
          <cell r="C4547" t="str">
            <v>UN</v>
          </cell>
        </row>
        <row r="4548">
          <cell r="A4548">
            <v>94624</v>
          </cell>
          <cell r="B4548" t="str">
            <v>TE EM COBRE, DN 79 MM, SEM ANEL DE SOLDA, INSTALADO EM RESERVAÇÃO PREDIAL DE ÁGUA - FORNECIMENTO E INSTALAÇÃO. AF_04/2024</v>
          </cell>
          <cell r="C4548" t="str">
            <v>UN</v>
          </cell>
        </row>
        <row r="4549">
          <cell r="A4549">
            <v>94625</v>
          </cell>
          <cell r="B4549" t="str">
            <v>TE EM COBRE, DN 104 MM, SEM ANEL DE SOLDA, INSTALADO EM RESERVAÇÃO PREDIAL DE ÁGUA - FORNECIMENTO E INSTALAÇÃO. AF_04/2024</v>
          </cell>
          <cell r="C4549" t="str">
            <v>UN</v>
          </cell>
        </row>
        <row r="4550">
          <cell r="A4550">
            <v>94656</v>
          </cell>
          <cell r="B4550" t="str">
            <v>ADAPTADOR CURTO COM BOLSA E ROSCA PARA REGISTRO, PVC, SOLDÁVEL, DN  25 MM X 3/4", INSTALADO EM RESERVAÇÃO PREDIAL DE ÁGUA - FORNECIMENTO E INSTALAÇÃO. AF_04/2024</v>
          </cell>
          <cell r="C4550" t="str">
            <v>UN</v>
          </cell>
        </row>
        <row r="4551">
          <cell r="A4551">
            <v>94657</v>
          </cell>
          <cell r="B4551" t="str">
            <v>LUVA PVC, SOLDÁVEL, DN  25 MM, INSTALADO EM RESERVAÇÃO PREDIAL DE ÁGUA - FORNECIMENTO E INSTALAÇÃO. AF_04/2024</v>
          </cell>
          <cell r="C4551" t="str">
            <v>UN</v>
          </cell>
        </row>
        <row r="4552">
          <cell r="A4552">
            <v>94658</v>
          </cell>
          <cell r="B4552" t="str">
            <v>ADAPTADOR CURTO COM BOLSA E ROSCA PARA REGISTRO, PVC, SOLDÁVEL, DN 32 MM X 1", INSTALADO EM RESERVAÇÃO PREDIAL DE ÁGUA - FORNECIMENTO E INSTALAÇÃO. AF_04/2024</v>
          </cell>
          <cell r="C4552" t="str">
            <v>UN</v>
          </cell>
        </row>
        <row r="4553">
          <cell r="A4553">
            <v>94659</v>
          </cell>
          <cell r="B4553" t="str">
            <v>LUVA PVC, SOLDÁVEL, DN 32 MM, INSTALADO EM RESERVAÇÃO PREDIAL DE ÁGUA - FORNECIMENTO E INSTALAÇÃO. AF_04/2024</v>
          </cell>
          <cell r="C4553" t="str">
            <v>UN</v>
          </cell>
        </row>
        <row r="4554">
          <cell r="A4554">
            <v>94660</v>
          </cell>
          <cell r="B4554" t="str">
            <v>ADAPTADOR CURTO COM BOLSA E ROSCA PARA REGISTRO, PVC, SOLDÁVEL, DN 40 MM X 1 1/4", INSTALADO EM RESERVAÇÃO PREDIAL DE ÁGUA - FORNECIMENTO E INSTALAÇÃO. AF_04/2024</v>
          </cell>
          <cell r="C4554" t="str">
            <v>UN</v>
          </cell>
        </row>
        <row r="4555">
          <cell r="A4555">
            <v>94661</v>
          </cell>
          <cell r="B4555" t="str">
            <v>LUVA, PVC, SOLDÁVEL, DN 40 MM, INSTALADO EM RESERVAÇÃO PREDIAL DE ÁGUA - FORNECIMENTO E INSTALAÇÃO. AF_04/2024</v>
          </cell>
          <cell r="C4555" t="str">
            <v>UN</v>
          </cell>
        </row>
        <row r="4556">
          <cell r="A4556">
            <v>94662</v>
          </cell>
          <cell r="B4556" t="str">
            <v>ADAPTADOR CURTO COM BOLSA E ROSCA PARA REGISTRO, PVC, SOLDÁVEL, DN 50 MM X 1 1/2", INSTALADO EM RESERVAÇÃO PREDIAL DE ÁGUA - FORNECIMENTO E INSTALAÇÃO. AF_04/2024</v>
          </cell>
          <cell r="C4556" t="str">
            <v>UN</v>
          </cell>
        </row>
        <row r="4557">
          <cell r="A4557">
            <v>94663</v>
          </cell>
          <cell r="B4557" t="str">
            <v>LUVA, PVC, SOLDÁVEL, DN 50 MM, INSTALADO EM RESERVAÇÃO PREDIAL DE ÁGUA - FORNECIMENTO E INSTALAÇÃO. AF_04/2024</v>
          </cell>
          <cell r="C4557" t="str">
            <v>UN</v>
          </cell>
        </row>
        <row r="4558">
          <cell r="A4558">
            <v>94664</v>
          </cell>
          <cell r="B4558" t="str">
            <v>ADAPTADOR CURTO COM BOLSA E ROSCA PARA REGISTRO, PVC, SOLDÁVEL, DN 60 MM X 2", INSTALADO EM RESERVAÇÃO PREDIAL DE ÁGUA - FORNECIMENTO E INSTALAÇÃO. AF_04/2024</v>
          </cell>
          <cell r="C4558" t="str">
            <v>UN</v>
          </cell>
        </row>
        <row r="4559">
          <cell r="A4559">
            <v>94665</v>
          </cell>
          <cell r="B4559" t="str">
            <v>LUVA, PVC, SOLDÁVEL, DN 60 MM, INSTALADO EM RESERVAÇÃO PREDIAL DE ÁGUA - FORNECIMENTO E INSTALAÇÃO. AF_04/2024</v>
          </cell>
          <cell r="C4559" t="str">
            <v>UN</v>
          </cell>
        </row>
        <row r="4560">
          <cell r="A4560">
            <v>94666</v>
          </cell>
          <cell r="B4560" t="str">
            <v>ADAPTADOR CURTO COM BOLSA E ROSCA PARA REGISTRO, PVC, SOLDÁVEL, DN 75 MM X 2 1/2", INSTALADO EM RESERVAÇÃO PREDIAL DE ÁGUA - FORNECIMENTO E INSTALAÇÃO. AF_04/2024</v>
          </cell>
          <cell r="C4560" t="str">
            <v>UN</v>
          </cell>
        </row>
        <row r="4561">
          <cell r="A4561">
            <v>94667</v>
          </cell>
          <cell r="B4561" t="str">
            <v>LUVA, PVC, SOLDÁVEL, DN 75 MM, INSTALADO EM RESERVAÇÃO PREDIAL DE ÁGUA - FORNECIMENTO E INSTALAÇÃO. AF_04/2024</v>
          </cell>
          <cell r="C4561" t="str">
            <v>UN</v>
          </cell>
        </row>
        <row r="4562">
          <cell r="A4562">
            <v>94668</v>
          </cell>
          <cell r="B4562" t="str">
            <v>ADAPTADOR CURTO COM BOLSA E ROSCA PARA REGISTRO, PVC, SOLDÁVEL, DN 85 MM X 3", INSTALADO EM RESERVAÇÃO PREDIAL DE ÁGUA - FORNECIMENTO E INSTALAÇÃO. AF_04/2024</v>
          </cell>
          <cell r="C4562" t="str">
            <v>UN</v>
          </cell>
        </row>
        <row r="4563">
          <cell r="A4563">
            <v>94669</v>
          </cell>
          <cell r="B4563" t="str">
            <v>LUVA, PVC, SOLDÁVEL, DN 85 MM, INSTALADO EM RESERVAÇÃO PREDIAL DE ÁGUA - FORNECIMENTO E INSTALAÇÃO. AF_04/2024</v>
          </cell>
          <cell r="C4563" t="str">
            <v>UN</v>
          </cell>
        </row>
        <row r="4564">
          <cell r="A4564">
            <v>94670</v>
          </cell>
          <cell r="B4564" t="str">
            <v>ADAPTADOR CURTO COM BOLSA E ROSCA PARA REGISTRO, PVC, SOLDÁVEL, DN 110 MM X 4", INSTALADO EM RESERVAÇÃO PREDIAL DE ÁGUA - FORNECIMENTO E INSTALAÇÃO. AF_04/2024</v>
          </cell>
          <cell r="C4564" t="str">
            <v>UN</v>
          </cell>
        </row>
        <row r="4565">
          <cell r="A4565">
            <v>94671</v>
          </cell>
          <cell r="B4565" t="str">
            <v>LUVA, PVC, SOLDÁVEL, DN 110 MM, INSTALADO EM RESERVAÇÃO PREDIAL DE ÁGUA - FORNECIMENTO E INSTALAÇÃO. AF_04/2024</v>
          </cell>
          <cell r="C4565" t="str">
            <v>UN</v>
          </cell>
        </row>
        <row r="4566">
          <cell r="A4566">
            <v>94672</v>
          </cell>
          <cell r="B4566" t="str">
            <v>JOELHO 90 GRAUS COM BUCHA DE LATÃO, PVC, SOLDÁVEL, DN  25 MM X 3/4", INSTALADO EM RESERVAÇÃO PREDIAL DE ÁGUA - FORNECIMENTO E INSTALAÇÃO. AF_04/2024</v>
          </cell>
          <cell r="C4566" t="str">
            <v>UN</v>
          </cell>
        </row>
        <row r="4567">
          <cell r="A4567">
            <v>94673</v>
          </cell>
          <cell r="B4567" t="str">
            <v>CURVA 90 GRAUS, PVC, SOLDÁVEL, DN  25 MM, INSTALADO EM RESERVAÇÃO PREDIAL DE ÁGUA - FORNECIMENTO E INSTALAÇÃO. AF_04/2024</v>
          </cell>
          <cell r="C4567" t="str">
            <v>UN</v>
          </cell>
        </row>
        <row r="4568">
          <cell r="A4568">
            <v>94674</v>
          </cell>
          <cell r="B4568" t="str">
            <v>JOELHO 90 GRAUS, PVC, SOLDÁVEL, DN 32 MM INSTALADO EM RESERVAÇÃO PREDIAL DE ÁGUA - FORNECIMENTO E INSTALAÇÃO. AF_04/2024</v>
          </cell>
          <cell r="C4568" t="str">
            <v>UN</v>
          </cell>
        </row>
        <row r="4569">
          <cell r="A4569">
            <v>94675</v>
          </cell>
          <cell r="B4569" t="str">
            <v>CURVA 90 GRAUS, PVC, SOLDÁVEL, DN 32 MM, INSTALADO EM RESERVAÇÃO PREDIAL DE ÁGUA - FORNECIMENTO E INSTALAÇÃO. AF_04/2024</v>
          </cell>
          <cell r="C4569" t="str">
            <v>UN</v>
          </cell>
        </row>
        <row r="4570">
          <cell r="A4570">
            <v>94676</v>
          </cell>
          <cell r="B4570" t="str">
            <v>JOELHO 90 GRAUS, PVC, SOLDÁVEL, DN 40 MM INSTALADO EM RESERVAÇÃO PREDIAL DE ÁGUA - FORNECIMENTO E INSTALAÇÃO. AF_04/2024</v>
          </cell>
          <cell r="C4570" t="str">
            <v>UN</v>
          </cell>
        </row>
        <row r="4571">
          <cell r="A4571">
            <v>94677</v>
          </cell>
          <cell r="B4571" t="str">
            <v>CURVA 90 GRAUS, PVC, SOLDÁVEL, DN 40 MM, INSTALADO EM RESERVAÇÃO PREDIAL DE ÁGUA - FORNECIMENTO E INSTALAÇÃO. AF_04/2024</v>
          </cell>
          <cell r="C4571" t="str">
            <v>UN</v>
          </cell>
        </row>
        <row r="4572">
          <cell r="A4572">
            <v>94678</v>
          </cell>
          <cell r="B4572" t="str">
            <v>JOELHO 90 GRAUS, PVC, SOLDÁVEL, DN 50 MM INSTALADO EM RESERVAÇÃO PREDIAL DE ÁGUA - FORNECIMENTO E INSTALAÇÃO. AF_04/2024</v>
          </cell>
          <cell r="C4572" t="str">
            <v>UN</v>
          </cell>
        </row>
        <row r="4573">
          <cell r="A4573">
            <v>94679</v>
          </cell>
          <cell r="B4573" t="str">
            <v>CURVA 90 GRAUS, PVC, SOLDÁVEL, DN 50 MM, INSTALADO EM RESERVAÇÃO PREDIAL DE ÁGUA - FORNECIMENTO E INSTALAÇÃO. AF_04/2024</v>
          </cell>
          <cell r="C4573" t="str">
            <v>UN</v>
          </cell>
        </row>
        <row r="4574">
          <cell r="A4574">
            <v>94680</v>
          </cell>
          <cell r="B4574" t="str">
            <v>JOELHO 90 GRAUS, PVC, SOLDÁVEL, DN 60 MM INSTALADO EM RESERVAÇÃO PREDIAL DE ÁGUA - FORNECIMENTO E INSTALAÇÃO. AF_04/2024</v>
          </cell>
          <cell r="C4574" t="str">
            <v>UN</v>
          </cell>
        </row>
        <row r="4575">
          <cell r="A4575">
            <v>94681</v>
          </cell>
          <cell r="B4575" t="str">
            <v>CURVA 90 GRAUS, PVC, SOLDÁVEL, DN 60 MM, INSTALADO EM RESERVAÇÃO PREDIAL DE ÁGUA - FORNECIMENTO E INSTALAÇÃO. AF_04/2024</v>
          </cell>
          <cell r="C4575" t="str">
            <v>UN</v>
          </cell>
        </row>
        <row r="4576">
          <cell r="A4576">
            <v>94682</v>
          </cell>
          <cell r="B4576" t="str">
            <v>JOELHO 90 GRAUS, PVC, SOLDÁVEL, DN 75 MM INSTALADO EM RESERVAÇÃO PREDIAL DE ÁGUA - FORNECIMENTO E INSTALAÇÃO. AF_04/2024</v>
          </cell>
          <cell r="C4576" t="str">
            <v>UN</v>
          </cell>
        </row>
        <row r="4577">
          <cell r="A4577">
            <v>94683</v>
          </cell>
          <cell r="B4577" t="str">
            <v>CURVA 90 GRAUS, PVC, SOLDÁVEL, DN 75 MM, INSTALADO EM RESERVAÇÃO PREDIAL DE ÁGUA - FORNECIMENTO E INSTALAÇÃO. AF_04/2024</v>
          </cell>
          <cell r="C4577" t="str">
            <v>UN</v>
          </cell>
        </row>
        <row r="4578">
          <cell r="A4578">
            <v>94684</v>
          </cell>
          <cell r="B4578" t="str">
            <v>JOELHO 90 GRAUS, PVC, SOLDÁVEL, DN 85 MM INSTALADO EM RESERVAÇÃO PREDIAL DE ÁGUA - FORNECIMENTO E INSTALAÇÃO. AF_04/2024</v>
          </cell>
          <cell r="C4578" t="str">
            <v>UN</v>
          </cell>
        </row>
        <row r="4579">
          <cell r="A4579">
            <v>94685</v>
          </cell>
          <cell r="B4579" t="str">
            <v>CURVA 90 GRAUS, PVC, SOLDÁVEL, DN 85 MM, INSTALADO EM RESERVAÇÃO PREDIAL DE ÁGUA - FORNECIMENTO E INSTALAÇÃO. AF_04/2024</v>
          </cell>
          <cell r="C4579" t="str">
            <v>UN</v>
          </cell>
        </row>
        <row r="4580">
          <cell r="A4580">
            <v>94686</v>
          </cell>
          <cell r="B4580" t="str">
            <v>JOELHO 90 GRAUS, PVC, SOLDÁVEL, DN 110 MM INSTALADO EM RESERVAÇÃO PREDIAL DE ÁGUA - FORNECIMENTO E INSTALAÇÃO. AF_04/2024</v>
          </cell>
          <cell r="C4580" t="str">
            <v>UN</v>
          </cell>
        </row>
        <row r="4581">
          <cell r="A4581">
            <v>94687</v>
          </cell>
          <cell r="B4581" t="str">
            <v>CURVA 90 GRAUS, PVC, SOLDÁVEL, DN 110 MM, INSTALADO EM RESERVAÇÃO PREDIAL DE ÁGUA - FORNECIMENTO E INSTALAÇÃO. AF_04/2024</v>
          </cell>
          <cell r="C4581" t="str">
            <v>UN</v>
          </cell>
        </row>
        <row r="4582">
          <cell r="A4582">
            <v>94688</v>
          </cell>
          <cell r="B4582" t="str">
            <v>TÊ, PVC, SOLDÁVEL, DN  25 MM INSTALADO EM RESERVAÇÃO PREDIAL DE ÁGUA - FORNECIMENTO E INSTALAÇÃO. AF_04/2024</v>
          </cell>
          <cell r="C4582" t="str">
            <v>UN</v>
          </cell>
        </row>
        <row r="4583">
          <cell r="A4583">
            <v>94689</v>
          </cell>
          <cell r="B4583" t="str">
            <v>TÊ COM BUCHA DE LATÃO NA BOLSA CENTRAL, PVC, SOLDÁVEL, DN  25 MM X 3/4", INSTALADO EM RESERVAÇÃO PREDIAL DE ÁGUA - FORNECIMENTO E INSTALAÇÃO. AF_04/2024</v>
          </cell>
          <cell r="C4583" t="str">
            <v>UN</v>
          </cell>
        </row>
        <row r="4584">
          <cell r="A4584">
            <v>94690</v>
          </cell>
          <cell r="B4584" t="str">
            <v>TÊ, PVC, SOLDÁVEL, DN 32 MM INSTALADO EM RESERVAÇÃO PREDIAL DE ÁGUA - FORNECIMENTO E INSTALAÇÃO. AF_04/2024</v>
          </cell>
          <cell r="C4584" t="str">
            <v>UN</v>
          </cell>
        </row>
        <row r="4585">
          <cell r="A4585">
            <v>94691</v>
          </cell>
          <cell r="B4585" t="str">
            <v>TÊ DE REDUÇÃO, PVC, SOLDÁVEL, DN 32 MM X  25 MM, INSTALADO EM RESERVAÇÃO PREDIAL DE ÁGUA - FORNECIMENTO E INSTALAÇÃO. AF_04/2024</v>
          </cell>
          <cell r="C4585" t="str">
            <v>UN</v>
          </cell>
        </row>
        <row r="4586">
          <cell r="A4586">
            <v>94692</v>
          </cell>
          <cell r="B4586" t="str">
            <v>TÊ, PVC, SOLDÁVEL, DN 40 MM INSTALADO EM RESERVAÇÃO PREDIAL DE ÁGUA - FORNECIMENTO E INSTALAÇÃO. AF_04/2024</v>
          </cell>
          <cell r="C4586" t="str">
            <v>UN</v>
          </cell>
        </row>
        <row r="4587">
          <cell r="A4587">
            <v>94693</v>
          </cell>
          <cell r="B4587" t="str">
            <v>TÊ DE REDUÇÃO, PVC, SOLDÁVEL, DN 40 MM X 32 MM, INSTALADO EM RESERVAÇÃO PREDIAL DE ÁGUA - FORNECIMENTO E INSTALAÇÃO. AF_04/2024</v>
          </cell>
          <cell r="C4587" t="str">
            <v>UN</v>
          </cell>
        </row>
        <row r="4588">
          <cell r="A4588">
            <v>94694</v>
          </cell>
          <cell r="B4588" t="str">
            <v>TÊ, PVC, SOLDÁVEL, DN 50 MM INSTALADO EM RESERVAÇÃO PREDIAL DE ÁGUA - FORNECIMENTO E INSTALAÇÃO. AF_04/2024</v>
          </cell>
          <cell r="C4588" t="str">
            <v>UN</v>
          </cell>
        </row>
        <row r="4589">
          <cell r="A4589">
            <v>94695</v>
          </cell>
          <cell r="B4589" t="str">
            <v>TÊ DE REDUÇÃO, PVC, SOLDÁVEL, DN 50 MM X 40 MM, INSTALADO EM RESERVAÇÃO PREDIAL DE ÁGUA - FORNECIMENTO E INSTALAÇÃO. AF_04/2024</v>
          </cell>
          <cell r="C4589" t="str">
            <v>UN</v>
          </cell>
        </row>
        <row r="4590">
          <cell r="A4590">
            <v>94696</v>
          </cell>
          <cell r="B4590" t="str">
            <v>TÊ, PVC, SOLDÁVEL, DN 60 MM INSTALADO EM RESERVAÇÃO PREDIAL DE ÁGUA - FORNECIMENTO E INSTALAÇÃO. AF_04/2024</v>
          </cell>
          <cell r="C4590" t="str">
            <v>UN</v>
          </cell>
        </row>
        <row r="4591">
          <cell r="A4591">
            <v>94697</v>
          </cell>
          <cell r="B4591" t="str">
            <v>TÊ, PVC, SOLDÁVEL, DN 75 MM INSTALADO EM RESERVAÇÃO PREDIAL DE ÁGUA - FORNECIMENTO E INSTALAÇÃO. AF_04/2024</v>
          </cell>
          <cell r="C4591" t="str">
            <v>UN</v>
          </cell>
        </row>
        <row r="4592">
          <cell r="A4592">
            <v>94698</v>
          </cell>
          <cell r="B4592" t="str">
            <v>TÊ DE REDUÇÃO, PVC, SOLDÁVEL, DN 75 MM X 50 MM, INSTALADO EM RESERVAÇÃO PREDIAL DE ÁGUA - FORNECIMENTO E INSTALAÇÃO. AF_04/2024</v>
          </cell>
          <cell r="C4592" t="str">
            <v>UN</v>
          </cell>
        </row>
        <row r="4593">
          <cell r="A4593">
            <v>94699</v>
          </cell>
          <cell r="B4593" t="str">
            <v>TÊ, PVC, SOLDÁVEL, DN 85 MM INSTALADO EM RESERVAÇÃO PREDIAL DE ÁGUA - FORNECIMENTO E INSTALAÇÃO. AF_04/2024</v>
          </cell>
          <cell r="C4593" t="str">
            <v>UN</v>
          </cell>
        </row>
        <row r="4594">
          <cell r="A4594">
            <v>94700</v>
          </cell>
          <cell r="B4594" t="str">
            <v>TÊ DE REDUÇÃO, PVC, SOLDÁVEL, DN 85 MM X 60 MM, INSTALADO EM RESERVAÇÃO PREDIAL DE ÁGUA - FORNECIMENTO E INSTALAÇÃO. AF_04/2024</v>
          </cell>
          <cell r="C4594" t="str">
            <v>UN</v>
          </cell>
        </row>
        <row r="4595">
          <cell r="A4595">
            <v>94701</v>
          </cell>
          <cell r="B4595" t="str">
            <v>TÊ, PVC, SOLDÁVEL, DN 110 MM INSTALADO EM RESERVAÇÃO PREDIAL DE ÁGUA - FORNECIMENTO E INSTALAÇÃO. AF_04/2024</v>
          </cell>
          <cell r="C4595" t="str">
            <v>UN</v>
          </cell>
        </row>
        <row r="4596">
          <cell r="A4596">
            <v>94702</v>
          </cell>
          <cell r="B4596" t="str">
            <v>TÊ DE REDUÇÃO, PVC, SOLDÁVEL, DN 110 MM X 60 MM, INSTALADO EM RESERVAÇÃO PREDIAL DE ÁGUA - FORNECIMENTO E INSTALAÇÃO. AF_04/2024</v>
          </cell>
          <cell r="C4596" t="str">
            <v>UN</v>
          </cell>
        </row>
        <row r="4597">
          <cell r="A4597">
            <v>94703</v>
          </cell>
          <cell r="B4597" t="str">
            <v>ADAPTADOR COM FLANGE E ANEL DE VEDAÇÃO, PVC, SOLDÁVEL, DN  25 MM X 3/4", INSTALADO EM RESERVAÇÃO PREDIAL DE ÁGUA - FORNECIMENTO E INSTALAÇÃO. AF_04/2024</v>
          </cell>
          <cell r="C4597" t="str">
            <v>UN</v>
          </cell>
        </row>
        <row r="4598">
          <cell r="A4598">
            <v>94704</v>
          </cell>
          <cell r="B4598" t="str">
            <v>ADAPTADOR COM FLANGE E ANEL DE VEDAÇÃO, PVC, SOLDÁVEL, DN 32 MM X 1", INSTALADO EM RESERVAÇÃO PREDIAL DE ÁGUA - FORNECIMENTO E INSTALAÇÃO. AF_04/2024</v>
          </cell>
          <cell r="C4598" t="str">
            <v>UN</v>
          </cell>
        </row>
        <row r="4599">
          <cell r="A4599">
            <v>94705</v>
          </cell>
          <cell r="B4599" t="str">
            <v>ADAPTADOR COM FLANGE E ANEL DE VEDAÇÃO, PVC, SOLDÁVEL, DN 40 MM X 1 1/4", INSTALADO EM RESERVAÇÃO PREDIAL DE ÁGUA - FORNECIMENTO E INSTALAÇÃO. AF_04/2024</v>
          </cell>
          <cell r="C4599" t="str">
            <v>UN</v>
          </cell>
        </row>
        <row r="4600">
          <cell r="A4600">
            <v>94706</v>
          </cell>
          <cell r="B4600" t="str">
            <v>ADAPTADOR COM FLANGE E ANEL DE VEDAÇÃO, PVC, SOLDÁVEL, DN 50 MM X 1 1/2", INSTALADO EM RESERVAÇÃO PREDIAL DE ÁGUA - FORNECIMENTO E INSTALAÇÃO. AF_04/2024</v>
          </cell>
          <cell r="C4600" t="str">
            <v>UN</v>
          </cell>
        </row>
        <row r="4601">
          <cell r="A4601">
            <v>94707</v>
          </cell>
          <cell r="B4601" t="str">
            <v>ADAPTADOR COM FLANGE E ANEL DE VEDAÇÃO, PVC, SOLDÁVEL, DN 60 MM X 2", INSTALADO EM RESERVAÇÃO PREDIAL DE ÁGUA - FORNECIMENTO E INSTALAÇÃO. AF_04/2024</v>
          </cell>
          <cell r="C4601" t="str">
            <v>UN</v>
          </cell>
        </row>
        <row r="4602">
          <cell r="A4602">
            <v>94713</v>
          </cell>
          <cell r="B4602" t="str">
            <v>ADAPTADOR COM FLANGES LIVRES, PVC, SOLDÁVEL, DN 75 MM X 2 1/2", INSTALADO EM RESERVAÇÃO PREDIAL DE ÁGUA - FORNECIMENTO E INSTALAÇÃO. AF_04/2024</v>
          </cell>
          <cell r="C4602" t="str">
            <v>UN</v>
          </cell>
        </row>
        <row r="4603">
          <cell r="A4603">
            <v>94714</v>
          </cell>
          <cell r="B4603" t="str">
            <v>ADAPTADOR COM FLANGES LIVRES, PVC, SOLDÁVEL, DN 85 MM X 3", INSTALADO EM RESERVAÇÃO PREDIAL DE ÁGUA - FORNECIMENTO E INSTALAÇÃO. AF_04/2024</v>
          </cell>
          <cell r="C4603" t="str">
            <v>UN</v>
          </cell>
        </row>
        <row r="4604">
          <cell r="A4604">
            <v>94715</v>
          </cell>
          <cell r="B4604" t="str">
            <v>ADAPTADOR COM FLANGES LIVRES, PVC, SOLDÁVEL, DN 110 MM X 4", INSTALADO EM RESERVAÇÃO PREDIAL DE ÁGUA - FORNECIMENTO E INSTALAÇÃO. AF_04/2024</v>
          </cell>
          <cell r="C4604" t="str">
            <v>UN</v>
          </cell>
        </row>
        <row r="4605">
          <cell r="A4605">
            <v>94724</v>
          </cell>
          <cell r="B4605" t="str">
            <v>CONECTOR, CPVC, SOLDÁVEL, DN 22 MM X 3/4", INSTALADO EM RESERVAÇÃO PREDIAL DE ÁGUA - FORNECIMENTO E INSTALAÇÃO. AF_04/2024</v>
          </cell>
          <cell r="C4605" t="str">
            <v>UN</v>
          </cell>
        </row>
        <row r="4606">
          <cell r="A4606">
            <v>94725</v>
          </cell>
          <cell r="B4606" t="str">
            <v>LUVA, CPVC, SOLDÁVEL, DN 22 MM, INSTALADO EM RESERVAÇÃO PREDIAL DE ÁGUA - FORNECIMENTO E INSTALAÇÃO. AF_04/2024</v>
          </cell>
          <cell r="C4606" t="str">
            <v>UN</v>
          </cell>
        </row>
        <row r="4607">
          <cell r="A4607">
            <v>94726</v>
          </cell>
          <cell r="B4607" t="str">
            <v>CONECTOR, CPVC, SOLDÁVEL, DN 28 MM X 1", INSTALADO EM RESERVAÇÃO PREDIAL DE ÁGUA - FORNECIMENTO E INSTALAÇÃO. AF_04/2024</v>
          </cell>
          <cell r="C4607" t="str">
            <v>UN</v>
          </cell>
        </row>
        <row r="4608">
          <cell r="A4608">
            <v>94727</v>
          </cell>
          <cell r="B4608" t="str">
            <v>LUVA, CPVC, SOLDÁVEL, DN 28 MM, INSTALADO EM RESERVAÇÃO PREDIAL DE ÁGUA - FORNECIMENTO E INSTALAÇÃO. AF_04/2024</v>
          </cell>
          <cell r="C4608" t="str">
            <v>UN</v>
          </cell>
        </row>
        <row r="4609">
          <cell r="A4609">
            <v>94728</v>
          </cell>
          <cell r="B4609" t="str">
            <v>CONECTOR, CPVC, SOLDÁVEL, DN 35 MM X 1 1/4", INSTALADO EM RESERVAÇÃO PREDIAL DE ÁGUA - FORNECIMENTO E INSTALAÇÃO. AF_04/2024</v>
          </cell>
          <cell r="C4609" t="str">
            <v>UN</v>
          </cell>
        </row>
        <row r="4610">
          <cell r="A4610">
            <v>94729</v>
          </cell>
          <cell r="B4610" t="str">
            <v>LUVA, CPVC, SOLDÁVEL, DN 35 MM, INSTALADO EM RESERVAÇÃO PREDIAL DE ÁGUA - FORNECIMENTO E INSTALAÇÃO. AF_04/2024</v>
          </cell>
          <cell r="C4610" t="str">
            <v>UN</v>
          </cell>
        </row>
        <row r="4611">
          <cell r="A4611">
            <v>94730</v>
          </cell>
          <cell r="B4611" t="str">
            <v>CONECTOR, CPVC, SOLDÁVEL, DN 42 MM X 1 1/2", INSTALADO EM RESERVAÇÃO PREDIAL DE ÁGUA - FORNECIMENTO E INSTALAÇÃO. AF_04/2024</v>
          </cell>
          <cell r="C4611" t="str">
            <v>UN</v>
          </cell>
        </row>
        <row r="4612">
          <cell r="A4612">
            <v>94731</v>
          </cell>
          <cell r="B4612" t="str">
            <v>LUVA, CPVC, SOLDÁVEL, DN 42 MM, INSTALADO EM RESERVAÇÃO PREDIAL DE ÁGUA - FORNECIMENTO E INSTALAÇÃO. AF_04/2024</v>
          </cell>
          <cell r="C4612" t="str">
            <v>UN</v>
          </cell>
        </row>
        <row r="4613">
          <cell r="A4613">
            <v>94732</v>
          </cell>
          <cell r="B4613" t="str">
            <v>CONECTOR, CPVC, SOLDÁVEL, DN 54 MM X 2", INSTALADO EM RESERVAÇÃO PREDIAL DE ÁGUA - FORNECIMENTO E INSTALAÇÃO. AF_04/2024</v>
          </cell>
          <cell r="C4613" t="str">
            <v>UN</v>
          </cell>
        </row>
        <row r="4614">
          <cell r="A4614">
            <v>94733</v>
          </cell>
          <cell r="B4614" t="str">
            <v>LUVA, CPVC, SOLDÁVEL, DN 54 MM, INSTALADO EM RESERVAÇÃO PREDIAL DE ÁGUA - FORNECIMENTO E INSTALAÇÃO. AF_04/2024</v>
          </cell>
          <cell r="C4614" t="str">
            <v>UN</v>
          </cell>
        </row>
        <row r="4615">
          <cell r="A4615">
            <v>94734</v>
          </cell>
          <cell r="B4615" t="str">
            <v>CONECTOR, CPVC, SOLDÁVEL, DN 73 MM X 2 1/2", INSTALADO EM RESERVAÇÃO PREDIAL DE ÁGUA - FORNECIMENTO E INSTALAÇÃO. AF_04/2024</v>
          </cell>
          <cell r="C4615" t="str">
            <v>UN</v>
          </cell>
        </row>
        <row r="4616">
          <cell r="A4616">
            <v>94736</v>
          </cell>
          <cell r="B4616" t="str">
            <v>CONECTOR, CPVC, SOLDÁVEL, DN 89 MM X 3", INSTALADO EM RESERVAÇÃO PREDIAL DE ÁGUA - FORNECIMENTO E INSTALAÇÃO. AF_04/2024</v>
          </cell>
          <cell r="C4616" t="str">
            <v>UN</v>
          </cell>
        </row>
        <row r="4617">
          <cell r="A4617">
            <v>94737</v>
          </cell>
          <cell r="B4617" t="str">
            <v>LUVA, CPVC, SOLDÁVEL, DN 89 MM, INSTALADO EM RESERVAÇÃO PREDIAL DE ÁGUA - FORNECIMENTO E INSTALAÇÃO. AF_04/2024</v>
          </cell>
          <cell r="C4617" t="str">
            <v>UN</v>
          </cell>
        </row>
        <row r="4618">
          <cell r="A4618">
            <v>94738</v>
          </cell>
          <cell r="B4618" t="str">
            <v>CONECTOR, CPVC, SOLDÁVEL, DN 114 MM X 4", INSTALADO EM RESERVAÇÃO PREDIAL DE ÁGUA - FORNECIMENTO E INSTALAÇÃO. AF_04/2024</v>
          </cell>
          <cell r="C4618" t="str">
            <v>UN</v>
          </cell>
        </row>
        <row r="4619">
          <cell r="A4619">
            <v>94739</v>
          </cell>
          <cell r="B4619" t="str">
            <v>LUVA, CPVC, SOLDÁVEL, DN 114 MM, INSTALADO EM RESERVAÇÃO PREDIAL DE ÁGUA - FORNECIMENTO E INSTALAÇÃO. AF_04/2024</v>
          </cell>
          <cell r="C4619" t="str">
            <v>UN</v>
          </cell>
        </row>
        <row r="4620">
          <cell r="A4620">
            <v>94740</v>
          </cell>
          <cell r="B4620" t="str">
            <v>JOELHO 90 GRAUS, CPVC, SOLDÁVEL, DN 22 MM, INSTALADO EM RESERVAÇÃO PREDIAL DE ÁGUA - FORNECIMENTO E INSTALAÇÃO. AF_04/2024</v>
          </cell>
          <cell r="C4620" t="str">
            <v>UN</v>
          </cell>
        </row>
        <row r="4621">
          <cell r="A4621">
            <v>94741</v>
          </cell>
          <cell r="B4621" t="str">
            <v>CURVA 90 GRAUS, CPVC, SOLDÁVEL, DN 22 MM, INSTALADO EM RESERVAÇÃO PREDIAL DE ÁGUA - FORNECIMENTO E INSTALAÇÃO. AF_04/2024</v>
          </cell>
          <cell r="C4621" t="str">
            <v>UN</v>
          </cell>
        </row>
        <row r="4622">
          <cell r="A4622">
            <v>94742</v>
          </cell>
          <cell r="B4622" t="str">
            <v>JOELHO 90 GRAUS, CPVC, SOLDÁVEL, DN 28 MM, INSTALADO EM RESERVAÇÃO PREDIAL DE ÁGUA - FORNECIMENTO E INSTALAÇÃO. AF_04/2024</v>
          </cell>
          <cell r="C4622" t="str">
            <v>UN</v>
          </cell>
        </row>
        <row r="4623">
          <cell r="A4623">
            <v>94743</v>
          </cell>
          <cell r="B4623" t="str">
            <v>CURVA 90 GRAUS, CPVC, SOLDÁVEL, DN 28 MM, INSTALADO EM RESERVAÇÃO PREDIAL DE ÁGUA - FORNECIMENTO E INSTALAÇÃO. AF_04/2024</v>
          </cell>
          <cell r="C4623" t="str">
            <v>UN</v>
          </cell>
        </row>
        <row r="4624">
          <cell r="A4624">
            <v>94744</v>
          </cell>
          <cell r="B4624" t="str">
            <v>JOELHO 90 GRAUS, CPVC, SOLDÁVEL, DN 35 MM, INSTALADO EM RESERVAÇÃO PREDIAL DE ÁGUA - FORNECIMENTO E INSTALAÇÃO. AF_04/2024</v>
          </cell>
          <cell r="C4624" t="str">
            <v>UN</v>
          </cell>
        </row>
        <row r="4625">
          <cell r="A4625">
            <v>94746</v>
          </cell>
          <cell r="B4625" t="str">
            <v>JOELHO 90 GRAUS, CPVC, SOLDÁVEL, DN 42 MM, INSTALADO EM RESERVAÇÃO PREDIAL DE ÁGUA - FORNECIMENTO E INSTALAÇÃO. AF_04/2024</v>
          </cell>
          <cell r="C4625" t="str">
            <v>UN</v>
          </cell>
        </row>
        <row r="4626">
          <cell r="A4626">
            <v>94748</v>
          </cell>
          <cell r="B4626" t="str">
            <v>JOELHO 90 GRAUS, CPVC, SOLDÁVEL, DN 54 MM, INSTALADO EM RESERVAÇÃO PREDIAL DE ÁGUA - FORNECIMENTO E INSTALAÇÃO. AF_04/2024</v>
          </cell>
          <cell r="C4626" t="str">
            <v>UN</v>
          </cell>
        </row>
        <row r="4627">
          <cell r="A4627">
            <v>94750</v>
          </cell>
          <cell r="B4627" t="str">
            <v>JOELHO 90 GRAUS, CPVC, SOLDÁVEL, DN 73 MM, INSTALADO EM RESERVAÇÃO PREDIAL DE ÁGUA - FORNECIMENTO E INSTALAÇÃO. AF_04/2024</v>
          </cell>
          <cell r="C4627" t="str">
            <v>UN</v>
          </cell>
        </row>
        <row r="4628">
          <cell r="A4628">
            <v>94752</v>
          </cell>
          <cell r="B4628" t="str">
            <v>JOELHO 90 GRAUS, CPVC, SOLDÁVEL, DN 89 MM, INSTALADO EM RESERVAÇÃO PREDIAL DE ÁGUA - FORNECIMENTO E INSTALAÇÃO. AF_04/2024</v>
          </cell>
          <cell r="C4628" t="str">
            <v>UN</v>
          </cell>
        </row>
        <row r="4629">
          <cell r="A4629">
            <v>94754</v>
          </cell>
          <cell r="B4629" t="str">
            <v>JOELHO 90 GRAUS, CPVC, SOLDÁVEL, DN 114 MM, INSTALADO EM RESERVAÇÃO PREDIAL DE ÁGUA - FORNECIMENTO E INSTALAÇÃO. AF_04/2024</v>
          </cell>
          <cell r="C4629" t="str">
            <v>UN</v>
          </cell>
        </row>
        <row r="4630">
          <cell r="A4630">
            <v>94756</v>
          </cell>
          <cell r="B4630" t="str">
            <v>TE, CPVC, SOLDÁVEL, DN 22 MM, INSTALADO EM RESERVAÇÃO PREDIAL DE ÁGUA - FORNECIMENTO E INSTALAÇÃO. AF_04/2024</v>
          </cell>
          <cell r="C4630" t="str">
            <v>UN</v>
          </cell>
        </row>
        <row r="4631">
          <cell r="A4631">
            <v>94757</v>
          </cell>
          <cell r="B4631" t="str">
            <v>TE, CPVC, SOLDÁVEL, DN 28 MM, INSTALADO EM RESERVAÇÃO PREDIAL DE ÁGUA - FORNECIMENTO E INSTALAÇÃO. AF_04/2024</v>
          </cell>
          <cell r="C4631" t="str">
            <v>UN</v>
          </cell>
        </row>
        <row r="4632">
          <cell r="A4632">
            <v>94758</v>
          </cell>
          <cell r="B4632" t="str">
            <v>TE, CPVC, SOLDÁVEL, DN 35 MM, INSTALADO EM RESERVAÇÃO PREDIAL DE ÁGUA - FORNECIMENTO E INSTALAÇÃO. AF_04/2024</v>
          </cell>
          <cell r="C4632" t="str">
            <v>UN</v>
          </cell>
        </row>
        <row r="4633">
          <cell r="A4633">
            <v>94759</v>
          </cell>
          <cell r="B4633" t="str">
            <v>TE, CPVC, SOLDÁVEL, DN 42 MM, INSTALADO EM RESERVAÇÃO PREDIAL DE ÁGUA - FORNECIMENTO E INSTALAÇÃO. AF_04/2024</v>
          </cell>
          <cell r="C4633" t="str">
            <v>UN</v>
          </cell>
        </row>
        <row r="4634">
          <cell r="A4634">
            <v>94760</v>
          </cell>
          <cell r="B4634" t="str">
            <v>TE, CPVC, SOLDÁVEL, DN 54 MM, INSTALADO EM RESERVAÇÃO PREDIAL DE ÁGUA - FORNECIMENTO E INSTALAÇÃO. AF_04/2024</v>
          </cell>
          <cell r="C4634" t="str">
            <v>UN</v>
          </cell>
        </row>
        <row r="4635">
          <cell r="A4635">
            <v>94761</v>
          </cell>
          <cell r="B4635" t="str">
            <v>TE, CPVC, SOLDÁVEL, DN 73 MM, INSTALADO EM RESERVAÇÃO PREDIAL DE ÁGUA - FORNECIMENTO E INSTALAÇÃO. AF_04/2024</v>
          </cell>
          <cell r="C4635" t="str">
            <v>UN</v>
          </cell>
        </row>
        <row r="4636">
          <cell r="A4636">
            <v>94762</v>
          </cell>
          <cell r="B4636" t="str">
            <v>TE, CPVC, SOLDÁVEL, DN 89 MM, INSTALADO EM RESERVAÇÃO PREDIAL DE ÁGUA - FORNECIMENTO E INSTALAÇÃO. AF_04/2024</v>
          </cell>
          <cell r="C4636" t="str">
            <v>UN</v>
          </cell>
        </row>
        <row r="4637">
          <cell r="A4637">
            <v>94763</v>
          </cell>
          <cell r="B4637" t="str">
            <v>TE, CPVC, SOLDÁVEL, DN 114 MM, INSTALADO EM RESERVAÇÃO PREDIAL DE ÁGUA - FORNECIMENTO E INSTALAÇÃO. AF_04/2024</v>
          </cell>
          <cell r="C4637" t="str">
            <v>UN</v>
          </cell>
        </row>
        <row r="4638">
          <cell r="A4638">
            <v>94764</v>
          </cell>
          <cell r="B4638" t="str">
            <v>ADAPTADOR COM FLANGE E ANEL DE VEDAÇÃO, CPVC, ROSCÁVEL, DN 15 MM, INSTALADO EM RESERVAÇÃO PREDIAL DE ÁGUA - FORNECIMENTO E INSTALAÇÃO. AF_04/2024</v>
          </cell>
          <cell r="C4638" t="str">
            <v>UN</v>
          </cell>
        </row>
        <row r="4639">
          <cell r="A4639">
            <v>94765</v>
          </cell>
          <cell r="B4639" t="str">
            <v>ADAPTADOR COM FLANGE E ANEL DE VEDAÇÃO, CPVC, ROSCÁVEL, DN 22 MM, INSTALADO EM RESERVAÇÃO PREDIAL DE ÁGUA - FORNECIMENTO E INSTALAÇÃO. AF_04/2024</v>
          </cell>
          <cell r="C4639" t="str">
            <v>UN</v>
          </cell>
        </row>
        <row r="4640">
          <cell r="A4640">
            <v>94766</v>
          </cell>
          <cell r="B4640" t="str">
            <v>ADAPTADOR COM FLANGE E ANEL DE VEDAÇÃO, CPVC, ROSCÁVEL, DN 28 MM, INSTALADO EM RESERVAÇÃO PREDIAL DE ÁGUA - FORNECIMENTO E INSTALAÇÃO. AF_04/2024</v>
          </cell>
          <cell r="C4640" t="str">
            <v>UN</v>
          </cell>
        </row>
        <row r="4641">
          <cell r="A4641">
            <v>94767</v>
          </cell>
          <cell r="B4641" t="str">
            <v>ADAPTADOR COM FLANGE E ANEL DE VEDAÇÃO, CPVC, ROSCÁVEL, DN 35 MM, INSTALADO EM RESERVAÇÃO PREDIAL DE ÁGUA - FORNECIMENTO E INSTALAÇÃO. AF_04/2024</v>
          </cell>
          <cell r="C4641" t="str">
            <v>UN</v>
          </cell>
        </row>
        <row r="4642">
          <cell r="A4642">
            <v>94768</v>
          </cell>
          <cell r="B4642" t="str">
            <v>ADAPTADOR COM FLANGE E ANEL DE VEDAÇÃO, CPVC, ROSCÁVEL, DN 42 MM, INSTALADO EM RESERVAÇÃO PREDIAL DE ÁGUA - FORNECIMENTO E INSTALAÇÃO. AF_04/2024</v>
          </cell>
          <cell r="C4642" t="str">
            <v>UN</v>
          </cell>
        </row>
        <row r="4643">
          <cell r="A4643">
            <v>94769</v>
          </cell>
          <cell r="B4643" t="str">
            <v>ADAPTADOR COM FLANGE E ANEL DE VEDAÇÃO, CPVC, ROSCÁVEL, DN 54 MM, INSTALADO EM RESERVAÇÃO PREDIAL DE ÁGUA - FORNECIMENTO E INSTALAÇÃO. AF_04/2024</v>
          </cell>
          <cell r="C4643" t="str">
            <v>UN</v>
          </cell>
        </row>
        <row r="4644">
          <cell r="A4644">
            <v>94783</v>
          </cell>
          <cell r="B4644" t="str">
            <v>ADAPTADOR COM FLANGE E ANEL DE VEDAÇÃO, PVC, SOLDÁVEL, DN  20 MM X 1/2", INSTALADO EM RESERVAÇÃO PREDIAL DE ÁGUA - FORNECIMENTO E INSTALAÇÃO. AF_04/2024</v>
          </cell>
          <cell r="C4644" t="str">
            <v>UN</v>
          </cell>
        </row>
        <row r="4645">
          <cell r="A4645">
            <v>94863</v>
          </cell>
          <cell r="B4645" t="str">
            <v>LUVA, CPVC, SOLDÁVEL, DN 73 MM, INSTALADO EM RESERVAÇÃO PREDIAL DE ÁGUA - FORNECIMENTO E INSTALAÇÃO. AF_04/2024</v>
          </cell>
          <cell r="C4645" t="str">
            <v>UN</v>
          </cell>
        </row>
        <row r="4646">
          <cell r="A4646">
            <v>95237</v>
          </cell>
          <cell r="B4646" t="str">
            <v>LUVA COM BUCHA DE LATÃO, PVC, SOLDÁVEL, DN 32MM X 1 , INSTALADO EM RAMAL DE DISTRIBUIÇÃO DE ÁGUA   FORNECIMENTO E INSTALAÇÃO. AF_06/2022</v>
          </cell>
          <cell r="C4646" t="str">
            <v>UN</v>
          </cell>
        </row>
        <row r="4647">
          <cell r="A4647">
            <v>95693</v>
          </cell>
          <cell r="B4647" t="str">
            <v>LUVA SIMPLES, PVC, SÉRIE NORMAL, ESGOTO PREDIAL, DN 150 MM, JUNTA ELÁSTICA, FORNECIDO E INSTALADO EM SUBCOLETOR AÉREO DE ESGOTO SANITÁRIO. AF_08/2022</v>
          </cell>
          <cell r="C4647" t="str">
            <v>UN</v>
          </cell>
        </row>
        <row r="4648">
          <cell r="A4648">
            <v>95694</v>
          </cell>
          <cell r="B4648" t="str">
            <v>CURVA 90 GRAUS, PVC, SERIE R, ÁGUA PLUVIAL, DN 100 MM, JUNTA ELÁSTICA, FORNECIDO E INSTALADO EM RAMAL DE ENCAMINHAMENTO. AF_06/2022</v>
          </cell>
          <cell r="C4648" t="str">
            <v>UN</v>
          </cell>
        </row>
        <row r="4649">
          <cell r="A4649">
            <v>95695</v>
          </cell>
          <cell r="B4649" t="str">
            <v>CURVA 90 GRAUS, PVC, SERIE R, ÁGUA PLUVIAL, DN 100 MM, JUNTA ELÁSTICA, FORNECIDO E INSTALADO EM CONDUTORES VERTICAIS DE ÁGUAS PLUVIAIS. AF_06/2022</v>
          </cell>
          <cell r="C4649" t="str">
            <v>UN</v>
          </cell>
        </row>
        <row r="4650">
          <cell r="A4650">
            <v>95696</v>
          </cell>
          <cell r="B4650" t="str">
            <v>SPRINKLER TIPO PENDENTE, 68 °C, UNIÃO POR ROSCA DN 15 (1/2") - FORNECIMENTO E INSTALAÇÃO. AF_10/2020</v>
          </cell>
          <cell r="C4650" t="str">
            <v>UN</v>
          </cell>
        </row>
        <row r="4651">
          <cell r="A4651">
            <v>96637</v>
          </cell>
          <cell r="B4651" t="str">
            <v>JOELHO 90 GRAUS, PPR, DN 25 MM, CLASSE PN 25, INSTALADO EM RAMAL OU SUB-RAMAL DE ÁGUA   FORNECIMENTO E INSTALAÇÃO. AF_08/2022</v>
          </cell>
          <cell r="C4651" t="str">
            <v>UN</v>
          </cell>
        </row>
        <row r="4652">
          <cell r="A4652">
            <v>96638</v>
          </cell>
          <cell r="B4652" t="str">
            <v>JOELHO 45 GRAUS, PPR, DN 25 MM, CLASSE PN 25, INSTALADO EM RAMAL OU SUB-RAMAL DE ÁGUA   FORNECIMENTO E INSTALAÇÃO. AF_08/2022</v>
          </cell>
          <cell r="C4652" t="str">
            <v>UN</v>
          </cell>
        </row>
        <row r="4653">
          <cell r="A4653">
            <v>96639</v>
          </cell>
          <cell r="B4653" t="str">
            <v>LUVA, PPR, DN 25 MM, CLASSE PN 25, INSTALADO EM RAMAL OU SUB-RAMAL DE ÁGUA   FORNECIMENTO E INSTALAÇÃO. AF_08/2022</v>
          </cell>
          <cell r="C4653" t="str">
            <v>UN</v>
          </cell>
        </row>
        <row r="4654">
          <cell r="A4654">
            <v>96640</v>
          </cell>
          <cell r="B4654" t="str">
            <v>CONECTOR MACHO, PPR, 25 X 1/2  , CLASSE PN 25, INSTALADO EM RAMAL OU SUB-RAMAL DE ÁGUA   FORNECIMENTO E INSTALAÇÃO. AF_08/2022</v>
          </cell>
          <cell r="C4654" t="str">
            <v>UN</v>
          </cell>
        </row>
        <row r="4655">
          <cell r="A4655">
            <v>96641</v>
          </cell>
          <cell r="B4655" t="str">
            <v>CONECTOR FÊMEA, PPR, 25 X 1/2  , CLASSE PN 25, INSTALADO EM RAMAL OU SUB-RAMAL DE ÁGUA   FORNECIMENTO E INSTALAÇÃO. AF_08/2022</v>
          </cell>
          <cell r="C4655" t="str">
            <v>UN</v>
          </cell>
        </row>
        <row r="4656">
          <cell r="A4656">
            <v>96642</v>
          </cell>
          <cell r="B4656" t="str">
            <v>TÊ NORMAL, PPR, DN 25 MM, CLASSE PN 25, INSTALADO EM RAMAL OU SUB-RAMAL DE ÁGUA   FORNECIMENTO E INSTALAÇÃO. AF_08/2022</v>
          </cell>
          <cell r="C4656" t="str">
            <v>UN</v>
          </cell>
        </row>
        <row r="4657">
          <cell r="A4657">
            <v>96643</v>
          </cell>
          <cell r="B4657" t="str">
            <v>TÊ MISTURADOR, PPR, 25 X 3/4   , CLASSE PN 25, INSTALADO EM RAMAL OU SUB-RAMAL DE ÁGUA   FORNECIMENTO E INSTALAÇÃO. AF_08/2022</v>
          </cell>
          <cell r="C4657" t="str">
            <v>UN</v>
          </cell>
        </row>
        <row r="4658">
          <cell r="A4658">
            <v>96650</v>
          </cell>
          <cell r="B4658" t="str">
            <v>JOELHO 90 GRAUS, PPR, DN 25 MM, CLASSE PN 25, INSTALADO EM RAMAL DE DISTRIBUIÇÃO   FORNECIMENTO E INSTALAÇÃO. AF_08/2022</v>
          </cell>
          <cell r="C4658" t="str">
            <v>UN</v>
          </cell>
        </row>
        <row r="4659">
          <cell r="A4659">
            <v>96651</v>
          </cell>
          <cell r="B4659" t="str">
            <v>JOELHO 45 GRAUS, PPR, DN 25 MM, CLASSE PN 25, INSTALADO EM RAMAL DE DISTRIBUIÇÃO DE ÁGUA   FORNECIMENTO E INSTALAÇÃO. AF_08/2022</v>
          </cell>
          <cell r="C4659" t="str">
            <v>UN</v>
          </cell>
        </row>
        <row r="4660">
          <cell r="A4660">
            <v>96652</v>
          </cell>
          <cell r="B4660" t="str">
            <v>JOELHO 90 GRAUS, PPR, DN 32 MM, CLASSE PN 25, INSTALADO EM RAMAL DE DISTRIBUIÇÃO - FORNECIMENTO E INSTALAÇÃO. AF_08/2022</v>
          </cell>
          <cell r="C4660" t="str">
            <v>UN</v>
          </cell>
        </row>
        <row r="4661">
          <cell r="A4661">
            <v>96653</v>
          </cell>
          <cell r="B4661" t="str">
            <v>JOELHO 45 GRAUS, PPR, DN 32 MM, CLASSE PN 25, INSTALADO EM RAMAL DE DISTRIBUIÇÃO DE ÁGUA - FORNECIMENTO E INSTALAÇÃO. AF_08/2022</v>
          </cell>
          <cell r="C4661" t="str">
            <v>UN</v>
          </cell>
        </row>
        <row r="4662">
          <cell r="A4662">
            <v>96654</v>
          </cell>
          <cell r="B4662" t="str">
            <v>JOELHO 90 GRAUS, PPR, DN 40 MM, CLASSE PN 25, INSTALADO EM RAMAL DE DISTRIBUIÇÃO - FORNECIMENTO E INSTALAÇÃO. AF_08/2022</v>
          </cell>
          <cell r="C4662" t="str">
            <v>UN</v>
          </cell>
        </row>
        <row r="4663">
          <cell r="A4663">
            <v>96655</v>
          </cell>
          <cell r="B4663" t="str">
            <v>JOELHO 45 GRAUS, PPR, DN 40 MM, CLASSE PN 25, INSTALADO EM RAMAL DE DISTRIBUIÇÃO DE ÁGUA - FORNECIMENTO E INSTALAÇÃO. AF_08/2022</v>
          </cell>
          <cell r="C4663" t="str">
            <v>UN</v>
          </cell>
        </row>
        <row r="4664">
          <cell r="A4664">
            <v>96656</v>
          </cell>
          <cell r="B4664" t="str">
            <v>LUVA, PPR, DN 25 MM, CLASSE PN 25, INSTALADO EM RAMAL DE DISTRIBUIÇÃO DE ÁGUA   FORNECIMENTO E INSTALAÇÃO. AF_08/2022</v>
          </cell>
          <cell r="C4664" t="str">
            <v>UN</v>
          </cell>
        </row>
        <row r="4665">
          <cell r="A4665">
            <v>96657</v>
          </cell>
          <cell r="B4665" t="str">
            <v>CONECTOR MACHO, PPR, 25 X 1/2, CLASSE PN 25, INSTALADO EM RAMAL DE DISTRIBUIÇÃO DE ÁGUA   FORNECIMENTO E INSTALAÇÃO. AF_08/2022</v>
          </cell>
          <cell r="C4665" t="str">
            <v>UN</v>
          </cell>
        </row>
        <row r="4666">
          <cell r="A4666">
            <v>96658</v>
          </cell>
          <cell r="B4666" t="str">
            <v>CONECTOR FÊMEA, PPR, 25 X 1/2  , CLASSE PN 25, INSTALADO EM RAMAL DE DISTRIBUIÇÃO DE ÁGUA   FORNECIMENTO E INSTALAÇÃO. AF_08/2022</v>
          </cell>
          <cell r="C4666" t="str">
            <v>UN</v>
          </cell>
        </row>
        <row r="4667">
          <cell r="A4667">
            <v>96659</v>
          </cell>
          <cell r="B4667" t="str">
            <v>LUVA, PPR, DN 32 MM, CLASSE PN 25, INSTALADO EM RAMAL DE DISTRIBUIÇÃO DE ÁGUA   FORNECIMENTO E INSTALAÇÃO. AF_08/2022</v>
          </cell>
          <cell r="C4667" t="str">
            <v>UN</v>
          </cell>
        </row>
        <row r="4668">
          <cell r="A4668">
            <v>96660</v>
          </cell>
          <cell r="B4668" t="str">
            <v>CONECTOR MACHO, PPR, 32 X 3/4", CLASSE PN 25, INSTALADO EM RAMAL DE DISTRIBUIÇÃO DE ÁGUA   FORNECIMENTO E INSTALAÇÃO. AF_08/2022</v>
          </cell>
          <cell r="C4668" t="str">
            <v>UN</v>
          </cell>
        </row>
        <row r="4669">
          <cell r="A4669">
            <v>96661</v>
          </cell>
          <cell r="B4669" t="str">
            <v>CONECTOR FÊMEA, PPR, 32 X 3/4", CLASSE PN 25, INSTALADO EM RAMAL DE DISTRIBUIÇÃO DE ÁGUA   FORNECIMENTO E INSTALAÇÃO. AF_08/2022</v>
          </cell>
          <cell r="C4669" t="str">
            <v>UN</v>
          </cell>
        </row>
        <row r="4670">
          <cell r="A4670">
            <v>96662</v>
          </cell>
          <cell r="B4670" t="str">
            <v>BUCHA DE REDUÇÃO, PPR, 32 X 25, CLASSE PN 25, INSTALADO EM RAMAL DE DISTRIBUIÇÃO DE ÁGUA   FORNECIMENTO E INSTALAÇÃO. AF_08/2022</v>
          </cell>
          <cell r="C4670" t="str">
            <v>UN</v>
          </cell>
        </row>
        <row r="4671">
          <cell r="A4671">
            <v>96663</v>
          </cell>
          <cell r="B4671" t="str">
            <v>LUVA, PPR, DN 40 MM, CLASSE PN 25, INSTALADO EM RAMAL DE DISTRIBUIÇÃO DE ÁGUA   FORNECIMENTO E INSTALAÇÃO. AF_08/2022</v>
          </cell>
          <cell r="C4671" t="str">
            <v>UN</v>
          </cell>
        </row>
        <row r="4672">
          <cell r="A4672">
            <v>96664</v>
          </cell>
          <cell r="B4672" t="str">
            <v>BUCHA DE REDUÇÃO, PPR, 40 X 25, CLASSE PN 25, INSTALADO EM RAMAL DE DISTRIBUIÇÃO DE ÁGUA   FORNECIMENTO E INSTALAÇÃO. AF_08/2022</v>
          </cell>
          <cell r="C4672" t="str">
            <v>UN</v>
          </cell>
        </row>
        <row r="4673">
          <cell r="A4673">
            <v>96665</v>
          </cell>
          <cell r="B4673" t="str">
            <v>TÊ NORMAL, PPR, DN 25 MM, CLASSE PN 25, INSTALADO EM RAMAL DE DISTRIBUIÇÃO DE ÁGUA   FORNECIMENTO E INSTALAÇÃO. AF_08/2022</v>
          </cell>
          <cell r="C4673" t="str">
            <v>UN</v>
          </cell>
        </row>
        <row r="4674">
          <cell r="A4674">
            <v>96666</v>
          </cell>
          <cell r="B4674" t="str">
            <v>TÊ NORMAL, PPR, DN 32 MM, CLASSE PN 25, INSTALADO EM RAMAL DE DISTRIBUIÇÃO DE ÁGUA   FORNECIMENTO E INSTALAÇÃO. AF_08/2022</v>
          </cell>
          <cell r="C4674" t="str">
            <v>UN</v>
          </cell>
        </row>
        <row r="4675">
          <cell r="A4675">
            <v>96667</v>
          </cell>
          <cell r="B4675" t="str">
            <v>TÊ NORMAL, PPR, DN 40 MM, CLASSE PN 25, INSTALADO EM RAMAL DE DISTRIBUIÇÃO DE ÁGUA   FORNECIMENTO E INSTALAÇÃO. AF_08/2022</v>
          </cell>
          <cell r="C4675" t="str">
            <v>UN</v>
          </cell>
        </row>
        <row r="4676">
          <cell r="A4676">
            <v>96684</v>
          </cell>
          <cell r="B4676" t="str">
            <v>JOELHO 90 GRAUS, PPR, DN 25 MM, CLASSE PN 25, INSTALADO EM PRUMADA DE ÁGUA   FORNECIMENTO E INSTALAÇÃO . AF_08/2022</v>
          </cell>
          <cell r="C4676" t="str">
            <v>UN</v>
          </cell>
        </row>
        <row r="4677">
          <cell r="A4677">
            <v>96685</v>
          </cell>
          <cell r="B4677" t="str">
            <v>JOELHO 45 GRAUS, PPR, DN 25 MM, CLASSE PN 25, INSTALADO EM PRUMADA DE ÁGUA   FORNECIMENTO E INSTALAÇÃO . AF_08/2022</v>
          </cell>
          <cell r="C4677" t="str">
            <v>UN</v>
          </cell>
        </row>
        <row r="4678">
          <cell r="A4678">
            <v>96686</v>
          </cell>
          <cell r="B4678" t="str">
            <v>JOELHO 90 GRAUS, PPR, DN 32 MM, CLASSE PN 25, INSTALADO EM PRUMADA DE ÁGUA   FORNECIMENTO E INSTALAÇÃO . AF_08/2022</v>
          </cell>
          <cell r="C4678" t="str">
            <v>UN</v>
          </cell>
        </row>
        <row r="4679">
          <cell r="A4679">
            <v>96687</v>
          </cell>
          <cell r="B4679" t="str">
            <v>JOELHO 45 GRAUS, PPR, DN 32 MM, CLASSE PN 25, INSTALADO EM PRUMADA DE ÁGUA   FORNECIMENTO E INSTALAÇÃO . AF_08/2022</v>
          </cell>
          <cell r="C4679" t="str">
            <v>UN</v>
          </cell>
        </row>
        <row r="4680">
          <cell r="A4680">
            <v>96688</v>
          </cell>
          <cell r="B4680" t="str">
            <v>JOELHO 90 GRAUS, PPR, DN 40 MM, CLASSE PN 25, INSTALADO EM PRUMADA DE ÁGUA   FORNECIMENTO E INSTALAÇÃO . AF_08/2022</v>
          </cell>
          <cell r="C4680" t="str">
            <v>UN</v>
          </cell>
        </row>
        <row r="4681">
          <cell r="A4681">
            <v>96689</v>
          </cell>
          <cell r="B4681" t="str">
            <v>JOELHO 45 GRAUS, PPR, DN 40 MM, CLASSE PN 25, INSTALADO EM PRUMADA DE ÁGUA   FORNECIMENTO E INSTALAÇÃO . AF_08/2022</v>
          </cell>
          <cell r="C4681" t="str">
            <v>UN</v>
          </cell>
        </row>
        <row r="4682">
          <cell r="A4682">
            <v>96690</v>
          </cell>
          <cell r="B4682" t="str">
            <v>JOELHO 90 GRAUS, PPR, DN 50 MM, CLASSE PN 25, INSTALADO EM PRUMADA DE ÁGUA   FORNECIMENTO E INSTALAÇÃO . AF_08/2022</v>
          </cell>
          <cell r="C4682" t="str">
            <v>UN</v>
          </cell>
        </row>
        <row r="4683">
          <cell r="A4683">
            <v>96691</v>
          </cell>
          <cell r="B4683" t="str">
            <v>JOELHO 45 GRAUS, PPR, DN 50 MM, CLASSE PN 25, INSTALADO EM PRUMADA DE ÁGUA   FORNECIMENTO E INSTALAÇÃO . AF_08/2022</v>
          </cell>
          <cell r="C4683" t="str">
            <v>UN</v>
          </cell>
        </row>
        <row r="4684">
          <cell r="A4684">
            <v>96692</v>
          </cell>
          <cell r="B4684" t="str">
            <v>JOELHO 90 GRAUS, PPR, DN 63 MM, CLASSE PN 25, INSTALADO EM PRUMADA DE ÁGUA   FORNECIMENTO E INSTALAÇÃO . AF_08/2022</v>
          </cell>
          <cell r="C4684" t="str">
            <v>UN</v>
          </cell>
        </row>
        <row r="4685">
          <cell r="A4685">
            <v>96693</v>
          </cell>
          <cell r="B4685" t="str">
            <v>JOELHO 45 GRAUS, PPR, DN 63 MM, CLASSE PN 25, INSTALADO EM PRUMADA DE ÁGUA   FORNECIMENTO E INSTALAÇÃO . AF_08/2022</v>
          </cell>
          <cell r="C4685" t="str">
            <v>UN</v>
          </cell>
        </row>
        <row r="4686">
          <cell r="A4686">
            <v>96694</v>
          </cell>
          <cell r="B4686" t="str">
            <v>JOELHO 90 GRAUS, PPR, DN 75 MM, CLASSE PN 25, INSTALADO EM PRUMADA DE ÁGUA   FORNECIMENTO E INSTALAÇÃO . AF_08/2022</v>
          </cell>
          <cell r="C4686" t="str">
            <v>UN</v>
          </cell>
        </row>
        <row r="4687">
          <cell r="A4687">
            <v>96695</v>
          </cell>
          <cell r="B4687" t="str">
            <v>JOELHO 45 GRAUS, PPR, DN 75 MM, CLASSE PN 25, INSTALADO EM PRUMADA DE ÁGUA   FORNECIMENTO E INSTALAÇÃO . AF_08/2022</v>
          </cell>
          <cell r="C4687" t="str">
            <v>UN</v>
          </cell>
        </row>
        <row r="4688">
          <cell r="A4688">
            <v>96696</v>
          </cell>
          <cell r="B4688" t="str">
            <v>JOELHO 90 GRAUS, PPR, DN 90 MM, CLASSE PN 25, INSTALADO EM PRUMADA DE ÁGUA   FORNECIMENTO E INSTALAÇÃO . AF_08/2022</v>
          </cell>
          <cell r="C4688" t="str">
            <v>UN</v>
          </cell>
        </row>
        <row r="4689">
          <cell r="A4689">
            <v>96697</v>
          </cell>
          <cell r="B4689" t="str">
            <v>JOELHO 90 GRAUS, PPR, DN 110 MM, CLASSE PN 25, INSTALADO EM PRUMADA DE ÁGUA   FORNECIMENTO E INSTALAÇÃO . AF_08/2022</v>
          </cell>
          <cell r="C4689" t="str">
            <v>UN</v>
          </cell>
        </row>
        <row r="4690">
          <cell r="A4690">
            <v>96698</v>
          </cell>
          <cell r="B4690" t="str">
            <v>LUVA, PPR, DN 25 MM, CLASSE PN 25, INSTALADO EM PRUMADA DE ÁGUA   FORNECIMENTO E INSTALAÇÃO . AF_08/2022</v>
          </cell>
          <cell r="C4690" t="str">
            <v>UN</v>
          </cell>
        </row>
        <row r="4691">
          <cell r="A4691">
            <v>96699</v>
          </cell>
          <cell r="B4691" t="str">
            <v>CONECTOR MACHO, PPR, 25 X 1/2", CLASSE PN 25, INSTALADO EM PRUMADA DE ÁGUA   FORNECIMENTO E INSTALAÇÃO . AF_08/2022</v>
          </cell>
          <cell r="C4691" t="str">
            <v>UN</v>
          </cell>
        </row>
        <row r="4692">
          <cell r="A4692">
            <v>96700</v>
          </cell>
          <cell r="B4692" t="str">
            <v>CONECTOR FÊMEA, PPR, 25 X 1/2", CLASSE PN 25, INSTALADO EM PRUMADA DE ÁGUA   FORNECIMENTO E INSTALAÇÃO . AF_08/2022</v>
          </cell>
          <cell r="C4692" t="str">
            <v>UN</v>
          </cell>
        </row>
        <row r="4693">
          <cell r="A4693">
            <v>96701</v>
          </cell>
          <cell r="B4693" t="str">
            <v>LUVA, PPR, DN 32 MM, CLASSE PN 25, INSTALADO EM PRUMADA DE ÁGUA   FORNECIMENTO E INSTALAÇÃO. AF_08/2022</v>
          </cell>
          <cell r="C4693" t="str">
            <v>UN</v>
          </cell>
        </row>
        <row r="4694">
          <cell r="A4694">
            <v>96702</v>
          </cell>
          <cell r="B4694" t="str">
            <v>BUCHA DE REDUÇÃO, PPR, 32 X 25, CLASSE PN 25, INSTALADO EM PRUMADA DE ÁGUA   FORNECIMENTO E INSTALAÇÃO . AF_08/2022</v>
          </cell>
          <cell r="C4694" t="str">
            <v>UN</v>
          </cell>
        </row>
        <row r="4695">
          <cell r="A4695">
            <v>96703</v>
          </cell>
          <cell r="B4695" t="str">
            <v>LUVA, PPR, DN 40 MM, CLASSE PN 25, INSTALADO EM PRUMADA DE ÁGUA   FORNECIMENTO E INSTALAÇÃO. AF_08/2022</v>
          </cell>
          <cell r="C4695" t="str">
            <v>UN</v>
          </cell>
        </row>
        <row r="4696">
          <cell r="A4696">
            <v>96704</v>
          </cell>
          <cell r="B4696" t="str">
            <v>BUCHA DE REDUÇÃO, PPR, 40 X 25, CLASSE PN 25, INSTALADO EM PRUMADA DE ÁGUA   FORNECIMENTO E INSTALAÇÃO . AF_08/2022</v>
          </cell>
          <cell r="C4696" t="str">
            <v>UN</v>
          </cell>
        </row>
        <row r="4697">
          <cell r="A4697">
            <v>96705</v>
          </cell>
          <cell r="B4697" t="str">
            <v>LUVA, PPR, DN 50 MM, CLASSE PN 25, INSTALADO EM PRUMADA DE ÁGUA   FORNECIMENTO E INSTALAÇÃO. AF_08/2022</v>
          </cell>
          <cell r="C4697" t="str">
            <v>UN</v>
          </cell>
        </row>
        <row r="4698">
          <cell r="A4698">
            <v>96706</v>
          </cell>
          <cell r="B4698" t="str">
            <v>LUVA, PPR, DN 63 MM, CLASSE PN 25, INSTALADO EM PRUMADA DE ÁGUA   FORNECIMENTO E INSTALAÇÃO. AF_08/2022</v>
          </cell>
          <cell r="C4698" t="str">
            <v>UN</v>
          </cell>
        </row>
        <row r="4699">
          <cell r="A4699">
            <v>96707</v>
          </cell>
          <cell r="B4699" t="str">
            <v>LUVA, PPR, DN 75 MM, CLASSE PN 25, INSTALADO EM PRUMADA DE ÁGUA   FORNECIMENTO E INSTALAÇÃO. AF_08/2022</v>
          </cell>
          <cell r="C4699" t="str">
            <v>UN</v>
          </cell>
        </row>
        <row r="4700">
          <cell r="A4700">
            <v>96708</v>
          </cell>
          <cell r="B4700" t="str">
            <v>LUVA, PPR, DN 90 MM, CLASSE PN 25, INSTALADO EM PRUMADA DE ÁGUA   FORNECIMENTO E INSTALAÇÃO. AF_08/2022</v>
          </cell>
          <cell r="C4700" t="str">
            <v>UN</v>
          </cell>
        </row>
        <row r="4701">
          <cell r="A4701">
            <v>96709</v>
          </cell>
          <cell r="B4701" t="str">
            <v>LUVA, PPR, DN 110 MM, CLASSE PN 25, INSTALADO EM PRUMADA DE ÁGUA   FORNECIMENTO E INSTALAÇÃO. AF_08/2022</v>
          </cell>
          <cell r="C4701" t="str">
            <v>UN</v>
          </cell>
        </row>
        <row r="4702">
          <cell r="A4702">
            <v>96710</v>
          </cell>
          <cell r="B4702" t="str">
            <v>TÊ NORMAL, PPR, DN 25 MM, CLASSE PN 25, INSTALADO EM PRUMADA DE ÁGUA   FORNECIMENTO E INSTALAÇÃO . AF_08/2022</v>
          </cell>
          <cell r="C4702" t="str">
            <v>UN</v>
          </cell>
        </row>
        <row r="4703">
          <cell r="A4703">
            <v>96711</v>
          </cell>
          <cell r="B4703" t="str">
            <v>TÊ NORMAL, PPR, DN 32 MM, CLASSE PN 25, INSTALADO EM PRUMADA DE ÁGUA   FORNECIMENTO E INSTALAÇÃO . AF_08/2022</v>
          </cell>
          <cell r="C4703" t="str">
            <v>UN</v>
          </cell>
        </row>
        <row r="4704">
          <cell r="A4704">
            <v>96712</v>
          </cell>
          <cell r="B4704" t="str">
            <v>TÊ NORMAL, PPR, DN 40 MM, CLASSE PN 25, INSTALADO EM PRUMADA DE ÁGUA   FORNECIMENTO E INSTALAÇÃO . AF_08/2022</v>
          </cell>
          <cell r="C4704" t="str">
            <v>UN</v>
          </cell>
        </row>
        <row r="4705">
          <cell r="A4705">
            <v>96713</v>
          </cell>
          <cell r="B4705" t="str">
            <v>TÊ NORMAL, PPR, DN 50 MM, CLASSE PN 25, INSTALADO EM PRUMADA DE ÁGUA   FORNECIMENTO E INSTALAÇÃO . AF_08/2022</v>
          </cell>
          <cell r="C4705" t="str">
            <v>UN</v>
          </cell>
        </row>
        <row r="4706">
          <cell r="A4706">
            <v>96714</v>
          </cell>
          <cell r="B4706" t="str">
            <v>TÊ NORMAL, PPR, DN 63 MM, CLASSE PN 25, INSTALADO EM PRUMADA DE ÁGUA   FORNECIMENTO E INSTALAÇÃO . AF_08/2022</v>
          </cell>
          <cell r="C4706" t="str">
            <v>UN</v>
          </cell>
        </row>
        <row r="4707">
          <cell r="A4707">
            <v>96715</v>
          </cell>
          <cell r="B4707" t="str">
            <v>TÊ NORMAL, PPR, DN 75 MM, CLASSE PN 25, INSTALADO EM PRUMADA DE ÁGUA   FORNECIMENTO E INSTALAÇÃO . AF_08/2022</v>
          </cell>
          <cell r="C4707" t="str">
            <v>UN</v>
          </cell>
        </row>
        <row r="4708">
          <cell r="A4708">
            <v>96716</v>
          </cell>
          <cell r="B4708" t="str">
            <v>TÊ NORMAL, PPR, DN 90 MM, CLASSE PN 25, INSTALADO EM PRUMADA DE ÁGUA   FORNECIMENTO E INSTALAÇÃO . AF_08/2022</v>
          </cell>
          <cell r="C4708" t="str">
            <v>UN</v>
          </cell>
        </row>
        <row r="4709">
          <cell r="A4709">
            <v>96717</v>
          </cell>
          <cell r="B4709" t="str">
            <v>TÊ NORMAL, PPR, DN 110 MM, CLASSE PN 25, INSTALADO EM PRUMADA DE ÁGUA   FORNECIMENTO E INSTALAÇÃO . AF_08/2022</v>
          </cell>
          <cell r="C4709" t="str">
            <v>UN</v>
          </cell>
        </row>
        <row r="4710">
          <cell r="A4710">
            <v>96736</v>
          </cell>
          <cell r="B4710" t="str">
            <v>LUVA, PPR, DN 20 MM, INSTALADO EM RESERVAÇÃO PREDIAL DE ÁGUA - FORNECIMENTO E INSTALAÇÃO. AF_04/2024</v>
          </cell>
          <cell r="C4710" t="str">
            <v>UN</v>
          </cell>
        </row>
        <row r="4711">
          <cell r="A4711">
            <v>96737</v>
          </cell>
          <cell r="B4711" t="str">
            <v>LUVA, PPR, DN 25 MM, INSTALADO EM RESERVAÇÃO PREDIAL DE ÁGUA - FORNECIMENTO E INSTALAÇÃO. AF_04/2024</v>
          </cell>
          <cell r="C4711" t="str">
            <v>UN</v>
          </cell>
        </row>
        <row r="4712">
          <cell r="A4712">
            <v>96738</v>
          </cell>
          <cell r="B4712" t="str">
            <v>CONECTOR MACHO, PPR, 25 MM X 1/2'', INSTALADO EM RESERVAÇÃO PREDIAL DE ÁGUA - FORNECIMENTO E INSTALAÇÃO. AF_04/2024</v>
          </cell>
          <cell r="C4712" t="str">
            <v>UN</v>
          </cell>
        </row>
        <row r="4713">
          <cell r="A4713">
            <v>96739</v>
          </cell>
          <cell r="B4713" t="str">
            <v>LUVA, PPR, DN 32 MM, CLASSE PN 25, INSTALADO EM RESERVAÇÃO PREDIAL DE ÁGUA - FORNECIMENTO E INSTALAÇÃO. AF_04/2024</v>
          </cell>
          <cell r="C4713" t="str">
            <v>UN</v>
          </cell>
        </row>
        <row r="4714">
          <cell r="A4714">
            <v>96740</v>
          </cell>
          <cell r="B4714" t="str">
            <v>CONECTOR MACHO, PPR, 32 MM X 3/4'', INSTALADO EM RESERVAÇÃO PREDIAL DE ÁGUA - FORNECIMENTO E INSTALAÇÃO. AF_04/2024</v>
          </cell>
          <cell r="C4714" t="str">
            <v>UN</v>
          </cell>
        </row>
        <row r="4715">
          <cell r="A4715">
            <v>96741</v>
          </cell>
          <cell r="B4715" t="str">
            <v>LUVA, PPR, DN 40 MM, CLASSE PN 25, INSTALADO EM RESERVAÇÃO PREDIAL DE ÁGUA - FORNECIMENTO E INSTALAÇÃO. AF_04/2024</v>
          </cell>
          <cell r="C4715" t="str">
            <v>UN</v>
          </cell>
        </row>
        <row r="4716">
          <cell r="A4716">
            <v>96742</v>
          </cell>
          <cell r="B4716" t="str">
            <v>LUVA, PPR, DN 50 MM, CLASSE PN 25, INSTALADO EM RESERVAÇÃO PREDIAL DE ÁGUA - FORNECIMENTO E INSTALAÇÃO. AF_04/2024</v>
          </cell>
          <cell r="C4716" t="str">
            <v>UN</v>
          </cell>
        </row>
        <row r="4717">
          <cell r="A4717">
            <v>96743</v>
          </cell>
          <cell r="B4717" t="str">
            <v>LUVA, PPR, DN 63 MM, CLASSE PN 25, INSTALADO EM RESERVAÇÃO PREDIAL DE ÁGUA - FORNECIMENTO E INSTALAÇÃO. AF_04/2024</v>
          </cell>
          <cell r="C4717" t="str">
            <v>UN</v>
          </cell>
        </row>
        <row r="4718">
          <cell r="A4718">
            <v>96744</v>
          </cell>
          <cell r="B4718" t="str">
            <v>LUVA, PPR, DN 75 MM, CLASSE PN 25, INSTALADO EM RESERVAÇÃO PREDIAL DE ÁGUA - FORNECIMENTO E INSTALAÇÃO. AF_04/2024</v>
          </cell>
          <cell r="C4718" t="str">
            <v>UN</v>
          </cell>
        </row>
        <row r="4719">
          <cell r="A4719">
            <v>96745</v>
          </cell>
          <cell r="B4719" t="str">
            <v>LUVA, PPR, DN 90 MM, CLASSE PN 25, INSTALADO EM RESERVAÇÃO PREDIAL DE ÁGUA - FORNECIMENTO E INSTALAÇÃO. AF_04/2024</v>
          </cell>
          <cell r="C4719" t="str">
            <v>UN</v>
          </cell>
        </row>
        <row r="4720">
          <cell r="A4720">
            <v>96746</v>
          </cell>
          <cell r="B4720" t="str">
            <v>LUVA, PPR, DN 110 MM, CLASSE PN 25, INSTALADO EM RESERVAÇÃO PREDIAL DE ÁGUA - FORNECIMENTO E INSTALAÇÃO. AF_04/2024</v>
          </cell>
          <cell r="C4720" t="str">
            <v>UN</v>
          </cell>
        </row>
        <row r="4721">
          <cell r="A4721">
            <v>96747</v>
          </cell>
          <cell r="B4721" t="str">
            <v>JOELHO 90 GRAUS, PPR, DN 20 MM, INSTALADO EM RESERVAÇÃO PREDIAL DE ÁGUA - FORNECIMENTO E INSTALAÇÃO. AF_04/2024</v>
          </cell>
          <cell r="C4721" t="str">
            <v>UN</v>
          </cell>
        </row>
        <row r="4722">
          <cell r="A4722">
            <v>96748</v>
          </cell>
          <cell r="B4722" t="str">
            <v>JOELHO 90 GRAUS, PPR, DN 25 MM, INSTALADO EM RESERVAÇÃO PREDIAL DE ÁGUA - FORNECIMENTO E INSTALAÇÃO. AF_04/2024</v>
          </cell>
          <cell r="C4722" t="str">
            <v>UN</v>
          </cell>
        </row>
        <row r="4723">
          <cell r="A4723">
            <v>96749</v>
          </cell>
          <cell r="B4723" t="str">
            <v>JOELHO 90 GRAUS, PPR, DN 32 MM, INSTALADO EM RESERVAÇÃO PREDIAL DE ÁGUA - FORNECIMENTO E INSTALAÇÃO. AF_04/2024</v>
          </cell>
          <cell r="C4723" t="str">
            <v>UN</v>
          </cell>
        </row>
        <row r="4724">
          <cell r="A4724">
            <v>96750</v>
          </cell>
          <cell r="B4724" t="str">
            <v>JOELHO 90 GRAUS, PPR, DN 40 MM, INSTALADO EM RESERVAÇÃO PREDIAL DE ÁGUA - FORNECIMENTO E INSTALAÇÃO. AF_04/2024</v>
          </cell>
          <cell r="C4724" t="str">
            <v>UN</v>
          </cell>
        </row>
        <row r="4725">
          <cell r="A4725">
            <v>96751</v>
          </cell>
          <cell r="B4725" t="str">
            <v>JOELHO 90 GRAUS, PPR, DN 50 MM, INSTALADO EM RESERVAÇÃO PREDIAL DE ÁGUA - FORNECIMENTO E INSTALAÇÃO. AF_04/2024</v>
          </cell>
          <cell r="C4725" t="str">
            <v>UN</v>
          </cell>
        </row>
        <row r="4726">
          <cell r="A4726">
            <v>96752</v>
          </cell>
          <cell r="B4726" t="str">
            <v>JOELHO 90 GRAUS, PPR, DN 63 MM, INSTALADO EM RESERVAÇÃO PREDIAL DE ÁGUA - FORNECIMENTO E INSTALAÇÃO. AF_04/2024</v>
          </cell>
          <cell r="C4726" t="str">
            <v>UN</v>
          </cell>
        </row>
        <row r="4727">
          <cell r="A4727">
            <v>96753</v>
          </cell>
          <cell r="B4727" t="str">
            <v>JOELHO 90 GRAUS, PPR, DN 75 MM, INSTALADO EM RESERVAÇÃO PREDIAL DE ÁGUA - FORNECIMENTO E INSTALAÇÃO. AF_04/2024</v>
          </cell>
          <cell r="C4727" t="str">
            <v>UN</v>
          </cell>
        </row>
        <row r="4728">
          <cell r="A4728">
            <v>96754</v>
          </cell>
          <cell r="B4728" t="str">
            <v>JOELHO 90 GRAUS, PPR, DN 90 MM, INSTALADO EM RESERVAÇÃO PREDIAL DE ÁGUA - FORNECIMENTO E INSTALAÇÃO. AF_04/2024</v>
          </cell>
          <cell r="C4728" t="str">
            <v>UN</v>
          </cell>
        </row>
        <row r="4729">
          <cell r="A4729">
            <v>96755</v>
          </cell>
          <cell r="B4729" t="str">
            <v>JOELHO 90 GRAUS, PPR, DN 110 MM, INSTALADO EM RESERVAÇÃO PREDIAL DE ÁGUA - FORNECIMENTO E INSTALAÇÃO. AF_04/2024</v>
          </cell>
          <cell r="C4729" t="str">
            <v>UN</v>
          </cell>
        </row>
        <row r="4730">
          <cell r="A4730">
            <v>96758</v>
          </cell>
          <cell r="B4730" t="str">
            <v>TÊ, PPR, DN 32 MM, INSTALADO EM RESERVAÇÃO PREDIAL DE ÁGUA - FORNECIMENTO E INSTALAÇÃO. AF_04/2024</v>
          </cell>
          <cell r="C4730" t="str">
            <v>UN</v>
          </cell>
        </row>
        <row r="4731">
          <cell r="A4731">
            <v>96759</v>
          </cell>
          <cell r="B4731" t="str">
            <v>TÊ, PPR, DN 40 MM, INSTALADO EM RESERVAÇÃO PREDIAL DE ÁGUA - FORNECIMENTO E INSTALAÇÃO. AF_04/2024</v>
          </cell>
          <cell r="C4731" t="str">
            <v>UN</v>
          </cell>
        </row>
        <row r="4732">
          <cell r="A4732">
            <v>96760</v>
          </cell>
          <cell r="B4732" t="str">
            <v>TÊ, PPR, DN 50 MM, INSTALADO EM RESERVAÇÃO PREDIAL DE ÁGUA - FORNECIMENTO E INSTALAÇÃO. AF_04/2024</v>
          </cell>
          <cell r="C4732" t="str">
            <v>UN</v>
          </cell>
        </row>
        <row r="4733">
          <cell r="A4733">
            <v>96761</v>
          </cell>
          <cell r="B4733" t="str">
            <v>TÊ, PPR, DN 63 MM, INSTALADO EM RESERVAÇÃO PREDIAL DE ÁGUA - FORNECIMENTO E INSTALAÇÃO. AF_04/2024</v>
          </cell>
          <cell r="C4733" t="str">
            <v>UN</v>
          </cell>
        </row>
        <row r="4734">
          <cell r="A4734">
            <v>96762</v>
          </cell>
          <cell r="B4734" t="str">
            <v>TÊ, PPR, DN 75 MM, INSTALADO EM RESERVAÇÃO PREDIAL DE ÁGUA - FORNECIMENTO E INSTALAÇÃO. AF_04/2024</v>
          </cell>
          <cell r="C4734" t="str">
            <v>UN</v>
          </cell>
        </row>
        <row r="4735">
          <cell r="A4735">
            <v>96763</v>
          </cell>
          <cell r="B4735" t="str">
            <v>TÊ, PPR, DN 90 MM, INSTALADO EM RESERVAÇÃO PREDIAL DE ÁGUA - FORNECIMENTO E INSTALAÇÃO. AF_04/2024</v>
          </cell>
          <cell r="C4735" t="str">
            <v>UN</v>
          </cell>
        </row>
        <row r="4736">
          <cell r="A4736">
            <v>96764</v>
          </cell>
          <cell r="B4736" t="str">
            <v>TÊ, PPR, DN 110 MM, INSTALADO EM RESERVAÇÃO PREDIAL DE ÁGUA - FORNECIMENTO E INSTALAÇÃO. AF_04/2024</v>
          </cell>
          <cell r="C4736" t="str">
            <v>UN</v>
          </cell>
        </row>
        <row r="4737">
          <cell r="A4737">
            <v>96802</v>
          </cell>
          <cell r="B4737" t="str">
            <v>KIT CHASSI PEX, PRÉ-FABRICADO, PARA CHUVEIRO, INCLUSO QUADRO METÁLICO, TUBOS, REGISTROS DE PRESSÃO E CONEXÕES POR CRIMPAGEM - FORNECIMENTO E INSTALAÇÃO. AF_02/2023</v>
          </cell>
          <cell r="C4737" t="str">
            <v>UN</v>
          </cell>
        </row>
        <row r="4738">
          <cell r="A4738">
            <v>96803</v>
          </cell>
          <cell r="B4738" t="str">
            <v>KIT CHASSI PEX, PRÉ-FABRICADO, PARA COZINHA COM CUBA SIMPLES, INCLUSO QUADRO METÁLICO, TUBOS E CONEXÕES POR CRIMPAGEM - FORNECIMENTO E INSTALAÇÃO. AF_02/2023</v>
          </cell>
          <cell r="C4738" t="str">
            <v>UN</v>
          </cell>
        </row>
        <row r="4739">
          <cell r="A4739">
            <v>96804</v>
          </cell>
          <cell r="B4739" t="str">
            <v>KIT CHASSI PEX, PRÉ-FABRICADO, PARA ÁREA DE SERVIÇO COM TANQUE E MÁQUINA DE LAVAR ROUPA, INCLUSO QUADRO METÁLICO, TUBOS E CONEXÕES POR CRIMPAGEM - FORNECIMENTO E INSTALAÇÃO. AF_02/2023</v>
          </cell>
          <cell r="C4739" t="str">
            <v>UN</v>
          </cell>
        </row>
        <row r="4740">
          <cell r="A4740">
            <v>96805</v>
          </cell>
          <cell r="B4740" t="str">
            <v>KIT CHASSI PEX, PRÉ-FABRICADO, PARA CHUVEIRO, INCLUSO QUADRO METÁLICO, TUBOS, REGISTROS DE PRESSÃO E CONEXÕES POR ANEL DESLIZANTE - FORNECIMENTO E INSTALAÇÃO. AF_02/2023</v>
          </cell>
          <cell r="C4740" t="str">
            <v>UN</v>
          </cell>
        </row>
        <row r="4741">
          <cell r="A4741">
            <v>96806</v>
          </cell>
          <cell r="B4741" t="str">
            <v>KIT CHASSI PEX, PRÉ-FABRICADO, PARA COZINHA COM CUBA SIMPLES, INCLUSO QUADRO METÁLICO, TUBOS E CONEXÕES POR ANEL DESLIZANTE - FORNECIMENTO E INSTALAÇÃO. AF_02/2023</v>
          </cell>
          <cell r="C4741" t="str">
            <v>UN</v>
          </cell>
        </row>
        <row r="4742">
          <cell r="A4742">
            <v>96807</v>
          </cell>
          <cell r="B4742" t="str">
            <v>KIT CHASSI PEX, PRÉ-FABRICADO, PARA ÁREA DE SERVIÇO COM TANQUE E MÁQUINA DE LAVAR ROUPA, INCLUSO QUADRO METÁLICO, TUBOS E CONEXÕES POR ANEL DESLIZANTE - FORNECIMENTO E INSTALAÇÃO. AF_02/2023</v>
          </cell>
          <cell r="C4742" t="str">
            <v>UN</v>
          </cell>
        </row>
        <row r="4743">
          <cell r="A4743">
            <v>96808</v>
          </cell>
          <cell r="B4743" t="str">
            <v>UNIÃO METÁLICA PARA INSTALAÇÕES EM PEX ÁGUA, DN 16 MM, COM ANEL DESLIZANTE - FORNECIMENTO E INSTALAÇÃO. AF_02/2023</v>
          </cell>
          <cell r="C4743" t="str">
            <v>UN</v>
          </cell>
        </row>
        <row r="4744">
          <cell r="A4744">
            <v>96809</v>
          </cell>
          <cell r="B4744" t="str">
            <v>CONEXÃO FIXA, ROSCA FÊMEA, METÁLICA, PARA INSTALAÇÕES EM PEX ÁGUA, DN 16 MM X 1/2", COM ANEL DESLIZANTE. FORNECIMENTO E INSTALAÇÃO. AF_02/2023</v>
          </cell>
          <cell r="C4744" t="str">
            <v>UN</v>
          </cell>
        </row>
        <row r="4745">
          <cell r="A4745">
            <v>96810</v>
          </cell>
          <cell r="B4745" t="str">
            <v>CONEXÃO MÓVEL, ROSCA FÊMEA, METÁLICA, PARA INSTALAÇÕES EM PEX ÁGUA, DN 16 MM X 3/4", COM ANEL DESLIZANTE. FORNECIMENTO E INSTALAÇÃO. AF_02/2023</v>
          </cell>
          <cell r="C4745" t="str">
            <v>UN</v>
          </cell>
        </row>
        <row r="4746">
          <cell r="A4746">
            <v>96811</v>
          </cell>
          <cell r="B4746" t="str">
            <v>UNIÃO METÁLICA PARA INSTALAÇÕES EM PEX ÁGUA, DN 20 MM, COM ANEL DESLIZANTE - FORNECIMENTO E INSTALAÇÃO. AF_02/2023</v>
          </cell>
          <cell r="C4746" t="str">
            <v>UN</v>
          </cell>
        </row>
        <row r="4747">
          <cell r="A4747">
            <v>96812</v>
          </cell>
          <cell r="B4747" t="str">
            <v>CONEXÃO FIXA, ROSCA FÊMEA, METÁLICA, PARA INSTALAÇÕES EM PEX ÁGUA, DN 20 MM X 1/2", COM ANEL DESLIZANTE. FORNECIMENTO E INSTALAÇÃO. AF_02/2023</v>
          </cell>
          <cell r="C4747" t="str">
            <v>UN</v>
          </cell>
        </row>
        <row r="4748">
          <cell r="A4748">
            <v>96813</v>
          </cell>
          <cell r="B4748" t="str">
            <v>CONEXÃO FIXA, ROSCA FÊMEA, METÁLICA, PARA INSTALAÇÕES EM PEX ÁGUA, DN 20 MM X 3/4", COM ANEL DESLIZANTE. FORNECIMENTO E INSTALAÇÃO. AF_02/2023</v>
          </cell>
          <cell r="C4748" t="str">
            <v>UN</v>
          </cell>
        </row>
        <row r="4749">
          <cell r="A4749">
            <v>96814</v>
          </cell>
          <cell r="B4749" t="str">
            <v>UNIÃO DE REDUÇÃO, METÁLICA, PARA INSTALAÇÕES EM PEX ÁGUA, DN 20 X 16 MM, CONEXÃO POR ANEL DESLIZANTE - FORNECIMENTO E INSTALAÇÃO. AF_02/2023</v>
          </cell>
          <cell r="C4749" t="str">
            <v>UN</v>
          </cell>
        </row>
        <row r="4750">
          <cell r="A4750">
            <v>96815</v>
          </cell>
          <cell r="B4750" t="str">
            <v>UNIÃO METÁLICA PARA INSTALAÇÕES EM PEX ÁGUA, DN 25 MM, COM ANEL DESLIZANTE - FORNECIMENTO E INSTALAÇÃO. AF_02/2023</v>
          </cell>
          <cell r="C4750" t="str">
            <v>UN</v>
          </cell>
        </row>
        <row r="4751">
          <cell r="A4751">
            <v>96816</v>
          </cell>
          <cell r="B4751" t="str">
            <v>CONEXÃO FIXA, ROSCA FÊMEA, METÁLICA, PARA INSTALAÇÕES EM PEX ÁGUA, DN 25 MM X 3/4", COM ANEL DESLIZANTE - FORNECIMENTO E INSTALAÇÃO. AF_02/2023</v>
          </cell>
          <cell r="C4751" t="str">
            <v>UN</v>
          </cell>
        </row>
        <row r="4752">
          <cell r="A4752">
            <v>96817</v>
          </cell>
          <cell r="B4752" t="str">
            <v>CONEXÃO FIXA, ROSCA FÊMEA, METÁLICA, PARA INSTALAÇÕES EM PEX ÁGUA, DN 25 MM X 1", COM ANEL DESLIZANTE - FORNECIMENTO E INSTALAÇÃO. AF_02/2023</v>
          </cell>
          <cell r="C4752" t="str">
            <v>UN</v>
          </cell>
        </row>
        <row r="4753">
          <cell r="A4753">
            <v>96818</v>
          </cell>
          <cell r="B4753" t="str">
            <v>UNIÃO DE REDUÇÃO, METÁLICA, PARA INSTALAÇÕES EM PEX ÁGUA, DN 25 X 16 MM, CONEXÃO POR ANEL DESLIZANTE - FORNECIMENTO E INSTALAÇÃO. AF_02/2023</v>
          </cell>
          <cell r="C4753" t="str">
            <v>UN</v>
          </cell>
        </row>
        <row r="4754">
          <cell r="A4754">
            <v>96819</v>
          </cell>
          <cell r="B4754" t="str">
            <v>UNIÃO DE REDUÇÃO, METÁLICA, PARA INSTALAÇÕES EM PEX ÁGUA, DN 25 X 20 MM, CONEXÃO POR ANEL DESLIZANTE - FORNECIMENTO E INSTALAÇÃO. AF_02/2023</v>
          </cell>
          <cell r="C4754" t="str">
            <v>UN</v>
          </cell>
        </row>
        <row r="4755">
          <cell r="A4755">
            <v>96820</v>
          </cell>
          <cell r="B4755" t="str">
            <v>UNIÃO METÁLICA PARA INSTALAÇÕES EM PEX ÁGUA, DN 32 MM, COM ANEL DESLIZANTE - FORNECIMENTO E INSTALAÇÃO. AF_02/2023</v>
          </cell>
          <cell r="C4755" t="str">
            <v>UN</v>
          </cell>
        </row>
        <row r="4756">
          <cell r="A4756">
            <v>96821</v>
          </cell>
          <cell r="B4756" t="str">
            <v>CONEXÃO FIXA, ROSCA FÊMEA, METÁLICA, PARA INSTALAÇÕES EM PEX ÁGUA, DN 32 MM X 1", COM ANEL DESLIZANTE - FORNECIMENTO E INSTALAÇÃO. AF_02/2023</v>
          </cell>
          <cell r="C4756" t="str">
            <v>UN</v>
          </cell>
        </row>
        <row r="4757">
          <cell r="A4757">
            <v>96822</v>
          </cell>
          <cell r="B4757" t="str">
            <v>UNIÃO DE REDUÇÃO, METÁLICA, PARA INSTALAÇÕES EM PEX ÁGUA, DN 32 X 25 MM, CONEXÃO POR ANEL DESLIZANTE - FORNECIMENTO E INSTALAÇÃO. AF_02/2023</v>
          </cell>
          <cell r="C4757" t="str">
            <v>UN</v>
          </cell>
        </row>
        <row r="4758">
          <cell r="A4758">
            <v>96823</v>
          </cell>
          <cell r="B4758" t="str">
            <v>LUVA PARA INSTALAÇÕES EM PEX ÁGUA, DN 16 MM, CONEXÃO POR CRIMPAGEM - FORNECIMENTO E INSTALAÇÃO. AF_02/2023</v>
          </cell>
          <cell r="C4758" t="str">
            <v>UN</v>
          </cell>
        </row>
        <row r="4759">
          <cell r="A4759">
            <v>96824</v>
          </cell>
          <cell r="B4759" t="str">
            <v>CONEXÃO FIXA, ROSCA FÊMEA, PARA INSTALAÇÕES EM PEX ÁGUA, DN 16MM X 1/2", CONEXÃO POR CRIMPAGEM - FORNECIMENTO E INSTALAÇÃO. AF_02/2023</v>
          </cell>
          <cell r="C4759" t="str">
            <v>UN</v>
          </cell>
        </row>
        <row r="4760">
          <cell r="A4760">
            <v>96826</v>
          </cell>
          <cell r="B4760" t="str">
            <v>LUVA PARA INSTALAÇÕES EM PEX ÁGUA, DN 20 MM, CONEXÃO POR CRIMPAGEM - FORNECIMENTO E INSTALAÇÃO. AF_02/2023</v>
          </cell>
          <cell r="C4760" t="str">
            <v>UN</v>
          </cell>
        </row>
        <row r="4761">
          <cell r="A4761">
            <v>96827</v>
          </cell>
          <cell r="B4761" t="str">
            <v>CONEXÃO FIXA, ROSCA FÊMEA, PARA INSTALAÇÕES EM PEX ÁGUA, DN 20MM X 1/2", CONEXÃO POR CRIMPAGEM - FORNECIMENTO E INSTALAÇÃO. AF_02/2023</v>
          </cell>
          <cell r="C4761" t="str">
            <v>UN</v>
          </cell>
        </row>
        <row r="4762">
          <cell r="A4762">
            <v>96828</v>
          </cell>
          <cell r="B4762" t="str">
            <v>CONEXÃO FIXA, ROSCA FÊMEA, PARA INSTALAÇÕES EM PEX ÁGUA, DN 20MM X 3/4", CONEXÃO POR CRIMPAGEM - FORNECIMENTO E INSTALAÇÃO. AF_02/2023</v>
          </cell>
          <cell r="C4762" t="str">
            <v>UN</v>
          </cell>
        </row>
        <row r="4763">
          <cell r="A4763">
            <v>96829</v>
          </cell>
          <cell r="B4763" t="str">
            <v>LUVA DE REDUÇÃO PARA INSTALAÇÕES EM PEX ÁGUA, DN 20 X 16 MM, CONEXÃO POR CRIMPAGEM - FORNECIMENTO E INSTALAÇÃO. AF_02/2023</v>
          </cell>
          <cell r="C4763" t="str">
            <v>UN</v>
          </cell>
        </row>
        <row r="4764">
          <cell r="A4764">
            <v>96830</v>
          </cell>
          <cell r="B4764" t="str">
            <v>LUVA PARA INSTALAÇÕES EM PEX ÁGUA, DN 25 MM, CONEXÃO POR CRIMPAGEM - FORNECIMENTO E INSTALAÇÃO. AF_02/2023</v>
          </cell>
          <cell r="C4764" t="str">
            <v>UN</v>
          </cell>
        </row>
        <row r="4765">
          <cell r="A4765">
            <v>96832</v>
          </cell>
          <cell r="B4765" t="str">
            <v>CONEXÃO FIXA, ROSCA FÊMEA, PARA INSTALAÇÕES EM PEX ÁGUA, DN 25MM X 3/4", CONEXÃO POR CRIMPAGEM - FORNECIMENTO E INSTALAÇÃO. AF_02/2023</v>
          </cell>
          <cell r="C4765" t="str">
            <v>UN</v>
          </cell>
        </row>
        <row r="4766">
          <cell r="A4766">
            <v>96833</v>
          </cell>
          <cell r="B4766" t="str">
            <v>LUVA DE REDUÇÃO PARA INSTALAÇÕES EM PEX ÁGUA, DN 25 X 16 MM, CONEXÃO POR CRIMPAGEM - FORNECIMENTO E INSTALAÇÃO. AF_02/2023</v>
          </cell>
          <cell r="C4766" t="str">
            <v>UN</v>
          </cell>
        </row>
        <row r="4767">
          <cell r="A4767">
            <v>96834</v>
          </cell>
          <cell r="B4767" t="str">
            <v>LUVA PARA INSTALAÇÕES EM PEX ÁGUA, DN 32 MM, CONEXÃO POR CRIMPAGEM - FORNECIMENTO E INSTALAÇÃO. AF_02/2023</v>
          </cell>
          <cell r="C4767" t="str">
            <v>UN</v>
          </cell>
        </row>
        <row r="4768">
          <cell r="A4768">
            <v>96836</v>
          </cell>
          <cell r="B4768" t="str">
            <v>LUVA DE REDUÇÃO PARA INSTALAÇÕES EM PEX ÁGUA, DN 32 X 25 MM, CONEXÃO POR CRIMPAGEM - FORNECIMENTO E INSTALAÇÃO. AF_02/2023</v>
          </cell>
          <cell r="C4768" t="str">
            <v>UN</v>
          </cell>
        </row>
        <row r="4769">
          <cell r="A4769">
            <v>96837</v>
          </cell>
          <cell r="B4769" t="str">
            <v>JOELHO 90 GRAUS, METÁLICO, PARA INSTALAÇÕES EM PEX ÁGUA, DN 16 MM, CONEXÃO POR ANEL DESLIZANTE - FORNECIMENTO E INSTALAÇÃO. AF_02/2023</v>
          </cell>
          <cell r="C4769" t="str">
            <v>UN</v>
          </cell>
        </row>
        <row r="4770">
          <cell r="A4770">
            <v>96838</v>
          </cell>
          <cell r="B4770" t="str">
            <v>JOELHO 90 GRAUS, ROSCA FÊMEA TERMINAL, METÁLICO, PARA INSTALAÇÕES EM PEX ÁGUA, DN 16MM X 1/2", CONEXÃO POR ANEL DESLIZANTE - FORNECIMENTO E INSTALAÇÃO. AF_02/2023</v>
          </cell>
          <cell r="C4770" t="str">
            <v>UN</v>
          </cell>
        </row>
        <row r="4771">
          <cell r="A4771">
            <v>96839</v>
          </cell>
          <cell r="B4771" t="str">
            <v>JOELHO, ROSCA FÊMEA, COM BASE FIXA, METÁLICO, PARA INSTALAÇÕES EM PEX ÁGUA, DN 16MM X 1/2", CONEXÃO POR ANEL DESLIZANTE - FORNECIMENTO E INSTALAÇÃO. AF_02/2023</v>
          </cell>
          <cell r="C4771" t="str">
            <v>UN</v>
          </cell>
        </row>
        <row r="4772">
          <cell r="A4772">
            <v>96840</v>
          </cell>
          <cell r="B4772" t="str">
            <v>JOELHO 90 GRAUS, METÁLICO, PARA INSTALAÇÕES EM PEX ÁGUA, DN 20 MM, CONEXÃO POR ANEL DESLIZANTE - FORNECIMENTO E INSTALAÇÃO. AF_02/2023</v>
          </cell>
          <cell r="C4772" t="str">
            <v>UN</v>
          </cell>
        </row>
        <row r="4773">
          <cell r="A4773">
            <v>96841</v>
          </cell>
          <cell r="B4773" t="str">
            <v>JOELHO 90 GRAUS, ROSCA FÊMEA TERMINAL, METÁLICO, PARA INSTALAÇÕES EM PEX ÁGUA, DN 20 MM X 1/2", CONEXÃO POR ANEL DESLIZANTE - FORNECIMENTO E INSTALAÇÃO. AF_02/2023</v>
          </cell>
          <cell r="C4773" t="str">
            <v>UN</v>
          </cell>
        </row>
        <row r="4774">
          <cell r="A4774">
            <v>96842</v>
          </cell>
          <cell r="B4774" t="str">
            <v>JOELHO 90 GRAUS, ROSCA FÊMEA TERMINAL, METÁLICO, PARA INSTALAÇÕES EM PEX ÁGUA, DN 20 MM X 3/4", CONEXÃO POR ANEL DESLIZANTE - FORNECIMENTO E INSTALAÇÃO. AF_02/2023</v>
          </cell>
          <cell r="C4774" t="str">
            <v>UN</v>
          </cell>
        </row>
        <row r="4775">
          <cell r="A4775">
            <v>96843</v>
          </cell>
          <cell r="B4775" t="str">
            <v>JOELHO ROSCA FÊMEA, COM BASE FIXA, METÁLICO, PARA INSTALAÇÕES EM PEX ÁGUA, DN 20MM X 1/2", CONEXÃO POR ANEL DESLIZANTE - FORNECIMENTO E INSTALAÇÃO. AF_02/2023</v>
          </cell>
          <cell r="C4775" t="str">
            <v>UN</v>
          </cell>
        </row>
        <row r="4776">
          <cell r="A4776">
            <v>96844</v>
          </cell>
          <cell r="B4776" t="str">
            <v>JOELHO ROSCA FÊMEA, MÓVEL, METÁLICO, PARA INSTALAÇÕES EM PEX ÁGUA, DN 20MM X 3/4", CONEXÃO POR ANEL DESLIZANTE - FORNECIMENTO E INSTALAÇÃO. AF_02/2023</v>
          </cell>
          <cell r="C4776" t="str">
            <v>UN</v>
          </cell>
        </row>
        <row r="4777">
          <cell r="A4777">
            <v>96845</v>
          </cell>
          <cell r="B4777" t="str">
            <v>JOELHO 90 GRAUS, METÁLICO, PARA INSTALAÇÕES EM PEX ÁGUA, DN 25 MM, CONEXÃO POR ANEL DESLIZANTE - FORNECIMENTO E INSTALAÇÃO. AF_02/2023</v>
          </cell>
          <cell r="C4777" t="str">
            <v>UN</v>
          </cell>
        </row>
        <row r="4778">
          <cell r="A4778">
            <v>96846</v>
          </cell>
          <cell r="B4778" t="str">
            <v>JOELHO 90 GRAUS, ROSCA FÊMEA TERMINAL, METÁLICO, PARA INSTALAÇÕES EM PEX ÁGUA, DN 25 MM X 3/4", CONEXÃO POR ANEL DESLIZANTE - FORNECIMENTO E INSTALAÇÃO. AF_02/2023</v>
          </cell>
          <cell r="C4778" t="str">
            <v>UN</v>
          </cell>
        </row>
        <row r="4779">
          <cell r="A4779">
            <v>96847</v>
          </cell>
          <cell r="B4779" t="str">
            <v>JOELHO ROSCA FÊMEA, COM BASE FIXA, METÁLICO, PARA INSTALAÇÕES EM PEX ÁGUA, DN 25MM X 3/4", CONEXÃO POR ANEL DESLIZANTE - FORNECIMENTO E INSTALAÇÃO. AF_02/2023</v>
          </cell>
          <cell r="C4779" t="str">
            <v>UN</v>
          </cell>
        </row>
        <row r="4780">
          <cell r="A4780">
            <v>96848</v>
          </cell>
          <cell r="B4780" t="str">
            <v>JOELHO 90 GRAUS, METÁLICO, PARA INSTALAÇÕES EM PEX ÁGUA, DN 32 MM, CONEXÃO POR ANEL DESLIZANTE - FORNECIMENTO E INSTALAÇÃO. AF_02/2023</v>
          </cell>
          <cell r="C4780" t="str">
            <v>UN</v>
          </cell>
        </row>
        <row r="4781">
          <cell r="A4781">
            <v>96849</v>
          </cell>
          <cell r="B4781" t="str">
            <v>JOELHO 90 GRAUS, PARA INSTALAÇÕES EM PEX ÁGUA, DN 16 MM, CONEXÃO POR CRIMPAGEM - FORNECIMENTO E INSTALAÇÃO. AF_02/2023</v>
          </cell>
          <cell r="C4781" t="str">
            <v>UN</v>
          </cell>
        </row>
        <row r="4782">
          <cell r="A4782">
            <v>96850</v>
          </cell>
          <cell r="B4782" t="str">
            <v>JOELHO 90 GRAUS, ROSCA FÊMEA TERMINAL, PARA INSTALAÇÕES EM PEX ÁGUA, DN 16MM X 1/2", CONEXÃO POR CRIMPAGEM - FORNECIMENTO E INSTALAÇÃO. AF_02/2023</v>
          </cell>
          <cell r="C4782" t="str">
            <v>UN</v>
          </cell>
        </row>
        <row r="4783">
          <cell r="A4783">
            <v>96852</v>
          </cell>
          <cell r="B4783" t="str">
            <v>JOELHO 90 GRAUS, PARA INSTALAÇÕES EM PEX ÁGUA, DN 20 MM, CONEXÃO POR CRIMPAGEM - FORNECIMENTO E INSTALAÇÃO. AF_02/2023</v>
          </cell>
          <cell r="C4783" t="str">
            <v>UN</v>
          </cell>
        </row>
        <row r="4784">
          <cell r="A4784">
            <v>96853</v>
          </cell>
          <cell r="B4784" t="str">
            <v>JOELHO 90 GRAUS, ROSCA FÊMEA TERMINAL, PARA INSTALAÇÕES EM PEX ÁGUA, DN 20MM X 1/2", CONEXÃO POR CRIMPAGEM - FORNECIMENTO E INSTALAÇÃO. AF_02/2023</v>
          </cell>
          <cell r="C4784" t="str">
            <v>UN</v>
          </cell>
        </row>
        <row r="4785">
          <cell r="A4785">
            <v>96854</v>
          </cell>
          <cell r="B4785" t="str">
            <v>JOELHO 90 GRAUS, ROSCA FÊMEA TERMINAL, PARA INSTALAÇÕES EM PEX ÁGUA, DN 20MM X 3/4", CONEXÃO POR CRIMPAGEM - FORNECIMENTO E INSTALAÇÃO. AF_02/2023</v>
          </cell>
          <cell r="C4785" t="str">
            <v>UN</v>
          </cell>
        </row>
        <row r="4786">
          <cell r="A4786">
            <v>96855</v>
          </cell>
          <cell r="B4786" t="str">
            <v>JOELHO 90 GRAUS, PARA INSTALAÇÕES EM PEX ÁGUA, DN 25 MM, CONEXÃO POR CRIMPAGEM - FORNECIMENTO E INSTALAÇÃO. AF_02/2023</v>
          </cell>
          <cell r="C4786" t="str">
            <v>UN</v>
          </cell>
        </row>
        <row r="4787">
          <cell r="A4787">
            <v>96856</v>
          </cell>
          <cell r="B4787" t="str">
            <v>JOELHO 90 GRAUS, ROSCA FÊMEA TERMINAL, PARA INSTALAÇÕES EM PEX ÁGUA, DN 25MM X 1/2", CONEXÃO POR CRIMPAGEM - FORNECIMENTO E INSTALAÇÃO. AF_02/2023</v>
          </cell>
          <cell r="C4787" t="str">
            <v>UN</v>
          </cell>
        </row>
        <row r="4788">
          <cell r="A4788">
            <v>96860</v>
          </cell>
          <cell r="B4788" t="str">
            <v>TÊ, METÁLICO, PARA INSTALAÇÕES EM PEX ÁGUA, DN 16 MM, CONEXÃO POR ANEL DESLIZANTE - FORNECIMENTO E INSTALAÇÃO. AF_02/2023</v>
          </cell>
          <cell r="C4788" t="str">
            <v>UN</v>
          </cell>
        </row>
        <row r="4789">
          <cell r="A4789">
            <v>96861</v>
          </cell>
          <cell r="B4789" t="str">
            <v>TÊ, ROSCA FÊMEA, METÁLICO, PARA INSTALAÇÕES EM PEX ÁGUA, DN 16 MM X ½", CONEXÃO POR ANEL DESLIZANTE - FORNECIMENTO E INSTALAÇÃO. AF_02/2023</v>
          </cell>
          <cell r="C4789" t="str">
            <v>UN</v>
          </cell>
        </row>
        <row r="4790">
          <cell r="A4790">
            <v>96862</v>
          </cell>
          <cell r="B4790" t="str">
            <v>TÊ, METÁLICO, PARA INSTALAÇÕES EM PEX ÁGUA, DN 20 MM, CONEXÃO POR ANEL DESLIZANTE - FORNECIMENTO E INSTALAÇÃO. AF_02/2023</v>
          </cell>
          <cell r="C4790" t="str">
            <v>UN</v>
          </cell>
        </row>
        <row r="4791">
          <cell r="A4791">
            <v>96863</v>
          </cell>
          <cell r="B4791" t="str">
            <v>TÊ, ROSCA FÊMEA, METÁLICO, PARA INSTALAÇÕES EM PEX ÁGUA, DN 20 MM X 1/2", CONEXÃO POR ANEL DESLIZANTE - FORNECIMENTO E INSTALAÇÃO. AF_02/2023</v>
          </cell>
          <cell r="C4791" t="str">
            <v>UN</v>
          </cell>
        </row>
        <row r="4792">
          <cell r="A4792">
            <v>96864</v>
          </cell>
          <cell r="B4792" t="str">
            <v>TÊ, METÁLICO, PARA INSTALAÇÕES EM PEX ÁGUA, DN 25 MM, CONEXÃO POR ANEL DESLIZANTE - FORNECIMENTO E INSTALAÇÃO. AF_02/2023</v>
          </cell>
          <cell r="C4792" t="str">
            <v>UN</v>
          </cell>
        </row>
        <row r="4793">
          <cell r="A4793">
            <v>96865</v>
          </cell>
          <cell r="B4793" t="str">
            <v>TÊ, ROSCA FÊMEA, METÁLICO, PARA INSTALAÇÕES EM PEX ÁGUA, DN 25 MM X 3/4", CONEXÃO POR ANEL DESLIZANTE - FORNECIMENTO E INSTALAÇÃO. AF_02/2023</v>
          </cell>
          <cell r="C4793" t="str">
            <v>UN</v>
          </cell>
        </row>
        <row r="4794">
          <cell r="A4794">
            <v>96866</v>
          </cell>
          <cell r="B4794" t="str">
            <v>TÊ, METÁLICO, PARA INSTALAÇÕES EM PEX ÁGUA, DN 32 MM, CONEXÃO POR ANEL DESLIZANTE - FORNECIMENTO E INSTALAÇÃO. AF_02/2023</v>
          </cell>
          <cell r="C4794" t="str">
            <v>UN</v>
          </cell>
        </row>
        <row r="4795">
          <cell r="A4795">
            <v>96868</v>
          </cell>
          <cell r="B4795" t="str">
            <v>TÊ, PARA INSTALAÇÕES EM PEX ÁGUA, DN 16 MM, CONEXÃO POR CRIMPAGEM - FORNECIMENTO E INSTALAÇÃO. AF_02/2023</v>
          </cell>
          <cell r="C4795" t="str">
            <v>UN</v>
          </cell>
        </row>
        <row r="4796">
          <cell r="A4796">
            <v>96869</v>
          </cell>
          <cell r="B4796" t="str">
            <v>TÊ, PARA INSTALAÇÕES EM PEX ÁGUA, DN 20 MM, CONEXÃO POR CRIMPAGEM - FORNECIMENTO E INSTALAÇÃO. AF_02/2023</v>
          </cell>
          <cell r="C4796" t="str">
            <v>UN</v>
          </cell>
        </row>
        <row r="4797">
          <cell r="A4797">
            <v>96870</v>
          </cell>
          <cell r="B4797" t="str">
            <v>TÊ, PARA INSTALAÇÕES EM PEX ÁGUA, DN 25 MM, CONEXÃO POR CRIMPAGEM - FORNECIMENTO E INSTALAÇÃO. AF_02/2023</v>
          </cell>
          <cell r="C4797" t="str">
            <v>UN</v>
          </cell>
        </row>
        <row r="4798">
          <cell r="A4798">
            <v>96871</v>
          </cell>
          <cell r="B4798" t="str">
            <v>TÊ, PARA INSTALAÇÕES EM PEX ÁGUA, DN 32 MM, CONEXÃO POR CRIMPAGEM - FORNECIMENTO E INSTALAÇÃO. AF_02/2023</v>
          </cell>
          <cell r="C4798" t="str">
            <v>UN</v>
          </cell>
        </row>
        <row r="4799">
          <cell r="A4799">
            <v>96872</v>
          </cell>
          <cell r="B4799" t="str">
            <v>DISTRIBUIDOR 2 SAÍDAS, METÁLICO, PARA INSTALAÇÕES EM PEX ÁGUA, ENTRADA DE 3/4" X 2 SAÍDAS DE 1/2", CONEXÃO POR ANEL DESLIZANTE - FORNECIMENTO E INSTALAÇÃO. AF_02/2023</v>
          </cell>
          <cell r="C4799" t="str">
            <v>UN</v>
          </cell>
        </row>
        <row r="4800">
          <cell r="A4800">
            <v>96873</v>
          </cell>
          <cell r="B4800" t="str">
            <v>DISTRIBUIDOR 2 SAÍDAS, METÁLICO, PARA INSTALAÇÕES EM PEX ÁGUA, ENTRADA DE 1" X 2 SAÍDAS DE 1/2", CONEXÃO POR ANEL DESLIZANTE - FORNECIMENTO E INSTALAÇÃO. AF_02/2023</v>
          </cell>
          <cell r="C4800" t="str">
            <v>UN</v>
          </cell>
        </row>
        <row r="4801">
          <cell r="A4801">
            <v>96874</v>
          </cell>
          <cell r="B4801" t="str">
            <v>DISTRIBUIDOR 3 SAÍDAS, METÁLICO, PARA INSTALAÇÕES EM PEX ÁGUA, ENTRADA DE 3/4" X 3 SAÍDAS DE 1/2", CONEXÃO POR ANEL DESLIZANTE - FORNECIMENTO E INSTALAÇÃO. AF_02/2023</v>
          </cell>
          <cell r="C4801" t="str">
            <v>UN</v>
          </cell>
        </row>
        <row r="4802">
          <cell r="A4802">
            <v>96875</v>
          </cell>
          <cell r="B4802" t="str">
            <v>DISTRIBUIDOR 3 SAÍDAS, METÁLICO, PARA INSTALAÇÕES EM PEX ÁGUA, ENTRADA DE 1" X 3 SAÍDAS DE 1/2", CONEXÃO POR ANEL DESLIZANTE - FORNECIMENTO E INSTALAÇÃO. AF_02/2023</v>
          </cell>
          <cell r="C4802" t="str">
            <v>UN</v>
          </cell>
        </row>
        <row r="4803">
          <cell r="A4803">
            <v>96876</v>
          </cell>
          <cell r="B4803" t="str">
            <v>DISTRIBUIDOR 2 SAÍDAS, PARA INSTALAÇÕES EM PEX ÁGUA, ENTRADA DE 32 MM X 2 SAÍDAS DE 16 MM, CONEXÃO POR CRIMPAGEM FORNECIMENTO E INSTALAÇÃO. AF_02/2023</v>
          </cell>
          <cell r="C4803" t="str">
            <v>UN</v>
          </cell>
        </row>
        <row r="4804">
          <cell r="A4804">
            <v>96878</v>
          </cell>
          <cell r="B4804" t="str">
            <v>DISTRIBUIDOR 2 SAÍDAS, PARA INSTALAÇÕES EM PEX ÁGUA, ENTRADA DE 32 MM X 2 SAÍDAS DE 25 MM, CONEXÃO POR CRIMPAGEM - FORNECIMENTO E INSTALAÇÃO. AF_02/2023</v>
          </cell>
          <cell r="C4804" t="str">
            <v>UN</v>
          </cell>
        </row>
        <row r="4805">
          <cell r="A4805">
            <v>96879</v>
          </cell>
          <cell r="B4805" t="str">
            <v>DISTRIBUIDOR 3 SAÍDAS, PARA INSTALAÇÕES EM PEX ÁGUA, ENTRADA DE 32 MM X 3 SAÍDAS DE 16 MM, CONEXÃO POR CRIMPAGEM - FORNECIMENTO E INSTALAÇÃO. AF_02/2023</v>
          </cell>
          <cell r="C4805" t="str">
            <v>UN</v>
          </cell>
        </row>
        <row r="4806">
          <cell r="A4806">
            <v>96881</v>
          </cell>
          <cell r="B4806" t="str">
            <v>DISTRIBUIDOR 3 SAÍDAS, PARA INSTALAÇÕES EM PEX ÁGUA, ENTRADA DE 32 MM X 3 SAÍDAS DE 25 MM, CONEXÃO POR CRIMPAGEM - FORNECIMENTO E INSTALAÇÃO. AF_02/2023</v>
          </cell>
          <cell r="C4806" t="str">
            <v>UN</v>
          </cell>
        </row>
        <row r="4807">
          <cell r="A4807">
            <v>97430</v>
          </cell>
          <cell r="B4807" t="str">
            <v>ACOPLAMENTO RÍGIDO EM AÇO, CONEXÃO RANHURADA, DN 50 (2"), INSTALADO EM PRUMADAS - FORNECIMENTO E INSTALAÇÃO. AF_10/2020</v>
          </cell>
          <cell r="C4807" t="str">
            <v>UN</v>
          </cell>
        </row>
        <row r="4808">
          <cell r="A4808">
            <v>97431</v>
          </cell>
          <cell r="B4808" t="str">
            <v>ACOPLAMENTO RÍGIDO EM AÇO, CONEXÃO RANHURADA, DN 65 (2 1/2"), INSTALADO EM PRUMADAS - FORNECIMENTO E INSTALAÇÃO. AF_10/2020</v>
          </cell>
          <cell r="C4808" t="str">
            <v>UN</v>
          </cell>
        </row>
        <row r="4809">
          <cell r="A4809">
            <v>97432</v>
          </cell>
          <cell r="B4809" t="str">
            <v>ACOPLAMENTO RÍGIDO EM AÇO, CONEXÃO RANHURADA, DN 80 (3"), INSTALADO EM PRUMADAS - FORNECIMENTO E INSTALAÇÃO. AF_10/2020</v>
          </cell>
          <cell r="C4809" t="str">
            <v>UN</v>
          </cell>
        </row>
        <row r="4810">
          <cell r="A4810">
            <v>97433</v>
          </cell>
          <cell r="B4810" t="str">
            <v>CURVA 45 GRAUS, EM AÇO, CONEXÃO RANHURADA, DN 50 (2"), INSTALADO EM PRUMADAS - FORNECIMENTO E INSTALAÇÃO. AF_10/2020</v>
          </cell>
          <cell r="C4810" t="str">
            <v>UN</v>
          </cell>
        </row>
        <row r="4811">
          <cell r="A4811">
            <v>97434</v>
          </cell>
          <cell r="B4811" t="str">
            <v>CURVA 90 GRAUS, EM AÇO, CONEXÃO RANHURADA, DN 50 (2"), INSTALADO EM PRUMADAS - FORNECIMENTO E INSTALAÇÃO. AF_10/2020</v>
          </cell>
          <cell r="C4811" t="str">
            <v>UN</v>
          </cell>
        </row>
        <row r="4812">
          <cell r="A4812">
            <v>97435</v>
          </cell>
          <cell r="B4812" t="str">
            <v>CURVA 45 GRAUS, EM AÇO, CONEXÃO RANHURADA, DN 65 (2 1/2"), INSTALADO EM PRUMADAS - FORNECIMENTO E INSTALAÇÃO. AF_10/2020</v>
          </cell>
          <cell r="C4812" t="str">
            <v>UN</v>
          </cell>
        </row>
        <row r="4813">
          <cell r="A4813">
            <v>97436</v>
          </cell>
          <cell r="B4813" t="str">
            <v>CURVA 90 GRAUS, EM AÇO, CONEXÃO RANHURADA, DN 65 (2 1/2"), INSTALADO EM PRUMADAS - FORNECIMENTO E INSTALAÇÃO. AF_10/2020</v>
          </cell>
          <cell r="C4813" t="str">
            <v>UN</v>
          </cell>
        </row>
        <row r="4814">
          <cell r="A4814">
            <v>97437</v>
          </cell>
          <cell r="B4814" t="str">
            <v>CURVA 45 GRAUS, EM AÇO, CONEXÃO RANHURADA, DN 80 (3"), INSTALADO EM PRUMADAS - FORNECIMENTO E INSTALAÇÃO. AF_10/2020</v>
          </cell>
          <cell r="C4814" t="str">
            <v>UN</v>
          </cell>
        </row>
        <row r="4815">
          <cell r="A4815">
            <v>97438</v>
          </cell>
          <cell r="B4815" t="str">
            <v>CURVA 90 GRAUS, EM AÇO, CONEXÃO RANHURADA, DN 80 (3"), INSTALADO EM PRUMADAS - FORNECIMENTO E INSTALAÇÃO. AF_10/2020</v>
          </cell>
          <cell r="C4815" t="str">
            <v>UN</v>
          </cell>
        </row>
        <row r="4816">
          <cell r="A4816">
            <v>97439</v>
          </cell>
          <cell r="B4816" t="str">
            <v>TÊ, EM AÇO, CONEXÃO RANHURADA, DN 50 (2"), INSTALADO EM PRUMADAS - FORNECIMENTO E INSTALAÇÃO. AF_10/2020</v>
          </cell>
          <cell r="C4816" t="str">
            <v>UN</v>
          </cell>
        </row>
        <row r="4817">
          <cell r="A4817">
            <v>97440</v>
          </cell>
          <cell r="B4817" t="str">
            <v>TÊ, EM AÇO, CONEXÃO RANHURADA, DN 65 (2 1/2"), INSTALADO EM PRUMADAS - FORNECIMENTO E INSTALAÇÃO. AF_10/2020</v>
          </cell>
          <cell r="C4817" t="str">
            <v>UN</v>
          </cell>
        </row>
        <row r="4818">
          <cell r="A4818">
            <v>97442</v>
          </cell>
          <cell r="B4818" t="str">
            <v>TÊ, EM AÇO, CONEXÃO RANHURADA, DN 80 (3"), INSTALADO EM PRUMADAS - FORNECIMENTO E INSTALAÇÃO. AF_10/2020</v>
          </cell>
          <cell r="C4818" t="str">
            <v>UN</v>
          </cell>
        </row>
        <row r="4819">
          <cell r="A4819">
            <v>97443</v>
          </cell>
          <cell r="B4819" t="str">
            <v>LUVA, EM AÇO, CONEXÃO SOLDADA, DN 50 (2"), INSTALADO EM PRUMADAS - FORNECIMENTO E INSTALAÇÃO. AF_10/2020</v>
          </cell>
          <cell r="C4819" t="str">
            <v>UN</v>
          </cell>
        </row>
        <row r="4820">
          <cell r="A4820">
            <v>97444</v>
          </cell>
          <cell r="B4820" t="str">
            <v>LUVA COM REDUÇÃO, EM AÇO, CONEXÃO SOLDADA, DN 50 X 40 MM (2  X 1 1/2"), INSTALADO EM PRUMADAS - FORNECIMENTO E INSTALAÇÃO. AF_10/2020</v>
          </cell>
          <cell r="C4820" t="str">
            <v>UN</v>
          </cell>
        </row>
        <row r="4821">
          <cell r="A4821">
            <v>97446</v>
          </cell>
          <cell r="B4821" t="str">
            <v>LUVA, EM AÇO, CONEXÃO SOLDADA, DN 65 (2 1/2"), INSTALADO EM PRUMADAS - FORNECIMENTO E INSTALAÇÃO. AF_10/2020</v>
          </cell>
          <cell r="C4821" t="str">
            <v>UN</v>
          </cell>
        </row>
        <row r="4822">
          <cell r="A4822">
            <v>97447</v>
          </cell>
          <cell r="B4822" t="str">
            <v>LUVA COM REDUÇÃO, EM AÇO, CONEXÃO SOLDADA, DN 65 X 50 MM (2 1/2" X 2"), INSTALADO EM PRUMADAS - FORNECIMENTO E INSTALAÇÃO. AF_10/2020</v>
          </cell>
          <cell r="C4822" t="str">
            <v>UN</v>
          </cell>
        </row>
        <row r="4823">
          <cell r="A4823">
            <v>97449</v>
          </cell>
          <cell r="B4823" t="str">
            <v>LUVA, EM AÇO, CONEXÃO SOLDADA, DN 80 (3"), INSTALADO EM PRUMADAS - FORNECIMENTO E INSTALAÇÃO. AF_10/2020</v>
          </cell>
          <cell r="C4823" t="str">
            <v>UN</v>
          </cell>
        </row>
        <row r="4824">
          <cell r="A4824">
            <v>97450</v>
          </cell>
          <cell r="B4824" t="str">
            <v>LUVA COM REDUÇÃO, EM AÇO, CONEXÃO SOLDADA, DN 80 X 65 MM (3" X 2 1/2"), INSTALADO EM PRUMADAS - FORNECIMENTO E INSTALAÇÃO. AF_10/2020</v>
          </cell>
          <cell r="C4824" t="str">
            <v>UN</v>
          </cell>
        </row>
        <row r="4825">
          <cell r="A4825">
            <v>97452</v>
          </cell>
          <cell r="B4825" t="str">
            <v>CURVA 45 GRAUS, EM AÇO, CONEXÃO SOLDADA, DN 50 (2"), INSTALADO EM PRUMADAS - FORNECIMENTO E INSTALAÇÃO. AF_10/2020</v>
          </cell>
          <cell r="C4825" t="str">
            <v>UN</v>
          </cell>
        </row>
        <row r="4826">
          <cell r="A4826">
            <v>97453</v>
          </cell>
          <cell r="B4826" t="str">
            <v>CURVA 90 GRAUS, EM AÇO, CONEXÃO SOLDADA, DN 50 (2"), INSTALADO EM PRUMADAS - FORNECIMENTO E INSTALAÇÃO. AF_10/2020</v>
          </cell>
          <cell r="C4826" t="str">
            <v>UN</v>
          </cell>
        </row>
        <row r="4827">
          <cell r="A4827">
            <v>97454</v>
          </cell>
          <cell r="B4827" t="str">
            <v>CURVA 45 GRAUS, EM AÇO, CONEXÃO SOLDADA, DN 65 (2 1/2"), INSTALADO EM PRUMADAS - FORNECIMENTO E INSTALAÇÃO. AF_10/2020</v>
          </cell>
          <cell r="C4827" t="str">
            <v>UN</v>
          </cell>
        </row>
        <row r="4828">
          <cell r="A4828">
            <v>97455</v>
          </cell>
          <cell r="B4828" t="str">
            <v>CURVA 90 GRAUS, EM AÇO, CONEXÃO SOLDADA, DN 65 (2 1/2"), INSTALADO EM PRUMADAS - FORNECIMENTO E INSTALAÇÃO. AF_10/2020</v>
          </cell>
          <cell r="C4828" t="str">
            <v>UN</v>
          </cell>
        </row>
        <row r="4829">
          <cell r="A4829">
            <v>97456</v>
          </cell>
          <cell r="B4829" t="str">
            <v>CURVA 45 GRAUS, EM AÇO, CONEXÃO SOLDADA, DN 80 (3"), INSTALADO EM PRUMADAS - FORNECIMENTO E INSTALAÇÃO. AF_10/2020</v>
          </cell>
          <cell r="C4829" t="str">
            <v>UN</v>
          </cell>
        </row>
        <row r="4830">
          <cell r="A4830">
            <v>97457</v>
          </cell>
          <cell r="B4830" t="str">
            <v>CURVA 90 GRAUS, EM AÇO, CONEXÃO SOLDADA, DN 80 (3"), INSTALADO EM PRUMADAS - FORNECIMENTO E INSTALAÇÃO. AF_10/2020</v>
          </cell>
          <cell r="C4830" t="str">
            <v>UN</v>
          </cell>
        </row>
        <row r="4831">
          <cell r="A4831">
            <v>97458</v>
          </cell>
          <cell r="B4831" t="str">
            <v>TÊ, EM AÇO, CONEXÃO SOLDADA, DN 50 (2"), INSTALADO EM PRUMADAS - FORNECIMENTO E INSTALAÇÃO. AF_10/2020</v>
          </cell>
          <cell r="C4831" t="str">
            <v>UN</v>
          </cell>
        </row>
        <row r="4832">
          <cell r="A4832">
            <v>97459</v>
          </cell>
          <cell r="B4832" t="str">
            <v>TÊ, EM AÇO, CONEXÃO SOLDADA, DN 65 (2 1/2"), INSTALADO EM PRUMADAS - FORNECIMENTO E INSTALAÇÃO. AF_10/2020</v>
          </cell>
          <cell r="C4832" t="str">
            <v>UN</v>
          </cell>
        </row>
        <row r="4833">
          <cell r="A4833">
            <v>97460</v>
          </cell>
          <cell r="B4833" t="str">
            <v>TÊ, EM AÇO, CONEXÃO SOLDADA, DN 80 (3"), INSTALADO EM PRUMADAS - FORNECIMENTO E INSTALAÇÃO. AF_10/2020</v>
          </cell>
          <cell r="C4833" t="str">
            <v>UN</v>
          </cell>
        </row>
        <row r="4834">
          <cell r="A4834">
            <v>97461</v>
          </cell>
          <cell r="B4834" t="str">
            <v>LUVA, EM AÇO, CONEXÃO SOLDADA, DN 25 (1"), INSTALADO EM REDE DE ALIMENTAÇÃO PARA HIDRANTE - FORNECIMENTO E INSTALAÇÃO. AF_10/2020</v>
          </cell>
          <cell r="C4834" t="str">
            <v>UN</v>
          </cell>
        </row>
        <row r="4835">
          <cell r="A4835">
            <v>97462</v>
          </cell>
          <cell r="B4835" t="str">
            <v>LUVA COM REDUÇÃO, EM AÇO, CONEXÃO SOLDADA, DN 25 X 20 MM (1  X 3/4"), INSTALADO EM REDE DE ALIMENTAÇÃO PARA HIDRANTE - FORNECIMENTO E INSTALAÇÃO. AF_10/2020</v>
          </cell>
          <cell r="C4835" t="str">
            <v>UN</v>
          </cell>
        </row>
        <row r="4836">
          <cell r="A4836">
            <v>97464</v>
          </cell>
          <cell r="B4836" t="str">
            <v>LUVA, EM AÇO, CONEXÃO SOLDADA, DN 32 (1 1/4"), INSTALADO EM REDE DE ALIMENTAÇÃO PARA HIDRANTE - FORNECIMENTO E INSTALAÇÃO. AF_10/2020</v>
          </cell>
          <cell r="C4836" t="str">
            <v>UN</v>
          </cell>
        </row>
        <row r="4837">
          <cell r="A4837">
            <v>97465</v>
          </cell>
          <cell r="B4837" t="str">
            <v>LUVA COM REDUÇÃO, EM AÇO, CONEXÃO SOLDADA, DN 32 X 25 MM (1 1/4"  X 1"), INSTALADO EM REDE DE ALIMENTAÇÃO PARA HIDRANTE - FORNECIMENTO E INSTALAÇÃO. AF_10/2020</v>
          </cell>
          <cell r="C4837" t="str">
            <v>UN</v>
          </cell>
        </row>
        <row r="4838">
          <cell r="A4838">
            <v>97467</v>
          </cell>
          <cell r="B4838" t="str">
            <v>LUVA, EM AÇO, CONEXÃO SOLDADA, DN 40 (1 1/2"), INSTALADO EM REDE DE ALIMENTAÇÃO PARA HIDRANTE - FORNECIMENTO E INSTALAÇÃO. AF_10/2020</v>
          </cell>
          <cell r="C4838" t="str">
            <v>UN</v>
          </cell>
        </row>
        <row r="4839">
          <cell r="A4839">
            <v>97468</v>
          </cell>
          <cell r="B4839" t="str">
            <v>LUVA COM REDUÇÃO, EM AÇO, CONEXÃO SOLDADA, DN 40  X 32 MM (1 1/2" X 1 1/4"), INSTALADO EM REDE DE ALIMENTAÇÃO PARA HIDRANTE - FORNECIMENTO E INSTALAÇÃO. AF_10/2020</v>
          </cell>
          <cell r="C4839" t="str">
            <v>UN</v>
          </cell>
        </row>
        <row r="4840">
          <cell r="A4840">
            <v>97470</v>
          </cell>
          <cell r="B4840" t="str">
            <v>LUVA, EM AÇO, CONEXÃO SOLDADA, DN 50 (2"), INSTALADO EM REDE DE ALIMENTAÇÃO PARA HIDRANTE - FORNECIMENTO E INSTALAÇÃO. AF_10/2020</v>
          </cell>
          <cell r="C4840" t="str">
            <v>UN</v>
          </cell>
        </row>
        <row r="4841">
          <cell r="A4841">
            <v>97471</v>
          </cell>
          <cell r="B4841" t="str">
            <v>LUVA COM REDUÇÃO, EM AÇO, CONEXÃO SOLDADA, DN 50 X 40 MM (2" X 1 1/2"), INSTALADO EM REDE DE ALIMENTAÇÃO PARA HIDRANTE - FORNECIMENTO E INSTALAÇÃO. AF_10/2020</v>
          </cell>
          <cell r="C4841" t="str">
            <v>UN</v>
          </cell>
        </row>
        <row r="4842">
          <cell r="A4842">
            <v>97474</v>
          </cell>
          <cell r="B4842" t="str">
            <v>LUVA, EM AÇO, CONEXÃO SOLDADA, DN 65 (2 1/2"), INSTALADO EM REDE DE ALIMENTAÇÃO PARA HIDRANTE - FORNECIMENTO E INSTALAÇÃO. AF_10/2020</v>
          </cell>
          <cell r="C4842" t="str">
            <v>UN</v>
          </cell>
        </row>
        <row r="4843">
          <cell r="A4843">
            <v>97475</v>
          </cell>
          <cell r="B4843" t="str">
            <v>LUVA COM REDUÇÃO, EM AÇO, CONEXÃO SOLDADA, DN 65 X 50 MM (2 1/2" X 2"), INSTALADO EM REDE DE ALIMENTAÇÃO PARA HIDRANTE - FORNECIMENTO E INSTALAÇÃO. AF_10/2020</v>
          </cell>
          <cell r="C4843" t="str">
            <v>UN</v>
          </cell>
        </row>
        <row r="4844">
          <cell r="A4844">
            <v>97477</v>
          </cell>
          <cell r="B4844" t="str">
            <v>LUVA, EM AÇO, CONEXÃO SOLDADA, DN 80 (3"), INSTALADO EM REDE DE ALIMENTAÇÃO PARA HIDRANTE - FORNECIMENTO E INSTALAÇÃO. AF_10/2020</v>
          </cell>
          <cell r="C4844" t="str">
            <v>UN</v>
          </cell>
        </row>
        <row r="4845">
          <cell r="A4845">
            <v>97478</v>
          </cell>
          <cell r="B4845" t="str">
            <v>LUVA COM REDUÇÃO, EM AÇO, CONEXÃO SOLDADA, DN 80 X 65 MM (3" X 2 1/2"), INSTALADO EM REDE DE ALIMENTAÇÃO PARA HIDRANTE - FORNECIMENTO E INSTALAÇÃO. AF_10/2020</v>
          </cell>
          <cell r="C4845" t="str">
            <v>UN</v>
          </cell>
        </row>
        <row r="4846">
          <cell r="A4846">
            <v>97479</v>
          </cell>
          <cell r="B4846" t="str">
            <v>CURVA 45 GRAUS, EM AÇO, CONEXÃO SOLDADA, DN 25 (1"), INSTALADO EM REDE DE ALIMENTAÇÃO PARA HIDRANTE - FORNECIMENTO E INSTALAÇÃO. AF_10/2020</v>
          </cell>
          <cell r="C4846" t="str">
            <v>UN</v>
          </cell>
        </row>
        <row r="4847">
          <cell r="A4847">
            <v>97480</v>
          </cell>
          <cell r="B4847" t="str">
            <v>CURVA 90 GRAUS, EM AÇO, CONEXÃO SOLDADA, DN 25 (1"), INSTALADO EM REDE DE ALIMENTAÇÃO PARA HIDRANTE - FORNECIMENTO E INSTALAÇÃO. AF_10/2020</v>
          </cell>
          <cell r="C4847" t="str">
            <v>UN</v>
          </cell>
        </row>
        <row r="4848">
          <cell r="A4848">
            <v>97481</v>
          </cell>
          <cell r="B4848" t="str">
            <v>CURVA 45 GRAUS, EM AÇO, CONEXÃO SOLDADA, DN 32 (1 1/4"), INSTALADO EM REDE DE ALIMENTAÇÃO PARA HIDRANTE - FORNECIMENTO E INSTALAÇÃO. AF_10/2020</v>
          </cell>
          <cell r="C4848" t="str">
            <v>UN</v>
          </cell>
        </row>
        <row r="4849">
          <cell r="A4849">
            <v>97482</v>
          </cell>
          <cell r="B4849" t="str">
            <v>CURVA 90 GRAUS, EM AÇO, CONEXÃO SOLDADA, DN 32 (1 1/4"), INSTALADO EM REDE DE ALIMENTAÇÃO PARA HIDRANTE - FORNECIMENTO E INSTALAÇÃO. AF_10/2020</v>
          </cell>
          <cell r="C4849" t="str">
            <v>UN</v>
          </cell>
        </row>
        <row r="4850">
          <cell r="A4850">
            <v>97483</v>
          </cell>
          <cell r="B4850" t="str">
            <v>CURVA 45 GRAUS, EM AÇO, CONEXÃO SOLDADA, DN 40 (1 1/2"), INSTALADO EM REDE DE ALIMENTAÇÃO PARA HIDRANTE - FORNECIMENTO E INSTALAÇÃO. AF_10/2020</v>
          </cell>
          <cell r="C4850" t="str">
            <v>UN</v>
          </cell>
        </row>
        <row r="4851">
          <cell r="A4851">
            <v>97484</v>
          </cell>
          <cell r="B4851" t="str">
            <v>CURVA 90 GRAUS, EM AÇO, CONEXÃO SOLDADA, DN 40 (1 1/2"), INSTALADO EM REDE DE ALIMENTAÇÃO PARA HIDRANTE - FORNECIMENTO E INSTALAÇÃO. AF_10/2020</v>
          </cell>
          <cell r="C4851" t="str">
            <v>UN</v>
          </cell>
        </row>
        <row r="4852">
          <cell r="A4852">
            <v>97485</v>
          </cell>
          <cell r="B4852" t="str">
            <v>CURVA 45 GRAUS, EM AÇO, CONEXÃO SOLDADA, DN 50 (2"), INSTALADO EM REDE DE ALIMENTAÇÃO PARA HIDRANTE - FORNECIMENTO E INSTALAÇÃO. AF_10/2020</v>
          </cell>
          <cell r="C4852" t="str">
            <v>UN</v>
          </cell>
        </row>
        <row r="4853">
          <cell r="A4853">
            <v>97486</v>
          </cell>
          <cell r="B4853" t="str">
            <v>CURVA 90 GRAUS, EM AÇO, CONEXÃO SOLDADA, DN 50 (2"), INSTALADO EM REDE DE ALIMENTAÇÃO PARA HIDRANTE - FORNECIMENTO E INSTALAÇÃO. AF_10/2020</v>
          </cell>
          <cell r="C4853" t="str">
            <v>UN</v>
          </cell>
        </row>
        <row r="4854">
          <cell r="A4854">
            <v>97487</v>
          </cell>
          <cell r="B4854" t="str">
            <v>CURVA 45 GRAUS, EM AÇO, CONEXÃO SOLDADA, DN 65 (2 1/2"), INSTALADO EM REDE DE ALIMENTAÇÃO PARA HIDRANTE - FORNECIMENTO E INSTALAÇÃO. AF_10/2020</v>
          </cell>
          <cell r="C4854" t="str">
            <v>UN</v>
          </cell>
        </row>
        <row r="4855">
          <cell r="A4855">
            <v>97488</v>
          </cell>
          <cell r="B4855" t="str">
            <v>CURVA 90 GRAUS, EM AÇO, CONEXÃO SOLDADA, DN 65 (2 1/2"), INSTALADO EM REDE DE ALIMENTAÇÃO PARA HIDRANTE - FORNECIMENTO E INSTALAÇÃO. AF_10/2020</v>
          </cell>
          <cell r="C4855" t="str">
            <v>UN</v>
          </cell>
        </row>
        <row r="4856">
          <cell r="A4856">
            <v>97489</v>
          </cell>
          <cell r="B4856" t="str">
            <v>CURVA 45 GRAUS, EM AÇO, CONEXÃO SOLDADA, DN 80 (3"), INSTALADO EM REDE DE ALIMENTAÇÃO PARA HIDRANTE - FORNECIMENTO E INSTALAÇÃO. AF_10/2020</v>
          </cell>
          <cell r="C4856" t="str">
            <v>UN</v>
          </cell>
        </row>
        <row r="4857">
          <cell r="A4857">
            <v>97490</v>
          </cell>
          <cell r="B4857" t="str">
            <v>CURVA 90 GRAUS, EM AÇO, CONEXÃO SOLDADA, DN 80 (3"), INSTALADO EM REDE DE ALIMENTAÇÃO PARA HIDRANTE - FORNECIMENTO E INSTALAÇÃO. AF_10/2020</v>
          </cell>
          <cell r="C4857" t="str">
            <v>UN</v>
          </cell>
        </row>
        <row r="4858">
          <cell r="A4858">
            <v>97491</v>
          </cell>
          <cell r="B4858" t="str">
            <v>TÊ, EM AÇO, CONEXÃO SOLDADA, DN 25 (1"), INSTALADO EM REDE DE ALIMENTAÇÃO PARA HIDRANTE - FORNECIMENTO E INSTALAÇÃO. AF_10/2020</v>
          </cell>
          <cell r="C4858" t="str">
            <v>UN</v>
          </cell>
        </row>
        <row r="4859">
          <cell r="A4859">
            <v>97492</v>
          </cell>
          <cell r="B4859" t="str">
            <v>TÊ, EM AÇO, CONEXÃO SOLDADA, DN 32 (1 1/4"), INSTALADO EM REDE DE ALIMENTAÇÃO PARA HIDRANTE - FORNECIMENTO E INSTALAÇÃO. AF_10/2020</v>
          </cell>
          <cell r="C4859" t="str">
            <v>UN</v>
          </cell>
        </row>
        <row r="4860">
          <cell r="A4860">
            <v>97493</v>
          </cell>
          <cell r="B4860" t="str">
            <v>TÊ, EM AÇO, CONEXÃO SOLDADA, DN 40 (1 1/2"), INSTALADO EM REDE DE ALIMENTAÇÃO PARA HIDRANTE - FORNECIMENTO E INSTALAÇÃO. AF_10/2020</v>
          </cell>
          <cell r="C4860" t="str">
            <v>UN</v>
          </cell>
        </row>
        <row r="4861">
          <cell r="A4861">
            <v>97494</v>
          </cell>
          <cell r="B4861" t="str">
            <v>TÊ, EM AÇO, CONEXÃO SOLDADA, DN 50 (2"), INSTALADO EM REDE DE ALIMENTAÇÃO PARA HIDRANTE - FORNECIMENTO E INSTALAÇÃO. AF_10/2020</v>
          </cell>
          <cell r="C4861" t="str">
            <v>UN</v>
          </cell>
        </row>
        <row r="4862">
          <cell r="A4862">
            <v>97495</v>
          </cell>
          <cell r="B4862" t="str">
            <v>TÊ, EM AÇO, CONEXÃO SOLDADA, DN 65 (2 1/2"), INSTALADO EM REDE DE ALIMENTAÇÃO PARA HIDRANTE - FORNECIMENTO E INSTALAÇÃO. AF_10/2020</v>
          </cell>
          <cell r="C4862" t="str">
            <v>UN</v>
          </cell>
        </row>
        <row r="4863">
          <cell r="A4863">
            <v>97496</v>
          </cell>
          <cell r="B4863" t="str">
            <v>TÊ, EM AÇO, CONEXÃO SOLDADA, DN 80 (3"), INSTALADO EM REDE DE ALIMENTAÇÃO PARA HIDRANTE - FORNECIMENTO E INSTALAÇÃO. AF_10/2020</v>
          </cell>
          <cell r="C4863" t="str">
            <v>UN</v>
          </cell>
        </row>
        <row r="4864">
          <cell r="A4864">
            <v>97499</v>
          </cell>
          <cell r="B4864" t="str">
            <v>LUVA, EM AÇO, CONEXÃO SOLDADA, DN 25 (1"), INSTALADO EM REDE DE ALIMENTAÇÃO PARA SPRINKLER - FORNECIMENTO E INSTALAÇÃO. AF_10/2020</v>
          </cell>
          <cell r="C4864" t="str">
            <v>UN</v>
          </cell>
        </row>
        <row r="4865">
          <cell r="A4865">
            <v>97500</v>
          </cell>
          <cell r="B4865" t="str">
            <v>LUVA COM REDUÇÃO, EM AÇO, CONEXÃO SOLDADA, DN 25 X 20 MM (1" X 3/4"), INSTALADO EM REDE DE ALIMENTAÇÃO PARA SPRINKLER - FORNECIMENTO E INSTALAÇÃO. AF_10/2020</v>
          </cell>
          <cell r="C4865" t="str">
            <v>UN</v>
          </cell>
        </row>
        <row r="4866">
          <cell r="A4866">
            <v>97502</v>
          </cell>
          <cell r="B4866" t="str">
            <v>LUVA, EM AÇO, CONEXÃO SOLDADA, DN 32 (1 1/4"), INSTALADO EM REDE DE ALIMENTAÇÃO PARA SPRINKLER - FORNECIMENTO E INSTALAÇÃO. AF_10/2020</v>
          </cell>
          <cell r="C4866" t="str">
            <v>UN</v>
          </cell>
        </row>
        <row r="4867">
          <cell r="A4867">
            <v>97503</v>
          </cell>
          <cell r="B4867" t="str">
            <v>LUVA COM REDUÇÃO, EM AÇO, CONEXÃO SOLDADA, DN 32 X 25 MM (1 1/4"  X 1"), INSTALADO EM REDE DE ALIMENTAÇÃO PARA SPRINKLER - FORNECIMENTO E INSTALAÇÃO. AF_10/2020</v>
          </cell>
          <cell r="C4867" t="str">
            <v>UN</v>
          </cell>
        </row>
        <row r="4868">
          <cell r="A4868">
            <v>97505</v>
          </cell>
          <cell r="B4868" t="str">
            <v>LUVA, EM AÇO, CONEXÃO SOLDADA, DN 40 (1 1/2"), INSTALADO EM REDE DE ALIMENTAÇÃO PARA SPRINKLER - FORNECIMENTO E INSTALAÇÃO. AF_10/2020</v>
          </cell>
          <cell r="C4868" t="str">
            <v>UN</v>
          </cell>
        </row>
        <row r="4869">
          <cell r="A4869">
            <v>97506</v>
          </cell>
          <cell r="B4869" t="str">
            <v>LUVA COM REDUÇÃO, EM AÇO, CONEXÃO SOLDADA, DN 40  X 32 MM (1 1/2" X 1 1/4"), INSTALADO EM REDE DE ALIMENTAÇÃO PARA SPRINKLER - FORNECIMENTO E INSTALAÇÃO. AF_10/2020</v>
          </cell>
          <cell r="C4869" t="str">
            <v>UN</v>
          </cell>
        </row>
        <row r="4870">
          <cell r="A4870">
            <v>97508</v>
          </cell>
          <cell r="B4870" t="str">
            <v>LUVA, EM AÇO, CONEXÃO SOLDADA, DN 50 (2"), INSTALADO EM REDE DE ALIMENTAÇÃO PARA SPRINKLER - FORNECIMENTO E INSTALAÇÃO. AF_10/2020</v>
          </cell>
          <cell r="C4870" t="str">
            <v>UN</v>
          </cell>
        </row>
        <row r="4871">
          <cell r="A4871">
            <v>97509</v>
          </cell>
          <cell r="B4871" t="str">
            <v>LUVA COM REDUÇÃO, EM AÇO, CONEXÃO SOLDADA, DN 50 X 40 MM (2" X 1 1/2"), INSTALADO EM REDE DE ALIMENTAÇÃO PARA SPRINKLER - FORNECIMENTO E INSTALAÇÃO. AF_10/2020</v>
          </cell>
          <cell r="C4871" t="str">
            <v>UN</v>
          </cell>
        </row>
        <row r="4872">
          <cell r="A4872">
            <v>97511</v>
          </cell>
          <cell r="B4872" t="str">
            <v>LUVA, EM AÇO, CONEXÃO SOLDADA, DN 65 (2 1/2"), INSTALADO EM REDE DE ALIMENTAÇÃO PARA SPRINKLER - FORNECIMENTO E INSTALAÇÃO. AF_10/2020</v>
          </cell>
          <cell r="C4872" t="str">
            <v>UN</v>
          </cell>
        </row>
        <row r="4873">
          <cell r="A4873">
            <v>97512</v>
          </cell>
          <cell r="B4873" t="str">
            <v>LUVA COM REDUÇÃO, EM AÇO, CONEXÃO SOLDADA, DN 65 X 50 MM (2 1/2" X 2"), INSTALADO EM REDE DE ALIMENTAÇÃO PARA SPRINKLER - FORNECIMENTO E INSTALAÇÃO. AF_10/2020</v>
          </cell>
          <cell r="C4873" t="str">
            <v>UN</v>
          </cell>
        </row>
        <row r="4874">
          <cell r="A4874">
            <v>97514</v>
          </cell>
          <cell r="B4874" t="str">
            <v>LUVA, EM AÇO, CONEXÃO SOLDADA, DN 80 (3"), INSTALADO EM REDE DE ALIMENTAÇÃO PARA SPRINKLER - FORNECIMENTO E INSTALAÇÃO. AF_10/2020</v>
          </cell>
          <cell r="C4874" t="str">
            <v>UN</v>
          </cell>
        </row>
        <row r="4875">
          <cell r="A4875">
            <v>97515</v>
          </cell>
          <cell r="B4875" t="str">
            <v>LUVA COM REDUÇÃO, EM AÇO, CONEXÃO SOLDADA, DN 80 X 65 MM (3" X 2 1/2"), INSTALADO EM REDE DE ALIMENTAÇÃO PARA SPRINKLER - FORNECIMENTO E INSTALAÇÃO. AF_10/2020</v>
          </cell>
          <cell r="C4875" t="str">
            <v>UN</v>
          </cell>
        </row>
        <row r="4876">
          <cell r="A4876">
            <v>97517</v>
          </cell>
          <cell r="B4876" t="str">
            <v>CURVA 45 GRAUS, EM AÇO, CONEXÃO SOLDADA, DN 25 (1"), INSTALADO EM REDE DE ALIMENTAÇÃO PARA SPRINKLER - FORNECIMENTO E INSTALAÇÃO. AF_10/2020</v>
          </cell>
          <cell r="C4876" t="str">
            <v>UN</v>
          </cell>
        </row>
        <row r="4877">
          <cell r="A4877">
            <v>97518</v>
          </cell>
          <cell r="B4877" t="str">
            <v>CURVA 90 GRAUS, EM AÇO, CONEXÃO SOLDADA, DN 25 (1"), INSTALADO EM REDE DE ALIMENTAÇÃO PARA SPRINKLER - FORNECIMENTO E INSTALAÇÃO. AF_10/2020</v>
          </cell>
          <cell r="C4877" t="str">
            <v>UN</v>
          </cell>
        </row>
        <row r="4878">
          <cell r="A4878">
            <v>97519</v>
          </cell>
          <cell r="B4878" t="str">
            <v>CURVA 45 GRAUS, EM AÇO, CONEXÃO SOLDADA, DN 32 (1 1/4"), INSTALADO EM REDE DE ALIMENTAÇÃO PARA SPRINKLER - FORNECIMENTO E INSTALAÇÃO. AF_10/2020</v>
          </cell>
          <cell r="C4878" t="str">
            <v>UN</v>
          </cell>
        </row>
        <row r="4879">
          <cell r="A4879">
            <v>97520</v>
          </cell>
          <cell r="B4879" t="str">
            <v>CURVA 90 GRAUS, EM AÇO, CONEXÃO SOLDADA, DN 32 (1 1/4"), INSTALADO EM REDE DE ALIMENTAÇÃO PARA SPRINKLER - FORNECIMENTO E INSTALAÇÃO. AF_10/2020</v>
          </cell>
          <cell r="C4879" t="str">
            <v>UN</v>
          </cell>
        </row>
        <row r="4880">
          <cell r="A4880">
            <v>97521</v>
          </cell>
          <cell r="B4880" t="str">
            <v>CURVA 45 GRAUS, EM AÇO, CONEXÃO SOLDADA, DN 40 (1 1/2"), INSTALADO EM REDE DE ALIMENTAÇÃO PARA SPRINKLER - FORNECIMENTO E INSTALAÇÃO. AF_10/2020</v>
          </cell>
          <cell r="C4880" t="str">
            <v>UN</v>
          </cell>
        </row>
        <row r="4881">
          <cell r="A4881">
            <v>97522</v>
          </cell>
          <cell r="B4881" t="str">
            <v>CURVA 90 GRAUS, EM AÇO, CONEXÃO SOLDADA, DN 40 (1 1/2"), INSTALADO EM REDE DE ALIMENTAÇÃO PARA SPRINKLER - FORNECIMENTO E INSTALAÇÃO. AF_10/2020</v>
          </cell>
          <cell r="C4881" t="str">
            <v>UN</v>
          </cell>
        </row>
        <row r="4882">
          <cell r="A4882">
            <v>97523</v>
          </cell>
          <cell r="B4882" t="str">
            <v>CURVA 45 GRAUS, EM AÇO, CONEXÃO SOLDADA, DN 50 (2"), INSTALADO EM REDE DE ALIMENTAÇÃO PARA SPRINKLER - FORNECIMENTO E INSTALAÇÃO. AF_10/2020</v>
          </cell>
          <cell r="C4882" t="str">
            <v>UN</v>
          </cell>
        </row>
        <row r="4883">
          <cell r="A4883">
            <v>97524</v>
          </cell>
          <cell r="B4883" t="str">
            <v>CURVA 90 GRAUS, EM AÇO, CONEXÃO SOLDADA, DN 50 (2"), INSTALADO EM REDE DE ALIMENTAÇÃO PARA SPRINKLER - FORNECIMENTO E INSTALAÇÃO. AF_10/2020</v>
          </cell>
          <cell r="C4883" t="str">
            <v>UN</v>
          </cell>
        </row>
        <row r="4884">
          <cell r="A4884">
            <v>97525</v>
          </cell>
          <cell r="B4884" t="str">
            <v>CURVA 45 GRAUS, EM AÇO, CONEXÃO SOLDADA, DN 65 (2 1/2"), INSTALADO EM REDE DE ALIMENTAÇÃO PARA SPRINKLER - FORNECIMENTO E INSTALAÇÃO. AF_10/2020</v>
          </cell>
          <cell r="C4884" t="str">
            <v>UN</v>
          </cell>
        </row>
        <row r="4885">
          <cell r="A4885">
            <v>97526</v>
          </cell>
          <cell r="B4885" t="str">
            <v>CURVA 90 GRAUS, EM AÇO, CONEXÃO SOLDADA, DN 65 (2 1/2"), INSTALADO EM REDE DE ALIMENTAÇÃO PARA SPRINKLER - FORNECIMENTO E INSTALAÇÃO. AF_10/2020</v>
          </cell>
          <cell r="C4885" t="str">
            <v>UN</v>
          </cell>
        </row>
        <row r="4886">
          <cell r="A4886">
            <v>97527</v>
          </cell>
          <cell r="B4886" t="str">
            <v>CURVA 45 GRAUS, EM AÇO, CONEXÃO SOLDADA, DN 80 (3"), INSTALADO EM REDE DE ALIMENTAÇÃO PARA SPRINKLER - FORNECIMENTO E INSTALAÇÃO. AF_10/2020</v>
          </cell>
          <cell r="C4886" t="str">
            <v>UN</v>
          </cell>
        </row>
        <row r="4887">
          <cell r="A4887">
            <v>97528</v>
          </cell>
          <cell r="B4887" t="str">
            <v>CURVA 90 GRAUS, EM AÇO, CONEXÃO SOLDADA, DN 80 (3"), INSTALADO EM REDE DE ALIMENTAÇÃO PARA SPRINKLER - FORNECIMENTO E INSTALAÇÃO. AF_10/2020</v>
          </cell>
          <cell r="C4887" t="str">
            <v>UN</v>
          </cell>
        </row>
        <row r="4888">
          <cell r="A4888">
            <v>97529</v>
          </cell>
          <cell r="B4888" t="str">
            <v>TÊ, EM AÇO, CONEXÃO SOLDADA, DN 25 (1"), INSTALADO EM REDE DE ALIMENTAÇÃO PARA SPRINKLER - FORNECIMENTO E INSTALAÇÃO. AF_10/2020</v>
          </cell>
          <cell r="C4888" t="str">
            <v>UN</v>
          </cell>
        </row>
        <row r="4889">
          <cell r="A4889">
            <v>97530</v>
          </cell>
          <cell r="B4889" t="str">
            <v>TÊ, EM AÇO, CONEXÃO SOLDADA, DN 32 (1 1/4"), INSTALADO EM REDE DE ALIMENTAÇÃO PARA SPRINKLER - FORNECIMENTO E INSTALAÇÃO. AF_10/2020</v>
          </cell>
          <cell r="C4889" t="str">
            <v>UN</v>
          </cell>
        </row>
        <row r="4890">
          <cell r="A4890">
            <v>97531</v>
          </cell>
          <cell r="B4890" t="str">
            <v>TÊ, EM AÇO, CONEXÃO SOLDADA, DN 40 (1 1/2"), INSTALADO EM REDE DE ALIMENTAÇÃO PARA SPRINKLER - FORNECIMENTO E INSTALAÇÃO. AF_10/2020</v>
          </cell>
          <cell r="C4890" t="str">
            <v>UN</v>
          </cell>
        </row>
        <row r="4891">
          <cell r="A4891">
            <v>97532</v>
          </cell>
          <cell r="B4891" t="str">
            <v>TÊ, EM AÇO, CONEXÃO SOLDADA, DN 50 (2"), INSTALADO EM REDE DE ALIMENTAÇÃO PARA SPRINKLER - FORNECIMENTO E INSTALAÇÃO. AF_10/2020</v>
          </cell>
          <cell r="C4891" t="str">
            <v>UN</v>
          </cell>
        </row>
        <row r="4892">
          <cell r="A4892">
            <v>97533</v>
          </cell>
          <cell r="B4892" t="str">
            <v>TÊ, EM AÇO, CONEXÃO SOLDADA, DN 65 (2 1/2"), INSTALADO EM REDE DE ALIMENTAÇÃO PARA SPRINKLER - FORNECIMENTO E INSTALAÇÃO. AF_10/2020</v>
          </cell>
          <cell r="C4892" t="str">
            <v>UN</v>
          </cell>
        </row>
        <row r="4893">
          <cell r="A4893">
            <v>97534</v>
          </cell>
          <cell r="B4893" t="str">
            <v>TÊ, EM AÇO, CONEXÃO SOLDADA, DN 80 (3"), INSTALADO EM REDE DE ALIMENTAÇÃO PARA SPRINKLER - FORNECIMENTO E INSTALAÇÃO. AF_10/2020</v>
          </cell>
          <cell r="C4893" t="str">
            <v>UN</v>
          </cell>
        </row>
        <row r="4894">
          <cell r="A4894">
            <v>97537</v>
          </cell>
          <cell r="B4894" t="str">
            <v>LUVA, EM AÇO, CONEXÃO SOLDADA, DN 15 (1/2"), INSTALADO EM RAMAIS E SUB-RAMAIS DE GÁS - FORNECIMENTO E INSTALAÇÃO. AF_10/2020</v>
          </cell>
          <cell r="C4894" t="str">
            <v>UN</v>
          </cell>
        </row>
        <row r="4895">
          <cell r="A4895">
            <v>97540</v>
          </cell>
          <cell r="B4895" t="str">
            <v>LUVA, EM AÇO, CONEXÃO SOLDADA, DN 20 (3/4"), INSTALADO EM RAMAIS E SUB-RAMAIS DE GÁS - FORNECIMENTO E INSTALAÇÃO. AF_10/2020</v>
          </cell>
          <cell r="C4895" t="str">
            <v>UN</v>
          </cell>
        </row>
        <row r="4896">
          <cell r="A4896">
            <v>97541</v>
          </cell>
          <cell r="B4896" t="str">
            <v>LUVA COM REDUÇÃO, EM AÇO, CONEXÃO SOLDADA, DN 20 X 15 MM (3/4" X 1/2"), INSTALADO EM RAMAIS E SUB-RAMAIS DE GÁS - FORNECIMENTO E INSTALAÇÃO. AF_10/2020</v>
          </cell>
          <cell r="C4896" t="str">
            <v>UN</v>
          </cell>
        </row>
        <row r="4897">
          <cell r="A4897">
            <v>97543</v>
          </cell>
          <cell r="B4897" t="str">
            <v>LUVA, EM AÇO, CONEXÃO SOLDADA, DN 25 (1"), INSTALADO EM RAMAIS E SUB-RAMAIS DE GÁS - FORNECIMENTO E INSTALAÇÃO. AF_10/2020</v>
          </cell>
          <cell r="C4897" t="str">
            <v>UN</v>
          </cell>
        </row>
        <row r="4898">
          <cell r="A4898">
            <v>97544</v>
          </cell>
          <cell r="B4898" t="str">
            <v>LUVA COM REDUÇÃO, EM AÇO, CONEXÃO SOLDADA, DN 25 X 20 MM (1" X 3/4"), INSTALADO EM RAMAIS E SUB-RAMAIS DE GÁS - FORNECIMENTO E INSTALAÇÃO. AF_10/2020</v>
          </cell>
          <cell r="C4898" t="str">
            <v>UN</v>
          </cell>
        </row>
        <row r="4899">
          <cell r="A4899">
            <v>97546</v>
          </cell>
          <cell r="B4899" t="str">
            <v>CURVA 45 GRAUS, EM AÇO, CONEXÃO SOLDADA, DN 15 (1/2"), INSTALADO EM RAMAIS E SUB-RAMAIS DE GÁS - FORNECIMENTO E INSTALAÇÃO. AF_10/2020</v>
          </cell>
          <cell r="C4899" t="str">
            <v>UN</v>
          </cell>
        </row>
        <row r="4900">
          <cell r="A4900">
            <v>97547</v>
          </cell>
          <cell r="B4900" t="str">
            <v>CURVA 90 GRAUS, EM AÇO, CONEXÃO SOLDADA, DN 15 (1/2"), INSTALADO EM RAMAIS E SUB-RAMAIS DE GÁS - FORNECIMENTO E INSTALAÇÃO. AF_10/2020</v>
          </cell>
          <cell r="C4900" t="str">
            <v>UN</v>
          </cell>
        </row>
        <row r="4901">
          <cell r="A4901">
            <v>97548</v>
          </cell>
          <cell r="B4901" t="str">
            <v>CURVA 45 GRAUS, EM AÇO, CONEXÃO SOLDADA, DN 20 (3/4"), INSTALADO EM RAMAIS E SUB-RAMAIS DE GÁS - FORNECIMENTO E INSTALAÇÃO. AF_10/2020</v>
          </cell>
          <cell r="C4901" t="str">
            <v>UN</v>
          </cell>
        </row>
        <row r="4902">
          <cell r="A4902">
            <v>97549</v>
          </cell>
          <cell r="B4902" t="str">
            <v>CURVA 90 GRAUS, EM AÇO, CONEXÃO SOLDADA, DN 20 (3/4"), INSTALADO EM RAMAIS E SUB-RAMAIS DE GÁS - FORNECIMENTO E INSTALAÇÃO. AF_10/2020</v>
          </cell>
          <cell r="C4902" t="str">
            <v>UN</v>
          </cell>
        </row>
        <row r="4903">
          <cell r="A4903">
            <v>97550</v>
          </cell>
          <cell r="B4903" t="str">
            <v>CURVA 45 GRAUS, EM AÇO, CONEXÃO SOLDADA, DN 25 (1"), INSTALADO EM RAMAIS E SUB-RAMAIS DE GÁS - FORNECIMENTO E INSTALAÇÃO. AF_10/2020</v>
          </cell>
          <cell r="C4903" t="str">
            <v>UN</v>
          </cell>
        </row>
        <row r="4904">
          <cell r="A4904">
            <v>97551</v>
          </cell>
          <cell r="B4904" t="str">
            <v>CURVA 90 GRAUS, EM AÇO, CONEXÃO SOLDADA, DN 25 (1"), INSTALADO EM RAMAIS E SUB-RAMAIS DE GÁS - FORNECIMENTO E INSTALAÇÃO. AF_10/2020</v>
          </cell>
          <cell r="C4904" t="str">
            <v>UN</v>
          </cell>
        </row>
        <row r="4905">
          <cell r="A4905">
            <v>97552</v>
          </cell>
          <cell r="B4905" t="str">
            <v>TÊ, EM AÇO, CONEXÃO SOLDADA, DN 15 (1/2"), INSTALADO EM RAMAIS E SUB-RAMAIS DE GÁS - FORNECIMENTO E INSTALAÇÃO. AF_10/2020</v>
          </cell>
          <cell r="C4905" t="str">
            <v>UN</v>
          </cell>
        </row>
        <row r="4906">
          <cell r="A4906">
            <v>97553</v>
          </cell>
          <cell r="B4906" t="str">
            <v>TÊ, EM AÇO, CONEXÃO SOLDADA, DN 20 (3/4"), INSTALADO EM RAMAIS E SUB-RAMAIS DE GÁS - FORNECIMENTO E INSTALAÇÃO. AF_10/2020</v>
          </cell>
          <cell r="C4906" t="str">
            <v>UN</v>
          </cell>
        </row>
        <row r="4907">
          <cell r="A4907">
            <v>97554</v>
          </cell>
          <cell r="B4907" t="str">
            <v>TÊ, EM AÇO, CONEXÃO SOLDADA, DN 25 (1"), INSTALADO EM RAMAIS E SUB-RAMAIS DE GÁS - FORNECIMENTO E INSTALAÇÃO. AF_10/2020</v>
          </cell>
          <cell r="C4907" t="str">
            <v>UN</v>
          </cell>
        </row>
        <row r="4908">
          <cell r="A4908">
            <v>98602</v>
          </cell>
          <cell r="B4908" t="str">
            <v>CONECTOR EM BRONZE/LATÃO, DN 22 MM X 1/2", SEM ANEL DE SOLDA, BOLSA X ROSCA F, INSTALADO EM PRUMADA DE HIDRÁULICA PREDIAL - FORNECIMENTO E INSTALAÇÃO. AF_04/2022</v>
          </cell>
          <cell r="C4908" t="str">
            <v>UN</v>
          </cell>
        </row>
        <row r="4909">
          <cell r="A4909">
            <v>103805</v>
          </cell>
          <cell r="B4909" t="str">
            <v>COTOVELO EM COBRE, DN 15 MM, 90 GRAUS, SEM ANEL DE SOLDA, INSTALADO EM RAMAL E SUB-RAMAL DE GÁS COMBUSTÍVEL - FORNECIMENTO E INSTALAÇÃO. AF_04/2022</v>
          </cell>
          <cell r="C4909" t="str">
            <v>UN</v>
          </cell>
        </row>
        <row r="4910">
          <cell r="A4910">
            <v>103806</v>
          </cell>
          <cell r="B4910" t="str">
            <v>CURVA EM COBRE, DN 15 MM, 45 GRAUS, SEM ANEL DE SOLDA, BOLSA X BOLSA, INSTALADO EM RAMAL E SUB-RAMAL DE GÁS COMBUSTÍVEL - FORNECIMENTO E INSTALAÇÃO. AF_04/2022</v>
          </cell>
          <cell r="C4910" t="str">
            <v>UN</v>
          </cell>
        </row>
        <row r="4911">
          <cell r="A4911">
            <v>103807</v>
          </cell>
          <cell r="B4911" t="str">
            <v>COTOVELO EM BRONZE/LATÃO, DN 15 MM X 1/2", 90 GRAUS, SEM ANEL DE SOLDA, BOLSA X ROSCA F, INSTALADO EM RAMAL E SUB-RAMAL DE GÁS COMBUSTÍVEL - FORNECIMENTO E INSTALAÇÃO. AF_04/2022</v>
          </cell>
          <cell r="C4911" t="str">
            <v>UN</v>
          </cell>
        </row>
        <row r="4912">
          <cell r="A4912">
            <v>103808</v>
          </cell>
          <cell r="B4912" t="str">
            <v>COTOVELO EM COBRE, DN 22 MM, 90 GRAUS, SEM ANEL DE SOLDA, INSTALADO EM RAMAL E SUB-RAMAL DE GÁS COMBUSTÍVEL - FORNECIMENTO E INSTALAÇÃO. AF_04/2022</v>
          </cell>
          <cell r="C4912" t="str">
            <v>UN</v>
          </cell>
        </row>
        <row r="4913">
          <cell r="A4913">
            <v>103809</v>
          </cell>
          <cell r="B4913" t="str">
            <v>CURVA EM COBRE, DN 22 MM, 45 GRAUS, SEM ANEL DE SOLDA, BOLSA X BOLSA, INSTALADO EM RAMAL E SUB-RAMAL DE GÁS COMBUSTÍVEL - FORNECIMENTO E INSTALAÇÃO. AF_04/2022</v>
          </cell>
          <cell r="C4913" t="str">
            <v>UN</v>
          </cell>
        </row>
        <row r="4914">
          <cell r="A4914">
            <v>103810</v>
          </cell>
          <cell r="B4914" t="str">
            <v>COTOVELO EM BRONZE/LATÃO, DN 22 MM X 1/2", 90 GRAUS, SEM ANEL DE SOLDA, BOLSA X ROSCA F, INSTALADO EM RAMAL E SUB-RAMAL DE GÁS COMBUSTÍVEL - FORNECIMENTO E INSTALAÇÃO. AF_04/2022</v>
          </cell>
          <cell r="C4914" t="str">
            <v>UN</v>
          </cell>
        </row>
        <row r="4915">
          <cell r="A4915">
            <v>103811</v>
          </cell>
          <cell r="B4915" t="str">
            <v>COTOVELO EM BRONZE/LATÃO, DN 22 MM X 3/4", 90 GRAUS, SEM ANEL DE SOLDA, BOLSA X ROSCA F, INSTALADO EM RAMAL E SUB-RAMAL DE GÁS COMBUSTÍVEL - FORNECIMENTO E INSTALAÇÃO. AF_04/2022</v>
          </cell>
          <cell r="C4915" t="str">
            <v>UN</v>
          </cell>
        </row>
        <row r="4916">
          <cell r="A4916">
            <v>103812</v>
          </cell>
          <cell r="B4916" t="str">
            <v>COTOVELO EM COBRE, DN 28 MM, 90 GRAUS, SEM ANEL DE SOLDA, INSTALADO EM RAMAL E SUB-RAMAL DE GÁS COMBUSTÍVEL - FORNECIMENTO E INSTALAÇÃO. AF_04/2022</v>
          </cell>
          <cell r="C4916" t="str">
            <v>UN</v>
          </cell>
        </row>
        <row r="4917">
          <cell r="A4917">
            <v>103813</v>
          </cell>
          <cell r="B4917" t="str">
            <v>CURVA EM COBRE, DN 28 MM, 45 GRAUS, SEM ANEL DE SOLDA, BOLSA X BOLSA, INSTALADO EM RAMAL E SUB-RAMAL DE GÁS COMBUSTÍVEL - FORNECIMENTO E INSTALAÇÃO. AF_04/2022</v>
          </cell>
          <cell r="C4917" t="str">
            <v>UN</v>
          </cell>
        </row>
        <row r="4918">
          <cell r="A4918">
            <v>103814</v>
          </cell>
          <cell r="B4918" t="str">
            <v>LUVA EM COBRE, DN 15 MM, SEM ANEL DE SOLDA, INSTALADO EM RAMAL E SUB-RAMAL DE GÁS COMBUSTÍVEL - FORNECIMENTO E INSTALAÇÃO. AF_04/2022</v>
          </cell>
          <cell r="C4918" t="str">
            <v>UN</v>
          </cell>
        </row>
        <row r="4919">
          <cell r="A4919">
            <v>103815</v>
          </cell>
          <cell r="B4919" t="str">
            <v>LUVA PASSANTE EM COBRE, DN 15 MM, SEM ANEL DE SOLDA, INSTALADO EM RAMAL E SUB-RAMAL DE GÁS COMBUSTÍVEL - FORNECIMENTO E INSTALAÇÃO. AF_04/2022</v>
          </cell>
          <cell r="C4919" t="str">
            <v>UN</v>
          </cell>
        </row>
        <row r="4920">
          <cell r="A4920">
            <v>103816</v>
          </cell>
          <cell r="B4920" t="str">
            <v>CURVA DE TRANSPOSIÇÃO EM BRONZE/LATÃO, DN 15 MM, SEM ANEL DE SOLDA, BOLSA X BOLSA, INSTALADO EM RAMAL E SUB-RAMAL DE GÁS COMBUSTÍVEL - FORNECIMENTO E INSTALAÇÃO. AF_04/2022</v>
          </cell>
          <cell r="C4920" t="str">
            <v>UN</v>
          </cell>
        </row>
        <row r="4921">
          <cell r="A4921">
            <v>103817</v>
          </cell>
          <cell r="B4921" t="str">
            <v>JUNTA DE EXPANSÃO EM COBRE, DN 15 MM, PONTA X PONTA, INSTALADO EM RAMAL E SUB-RAMAL DE GÁS COMBUSTÍVEL - FORNECIMENTO E INSTALAÇÃO. AF_04/2022</v>
          </cell>
          <cell r="C4921" t="str">
            <v>UN</v>
          </cell>
        </row>
        <row r="4922">
          <cell r="A4922">
            <v>103818</v>
          </cell>
          <cell r="B4922" t="str">
            <v>CONECTOR EM BRONZE/LATÃO, DN 15 MM X 1/2", SEM ANEL DE SOLDA, BOLSA X ROSCA F, INSTALADO EM RAMAL E SUB-RAMAL DE GÁS COMBUSTÍVEL - FORNECIMENTO E INSTALAÇÃO. AF_04/2022</v>
          </cell>
          <cell r="C4922" t="str">
            <v>UN</v>
          </cell>
        </row>
        <row r="4923">
          <cell r="A4923">
            <v>103819</v>
          </cell>
          <cell r="B4923" t="str">
            <v>LUVA EM COBRE, DN 22 MM, SEM ANEL DE SOLDA, INSTALADO EM RAMAL E SUB-RAMAL DE GÁS COMBUSTÍVEL - FORNECIMENTO E INSTALAÇÃO. AF_04/2022</v>
          </cell>
          <cell r="C4923" t="str">
            <v>UN</v>
          </cell>
        </row>
        <row r="4924">
          <cell r="A4924">
            <v>103820</v>
          </cell>
          <cell r="B4924" t="str">
            <v>LUVA PASSANTE EM COBRE, DN 22 MM, SEM ANEL DE SOLDA, INSTALADO EM RAMAL E SUB-RAMAL DE GÁS COMBUSTÍVEL - FORNECIMENTO E INSTALAÇÃO. AF_04/2022</v>
          </cell>
          <cell r="C4924" t="str">
            <v>UN</v>
          </cell>
        </row>
        <row r="4925">
          <cell r="A4925">
            <v>103821</v>
          </cell>
          <cell r="B4925" t="str">
            <v>JUNTA DE EXPANSÃO EM COBRE, DN 22 MM, PONTA X PONTA, INSTALADO EM RAMAL E SUB-RAMAL DE GÁS COMBUSTÍVEL - FORNECIMENTO E INSTALAÇÃO. AF_04/2022</v>
          </cell>
          <cell r="C4925" t="str">
            <v>UN</v>
          </cell>
        </row>
        <row r="4926">
          <cell r="A4926">
            <v>103822</v>
          </cell>
          <cell r="B4926" t="str">
            <v>CURVA DE TRANSPOSIÇÃO EM BRONZE/LATÃO, DN 22 MM, SEM ANEL DE SOLDA, BOLSA X BOLSA, INSTALADO EM RAMAL E SUB-RAMAL DE GÁS COMBUSTÍVEL - FORNECIMENTO E INSTALAÇÃO. AF_04/2022</v>
          </cell>
          <cell r="C4926" t="str">
            <v>UN</v>
          </cell>
        </row>
        <row r="4927">
          <cell r="A4927">
            <v>103823</v>
          </cell>
          <cell r="B4927" t="str">
            <v>BUCHA DE REDUÇÃO EM COBRE, DN 22 MM X 15 MM, SEM ANEL DE SOLDA, PONTA X BOLSA, INSTALADO EM RAMAL E SUB-RAMAL DE GÁS COMBUSTÍVEL - FORNECIMENTO E INSTALAÇÃO. AF_04/2022</v>
          </cell>
          <cell r="C4927" t="str">
            <v>UN</v>
          </cell>
        </row>
        <row r="4928">
          <cell r="A4928">
            <v>103824</v>
          </cell>
          <cell r="B4928" t="str">
            <v>CONECTOR EM BRONZE/LATÃO, DN 22 MM X 1/2", SEM ANEL DE SOLDA, BOLSA X ROSCA F, INSTALADO EM RAMAL E SUB-RAMAL DE GÁS COMBUSTÍVEL - FORNECIMENTO E INSTALAÇÃO. AF_04/2022</v>
          </cell>
          <cell r="C4928" t="str">
            <v>UN</v>
          </cell>
        </row>
        <row r="4929">
          <cell r="A4929">
            <v>103825</v>
          </cell>
          <cell r="B4929" t="str">
            <v>CONECTOR EM BRONZE/LATÃO, DN 22 MM X 3/4", SEM ANEL DE SOLDA, BOLSA X ROSCA F, INSTALADO EM RAMAL E SUB-RAMAL DE GÁS COMBUSTÍVEL - FORNECIMENTO E INSTALAÇÃO. AF_04/2022</v>
          </cell>
          <cell r="C4929" t="str">
            <v>UN</v>
          </cell>
        </row>
        <row r="4930">
          <cell r="A4930">
            <v>103826</v>
          </cell>
          <cell r="B4930" t="str">
            <v>LUVA EM COBRE, DN 28 MM, SEM ANEL DE SOLDA, INSTALADO EM RAMAL E SUB-RAMAL DE GÁS COMBUSTÍVEL - FORNECIMENTO E INSTALAÇÃO. AF_04/2022</v>
          </cell>
          <cell r="C4930" t="str">
            <v>UN</v>
          </cell>
        </row>
        <row r="4931">
          <cell r="A4931">
            <v>103827</v>
          </cell>
          <cell r="B4931" t="str">
            <v>LUVA PASSANTE EM COBRE, DN 28 MM, SEM ANEL DE SOLDA, INSTALADO EM RAMAL E SUB-RAMAL DE GÁS COMBUSTÍVEL - FORNECIMENTO E INSTALAÇÃO. AF_04/2022</v>
          </cell>
          <cell r="C4931" t="str">
            <v>UN</v>
          </cell>
        </row>
        <row r="4932">
          <cell r="A4932">
            <v>103828</v>
          </cell>
          <cell r="B4932" t="str">
            <v>CURVA DE TRANSPOSIÇÃO EM BRONZE/LATÃO, DN 28 MM, SEM ANEL DE SOLDA, BOLSA X BOLSA, INSTALADO EM RAMAL E SUB-RAMAL DE GÁS COMBUSTÍVEL - FORNECIMENTO E INSTALAÇÃO. AF_04/2022</v>
          </cell>
          <cell r="C4932" t="str">
            <v>UN</v>
          </cell>
        </row>
        <row r="4933">
          <cell r="A4933">
            <v>103829</v>
          </cell>
          <cell r="B4933" t="str">
            <v>JUNTA DE EXPANSÃO EM COBRE, DN 28 MM, PONTA X PONTA, INSTALADO EM RAMAL E SUB-RAMAL DE GÁS COMBUSTÍVEL - FORNECIMENTO E INSTALAÇÃO. AF_04/2022</v>
          </cell>
          <cell r="C4933" t="str">
            <v>UN</v>
          </cell>
        </row>
        <row r="4934">
          <cell r="A4934">
            <v>103830</v>
          </cell>
          <cell r="B4934" t="str">
            <v>CONECTOR EM BRONZE/LATÃO, DN 28 MM X 1/2", SEM ANEL DE SOLDA, BOLSA X ROSCA F, INSTALADO EM RAMAL E SUB-RAMAL DE GÁS COMBUSTÍVEL - FORNECIMENTO E INSTALAÇÃO. AF_04/2022</v>
          </cell>
          <cell r="C4934" t="str">
            <v>UN</v>
          </cell>
        </row>
        <row r="4935">
          <cell r="A4935">
            <v>103831</v>
          </cell>
          <cell r="B4935" t="str">
            <v>BUCHA DE REDUÇÃO EM COBRE, DN 28 MM X 22 MM, SEM ANEL DE SOLDA, INSTALADO EM RAMAL E SUB-RAMAL DE GÁS COMBUSTÍVEL - FORNECIMENTO E INSTALAÇÃO. AF_04/2022</v>
          </cell>
          <cell r="C4935" t="str">
            <v>UN</v>
          </cell>
        </row>
        <row r="4936">
          <cell r="A4936">
            <v>103832</v>
          </cell>
          <cell r="B4936" t="str">
            <v>TÊ EM COBRE, DN 15 MM, SEM ANEL DE SOLDA, INSTALADO EM RAMAL E SUB-RAMAL DE GÁS COMBUSTÍVEL - FORNECIMENTO E INSTALAÇÃO. AF_04/2022</v>
          </cell>
          <cell r="C4936" t="str">
            <v>UN</v>
          </cell>
        </row>
        <row r="4937">
          <cell r="A4937">
            <v>103833</v>
          </cell>
          <cell r="B4937" t="str">
            <v>TE EM COBRE, DN 22 MM, SEM ANEL DE SOLDA, INSTALADO EM RAMAL E SUB-RAMAL DE GÁS COMBUSTÍVEL - FORNECIMENTO E INSTALAÇÃO. AF_04/2022</v>
          </cell>
          <cell r="C4937" t="str">
            <v>UN</v>
          </cell>
        </row>
        <row r="4938">
          <cell r="A4938">
            <v>103834</v>
          </cell>
          <cell r="B4938" t="str">
            <v>TÊ EM COBRE, DN 28 MM, SEM ANEL DE SOLDA, INSTALADO EM RAMAL E SUB-RAMAL DE GÁS COMBUSTÍVEL - FORNECIMENTO E INSTALAÇÃO. AF_04/2022</v>
          </cell>
          <cell r="C4938" t="str">
            <v>UN</v>
          </cell>
        </row>
        <row r="4939">
          <cell r="A4939">
            <v>103838</v>
          </cell>
          <cell r="B4939" t="str">
            <v>COTOVELO EM COBRE, DN 15 MM, 90 GRAUS, SEM ANEL DE SOLDA, INSTALADO EM RAMAL E SUB-RAMAL DE GÁS MEDICINAL - FORNECIMENTO E INSTALAÇÃO. AF_04/2022</v>
          </cell>
          <cell r="C4939" t="str">
            <v>UN</v>
          </cell>
        </row>
        <row r="4940">
          <cell r="A4940">
            <v>103839</v>
          </cell>
          <cell r="B4940" t="str">
            <v>CURVA EM COBRE, DN 15 MM, 45 GRAUS, SEM ANEL DE SOLDA, BOLSA X BOLSA, INSTALADO EM RAMAL E SUB-RAMAL DE GÁS MEDICINAL - FORNECIMENTO E INSTALAÇÃO. AF_04/2022</v>
          </cell>
          <cell r="C4940" t="str">
            <v>UN</v>
          </cell>
        </row>
        <row r="4941">
          <cell r="A4941">
            <v>103840</v>
          </cell>
          <cell r="B4941" t="str">
            <v>COTOVELO EM BRONZE/LATÃO, DN 15 MM X 1/2", 90 GRAUS, SEM ANEL DE SOLDA, BOLSA X ROSCA F, INSTALADO EM RAMAL E SUB-RAMAL DE GÁS MEDICINAL - FORNECIMENTO E INSTALAÇÃO. AF_04/2022</v>
          </cell>
          <cell r="C4941" t="str">
            <v>UN</v>
          </cell>
        </row>
        <row r="4942">
          <cell r="A4942">
            <v>103841</v>
          </cell>
          <cell r="B4942" t="str">
            <v>COTOVELO EM COBRE, DN 22 MM, 90 GRAUS, SEM ANEL DE SOLDA, INSTALADO EM RAMAL E SUB-RAMAL DE GÁS MEDICINAL - FORNECIMENTO E INSTALAÇÃO. AF_04/2022</v>
          </cell>
          <cell r="C4942" t="str">
            <v>UN</v>
          </cell>
        </row>
        <row r="4943">
          <cell r="A4943">
            <v>103842</v>
          </cell>
          <cell r="B4943" t="str">
            <v>CURVA EM COBRE, DN 22 MM, 45 GRAUS, SEM ANEL DE SOLDA, BOLSA X BOLSA, INSTALADO EM RAMAL E SUB-RAMAL DE GÁS MEDICINAL - FORNECIMENTO E INSTALAÇÃO. AF_04/2022</v>
          </cell>
          <cell r="C4943" t="str">
            <v>UN</v>
          </cell>
        </row>
        <row r="4944">
          <cell r="A4944">
            <v>103843</v>
          </cell>
          <cell r="B4944" t="str">
            <v>COTOVELO EM BRONZE/LATÃO, DN 22 MM X 1/2", 90 GRAUS, SEM ANEL DE SOLDA, BOLSA X ROSCA F, INSTALADO EM RAMAL E SUB-RAMAL DE GÁS MEDICINAL - FORNECIMENTO E INSTALAÇÃO. AF_04/2022</v>
          </cell>
          <cell r="C4944" t="str">
            <v>UN</v>
          </cell>
        </row>
        <row r="4945">
          <cell r="A4945">
            <v>103844</v>
          </cell>
          <cell r="B4945" t="str">
            <v>COTOVELO EM BRONZE/LATÃO, DN 22 MM X 3/4", 90 GRAUS, SEM ANEL DE SOLDA, BOLSA X ROSCA F, INSTALADO EM RAMAL E SUB-RAMAL DE GÁS MEDICINAL - FORNECIMENTO E INSTALAÇÃO. AF_04/2022</v>
          </cell>
          <cell r="C4945" t="str">
            <v>UN</v>
          </cell>
        </row>
        <row r="4946">
          <cell r="A4946">
            <v>103845</v>
          </cell>
          <cell r="B4946" t="str">
            <v>COTOVELO EM COBRE, DN 28 MM, 90 GRAUS, SEM ANEL DE SOLDA, INSTALADO EM RAMAL E SUB-RAMAL DE GÁS MEDICINAL - FORNECIMENTO E INSTALAÇÃO. AF_04/2022</v>
          </cell>
          <cell r="C4946" t="str">
            <v>UN</v>
          </cell>
        </row>
        <row r="4947">
          <cell r="A4947">
            <v>103846</v>
          </cell>
          <cell r="B4947" t="str">
            <v>CURVA EM COBRE, DN 28 MM, 45 GRAUS, SEM ANEL DE SOLDA, BOLSA X BOLSA, INSTALADO EM RAMAL E SUB-RAMAL DE GÁS MEDICINAL - FORNECIMENTO E INSTALAÇÃO. AF_04/2022</v>
          </cell>
          <cell r="C4947" t="str">
            <v>UN</v>
          </cell>
        </row>
        <row r="4948">
          <cell r="A4948">
            <v>103847</v>
          </cell>
          <cell r="B4948" t="str">
            <v>LUVA EM COBRE, DN 15 MM, SEM ANEL DE SOLDA, INSTALADO EM RAMAL E SUB-RAMAL DE GÁS MEDICINAL - FORNECIMENTO E INSTALAÇÃO. AF_04/2022</v>
          </cell>
          <cell r="C4948" t="str">
            <v>UN</v>
          </cell>
        </row>
        <row r="4949">
          <cell r="A4949">
            <v>103848</v>
          </cell>
          <cell r="B4949" t="str">
            <v>LUVA PASSANTE EM COBRE, DN 15 MM, SEM ANEL DE SOLDA, INSTALADO EM RAMAL E SUB-RAMAL DE GÁS MEDICINAL - FORNECIMENTO E INSTALAÇÃO. AF_04/2022</v>
          </cell>
          <cell r="C4949" t="str">
            <v>UN</v>
          </cell>
        </row>
        <row r="4950">
          <cell r="A4950">
            <v>103849</v>
          </cell>
          <cell r="B4950" t="str">
            <v>CURVA DE TRANSPOSIÇÃO EM BRONZE/LATÃO, DN 15 MM, SEM ANEL DE SOLDA, BOLSA X BOLSA, INSTALADO EM RAMAL E SUB-RAMAL DE GÁS MEDICINAL - FORNECIMENTO E INSTALAÇÃO. AF_04/2022</v>
          </cell>
          <cell r="C4950" t="str">
            <v>UN</v>
          </cell>
        </row>
        <row r="4951">
          <cell r="A4951">
            <v>103850</v>
          </cell>
          <cell r="B4951" t="str">
            <v>JUNTA DE EXPANSÃO EM COBRE, DN 15 MM, PONTA X PONTA, INSTALADO EM RAMAL E SUB-RAMAL DE GÁS MEDICINAL - FORNECIMENTO E INSTALAÇÃO. AF_04/2022</v>
          </cell>
          <cell r="C4951" t="str">
            <v>UN</v>
          </cell>
        </row>
        <row r="4952">
          <cell r="A4952">
            <v>103851</v>
          </cell>
          <cell r="B4952" t="str">
            <v>CONECTOR EM BRONZE/LATÃO, DN 15 MM X 1/2", SEM ANEL DE SOLDA, BOLSA X ROSCA F, INSTALADO EM RAMAL E SUB-RAMAL DE GÁS MEDICINAL - FORNECIMENTO E INSTALAÇÃO. AF_04/2022</v>
          </cell>
          <cell r="C4952" t="str">
            <v>UN</v>
          </cell>
        </row>
        <row r="4953">
          <cell r="A4953">
            <v>103852</v>
          </cell>
          <cell r="B4953" t="str">
            <v>LUVA EM COBRE, DN 22 MM, SEM ANEL DE SOLDA, INSTALADO EM RAMAL E SUB-RAMAL DE GÁS MEDICINAL - FORNECIMENTO E INSTALAÇÃO. AF_04/2022</v>
          </cell>
          <cell r="C4953" t="str">
            <v>UN</v>
          </cell>
        </row>
        <row r="4954">
          <cell r="A4954">
            <v>103853</v>
          </cell>
          <cell r="B4954" t="str">
            <v>LUVA PASSANTE EM COBRE, DN 22 MM, SEM ANEL DE SOLDA, INSTALADO EM RAMAL E SUB-RAMAL DE GÁS MEDICINAL - FORNECIMENTO E INSTALAÇÃO. AF_04/2022</v>
          </cell>
          <cell r="C4954" t="str">
            <v>UN</v>
          </cell>
        </row>
        <row r="4955">
          <cell r="A4955">
            <v>103854</v>
          </cell>
          <cell r="B4955" t="str">
            <v>JUNTA DE EXPANSÃO EM COBRE, DN 22 MM, PONTA X PONTA, INSTALADO EM RAMAL E SUB-RAMAL DE GÁS MEDICINAL - FORNECIMENTO E INSTALAÇÃO. AF_04/2022</v>
          </cell>
          <cell r="C4955" t="str">
            <v>UN</v>
          </cell>
        </row>
        <row r="4956">
          <cell r="A4956">
            <v>103855</v>
          </cell>
          <cell r="B4956" t="str">
            <v>CURVA DE TRANSPOSIÇÃO EM BRONZE/LATÃO, DN 22 MM, SEM ANEL DE SOLDA, BOLSA X BOLSA, INSTALADO EM RAMAL E SUB-RAMAL DE GÁS MEDICINAL - FORNECIMENTO E INSTALAÇÃO. AF_04/2022</v>
          </cell>
          <cell r="C4956" t="str">
            <v>UN</v>
          </cell>
        </row>
        <row r="4957">
          <cell r="A4957">
            <v>103856</v>
          </cell>
          <cell r="B4957" t="str">
            <v>BUCHA DE REDUÇÃO EM COBRE, DN 22 MM X 15 MM, SEM ANEL DE SOLDA, PONTA X BOLSA, INSTALADO EM RAMAL E SUB-RAMAL DE GÁS MEDICINAL - FORNECIMENTO E INSTALAÇÃO. AF_04/2022</v>
          </cell>
          <cell r="C4957" t="str">
            <v>UN</v>
          </cell>
        </row>
        <row r="4958">
          <cell r="A4958">
            <v>103857</v>
          </cell>
          <cell r="B4958" t="str">
            <v>CONECTOR EM BRONZE/LATÃO, DN 22 MM X 1/2", SEM ANEL DE SOLDA, BOLSA X ROSCA F, INSTALADO EM RAMAL E SUB-RAMAL DE GÁS MEDICINAL - FORNECIMENTO E INSTALAÇÃO. AF_04/2022</v>
          </cell>
          <cell r="C4958" t="str">
            <v>UN</v>
          </cell>
        </row>
        <row r="4959">
          <cell r="A4959">
            <v>103858</v>
          </cell>
          <cell r="B4959" t="str">
            <v>CONECTOR EM BRONZE/LATÃO, DN 22 MM X 3/4", SEM ANEL DE SOLDA, BOLSA X ROSCA F, INSTALADO EM RAMAL E SUB-RAMAL DE GÁS MEDICINAL - FORNECIMENTO E INSTALAÇÃO. AF_04/2022</v>
          </cell>
          <cell r="C4959" t="str">
            <v>UN</v>
          </cell>
        </row>
        <row r="4960">
          <cell r="A4960">
            <v>103859</v>
          </cell>
          <cell r="B4960" t="str">
            <v>LUVA EM COBRE, DN 28 MM, SEM ANEL DE SOLDA, INSTALADO EM RAMAL E SUB-RAMAL DE GÁS MEDICINAL - FORNECIMENTO E INSTALAÇÃO. AF_04/2022</v>
          </cell>
          <cell r="C4960" t="str">
            <v>UN</v>
          </cell>
        </row>
        <row r="4961">
          <cell r="A4961">
            <v>103860</v>
          </cell>
          <cell r="B4961" t="str">
            <v>LUVA PASSANTE EM COBRE, DN 28 MM, SEM ANEL DE SOLDA, INSTALADO EM RAMAL E SUB-RAMAL DE GÁS MEDICINAL - FORNECIMENTO E INSTALAÇÃO. AF_04/2022</v>
          </cell>
          <cell r="C4961" t="str">
            <v>UN</v>
          </cell>
        </row>
        <row r="4962">
          <cell r="A4962">
            <v>103861</v>
          </cell>
          <cell r="B4962" t="str">
            <v>CURVA DE TRANSPOSIÇÃO EM BRONZE/LATÃO, DN 28 MM, SEM ANEL DE SOLDA, BOLSA X BOLSA, INSTALADO EM RAMAL E SUB-RAMAL DE GÁS MEDICINAL - FORNECIMENTO E INSTALAÇÃO. AF_04/2022</v>
          </cell>
          <cell r="C4962" t="str">
            <v>UN</v>
          </cell>
        </row>
        <row r="4963">
          <cell r="A4963">
            <v>103862</v>
          </cell>
          <cell r="B4963" t="str">
            <v>JUNTA DE EXPANSÃO EM COBRE, DN 28 MM, PONTA X PONTA, INSTALADO EM RAMAL E SUB-RAMAL DE GÁS MEDICINAL - FORNECIMENTO E INSTALAÇÃO. AF_04/2022</v>
          </cell>
          <cell r="C4963" t="str">
            <v>UN</v>
          </cell>
        </row>
        <row r="4964">
          <cell r="A4964">
            <v>103863</v>
          </cell>
          <cell r="B4964" t="str">
            <v>CONECTOR EM BRONZE/LATÃO, DN 28 MM X 1/2", SEM ANEL DE SOLDA, BOLSA X ROSCA F, INSTALADO EM RAMAL E SUB-RAMAL DE GÁS MEDICINAL - FORNECIMENTO E INSTALAÇÃO. AF_04/2022</v>
          </cell>
          <cell r="C4964" t="str">
            <v>UN</v>
          </cell>
        </row>
        <row r="4965">
          <cell r="A4965">
            <v>103864</v>
          </cell>
          <cell r="B4965" t="str">
            <v>BUCHA DE REDUÇÃO EM COBRE, DN 28 MM X 22 MM, SEM ANEL DE SOLDA, INSTALADO EM RAMAL E SUB-RAMAL DE GÁS MEDICINAL - FORNECIMENTO E INSTALAÇÃO. AF_04/2022</v>
          </cell>
          <cell r="C4965" t="str">
            <v>UN</v>
          </cell>
        </row>
        <row r="4966">
          <cell r="A4966">
            <v>103865</v>
          </cell>
          <cell r="B4966" t="str">
            <v>TÊ EM COBRE, DN 15 MM, SEM ANEL DE SOLDA, INSTALADO EM RAMAL E SUB-RAMAL DE GÁS MEDICINAL - FORNECIMENTO E INSTALAÇÃO. AF_04/2022</v>
          </cell>
          <cell r="C4966" t="str">
            <v>UN</v>
          </cell>
        </row>
        <row r="4967">
          <cell r="A4967">
            <v>103866</v>
          </cell>
          <cell r="B4967" t="str">
            <v>TÊ EM COBRE, DN 22 MM, SEM ANEL DE SOLDA, INSTALADO EM RAMAL E SUB-RAMAL DE GÁS MEDICINAL - FORNECIMENTO E INSTALAÇÃO. AF_04/2022</v>
          </cell>
          <cell r="C4967" t="str">
            <v>UN</v>
          </cell>
        </row>
        <row r="4968">
          <cell r="A4968">
            <v>103867</v>
          </cell>
          <cell r="B4968" t="str">
            <v>TÊ EM COBRE, DN 28 MM, SEM ANEL DE SOLDA, INSTALADO EM RAMAL E SUB-RAMAL DE GÁS MEDICINAL - FORNECIMENTO E INSTALAÇÃO. AF_04/2022</v>
          </cell>
          <cell r="C4968" t="str">
            <v>UN</v>
          </cell>
        </row>
        <row r="4969">
          <cell r="A4969">
            <v>103874</v>
          </cell>
          <cell r="B4969" t="str">
            <v>COTOVELO EM COBRE, DN 15 MM, 90 GRAUS, SEM ANEL DE SOLDA, INSTALADO EM RAMAL E SUB-RAMAL DE AQUECIMENTO SOLAR - FORNECIMENTO E INSTALAÇÃO. AF_04/2022</v>
          </cell>
          <cell r="C4969" t="str">
            <v>UN</v>
          </cell>
        </row>
        <row r="4970">
          <cell r="A4970">
            <v>103875</v>
          </cell>
          <cell r="B4970" t="str">
            <v>CURVA EM COBRE, DN 15 MM, 45 GRAUS, SEM ANEL DE SOLDA, BOLSA X BOLSA, INSTALADO EM RAMAL E SUB-RAMAL DE AQUECIMENTO SOLAR - FORNECIMENTO E INSTALAÇÃO. AF_04/2022</v>
          </cell>
          <cell r="C4970" t="str">
            <v>UN</v>
          </cell>
        </row>
        <row r="4971">
          <cell r="A4971">
            <v>103876</v>
          </cell>
          <cell r="B4971" t="str">
            <v>COTOVELO EM BRONZE/LATÃO, DN 15 MM X 1/2", 90 GRAUS, SEM ANEL DE SOLDA, BOLSA X ROSCA F, INSTALADO EM RAMAL E SUB-RAMAL DE AQUECIMENTO SOLAR - FORNECIMENTO E INSTALAÇÃO. AF_04/2022</v>
          </cell>
          <cell r="C4971" t="str">
            <v>UN</v>
          </cell>
        </row>
        <row r="4972">
          <cell r="A4972">
            <v>103877</v>
          </cell>
          <cell r="B4972" t="str">
            <v>COTOVELO EM COBRE, DN 22 MM, 90 GRAUS, SEM ANEL DE SOLDA, INSTALADO EM RAMAL E SUB-RAMAL DE AQUECIMENTO SOLAR - FORNECIMENTO E INSTALAÇÃO. AF_04/2022</v>
          </cell>
          <cell r="C4972" t="str">
            <v>UN</v>
          </cell>
        </row>
        <row r="4973">
          <cell r="A4973">
            <v>103878</v>
          </cell>
          <cell r="B4973" t="str">
            <v>CURVA EM COBRE, DN 22 MM, 45 GRAUS, SEM ANEL DE SOLDA, BOLSA X BOLSA, INSTALADO EM RAMAL E SUB-RAMAL DE AQUECIMENTO SOLAR - FORNECIMENTO E INSTALAÇÃO. AF_04/2022</v>
          </cell>
          <cell r="C4973" t="str">
            <v>UN</v>
          </cell>
        </row>
        <row r="4974">
          <cell r="A4974">
            <v>103879</v>
          </cell>
          <cell r="B4974" t="str">
            <v>COTOVELO EM BRONZE/LATÃO, DN 22 MM X 1/2", 90 GRAUS, SEM ANEL DE SOLDA, BOLSA X ROSCA F, INSTALADO EM RAMAL E SUB-RAMAL DE AQUECIMENTO SOLAR - FORNECIMENTO E INSTALAÇÃO. AF_04/2022</v>
          </cell>
          <cell r="C4974" t="str">
            <v>UN</v>
          </cell>
        </row>
        <row r="4975">
          <cell r="A4975">
            <v>103880</v>
          </cell>
          <cell r="B4975" t="str">
            <v>COTOVELO EM BRONZE/LATÃO, DN 22 MM X 3/4", 90 GRAUS, SEM ANEL DE SOLDA, BOLSA X ROSCA F, INSTALADO EM RAMAL E SUB-RAMAL DE AQUECIMENTO SOLAR - FORNECIMENTO E INSTALAÇÃO. AF_04/2022</v>
          </cell>
          <cell r="C4975" t="str">
            <v>UN</v>
          </cell>
        </row>
        <row r="4976">
          <cell r="A4976">
            <v>103881</v>
          </cell>
          <cell r="B4976" t="str">
            <v>COTOVELO EM COBRE, DN 28 MM, 90 GRAUS, SEM ANEL DE SOLDA, INSTALADO EM RAMAL E SUB-RAMAL DE AQUECIMENTO SOLAR - FORNECIMENTO E INSTALAÇÃO. AF_04/2022</v>
          </cell>
          <cell r="C4976" t="str">
            <v>UN</v>
          </cell>
        </row>
        <row r="4977">
          <cell r="A4977">
            <v>103882</v>
          </cell>
          <cell r="B4977" t="str">
            <v>CURVA EM COBRE, DN 28 MM, 45 GRAUS, SEM ANEL DE SOLDA, BOLSA X BOLSA, INSTALADO EM RAMAL E SUB-RAMAL DE AQUECIMENTO SOLAR - FORNECIMENTO E INSTALAÇÃO. AF_04/2022</v>
          </cell>
          <cell r="C4977" t="str">
            <v>UN</v>
          </cell>
        </row>
        <row r="4978">
          <cell r="A4978">
            <v>103883</v>
          </cell>
          <cell r="B4978" t="str">
            <v>LUVA EM COBRE, DN 15 MM, SEM ANEL DE SOLDA, INSTALADO EM RAMAL E SUB-RAMAL DE AQUECIMENTO SOLAR - FORNECIMENTO E INSTALAÇÃO. AF_04/2022</v>
          </cell>
          <cell r="C4978" t="str">
            <v>UN</v>
          </cell>
        </row>
        <row r="4979">
          <cell r="A4979">
            <v>103884</v>
          </cell>
          <cell r="B4979" t="str">
            <v>LUVA PASSANTE EM COBRE, DN 15 MM, SEM ANEL DE SOLDA, INSTALADO EM RAMAL E SUB-RAMAL DE AQUECIMENTO SOLAR - FORNECIMENTO E INSTALAÇÃO. AF_04/2022</v>
          </cell>
          <cell r="C4979" t="str">
            <v>UN</v>
          </cell>
        </row>
        <row r="4980">
          <cell r="A4980">
            <v>103885</v>
          </cell>
          <cell r="B4980" t="str">
            <v>CURVA DE TRANSPOSIÇÃO EM BRONZE/LATÃO, DN 15 MM, SEM ANEL DE SOLDA, BOLSA X BOLSA, INSTALADO EM RAMAL E SUB-RAMAL DE AQUECIMENTO SOLAR - FORNECIMENTO E INSTALAÇÃO. AF_04/2022</v>
          </cell>
          <cell r="C4980" t="str">
            <v>UN</v>
          </cell>
        </row>
        <row r="4981">
          <cell r="A4981">
            <v>103886</v>
          </cell>
          <cell r="B4981" t="str">
            <v>JUNTA DE EXPANSÃO EM COBRE, DN 15 MM, PONTA X PONTA, INSTALADO EM RAMAL E SUB-RAMAL DE AQUECIMENTO SOLAR - FORNECIMENTO E INSTALAÇÃO. AF_04/2022</v>
          </cell>
          <cell r="C4981" t="str">
            <v>UN</v>
          </cell>
        </row>
        <row r="4982">
          <cell r="A4982">
            <v>103887</v>
          </cell>
          <cell r="B4982" t="str">
            <v>CONECTOR EM BRONZE/LATÃO, DN 15 MM X 1/2", SEM ANEL DE SOLDA, BOLSA X ROSCA F, INSTALADO EM RAMAL E SUB-RAMAL DE AQUECIMENTO SOLAR - FORNECIMENTO E INSTALAÇÃO. AF_04/2022</v>
          </cell>
          <cell r="C4982" t="str">
            <v>UN</v>
          </cell>
        </row>
        <row r="4983">
          <cell r="A4983">
            <v>103888</v>
          </cell>
          <cell r="B4983" t="str">
            <v>LUVA EM COBRE, DN 22 MM, SEM ANEL DE SOLDA, INSTALADO EM RAMAL E SUB-RAMAL DE AQUECIMENTO SOLAR - FORNECIMENTO E INSTALAÇÃO. AF_04/2022</v>
          </cell>
          <cell r="C4983" t="str">
            <v>UN</v>
          </cell>
        </row>
        <row r="4984">
          <cell r="A4984">
            <v>103889</v>
          </cell>
          <cell r="B4984" t="str">
            <v>LUVA PASSANTE EM COBRE, DN 22 MM, SEM ANEL DE SOLDA, INSTALADO EM RAMAL E SUB-RAMAL DE AQUECIMENTO SOLAR - FORNECIMENTO E INSTALAÇÃO. AF_04/2022</v>
          </cell>
          <cell r="C4984" t="str">
            <v>UN</v>
          </cell>
        </row>
        <row r="4985">
          <cell r="A4985">
            <v>103890</v>
          </cell>
          <cell r="B4985" t="str">
            <v>JUNTA DE EXPANSÃO EM COBRE, DN 22 MM, PONTA X PONTA, INSTALADO EM RAMAL E SUB-RAMAL DE AQUECIMENTO SOLAR - FORNECIMENTO E INSTALAÇÃO. AF_04/2022</v>
          </cell>
          <cell r="C4985" t="str">
            <v>UN</v>
          </cell>
        </row>
        <row r="4986">
          <cell r="A4986">
            <v>103891</v>
          </cell>
          <cell r="B4986" t="str">
            <v>CURVA DE TRANSPOSIÇÃO EM BRONZE/LATÃO, DN 22 MM, SEM ANEL DE SOLDA, BOLSA X BOLSA, INSTALADO EM RAMAL E SUB-RAMAL DE AQUECIMENTO SOLAR - FORNECIMENTO E INSTALAÇÃO. AF_04/2022</v>
          </cell>
          <cell r="C4986" t="str">
            <v>UN</v>
          </cell>
        </row>
        <row r="4987">
          <cell r="A4987">
            <v>103892</v>
          </cell>
          <cell r="B4987" t="str">
            <v>BUCHA DE REDUÇÃO EM COBRE, DN 22 MM X 15 MM, SEM ANEL DE SOLDA, PONTA X BOLSA, INSTALADO EM RAMAL E SUB-RAMAL DE AQUECIMENTO SOLAR - FORNECIMENTO E INSTALAÇÃO. AF_04/2022</v>
          </cell>
          <cell r="C4987" t="str">
            <v>UN</v>
          </cell>
        </row>
        <row r="4988">
          <cell r="A4988">
            <v>103893</v>
          </cell>
          <cell r="B4988" t="str">
            <v>CONECTOR EM BRONZE/LATÃO, DN 22 MM X 1/2", SEM ANEL DE SOLDA, BOLSA X ROSCA F, INSTALADO EM RAMAL E SUB-RAMAL DE AQUECIMENTO SOLAR - FORNECIMENTO E INSTALAÇÃO. AF_04/2022</v>
          </cell>
          <cell r="C4988" t="str">
            <v>UN</v>
          </cell>
        </row>
        <row r="4989">
          <cell r="A4989">
            <v>103894</v>
          </cell>
          <cell r="B4989" t="str">
            <v>CONECTOR EM BRONZE/LATÃO, DN 22 MM X 3/4", SEM ANEL DE SOLDA, BOLSA X ROSCA F, INSTALADO EM RAMAL E SUB-RAMAL DE AQUECIMENTO SOLAR - FORNECIMENTO E INSTALAÇÃO. AF_04/2022</v>
          </cell>
          <cell r="C4989" t="str">
            <v>UN</v>
          </cell>
        </row>
        <row r="4990">
          <cell r="A4990">
            <v>103895</v>
          </cell>
          <cell r="B4990" t="str">
            <v>LUVA EM COBRE, DN 28 MM, SEM ANEL DE SOLDA, INSTALADO EM RAMAL E SUB-RAMAL DE AQUECIMENTO SOLAR - FORNECIMENTO E INSTALAÇÃO. AF_04/2022</v>
          </cell>
          <cell r="C4990" t="str">
            <v>UN</v>
          </cell>
        </row>
        <row r="4991">
          <cell r="A4991">
            <v>103896</v>
          </cell>
          <cell r="B4991" t="str">
            <v>LUVA PASSANTE EM COBRE, DN 28 MM, SEM ANEL DE SOLDA, INSTALADO EM RAMAL E SUB-RAMAL DE AQUECIMENTO SOLAR - FORNECIMENTO E INSTALAÇÃO. AF_04/2022</v>
          </cell>
          <cell r="C4991" t="str">
            <v>UN</v>
          </cell>
        </row>
        <row r="4992">
          <cell r="A4992">
            <v>103897</v>
          </cell>
          <cell r="B4992" t="str">
            <v>CURVA DE TRANSPOSIÇÃO EM BRONZE/LATÃO, DN 28 MM, SEM ANEL DE SOLDA, BOLSA X BOLSA, INSTALADO EM RAMAL E SUB-RAMAL DE AQUECIMENTO SOLAR - FORNECIMENTO E INSTALAÇÃO. AF_04/2022</v>
          </cell>
          <cell r="C4992" t="str">
            <v>UN</v>
          </cell>
        </row>
        <row r="4993">
          <cell r="A4993">
            <v>103898</v>
          </cell>
          <cell r="B4993" t="str">
            <v>JUNTA DE EXPANSÃO EM COBRE, DN 28 MM, PONTA X PONTA, INSTALADO EM RAMAL E SUB-RAMAL DE AQUECIMENTO SOLAR - FORNECIMENTO E INSTALAÇÃO. AF_04/2022</v>
          </cell>
          <cell r="C4993" t="str">
            <v>UN</v>
          </cell>
        </row>
        <row r="4994">
          <cell r="A4994">
            <v>103899</v>
          </cell>
          <cell r="B4994" t="str">
            <v>CONECTOR EM BRONZE/LATÃO, DN 28 MM X 1/2", SEM ANEL DE SOLDA, BOLSA X ROSCA F, INSTALADO EM RAMAL E SUB-RAMAL DE AQUECIMENTO SOLAR - FORNECIMENTO E INSTALAÇÃO. AF_04/2022</v>
          </cell>
          <cell r="C4994" t="str">
            <v>UN</v>
          </cell>
        </row>
        <row r="4995">
          <cell r="A4995">
            <v>103900</v>
          </cell>
          <cell r="B4995" t="str">
            <v>BUCHA DE REDUÇÃO EM COBRE, DN 28 MM X 22 MM, SEM ANEL DE SOLDA, INSTALADO EM RAMAL E SUB-RAMAL DE AQUECIMENTO SOLAR - FORNECIMENTO E INSTALAÇÃO. AF_04/2022</v>
          </cell>
          <cell r="C4995" t="str">
            <v>UN</v>
          </cell>
        </row>
        <row r="4996">
          <cell r="A4996">
            <v>103901</v>
          </cell>
          <cell r="B4996" t="str">
            <v>TÊ EM COBRE, DN 15 MM, SEM ANEL DE SOLDA, INSTALADO EM RAMAL E SUB-RAMAL DE AQUECIMENTO SOLAR - FORNECIMENTO E INSTALAÇÃO. AF_04/2022</v>
          </cell>
          <cell r="C4996" t="str">
            <v>UN</v>
          </cell>
        </row>
        <row r="4997">
          <cell r="A4997">
            <v>103902</v>
          </cell>
          <cell r="B4997" t="str">
            <v>TÊ EM COBRE, DN 22 MM, SEM ANEL DE SOLDA, INSTALADO EM RAMAL E SUB-RAMAL DE AQUECIMENTO SOLAR - FORNECIMENTO E INSTALAÇÃO. AF_04/2022</v>
          </cell>
          <cell r="C4997" t="str">
            <v>UN</v>
          </cell>
        </row>
        <row r="4998">
          <cell r="A4998">
            <v>103903</v>
          </cell>
          <cell r="B4998" t="str">
            <v>TÊ EM COBRE, DN 28 MM, SEM ANEL DE SOLDA, INSTALADO EM RAMAL E SUB-RAMAL DE AQUECIMENTO SOLAR - FORNECIMENTO E INSTALAÇÃO. AF_04/2022</v>
          </cell>
          <cell r="C4998" t="str">
            <v>UN</v>
          </cell>
        </row>
        <row r="4999">
          <cell r="A4999">
            <v>103947</v>
          </cell>
          <cell r="B4999" t="str">
            <v>BUCHA DE REDUÇÃO, CURTA, PVC, SOLDÁVEL, DN 25 X 20 MM, INSTALADO EM RAMAL OU SUB-RAMAL DE ÁGUA - FORNECIMENTO E INSTALAÇÃO. AF_06/2022</v>
          </cell>
          <cell r="C4999" t="str">
            <v>UN</v>
          </cell>
        </row>
        <row r="5000">
          <cell r="A5000">
            <v>103948</v>
          </cell>
          <cell r="B5000" t="str">
            <v>BUCHA DE REDUÇÃO, CURTA, PVC, SOLDÁVEL, DN 32 X 25 MM, INSTALADO EM RAMAL OU SUB-RAMAL DE ÁGUA - FORNECIMENTO E INSTALAÇÃO. AF_06/2022</v>
          </cell>
          <cell r="C5000" t="str">
            <v>UN</v>
          </cell>
        </row>
        <row r="5001">
          <cell r="A5001">
            <v>103949</v>
          </cell>
          <cell r="B5001" t="str">
            <v>BUCHA DE REDUÇÃO, LONGA, PVC, SOLDÁVEL, DN 32 X 20 MM, INSTALADO EM RAMAL OU SUB-RAMAL DE ÁGUA - FORNECIMENTO E INSTALAÇÃO. AF_06/2022</v>
          </cell>
          <cell r="C5001" t="str">
            <v>UN</v>
          </cell>
        </row>
        <row r="5002">
          <cell r="A5002">
            <v>103950</v>
          </cell>
          <cell r="B5002" t="str">
            <v>JOELHO DE REDUÇÃO, 90 GRAUS, PVC, SOLDÁVEL, DN 25 MM X 20 MM, INSTALADO EM RAMAL OU SUB-RAMAL DE ÁGUA - FORNECIMENTO E INSTALAÇÃO. AF_06/2022</v>
          </cell>
          <cell r="C5002" t="str">
            <v>UN</v>
          </cell>
        </row>
        <row r="5003">
          <cell r="A5003">
            <v>103951</v>
          </cell>
          <cell r="B5003" t="str">
            <v>JOELHO DE REDUÇÃO, 90 GRAUS, PVC, SOLDÁVEL, DN 32 MM X 25 MM, INSTALADO EM RAMAL OU SUB-RAMAL DE ÁGUA - FORNECIMENTO E INSTALAÇÃO. AF_06/2022</v>
          </cell>
          <cell r="C5003" t="str">
            <v>UN</v>
          </cell>
        </row>
        <row r="5004">
          <cell r="A5004">
            <v>103952</v>
          </cell>
          <cell r="B5004" t="str">
            <v>BUCHA DE REDUÇÃO, CURTA, PVC, SOLDÁVEL, DN 25 X 20 MM, INSTALADO EM RAMAL DE DISTRIBUIÇÃO DE ÁGUA - FORNECIMENTO E INSTALAÇÃO. AF_06/2022</v>
          </cell>
          <cell r="C5004" t="str">
            <v>UN</v>
          </cell>
        </row>
        <row r="5005">
          <cell r="A5005">
            <v>103953</v>
          </cell>
          <cell r="B5005" t="str">
            <v>BUCHA DE REDUÇÃO, CURTA, PVC, SOLDÁVEL, DN 32 X 25 MM, INSTALADO EM RAMAL DE DISTRIBUIÇÃO DE ÁGUA - FORNECIMENTO E INSTALAÇÃO. AF_06/2022</v>
          </cell>
          <cell r="C5005" t="str">
            <v>UN</v>
          </cell>
        </row>
        <row r="5006">
          <cell r="A5006">
            <v>103954</v>
          </cell>
          <cell r="B5006" t="str">
            <v>BUCHA DE REDUÇÃO, LONGA, PVC, SOLDÁVEL, DN 32 X 20 MM, INSTALADO EM RAMAL DE DISTRIBUIÇÃO DE ÁGUA - FORNECIMENTO E INSTALAÇÃO. AF_06/2022</v>
          </cell>
          <cell r="C5006" t="str">
            <v>UN</v>
          </cell>
        </row>
        <row r="5007">
          <cell r="A5007">
            <v>103955</v>
          </cell>
          <cell r="B5007" t="str">
            <v>JOELHO DE REDUÇÃO, 90 GRAUS, PVC, SOLDÁVEL, DN 25 MM X 20 MM, INSTALADO EM RAMAL DE DISTRIBUIÇÃO DE ÁGUA - FORNECIMENTO E INSTALAÇÃO. AF_06/2022</v>
          </cell>
          <cell r="C5007" t="str">
            <v>UN</v>
          </cell>
        </row>
        <row r="5008">
          <cell r="A5008">
            <v>103956</v>
          </cell>
          <cell r="B5008" t="str">
            <v>JOELHO DE REDUÇÃO, 90 GRAUS, PVC, SOLDÁVEL, DN 32 MM X 25 MM, INSTALADO EM RAMAL DE DISTRIBUIÇÃO DE ÁGUA - FORNECIMENTO E INSTALAÇÃO. AF_06/2022</v>
          </cell>
          <cell r="C5008" t="str">
            <v>UN</v>
          </cell>
        </row>
        <row r="5009">
          <cell r="A5009">
            <v>103957</v>
          </cell>
          <cell r="B5009" t="str">
            <v>BUCHA DE REDUÇÃO, CURTA, PVC, SOLDÁVEL, DN 32 X 25 MM, INSTALADO EM PRUMADA DE ÁGUA - FORNECIMENTO E INSTALAÇÃO. AF_06/2022</v>
          </cell>
          <cell r="C5009" t="str">
            <v>UN</v>
          </cell>
        </row>
        <row r="5010">
          <cell r="A5010">
            <v>103958</v>
          </cell>
          <cell r="B5010" t="str">
            <v>BUCHA DE REDUÇÃO, CURTA, PVC, SOLDÁVEL, DN 50 X 40 MM, INSTALADO EM PRUMADA DE ÁGUA - FORNECIMENTO E INSTALAÇÃO. AF_06/2022</v>
          </cell>
          <cell r="C5010" t="str">
            <v>UN</v>
          </cell>
        </row>
        <row r="5011">
          <cell r="A5011">
            <v>103959</v>
          </cell>
          <cell r="B5011" t="str">
            <v>BUCHA DE REDUÇÃO, CURTA, PVC, SOLDÁVEL, DN 60 X 50 MM, INSTALADO EM PRUMADA DE ÁGUA - FORNECIMENTO E INSTALAÇÃO. AF_06/2022</v>
          </cell>
          <cell r="C5011" t="str">
            <v>UN</v>
          </cell>
        </row>
        <row r="5012">
          <cell r="A5012">
            <v>103962</v>
          </cell>
          <cell r="B5012" t="str">
            <v>BUCHA DE REDUÇÃO, LONGA, PVC, SOLDÁVEL, DN 32 X 20 MM, INSTALADO EM PRUMADA DE ÁGUA - FORNECIMENTO E INSTALAÇÃO. AF_06/2022</v>
          </cell>
          <cell r="C5012" t="str">
            <v>UN</v>
          </cell>
        </row>
        <row r="5013">
          <cell r="A5013">
            <v>103964</v>
          </cell>
          <cell r="B5013" t="str">
            <v>BUCHA DE REDUÇÃO, LONGA, PVC, SOLDÁVEL, DN 40 X 25 MM, INSTALADO EM PRUMADA DE ÁGUA - FORNECIMENTO E INSTALAÇÃO. AF_06/2022</v>
          </cell>
          <cell r="C5013" t="str">
            <v>UN</v>
          </cell>
        </row>
        <row r="5014">
          <cell r="A5014">
            <v>103966</v>
          </cell>
          <cell r="B5014" t="str">
            <v>BUCHA DE REDUÇÃO, LONGA, PVC, SOLDÁVEL, DN 50 X 25 MM, INSTALADO EM PRUMADA DE ÁGUA - FORNECIMENTO E INSTALAÇÃO. AF_06/2022</v>
          </cell>
          <cell r="C5014" t="str">
            <v>UN</v>
          </cell>
        </row>
        <row r="5015">
          <cell r="A5015">
            <v>103967</v>
          </cell>
          <cell r="B5015" t="str">
            <v>BUCHA DE REDUÇÃO , LONGA, PVC, SOLDÁVEL, DN 50 X 32 MM, INSTALADO EM PRUMADA DE ÁGUA - FORNECIMENTO E INSTALAÇÃO. AF_06/2022</v>
          </cell>
          <cell r="C5015" t="str">
            <v>UN</v>
          </cell>
        </row>
        <row r="5016">
          <cell r="A5016">
            <v>103968</v>
          </cell>
          <cell r="B5016" t="str">
            <v>BUCHA DE REDUÇÃO, LONGA, PVC, SOLDÁVEL, DN 60 X 25 MM, INSTALADO EM PRUMADA DE ÁGUA - FORNECIMENTO E INSTALAÇÃO. AF_06/2022</v>
          </cell>
          <cell r="C5016" t="str">
            <v>UN</v>
          </cell>
        </row>
        <row r="5017">
          <cell r="A5017">
            <v>103969</v>
          </cell>
          <cell r="B5017" t="str">
            <v>BUCHA DE REDUÇÃO, LONGA, PVC, SOLDÁVEL, DN 60 X 32 MM, INSTALADO EM PRUMADA DE ÁGUA - FORNECIMENTO E INSTALAÇÃO. AF_06/2022</v>
          </cell>
          <cell r="C5017" t="str">
            <v>UN</v>
          </cell>
        </row>
        <row r="5018">
          <cell r="A5018">
            <v>103971</v>
          </cell>
          <cell r="B5018" t="str">
            <v>BUCHA DE REDUÇÃO, LONGA, PVC, SOLDÁVEL, DN 60 X 50 MM, INSTALADO EM PRUMADA DE ÁGUA - FORNECIMENTO E INSTALAÇÃO. AF_06/2022</v>
          </cell>
          <cell r="C5018" t="str">
            <v>UN</v>
          </cell>
        </row>
        <row r="5019">
          <cell r="A5019">
            <v>103972</v>
          </cell>
          <cell r="B5019" t="str">
            <v>BUCHA DE REDUÇÃO, LONGA, PVC, SOLDÁVEL, DN 75 X 50 MM, INSTALADO EM PRUMADA DE ÁGUA - FORNECIMENTO E INSTALAÇÃO. AF_06/2022</v>
          </cell>
          <cell r="C5019" t="str">
            <v>UN</v>
          </cell>
        </row>
        <row r="5020">
          <cell r="A5020">
            <v>103974</v>
          </cell>
          <cell r="B5020" t="str">
            <v>JOELHO DE REDUÇÃO, 90 GRAUS, PVC, SOLDÁVEL, DN 32 MM X 25 MM, INSTALADO EM PRUMADA DE ÁGUA - FORNECIMENTO E INSTALAÇÃO. AF_06/2022</v>
          </cell>
          <cell r="C5020" t="str">
            <v>UN</v>
          </cell>
        </row>
        <row r="5021">
          <cell r="A5021">
            <v>103975</v>
          </cell>
          <cell r="B5021" t="str">
            <v>TE DE REDUÇÃO, 90 GRAUS, PVC, SOLDÁVEL, DN 50 MM X 20 MM, INSTALADO EM PRUMADA DE ÁGUA - FORNECIMENTO E INSTALAÇÃO. AF_06/2022</v>
          </cell>
          <cell r="C5021" t="str">
            <v>UN</v>
          </cell>
        </row>
        <row r="5022">
          <cell r="A5022">
            <v>103976</v>
          </cell>
          <cell r="B5022" t="str">
            <v>TE DE REDUÇÃO, 90 GRAUS, PVC, SOLDÁVEL, DN 50 MM X 32 MM, INSTALADO EM PRUMADA DE ÁGUA - FORNECIMENTO E INSTALAÇÃO. AF_06/2022</v>
          </cell>
          <cell r="C5022" t="str">
            <v>UN</v>
          </cell>
        </row>
        <row r="5023">
          <cell r="A5023">
            <v>103980</v>
          </cell>
          <cell r="B5023" t="str">
            <v>JOELHO 90 GRAUS, PVC, SOLDÁVEL, DN 40MM, INSTALADO EM RAMAL DE DISTRIBUIÇÃO DE ÁGUA - FORNECIMENTO E INSTALAÇÃO. AF_06/2022</v>
          </cell>
          <cell r="C5023" t="str">
            <v>UN</v>
          </cell>
        </row>
        <row r="5024">
          <cell r="A5024">
            <v>103981</v>
          </cell>
          <cell r="B5024" t="str">
            <v>JOELHO 45 GRAUS, PVC, SOLDÁVEL, DN 40MM, INSTALADO EM RAMAL DE DISTRIBUIÇÃO DE ÁGUA - FORNECIMENTO E INSTALAÇÃO. AF_06/2022</v>
          </cell>
          <cell r="C5024" t="str">
            <v>UN</v>
          </cell>
        </row>
        <row r="5025">
          <cell r="A5025">
            <v>103982</v>
          </cell>
          <cell r="B5025" t="str">
            <v>CURVA 90 GRAUS, PVC, SOLDÁVEL, DN 40MM, INSTALADO EM RAMAL DE DISTRIBUIÇÃO DE ÁGUA - FORNECIMENTO E INSTALAÇÃO. AF_06/2022</v>
          </cell>
          <cell r="C5025" t="str">
            <v>UN</v>
          </cell>
        </row>
        <row r="5026">
          <cell r="A5026">
            <v>103983</v>
          </cell>
          <cell r="B5026" t="str">
            <v>CURVA 45 GRAUS, PVC, SOLDÁVEL, DN 40MM, INSTALADO EM RAMAL DE DISTRIBUIÇÃO DE ÁGUA - FORNECIMENTO E INSTALAÇÃO. AF_06/2022</v>
          </cell>
          <cell r="C5026" t="str">
            <v>UN</v>
          </cell>
        </row>
        <row r="5027">
          <cell r="A5027">
            <v>103984</v>
          </cell>
          <cell r="B5027" t="str">
            <v>JOELHO 90 GRAUS, PVC, SOLDÁVEL, DN 50MM, INSTALADO EM RAMAL DE DISTRIBUIÇÃO DE ÁGUA - FORNECIMENTO E INSTALAÇÃO. AF_06/2022</v>
          </cell>
          <cell r="C5027" t="str">
            <v>UN</v>
          </cell>
        </row>
        <row r="5028">
          <cell r="A5028">
            <v>103985</v>
          </cell>
          <cell r="B5028" t="str">
            <v>JOELHO 45 GRAUS, PVC, SOLDÁVEL, DN 50MM, INSTALADO EM RAMAL DE DISTRIBUIÇÃO DE ÁGUA - FORNECIMENTO E INSTALAÇÃO. AF_06/2022</v>
          </cell>
          <cell r="C5028" t="str">
            <v>UN</v>
          </cell>
        </row>
        <row r="5029">
          <cell r="A5029">
            <v>103986</v>
          </cell>
          <cell r="B5029" t="str">
            <v>CURVA 90 GRAUS, PVC, SOLDÁVEL, DN 50MM, INSTALADO EM RAMAL DE DISTRIBUIÇÃO DE ÁGUA - FORNECIMENTO E INSTALAÇÃO. AF_06/2022</v>
          </cell>
          <cell r="C5029" t="str">
            <v>UN</v>
          </cell>
        </row>
        <row r="5030">
          <cell r="A5030">
            <v>103987</v>
          </cell>
          <cell r="B5030" t="str">
            <v>CURVA 45 GRAUS, PVC, SOLDÁVEL, DN 50MM, INSTALADO EM RAMAL DE DISTRIBUIÇÃO DE ÁGUA - FORNECIMENTO E INSTALAÇÃO. AF_06/2022</v>
          </cell>
          <cell r="C5030" t="str">
            <v>UN</v>
          </cell>
        </row>
        <row r="5031">
          <cell r="A5031">
            <v>103988</v>
          </cell>
          <cell r="B5031" t="str">
            <v>LUVA, PVC, SOLDÁVEL, DN 40MM, INSTALADO EM RAMAL DE DISTRIBUIÇÃO DE ÁGUA - FORNECIMENTO E INSTALAÇÃO. AF_06/2022</v>
          </cell>
          <cell r="C5031" t="str">
            <v>UN</v>
          </cell>
        </row>
        <row r="5032">
          <cell r="A5032">
            <v>103990</v>
          </cell>
          <cell r="B5032" t="str">
            <v>UNIÃO, PVC, SOLDÁVEL, DN 40MM, INSTALADO EM RAMAL DE DISTRIBUIÇÃO DE ÁGUA - FORNECIMENTO E INSTALAÇÃO. AF_06/2022</v>
          </cell>
          <cell r="C5032" t="str">
            <v>UN</v>
          </cell>
        </row>
        <row r="5033">
          <cell r="A5033">
            <v>103991</v>
          </cell>
          <cell r="B5033" t="str">
            <v>LUVA COM ROSCA, PVC, SOLDÁVEL, DN 40MM X 1.1/4", INSTALADO EM RAMAL DE DISTRIBUIÇÃO DE ÁGUA - FORNECIMENTO E INSTALAÇÃO. AF_06/2022</v>
          </cell>
          <cell r="C5033" t="str">
            <v>UN</v>
          </cell>
        </row>
        <row r="5034">
          <cell r="A5034">
            <v>103992</v>
          </cell>
          <cell r="B5034" t="str">
            <v>ADAPTADOR CURTO COM BOLSA E ROSCA PARA REGISTRO, PVC, SOLDÁVEL, DN 40MM X 1.1/4", INSTALADO EM RAMAL DE DISTRIBUIÇÃO DE ÁGUA - FORNECIMENTO E INSTALAÇÃO. AF_06/2022</v>
          </cell>
          <cell r="C5034" t="str">
            <v>UN</v>
          </cell>
        </row>
        <row r="5035">
          <cell r="A5035">
            <v>103993</v>
          </cell>
          <cell r="B5035" t="str">
            <v>BUCHA DE REDUÇÃO, PVC, SOLDÁVEL, DN 40MM X 32MM, INSTALADO EM RAMAL DE DISTRIBUIÇÃO DE ÁGUA - FORNECIMENTO E INSTALAÇÃO. AF_06/2022</v>
          </cell>
          <cell r="C5035" t="str">
            <v>UN</v>
          </cell>
        </row>
        <row r="5036">
          <cell r="A5036">
            <v>103994</v>
          </cell>
          <cell r="B5036" t="str">
            <v>ADAPTADOR CURTO COM BOLSA E ROSCA PARA REGISTRO, PVC, SOLDÁVEL, DN 40MM X 1.1/2", INSTALADO EM RAMAL DE DISTRIBUIÇÃO DE ÁGUA - FORNECIMENTO E INSTALAÇÃO. AF_06/2022</v>
          </cell>
          <cell r="C5036" t="str">
            <v>UN</v>
          </cell>
        </row>
        <row r="5037">
          <cell r="A5037">
            <v>103995</v>
          </cell>
          <cell r="B5037" t="str">
            <v>LUVA, PVC, SOLDÁVEL, DN 50MM, INSTALADO EM RAMAL DE DISTRIBUIÇÃO DE ÁGUA - FORNECIMENTO E INSTALAÇÃO. AF_06/2022</v>
          </cell>
          <cell r="C5037" t="str">
            <v>UN</v>
          </cell>
        </row>
        <row r="5038">
          <cell r="A5038">
            <v>103996</v>
          </cell>
          <cell r="B5038" t="str">
            <v>LUVA DE CORRER, PVC, SOLDÁVEL, DN 50MM, INSTALADO EM RAMAL DE DISTRIBUIÇÃO DE ÁGUA - FORNECIMENTO E INSTALAÇÃO. AF_06/2022</v>
          </cell>
          <cell r="C5038" t="str">
            <v>UN</v>
          </cell>
        </row>
        <row r="5039">
          <cell r="A5039">
            <v>103997</v>
          </cell>
          <cell r="B5039" t="str">
            <v>UNIÃO, PVC, SOLDÁVEL, DN 50MM, INSTALADO EM RAMAL DE DISTRIBUIÇÃO DE ÁGUA - FORNECIMENTO E INSTALAÇÃO. AF_06/2022</v>
          </cell>
          <cell r="C5039" t="str">
            <v>UN</v>
          </cell>
        </row>
        <row r="5040">
          <cell r="A5040">
            <v>103998</v>
          </cell>
          <cell r="B5040" t="str">
            <v>LUVA DE REDUÇÃO, PVC, SOLDÁVEL, DN 50MM X 25MM, INSTALADO EM RAMAL DE DISTRIBUIÇÃO DE ÁGUA   FORNECIMENTO E INSTALAÇÃO. AF_06/2022</v>
          </cell>
          <cell r="C5040" t="str">
            <v>UN</v>
          </cell>
        </row>
        <row r="5041">
          <cell r="A5041">
            <v>103999</v>
          </cell>
          <cell r="B5041" t="str">
            <v>BUCHA DE REDUÇÃO, LONGA, PVC, SOLDÁVEL, DN 50 X 25 MM, INSTALADO EM RAMAL DE DISTRIBUIÇÃO DE ÁGUA - FORNECIMENTO E INSTALAÇÃO. AF_06/2022</v>
          </cell>
          <cell r="C5041" t="str">
            <v>UN</v>
          </cell>
        </row>
        <row r="5042">
          <cell r="A5042">
            <v>104000</v>
          </cell>
          <cell r="B5042" t="str">
            <v>LUVA COM ROSCA, PVC, SOLDÁVEL, DN 50MM X 1.1/2", INSTALADO EM RAMAL DE DISTRIBUIÇÃO DE ÁGUA - FORNECIMENTO E INSTALAÇÃO. AF_06/2022</v>
          </cell>
          <cell r="C5042" t="str">
            <v>UN</v>
          </cell>
        </row>
        <row r="5043">
          <cell r="A5043">
            <v>104001</v>
          </cell>
          <cell r="B5043" t="str">
            <v>ADAPTADOR CURTO COM BOLSA E ROSCA PARA REGISTRO, PVC, SOLDÁVEL, DN 50MM X 1.1/2", INSTALADO EM RAMAL DE DISTRIBUIÇÃO DE ÁGUA - FORNECIMENTO E INSTALAÇÃO. AF_06/2022</v>
          </cell>
          <cell r="C5043" t="str">
            <v>UN</v>
          </cell>
        </row>
        <row r="5044">
          <cell r="A5044">
            <v>104002</v>
          </cell>
          <cell r="B5044" t="str">
            <v>ADAPTADOR CURTO COM BOLSA E ROSCA PARA REGISTRO, PVC, SOLDÁVEL, DN 50MM X 1.1/4", INSTALADO EM RAMAL DE DISTRIBUIÇÃO DE ÁGUA - FORNECIMENTO E INSTALAÇÃO. AF_06/2022</v>
          </cell>
          <cell r="C5044" t="str">
            <v>UN</v>
          </cell>
        </row>
        <row r="5045">
          <cell r="A5045">
            <v>104003</v>
          </cell>
          <cell r="B5045" t="str">
            <v>BUCHA DE REDUÇÃO , LONGA, PVC, SOLDÁVEL, DN 50 X 32 MM, INSTALADO EM RAMAL DE DISTRIBUIÇÃO DE ÁGUA - FORNECIMENTO E INSTALAÇÃO. AF_06/2022</v>
          </cell>
          <cell r="C5045" t="str">
            <v>UN</v>
          </cell>
        </row>
        <row r="5046">
          <cell r="A5046">
            <v>104004</v>
          </cell>
          <cell r="B5046" t="str">
            <v>TE, PVC, SOLDÁVEL, DN 50MM, INSTALADO EM RAMAL DE DISTRIBUIÇÃO DE ÁGUA - FORNECIMENTO E INSTALAÇÃO. AF_06/2022</v>
          </cell>
          <cell r="C5046" t="str">
            <v>UN</v>
          </cell>
        </row>
        <row r="5047">
          <cell r="A5047">
            <v>104005</v>
          </cell>
          <cell r="B5047" t="str">
            <v>TÊ DE REDUÇÃO, PVC, SOLDÁVEL, DN 50MM X 40MM, INSTALADO EM RAMAL DE DISTRIBUIÇÃO DE ÁGUA - FORNECIMENTO E INSTALAÇÃO. AF_06/2022</v>
          </cell>
          <cell r="C5047" t="str">
            <v>UN</v>
          </cell>
        </row>
        <row r="5048">
          <cell r="A5048">
            <v>104006</v>
          </cell>
          <cell r="B5048" t="str">
            <v>TÊ DE REDUÇÃO, PVC, SOLDÁVEL, DN 50MM X 25MM, INSTALADO EM RAMAL DE DISTRIBUIÇÃO DE ÁGUA - FORNECIMENTO E INSTALAÇÃO. AF_06/2022</v>
          </cell>
          <cell r="C5048" t="str">
            <v>UN</v>
          </cell>
        </row>
        <row r="5049">
          <cell r="A5049">
            <v>104007</v>
          </cell>
          <cell r="B5049" t="str">
            <v>TE DE REDUÇÃO, 90 GRAUS, PVC, SOLDÁVEL, DN 50 MM X 20 MM, INSTALADO EM RAMAL DE DISTRIBUIÇÃO DE ÁGUA - FORNECIMENTO E INSTALAÇÃO. AF_06/2022</v>
          </cell>
          <cell r="C5049" t="str">
            <v>UN</v>
          </cell>
        </row>
        <row r="5050">
          <cell r="A5050">
            <v>104008</v>
          </cell>
          <cell r="B5050" t="str">
            <v>TE DE REDUÇÃO, 90 GRAUS, PVC, SOLDÁVEL, DN 50 MM X 32 MM, INSTALADO EM RAMAL DE DISTRIBUIÇÃO DE ÁGUA - FORNECIMENTO E INSTALAÇÃO. AF_06/2022</v>
          </cell>
          <cell r="C5050" t="str">
            <v>UN</v>
          </cell>
        </row>
        <row r="5051">
          <cell r="A5051">
            <v>104009</v>
          </cell>
          <cell r="B5051" t="str">
            <v>BUCHA DE REDUÇÃO, CURTA, PVC, SOLDÁVEL, DN 50 X 40 MM, INSTALADO EM RAMAL DE DISTRIBUIÇÃO DE ÁGUA - FORNECIMENTO E INSTALAÇÃO. AF_06/2022</v>
          </cell>
          <cell r="C5051" t="str">
            <v>UN</v>
          </cell>
        </row>
        <row r="5052">
          <cell r="A5052">
            <v>104011</v>
          </cell>
          <cell r="B5052" t="str">
            <v>TE, PVC, SOLDÁVEL, DN 40MM, INSTALADO EM RAMAL DE DISTRIBUIÇÃO DE ÁGUA - FORNECIMENTO E INSTALAÇÃO. AF_06/2022</v>
          </cell>
          <cell r="C5052" t="str">
            <v>UN</v>
          </cell>
        </row>
        <row r="5053">
          <cell r="A5053">
            <v>104012</v>
          </cell>
          <cell r="B5053" t="str">
            <v>TÊ DE REDUÇÃO, PVC, SOLDÁVEL, DN 40MM X 32MM, INSTALADO EM RAMAL DE DISTRIBUIÇÃO DE ÁGUA - FORNECIMENTO E INSTALAÇÃO. AF_06/2022</v>
          </cell>
          <cell r="C5053" t="str">
            <v>UN</v>
          </cell>
        </row>
        <row r="5054">
          <cell r="A5054">
            <v>104014</v>
          </cell>
          <cell r="B5054" t="str">
            <v>BUCHA DE REDUÇÃO, LONGA, PVC, SOLDÁVEL, DN 40 X 25 MM, INSTALADO EM RAMAL DE DISTRIBUIÇÃO DE ÁGUA - FORNECIMENTO E INSTALAÇÃO. AF_06/2022</v>
          </cell>
          <cell r="C5054" t="str">
            <v>UN</v>
          </cell>
        </row>
        <row r="5055">
          <cell r="A5055">
            <v>104015</v>
          </cell>
          <cell r="B5055" t="str">
            <v>TE DE REDUÇÃO, CPVC, SOLDÁVEL, DN 22 X 15 MM, INSTALADO EM RAMAL OU SUB-RAMAL DE ÁGUA - FORNECIMENTO E INSTALAÇÃO. AF_06/2022</v>
          </cell>
          <cell r="C5055" t="str">
            <v>UN</v>
          </cell>
        </row>
        <row r="5056">
          <cell r="A5056">
            <v>104016</v>
          </cell>
          <cell r="B5056" t="str">
            <v>TE DE REDUÇÃO, CPVC, SOLDÁVEL, DN 28 X 22 MM, INSTALADO EM RAMAL OU SUB-RAMAL DE ÁGUA - FORNECIMENTO E INSTALAÇÃO. AF_06/2022</v>
          </cell>
          <cell r="C5056" t="str">
            <v>UN</v>
          </cell>
        </row>
        <row r="5057">
          <cell r="A5057">
            <v>104017</v>
          </cell>
          <cell r="B5057" t="str">
            <v>TE DE REDUÇÃO, CPVC, SOLDÁVEL, DN 35 X 28 MM, INSTALADO EM RAMAL OU SUB-RAMAL DE ÁGUA - FORNECIMENTO E INSTALAÇÃO. AF_06/2022</v>
          </cell>
          <cell r="C5057" t="str">
            <v>UN</v>
          </cell>
        </row>
        <row r="5058">
          <cell r="A5058">
            <v>104018</v>
          </cell>
          <cell r="B5058" t="str">
            <v>TE DE REDUÇÃO, CPVC, SOLDÁVEL, DN 28 X 22 MM, INSTALADO EM RAMAL DE DISTRIBUIÇÃO DE ÁGUA - FORNECIMENTO E INSTALAÇÃO. AF_06/2022</v>
          </cell>
          <cell r="C5058" t="str">
            <v>UN</v>
          </cell>
        </row>
        <row r="5059">
          <cell r="A5059">
            <v>104019</v>
          </cell>
          <cell r="B5059" t="str">
            <v>TE DE REDUÇÃO, CPVC, SOLDÁVEL, DN 35 X 28 MM, INSTALADO EM RAMAL DE DISTRIBUIÇÃO DE ÁGUA - FORNECIMENTO E INSTALAÇÃO. AF_06/2022</v>
          </cell>
          <cell r="C5059" t="str">
            <v>UN</v>
          </cell>
        </row>
        <row r="5060">
          <cell r="A5060">
            <v>104020</v>
          </cell>
          <cell r="B5060" t="str">
            <v>TE DE REDUÇÃO, CPVC, SOLDÁVEL, DN 42 X 35 MM, INSTALADO EM PRUMADA DE ÁGUA - FORNECIMENTO E INSTALAÇÃO. AF_06/2022</v>
          </cell>
          <cell r="C5060" t="str">
            <v>UN</v>
          </cell>
        </row>
        <row r="5061">
          <cell r="A5061">
            <v>104022</v>
          </cell>
          <cell r="B5061" t="str">
            <v>TE, CPVC, SOLDÁVEL, DN  42MM, INSTALADO EM RAMAL DE DISTRIBUIÇÃO DE ÁGUA - FORNECIMENTO E INSTALAÇÃO. AF_06/2022</v>
          </cell>
          <cell r="C5061" t="str">
            <v>UN</v>
          </cell>
        </row>
        <row r="5062">
          <cell r="A5062">
            <v>104023</v>
          </cell>
          <cell r="B5062" t="str">
            <v>JOELHO 90 GRAUS, CPVC, SOLDÁVEL, DN 42MM, INSTALADO EM RAMAL DE DISTRIBUIÇÃO DE ÁGUA - FORNECIMENTO E INSTALAÇÃO. AF_06/2022</v>
          </cell>
          <cell r="C5062" t="str">
            <v>UN</v>
          </cell>
        </row>
        <row r="5063">
          <cell r="A5063">
            <v>104024</v>
          </cell>
          <cell r="B5063" t="str">
            <v>JOELHO 45 GRAUS, CPVC, SOLDÁVEL, DN 42MM, INSTALADO EM RAMAL DE DISTRIBUIÇÃO DE ÁGUA - FORNECIMENTO E INSTALAÇÃO. AF_06/2022</v>
          </cell>
          <cell r="C5063" t="str">
            <v>UN</v>
          </cell>
        </row>
        <row r="5064">
          <cell r="A5064">
            <v>104025</v>
          </cell>
          <cell r="B5064" t="str">
            <v>LUVA, CPVC, SOLDÁVEL, DN 42MM, INSTALADO EM RAMAL DE DISTRIBUIÇÃO DE ÁGUA - FORNECIMENTO E INSTALAÇÃO. AF_06/2022</v>
          </cell>
          <cell r="C5064" t="str">
            <v>UN</v>
          </cell>
        </row>
        <row r="5065">
          <cell r="A5065">
            <v>104026</v>
          </cell>
          <cell r="B5065" t="str">
            <v>LUVA DE CORRER, CPVC, SOLDÁVEL, DN 42MM, INSTALADO EM RAMAL DE DISTRIBUIÇÃO DE ÁGUA - FORNECIMENTO E INSTALAÇÃO. AF_06/2022</v>
          </cell>
          <cell r="C5065" t="str">
            <v>UN</v>
          </cell>
        </row>
        <row r="5066">
          <cell r="A5066">
            <v>104027</v>
          </cell>
          <cell r="B5066" t="str">
            <v>UNIÃO, CPVC, SOLDÁVEL, DN 42MM, INSTALADO EM RAMAL DE DISTRIBUIÇÃO DE ÁGUA   FORNECIMENTO E INSTALAÇÃO. AF_06/2022</v>
          </cell>
          <cell r="C5066" t="str">
            <v>UN</v>
          </cell>
        </row>
        <row r="5067">
          <cell r="A5067">
            <v>104028</v>
          </cell>
          <cell r="B5067" t="str">
            <v>LUVA DE TRANSIÇÃO, CPVC, SOLDÁVEL, DN42MM X 1.1/2", INSTALADO EM RAMAL DE DISTRIBUIÇÃO DE ÁGUA - FORNECIMENTO E INSTALAÇÃO. AF_06/2022</v>
          </cell>
          <cell r="C5067" t="str">
            <v>UN</v>
          </cell>
        </row>
        <row r="5068">
          <cell r="A5068">
            <v>104029</v>
          </cell>
          <cell r="B5068" t="str">
            <v>CONECTOR, CPVC, SOLDÁVEL, DN 42MM X 1.1/2", INSTALADO EM RAMAL DE DISTRIBUIÇÃO DE ÁGUA - FORNECIMENTO E INSTALAÇÃO. AF_06/2022</v>
          </cell>
          <cell r="C5068" t="str">
            <v>UN</v>
          </cell>
        </row>
        <row r="5069">
          <cell r="A5069">
            <v>104030</v>
          </cell>
          <cell r="B5069" t="str">
            <v>TE DE REDUÇÃO, CPVC, SOLDÁVEL, DN 42 X 35 MM, INSTALADO EM RAMAL DE DISTRIBUIÇÃO DE ÁGUA - FORNECIMENTO E INSTALAÇÃO. AF_06/2022</v>
          </cell>
          <cell r="C5069" t="str">
            <v>UN</v>
          </cell>
        </row>
        <row r="5070">
          <cell r="A5070">
            <v>104159</v>
          </cell>
          <cell r="B5070" t="str">
            <v>LUVA DE CORRER, PVC, SOLDÁVEL, DN 40MM, INSTALADO EM RAMAL DE DISTRIBUIÇÃO DE ÁGUA - FORNECIMENTO E INSTALAÇÃO. AF_06/2022</v>
          </cell>
          <cell r="C5070" t="str">
            <v>UN</v>
          </cell>
        </row>
        <row r="5071">
          <cell r="A5071">
            <v>104167</v>
          </cell>
          <cell r="B5071" t="str">
            <v>JOELHO 90 GRAUS, PVC, SERIE R, ÁGUA PLUVIAL, DN 150 MM, JUNTA ELÁSTICA, FORNECIDO E INSTALADO EM RAMAL DE ENCAMINHAMENTO. AF_06/2022</v>
          </cell>
          <cell r="C5071" t="str">
            <v>UN</v>
          </cell>
        </row>
        <row r="5072">
          <cell r="A5072">
            <v>104168</v>
          </cell>
          <cell r="B5072" t="str">
            <v>JOELHO 45 GRAUS, PVC, SERIE R, ÁGUA PLUVIAL, DN 150 MM, JUNTA ELÁSTICA, FORNECIDO E INSTALADO EM RAMAL DE ENCAMINHAMENTO. AF_06/2022</v>
          </cell>
          <cell r="C5072" t="str">
            <v>UN</v>
          </cell>
        </row>
        <row r="5073">
          <cell r="A5073">
            <v>104169</v>
          </cell>
          <cell r="B5073" t="str">
            <v>CURVA 87 GRAUS E 30 MINUTOS, PVC, SERIE R, ÁGUA PLUVIAL, DN 150 MM, JUNTA ELÁSTICA, FORNECIDO E INSTALADO EM RAMAL DE ENCAMINHAMENTO. AF_06/2022</v>
          </cell>
          <cell r="C5073" t="str">
            <v>UN</v>
          </cell>
        </row>
        <row r="5074">
          <cell r="A5074">
            <v>104170</v>
          </cell>
          <cell r="B5074" t="str">
            <v>LUVA SIMPLES, PVC, SERIE R, ÁGUA PLUVIAL, DN 150 MM, JUNTA ELÁSTICA, FORNECIDO E INSTALADO EM RAMAL DE ENCAMINHAMENTO. AF_06/2022</v>
          </cell>
          <cell r="C5074" t="str">
            <v>UN</v>
          </cell>
        </row>
        <row r="5075">
          <cell r="A5075">
            <v>104171</v>
          </cell>
          <cell r="B5075" t="str">
            <v>LUVA DE CORRER, PVC, SERIE R, ÁGUA PLUVIAL, DN 150 MM, JUNTA ELÁSTICA, FORNECIDO E INSTALADO EM RAMAL DE ENCAMINHAMENTO. AF_06/2022</v>
          </cell>
          <cell r="C5075" t="str">
            <v>UN</v>
          </cell>
        </row>
        <row r="5076">
          <cell r="A5076">
            <v>104172</v>
          </cell>
          <cell r="B5076" t="str">
            <v>TÊ DE INSPEÇÃO, PVC, SERIE R, ÁGUA PLUVIAL, DN 150 MM, JUNTA ELÁSTICA, FORNECIDO E INSTALADO EM RAMAL DE ENCAMINHAMENTO. AF_06/2022</v>
          </cell>
          <cell r="C5076" t="str">
            <v>UN</v>
          </cell>
        </row>
        <row r="5077">
          <cell r="A5077">
            <v>104173</v>
          </cell>
          <cell r="B5077" t="str">
            <v>REDUÇÃO EXCÊNTRICA, PVC, SERIE R, ÁGUA PLUVIAL, DN 150 X 100 MM, JUNTA ELÁSTICA, FORNECIDO E INSTALADO EM RAMAL DE ENCAMINHAMENTO. AF_06/2022</v>
          </cell>
          <cell r="C5077" t="str">
            <v>UN</v>
          </cell>
        </row>
        <row r="5078">
          <cell r="A5078">
            <v>104174</v>
          </cell>
          <cell r="B5078" t="str">
            <v>JUNÇÃO SIMPLES, PVC, SERIE R, ÁGUA PLUVIAL, DN 150 X 100 MM, JUNTA ELÁSTICA, FORNECIDO E INSTALADO EM RAMAL DE ENCAMINHAMENTO. AF_06/2022</v>
          </cell>
          <cell r="C5078" t="str">
            <v>UN</v>
          </cell>
        </row>
        <row r="5079">
          <cell r="A5079">
            <v>104175</v>
          </cell>
          <cell r="B5079" t="str">
            <v>TÊ, PVC, SERIE R, ÁGUA PLUVIAL, DN 150 X 100 MM, JUNTA ELÁSTICA, FORNECIDO E INSTALADO EM RAMAL DE ENCAMINHAMENTO. AF_06/2022</v>
          </cell>
          <cell r="C5079" t="str">
            <v>UN</v>
          </cell>
        </row>
        <row r="5080">
          <cell r="A5080">
            <v>104176</v>
          </cell>
          <cell r="B5080" t="str">
            <v>JUNÇÃO SIMPLES, PVC, SERIE R, ÁGUA PLUVIAL, DN 150 X 150 MM, JUNTA ELÁSTICA, FORNECIDO E INSTALADO EM RAMAL DE ENCAMINHAMENTO. AF_06/2022</v>
          </cell>
          <cell r="C5080" t="str">
            <v>UN</v>
          </cell>
        </row>
        <row r="5081">
          <cell r="A5081">
            <v>104177</v>
          </cell>
          <cell r="B5081" t="str">
            <v>TÊ, PVC, SERIE R, ÁGUA PLUVIAL, DN 150 X 150 MM, JUNTA ELÁSTICA, FORNECIDO E INSTALADO EM RAMAL DE ENCAMINHAMENTO. AF_06/2022</v>
          </cell>
          <cell r="C5081" t="str">
            <v>UN</v>
          </cell>
        </row>
        <row r="5082">
          <cell r="A5082">
            <v>104178</v>
          </cell>
          <cell r="B5082" t="str">
            <v>CAP, PVC, SERIE R, ÁGUA PLUVIAL, DN 100 MM, JUNTA ELÁSTICA, FORNECIDO E INSTALADO EM RAMAL DE ENCAMINHAMENTO. AF_06/2022</v>
          </cell>
          <cell r="C5082" t="str">
            <v>UN</v>
          </cell>
        </row>
        <row r="5083">
          <cell r="A5083">
            <v>104179</v>
          </cell>
          <cell r="B5083" t="str">
            <v>CAP, PVC, SERIE R, ÁGUA PLUVIAL, DN 150 MM, JUNTA ELÁSTICA, FORNECIDO E INSTALADO EM RAMAL DE ENCAMINHAMENTO. AF_06/2022</v>
          </cell>
          <cell r="C5083" t="str">
            <v>UN</v>
          </cell>
        </row>
        <row r="5084">
          <cell r="A5084">
            <v>104191</v>
          </cell>
          <cell r="B5084" t="str">
            <v>BUCHA DE REDUÇÃO, PPR, DN 25 X 20 MM, INSTALADO EM RAMAL OU SUB-RAMAL DE ÁGUA - FORNECIMENTO E INSTALAÇÃO. AF_08/2022</v>
          </cell>
          <cell r="C5084" t="str">
            <v>UN</v>
          </cell>
        </row>
        <row r="5085">
          <cell r="A5085">
            <v>104192</v>
          </cell>
          <cell r="B5085" t="str">
            <v>TÊ MISTURADOR, PPR, F M M, DN 25 X 25 MM, INSTALADO EM RAMAL OU SUB-RAMAL DE ÁGUA - FORNECIMENTO E INSTALAÇÃO. AF_08/2022</v>
          </cell>
          <cell r="C5085" t="str">
            <v>UN</v>
          </cell>
        </row>
        <row r="5086">
          <cell r="A5086">
            <v>104193</v>
          </cell>
          <cell r="B5086" t="str">
            <v>JOELHO 45 GRAUS, PPR, F/ F, DN 90 MM, INSTALADO EM PRUMADA DE ÁGUA - FORNECIMENTO E INSTALAÇÃO. AF_08/2022</v>
          </cell>
          <cell r="C5086" t="str">
            <v>UN</v>
          </cell>
        </row>
        <row r="5087">
          <cell r="A5087">
            <v>104196</v>
          </cell>
          <cell r="B5087" t="str">
            <v>CURVA 90 GRAUS, PPR, DN 20 MM, INSTALADO EM RAMAL OU SUB-RAMAL DE ÁGUA - FORNECIMENTO E INSTALAÇÃO. AF_08/2022</v>
          </cell>
          <cell r="C5087" t="str">
            <v>UN</v>
          </cell>
        </row>
        <row r="5088">
          <cell r="A5088">
            <v>104197</v>
          </cell>
          <cell r="B5088" t="str">
            <v>CURVA 90 GRAUS, PPR, DN 25 MM, INSTALADO EM RAMAL OU SUB-RAMAL DE ÁGUA - FORNECIMENTO E INSTALAÇÃO. AF_08/2022</v>
          </cell>
          <cell r="C5088" t="str">
            <v>UN</v>
          </cell>
        </row>
        <row r="5089">
          <cell r="A5089">
            <v>104198</v>
          </cell>
          <cell r="B5089" t="str">
            <v>JOELHO 45 GRAUS, PPR, DN 20 MM, INSTALADO EM RAMAL OU SUB-RAMAL DE ÁGUA - FORNECIMENTO E INSTALAÇÃO. AF_08/2022</v>
          </cell>
          <cell r="C5089" t="str">
            <v>UN</v>
          </cell>
        </row>
        <row r="5090">
          <cell r="A5090">
            <v>104199</v>
          </cell>
          <cell r="B5090" t="str">
            <v>JOELHO 90 GRAUS, PPR, DN 20 MM, INSTALADO EM RAMAL OU SUB-RAMAL DE ÁGUA - FORNECIMENTO E INSTALAÇÃO. AF_08/2022</v>
          </cell>
          <cell r="C5090" t="str">
            <v>UN</v>
          </cell>
        </row>
        <row r="5091">
          <cell r="A5091">
            <v>104200</v>
          </cell>
          <cell r="B5091" t="str">
            <v>LUVA, PPR, DN 20 MM, INSTALADO EM RAMAL OU SUB-RAMAL DE ÁGUA - FORNECIMENTO E INSTALAÇÃO. AF_08/2022</v>
          </cell>
          <cell r="C5091" t="str">
            <v>UN</v>
          </cell>
        </row>
        <row r="5092">
          <cell r="A5092">
            <v>104201</v>
          </cell>
          <cell r="B5092" t="str">
            <v>TÊ MISTURADOR, PPR, F M M, DN 20 X 20 MM, INSTALADO EM RAMAL OU SUB-RAMAL DE ÁGUA - FORNECIMENTO E INSTALAÇÃO. AF_08/2022</v>
          </cell>
          <cell r="C5092" t="str">
            <v>UN</v>
          </cell>
        </row>
        <row r="5093">
          <cell r="A5093">
            <v>104202</v>
          </cell>
          <cell r="B5093" t="str">
            <v>TÊ NORMAL, PPR, 90 GRAUS, DN 20 X 20 X 20 MM, INSTALADO EM RAMAL OU SUB-RAMAL DE ÁGUA - FORNECIMENTO E INSTALAÇÃO. AF_08/2022</v>
          </cell>
          <cell r="C5093" t="str">
            <v>UN</v>
          </cell>
        </row>
        <row r="5094">
          <cell r="A5094">
            <v>104317</v>
          </cell>
          <cell r="B5094" t="str">
            <v>JOELHO 90 GRAUS, PVC, SOLDÁVEL, DN 20 MM, INSTALADO EM DRENO DE AR CONDICIONADO - FORNECIMENTO E INSTALAÇÃO. AF_08/2022</v>
          </cell>
          <cell r="C5094" t="str">
            <v>UN</v>
          </cell>
        </row>
        <row r="5095">
          <cell r="A5095">
            <v>104318</v>
          </cell>
          <cell r="B5095" t="str">
            <v>JOELHO 45 GRAUS, PVC, SOLDÁVEL, DN 20 MM, INSTALADO EM DRENO DE AR CONDICIONADO - FORNECIMENTO E INSTALAÇÃO. AF_08/2022</v>
          </cell>
          <cell r="C5095" t="str">
            <v>UN</v>
          </cell>
        </row>
        <row r="5096">
          <cell r="A5096">
            <v>104319</v>
          </cell>
          <cell r="B5096" t="str">
            <v>JOELHO 90 GRAUS, PVC, SOLDÁVEL, DN 32 MM, INSTALADO EM DRENO DE AR CONDICIONADO - FORNECIMENTO E INSTALAÇÃO. AF_08/2022</v>
          </cell>
          <cell r="C5096" t="str">
            <v>UN</v>
          </cell>
        </row>
        <row r="5097">
          <cell r="A5097">
            <v>104320</v>
          </cell>
          <cell r="B5097" t="str">
            <v>JOELHO 45 GRAUS, PVC, SOLDÁVEL, DN 32 MM, INSTALADO EM DRENO DE AR CONDICIONADO - FORNECIMENTO E INSTALAÇÃO. AF_08/2022</v>
          </cell>
          <cell r="C5097" t="str">
            <v>UN</v>
          </cell>
        </row>
        <row r="5098">
          <cell r="A5098">
            <v>104321</v>
          </cell>
          <cell r="B5098" t="str">
            <v>LUVA, PVC, SOLDÁVEL, DN 20 MM, INSTALADO EM DRENO DE AR CONDICIONADO - FORNECIMENTO E INSTALAÇÃO. AF_08/2022</v>
          </cell>
          <cell r="C5098" t="str">
            <v>UN</v>
          </cell>
        </row>
        <row r="5099">
          <cell r="A5099">
            <v>104322</v>
          </cell>
          <cell r="B5099" t="str">
            <v>LUVA, PVC, SOLDÁVEL, DN 32 MM, INSTALADO EM DRENO DE AR CONDICIONADO - FORNECIMENTO E INSTALAÇÃO. AF_08/2022</v>
          </cell>
          <cell r="C5099" t="str">
            <v>UN</v>
          </cell>
        </row>
        <row r="5100">
          <cell r="A5100">
            <v>104323</v>
          </cell>
          <cell r="B5100" t="str">
            <v>TE, PVC, SOLDÁVEL, DN 20 MM, INSTALADO EM DRENO DE AR CONDICIONADO - FORNECIMENTO E INSTALAÇÃO. AF_08/2022</v>
          </cell>
          <cell r="C5100" t="str">
            <v>UN</v>
          </cell>
        </row>
        <row r="5101">
          <cell r="A5101">
            <v>104324</v>
          </cell>
          <cell r="B5101" t="str">
            <v>TE, PVC, SOLDÁVEL, DN 32 MM, INSTALADO EM DRENO DE AR CONDICIONADO - FORNECIMENTO E INSTALAÇÃO. AF_08/2022</v>
          </cell>
          <cell r="C5101" t="str">
            <v>UN</v>
          </cell>
        </row>
        <row r="5102">
          <cell r="A5102">
            <v>104341</v>
          </cell>
          <cell r="B5102" t="str">
            <v>BUCHA DE REDUÇÃO LONGA, PVC, SÉRIE NORMAL, ESGOTO PREDIAL, DN 50 X 40 MM, JUNTA SOLDÁVEL E ELÁSTICA, FORNECIDO E INSTALADO EM RAMAL DE DESCARGA OU RAMAL DE ESGOTO SANITÁRIO. AF_08/2022</v>
          </cell>
          <cell r="C5102" t="str">
            <v>UN</v>
          </cell>
        </row>
        <row r="5103">
          <cell r="A5103">
            <v>104343</v>
          </cell>
          <cell r="B5103" t="str">
            <v>JUNÇÃO DE REDUÇÃO INVERTIDA, PVC, SÉRIE NORMAL, ESGOTO PREDIAL, DN 75 X 50 MM, JUNTA ELÁSTICA, FORNECIDO E INSTALADO EM RAMAL DE DESCARGA OU RAMAL DE ESGOTO SANITÁRIO. AF_08/2022</v>
          </cell>
          <cell r="C5103" t="str">
            <v>UN</v>
          </cell>
        </row>
        <row r="5104">
          <cell r="A5104">
            <v>104344</v>
          </cell>
          <cell r="B5104" t="str">
            <v>TE, PVC, SÉRIE NORMAL, ESGOTO PREDIAL, DN 100 X 50 MM, JUNTA ELÁSTICA, FORNECIDO E INSTALADO EM RAMAL DE DESCARGA OU RAMAL DE ESGOTO SANITÁRIO. AF_08/2022</v>
          </cell>
          <cell r="C5104" t="str">
            <v>UN</v>
          </cell>
        </row>
        <row r="5105">
          <cell r="A5105">
            <v>104345</v>
          </cell>
          <cell r="B5105" t="str">
            <v>JUNÇÃO DE REDUÇÃO INVERTIDA, PVC, SÉRIE NORMAL, ESGOTO PREDIAL, DN 100 X 50 MM, JUNTA ELÁSTICA, FORNECIDO E INSTALADO EM RAMAL DE DESCARGA OU RAMAL DE ESGOTO SANITÁRIO. AF_08/2022</v>
          </cell>
          <cell r="C5105" t="str">
            <v>UN</v>
          </cell>
        </row>
        <row r="5106">
          <cell r="A5106">
            <v>104346</v>
          </cell>
          <cell r="B5106" t="str">
            <v>TE, PVC, SÉRIE NORMAL, ESGOTO PREDIAL, DN 100 X 75 MM, JUNTA ELÁSTICA, FORNECIDO E INSTALADO EM RAMAL DE DESCARGA OU RAMAL DE ESGOTO SANITÁRIO. AF_08/2022</v>
          </cell>
          <cell r="C5106" t="str">
            <v>UN</v>
          </cell>
        </row>
        <row r="5107">
          <cell r="A5107">
            <v>104347</v>
          </cell>
          <cell r="B5107" t="str">
            <v>JUNÇÃO DE REDUCAO INVERTIDA, PVC, SÉRIE NORMAL, ESGOTO PREDIAL, DN 100 X 75 MM, JUNTA ELÁSTICA, FORNECIDO E INSTALADO EM RAMAL DE DESCARGA OU RAMAL DE ESGOTO SANITÁRIO. AF_08/2022</v>
          </cell>
          <cell r="C5107" t="str">
            <v>UN</v>
          </cell>
        </row>
        <row r="5108">
          <cell r="A5108">
            <v>104348</v>
          </cell>
          <cell r="B5108" t="str">
            <v>TERMINAL DE VENTILAÇÃO, PVC, SÉRIE NORMAL, ESGOTO PREDIAL, DN 50 MM, JUNTA SOLDÁVEL, FORNECIDO E INSTALADO EM PRUMADA DE ESGOTO SANITÁRIO OU VENTILAÇÃO. AF_08/2022</v>
          </cell>
          <cell r="C5108" t="str">
            <v>UN</v>
          </cell>
        </row>
        <row r="5109">
          <cell r="A5109">
            <v>104350</v>
          </cell>
          <cell r="B5109" t="str">
            <v>JUNÇÃO DE REDUÇÃO INVERTIDA, PVC, SÉRIE NORMAL, ESGOTO PREDIAL, DN 75 X 50 MM, JUNTA ELÁSTICA, FORNECIDO E INSTALADO EM PRUMADA DE ESGOTO SANITÁRIO OU VENTILAÇÃO. AF_08/2022</v>
          </cell>
          <cell r="C5109" t="str">
            <v>UN</v>
          </cell>
        </row>
        <row r="5110">
          <cell r="A5110">
            <v>104351</v>
          </cell>
          <cell r="B5110" t="str">
            <v>TERMINAL DE VENTILAÇÃO, PVC, SÉRIE NORMAL, ESGOTO PREDIAL, DN 75 MM, JUNTA SOLDÁVEL, FORNECIDO E INSTALADO EM PRUMADA DE ESGOTO SANITÁRIO OU VENTILAÇÃO. AF_08/2022</v>
          </cell>
          <cell r="C5110" t="str">
            <v>UN</v>
          </cell>
        </row>
        <row r="5111">
          <cell r="A5111">
            <v>104352</v>
          </cell>
          <cell r="B5111" t="str">
            <v>TE, PVC, SÉRIE NORMAL, ESGOTO PREDIAL, DN 100 X 50 MM, JUNTA ELÁSTICA, FORNECIDO E INSTALADO EM PRUMADA DE ESGOTO SANITÁRIO OU VENTILAÇÃO. AF_08/2022</v>
          </cell>
          <cell r="C5111" t="str">
            <v>UN</v>
          </cell>
        </row>
        <row r="5112">
          <cell r="A5112">
            <v>104353</v>
          </cell>
          <cell r="B5112" t="str">
            <v>JUNÇÃO DE REDUÇÃO INVERTIDA, PVC, SÉRIE NORMAL, ESGOTO PREDIAL, DN 100 X 50 MM, JUNTA ELÁSTICA, FORNECIDO E INSTALADO EM PRUMADA DE ESGOTO SANITÁRIO OU VENTILAÇÃO. AF_08/2022</v>
          </cell>
          <cell r="C5112" t="str">
            <v>UN</v>
          </cell>
        </row>
        <row r="5113">
          <cell r="A5113">
            <v>104354</v>
          </cell>
          <cell r="B5113" t="str">
            <v>TE, PVC, SÉRIE NORMAL, ESGOTO PREDIAL, DN 100 X 75 MM, JUNTA ELÁSTICA, FORNECIDO E INSTALADO EM PRUMADA DE ESGOTO SANITÁRIO OU VENTILAÇÃO. AF_08/2022</v>
          </cell>
          <cell r="C5113" t="str">
            <v>UN</v>
          </cell>
        </row>
        <row r="5114">
          <cell r="A5114">
            <v>104355</v>
          </cell>
          <cell r="B5114" t="str">
            <v>JUNÇÃO DE REDUCAO INVERTIDA, PVC, SÉRIE NORMAL, ESGOTO PREDIAL, DN 100 X 75 MM, JUNTA ELÁSTICA, FORNECIDO E INSTALADO EM PRUMADA DE ESGOTO SANITÁRIO OU VENTILAÇÃO. AF_08/2022</v>
          </cell>
          <cell r="C5114" t="str">
            <v>UN</v>
          </cell>
        </row>
        <row r="5115">
          <cell r="A5115">
            <v>104356</v>
          </cell>
          <cell r="B5115" t="str">
            <v>TERMINAL DE VENTILAÇÃO, PVC, SÉRIE NORMAL, ESGOTO PREDIAL, DN 100 MM, JUNTA SOLDÁVEL, FORNECIDO E INSTALADO EM PRUMADA DE ESGOTO SANITÁRIO OU VENTILAÇÃO. AF_08/2022</v>
          </cell>
          <cell r="C5115" t="str">
            <v>UN</v>
          </cell>
        </row>
        <row r="5116">
          <cell r="A5116">
            <v>104357</v>
          </cell>
          <cell r="B5116" t="str">
            <v>CAP, PVC, SÉRIE NORMAL, ESGOTO PREDIAL, DN 100 MM, JUNTA ELÁSTICA, FORNECIDO E INSTALADO EM SUBCOLETOR AÉREO DE ESGOTO SANITÁRIO. AF_08/2022</v>
          </cell>
          <cell r="C5116" t="str">
            <v>UN</v>
          </cell>
        </row>
        <row r="5117">
          <cell r="A5117">
            <v>104576</v>
          </cell>
          <cell r="B5117" t="str">
            <v>LUVA DE REDUÇÃO, PARA INSTALAÇÕES EM PEX ÁGUA, DN 20 X 16 MM, COM ANEL DESLIZANTE - FORNECIMENTO E INSTALAÇÃO. AF_02/2023</v>
          </cell>
          <cell r="C5117" t="str">
            <v>UN</v>
          </cell>
        </row>
        <row r="5118">
          <cell r="A5118">
            <v>104577</v>
          </cell>
          <cell r="B5118" t="str">
            <v>LUVA DE REDUÇÃO, PARA INSTALAÇÕES EM PEX ÁGUA, DN 25 X 16 MM, COM ANEL DESLIZANTE - FORNECIMENTO E INSTALAÇÃO. AF_02/2023</v>
          </cell>
          <cell r="C5118" t="str">
            <v>UN</v>
          </cell>
        </row>
        <row r="5119">
          <cell r="A5119">
            <v>104578</v>
          </cell>
          <cell r="B5119" t="str">
            <v>LUVA DE REDUÇÃO, PARA INSTALAÇÕES EM PEX ÁGUA, DN 25 X 20 MM, COM ANEL DESLIZANTE - FORNECIMENTO E INSTALAÇÃO. AF_02/2023</v>
          </cell>
          <cell r="C5119" t="str">
            <v>UN</v>
          </cell>
        </row>
        <row r="5120">
          <cell r="A5120">
            <v>104579</v>
          </cell>
          <cell r="B5120" t="str">
            <v>LUVA DE REDUÇÃO, PARA INSTALAÇÕES EM PEX ÁGUA, DN 32 X 25 MM, COM ANEL DESLIZANTE - FORNECIMENTO E INSTALAÇÃO. AF_02/2023</v>
          </cell>
          <cell r="C5120" t="str">
            <v>UN</v>
          </cell>
        </row>
        <row r="5121">
          <cell r="A5121">
            <v>104581</v>
          </cell>
          <cell r="B5121" t="str">
            <v>LUVA , PARA INSTALAÇÕES EM PEX ÁGUA, DN 16 MM, COM ANEL DESLIZANTE - FORNECIMENTO E INSTALAÇÃO. AF_02/2023</v>
          </cell>
          <cell r="C5121" t="str">
            <v>UN</v>
          </cell>
        </row>
        <row r="5122">
          <cell r="A5122">
            <v>104582</v>
          </cell>
          <cell r="B5122" t="str">
            <v>LUVA , PARA INSTALAÇÕES EM PEX ÁGUA, DN 20 MM, COM ANEL DESLIZANTE - FORNECIMENTO E INSTALAÇÃO. AF_02/2023</v>
          </cell>
          <cell r="C5122" t="str">
            <v>UN</v>
          </cell>
        </row>
        <row r="5123">
          <cell r="A5123">
            <v>104583</v>
          </cell>
          <cell r="B5123" t="str">
            <v>LUVA , PARA INSTALAÇÕES EM PEX ÁGUA, DN 25 MM, COM ANEL DESLIZANTE - FORNECIMENTO E INSTALAÇÃO. AF_02/2023</v>
          </cell>
          <cell r="C5123" t="str">
            <v>UN</v>
          </cell>
        </row>
        <row r="5124">
          <cell r="A5124">
            <v>104584</v>
          </cell>
          <cell r="B5124" t="str">
            <v>LUVA , PARA INSTALAÇÕES EM PEX ÁGUA, DN 32 MM, COM ANEL DESLIZANTE - FORNECIMENTO E INSTALAÇÃO. AF_02/2023</v>
          </cell>
          <cell r="C5124" t="str">
            <v>UN</v>
          </cell>
        </row>
        <row r="5125">
          <cell r="A5125">
            <v>105146</v>
          </cell>
          <cell r="B5125" t="str">
            <v>BUCHA DE REDUÇÃO, PPR, DN 50 X 32 MM, INSTALADO EM RESERVAÇÃO PREDIAL DE ÁGUA - FORNECIMENTO E INSTALAÇÃO. AF_04/2024</v>
          </cell>
          <cell r="C5125" t="str">
            <v>UN</v>
          </cell>
        </row>
        <row r="5126">
          <cell r="A5126">
            <v>105147</v>
          </cell>
          <cell r="B5126" t="str">
            <v>CURVA PPR 90 GRAUS, DN 20 MM, INSTALADO EM RESERVAÇÃO PREDIAL DE ÁGUA - FORNECIMENTO E INSTALAÇÃO. AF_04/2024</v>
          </cell>
          <cell r="C5126" t="str">
            <v>UN</v>
          </cell>
        </row>
        <row r="5127">
          <cell r="A5127">
            <v>105148</v>
          </cell>
          <cell r="B5127" t="str">
            <v>CURVA PPR 90 GRAUS, DN 25 MM, INSTALADO EM RESERVAÇÃO PREDIAL DE ÁGUA - FORNECIMENTO E INSTALAÇÃO. AF_04/2024</v>
          </cell>
          <cell r="C5127" t="str">
            <v>UN</v>
          </cell>
        </row>
        <row r="5128">
          <cell r="A5128">
            <v>105149</v>
          </cell>
          <cell r="B5128" t="str">
            <v>JOELHO PPR 45 GRAUS, SOLDÁVEL, DN 20 MM, INSTALADO EM RESERVAÇÃO PREDIAL DE ÁGUA - FORNECIMENTO E INSTALAÇÃO. AF_04/2024</v>
          </cell>
          <cell r="C5128" t="str">
            <v>UN</v>
          </cell>
        </row>
        <row r="5129">
          <cell r="A5129">
            <v>105150</v>
          </cell>
          <cell r="B5129" t="str">
            <v>JOELHO PPR 45 GRAUS, SOLDÁVEL, DN 25 MM, INSTALADO EM RESERVAÇÃO PREDIAL DE ÁGUA - FORNECIMENTO E INSTALAÇÃO. AF_04/2024</v>
          </cell>
          <cell r="C5129" t="str">
            <v>UN</v>
          </cell>
        </row>
        <row r="5130">
          <cell r="A5130">
            <v>105151</v>
          </cell>
          <cell r="B5130" t="str">
            <v>JOELHO PPR 45 GRAUS, SOLDÁVEL, DN 40 MM, INSTALADO EM RESERVAÇÃO PREDIAL DE ÁGUA - FORNECIMENTO E INSTALAÇÃO. AF_04/2024</v>
          </cell>
          <cell r="C5130" t="str">
            <v>UN</v>
          </cell>
        </row>
        <row r="5131">
          <cell r="A5131">
            <v>105152</v>
          </cell>
          <cell r="B5131" t="str">
            <v>JOELHO PPR 45 GRAUS, SOLDÁVEL, DN 50 MM, INSTALADO EM RESERVAÇÃO PREDIAL DE ÁGUA - FORNECIMENTO E INSTALAÇÃO. AF_04/2024</v>
          </cell>
          <cell r="C5131" t="str">
            <v>UN</v>
          </cell>
        </row>
        <row r="5132">
          <cell r="A5132">
            <v>105154</v>
          </cell>
          <cell r="B5132" t="str">
            <v>CURVA PVC 45 GRAUS, SOLDÁVEL, DN 25 MM, INSTALADO EM RESERVAÇÃO PREDIAL DE ÁGUA - FORNECIMENTO E INSTALAÇÃO. AF_04/2024</v>
          </cell>
          <cell r="C5132" t="str">
            <v>UN</v>
          </cell>
        </row>
        <row r="5133">
          <cell r="A5133">
            <v>105155</v>
          </cell>
          <cell r="B5133" t="str">
            <v>CURVA PVC 45 GRAUS, SOLDÁVEL, DN 32 MM, INSTALADO EM RESERVAÇÃO PREDIAL DE ÁGUA - FORNECIMENTO E INSTALAÇÃO. AF_04/2024</v>
          </cell>
          <cell r="C5133" t="str">
            <v>UN</v>
          </cell>
        </row>
        <row r="5134">
          <cell r="A5134">
            <v>105156</v>
          </cell>
          <cell r="B5134" t="str">
            <v>CURVA PVC 45 GRAUS, SOLDÁVEL, DN 40 MM, INSTALADO EM RESERVAÇÃO PREDIAL DE ÁGUA - FORNECIMENTO E INSTALAÇÃO. AF_04/2024</v>
          </cell>
          <cell r="C5134" t="str">
            <v>UN</v>
          </cell>
        </row>
        <row r="5135">
          <cell r="A5135">
            <v>105157</v>
          </cell>
          <cell r="B5135" t="str">
            <v>CURVA PVC 45 GRAUS, SOLDÁVEL, DN 50 MM, INSTALADO EM RESERVAÇÃO PREDIAL DE ÁGUA - FORNECIMENTO E INSTALAÇÃO. AF_04/2024</v>
          </cell>
          <cell r="C5135" t="str">
            <v>UN</v>
          </cell>
        </row>
        <row r="5136">
          <cell r="A5136">
            <v>105158</v>
          </cell>
          <cell r="B5136" t="str">
            <v>CURVA PVC 45 GRAUS, SOLDÁVEL, DN 60 MM, INSTALADO EM RESERVAÇÃO PREDIAL DE ÁGUA - FORNECIMENTO E INSTALAÇÃO. AF_04/2024</v>
          </cell>
          <cell r="C5136" t="str">
            <v>UN</v>
          </cell>
        </row>
        <row r="5137">
          <cell r="A5137">
            <v>105159</v>
          </cell>
          <cell r="B5137" t="str">
            <v>CURVA PVC 45 GRAUS, SOLDÁVEL, DN 75 MM, INSTALADO EM RESERVAÇÃO PREDIAL DE ÁGUA - FORNECIMENTO E INSTALAÇÃO. AF_04/2024</v>
          </cell>
          <cell r="C5137" t="str">
            <v>UN</v>
          </cell>
        </row>
        <row r="5138">
          <cell r="A5138">
            <v>105160</v>
          </cell>
          <cell r="B5138" t="str">
            <v>CURVA PVC 45 GRAUS, SOLDÁVEL, DN 85 MM, INSTALADO EM RESERVAÇÃO PREDIAL DE ÁGUA - FORNECIMENTO E INSTALAÇÃO. AF_04/2024</v>
          </cell>
          <cell r="C5138" t="str">
            <v>UN</v>
          </cell>
        </row>
        <row r="5139">
          <cell r="A5139">
            <v>105161</v>
          </cell>
          <cell r="B5139" t="str">
            <v>JOELHO PPR 45 GRAUS, SOLDÁVEL, DN 75 MM, INSTALADO EM RESERVAÇÃO PREDIAL DE ÁGUA - FORNECIMENTO E INSTALAÇÃO. AF_04/2024</v>
          </cell>
          <cell r="C5139" t="str">
            <v>UN</v>
          </cell>
        </row>
        <row r="5140">
          <cell r="A5140">
            <v>105162</v>
          </cell>
          <cell r="B5140" t="str">
            <v>JOELHO PPR 45 GRAUS, SOLDÁVEL, DN 90 MM, INSTALADO EM RESERVAÇÃO PREDIAL DE ÁGUA - FORNECIMENTO E INSTALAÇÃO. AF_04/2024</v>
          </cell>
          <cell r="C5140" t="str">
            <v>UN</v>
          </cell>
        </row>
        <row r="5141">
          <cell r="A5141">
            <v>105163</v>
          </cell>
          <cell r="B5141" t="str">
            <v>JOELHO PPR, 45 GRAUS, SOLDÁVEL, DN 32 MM, INSTALADO EM RESERVAÇÃO PREDIAL DE ÁGUA - FORNECIMENTO E INSTALAÇÃO. AF_04/2024</v>
          </cell>
          <cell r="C5141" t="str">
            <v>UN</v>
          </cell>
        </row>
        <row r="5142">
          <cell r="A5142">
            <v>105164</v>
          </cell>
          <cell r="B5142" t="str">
            <v>TÊ, PPR, DN 20 MM, INSTALADO EM RESERVAÇÃO PREDIAL DE ÁGUA - FORNECIMENTO E INSTALAÇÃO. AF_04/2024</v>
          </cell>
          <cell r="C5142" t="str">
            <v>UN</v>
          </cell>
        </row>
        <row r="5143">
          <cell r="A5143">
            <v>105165</v>
          </cell>
          <cell r="B5143" t="str">
            <v>TÊ, PPR, DN 25 MM, INSTALADO EM RESERVAÇÃO PREDIAL DE ÁGUA - FORNECIMENTO E INSTALAÇÃO. AF_04/2024</v>
          </cell>
          <cell r="C5143" t="str">
            <v>UN</v>
          </cell>
        </row>
        <row r="5144">
          <cell r="A5144">
            <v>105166</v>
          </cell>
          <cell r="B5144" t="str">
            <v>JOELHO CPVC, SOLDÁVEL, 45 GRAUS, DN 42 MM, INSTALADO EM RESERVAÇÃO PREDIAL DE ÁGUA - FORNECIMENTO E INSTALAÇÃO. AF_04/2024</v>
          </cell>
          <cell r="C5144" t="str">
            <v>UN</v>
          </cell>
        </row>
        <row r="5145">
          <cell r="A5145">
            <v>105167</v>
          </cell>
          <cell r="B5145" t="str">
            <v>UNIÃO FLANGE, PPR, COM PARAFUSOS, DN 40 MM, INSTALADO EM RESERVAÇÃO PREDIAL DE ÁGUA - FORNECIMENTO E INSTALAÇÃO. AF_04/2024</v>
          </cell>
          <cell r="C5145" t="str">
            <v>UN</v>
          </cell>
        </row>
        <row r="5146">
          <cell r="A5146">
            <v>105169</v>
          </cell>
          <cell r="B5146" t="str">
            <v>BUCHA DE REDUÇÃO, EM FERRO GALVANIZADO, CONEXÃO ROSQUEADA, DN 80 MM X 65 MM (3" X 2 1/2"), INSTALADO EM RESERVAÇÃO PREDIAL DE ÁGUA - FORNECIMENTO E INSTALAÇÃO. AF_04/2024</v>
          </cell>
          <cell r="C5146" t="str">
            <v>UN</v>
          </cell>
        </row>
        <row r="5147">
          <cell r="A5147">
            <v>105170</v>
          </cell>
          <cell r="B5147" t="str">
            <v>JOELHO PVC, SOLDÁVEL, 45 GRAUS, DN 25 MM, INSTALADO EM RESERVAÇÃO PREDIAL DE ÁGUA - FORNECIMENTO E INSTALAÇÃO. AF_04/2024</v>
          </cell>
          <cell r="C5147" t="str">
            <v>UN</v>
          </cell>
        </row>
        <row r="5148">
          <cell r="A5148">
            <v>105172</v>
          </cell>
          <cell r="B5148" t="str">
            <v>BUCHA DE REDUÇÃO, EM FERRO GALVANIZADO, CONEXÃO ROSQUEADA, DN 80 MM X 50 MM (3" X 2"), INSTALADO EM RESERVAÇÃO PREDIAL DE ÁGUA - FORNECIMENTO E INSTALAÇÃO. AF_04/2024</v>
          </cell>
          <cell r="C5148" t="str">
            <v>UN</v>
          </cell>
        </row>
        <row r="5149">
          <cell r="A5149">
            <v>105173</v>
          </cell>
          <cell r="B5149" t="str">
            <v>LUVA DE REDUÇÃO, EM FERRO GALVANIZADO, CONEXÃO ROSQUEADA, DN 65 MM X 50 MM (2 1/2" X 2"), INSTALADO EM RESERVAÇÃO PREDIAL DE ÁGUA - FORNECIMENTO E INSTALAÇÃO. AF_04/2024</v>
          </cell>
          <cell r="C5149" t="str">
            <v>UN</v>
          </cell>
        </row>
        <row r="5150">
          <cell r="A5150">
            <v>105174</v>
          </cell>
          <cell r="B5150" t="str">
            <v>LUVA DE REDUÇÃO, EM FERRO GALVANIZADO, CONEXÃO ROSQUEADA, DN 80 MM X 65 MM (3" X 2 1/2"), INSTALADO EM RESERVAÇÃO PREDIAL DE ÁGUA - FORNECIMENTO E INSTALAÇÃO. AF_04/2024</v>
          </cell>
          <cell r="C5150" t="str">
            <v>UN</v>
          </cell>
        </row>
        <row r="5151">
          <cell r="A5151">
            <v>105175</v>
          </cell>
          <cell r="B5151" t="str">
            <v>LUVA DE REDUÇÃO, EM FERRO GALVANIZADO, CONEXÃO ROSQUEADA, DN 80 MM X 50 MM (3" X 2"), INSTALADO EM RESERVAÇÃO PREDIAL DE ÁGUA - FORNECIMENTO E INSTALAÇÃO. AF_04/2024</v>
          </cell>
          <cell r="C5151" t="str">
            <v>UN</v>
          </cell>
        </row>
        <row r="5152">
          <cell r="A5152">
            <v>105176</v>
          </cell>
          <cell r="B5152" t="str">
            <v>NIPLE DE REDUÇÃO, EM FERRO GALVANIZADO, CONEXÃO ROSQUEADA, DN 80 MM X 65 MM (3" X 2 1/2"), INSTALADO EM RESERVAÇÃO PREDIAL DE ÁGUA - FORNECIMENTO E INSTALAÇÃO. AF_04/2024</v>
          </cell>
          <cell r="C5152" t="str">
            <v>UN</v>
          </cell>
        </row>
        <row r="5153">
          <cell r="A5153">
            <v>105177</v>
          </cell>
          <cell r="B5153" t="str">
            <v>NIPLE DE REDUÇÃO, EM FERRO GALVANIZADO, CONEXÃO ROSQUEADA, DN 80 MM X 50 MM (3" X 2"), INSTALADO EM RESERVAÇÃO PREDIAL DE ÁGUA - FORNECIMENTO E INSTALAÇÃO. AF_04/2024</v>
          </cell>
          <cell r="C5153" t="str">
            <v>UN</v>
          </cell>
        </row>
        <row r="5154">
          <cell r="A5154">
            <v>105178</v>
          </cell>
          <cell r="B5154" t="str">
            <v>COTOVELO DE REDUÇÃO, 90 GRAUS, EM FERRO GALVANIZADO, CONEXÃO ROSQUEADA, DN 65 MM X 50 MM (2 1/2" X 2"), INSTALADO EM RESERVAÇÃO PREDIAL DE ÁGUA - FORNECIMENTO E INSTALAÇÃO. AF_04/2024</v>
          </cell>
          <cell r="C5154" t="str">
            <v>UN</v>
          </cell>
        </row>
        <row r="5155">
          <cell r="A5155">
            <v>105179</v>
          </cell>
          <cell r="B5155" t="str">
            <v>JOELHO PVC, SOLDÁVEL, 45 GRAUS, DN 32 MM, INSTALADO EM RESERVAÇÃO PREDIAL DE ÁGUA - FORNECIMENTO E INSTALAÇÃO. AF_04/2024</v>
          </cell>
          <cell r="C5155" t="str">
            <v>UN</v>
          </cell>
        </row>
        <row r="5156">
          <cell r="A5156">
            <v>105180</v>
          </cell>
          <cell r="B5156" t="str">
            <v>JOELHO PVC, SOLDÁVEL, 45 GRAUS, DN 40 MM, INSTALADO EM RESERVAÇÃO PREDIAL DE ÁGUA - FORNECIMENTO E INSTALAÇÃO. AF_04/2024</v>
          </cell>
          <cell r="C5156" t="str">
            <v>UN</v>
          </cell>
        </row>
        <row r="5157">
          <cell r="A5157">
            <v>105181</v>
          </cell>
          <cell r="B5157" t="str">
            <v>JOELHO PVC, SOLDÁVEL, 45 GRAUS, DN 50 MM, INSTALADO EM RESERVAÇÃO PREDIAL DE ÁGUA - FORNECIMENTO E INSTALAÇÃO. AF_04/2024</v>
          </cell>
          <cell r="C5157" t="str">
            <v>UN</v>
          </cell>
        </row>
        <row r="5158">
          <cell r="A5158">
            <v>105182</v>
          </cell>
          <cell r="B5158" t="str">
            <v>JOELHO PVC, SOLDÁVEL, 45 GRAUS, DN 60 MM, INSTALADO EM RESERVAÇÃO PREDIAL DE ÁGUA - FORNECIMENTO E INSTALAÇÃO. AF_04/2024</v>
          </cell>
          <cell r="C5158" t="str">
            <v>UN</v>
          </cell>
        </row>
        <row r="5159">
          <cell r="A5159">
            <v>105183</v>
          </cell>
          <cell r="B5159" t="str">
            <v>JOELHO PVC, SOLDÁVEL, 45 GRAUS, DN 75 MM, INSTALADO EM RESERVAÇÃO PREDIAL DE ÁGUA - FORNECIMENTO E INSTALAÇÃO. AF_04/2024</v>
          </cell>
          <cell r="C5159" t="str">
            <v>UN</v>
          </cell>
        </row>
        <row r="5160">
          <cell r="A5160">
            <v>105184</v>
          </cell>
          <cell r="B5160" t="str">
            <v>JOELHO PVC, SOLDÁVEL, 45 GRAUS, DN 85 MM, INSTALADO EM RESERVAÇÃO PREDIAL DE ÁGUA - FORNECIMENTO E INSTALAÇÃO. AF_04/2024</v>
          </cell>
          <cell r="C5160" t="str">
            <v>UN</v>
          </cell>
        </row>
        <row r="5161">
          <cell r="A5161">
            <v>105189</v>
          </cell>
          <cell r="B5161" t="str">
            <v>TE DE REDUÇÃO, PVC, SOLDÁVEL, 90 GRAUS, DN 50 MM X 25 MM, INSTALADO EM RESERVAÇÃO PREDIAL DE ÁGUA - FORNECIMENTO E INSTALAÇÃO. AF_04/2024</v>
          </cell>
          <cell r="C5161" t="str">
            <v>UN</v>
          </cell>
        </row>
        <row r="5162">
          <cell r="A5162">
            <v>105190</v>
          </cell>
          <cell r="B5162" t="str">
            <v>TE DE REDUÇÃO, PVC, SOLDÁVEL, 90 GRAUS, DN 50 MM X 32 MM, INSTALADO EM RESERVAÇÃO PREDIAL DE ÁGUA - FORNECIMENTO E INSTALAÇÃO. AF_04/2024</v>
          </cell>
          <cell r="C5162" t="str">
            <v>UN</v>
          </cell>
        </row>
        <row r="5163">
          <cell r="A5163">
            <v>105193</v>
          </cell>
          <cell r="B5163" t="str">
            <v>COTOVELO, 90 GRAUS, EM FERRO GALVANIZADO, MACHO/FÊMEA, CONEXÃO ROSQUEADA, DN 65 MM (2 1/2"), INSTALADO EM RESERVAÇÃO PREDIAL DE ÁGUA - FORNECIMENTO E INSTALAÇÃO. AF_04/2024</v>
          </cell>
          <cell r="C5163" t="str">
            <v>UN</v>
          </cell>
        </row>
        <row r="5164">
          <cell r="A5164">
            <v>105194</v>
          </cell>
          <cell r="B5164" t="str">
            <v>COTOVELO 90 GRAUS, EM FERRO GALVANIZADO, MACHO/FÊMEA, CONEXÃO ROSQUEADA, DN 50 MM (2"), INSTALADO EM RESERVAÇÃO PREDIAL DE ÁGUA - FORNECIMENTO E INSTALAÇÃO. AF_04/2024</v>
          </cell>
          <cell r="C5164" t="str">
            <v>UN</v>
          </cell>
        </row>
        <row r="5165">
          <cell r="A5165">
            <v>105195</v>
          </cell>
          <cell r="B5165" t="str">
            <v>COTOVELO 90 GRAUS, EM FERRO GALVANIZADO, MACHO/FÊMEA, CONEXÃO ROSQUEADA, DN 80 MM (3"), INSTALADO EM RESERVAÇÃO PREDIAL DE ÁGUA - FORNECIMENTO E INSTALAÇÃO. AF_04/2024</v>
          </cell>
          <cell r="C5165" t="str">
            <v>UN</v>
          </cell>
        </row>
        <row r="5166">
          <cell r="A5166">
            <v>105196</v>
          </cell>
          <cell r="B5166" t="str">
            <v>CURVA 45 GRAUS, EM FERRO GALVANIZADO, FÊMEA, CONEXÃO ROSQUEADA, DN 65 MM (2 1/2"), INSTALADO EM RESERVAÇÃO PREDIAL DE ÁGUA - FORNECIMENTO E INSTALAÇÃO. AF_04/2024</v>
          </cell>
          <cell r="C5166" t="str">
            <v>UN</v>
          </cell>
        </row>
        <row r="5167">
          <cell r="A5167">
            <v>105197</v>
          </cell>
          <cell r="B5167" t="str">
            <v>CURVA 45 GRAUS, EM FERRO GALVANIZADO, FÊMEA, CONEXÃO ROSQUEADA, DN 50 MM (2"), INSTALADO EM RESERVAÇÃO PREDIAL DE ÁGUA - FORNECIMENTO E INSTALAÇÃO. AF_04/2024</v>
          </cell>
          <cell r="C5167" t="str">
            <v>UN</v>
          </cell>
        </row>
        <row r="5168">
          <cell r="A5168">
            <v>105198</v>
          </cell>
          <cell r="B5168" t="str">
            <v>CURVA 45 GRAUS, EM FERRO GALVANIZADO, FÊMEA, CONEXÃO ROSQUEADA, DN 80 MM (3"), INSTALADO EM RESERVAÇÃO PREDIAL DE ÁGUA - FORNECIMENTO E INSTALAÇÃO. AF_04/2024</v>
          </cell>
          <cell r="C5168" t="str">
            <v>UN</v>
          </cell>
        </row>
        <row r="5169">
          <cell r="A5169">
            <v>105199</v>
          </cell>
          <cell r="B5169" t="str">
            <v>CURVA 45 GRAUS, EM FERRO GALVANIZADO, MACHO/FÊMEA, CONEXÃO ROSQUEADA, DN 65 MM (2 1/2"), INSTALADO EM RESERVAÇÃO PREDIAL DE ÁGUA - FORNECIMENTO E INSTALAÇÃO. AF_04/2024</v>
          </cell>
          <cell r="C5169" t="str">
            <v>UN</v>
          </cell>
        </row>
        <row r="5170">
          <cell r="A5170">
            <v>105200</v>
          </cell>
          <cell r="B5170" t="str">
            <v>CURVA 45 GRAUS, EM FERRO GALVANIZADO, MACHO/FÊMEA, CONEXÃO ROSQUEADA, DN 50 MM (2"), INSTALADO EM RESERVAÇÃO PREDIAL DE ÁGUA - FORNECIMENTO E INSTALAÇÃO. AF_04/2024</v>
          </cell>
          <cell r="C5170" t="str">
            <v>UN</v>
          </cell>
        </row>
        <row r="5171">
          <cell r="A5171">
            <v>105201</v>
          </cell>
          <cell r="B5171" t="str">
            <v>CURVA 45 GRAUS, EM FERRO GALVANIZADO, MACHO/FÊMEA, CONEXÃO ROSQUEADA, DN 80 MM (3"), INSTALADO EM RESERVAÇÃO PREDIAL DE ÁGUA - FORNECIMENTO E INSTALAÇÃO. AF_04/2024</v>
          </cell>
          <cell r="C5171" t="str">
            <v>UN</v>
          </cell>
        </row>
        <row r="5172">
          <cell r="A5172">
            <v>105202</v>
          </cell>
          <cell r="B5172" t="str">
            <v>CURVA 90 GRAUS, EM FERRO GALVANIZADO, FÊMEA, CONEXÃO ROSQUEADA, DN 65 MM (2 1/2"), INSTALADO EM RESERVAÇÃO PREDIAL DE ÁGUA - FORNECIMENTO E INSTALAÇÃO. AF_04/2024</v>
          </cell>
          <cell r="C5172" t="str">
            <v>UN</v>
          </cell>
        </row>
        <row r="5173">
          <cell r="A5173">
            <v>105203</v>
          </cell>
          <cell r="B5173" t="str">
            <v>CURVA 90 GRAUS, EM FERRO GALVANIZADO, FÊMEA, CONEXÃO ROSQUEADA, DN 50 MM (2"), INSTALADO EM RESERVAÇÃO PREDIAL DE ÁGUA - FORNECIMENTO E INSTALAÇÃO. AF_04/2024</v>
          </cell>
          <cell r="C5173" t="str">
            <v>UN</v>
          </cell>
        </row>
        <row r="5174">
          <cell r="A5174">
            <v>105204</v>
          </cell>
          <cell r="B5174" t="str">
            <v>CURVA 90 GRAUS, EM FERRO GALVANIZADO, FÊMEA, CONEXÃO ROSQUEADA, DN 80 (3"), INSTALADO EM RESERVAÇÃO PREDIAL DE ÁGUA - FORNECIMENTO E INSTALAÇÃO. AF_04/2024</v>
          </cell>
          <cell r="C5174" t="str">
            <v>UN</v>
          </cell>
        </row>
        <row r="5175">
          <cell r="A5175">
            <v>105205</v>
          </cell>
          <cell r="B5175" t="str">
            <v>CURVA 90 GRAUS, EM FERRO GALVANIZADO, MACHO/FÊMEA, CONEXÃO ROSQUEADA, DN 65 MM (2 1/2"), INSTALADO EM RESERVAÇÃO PREDIAL DE ÁGUA - FORNECIMENTO E INSTALAÇÃO. AF_04/2024</v>
          </cell>
          <cell r="C5175" t="str">
            <v>UN</v>
          </cell>
        </row>
        <row r="5176">
          <cell r="A5176">
            <v>105206</v>
          </cell>
          <cell r="B5176" t="str">
            <v>CURVA 90 GRAUS, EM FERRO GALVANIZADO, MACHO/FÊMEA, CONEXÃO ROSQUEADA, DN 50 MM (2"), INSTALADO EM RESERVAÇÃO PREDIAL DE ÁGUA - FORNECIMENTO E INSTALAÇÃO. AF_04/2024</v>
          </cell>
          <cell r="C5176" t="str">
            <v>UN</v>
          </cell>
        </row>
        <row r="5177">
          <cell r="A5177">
            <v>105207</v>
          </cell>
          <cell r="B5177" t="str">
            <v>CURVA 90 GRAUS, EM FERRO GALVANIZADO, MACHO/FÊMEA, CONEXÃO ROSQUEADA, DN 80 MM (3"), INSTALADO EM RESERVAÇÃO PREDIAL DE ÁGUA - FORNECIMENTO E INSTALAÇÃO. AF_04/2024</v>
          </cell>
          <cell r="C5177" t="str">
            <v>UN</v>
          </cell>
        </row>
        <row r="5178">
          <cell r="A5178">
            <v>105208</v>
          </cell>
          <cell r="B5178" t="str">
            <v>CURVA 90 GRAUS, EM FERRO GALVANIZADO, CONEXÃO ROSQUEADA, DN 65 MM (2 1/2"), INSTALADO EM RESERVAÇÃO PREDIAL DE ÁGUA - FORNECIMENTO E INSTALAÇÃO. AF_04/2024</v>
          </cell>
          <cell r="C5178" t="str">
            <v>UN</v>
          </cell>
        </row>
        <row r="5179">
          <cell r="A5179">
            <v>105209</v>
          </cell>
          <cell r="B5179" t="str">
            <v>CURVA 90 GRAUS, EM FERRO GALVANIZADO, CONEXÃO ROSQUEADA, DN 50 MM (2"), INSTALADO EM RESERVAÇÃO PREDIAL DE ÁGUA - FORNECIMENTO E INSTALAÇÃO. AF_04/2024</v>
          </cell>
          <cell r="C5179" t="str">
            <v>UN</v>
          </cell>
        </row>
        <row r="5180">
          <cell r="A5180">
            <v>105210</v>
          </cell>
          <cell r="B5180" t="str">
            <v>CURVA 90 GRAUS, EM FERRO GALVANIZADO, CONEXÃO ROSQUEADA, DN 80 MM (3"), INSTALADO EM RESERVAÇÃO PREDIAL DE ÁGUA - FORNECIMENTO E INSTALAÇÃO. AF_04/2024</v>
          </cell>
          <cell r="C5180" t="str">
            <v>UN</v>
          </cell>
        </row>
        <row r="5181">
          <cell r="A5181">
            <v>105211</v>
          </cell>
          <cell r="B5181" t="str">
            <v>TE DE REDUÇÃO, EM FERRO GALVANIZADO, CONEXÃO ROSQUEADA, DN 80 MM X 65 MM (3" X 2 1/2"), INSTALADO EM RESERVAÇÃO PREDIAL DE ÁGUA - FORNECIMENTO E INSTALAÇÃO. AF_04/2024</v>
          </cell>
          <cell r="C5181" t="str">
            <v>UN</v>
          </cell>
        </row>
        <row r="5182">
          <cell r="A5182">
            <v>105212</v>
          </cell>
          <cell r="B5182" t="str">
            <v>TE DE REDUÇÃO, EM FERRO GALVANIZADO, CONEXÃO ROSQUEADA, DN 80 MM X 50 MM (3" X 2"), INSTALADO EM RESERVAÇÃO PREDIAL DE ÁGUA - FORNECIMENTO E INSTALAÇÃO. AF_04/2024</v>
          </cell>
          <cell r="C5182" t="str">
            <v>UN</v>
          </cell>
        </row>
        <row r="5183">
          <cell r="A5183">
            <v>105213</v>
          </cell>
          <cell r="B5183" t="str">
            <v>BUCHA DE REDUÇÃO EM COBRE, PONTA X BOLSA, 66 X 54 MM, INSTALADO EM RESERVAÇÃO PREDIAL DE ÁGUA - FORNECIMENTO E INSTALAÇÃO. AF_04/2024</v>
          </cell>
          <cell r="C5183" t="str">
            <v>UN</v>
          </cell>
        </row>
        <row r="5184">
          <cell r="A5184">
            <v>105214</v>
          </cell>
          <cell r="B5184" t="str">
            <v>BUCHA DE REDUÇÃO CPVC, SOLDÁVEL, DN 54 X 28 MM, INSTALADO EM RESERVAÇÃO PREDIAL DE ÁGUA - FORNECIMENTO E INSTALAÇÃO. AF_04/2024</v>
          </cell>
          <cell r="C5184" t="str">
            <v>UN</v>
          </cell>
        </row>
        <row r="5185">
          <cell r="A5185">
            <v>105215</v>
          </cell>
          <cell r="B5185" t="str">
            <v>BUCHA DE REDUÇÃO CPVC, SOLDÁVEL, DN 28 X 22 MM, INSTALADO EM RESERVAÇÃO PREDIAL DE ÁGUA - FORNECIMENTO E INSTALAÇÃO. AF_04/2024</v>
          </cell>
          <cell r="C5185" t="str">
            <v>UN</v>
          </cell>
        </row>
        <row r="5186">
          <cell r="A5186">
            <v>105216</v>
          </cell>
          <cell r="B5186" t="str">
            <v>BUCHA DE REDUÇÃO CPVC, SOLDÁVEL, DN 35 X 28 MM, INSTALADO EM RESERVAÇÃO PREDIAL DE ÁGUA - FORNECIMENTO E INSTALAÇÃO. AF_04/2024</v>
          </cell>
          <cell r="C5186" t="str">
            <v>UN</v>
          </cell>
        </row>
        <row r="5187">
          <cell r="A5187">
            <v>105217</v>
          </cell>
          <cell r="B5187" t="str">
            <v>BUCHA DE REDUÇÃO CPVC, SOLDÁVEL, DN 42 X 22 MM, INSTALADO EM RESERVAÇÃO PREDIAL DE ÁGUA - FORNECIMENTO E INSTALAÇÃO. AF_04/2024</v>
          </cell>
          <cell r="C5187" t="str">
            <v>UN</v>
          </cell>
        </row>
        <row r="5188">
          <cell r="A5188">
            <v>105218</v>
          </cell>
          <cell r="B5188" t="str">
            <v>BUCHA DE REDUÇÃO CPVC, SOLDÁVEL, DN 54 X 35 MM, INSTALADO EM RESERVAÇÃO PREDIAL DE ÁGUA - FORNECIMENTO E INSTALAÇÃO. AF_04/2024</v>
          </cell>
          <cell r="C5188" t="str">
            <v>UN</v>
          </cell>
        </row>
        <row r="5189">
          <cell r="A5189">
            <v>105219</v>
          </cell>
          <cell r="B5189" t="str">
            <v>JOELHO CPVC, SOLDÁVEL, 45 GRAUS, DN 22 MM, INSTALADO EM RESERVAÇÃO PREDIAL DE ÁGUA - FORNECIMENTO E INSTALAÇÃO. AF_04/2024</v>
          </cell>
          <cell r="C5189" t="str">
            <v>UN</v>
          </cell>
        </row>
        <row r="5190">
          <cell r="A5190">
            <v>105220</v>
          </cell>
          <cell r="B5190" t="str">
            <v>JOELHO CPVC, SOLDÁVEL, 45 GRAUS, DN 28 MM, INSTALADO EM RESERVAÇÃO PREDIAL DE ÁGUA - FORNECIMENTO E INSTALAÇÃO. AF_04/2024</v>
          </cell>
          <cell r="C5190" t="str">
            <v>UN</v>
          </cell>
        </row>
        <row r="5191">
          <cell r="A5191">
            <v>105221</v>
          </cell>
          <cell r="B5191" t="str">
            <v>JOELHO CPVC, SOLDÁVEL, 45 GRAUS, DN 35 MM, INSTALADO EM RESERVAÇÃO PREDIAL DE ÁGUA - FORNECIMENTO E INSTALAÇÃO. AF_04/2024</v>
          </cell>
          <cell r="C5191" t="str">
            <v>UN</v>
          </cell>
        </row>
        <row r="5192">
          <cell r="A5192">
            <v>105222</v>
          </cell>
          <cell r="B5192" t="str">
            <v>JOELHO CPVC, SOLDÁVEL, 45 GRAUS, DN 54 MM, INSTALADO EM RESERVAÇÃO PREDIAL DE ÁGUA - FORNECIMENTO E INSTALAÇÃO. AF_04/2024</v>
          </cell>
          <cell r="C5192" t="str">
            <v>UN</v>
          </cell>
        </row>
        <row r="5193">
          <cell r="A5193">
            <v>105223</v>
          </cell>
          <cell r="B5193" t="str">
            <v>JOELHO CPVC, SOLDÁVEL, 45 GRAUS, DN 73 MM, INSTALADO EM RESERVAÇÃO PREDIAL DE ÁGUA - FORNECIMENTO E INSTALAÇÃO. AF_04/2024</v>
          </cell>
          <cell r="C5193" t="str">
            <v>UN</v>
          </cell>
        </row>
        <row r="5194">
          <cell r="A5194">
            <v>105224</v>
          </cell>
          <cell r="B5194" t="str">
            <v>JOELHO CPVC, SOLDÁVEL, 45 GRAUS, DN 89 MM, INSTALADO EM RESERVAÇÃO PREDIAL DE ÁGUA - FORNECIMENTO E INSTALAÇÃO. AF_04/2024</v>
          </cell>
          <cell r="C5194" t="str">
            <v>UN</v>
          </cell>
        </row>
        <row r="5195">
          <cell r="A5195">
            <v>105225</v>
          </cell>
          <cell r="B5195" t="str">
            <v>TE DE REDUÇÃO, CPVC, DN 28 X 22 MM, INSTALADO EM RESERVAÇÃO PREDIAL DE ÁGUA - FORNECIMENTO E INSTALAÇÃO. AF_04/2024</v>
          </cell>
          <cell r="C5195" t="str">
            <v>UN</v>
          </cell>
        </row>
        <row r="5196">
          <cell r="A5196">
            <v>105226</v>
          </cell>
          <cell r="B5196" t="str">
            <v>TE DE REDUÇÃO, CPVC, DN 35 X 28 MM, INSTALADO EM RESERVAÇÃO PREDIAL DE ÁGUA - FORNECIMENTO E INSTALAÇÃO. AF_04/2024</v>
          </cell>
          <cell r="C5196" t="str">
            <v>UN</v>
          </cell>
        </row>
        <row r="5197">
          <cell r="A5197">
            <v>105227</v>
          </cell>
          <cell r="B5197" t="str">
            <v>TE DE REDUÇÃO, CPVC, DN 42 X 35 MM, INSTALADO EM RESERVAÇÃO PREDIAL DE ÁGUA - FORNECIMENTO E INSTALAÇÃO. AF_04/2024</v>
          </cell>
          <cell r="C5197" t="str">
            <v>UN</v>
          </cell>
        </row>
        <row r="5198">
          <cell r="A5198">
            <v>105228</v>
          </cell>
          <cell r="B5198" t="str">
            <v>BUCHA DE REDUÇÃO PVC, SOLDÁVEL, LONGA, DN 50 X 32 MM, INSTALADO EM RESERVAÇÃO PREDIAL DE ÁGUA - FORNECIMENTO E INSTALAÇÃO. AF_04/2024</v>
          </cell>
          <cell r="C5198" t="str">
            <v>UN</v>
          </cell>
        </row>
        <row r="5199">
          <cell r="A5199">
            <v>105229</v>
          </cell>
          <cell r="B5199" t="str">
            <v>BUCHA DE REDUÇÃO, PPR, DN 50 X 25 MM, INSTALADO EM RESERVAÇÃO PREDIAL DE ÁGUA - FORNECIMENTO E INSTALAÇÃO. AF_04/2024</v>
          </cell>
          <cell r="C5199" t="str">
            <v>UN</v>
          </cell>
        </row>
        <row r="5200">
          <cell r="A5200">
            <v>105230</v>
          </cell>
          <cell r="B5200" t="str">
            <v>BUCHA DE REDUÇÃO, PPR, DN 25 X 20 MM, INSTALADO EM RESERVAÇÃO PREDIAL DE ÁGUA - FORNECIMENTO E INSTALAÇÃO. AF_04/2024</v>
          </cell>
          <cell r="C5200" t="str">
            <v>UN</v>
          </cell>
        </row>
        <row r="5201">
          <cell r="A5201">
            <v>105231</v>
          </cell>
          <cell r="B5201" t="str">
            <v>BUCHA DE REDUÇÃO, PPR, DN 32 X 25 MM, INSTALADO EM RESERVAÇÃO PREDIAL DE ÁGUA - FORNECIMENTO E INSTALAÇÃO. AF_04/2024</v>
          </cell>
          <cell r="C5201" t="str">
            <v>UN</v>
          </cell>
        </row>
        <row r="5202">
          <cell r="A5202">
            <v>105232</v>
          </cell>
          <cell r="B5202" t="str">
            <v>BUCHA DE REDUÇÃO, PPR, DN 40 X 25 MM, INSTALADO EM RESERVAÇÃO PREDIAL DE ÁGUA - FORNECIMENTO E INSTALAÇÃO. AF_04/2024</v>
          </cell>
          <cell r="C5202" t="str">
            <v>UN</v>
          </cell>
        </row>
        <row r="5203">
          <cell r="A5203">
            <v>105233</v>
          </cell>
          <cell r="B5203" t="str">
            <v>BUCHA DE REDUÇÃO PVC, SOLDÁVEL, LONGA, DN 40 X 25 MM, INSTALADO EM RESERVAÇÃO PREDIAL DE ÁGUA - FORNECIMENTO E INSTALAÇÃO. AF_04/2024</v>
          </cell>
          <cell r="C5203" t="str">
            <v>UN</v>
          </cell>
        </row>
        <row r="5204">
          <cell r="A5204">
            <v>105234</v>
          </cell>
          <cell r="B5204" t="str">
            <v>BUCHA DE REDUÇÃO PVC, SOLDÁVEL, LONGA, DN 50 X 25 MM, INSTALADO EM RESERVAÇÃO PREDIAL DE ÁGUA - FORNECIMENTO E INSTALAÇÃO. AF_04/2024</v>
          </cell>
          <cell r="C5204" t="str">
            <v>UN</v>
          </cell>
        </row>
        <row r="5205">
          <cell r="A5205">
            <v>97895</v>
          </cell>
          <cell r="B5205" t="str">
            <v>CAIXA ENTERRADA HIDRÁULICA RETANGULAR, EM CONCRETO PRÉ-MOLDADO, DIMENSÕES INTERNAS: 0,3X0,3X0,3 M. AF_12/2020</v>
          </cell>
          <cell r="C5205" t="str">
            <v>UN</v>
          </cell>
        </row>
        <row r="5206">
          <cell r="A5206">
            <v>97896</v>
          </cell>
          <cell r="B5206" t="str">
            <v>CAIXA ENTERRADA HIDRÁULICA RETANGULAR, EM CONCRETO PRÉ-MOLDADO, DIMENSÕES INTERNAS: 0,4X0,4X0,4 M. AF_12/2020</v>
          </cell>
          <cell r="C5206" t="str">
            <v>UN</v>
          </cell>
        </row>
        <row r="5207">
          <cell r="A5207">
            <v>97897</v>
          </cell>
          <cell r="B5207" t="str">
            <v>CAIXA ENTERRADA HIDRÁULICA RETANGULAR, EM CONCRETO PRÉ-MOLDADO, DIMENSÕES INTERNAS: 0,6X0,6X0,5 M. AF_12/2020</v>
          </cell>
          <cell r="C5207" t="str">
            <v>UN</v>
          </cell>
        </row>
        <row r="5208">
          <cell r="A5208">
            <v>97898</v>
          </cell>
          <cell r="B5208" t="str">
            <v>CAIXA ENTERRADA HIDRÁULICA RETANGULAR, EM CONCRETO PRÉ-MOLDADO, DIMENSÕES INTERNAS: 0,8X0,8X0,5 M. AF_12/2020</v>
          </cell>
          <cell r="C5208" t="str">
            <v>UN</v>
          </cell>
        </row>
        <row r="5209">
          <cell r="A5209">
            <v>97900</v>
          </cell>
          <cell r="B5209" t="str">
            <v>CAIXA ENTERRADA HIDRÁULICA RETANGULAR EM ALVENARIA COM TIJOLOS CERÂMICOS MACIÇOS, DIMENSÕES INTERNAS: 0,3X0,3X0,3 M PARA REDE DE ESGOTO. AF_12/2020</v>
          </cell>
          <cell r="C5209" t="str">
            <v>UN</v>
          </cell>
        </row>
        <row r="5210">
          <cell r="A5210">
            <v>97901</v>
          </cell>
          <cell r="B5210" t="str">
            <v>CAIXA ENTERRADA HIDRÁULICA RETANGULAR EM ALVENARIA COM TIJOLOS CERÂMICOS MACIÇOS, DIMENSÕES INTERNAS: 0,4X0,4X0,4 M PARA REDE DE ESGOTO. AF_12/2020</v>
          </cell>
          <cell r="C5210" t="str">
            <v>UN</v>
          </cell>
        </row>
        <row r="5211">
          <cell r="A5211">
            <v>97902</v>
          </cell>
          <cell r="B5211" t="str">
            <v>CAIXA ENTERRADA HIDRÁULICA RETANGULAR EM ALVENARIA COM TIJOLOS CERÂMICOS MACIÇOS, DIMENSÕES INTERNAS: 0,6X0,6X0,6 M PARA REDE DE ESGOTO. AF_12/2020</v>
          </cell>
          <cell r="C5211" t="str">
            <v>UN</v>
          </cell>
        </row>
        <row r="5212">
          <cell r="A5212">
            <v>97903</v>
          </cell>
          <cell r="B5212" t="str">
            <v>CAIXA ENTERRADA HIDRÁULICA RETANGULAR EM ALVENARIA COM TIJOLOS CERÂMICOS MACIÇOS, DIMENSÕES INTERNAS: 0,8X0,8X0,6 M PARA REDE DE ESGOTO. AF_12/2020</v>
          </cell>
          <cell r="C5212" t="str">
            <v>UN</v>
          </cell>
        </row>
        <row r="5213">
          <cell r="A5213">
            <v>97904</v>
          </cell>
          <cell r="B5213" t="str">
            <v>CAIXA ENTERRADA HIDRÁULICA RETANGULAR EM ALVENARIA COM TIJOLOS CERÂMICOS MACIÇOS, DIMENSÕES INTERNAS: 1X1X0,6 M PARA REDE DE ESGOTO. AF_12/2020</v>
          </cell>
          <cell r="C5213" t="str">
            <v>UN</v>
          </cell>
        </row>
        <row r="5214">
          <cell r="A5214">
            <v>97905</v>
          </cell>
          <cell r="B5214" t="str">
            <v>CAIXA ENTERRADA HIDRÁULICA RETANGULAR, EM ALVENARIA COM BLOCOS DE CONCRETO, DIMENSÕES INTERNAS: 0,4X0,4X0,4 M PARA REDE DE ESGOTO. AF_12/2020</v>
          </cell>
          <cell r="C5214" t="str">
            <v>UN</v>
          </cell>
        </row>
        <row r="5215">
          <cell r="A5215">
            <v>97906</v>
          </cell>
          <cell r="B5215" t="str">
            <v>CAIXA ENTERRADA HIDRÁULICA RETANGULAR, EM ALVENARIA COM BLOCOS DE CONCRETO, DIMENSÕES INTERNAS: 0,6X0,6X0,6 M PARA REDE DE ESGOTO. AF_12/2020</v>
          </cell>
          <cell r="C5215" t="str">
            <v>UN</v>
          </cell>
        </row>
        <row r="5216">
          <cell r="A5216">
            <v>97907</v>
          </cell>
          <cell r="B5216" t="str">
            <v>CAIXA ENTERRADA HIDRÁULICA RETANGULAR, EM ALVENARIA COM BLOCOS DE CONCRETO, DIMENSÕES INTERNAS: 0,8X0,8X0,6 M PARA REDE DE ESGOTO. AF_12/2020</v>
          </cell>
          <cell r="C5216" t="str">
            <v>UN</v>
          </cell>
        </row>
        <row r="5217">
          <cell r="A5217">
            <v>97908</v>
          </cell>
          <cell r="B5217" t="str">
            <v>CAIXA ENTERRADA HIDRÁULICA RETANGULAR, EM ALVENARIA COM BLOCOS DE CONCRETO, DIMENSÕES INTERNAS: 1X1X0,6 M PARA REDE DE ESGOTO. AF_12/2020</v>
          </cell>
          <cell r="C5217" t="str">
            <v>UN</v>
          </cell>
        </row>
        <row r="5218">
          <cell r="A5218">
            <v>98102</v>
          </cell>
          <cell r="B5218" t="str">
            <v>CAIXA DE GORDURA SIMPLES, CIRCULAR, EM CONCRETO PRÉ-MOLDADO, DIÂMETRO INTERNO = 0,4 M, ALTURA INTERNA = 0,4 M. AF_12/2020</v>
          </cell>
          <cell r="C5218" t="str">
            <v>UN</v>
          </cell>
        </row>
        <row r="5219">
          <cell r="A5219">
            <v>98104</v>
          </cell>
          <cell r="B5219" t="str">
            <v>CAIXA DE GORDURA SIMPLES (CAPACIDADE: 36L), RETANGULAR, EM ALVENARIA COM TIJOLOS CERÂMICOS MACIÇOS, DIMENSÕES INTERNAS = 0,2X0,4 M, ALTURA INTERNA = 0,8 M. AF_12/2020</v>
          </cell>
          <cell r="C5219" t="str">
            <v>UN</v>
          </cell>
        </row>
        <row r="5220">
          <cell r="A5220">
            <v>98105</v>
          </cell>
          <cell r="B5220" t="str">
            <v>CAIXA DE GORDURA DUPLA (CAPACIDADE: 126 L), RETANGULAR, EM ALVENARIA COM TIJOLOS CERÂMICOS MACIÇOS, DIMENSÕES INTERNAS = 0,4X0,7 M, ALTURA INTERNA = 0,8 M. AF_12/2020</v>
          </cell>
          <cell r="C5220" t="str">
            <v>UN</v>
          </cell>
        </row>
        <row r="5221">
          <cell r="A5221">
            <v>98106</v>
          </cell>
          <cell r="B5221" t="str">
            <v>CAIXA DE GORDURA ESPECIAL (CAPACIDADE: 312 L - PARA ATÉ 146 PESSOAS SERVIDAS NO PICO), RETANGULAR, EM ALVENARIA COM TIJOLOS CERÂMICOS MACIÇOS, DIMENSÕES INTERNAS = 0,4X1,2 M, ALTURA INTERNA = 1 M. AF_12/2020</v>
          </cell>
          <cell r="C5221" t="str">
            <v>UN</v>
          </cell>
        </row>
        <row r="5222">
          <cell r="A5222">
            <v>98107</v>
          </cell>
          <cell r="B5222" t="str">
            <v>CAIXA DE GORDURA SIMPLES (CAPACIDADE: 36 L), RETANGULAR, EM ALVENARIA COM BLOCOS DE CONCRETO, DIMENSÕES INTERNAS = 0,2X0,4 M, ALTURA INTERNA = 0,8 M. AF_12/2020</v>
          </cell>
          <cell r="C5222" t="str">
            <v>UN</v>
          </cell>
        </row>
        <row r="5223">
          <cell r="A5223">
            <v>98108</v>
          </cell>
          <cell r="B5223" t="str">
            <v>CAIXA DE GORDURA DUPLA (CAPACIDADE: 126 L), RETANGULAR, EM ALVENARIA COM BLOCOS DE CONCRETO, DIMENSÕES INTERNAS = 0,4X0,7 M, ALTURA INTERNA = 0,8 M. AF_12/2020</v>
          </cell>
          <cell r="C5223" t="str">
            <v>UN</v>
          </cell>
        </row>
        <row r="5224">
          <cell r="A5224">
            <v>99250</v>
          </cell>
          <cell r="B5224" t="str">
            <v>CAIXA ENTERRADA HIDRÁULICA RETANGULAR EM ALVENARIA COM TIJOLOS CERÂMICOS MACIÇOS, DIMENSÕES INTERNAS: 0,3X0,3X0,3 M PARA REDE DE DRENAGEM. AF_12/2020</v>
          </cell>
          <cell r="C5224" t="str">
            <v>UN</v>
          </cell>
        </row>
        <row r="5225">
          <cell r="A5225">
            <v>99251</v>
          </cell>
          <cell r="B5225" t="str">
            <v>CAIXA ENTERRADA HIDRÁULICA RETANGULAR EM ALVENARIA COM TIJOLOS CERÂMICOS MACIÇOS, DIMENSÕES INTERNAS: 0,4X0,4X0,4 M PARA REDE DE DRENAGEM. AF_12/2020</v>
          </cell>
          <cell r="C5225" t="str">
            <v>UN</v>
          </cell>
        </row>
        <row r="5226">
          <cell r="A5226">
            <v>99253</v>
          </cell>
          <cell r="B5226" t="str">
            <v>CAIXA ENTERRADA HIDRÁULICA RETANGULAR EM ALVENARIA COM TIJOLOS CERÂMICOS MACIÇOS, DIMENSÕES INTERNAS: 0,6X0,6X0,6 M PARA REDE DE DRENAGEM. AF_12/2020</v>
          </cell>
          <cell r="C5226" t="str">
            <v>UN</v>
          </cell>
        </row>
        <row r="5227">
          <cell r="A5227">
            <v>99255</v>
          </cell>
          <cell r="B5227" t="str">
            <v>CAIXA ENTERRADA HIDRÁULICA RETANGULAR EM ALVENARIA COM TIJOLOS CERÂMICOS MACIÇOS, DIMENSÕES INTERNAS: 0,8X0,8X0,6 M PARA REDE DE DRENAGEM. AF_12/2020</v>
          </cell>
          <cell r="C5227" t="str">
            <v>UN</v>
          </cell>
        </row>
        <row r="5228">
          <cell r="A5228">
            <v>99257</v>
          </cell>
          <cell r="B5228" t="str">
            <v>CAIXA ENTERRADA HIDRÁULICA RETANGULAR EM ALVENARIA COM TIJOLOS CERÂMICOS MACIÇOS, DIMENSÕES INTERNAS: 1X1X0,6 M PARA REDE DE DRENAGEM. AF_12/2020</v>
          </cell>
          <cell r="C5228" t="str">
            <v>UN</v>
          </cell>
        </row>
        <row r="5229">
          <cell r="A5229">
            <v>99258</v>
          </cell>
          <cell r="B5229" t="str">
            <v>CAIXA ENTERRADA HIDRÁULICA RETANGULAR, EM ALVENARIA COM BLOCOS DE CONCRETO, DIMENSÕES INTERNAS: 0,4X0,4X0,4 M PARA REDE DE DRENAGEM. AF_12/2020</v>
          </cell>
          <cell r="C5229" t="str">
            <v>UN</v>
          </cell>
        </row>
        <row r="5230">
          <cell r="A5230">
            <v>99260</v>
          </cell>
          <cell r="B5230" t="str">
            <v>CAIXA ENTERRADA HIDRÁULICA RETANGULAR, EM ALVENARIA COM BLOCOS DE CONCRETO, DIMENSÕES INTERNAS: 0,6X0,6X0,6 M PARA REDE DE DRENAGEM. AF_12/2020</v>
          </cell>
          <cell r="C5230" t="str">
            <v>UN</v>
          </cell>
        </row>
        <row r="5231">
          <cell r="A5231">
            <v>99262</v>
          </cell>
          <cell r="B5231" t="str">
            <v>CAIXA ENTERRADA HIDRÁULICA RETANGULAR, EM ALVENARIA COM BLOCOS DE CONCRETO, DIMENSÕES INTERNAS: 0,8X0,8X0,6 M PARA REDE DE DRENAGEM. AF_12/2020</v>
          </cell>
          <cell r="C5231" t="str">
            <v>UN</v>
          </cell>
        </row>
        <row r="5232">
          <cell r="A5232">
            <v>99264</v>
          </cell>
          <cell r="B5232" t="str">
            <v>CAIXA ENTERRADA HIDRÁULICA RETANGULAR, EM ALVENARIA COM BLOCOS DE CONCRETO, DIMENSÕES INTERNAS: 1X1X0,6 M PARA REDE DE DRENAGEM. AF_12/2020</v>
          </cell>
          <cell r="C5232" t="str">
            <v>UN</v>
          </cell>
        </row>
        <row r="5233">
          <cell r="A5233">
            <v>102587</v>
          </cell>
          <cell r="B5233" t="str">
            <v>FURO EM CAIXA D'ÁGUA COM ESPESSURA DE 2 ATÉ 5 MM E DIÂMETRO DE 15 MM. AF_06/2021</v>
          </cell>
          <cell r="C5233" t="str">
            <v>UN</v>
          </cell>
        </row>
        <row r="5234">
          <cell r="A5234">
            <v>102588</v>
          </cell>
          <cell r="B5234" t="str">
            <v>FURO EM CAIXA D'ÁGUA COM ESPESSURA DE 6 ATÉ 8 MM E DIÂMETRO DE 15 MM. AF_06/2021</v>
          </cell>
          <cell r="C5234" t="str">
            <v>UN</v>
          </cell>
        </row>
        <row r="5235">
          <cell r="A5235">
            <v>102589</v>
          </cell>
          <cell r="B5235" t="str">
            <v>FURO EM CAIXA D'ÁGUA COM ESPESSURA DE 2 ATÉ 5 MM E DIÂMETRO DE 20 MM. AF_06/2021</v>
          </cell>
          <cell r="C5235" t="str">
            <v>UN</v>
          </cell>
        </row>
        <row r="5236">
          <cell r="A5236">
            <v>102590</v>
          </cell>
          <cell r="B5236" t="str">
            <v>FURO EM CAIXA D'ÁGUA COM ESPESSURA DE 6 ATÉ 8 MM E DIÂMETRO DE 20 MM. AF_06/2021</v>
          </cell>
          <cell r="C5236" t="str">
            <v>UN</v>
          </cell>
        </row>
        <row r="5237">
          <cell r="A5237">
            <v>102591</v>
          </cell>
          <cell r="B5237" t="str">
            <v>FURO EM CAIXA D'ÁGUA COM ESPESSURA DE 2 ATÉ 5 MM E DIÂMETRO DE 25 MM. AF_06/2021</v>
          </cell>
          <cell r="C5237" t="str">
            <v>UN</v>
          </cell>
        </row>
        <row r="5238">
          <cell r="A5238">
            <v>102592</v>
          </cell>
          <cell r="B5238" t="str">
            <v>FURO EM CAIXA D'ÁGUA COM ESPESSURA DE 6 ATÉ 8 MM E DIÂMETRO DE 25 MM. AF_06/2021</v>
          </cell>
          <cell r="C5238" t="str">
            <v>UN</v>
          </cell>
        </row>
        <row r="5239">
          <cell r="A5239">
            <v>102593</v>
          </cell>
          <cell r="B5239" t="str">
            <v>FURO EM CAIXA D'ÁGUA COM ESPESSURA DE 2 ATÉ 5 MM E DIÂMETRO DE 32 MM. AF_06/2021</v>
          </cell>
          <cell r="C5239" t="str">
            <v>UN</v>
          </cell>
        </row>
        <row r="5240">
          <cell r="A5240">
            <v>102594</v>
          </cell>
          <cell r="B5240" t="str">
            <v>FURO EM CAIXA D'ÁGUA COM ESPESSURA DE 6 ATÉ 8 MM E DIÂMETRO DE 32 MM. AF_06/2021</v>
          </cell>
          <cell r="C5240" t="str">
            <v>UN</v>
          </cell>
        </row>
        <row r="5241">
          <cell r="A5241">
            <v>102595</v>
          </cell>
          <cell r="B5241" t="str">
            <v>FURO EM CAIXA D'ÁGUA COM ESPESSURA DE 2 ATÉ 5 MM E DIÂMETRO DE 40 MM. AF_06/2021</v>
          </cell>
          <cell r="C5241" t="str">
            <v>UN</v>
          </cell>
        </row>
        <row r="5242">
          <cell r="A5242">
            <v>102596</v>
          </cell>
          <cell r="B5242" t="str">
            <v>FURO EM CAIXA D'ÁGUA COM ESPESSURA DE 6 ATÉ 8 MM E DIÂMETRO DE 40 MM. AF_06/2021</v>
          </cell>
          <cell r="C5242" t="str">
            <v>UN</v>
          </cell>
        </row>
        <row r="5243">
          <cell r="A5243">
            <v>102597</v>
          </cell>
          <cell r="B5243" t="str">
            <v>FURO EM CAIXA D'ÁGUA COM ESPESSURA DE 2 ATÉ 5 MM E DIÂMETRO DE 50 MM. AF_06/2021</v>
          </cell>
          <cell r="C5243" t="str">
            <v>UN</v>
          </cell>
        </row>
        <row r="5244">
          <cell r="A5244">
            <v>102598</v>
          </cell>
          <cell r="B5244" t="str">
            <v>FURO EM CAIXA D'ÁGUA COM ESPESSURA DE 6 ATÉ 8 MM E DIÂMETRO DE 50 MM. AF_06/2021</v>
          </cell>
          <cell r="C5244" t="str">
            <v>UN</v>
          </cell>
        </row>
        <row r="5245">
          <cell r="A5245">
            <v>102599</v>
          </cell>
          <cell r="B5245" t="str">
            <v>FURO EM CAIXA D'ÁGUA COM ESPESSURA DE 2 ATÉ 5 MM E DIÂMETRO DE 60 MM. AF_06/2021</v>
          </cell>
          <cell r="C5245" t="str">
            <v>UN</v>
          </cell>
        </row>
        <row r="5246">
          <cell r="A5246">
            <v>102600</v>
          </cell>
          <cell r="B5246" t="str">
            <v>FURO EM CAIXA D'ÁGUA COM ESPESSURA DE 6 ATÉ 8 MM E DIÂMETRO DE 60 MM. AF_06/2021</v>
          </cell>
          <cell r="C5246" t="str">
            <v>UN</v>
          </cell>
        </row>
        <row r="5247">
          <cell r="A5247">
            <v>102601</v>
          </cell>
          <cell r="B5247" t="str">
            <v>FURO EM CAIXA D'ÁGUA COM ESPESSURA DE 2 ATÉ 5 MM E DIÂMETRO DE 75 MM. AF_06/2021</v>
          </cell>
          <cell r="C5247" t="str">
            <v>UN</v>
          </cell>
        </row>
        <row r="5248">
          <cell r="A5248">
            <v>102602</v>
          </cell>
          <cell r="B5248" t="str">
            <v>FURO EM CAIXA D'ÁGUA COM ESPESSURA DE 6 ATÉ 8 MM E DIÂMETRO DE 75 MM. AF_06/2021</v>
          </cell>
          <cell r="C5248" t="str">
            <v>UN</v>
          </cell>
        </row>
        <row r="5249">
          <cell r="A5249">
            <v>102603</v>
          </cell>
          <cell r="B5249" t="str">
            <v>FURO EM CAIXA D'ÁGUA COM ESPESSURA DE 2 ATÉ 5 MM E DIÂMETRO DE 100 MM. AF_06/2021</v>
          </cell>
          <cell r="C5249" t="str">
            <v>UN</v>
          </cell>
        </row>
        <row r="5250">
          <cell r="A5250">
            <v>102604</v>
          </cell>
          <cell r="B5250" t="str">
            <v>FURO EM CAIXA D'ÁGUA COM ESPESSURA DE 6 ATÉ 8 MM E DIÂMETRO DE 100 MM. AF_06/2021</v>
          </cell>
          <cell r="C5250" t="str">
            <v>UN</v>
          </cell>
        </row>
        <row r="5251">
          <cell r="A5251">
            <v>102605</v>
          </cell>
          <cell r="B5251" t="str">
            <v>CAIXA D´ÁGUA EM POLIETILENO, 500 LITROS - FORNECIMENTO E INSTALAÇÃO. AF_06/2021</v>
          </cell>
          <cell r="C5251" t="str">
            <v>UN</v>
          </cell>
        </row>
        <row r="5252">
          <cell r="A5252">
            <v>102606</v>
          </cell>
          <cell r="B5252" t="str">
            <v>CAIXA D´ÁGUA EM POLIETILENO, 750 LITROS - FORNECIMENTO E INSTALAÇÃO. AF_06/2021</v>
          </cell>
          <cell r="C5252" t="str">
            <v>UN</v>
          </cell>
        </row>
        <row r="5253">
          <cell r="A5253">
            <v>102607</v>
          </cell>
          <cell r="B5253" t="str">
            <v>CAIXA D´ÁGUA EM POLIETILENO, 1000 LITROS - FORNECIMENTO E INSTALAÇÃO. AF_06/2021</v>
          </cell>
          <cell r="C5253" t="str">
            <v>UN</v>
          </cell>
        </row>
        <row r="5254">
          <cell r="A5254">
            <v>102608</v>
          </cell>
          <cell r="B5254" t="str">
            <v>CAIXA D´ÁGUA EM POLIETILENO, 1500 LITROS - FORNECIMENTO E INSTALAÇÃO. AF_06/2021</v>
          </cell>
          <cell r="C5254" t="str">
            <v>UN</v>
          </cell>
        </row>
        <row r="5255">
          <cell r="A5255">
            <v>102609</v>
          </cell>
          <cell r="B5255" t="str">
            <v>CAIXA D´ÁGUA EM POLIETILENO, 2000 LITROS - FORNECIMENTO E INSTALAÇÃO. AF_06/2021</v>
          </cell>
          <cell r="C5255" t="str">
            <v>UN</v>
          </cell>
        </row>
        <row r="5256">
          <cell r="A5256">
            <v>102610</v>
          </cell>
          <cell r="B5256" t="str">
            <v>CAIXA D´ÁGUA EM POLIETILENO, 3000 LITROS - FORNECIMENTO E INSTALAÇÃO. AF_06/2021</v>
          </cell>
          <cell r="C5256" t="str">
            <v>UN</v>
          </cell>
        </row>
        <row r="5257">
          <cell r="A5257">
            <v>102611</v>
          </cell>
          <cell r="B5257" t="str">
            <v>CAIXA D´ÁGUA EM POLIÉSTER REFORÇADO COM FIBRA DE VIDRO, 500 LITROS - FORNECIMENTO E INSTALAÇÃO. AF_06/2021</v>
          </cell>
          <cell r="C5257" t="str">
            <v>UN</v>
          </cell>
        </row>
        <row r="5258">
          <cell r="A5258">
            <v>102612</v>
          </cell>
          <cell r="B5258" t="str">
            <v>CAIXA D´ÁGUA EM POLIÉSTER REFORÇADO COM FIBRA DE VIDRO, 750 LITROS - FORNECIMENTO E INSTALAÇÃO. AF_06/2021</v>
          </cell>
          <cell r="C5258" t="str">
            <v>UN</v>
          </cell>
        </row>
        <row r="5259">
          <cell r="A5259">
            <v>102613</v>
          </cell>
          <cell r="B5259" t="str">
            <v>CAIXA D´ÁGUA EM POLIÉSTER REFORÇADO COM FIBRA DE VIDRO, 1000 LITROS - FORNECIMENTO E INSTALAÇÃO. AF_06/2021</v>
          </cell>
          <cell r="C5259" t="str">
            <v>UN</v>
          </cell>
        </row>
        <row r="5260">
          <cell r="A5260">
            <v>102614</v>
          </cell>
          <cell r="B5260" t="str">
            <v>CAIXA D´ÁGUA EM POLIÉSTER REFORÇADO COM FIBRA DE VIDRO, 1500 LITROS - FORNECIMENTO E INSTALAÇÃO. AF_06/2021</v>
          </cell>
          <cell r="C5260" t="str">
            <v>UN</v>
          </cell>
        </row>
        <row r="5261">
          <cell r="A5261">
            <v>102615</v>
          </cell>
          <cell r="B5261" t="str">
            <v>CAIXA D´ÁGUA EM POLIÉSTER REFORÇADO COM FIBRA DE VIDRO, 2000 LITROS - FORNECIMENTO E INSTALAÇÃO. AF_06/2021</v>
          </cell>
          <cell r="C5261" t="str">
            <v>UN</v>
          </cell>
        </row>
        <row r="5262">
          <cell r="A5262">
            <v>102616</v>
          </cell>
          <cell r="B5262" t="str">
            <v>CAIXA D´ÁGUA EM POLIÉSTER REFORÇADO COM FIBRA DE VIDRO, 3000 LITROS - FORNECIMENTO E INSTALAÇÃO. AF_06/2021</v>
          </cell>
          <cell r="C5262" t="str">
            <v>UN</v>
          </cell>
        </row>
        <row r="5263">
          <cell r="A5263">
            <v>102617</v>
          </cell>
          <cell r="B5263" t="str">
            <v>CAIXA D´ÁGUA EM POLIÉSTER REFORÇADO COM FIBRA DE VIDRO, 5000 LITROS - FORNECIMENTO E INSTALAÇÃO. AF_06/2021</v>
          </cell>
          <cell r="C5263" t="str">
            <v>UN</v>
          </cell>
        </row>
        <row r="5264">
          <cell r="A5264">
            <v>102618</v>
          </cell>
          <cell r="B5264" t="str">
            <v>CAIXA D´ÁGUA EM POLIÉSTER REFORÇADO COM FIBRA DE VIDRO, 7000 LITROS - FORNECIMENTO E INSTALAÇÃO. AF_06/2021</v>
          </cell>
          <cell r="C5264" t="str">
            <v>UN</v>
          </cell>
        </row>
        <row r="5265">
          <cell r="A5265">
            <v>102619</v>
          </cell>
          <cell r="B5265" t="str">
            <v>CAIXA D´ÁGUA EM POLIÉSTER REFORÇADO COM FIBRA DE VIDRO, 10000 LITROS - FORNECIMENTO E INSTALAÇÃO. AF_06/2021</v>
          </cell>
          <cell r="C5265" t="str">
            <v>UN</v>
          </cell>
        </row>
        <row r="5266">
          <cell r="A5266">
            <v>102620</v>
          </cell>
          <cell r="B5266" t="str">
            <v>CAIXA D´ÁGUA EM POLIÉSTER REFORÇADO COM FIBRA DE VIDRO, 15000 LITROS - FORNECIMENTO E INSTALAÇÃO. AF_06/2021</v>
          </cell>
          <cell r="C5266" t="str">
            <v>UN</v>
          </cell>
        </row>
        <row r="5267">
          <cell r="A5267">
            <v>102621</v>
          </cell>
          <cell r="B5267" t="str">
            <v>CAIXA D´ÁGUA EM POLIÉSTER REFORÇADO COM FIBRA DE VIDRO, 20000 LITROS - FORNECIMENTO E INSTALAÇÃO. AF_06/2021</v>
          </cell>
          <cell r="C5267" t="str">
            <v>UN</v>
          </cell>
        </row>
        <row r="5268">
          <cell r="A5268">
            <v>102622</v>
          </cell>
          <cell r="B5268" t="str">
            <v>CAIXA D´ÁGUA EM POLIETILENO, 500 LITROS (INCLUSOS TUBOS, CONEXÕES E TORNEIRA DE BÓIA) - FORNECIMENTO E INSTALAÇÃO. AF_06/2021</v>
          </cell>
          <cell r="C5268" t="str">
            <v>UN</v>
          </cell>
        </row>
        <row r="5269">
          <cell r="A5269">
            <v>102623</v>
          </cell>
          <cell r="B5269" t="str">
            <v>CAIXA D´ÁGUA EM POLIETILENO, 1000 LITROS (INCLUSOS TUBOS, CONEXÕES E TORNEIRA DE BÓIA) - FORNECIMENTO E INSTALAÇÃO. AF_06/2021</v>
          </cell>
          <cell r="C5269" t="str">
            <v>UN</v>
          </cell>
        </row>
        <row r="5270">
          <cell r="A5270">
            <v>89482</v>
          </cell>
          <cell r="B5270" t="str">
            <v>CAIXA SIFONADA, PVC, DN 100 X 100 X 50 MM, FORNECIDA E INSTALADA EM RAMAIS DE ENCAMINHAMENTO DE ÁGUA PLUVIAL. AF_06/2022</v>
          </cell>
          <cell r="C5270" t="str">
            <v>UN</v>
          </cell>
        </row>
        <row r="5271">
          <cell r="A5271">
            <v>89491</v>
          </cell>
          <cell r="B5271" t="str">
            <v>CAIXA SIFONADA, PVC, DN 150 X 185 X 75 MM, FORNECIDA E INSTALADA EM RAMAIS DE ENCAMINHAMENTO DE ÁGUA PLUVIAL. AF_06/2022</v>
          </cell>
          <cell r="C5271" t="str">
            <v>UN</v>
          </cell>
        </row>
        <row r="5272">
          <cell r="A5272">
            <v>89495</v>
          </cell>
          <cell r="B5272" t="str">
            <v>RALO SIFONADO, PVC, DN 100 X 40 MM, JUNTA SOLDÁVEL, FORNECIDO E INSTALADO EM RAMAIS DE ENCAMINHAMENTO DE ÁGUA PLUVIAL. AF_06/2022</v>
          </cell>
          <cell r="C5272" t="str">
            <v>UN</v>
          </cell>
        </row>
        <row r="5273">
          <cell r="A5273">
            <v>89707</v>
          </cell>
          <cell r="B5273" t="str">
            <v>CAIXA SIFONADA, PVC, DN 100 X 100 X 50 MM, JUNTA ELÁSTICA, FORNECIDA E INSTALADA EM RAMAL DE DESCARGA OU EM RAMAL DE ESGOTO SANITÁRIO. AF_08/2022</v>
          </cell>
          <cell r="C5273" t="str">
            <v>UN</v>
          </cell>
        </row>
        <row r="5274">
          <cell r="A5274">
            <v>89708</v>
          </cell>
          <cell r="B5274" t="str">
            <v>CAIXA SIFONADA, PVC, DN 150 X 185 X 75 MM, JUNTA ELÁSTICA, FORNECIDA E INSTALADA EM RAMAL DE DESCARGA OU EM RAMAL DE ESGOTO SANITÁRIO. AF_08/2022</v>
          </cell>
          <cell r="C5274" t="str">
            <v>UN</v>
          </cell>
        </row>
        <row r="5275">
          <cell r="A5275">
            <v>89709</v>
          </cell>
          <cell r="B5275" t="str">
            <v>RALO SIFONADO, PVC, DN 100 X 40 MM, JUNTA SOLDÁVEL, FORNECIDO E INSTALADO EM RAMAL DE DESCARGA OU EM RAMAL DE ESGOTO SANITÁRIO. AF_08/2022</v>
          </cell>
          <cell r="C5275" t="str">
            <v>UN</v>
          </cell>
        </row>
        <row r="5276">
          <cell r="A5276">
            <v>89710</v>
          </cell>
          <cell r="B5276" t="str">
            <v>RALO SECO, PVC, DN 100 X 40 MM, JUNTA SOLDÁVEL, FORNECIDO E INSTALADO EM RAMAL DE DESCARGA OU EM RAMAL DE ESGOTO SANITÁRIO. AF_08/2022</v>
          </cell>
          <cell r="C5276" t="str">
            <v>UN</v>
          </cell>
        </row>
        <row r="5277">
          <cell r="A5277">
            <v>104326</v>
          </cell>
          <cell r="B5277" t="str">
            <v>RALO SECO CÔNICO, PVC, DN 100 X 40 MM, JUNTA SOLDÁVEL, FORNECIDO E INSTALADO EM RAMAL DE DESCARGA OU EM RAMAL DE ESGOTO SANITÁRIO. AF_08/2022</v>
          </cell>
          <cell r="C5277" t="str">
            <v>UN</v>
          </cell>
        </row>
        <row r="5278">
          <cell r="A5278">
            <v>104327</v>
          </cell>
          <cell r="B5278" t="str">
            <v>RALO SIFONADO REDONDO, PVC, DN 100 X 40 MM, JUNTA SOLDÁVEL, FORNECIDO E INSTALADO EM RAMAL DE DESCARGA OU EM RAMAL DE ESGOTO SANITÁRIO. AF_08/2022</v>
          </cell>
          <cell r="C5278" t="str">
            <v>UN</v>
          </cell>
        </row>
        <row r="5279">
          <cell r="A5279">
            <v>104328</v>
          </cell>
          <cell r="B5279" t="str">
            <v>CAIXA SIFONADA, COM GRELHA QUADRADA, PVC, DN 150 X 150 X 50 MM, JUNTA SOLDÁVEL, FORNECIDA E INSTALADA EM RAMAL DE DESCARGA OU EM RAMAL DE ESGOTO SANITÁRIO. AF_08/2022</v>
          </cell>
          <cell r="C5279" t="str">
            <v>UN</v>
          </cell>
        </row>
        <row r="5280">
          <cell r="A5280">
            <v>104329</v>
          </cell>
          <cell r="B5280" t="str">
            <v>CAIXA SIFONADA, COM GRELHA REDONDA, PVC, DN 150 X 150 X 50 MM, JUNTA SOLDÁVEL, FORNECIDA E INSTALADA EM RAMAL DE DESCARGA OU EM RAMAL DE ESGOTO SANITÁRIO. AF_08/2022</v>
          </cell>
          <cell r="C5280" t="str">
            <v>UN</v>
          </cell>
        </row>
        <row r="5281">
          <cell r="A5281">
            <v>86872</v>
          </cell>
          <cell r="B5281" t="str">
            <v>TANQUE DE LOUÇA BRANCA COM COLUNA, 30L OU EQUIVALENTE - FORNECIMENTO E INSTALAÇÃO. AF_01/2020</v>
          </cell>
          <cell r="C5281" t="str">
            <v>UN</v>
          </cell>
        </row>
        <row r="5282">
          <cell r="A5282">
            <v>86874</v>
          </cell>
          <cell r="B5282" t="str">
            <v>TANQUE DE LOUÇA BRANCA SUSPENSO, 18L OU EQUIVALENTE - FORNECIMENTO E INSTALAÇÃO. AF_01/2020</v>
          </cell>
          <cell r="C5282" t="str">
            <v>UN</v>
          </cell>
        </row>
        <row r="5283">
          <cell r="A5283">
            <v>86875</v>
          </cell>
          <cell r="B5283" t="str">
            <v>TANQUE DE MÁRMORE SINTÉTICO COM COLUNA, 22L OU EQUIVALENTE   FORNECIMENTO E INSTALAÇÃO. AF_01/2020</v>
          </cell>
          <cell r="C5283" t="str">
            <v>UN</v>
          </cell>
        </row>
        <row r="5284">
          <cell r="A5284">
            <v>86876</v>
          </cell>
          <cell r="B5284" t="str">
            <v>TANQUE DE MÁRMORE SINTÉTICO SUSPENSO, 22L OU EQUIVALENTE - FORNECIMENTO E INSTALAÇÃO. AF_01/2020</v>
          </cell>
          <cell r="C5284" t="str">
            <v>UN</v>
          </cell>
        </row>
        <row r="5285">
          <cell r="A5285">
            <v>86877</v>
          </cell>
          <cell r="B5285" t="str">
            <v>VÁLVULA EM METAL CROMADO 1.1/2" X 1.1/2" PARA TANQUE OU LAVATÓRIO, COM OU SEM LADRÃO - FORNECIMENTO E INSTALAÇÃO. AF_01/2020</v>
          </cell>
          <cell r="C5285" t="str">
            <v>UN</v>
          </cell>
        </row>
        <row r="5286">
          <cell r="A5286">
            <v>86878</v>
          </cell>
          <cell r="B5286" t="str">
            <v>VÁLVULA EM METAL CROMADO TIPO AMERICANA 3.1/2" X 1.1/2" PARA PIA - FORNECIMENTO E INSTALAÇÃO. AF_01/2020</v>
          </cell>
          <cell r="C5286" t="str">
            <v>UN</v>
          </cell>
        </row>
        <row r="5287">
          <cell r="A5287">
            <v>86879</v>
          </cell>
          <cell r="B5287" t="str">
            <v>VÁLVULA EM PLÁSTICO 1" PARA PIA, TANQUE OU LAVATÓRIO, COM OU SEM LADRÃO - FORNECIMENTO E INSTALAÇÃO. AF_01/2020</v>
          </cell>
          <cell r="C5287" t="str">
            <v>UN</v>
          </cell>
        </row>
        <row r="5288">
          <cell r="A5288">
            <v>86880</v>
          </cell>
          <cell r="B5288" t="str">
            <v>VÁLVULA EM PLÁSTICO CROMADO TIPO AMERICANA 3.1/2" X 1.1/2" SEM ADAPTADOR PARA PIA - FORNECIMENTO E INSTALAÇÃO. AF_01/2020</v>
          </cell>
          <cell r="C5288" t="str">
            <v>UN</v>
          </cell>
        </row>
        <row r="5289">
          <cell r="A5289">
            <v>86881</v>
          </cell>
          <cell r="B5289" t="str">
            <v>SIFÃO DO TIPO GARRAFA EM METAL CROMADO 1 X 1.1/2" - FORNECIMENTO E INSTALAÇÃO. AF_01/2020</v>
          </cell>
          <cell r="C5289" t="str">
            <v>UN</v>
          </cell>
        </row>
        <row r="5290">
          <cell r="A5290">
            <v>86882</v>
          </cell>
          <cell r="B5290" t="str">
            <v>SIFÃO DO TIPO GARRAFA/COPO EM PVC 1.1/4  X 1.1/2" - FORNECIMENTO E INSTALAÇÃO. AF_01/2020</v>
          </cell>
          <cell r="C5290" t="str">
            <v>UN</v>
          </cell>
        </row>
        <row r="5291">
          <cell r="A5291">
            <v>86883</v>
          </cell>
          <cell r="B5291" t="str">
            <v>SIFÃO DO TIPO FLEXÍVEL EM PVC 1  X 1.1/2  - FORNECIMENTO E INSTALAÇÃO. AF_01/2020</v>
          </cell>
          <cell r="C5291" t="str">
            <v>UN</v>
          </cell>
        </row>
        <row r="5292">
          <cell r="A5292">
            <v>86884</v>
          </cell>
          <cell r="B5292" t="str">
            <v>ENGATE FLEXÍVEL EM PLÁSTICO BRANCO, 1/2" X 30CM - FORNECIMENTO E INSTALAÇÃO. AF_01/2020</v>
          </cell>
          <cell r="C5292" t="str">
            <v>UN</v>
          </cell>
        </row>
        <row r="5293">
          <cell r="A5293">
            <v>86885</v>
          </cell>
          <cell r="B5293" t="str">
            <v>ENGATE FLEXÍVEL EM PLÁSTICO BRANCO, 1/2" X 40CM - FORNECIMENTO E INSTALAÇÃO. AF_01/2020</v>
          </cell>
          <cell r="C5293" t="str">
            <v>UN</v>
          </cell>
        </row>
        <row r="5294">
          <cell r="A5294">
            <v>86886</v>
          </cell>
          <cell r="B5294" t="str">
            <v>ENGATE FLEXÍVEL EM INOX, 1/2  X 30CM - FORNECIMENTO E INSTALAÇÃO. AF_01/2020</v>
          </cell>
          <cell r="C5294" t="str">
            <v>UN</v>
          </cell>
        </row>
        <row r="5295">
          <cell r="A5295">
            <v>86887</v>
          </cell>
          <cell r="B5295" t="str">
            <v>ENGATE FLEXÍVEL EM INOX, 1/2  X 40CM - FORNECIMENTO E INSTALAÇÃO. AF_01/2020</v>
          </cell>
          <cell r="C5295" t="str">
            <v>UN</v>
          </cell>
        </row>
        <row r="5296">
          <cell r="A5296">
            <v>86888</v>
          </cell>
          <cell r="B5296" t="str">
            <v>VASO SANITÁRIO SIFONADO COM CAIXA ACOPLADA LOUÇA BRANCA - FORNECIMENTO E INSTALAÇÃO. AF_01/2020</v>
          </cell>
          <cell r="C5296" t="str">
            <v>UN</v>
          </cell>
        </row>
        <row r="5297">
          <cell r="A5297">
            <v>86889</v>
          </cell>
          <cell r="B5297" t="str">
            <v>BANCADA DE GRANITO CINZA POLIDO, DE 1,50 X 0,60 M, PARA PIA DE COZINHA - FORNECIMENTO E INSTALAÇÃO. AF_01/2020</v>
          </cell>
          <cell r="C5297" t="str">
            <v>UN</v>
          </cell>
        </row>
        <row r="5298">
          <cell r="A5298">
            <v>86893</v>
          </cell>
          <cell r="B5298" t="str">
            <v>BANCADA DE MÁRMORE BRANCO POLIDO, DE 1,50 X 0,60 M, PARA PIA DE COZINHA - FORNECIMENTO E INSTALAÇÃO. AF_01/2020</v>
          </cell>
          <cell r="C5298" t="str">
            <v>UN</v>
          </cell>
        </row>
        <row r="5299">
          <cell r="A5299">
            <v>86894</v>
          </cell>
          <cell r="B5299" t="str">
            <v>BANCADA DE MÁRMORE SINTÉTICO, DE 120 X 60CM, COM CUBA INTEGRADA - FORNECIMENTO E INSTALAÇÃO. AF_01/2020</v>
          </cell>
          <cell r="C5299" t="str">
            <v>UN</v>
          </cell>
        </row>
        <row r="5300">
          <cell r="A5300">
            <v>86895</v>
          </cell>
          <cell r="B5300" t="str">
            <v>BANCADA DE GRANITO CINZA POLIDO, DE 0,50 X 0,60 M, PARA LAVATÓRIO - FORNECIMENTO E INSTALAÇÃO. AF_01/2020</v>
          </cell>
          <cell r="C5300" t="str">
            <v>UN</v>
          </cell>
        </row>
        <row r="5301">
          <cell r="A5301">
            <v>86899</v>
          </cell>
          <cell r="B5301" t="str">
            <v>BANCADA DE MÁRMORE BRANCO POLIDO, DE 0,50 X 0,60 M, PARA LAVATÓRIO - FORNECIMENTO E INSTALAÇÃO. AF_01/2020</v>
          </cell>
          <cell r="C5301" t="str">
            <v>UN</v>
          </cell>
        </row>
        <row r="5302">
          <cell r="A5302">
            <v>86900</v>
          </cell>
          <cell r="B5302" t="str">
            <v>CUBA DE EMBUTIR RETANGULAR DE AÇO INOXIDÁVEL, 46 X 30 X 12 CM - FORNECIMENTO E INSTALAÇÃO. AF_01/2020</v>
          </cell>
          <cell r="C5302" t="str">
            <v>UN</v>
          </cell>
        </row>
        <row r="5303">
          <cell r="A5303">
            <v>86901</v>
          </cell>
          <cell r="B5303" t="str">
            <v>CUBA DE EMBUTIR OVAL EM LOUÇA BRANCA, 35 X 50CM OU EQUIVALENTE - FORNECIMENTO E INSTALAÇÃO. AF_01/2020</v>
          </cell>
          <cell r="C5303" t="str">
            <v>UN</v>
          </cell>
        </row>
        <row r="5304">
          <cell r="A5304">
            <v>86902</v>
          </cell>
          <cell r="B5304" t="str">
            <v>LAVATÓRIO LOUÇA BRANCA COM COLUNA, *44 X 35,5* CM, PADRÃO POPULAR - FORNECIMENTO E INSTALAÇÃO. AF_01/2020</v>
          </cell>
          <cell r="C5304" t="str">
            <v>UN</v>
          </cell>
        </row>
        <row r="5305">
          <cell r="A5305">
            <v>86903</v>
          </cell>
          <cell r="B5305" t="str">
            <v>LAVATÓRIO LOUÇA BRANCA COM COLUNA, 45 X 55CM OU EQUIVALENTE, PADRÃO MÉDIO - FORNECIMENTO E INSTALAÇÃO. AF_01/2020</v>
          </cell>
          <cell r="C5305" t="str">
            <v>UN</v>
          </cell>
        </row>
        <row r="5306">
          <cell r="A5306">
            <v>86904</v>
          </cell>
          <cell r="B5306" t="str">
            <v>LAVATÓRIO LOUÇA BRANCA SUSPENSO, 29,5 X 39CM OU EQUIVALENTE, PADRÃO POPULAR - FORNECIMENTO E INSTALAÇÃO. AF_01/2020</v>
          </cell>
          <cell r="C5306" t="str">
            <v>UN</v>
          </cell>
        </row>
        <row r="5307">
          <cell r="A5307">
            <v>86905</v>
          </cell>
          <cell r="B5307" t="str">
            <v>APARELHO MISTURADOR DE MESA PARA LAVATÓRIO, PADRÃO MÉDIO - FORNECIMENTO E INSTALAÇÃO. AF_01/2020</v>
          </cell>
          <cell r="C5307" t="str">
            <v>UN</v>
          </cell>
        </row>
        <row r="5308">
          <cell r="A5308">
            <v>86906</v>
          </cell>
          <cell r="B5308" t="str">
            <v>TORNEIRA CROMADA DE MESA, 1/2" OU 3/4", PARA LAVATÓRIO, PADRÃO POPULAR - FORNECIMENTO E INSTALAÇÃO. AF_01/2020</v>
          </cell>
          <cell r="C5308" t="str">
            <v>UN</v>
          </cell>
        </row>
        <row r="5309">
          <cell r="A5309">
            <v>86908</v>
          </cell>
          <cell r="B5309" t="str">
            <v>APARELHO MISTURADOR DE MESA PARA PIA DE COZINHA, PADRÃO MÉDIO - FORNECIMENTO E INSTALAÇÃO. AF_01/2020</v>
          </cell>
          <cell r="C5309" t="str">
            <v>UN</v>
          </cell>
        </row>
        <row r="5310">
          <cell r="A5310">
            <v>86909</v>
          </cell>
          <cell r="B5310" t="str">
            <v>TORNEIRA CROMADA TUBO MÓVEL, DE MESA, 1/2" OU 3/4", PARA PIA DE COZINHA, PADRÃO ALTO - FORNECIMENTO E INSTALAÇÃO. AF_01/2020</v>
          </cell>
          <cell r="C5310" t="str">
            <v>UN</v>
          </cell>
        </row>
        <row r="5311">
          <cell r="A5311">
            <v>86910</v>
          </cell>
          <cell r="B5311" t="str">
            <v>TORNEIRA CROMADA TUBO MÓVEL, DE PAREDE, 1/2" OU 3/4", PARA PIA DE COZINHA, PADRÃO MÉDIO - FORNECIMENTO E INSTALAÇÃO. AF_01/2020</v>
          </cell>
          <cell r="C5311" t="str">
            <v>UN</v>
          </cell>
        </row>
        <row r="5312">
          <cell r="A5312">
            <v>86911</v>
          </cell>
          <cell r="B5312" t="str">
            <v>TORNEIRA CROMADA LONGA, DE PAREDE, 1/2" OU 3/4", PARA PIA DE COZINHA, PADRÃO POPULAR - FORNECIMENTO E INSTALAÇÃO. AF_01/2020</v>
          </cell>
          <cell r="C5312" t="str">
            <v>UN</v>
          </cell>
        </row>
        <row r="5313">
          <cell r="A5313">
            <v>86913</v>
          </cell>
          <cell r="B5313" t="str">
            <v>TORNEIRA CROMADA 1/2" OU 3/4" PARA TANQUE, PADRÃO POPULAR - FORNECIMENTO E INSTALAÇÃO. AF_01/2020</v>
          </cell>
          <cell r="C5313" t="str">
            <v>UN</v>
          </cell>
        </row>
        <row r="5314">
          <cell r="A5314">
            <v>86914</v>
          </cell>
          <cell r="B5314" t="str">
            <v>TORNEIRA CROMADA 1/2" OU 3/4" PARA TANQUE, PADRÃO MÉDIO - FORNECIMENTO E INSTALAÇÃO. AF_01/2020</v>
          </cell>
          <cell r="C5314" t="str">
            <v>UN</v>
          </cell>
        </row>
        <row r="5315">
          <cell r="A5315">
            <v>86915</v>
          </cell>
          <cell r="B5315" t="str">
            <v>TORNEIRA CROMADA DE MESA, 1/2" OU 3/4", PARA LAVATÓRIO, PADRÃO MÉDIO - FORNECIMENTO E INSTALAÇÃO. AF_01/2020</v>
          </cell>
          <cell r="C5315" t="str">
            <v>UN</v>
          </cell>
        </row>
        <row r="5316">
          <cell r="A5316">
            <v>86916</v>
          </cell>
          <cell r="B5316" t="str">
            <v>TORNEIRA PLÁSTICA 3/4" PARA TANQUE - FORNECIMENTO E INSTALAÇÃO. AF_01/2020</v>
          </cell>
          <cell r="C5316" t="str">
            <v>UN</v>
          </cell>
        </row>
        <row r="5317">
          <cell r="A5317">
            <v>86919</v>
          </cell>
          <cell r="B5317" t="str">
            <v>TANQUE DE LOUÇA BRANCA COM COLUNA, 30L OU EQUIVALENTE, INCLUSO SIFÃO FLEXÍVEL EM PVC, VÁLVULA METÁLICA E TORNEIRA DE METAL CROMADO PADRÃO MÉDIO - FORNECIMENTO E INSTALAÇÃO. AF_01/2020</v>
          </cell>
          <cell r="C5317" t="str">
            <v>UN</v>
          </cell>
        </row>
        <row r="5318">
          <cell r="A5318">
            <v>86920</v>
          </cell>
          <cell r="B5318" t="str">
            <v>TANQUE DE LOUÇA BRANCA COM COLUNA, 30L OU EQUIVALENTE, INCLUSO SIFÃO FLEXÍVEL EM PVC, VÁLVULA PLÁSTICA E TORNEIRA DE METAL CROMADO PADRÃO POPULAR - FORNECIMENTO E INSTALAÇÃO. AF_01/2020</v>
          </cell>
          <cell r="C5318" t="str">
            <v>UN</v>
          </cell>
        </row>
        <row r="5319">
          <cell r="A5319">
            <v>86921</v>
          </cell>
          <cell r="B5319" t="str">
            <v>TANQUE DE LOUÇA BRANCA COM COLUNA, 30L OU EQUIVALENTE, INCLUSO SIFÃO FLEXÍVEL EM PVC, VÁLVULA PLÁSTICA E TORNEIRA DE PLÁSTICO - FORNECIMENTO E INSTALAÇÃO. AF_01/2020</v>
          </cell>
          <cell r="C5319" t="str">
            <v>UN</v>
          </cell>
        </row>
        <row r="5320">
          <cell r="A5320">
            <v>86922</v>
          </cell>
          <cell r="B5320" t="str">
            <v>TANQUE DE LOUÇA BRANCA SUSPENSO, 18L OU EQUIVALENTE, INCLUSO SIFÃO TIPO GARRAFA EM METAL CROMADO, VÁLVULA METÁLICA E TORNEIRA DE METAL CROMADO PADRÃO MÉDIO - FORNECIMENTO E INSTALAÇÃO. AF_01/2020</v>
          </cell>
          <cell r="C5320" t="str">
            <v>UN</v>
          </cell>
        </row>
        <row r="5321">
          <cell r="A5321">
            <v>86923</v>
          </cell>
          <cell r="B5321" t="str">
            <v>TANQUE DE LOUÇA BRANCA SUSPENSO, 18L OU EQUIVALENTE, INCLUSO SIFÃO TIPO GARRAFA EM PVC, VÁLVULA PLÁSTICA E TORNEIRA DE METAL CROMADO PADRÃO POPULAR - FORNECIMENTO E INSTALAÇÃO. AF_01/2020</v>
          </cell>
          <cell r="C5321" t="str">
            <v>UN</v>
          </cell>
        </row>
        <row r="5322">
          <cell r="A5322">
            <v>86924</v>
          </cell>
          <cell r="B5322" t="str">
            <v>TANQUE DE LOUÇA BRANCA SUSPENSO, 18L OU EQUIVALENTE, INCLUSO SIFÃO TIPO GARRAFA EM PVC, VÁLVULA PLÁSTICA E TORNEIRA DE PLÁSTICO - FORNECIMENTO E INSTALAÇÃO. AF_01/2020</v>
          </cell>
          <cell r="C5322" t="str">
            <v>UN</v>
          </cell>
        </row>
        <row r="5323">
          <cell r="A5323">
            <v>86925</v>
          </cell>
          <cell r="B5323" t="str">
            <v>TANQUE DE MÁRMORE SINTÉTICO COM COLUNA, 22L OU EQUIVALENTE, INCLUSO SIFÃO FLEXÍVEL EM PVC, VÁLVULA PLÁSTICA E TORNEIRA DE METAL CROMADO PADRÃO POPULAR - FORNECIMENTO E INSTALAÇÃO. AF_01/2020</v>
          </cell>
          <cell r="C5323" t="str">
            <v>UN</v>
          </cell>
        </row>
        <row r="5324">
          <cell r="A5324">
            <v>86926</v>
          </cell>
          <cell r="B5324" t="str">
            <v>TANQUE DE MÁRMORE SINTÉTICO COM COLUNA, 22L OU EQUIVALENTE, INCLUSO SIFÃO FLEXÍVEL EM PVC, VÁLVULA PLÁSTICA E TORNEIRA DE PLÁSTICO - FORNECIMENTO E INSTALAÇÃO. AF_01/2020</v>
          </cell>
          <cell r="C5324" t="str">
            <v>UN</v>
          </cell>
        </row>
        <row r="5325">
          <cell r="A5325">
            <v>86927</v>
          </cell>
          <cell r="B5325" t="str">
            <v>TANQUE DE MÁRMORE SINTÉTICO SUSPENSO, 22L OU EQUIVALENTE, INCLUSO SIFÃO TIPO GARRAFA EM PVC, VÁLVULA PLÁSTICA E TORNEIRA DE METAL CROMADO PADRÃO POPULAR - FORNEC. E INSTALAÇÃO. AF_01/2020</v>
          </cell>
          <cell r="C5325" t="str">
            <v>UN</v>
          </cell>
        </row>
        <row r="5326">
          <cell r="A5326">
            <v>86928</v>
          </cell>
          <cell r="B5326" t="str">
            <v>TANQUE DE MÁRMORE SINTÉTICO SUSPENSO, 22L OU EQUIVALENTE, INCLUSO SIFÃO TIPO GARRAFA EM PVC, VÁLVULA PLÁSTICA E TORNEIRA DE PLÁSTICO - FORNECIMENTO E INSTALAÇÃO. AF_01/2020</v>
          </cell>
          <cell r="C5326" t="str">
            <v>UN</v>
          </cell>
        </row>
        <row r="5327">
          <cell r="A5327">
            <v>86929</v>
          </cell>
          <cell r="B5327" t="str">
            <v>TANQUE DE MÁRMORE SINTÉTICO SUSPENSO, 22L OU EQUIVALENTE, INCLUSO SIFÃO FLEXÍVEL EM PVC, VÁLVULA PLÁSTICA E TORNEIRA DE METAL CROMADO PADRÃO POPULAR - FORNECIMENTO E INSTALAÇÃO. AF_01/2020</v>
          </cell>
          <cell r="C5327" t="str">
            <v>UN</v>
          </cell>
        </row>
        <row r="5328">
          <cell r="A5328">
            <v>86930</v>
          </cell>
          <cell r="B5328" t="str">
            <v>TANQUE DE MÁRMORE SINTÉTICO SUSPENSO, 22L OU EQUIVALENTE, INCLUSO SIFÃO FLEXÍVEL EM PVC, VÁLVULA PLÁSTICA E TORNEIRA DE PLÁSTICO - FORNECIMENTO E INSTALAÇÃO. AF_01/2020</v>
          </cell>
          <cell r="C5328" t="str">
            <v>UN</v>
          </cell>
        </row>
        <row r="5329">
          <cell r="A5329">
            <v>86931</v>
          </cell>
          <cell r="B5329" t="str">
            <v>VASO SANITÁRIO SIFONADO COM CAIXA ACOPLADA LOUÇA BRANCA, INCLUSO ENGATE FLEXÍVEL EM PLÁSTICO BRANCO, 1/2  X 40CM - FORNECIMENTO E INSTALAÇÃO. AF_01/2020</v>
          </cell>
          <cell r="C5329" t="str">
            <v>UN</v>
          </cell>
        </row>
        <row r="5330">
          <cell r="A5330">
            <v>86932</v>
          </cell>
          <cell r="B5330" t="str">
            <v>VASO SANITÁRIO SIFONADO COM CAIXA ACOPLADA LOUÇA BRANCA - PADRÃO MÉDIO, INCLUSO ENGATE FLEXÍVEL EM METAL CROMADO, 1/2  X 40CM - FORNECIMENTO E INSTALAÇÃO. AF_01/2020</v>
          </cell>
          <cell r="C5330" t="str">
            <v>UN</v>
          </cell>
        </row>
        <row r="5331">
          <cell r="A5331">
            <v>86933</v>
          </cell>
          <cell r="B5331" t="str">
            <v>BANCADA DE MÁRMORE SINTÉTICO 120 X 60CM, COM CUBA INTEGRADA, INCLUSO SIFÃO TIPO GARRAFA EM PVC, VÁLVULA EM PLÁSTICO CROMADO TIPO AMERICANA E TORNEIRA CROMADA LONGA, DE PAREDE, PADRÃO POPULAR - FORNECIMENTO E INSTALAÇÃO. AF_01/2020</v>
          </cell>
          <cell r="C5331" t="str">
            <v>UN</v>
          </cell>
        </row>
        <row r="5332">
          <cell r="A5332">
            <v>86934</v>
          </cell>
          <cell r="B5332" t="str">
            <v>BANCADA DE MÁRMORE SINTÉTICO 120 X 60CM, COM CUBA INTEGRADA, INCLUSO SIFÃO TIPO FLEXÍVEL EM PVC, VÁLVULA EM PLÁSTICO CROMADO TIPO AMERICANA E TORNEIRA CROMADA LONGA, DE PAREDE, PADRÃO POPULAR - FORNECIMENTO E INSTALAÇÃO. AF_01/2020</v>
          </cell>
          <cell r="C5332" t="str">
            <v>UN</v>
          </cell>
        </row>
        <row r="5333">
          <cell r="A5333">
            <v>86935</v>
          </cell>
          <cell r="B5333" t="str">
            <v>CUBA DE EMBUTIR DE AÇO INOXIDÁVEL MÉDIA, INCLUSO VÁLVULA TIPO AMERICANA EM METAL CROMADO E SIFÃO FLEXÍVEL EM PVC - FORNECIMENTO E INSTALAÇÃO. AF_01/2020</v>
          </cell>
          <cell r="C5333" t="str">
            <v>UN</v>
          </cell>
        </row>
        <row r="5334">
          <cell r="A5334">
            <v>86936</v>
          </cell>
          <cell r="B5334" t="str">
            <v>CUBA DE EMBUTIR DE AÇO INOXIDÁVEL MÉDIA, INCLUSO VÁLVULA TIPO AMERICANA E SIFÃO TIPO GARRAFA EM METAL CROMADO - FORNECIMENTO E INSTALAÇÃO. AF_01/2020</v>
          </cell>
          <cell r="C5334" t="str">
            <v>UN</v>
          </cell>
        </row>
        <row r="5335">
          <cell r="A5335">
            <v>86937</v>
          </cell>
          <cell r="B5335" t="str">
            <v>CUBA DE EMBUTIR OVAL EM LOUÇA BRANCA, 35 X 50CM OU EQUIVALENTE, INCLUSO VÁLVULA EM METAL CROMADO E SIFÃO FLEXÍVEL EM PVC - FORNECIMENTO E INSTALAÇÃO. AF_01/2020</v>
          </cell>
          <cell r="C5335" t="str">
            <v>UN</v>
          </cell>
        </row>
        <row r="5336">
          <cell r="A5336">
            <v>86938</v>
          </cell>
          <cell r="B5336" t="str">
            <v>CUBA DE EMBUTIR OVAL EM LOUÇA BRANCA, 35 X 50CM OU EQUIVALENTE, INCLUSO VÁLVULA E SIFÃO TIPO GARRAFA EM METAL CROMADO - FORNECIMENTO E INSTALAÇÃO. AF_01/2020</v>
          </cell>
          <cell r="C5336" t="str">
            <v>UN</v>
          </cell>
        </row>
        <row r="5337">
          <cell r="A5337">
            <v>86939</v>
          </cell>
          <cell r="B5337" t="str">
            <v>LAVATÓRIO LOUÇA BRANCA COM COLUNA, *44 X 35,5* CM, PADRÃO POPULAR, INCLUSO SIFÃO FLEXÍVEL EM PVC, VÁLVULA E ENGATE FLEXÍVEL 30CM EM PLÁSTICO E COM TORNEIRA CROMADA PADRÃO POPULAR - FORNECIMENTO E INSTALAÇÃO. AF_01/2020</v>
          </cell>
          <cell r="C5337" t="str">
            <v>UN</v>
          </cell>
        </row>
        <row r="5338">
          <cell r="A5338">
            <v>86940</v>
          </cell>
          <cell r="B5338" t="str">
            <v>LAVATÓRIO LOUÇA BRANCA COM COLUNA, 45 X 55CM OU EQUIVALENTE, PADRÃO MÉDIO, INCLUSO SIFÃO TIPO GARRAFA, VÁLVULA E ENGATE FLEXÍVEL DE 40CM EM METAL CROMADO, COM APARELHO MISTURADOR PADRÃO MÉDIO - FORNECIMENTO E INSTALAÇÃO. AF_01/2020</v>
          </cell>
          <cell r="C5338" t="str">
            <v>UN</v>
          </cell>
        </row>
        <row r="5339">
          <cell r="A5339">
            <v>86941</v>
          </cell>
          <cell r="B5339" t="str">
            <v>LAVATÓRIO LOUÇA BRANCA COM COLUNA, 45 X 55CM OU EQUIVALENTE, PADRÃO MÉDIO, INCLUSO SIFÃO TIPO GARRAFA, VÁLVULA E ENGATE FLEXÍVEL DE 40CM EM METAL CROMADO, COM TORNEIRA CROMADA DE MESA, PADRÃO MÉDIO - FORNECIMENTO E INSTALAÇÃO. AF_01/2020</v>
          </cell>
          <cell r="C5339" t="str">
            <v>UN</v>
          </cell>
        </row>
        <row r="5340">
          <cell r="A5340">
            <v>86942</v>
          </cell>
          <cell r="B5340" t="str">
            <v>LAVATÓRIO LOUÇA BRANCA SUSPENSO, 29,5 X 39CM OU EQUIVALENTE, PADRÃO POPULAR, INCLUSO SIFÃO TIPO GARRAFA EM PVC, VÁLVULA E ENGATE FLEXÍVEL 30CM EM PLÁSTICO E TORNEIRA CROMADA DE MESA, PADRÃO POPULAR - FORNECIMENTO E INSTALAÇÃO. AF_01/2020</v>
          </cell>
          <cell r="C5340" t="str">
            <v>UN</v>
          </cell>
        </row>
        <row r="5341">
          <cell r="A5341">
            <v>86943</v>
          </cell>
          <cell r="B5341" t="str">
            <v>LAVATÓRIO LOUÇA BRANCA SUSPENSO, 29,5 X 39CM OU EQUIVALENTE, PADRÃO POPULAR, INCLUSO SIFÃO FLEXÍVEL EM PVC, VÁLVULA E ENGATE FLEXÍVEL 30CM EM PLÁSTICO E TORNEIRA CROMADA DE MESA, PADRÃO POPULAR - FORNECIMENTO E INSTALAÇÃO. AF_01/2020</v>
          </cell>
          <cell r="C5341" t="str">
            <v>UN</v>
          </cell>
        </row>
        <row r="5342">
          <cell r="A5342">
            <v>86947</v>
          </cell>
          <cell r="B5342" t="str">
            <v>BANCADA MÁRMORE BRANCO, 50 X 60 CM, INCLUSO CUBA DE EMBUTIR OVAL EM LOUÇA BRANCA 35 X 50 CM, VÁLVULA, SIFÃO TIPO GARRAFA E ENGATE FLEXÍVEL 40 CM EM METAL CROMADO E APARELHO MISTURADOR DE MESA, PADRÃO MÉDIO - FORNEC. E INSTALAÇÃO. AF_01/2020</v>
          </cell>
          <cell r="C5342" t="str">
            <v>UN</v>
          </cell>
        </row>
        <row r="5343">
          <cell r="A5343">
            <v>93396</v>
          </cell>
          <cell r="B5343" t="str">
            <v>BANCADA GRANITO CINZA,  50 X 60 CM, INCL. CUBA DE EMBUTIR OVAL LOUÇA BRANCA 35 X 50 CM, VÁLVULA METAL CROMADO, SIFÃO FLEXÍVEL PVC, ENGATE 30 CM FLEXÍVEL PLÁSTICO E TORNEIRA CROMADA DE MESA, PADRÃO POPULAR - FORNEC. E INSTALAÇÃO. AF_01/2020</v>
          </cell>
          <cell r="C5343" t="str">
            <v>UN</v>
          </cell>
        </row>
        <row r="5344">
          <cell r="A5344">
            <v>93441</v>
          </cell>
          <cell r="B5344" t="str">
            <v>BANCADA GRANITO CINZA  150 X 60 CM, COM CUBA DE EMBUTIR DE AÇO, VÁLVULA AMERICANA EM METAL, SIFÃO FLEXÍVEL EM PVC, ENGATE FLEXÍVEL 30 CM, TORNEIRA CROMADA LONGA, DE PAREDE, 1/2" OU 3/4", P/ COZINHA, PADRÃO POPULAR - FORNEC. E INSTALAÇÃO. AF_01/2020</v>
          </cell>
          <cell r="C5344" t="str">
            <v>UN</v>
          </cell>
        </row>
        <row r="5345">
          <cell r="A5345">
            <v>93442</v>
          </cell>
          <cell r="B5345" t="str">
            <v>BANCADA MÁRMORE BRANCO 150 X 60 CM, COM CUBA DE EMBUTIR DE AÇO, VÁLVULA AMERICANA E SIFÃO TIPO GARRAFA EM METAL , ENGATE FLEXÍVEL 30 CM, TORNEIRA CROMADA, DE MESA, 1/2" OU 3/4", PARA PIA COZINHA, PADRÃO ALTO - FORNEC. E INSTALAÇÃO. AF_01/2020</v>
          </cell>
          <cell r="C5345" t="str">
            <v>UN</v>
          </cell>
        </row>
        <row r="5346">
          <cell r="A5346">
            <v>95469</v>
          </cell>
          <cell r="B5346" t="str">
            <v>VASO SANITARIO SIFONADO CONVENCIONAL COM  LOUÇA BRANCA - FORNECIMENTO E INSTALAÇÃO. AF_01/2020</v>
          </cell>
          <cell r="C5346" t="str">
            <v>UN</v>
          </cell>
        </row>
        <row r="5347">
          <cell r="A5347">
            <v>95470</v>
          </cell>
          <cell r="B5347" t="str">
            <v>VASO SANITARIO SIFONADO CONVENCIONAL COM LOUÇA BRANCA, INCLUSO CONJUNTO DE LIGAÇÃO PARA BACIA SANITÁRIA AJUSTÁVEL - FORNECIMENTO E INSTALAÇÃO. AF_01/2020</v>
          </cell>
          <cell r="C5347" t="str">
            <v>UN</v>
          </cell>
        </row>
        <row r="5348">
          <cell r="A5348">
            <v>95471</v>
          </cell>
          <cell r="B5348" t="str">
            <v>VASO SANITARIO SIFONADO CONVENCIONAL PARA PCD SEM FURO FRONTAL COM  LOUÇA BRANCA SEM ASSENTO -  FORNECIMENTO E INSTALAÇÃO. AF_01/2020</v>
          </cell>
          <cell r="C5348" t="str">
            <v>UN</v>
          </cell>
        </row>
        <row r="5349">
          <cell r="A5349">
            <v>95472</v>
          </cell>
          <cell r="B5349" t="str">
            <v>VASO SANITARIO SIFONADO CONVENCIONAL PARA PCD SEM FURO FRONTAL COM LOUÇA BRANCA SEM ASSENTO, INCLUSO CONJUNTO DE LIGAÇÃO PARA BACIA SANITÁRIA AJUSTÁVEL - FORNECIMENTO E INSTALAÇÃO. AF_01/2020</v>
          </cell>
          <cell r="C5349" t="str">
            <v>UN</v>
          </cell>
        </row>
        <row r="5350">
          <cell r="A5350">
            <v>95542</v>
          </cell>
          <cell r="B5350" t="str">
            <v>PORTA TOALHA ROSTO EM METAL CROMADO, TIPO ARGOLA, INCLUSO FIXAÇÃO. AF_01/2020</v>
          </cell>
          <cell r="C5350" t="str">
            <v>UN</v>
          </cell>
        </row>
        <row r="5351">
          <cell r="A5351">
            <v>95543</v>
          </cell>
          <cell r="B5351" t="str">
            <v>PORTA TOALHA BANHO EM METAL CROMADO, TIPO BARRA, INCLUSO FIXAÇÃO. AF_01/2020</v>
          </cell>
          <cell r="C5351" t="str">
            <v>UN</v>
          </cell>
        </row>
        <row r="5352">
          <cell r="A5352">
            <v>95544</v>
          </cell>
          <cell r="B5352" t="str">
            <v>PAPELEIRA DE PAREDE EM METAL CROMADO SEM TAMPA, INCLUSO FIXAÇÃO. AF_01/2020</v>
          </cell>
          <cell r="C5352" t="str">
            <v>UN</v>
          </cell>
        </row>
        <row r="5353">
          <cell r="A5353">
            <v>95545</v>
          </cell>
          <cell r="B5353" t="str">
            <v>SABONETEIRA DE PAREDE EM METAL CROMADO, INCLUSO FIXAÇÃO. AF_01/2020</v>
          </cell>
          <cell r="C5353" t="str">
            <v>UN</v>
          </cell>
        </row>
        <row r="5354">
          <cell r="A5354">
            <v>95546</v>
          </cell>
          <cell r="B5354" t="str">
            <v>KIT DE ACESSORIOS PARA BANHEIRO EM METAL CROMADO, 5 PECAS, INCLUSO FIXAÇÃO. AF_01/2020</v>
          </cell>
          <cell r="C5354" t="str">
            <v>UN</v>
          </cell>
        </row>
        <row r="5355">
          <cell r="A5355">
            <v>95547</v>
          </cell>
          <cell r="B5355" t="str">
            <v>SABONETEIRA PLASTICA TIPO DISPENSER PARA SABONETE LIQUIDO COM RESERVATORIO 800 A 1500 ML, INCLUSO FIXAÇÃO. AF_01/2020</v>
          </cell>
          <cell r="C5355" t="str">
            <v>UN</v>
          </cell>
        </row>
        <row r="5356">
          <cell r="A5356">
            <v>100848</v>
          </cell>
          <cell r="B5356" t="str">
            <v>VASO SANITÁRIO INFANTIL LOUÇA BRANCA - FORNECIMENTO E INSTALACAO. AF_01/2020</v>
          </cell>
          <cell r="C5356" t="str">
            <v>UN</v>
          </cell>
        </row>
        <row r="5357">
          <cell r="A5357">
            <v>100849</v>
          </cell>
          <cell r="B5357" t="str">
            <v>ASSENTO SANITÁRIO CONVENCIONAL - FORNECIMENTO E INSTALACAO. AF_01/2020</v>
          </cell>
          <cell r="C5357" t="str">
            <v>UN</v>
          </cell>
        </row>
        <row r="5358">
          <cell r="A5358">
            <v>100851</v>
          </cell>
          <cell r="B5358" t="str">
            <v>ASSENTO SANITÁRIO INFANTIL - FORNECIMENTO E INSTALACAO. AF_01/2020</v>
          </cell>
          <cell r="C5358" t="str">
            <v>UN</v>
          </cell>
        </row>
        <row r="5359">
          <cell r="A5359">
            <v>100852</v>
          </cell>
          <cell r="B5359" t="str">
            <v>CUBA DE EMBUTIR RETANGULAR DE AÇO INOXIDÁVEL, 56 X 33 X 12 CM - FORNECIMENTO E INSTALAÇÃO. AF_01/2020</v>
          </cell>
          <cell r="C5359" t="str">
            <v>UN</v>
          </cell>
        </row>
        <row r="5360">
          <cell r="A5360">
            <v>100853</v>
          </cell>
          <cell r="B5360" t="str">
            <v>TORNEIRA CROMADA DE MESA PARA LAVATORIO, TIPO MONOCOMANDO. AF_01/2020</v>
          </cell>
          <cell r="C5360" t="str">
            <v>UN</v>
          </cell>
        </row>
        <row r="5361">
          <cell r="A5361">
            <v>100854</v>
          </cell>
          <cell r="B5361" t="str">
            <v>TORNEIRA CROMADA DE MESA PARA LAVATÓRIO COM SENSOR DE PRESENCA. AF_01/2020</v>
          </cell>
          <cell r="C5361" t="str">
            <v>UN</v>
          </cell>
        </row>
        <row r="5362">
          <cell r="A5362">
            <v>100856</v>
          </cell>
          <cell r="B5362" t="str">
            <v>MANOPLA E CANOPLA CROMADA - FORNECIMENTO E INSTALAÇÃO. AF_01/2020</v>
          </cell>
          <cell r="C5362" t="str">
            <v>UN</v>
          </cell>
        </row>
        <row r="5363">
          <cell r="A5363">
            <v>100857</v>
          </cell>
          <cell r="B5363" t="str">
            <v>ACABAMENTO MONOCOMANDO PARA CHUVEIRO - FORNECIMENTO E INSTALAÇÃO. AF_01/2020</v>
          </cell>
          <cell r="C5363" t="str">
            <v>UN</v>
          </cell>
        </row>
        <row r="5364">
          <cell r="A5364">
            <v>100858</v>
          </cell>
          <cell r="B5364" t="str">
            <v>MICTÓRIO SIFONADO LOUÇA BRANCA - PADRÃO MÉDIO - FORNECIMENTO E INSTALAÇÃO. AF_01/2020</v>
          </cell>
          <cell r="C5364" t="str">
            <v>UN</v>
          </cell>
        </row>
        <row r="5365">
          <cell r="A5365">
            <v>100859</v>
          </cell>
          <cell r="B5365" t="str">
            <v>MICTÓRIO SIFONADO LOUÇA BRANCA PARA ENTRADA DE ÁGUA EMBUTIDA - PADRÃO ALTO - FORNECIMENTO E INSTALAÇÃO. AF_01/2020</v>
          </cell>
          <cell r="C5365" t="str">
            <v>UN</v>
          </cell>
        </row>
        <row r="5366">
          <cell r="A5366">
            <v>100860</v>
          </cell>
          <cell r="B5366" t="str">
            <v>CHUVEIRO ELÉTRICO COMUM CORPO PLÁSTICO, TIPO DUCHA - FORNECIMENTO E INSTALAÇÃO. AF_01/2020</v>
          </cell>
          <cell r="C5366" t="str">
            <v>UN</v>
          </cell>
        </row>
        <row r="5367">
          <cell r="A5367">
            <v>100861</v>
          </cell>
          <cell r="B5367" t="str">
            <v>SUPORTE MÃO FRANCESA EM AÇO, ABAS IGUAIS 30 CM, CAPACIDADE MINIMA 60 KG, BRANCO - FORNECIMENTO E INSTALAÇÃO. AF_01/2020</v>
          </cell>
          <cell r="C5367" t="str">
            <v>UN</v>
          </cell>
        </row>
        <row r="5368">
          <cell r="A5368">
            <v>100862</v>
          </cell>
          <cell r="B5368" t="str">
            <v>SUPORTE MÃO FRANCESA EM ACO, ABAS IGUAIS 40 CM, CAPACIDADE MINIMA 70 KG, BRANCO - FORNECIMENTO E INSTALAÇÃO. AF_01/2020</v>
          </cell>
          <cell r="C5368" t="str">
            <v>UN</v>
          </cell>
        </row>
        <row r="5369">
          <cell r="A5369">
            <v>100863</v>
          </cell>
          <cell r="B5369" t="str">
            <v>BARRA DE APOIO EM "L", EM ACO INOX POLIDO 70 X 70 CM, FIXADA NA PAREDE - FORNECIMENTO E INSTALACAO. AF_01/2020</v>
          </cell>
          <cell r="C5369" t="str">
            <v>UN</v>
          </cell>
        </row>
        <row r="5370">
          <cell r="A5370">
            <v>100864</v>
          </cell>
          <cell r="B5370" t="str">
            <v>BARRA DE APOIO EM "L", EM ACO INOX POLIDO 80 X 80 CM, FIXADA NA PAREDE - FORNECIMENTO E INSTALACAO. AF_01/2020</v>
          </cell>
          <cell r="C5370" t="str">
            <v>UN</v>
          </cell>
        </row>
        <row r="5371">
          <cell r="A5371">
            <v>100865</v>
          </cell>
          <cell r="B5371" t="str">
            <v>BARRA DE APOIO LATERAL ARTICULADA, COM TRAVA, EM ACO INOX POLIDO, FIXADA NA PAREDE - FORNECIMENTO E INSTALAÇÃO. AF_01/2020</v>
          </cell>
          <cell r="C5371" t="str">
            <v>UN</v>
          </cell>
        </row>
        <row r="5372">
          <cell r="A5372">
            <v>100866</v>
          </cell>
          <cell r="B5372" t="str">
            <v>BARRA DE APOIO RETA, EM ACO INOX POLIDO, COMPRIMENTO 60CM, FIXADA NA PAREDE - FORNECIMENTO E INSTALAÇÃO. AF_01/2020</v>
          </cell>
          <cell r="C5372" t="str">
            <v>UN</v>
          </cell>
        </row>
        <row r="5373">
          <cell r="A5373">
            <v>100867</v>
          </cell>
          <cell r="B5373" t="str">
            <v>BARRA DE APOIO RETA, EM ACO INOX POLIDO, COMPRIMENTO 70 CM,  FIXADA NA PAREDE - FORNECIMENTO E INSTALAÇÃO. AF_01/2020</v>
          </cell>
          <cell r="C5373" t="str">
            <v>UN</v>
          </cell>
        </row>
        <row r="5374">
          <cell r="A5374">
            <v>100868</v>
          </cell>
          <cell r="B5374" t="str">
            <v>BARRA DE APOIO RETA, EM ACO INOX POLIDO, COMPRIMENTO 80 CM,  FIXADA NA PAREDE - FORNECIMENTO E INSTALAÇÃO. AF_01/2020</v>
          </cell>
          <cell r="C5374" t="str">
            <v>UN</v>
          </cell>
        </row>
        <row r="5375">
          <cell r="A5375">
            <v>100869</v>
          </cell>
          <cell r="B5375" t="str">
            <v>BARRA DE APOIO RETA, EM ACO INOX POLIDO, COMPRIMENTO 90 CM,  FIXADA NA PAREDE - FORNECIMENTO E INSTALAÇÃO. AF_01/2020</v>
          </cell>
          <cell r="C5375" t="str">
            <v>UN</v>
          </cell>
        </row>
        <row r="5376">
          <cell r="A5376">
            <v>100870</v>
          </cell>
          <cell r="B5376" t="str">
            <v>BARRA DE APOIO RETA, EM ALUMINIO, COMPRIMENTO 60 CM,  FIXADA NA PAREDE - FORNECIMENTO E INSTALAÇÃO. AF_01/2020</v>
          </cell>
          <cell r="C5376" t="str">
            <v>UN</v>
          </cell>
        </row>
        <row r="5377">
          <cell r="A5377">
            <v>100871</v>
          </cell>
          <cell r="B5377" t="str">
            <v>BARRA DE APOIO RETA, EM ALUMINIO, COMPRIMENTO 70 CM,  FIXADA NA PAREDE - FORNECIMENTO E INSTALAÇÃO. AF_01/2020</v>
          </cell>
          <cell r="C5377" t="str">
            <v>UN</v>
          </cell>
        </row>
        <row r="5378">
          <cell r="A5378">
            <v>100872</v>
          </cell>
          <cell r="B5378" t="str">
            <v>BARRA DE APOIO RETA, EM ALUMINIO, COMPRIMENTO 80 CM,  FIXADA NA PAREDE - FORNECIMENTO E INSTALAÇÃO. AF_01/2020</v>
          </cell>
          <cell r="C5378" t="str">
            <v>UN</v>
          </cell>
        </row>
        <row r="5379">
          <cell r="A5379">
            <v>100873</v>
          </cell>
          <cell r="B5379" t="str">
            <v>BARRA DE APOIO RETA, EM ALUMINIO, COMPRIMENTO 90 CM,  FIXADA NA PAREDE - FORNECIMENTO E INSTALAÇÃO. AF_01/2020</v>
          </cell>
          <cell r="C5379" t="str">
            <v>UN</v>
          </cell>
        </row>
        <row r="5380">
          <cell r="A5380">
            <v>100874</v>
          </cell>
          <cell r="B5380" t="str">
            <v>PUXADOR PARA PCD, FIXADO NA PORTA - FORNECIMENTO E INSTALAÇÃO. AF_01/2020</v>
          </cell>
          <cell r="C5380" t="str">
            <v>UN</v>
          </cell>
        </row>
        <row r="5381">
          <cell r="A5381">
            <v>100875</v>
          </cell>
          <cell r="B5381" t="str">
            <v>BANCO ARTICULADO, EM ACO INOX, PARA PCD, FIXADO NA PAREDE - FORNECIMENTO E INSTALAÇÃO. AF_01/2020</v>
          </cell>
          <cell r="C5381" t="str">
            <v>UN</v>
          </cell>
        </row>
        <row r="5382">
          <cell r="A5382">
            <v>100878</v>
          </cell>
          <cell r="B5382" t="str">
            <v>VASO SANITÁRIO SIFONADO COM CAIXA ACOPLADA, LOUÇA BRANCA - PADRÃO ALTO - FORNECIMENTO E INSTALAÇÃO. AF_01/2020</v>
          </cell>
          <cell r="C5382" t="str">
            <v>UN</v>
          </cell>
        </row>
        <row r="5383">
          <cell r="A5383">
            <v>98052</v>
          </cell>
          <cell r="B5383" t="str">
            <v>TANQUE SÉPTICO CIRCULAR, EM CONCRETO PRÉ-MOLDADO, DIÂMETRO INTERNO = 1,10 M, ALTURA INTERNA = 2,50 M, VOLUME ÚTIL: 2138,2 L (PARA 5 CONTRIBUINTES). AF_12/2020_PA</v>
          </cell>
          <cell r="C5383" t="str">
            <v>UN</v>
          </cell>
        </row>
        <row r="5384">
          <cell r="A5384">
            <v>98053</v>
          </cell>
          <cell r="B5384" t="str">
            <v>TANQUE SÉPTICO CIRCULAR, EM CONCRETO PRÉ-MOLDADO, DIÂMETRO INTERNO = 1,40 M, ALTURA INTERNA = 2,50 M, VOLUME ÚTIL: 3463,6 L (PARA 13 CONTRIBUINTES). AF_12/2020_PA</v>
          </cell>
          <cell r="C5384" t="str">
            <v>UN</v>
          </cell>
        </row>
        <row r="5385">
          <cell r="A5385">
            <v>98054</v>
          </cell>
          <cell r="B5385" t="str">
            <v>TANQUE SÉPTICO CIRCULAR, EM CONCRETO PRÉ-MOLDADO, DIÂMETRO INTERNO = 1,88 M, ALTURA INTERNA = 2,50 M, VOLUME ÚTIL: 6245,8 L (PARA 32 CONTRIBUINTES). AF_12/2020_PA</v>
          </cell>
          <cell r="C5385" t="str">
            <v>UN</v>
          </cell>
        </row>
        <row r="5386">
          <cell r="A5386">
            <v>98055</v>
          </cell>
          <cell r="B5386" t="str">
            <v>TANQUE SÉPTICO CIRCULAR, EM CONCRETO PRÉ-MOLDADO, DIÂMETRO INTERNO = 2,38 M, ALTURA INTERNA = 2,50 M, VOLUME ÚTIL: 10009,8 L (PARA 69 CONTRIBUINTES). AF_12/2020_PA</v>
          </cell>
          <cell r="C5386" t="str">
            <v>UN</v>
          </cell>
        </row>
        <row r="5387">
          <cell r="A5387">
            <v>98056</v>
          </cell>
          <cell r="B5387" t="str">
            <v>TANQUE SÉPTICO CIRCULAR, EM CONCRETO PRÉ-MOLDADO, DIÂMETRO INTERNO = 2,38 M, ALTURA INTERNA = 3,0 M, VOLUME ÚTIL: 12234,2 L (PARA 86 CONTRIBUINTES). AF_12/2020_PA</v>
          </cell>
          <cell r="C5387" t="str">
            <v>UN</v>
          </cell>
        </row>
        <row r="5388">
          <cell r="A5388">
            <v>98057</v>
          </cell>
          <cell r="B5388" t="str">
            <v>TANQUE SÉPTICO CIRCULAR, EM CONCRETO PRÉ-MOLDADO, DIÂMETRO INTERNO = 2,88 M, ALTURA INTERNA = 2,50 M, VOLUME ÚTIL: 14657,4 L (PARA 105 CONTRIBUINTES). AF_12/2020_PA</v>
          </cell>
          <cell r="C5388" t="str">
            <v>UN</v>
          </cell>
        </row>
        <row r="5389">
          <cell r="A5389">
            <v>98058</v>
          </cell>
          <cell r="B5389" t="str">
            <v>FILTRO ANAERÓBIO CIRCULAR, EM CONCRETO PRÉ-MOLDADO, DIÂMETRO INTERNO = 1,10 M, ALTURA INTERNA = 1,50 M, VOLUME ÚTIL: 1140,4 L (PARA 5 CONTRIBUINTES). AF_12/2020_PA</v>
          </cell>
          <cell r="C5389" t="str">
            <v>UN</v>
          </cell>
        </row>
        <row r="5390">
          <cell r="A5390">
            <v>98059</v>
          </cell>
          <cell r="B5390" t="str">
            <v>FILTRO ANAERÓBIO CIRCULAR, EM CONCRETO PRÉ-MOLDADO, DIÂMETRO INTERNO = 1,88 M, ALTURA INTERNA = 1,50 M, VOLUME ÚTIL: 3331,1 L (PARA 19 CONTRIBUINTES). AF_12/2020_PA</v>
          </cell>
          <cell r="C5390" t="str">
            <v>UN</v>
          </cell>
        </row>
        <row r="5391">
          <cell r="A5391">
            <v>98060</v>
          </cell>
          <cell r="B5391" t="str">
            <v>FILTRO ANAERÓBIO CIRCULAR, EM CONCRETO PRÉ-MOLDADO, DIÂMETRO INTERNO = 2,38 M, ALTURA INTERNA = 1,50 M, VOLUME ÚTIL: 5338,6 L (PARA 34 CONTRIBUINTES). AF_12/2020_PA</v>
          </cell>
          <cell r="C5391" t="str">
            <v>UN</v>
          </cell>
        </row>
        <row r="5392">
          <cell r="A5392">
            <v>98061</v>
          </cell>
          <cell r="B5392" t="str">
            <v>FILTRO ANAERÓBIO CIRCULAR, EM CONCRETO PRÉ-MOLDADO, DIÂMETRO INTERNO = 2,88 M, ALTURA INTERNA = 1,50 M, VOLUME ÚTIL: 7817,3 L (PARA 75 CONTRIBUINTES). AF_12/2020_PA</v>
          </cell>
          <cell r="C5392" t="str">
            <v>UN</v>
          </cell>
        </row>
        <row r="5393">
          <cell r="A5393">
            <v>98062</v>
          </cell>
          <cell r="B5393" t="str">
            <v>SUMIDOURO CIRCULAR, EM CONCRETO PRÉ-MOLDADO, DIÂMETRO INTERNO = 1,88 M, ALTURA INTERNA = 2,00 M, ÁREA DE INFILTRAÇÃO: 13,1 M² (PARA 5 CONTRIBUINTES). AF_12/2020_PA</v>
          </cell>
          <cell r="C5393" t="str">
            <v>UN</v>
          </cell>
        </row>
        <row r="5394">
          <cell r="A5394">
            <v>98063</v>
          </cell>
          <cell r="B5394" t="str">
            <v>SUMIDOURO CIRCULAR, EM CONCRETO PRÉ-MOLDADO, DIÂMETRO INTERNO = 2,38 M, ALTURA INTERNA = 2,50 M, ÁREA DE INFILTRAÇÃO: 21,3 M² (PARA 8 CONTRIBUINTES). AF_12/2020_PA</v>
          </cell>
          <cell r="C5394" t="str">
            <v>UN</v>
          </cell>
        </row>
        <row r="5395">
          <cell r="A5395">
            <v>98064</v>
          </cell>
          <cell r="B5395" t="str">
            <v>SUMIDOURO CIRCULAR, EM CONCRETO PRÉ-MOLDADO, DIÂMETRO INTERNO = 2,38 M, ALTURA INTERNA = 3,0 M, ÁREA DE INFILTRAÇÃO: 25 M² (PARA 10 CONTRIBUINTES). AF_12/2020_PA</v>
          </cell>
          <cell r="C5395" t="str">
            <v>UN</v>
          </cell>
        </row>
        <row r="5396">
          <cell r="A5396">
            <v>98065</v>
          </cell>
          <cell r="B5396" t="str">
            <v>SUMIDOURO CIRCULAR, EM CONCRETO PRÉ-MOLDADO, DIÂMETRO INTERNO = 2,88 M, ALTURA INTERNA = 3,0 M, ÁREA DE INFILTRAÇÃO: 31,4 M² (PARA 12 CONTRIBUINTES). AF_12/2020_PA</v>
          </cell>
          <cell r="C5396" t="str">
            <v>UN</v>
          </cell>
        </row>
        <row r="5397">
          <cell r="A5397">
            <v>98066</v>
          </cell>
          <cell r="B5397" t="str">
            <v>TANQUE SÉPTICO RETANGULAR, EM ALVENARIA COM TIJOLOS CERÂMICOS MACIÇOS, DIMENSÕES INTERNAS: 1,0 X 2,0 X H=1,4 M, VOLUME ÚTIL: 2000 L (PARA 5 CONTRIBUINTES). AF_12/2020</v>
          </cell>
          <cell r="C5397" t="str">
            <v>UN</v>
          </cell>
        </row>
        <row r="5398">
          <cell r="A5398">
            <v>98067</v>
          </cell>
          <cell r="B5398" t="str">
            <v>TANQUE SÉPTICO RETANGULAR, EM ALVENARIA COM TIJOLOS CERÂMICOS MACIÇOS, DIMENSÕES INTERNAS: 1,2 X 2,4 X H=1,6 M, VOLUME ÚTIL: 3456 L (PARA 13 CONTRIBUINTES). AF_12/2020</v>
          </cell>
          <cell r="C5398" t="str">
            <v>UN</v>
          </cell>
        </row>
        <row r="5399">
          <cell r="A5399">
            <v>98068</v>
          </cell>
          <cell r="B5399" t="str">
            <v>TANQUE SÉPTICO RETANGULAR, EM ALVENARIA COM TIJOLOS CERÂMICOS MACIÇOS, DIMENSÕES INTERNAS: 1,4 X 3,2 X H=1,8 M, VOLUME ÚTIL: 6272 L (PARA 32 CONTRIBUINTES). AF_12/2020</v>
          </cell>
          <cell r="C5399" t="str">
            <v>UN</v>
          </cell>
        </row>
        <row r="5400">
          <cell r="A5400">
            <v>98069</v>
          </cell>
          <cell r="B5400" t="str">
            <v>TANQUE SÉPTICO RETANGULAR, EM ALVENARIA COM TIJOLOS CERÂMICOS MACIÇOS, DIMENSÕES INTERNAS: 1,6 X 4,4 X H=1,8 M, VOLUME ÚTIL: 9856 L (PARA 68 CONTRIBUINTES). AF_12/2020</v>
          </cell>
          <cell r="C5400" t="str">
            <v>UN</v>
          </cell>
        </row>
        <row r="5401">
          <cell r="A5401">
            <v>98070</v>
          </cell>
          <cell r="B5401" t="str">
            <v>TANQUE SÉPTICO RETANGULAR, EM ALVENARIA COM TIJOLOS CERÂMICOS MACIÇOS, DIMENSÕES INTERNAS: 1,6 X 4,8 X H=2,0 M, VOLUME ÚTIL: 12288 L (PARA 86 CONTRIBUINTES). AF_12/2020</v>
          </cell>
          <cell r="C5401" t="str">
            <v>UN</v>
          </cell>
        </row>
        <row r="5402">
          <cell r="A5402">
            <v>98071</v>
          </cell>
          <cell r="B5402" t="str">
            <v>TANQUE SÉPTICO RETANGULAR, EM ALVENARIA COM TIJOLOS CERÂMICOS MACIÇOS, DIMENSÕES INTERNAS: 1,6 X 4,6 X H=2,4 M, VOLUME ÚTIL: 14720 L (PARA 105 CONTRIBUINTES). AF_12/2020</v>
          </cell>
          <cell r="C5402" t="str">
            <v>UN</v>
          </cell>
        </row>
        <row r="5403">
          <cell r="A5403">
            <v>98072</v>
          </cell>
          <cell r="B5403" t="str">
            <v>FILTRO ANAERÓBIO RETANGULAR, EM ALVENARIA COM TIJOLOS CERÂMICOS MACIÇOS, DIMENSÕES INTERNAS: 0,8 X 1,2 X H=1,67 M, VOLUME ÚTIL: 1152 L (PARA 5 CONTRIBUINTES). AF_12/2020</v>
          </cell>
          <cell r="C5403" t="str">
            <v>UN</v>
          </cell>
        </row>
        <row r="5404">
          <cell r="A5404">
            <v>98073</v>
          </cell>
          <cell r="B5404" t="str">
            <v>FILTRO ANAERÓBIO RETANGULAR, EM ALVENARIA COM TIJOLOS CERÂMICOS MACIÇOS, DIMENSÕES INTERNAS: 1,2 X 1,8 X H=1,67 M, VOLUME ÚTIL: 2592 L (PARA 13 CONTRIBUINTES). AF_12/2020</v>
          </cell>
          <cell r="C5404" t="str">
            <v>UN</v>
          </cell>
        </row>
        <row r="5405">
          <cell r="A5405">
            <v>98074</v>
          </cell>
          <cell r="B5405" t="str">
            <v>FILTRO ANAERÓBIO RETANGULAR, EM ALVENARIA COM TIJOLOS CERÂMICOS MACIÇOS, DIMENSÕES INTERNAS: 1,4 X 3,0 X H=1,67 M, VOLUME ÚTIL: 5040 L (PARA 32 CONTRIBUINTES). AF_12/2020</v>
          </cell>
          <cell r="C5405" t="str">
            <v>UN</v>
          </cell>
        </row>
        <row r="5406">
          <cell r="A5406">
            <v>98075</v>
          </cell>
          <cell r="B5406" t="str">
            <v>FILTRO ANAERÓBIO RETANGULAR, EM ALVENARIA COM TIJOLOS CERÂMICOS MACIÇOS, DIMENSÕES INTERNAS: 1,4 X 4,2 X H=1,67 M, VOLUME ÚTIL: 7056 L (PARA 67 CONTRIBUINTES). AF_12/2020</v>
          </cell>
          <cell r="C5406" t="str">
            <v>UN</v>
          </cell>
        </row>
        <row r="5407">
          <cell r="A5407">
            <v>98076</v>
          </cell>
          <cell r="B5407" t="str">
            <v>FILTRO ANAERÓBIO RETANGULAR, EM ALVENARIA COM TIJOLOS CERÂMICOS MACIÇOS, DIMENSÕES INTERNAS: 1,6 X 4,6 X H=1,67 M, VOLUME ÚTIL: 8832 L (PARA 84 CONTRIBUINTES). AF_12/2020</v>
          </cell>
          <cell r="C5407" t="str">
            <v>UN</v>
          </cell>
        </row>
        <row r="5408">
          <cell r="A5408">
            <v>98077</v>
          </cell>
          <cell r="B5408" t="str">
            <v>FILTRO ANAERÓBIO RETANGULAR, EM ALVENARIA COM TIJOLOS CERÂMICOS MACIÇOS, DIMENSÕES INTERNAS: 1,6 X 5,6 X H=1,67 M, VOLUME ÚTIL: 10752 L (PARA 103 CONTRIBUINTES). AF_12/2020</v>
          </cell>
          <cell r="C5408" t="str">
            <v>UN</v>
          </cell>
        </row>
        <row r="5409">
          <cell r="A5409">
            <v>98078</v>
          </cell>
          <cell r="B5409" t="str">
            <v>SUMIDOURO RETANGULAR, EM ALVENARIA COM TIJOLOS CERÂMICOS MACIÇOS, DIMENSÕES INTERNAS: 0,8 X 1,4 X H=3,0 M, ÁREA DE INFILTRAÇÃO: 13,2 M² (PARA 5 CONTRIBUINTES). AF_12/2020</v>
          </cell>
          <cell r="C5409" t="str">
            <v>UN</v>
          </cell>
        </row>
        <row r="5410">
          <cell r="A5410">
            <v>98079</v>
          </cell>
          <cell r="B5410" t="str">
            <v>SUMIDOURO RETANGULAR, EM ALVENARIA COM TIJOLOS CERÂMICOS MACIÇOS, DIMENSÕES INTERNAS: 1,0 X 3,0 X H=3,0 M, ÁREA DE INFILTRAÇÃO: 25 M² (PARA 10 CONTRIBUINTES). AF_12/2020</v>
          </cell>
          <cell r="C5410" t="str">
            <v>UN</v>
          </cell>
        </row>
        <row r="5411">
          <cell r="A5411">
            <v>98080</v>
          </cell>
          <cell r="B5411" t="str">
            <v>SUMIDOURO RETANGULAR, EM ALVENARIA COM TIJOLOS CERÂMICOS MACIÇOS, DIMENSÕES INTERNAS: 1,6 X 3,4 X H=3,0 M, ÁREA DE INFILTRAÇÃO: 32,9 M² (PARA 13 CONTRIBUINTES). AF_12/2020</v>
          </cell>
          <cell r="C5411" t="str">
            <v>UN</v>
          </cell>
        </row>
        <row r="5412">
          <cell r="A5412">
            <v>98081</v>
          </cell>
          <cell r="B5412" t="str">
            <v>SUMIDOURO RETANGULAR, EM ALVENARIA COM TIJOLOS CERÂMICOS MACIÇOS, DIMENSÕES INTERNAS: 1,6 X 5,8 X H=3,0 M, ÁREA DE INFILTRAÇÃO: 50 M² (PARA 20 CONTRIBUINTES). AF_12/2020</v>
          </cell>
          <cell r="C5412" t="str">
            <v>UN</v>
          </cell>
        </row>
        <row r="5413">
          <cell r="A5413">
            <v>98082</v>
          </cell>
          <cell r="B5413" t="str">
            <v>TANQUE SÉPTICO RETANGULAR, EM ALVENARIA COM BLOCOS DE CONCRETO, DIMENSÕES INTERNAS: 1,0 X 2,0 X H=1,4 M, VOLUME ÚTIL: 2000 L (PARA 5 CONTRIBUINTES). AF_12/2020</v>
          </cell>
          <cell r="C5413" t="str">
            <v>UN</v>
          </cell>
        </row>
        <row r="5414">
          <cell r="A5414">
            <v>98083</v>
          </cell>
          <cell r="B5414" t="str">
            <v>TANQUE SÉPTICO RETANGULAR, EM ALVENARIA COM BLOCOS DE CONCRETO, DIMENSÕES INTERNAS: 1,2 X 2,4 X H=1,6 M, VOLUME ÚTIL: 3456 L (PARA 13 CONTRIBUINTES). AF_12/2020</v>
          </cell>
          <cell r="C5414" t="str">
            <v>UN</v>
          </cell>
        </row>
        <row r="5415">
          <cell r="A5415">
            <v>98084</v>
          </cell>
          <cell r="B5415" t="str">
            <v>TANQUE SÉPTICO RETANGULAR, EM ALVENARIA COM BLOCOS DE CONCRETO, DIMENSÕES INTERNAS: 1,4 X 3,2 X H=1,8 M, VOLUME ÚTIL: 6272 L (PARA 32 CONTRIBUINTES). AF_12/2020</v>
          </cell>
          <cell r="C5415" t="str">
            <v>UN</v>
          </cell>
        </row>
        <row r="5416">
          <cell r="A5416">
            <v>98085</v>
          </cell>
          <cell r="B5416" t="str">
            <v>TANQUE SÉPTICO RETANGULAR, EM ALVENARIA COM BLOCOS DE CONCRETO, DIMENSÕES INTERNAS: 1,6 X 4,4 X H=1,8 M, VOLUME ÚTIL: 9856 L (PARA 68 CONTRIBUINTES). AF_12/2020</v>
          </cell>
          <cell r="C5416" t="str">
            <v>UN</v>
          </cell>
        </row>
        <row r="5417">
          <cell r="A5417">
            <v>98086</v>
          </cell>
          <cell r="B5417" t="str">
            <v>TANQUE SÉPTICO RETANGULAR, EM ALVENARIA COM BLOCOS DE CONCRETO, DIMENSÕES INTERNAS: 1,6 X 4,8 X H=2,0 M, VOLUME ÚTIL: 12288 L (PARA 86 CONTRIBUINTES). AF_12/2020</v>
          </cell>
          <cell r="C5417" t="str">
            <v>UN</v>
          </cell>
        </row>
        <row r="5418">
          <cell r="A5418">
            <v>98087</v>
          </cell>
          <cell r="B5418" t="str">
            <v>TANQUE SÉPTICO RETANGULAR, EM ALVENARIA COM BLOCOS DE CONCRETO, DIMENSÕES INTERNAS: 1,6 X 4,6 X H=2,4 M, VOLUME ÚTIL: 14720 L (PARA 105 CONTRIBUINTES). AF_12/2020</v>
          </cell>
          <cell r="C5418" t="str">
            <v>UN</v>
          </cell>
        </row>
        <row r="5419">
          <cell r="A5419">
            <v>98088</v>
          </cell>
          <cell r="B5419" t="str">
            <v>FILTRO ANAERÓBIO RETANGULAR, EM ALVENARIA COM BLOCOS DE CONCRETO, DIMENSÕES INTERNAS: 0,8 X 1,2 X H=1,67 M, VOLUME ÚTIL: 1152 L (PARA 5 CONTRIBUINTES). AF_12/2020</v>
          </cell>
          <cell r="C5419" t="str">
            <v>UN</v>
          </cell>
        </row>
        <row r="5420">
          <cell r="A5420">
            <v>98089</v>
          </cell>
          <cell r="B5420" t="str">
            <v>FILTRO ANAERÓBIO RETANGULAR, EM ALVENARIA COM BLOCOS DE CONCRETO, DIMENSÕES INTERNAS: 1,2 X 1,8 X H=1,67 M, VOLUME ÚTIL: 2592 L (PARA 13 CONTRIBUINTES). AF_12/2020</v>
          </cell>
          <cell r="C5420" t="str">
            <v>UN</v>
          </cell>
        </row>
        <row r="5421">
          <cell r="A5421">
            <v>98090</v>
          </cell>
          <cell r="B5421" t="str">
            <v>FILTRO ANAERÓBIO RETANGULAR, EM ALVENARIA COM BLOCOS DE CONCRETO, DIMENSÕES INTERNAS: 1,4 X 3,0 X H=1,67 M, VOLUME ÚTIL: 5040 L (PARA 32 CONTRIBUINTES). AF_12/2020</v>
          </cell>
          <cell r="C5421" t="str">
            <v>UN</v>
          </cell>
        </row>
        <row r="5422">
          <cell r="A5422">
            <v>98091</v>
          </cell>
          <cell r="B5422" t="str">
            <v>FILTRO ANAERÓBIO RETANGULAR, EM ALVENARIA COM BLOCOS DE CONCRETO, DIMENSÕES INTERNAS: 1,4 X 4,2 X H=1,67 M, VOLUME ÚTIL: 7056 L (PARA 67 CONTRIBUINTES). AF_12/2020</v>
          </cell>
          <cell r="C5422" t="str">
            <v>UN</v>
          </cell>
        </row>
        <row r="5423">
          <cell r="A5423">
            <v>98092</v>
          </cell>
          <cell r="B5423" t="str">
            <v>FILTRO ANAERÓBIO RETANGULAR, EM ALVENARIA COM BLOCOS DE CONCRETO, DIMENSÕES INTERNAS: 1,6 X 4,6 X H=1,67 M, VOLUME ÚTIL: 8832 L (PARA 84 CONTRIBUINTES). AF_12/2020</v>
          </cell>
          <cell r="C5423" t="str">
            <v>UN</v>
          </cell>
        </row>
        <row r="5424">
          <cell r="A5424">
            <v>98093</v>
          </cell>
          <cell r="B5424" t="str">
            <v>FILTRO ANAERÓBIO RETANGULAR, EM ALVENARIA COM BLOCOS DE CONCRETO, DIMENSÕES INTERNAS: 1,6 X 5,6 X H=1,67 M, VOLUME ÚTIL: 10752 L (PARA 103 CONTRIBUINTES). AF_12/2020</v>
          </cell>
          <cell r="C5424" t="str">
            <v>UN</v>
          </cell>
        </row>
        <row r="5425">
          <cell r="A5425">
            <v>98094</v>
          </cell>
          <cell r="B5425" t="str">
            <v>SUMIDOURO RETANGULAR, EM ALVENARIA COM BLOCOS DE CONCRETO, DIMENSÕES INTERNAS: 0,8 X 1,4 X H=3,0 M, ÁREA DE INFILTRAÇÃO: 13,2 M² (PARA 5 CONTRIBUINTES). AF_12/2020</v>
          </cell>
          <cell r="C5425" t="str">
            <v>UN</v>
          </cell>
        </row>
        <row r="5426">
          <cell r="A5426">
            <v>98099</v>
          </cell>
          <cell r="B5426" t="str">
            <v>SUMIDOURO RETANGULAR, EM ALVENARIA COM BLOCOS DE CONCRETO, DIMENSÕES INTERNAS: 1,0 X 3,0 X H=3,0 M, ÁREA DE INFILTRAÇÃO: 25 M² (PARA 10 CONTRIBUINTES). AF_12/2020</v>
          </cell>
          <cell r="C5426" t="str">
            <v>UN</v>
          </cell>
        </row>
        <row r="5427">
          <cell r="A5427">
            <v>98100</v>
          </cell>
          <cell r="B5427" t="str">
            <v>SUMIDOURO RETANGULAR, EM ALVENARIA COM BLOCOS DE CONCRETO, DIMENSÕES INTERNAS: 1,6 X 3,4 X H=3,0 M, ÁREA DE INFILTRAÇÃO: 32,9 M² (PARA 13 CONTRIBUINTES). . AF_12/2020</v>
          </cell>
          <cell r="C5427" t="str">
            <v>UN</v>
          </cell>
        </row>
        <row r="5428">
          <cell r="A5428">
            <v>98101</v>
          </cell>
          <cell r="B5428" t="str">
            <v>SUMIDOURO RETANGULAR, EM ALVENARIA COM BLOCOS DE CONCRETO, DIMENSÕES INTERNAS: 1,6 X 5,8 X H=3,0 M, ÁREA DE INFILTRAÇÃO: 50 M² (PARA 20 CONTRIBUINTES). . AF_12/2020</v>
          </cell>
          <cell r="C5428" t="str">
            <v>UN</v>
          </cell>
        </row>
        <row r="5429">
          <cell r="A5429">
            <v>98109</v>
          </cell>
          <cell r="B5429" t="str">
            <v>CAIXA DE GORDURA ESPECIAL (CAPACIDADE: 312 L - PARA ATÉ 146 PESSOAS SERVIDAS NO PICO), RETANGULAR, EM ALVENARIA COM BLOCOS DE CONCRETO, DIMENSÕES INTERNAS = 0,4X1,2 M, ALTURA INTERNA = 1 M. AF_12/2020</v>
          </cell>
          <cell r="C5429" t="str">
            <v>UN</v>
          </cell>
        </row>
        <row r="5430">
          <cell r="A5430">
            <v>98110</v>
          </cell>
          <cell r="B5430" t="str">
            <v>CAIXA DE GORDURA PEQUENA (CAPACIDADE: 19 L), CIRCULAR, EM PVC, DIÂMETRO INTERNO= 0,3 M. AF_12/2020</v>
          </cell>
          <cell r="C5430" t="str">
            <v>UN</v>
          </cell>
        </row>
        <row r="5431">
          <cell r="A5431">
            <v>98111</v>
          </cell>
          <cell r="B5431" t="str">
            <v>CAIXA DE INSPEÇÃO PARA ATERRAMENTO, CIRCULAR, EM POLIETILENO, DIÂMETRO INTERNO = 0,3 M. AF_12/2020</v>
          </cell>
          <cell r="C5431" t="str">
            <v>UN</v>
          </cell>
        </row>
        <row r="5432">
          <cell r="A5432">
            <v>98112</v>
          </cell>
          <cell r="B5432" t="str">
            <v>TIL (TUBO DE INSPEÇÃO E LIMPEZA) CONDOMINIAL PARA ESGOTO, EM PVC, DN 100 X 100 MM. AF_12/2020</v>
          </cell>
          <cell r="C5432" t="str">
            <v>UN</v>
          </cell>
        </row>
        <row r="5433">
          <cell r="A5433">
            <v>98114</v>
          </cell>
          <cell r="B5433" t="str">
            <v>TAMPA CIRCULAR PARA ESGOTO E DRENAGEM, EM FERRO FUNDIDO, DIÂMETRO INTERNO = 0,6 M. AF_12/2020</v>
          </cell>
          <cell r="C5433" t="str">
            <v>UN</v>
          </cell>
        </row>
        <row r="5434">
          <cell r="A5434">
            <v>98115</v>
          </cell>
          <cell r="B5434" t="str">
            <v>TAMPA CIRCULAR PARA ESGOTO E DRENAGEM, EM CONCRETO PRÉ-MOLDADO, DIÂMETRO INTERNO = 0,60 M E ALTURA = 0,10 M. AF_12/2020</v>
          </cell>
          <cell r="C5434" t="str">
            <v>UN</v>
          </cell>
        </row>
        <row r="5435">
          <cell r="A5435">
            <v>89349</v>
          </cell>
          <cell r="B5435" t="str">
            <v>REGISTRO DE PRESSÃO BRUTO, LATÃO, ROSCÁVEL, 1/2" - FORNECIMENTO E INSTALAÇÃO. AF_08/2021</v>
          </cell>
          <cell r="C5435" t="str">
            <v>UN</v>
          </cell>
        </row>
        <row r="5436">
          <cell r="A5436">
            <v>89351</v>
          </cell>
          <cell r="B5436" t="str">
            <v>REGISTRO DE PRESSÃO BRUTO, LATÃO,  ROSCÁVEL, 3/4'' - FORNECIMENTO E INSTALAÇÃO. AF_08/2021</v>
          </cell>
          <cell r="C5436" t="str">
            <v>UN</v>
          </cell>
        </row>
        <row r="5437">
          <cell r="A5437">
            <v>89352</v>
          </cell>
          <cell r="B5437" t="str">
            <v>REGISTRO DE GAVETA BRUTO, LATÃO, ROSCÁVEL, 1/2" - FORNECIMENTO E INSTALAÇÃO. AF_08/2021</v>
          </cell>
          <cell r="C5437" t="str">
            <v>UN</v>
          </cell>
        </row>
        <row r="5438">
          <cell r="A5438">
            <v>89353</v>
          </cell>
          <cell r="B5438" t="str">
            <v>REGISTRO DE GAVETA BRUTO, LATÃO, ROSCÁVEL, 3/4" - FORNECIMENTO E INSTALAÇÃO. AF_08/2021</v>
          </cell>
          <cell r="C5438" t="str">
            <v>UN</v>
          </cell>
        </row>
        <row r="5439">
          <cell r="A5439">
            <v>89354</v>
          </cell>
          <cell r="B5439" t="str">
            <v>MISTURADOR MONOCOMANDO PARA CHUVEIRO, BASE BRUTA E ACABAMENTO CROMADO - FORNECIMENTO E INSTALAÇÃO. AF_08/2021</v>
          </cell>
          <cell r="C5439" t="str">
            <v>UN</v>
          </cell>
        </row>
        <row r="5440">
          <cell r="A5440">
            <v>89984</v>
          </cell>
          <cell r="B5440" t="str">
            <v>REGISTRO DE PRESSÃO BRUTO, LATÃO, ROSCÁVEL, 1/2", COM ACABAMENTO E CANOPLA CROMADOS - FORNECIMENTO E INSTALAÇÃO. AF_08/2021</v>
          </cell>
          <cell r="C5440" t="str">
            <v>UN</v>
          </cell>
        </row>
        <row r="5441">
          <cell r="A5441">
            <v>89985</v>
          </cell>
          <cell r="B5441" t="str">
            <v>REGISTRO DE PRESSÃO BRUTO, LATÃO, ROSCÁVEL, 3/4", COM ACABAMENTO E CANOPLA CROMADOS - FORNECIMENTO E INSTALAÇÃO. AF_08/2021</v>
          </cell>
          <cell r="C5441" t="str">
            <v>UN</v>
          </cell>
        </row>
        <row r="5442">
          <cell r="A5442">
            <v>89986</v>
          </cell>
          <cell r="B5442" t="str">
            <v>REGISTRO DE GAVETA BRUTO, LATÃO, ROSCÁVEL, 1/2", COM ACABAMENTO E CANOPLA CROMADOS - FORNECIMENTO E INSTALAÇÃO. AF_08/2021</v>
          </cell>
          <cell r="C5442" t="str">
            <v>UN</v>
          </cell>
        </row>
        <row r="5443">
          <cell r="A5443">
            <v>89987</v>
          </cell>
          <cell r="B5443" t="str">
            <v>REGISTRO DE GAVETA BRUTO, LATÃO, ROSCÁVEL, 3/4", COM ACABAMENTO E CANOPLA CROMADOS - FORNECIMENTO E INSTALAÇÃO. AF_08/2021</v>
          </cell>
          <cell r="C5443" t="str">
            <v>UN</v>
          </cell>
        </row>
        <row r="5444">
          <cell r="A5444">
            <v>90371</v>
          </cell>
          <cell r="B5444" t="str">
            <v>REGISTRO DE ESFERA, PVC, ROSCÁVEL, COM VOLANTE, 3/4" - FORNECIMENTO E INSTALAÇÃO. AF_08/2021</v>
          </cell>
          <cell r="C5444" t="str">
            <v>UN</v>
          </cell>
        </row>
        <row r="5445">
          <cell r="A5445">
            <v>94489</v>
          </cell>
          <cell r="B5445" t="str">
            <v>REGISTRO DE ESFERA, PVC, SOLDÁVEL, COM VOLANTE, DN  25 MM - FORNECIMENTO E INSTALAÇÃO. AF_08/2021</v>
          </cell>
          <cell r="C5445" t="str">
            <v>UN</v>
          </cell>
        </row>
        <row r="5446">
          <cell r="A5446">
            <v>94490</v>
          </cell>
          <cell r="B5446" t="str">
            <v>REGISTRO DE ESFERA, PVC, SOLDÁVEL, COM VOLANTE, DN  32 MM - FORNECIMENTO E INSTALAÇÃO. AF_08/2021</v>
          </cell>
          <cell r="C5446" t="str">
            <v>UN</v>
          </cell>
        </row>
        <row r="5447">
          <cell r="A5447">
            <v>94491</v>
          </cell>
          <cell r="B5447" t="str">
            <v>REGISTRO DE ESFERA, PVC, SOLDÁVEL, COM VOLANTE, DN  40 MM - FORNECIMENTO E INSTALAÇÃO. AF_08/2021</v>
          </cell>
          <cell r="C5447" t="str">
            <v>UN</v>
          </cell>
        </row>
        <row r="5448">
          <cell r="A5448">
            <v>94492</v>
          </cell>
          <cell r="B5448" t="str">
            <v>REGISTRO DE ESFERA, PVC, SOLDÁVEL, COM VOLANTE, DN  50 MM - FORNECIMENTO E INSTALAÇÃO. AF_08/2021</v>
          </cell>
          <cell r="C5448" t="str">
            <v>UN</v>
          </cell>
        </row>
        <row r="5449">
          <cell r="A5449">
            <v>94493</v>
          </cell>
          <cell r="B5449" t="str">
            <v>REGISTRO DE ESFERA, PVC, SOLDÁVEL, COM VOLANTE, DN  60 MM - FORNECIMENTO E INSTALAÇÃO. AF_08/2021</v>
          </cell>
          <cell r="C5449" t="str">
            <v>UN</v>
          </cell>
        </row>
        <row r="5450">
          <cell r="A5450">
            <v>94495</v>
          </cell>
          <cell r="B5450" t="str">
            <v>REGISTRO DE GAVETA BRUTO, LATÃO, ROSCÁVEL, 1" - FORNECIMENTO E INSTALAÇÃO. AF_08/2021</v>
          </cell>
          <cell r="C5450" t="str">
            <v>UN</v>
          </cell>
        </row>
        <row r="5451">
          <cell r="A5451">
            <v>94496</v>
          </cell>
          <cell r="B5451" t="str">
            <v>REGISTRO DE GAVETA BRUTO, LATÃO, ROSCÁVEL, 1 1/4" - FORNECIMENTO E INSTALAÇÃO. AF_08/2021</v>
          </cell>
          <cell r="C5451" t="str">
            <v>UN</v>
          </cell>
        </row>
        <row r="5452">
          <cell r="A5452">
            <v>94497</v>
          </cell>
          <cell r="B5452" t="str">
            <v>REGISTRO DE GAVETA BRUTO, LATÃO, ROSCÁVEL, 1 1/2" - FORNECIMENTO E INSTALAÇÃO. AF_08/2021</v>
          </cell>
          <cell r="C5452" t="str">
            <v>UN</v>
          </cell>
        </row>
        <row r="5453">
          <cell r="A5453">
            <v>94498</v>
          </cell>
          <cell r="B5453" t="str">
            <v>REGISTRO DE GAVETA BRUTO, LATÃO, ROSCÁVEL, 2" - FORNECIMENTO E INSTALAÇÃO. AF_08/2021</v>
          </cell>
          <cell r="C5453" t="str">
            <v>UN</v>
          </cell>
        </row>
        <row r="5454">
          <cell r="A5454">
            <v>94499</v>
          </cell>
          <cell r="B5454" t="str">
            <v>REGISTRO DE GAVETA BRUTO, LATÃO, ROSCÁVEL, 2 1/2" - FORNECIMENTO E INSTALAÇÃO. AF_08/2021</v>
          </cell>
          <cell r="C5454" t="str">
            <v>UN</v>
          </cell>
        </row>
        <row r="5455">
          <cell r="A5455">
            <v>94500</v>
          </cell>
          <cell r="B5455" t="str">
            <v>REGISTRO DE GAVETA BRUTO, LATÃO, ROSCÁVEL, 3" - FORNECIMENTO E INSTALAÇÃO. AF_08/2021</v>
          </cell>
          <cell r="C5455" t="str">
            <v>UN</v>
          </cell>
        </row>
        <row r="5456">
          <cell r="A5456">
            <v>94501</v>
          </cell>
          <cell r="B5456" t="str">
            <v>REGISTRO DE GAVETA BRUTO, LATÃO, ROSCÁVEL, 4" - FORNECIMENTO E INSTALAÇÃO. AF_08/2021</v>
          </cell>
          <cell r="C5456" t="str">
            <v>UN</v>
          </cell>
        </row>
        <row r="5457">
          <cell r="A5457">
            <v>94792</v>
          </cell>
          <cell r="B5457" t="str">
            <v>REGISTRO DE GAVETA BRUTO, LATÃO, ROSCÁVEL, 1", COM ACABAMENTO E CANOPLA CROMADOS - FORNECIMENTO E INSTALAÇÃO. AF_08/2021</v>
          </cell>
          <cell r="C5457" t="str">
            <v>UN</v>
          </cell>
        </row>
        <row r="5458">
          <cell r="A5458">
            <v>94793</v>
          </cell>
          <cell r="B5458" t="str">
            <v>REGISTRO DE GAVETA BRUTO, LATÃO, ROSCÁVEL, 1 1/4", COM ACABAMENTO E CANOPLA CROMADOS - FORNECIMENTO E INSTALAÇÃO. AF_08/2021</v>
          </cell>
          <cell r="C5458" t="str">
            <v>UN</v>
          </cell>
        </row>
        <row r="5459">
          <cell r="A5459">
            <v>94794</v>
          </cell>
          <cell r="B5459" t="str">
            <v>REGISTRO DE GAVETA BRUTO, LATÃO, ROSCÁVEL, 1 1/2", COM ACABAMENTO E CANOPLA CROMADOS - FORNECIMENTO E INSTALAÇÃO. AF_08/2021</v>
          </cell>
          <cell r="C5459" t="str">
            <v>UN</v>
          </cell>
        </row>
        <row r="5460">
          <cell r="A5460">
            <v>94795</v>
          </cell>
          <cell r="B5460" t="str">
            <v>TORNEIRA DE BOIA PARA CAIXA D'ÁGUA, ROSCÁVEL, 1/2" - FORNECIMENTO E INSTALAÇÃO. AF_08/2021</v>
          </cell>
          <cell r="C5460" t="str">
            <v>UN</v>
          </cell>
        </row>
        <row r="5461">
          <cell r="A5461">
            <v>94796</v>
          </cell>
          <cell r="B5461" t="str">
            <v>TORNEIRA DE BOIA PARA CAIXA D'ÁGUA, ROSCÁVEL, 3/4" - FORNECIMENTO E INSTALAÇÃO. AF_08/2021</v>
          </cell>
          <cell r="C5461" t="str">
            <v>UN</v>
          </cell>
        </row>
        <row r="5462">
          <cell r="A5462">
            <v>94797</v>
          </cell>
          <cell r="B5462" t="str">
            <v>TORNEIRA DE BOIA PARA CAIXA D'ÁGUA, ROSCÁVEL, 1" - FORNECIMENTO E INSTALAÇÃO. AF_08/2021</v>
          </cell>
          <cell r="C5462" t="str">
            <v>UN</v>
          </cell>
        </row>
        <row r="5463">
          <cell r="A5463">
            <v>94798</v>
          </cell>
          <cell r="B5463" t="str">
            <v>TORNEIRA DE BOIA PARA CAIXA D'ÁGUA, ROSCÁVEL, 1 1/4" - FORNECIMENTO E INSTALAÇÃO. AF_08/2021</v>
          </cell>
          <cell r="C5463" t="str">
            <v>UN</v>
          </cell>
        </row>
        <row r="5464">
          <cell r="A5464">
            <v>94799</v>
          </cell>
          <cell r="B5464" t="str">
            <v>TORNEIRA DE BOIA PARA CAIXA D'ÁGUA, ROSCÁVEL, 1 1/2" - FORNECIMENTO E INSTALAÇÃO. AF_08/2021</v>
          </cell>
          <cell r="C5464" t="str">
            <v>UN</v>
          </cell>
        </row>
        <row r="5465">
          <cell r="A5465">
            <v>94800</v>
          </cell>
          <cell r="B5465" t="str">
            <v>TORNEIRA DE BOIA PARA CAIXA D'ÁGUA, ROSCÁVEL, 2" - FORNECIMENTO E INSTALAÇÃO. AF_08/2021</v>
          </cell>
          <cell r="C5465" t="str">
            <v>UN</v>
          </cell>
        </row>
        <row r="5466">
          <cell r="A5466">
            <v>95248</v>
          </cell>
          <cell r="B5466" t="str">
            <v>VÁLVULA DE ESFERA BRUTA, BRONZE, ROSCÁVEL, 1/2" - FORNECIMENTO E INSTALAÇÃO. AF_08/2021</v>
          </cell>
          <cell r="C5466" t="str">
            <v>UN</v>
          </cell>
        </row>
        <row r="5467">
          <cell r="A5467">
            <v>95249</v>
          </cell>
          <cell r="B5467" t="str">
            <v>VÁLVULA DE ESFERA BRUTA, BRONZE, ROSCÁVEL, 3/4'' - FORNECIMENTO E INSTALAÇÃO. AF_08/2021</v>
          </cell>
          <cell r="C5467" t="str">
            <v>UN</v>
          </cell>
        </row>
        <row r="5468">
          <cell r="A5468">
            <v>95250</v>
          </cell>
          <cell r="B5468" t="str">
            <v>VÁLVULA DE ESFERA BRUTA, BRONZE, ROSCÁVEL, 1'' - FORNECIMENTO E INSTALAÇÃO. AF_08/2021</v>
          </cell>
          <cell r="C5468" t="str">
            <v>UN</v>
          </cell>
        </row>
        <row r="5469">
          <cell r="A5469">
            <v>95251</v>
          </cell>
          <cell r="B5469" t="str">
            <v>VÁLVULA DE ESFERA BRUTA, BRONZE, ROSCÁVEL, 1 1/4'' - FORNECIMENTO E INSTALAÇÃO. AF_08/2021</v>
          </cell>
          <cell r="C5469" t="str">
            <v>UN</v>
          </cell>
        </row>
        <row r="5470">
          <cell r="A5470">
            <v>95252</v>
          </cell>
          <cell r="B5470" t="str">
            <v>VÁLVULA DE ESFERA BRUTA, BRONZE, ROSCÁVEL, 1 1/2'' - FORNECIMENTO E INSTALAÇÃO. AF_08/2021</v>
          </cell>
          <cell r="C5470" t="str">
            <v>UN</v>
          </cell>
        </row>
        <row r="5471">
          <cell r="A5471">
            <v>95253</v>
          </cell>
          <cell r="B5471" t="str">
            <v>VÁLVULA DE ESFERA BRUTA, BRONZE, ROSCÁVEL, 2'' - FORNECIMENTO E INSTALAÇÃO. AF_08/2021</v>
          </cell>
          <cell r="C5471" t="str">
            <v>UN</v>
          </cell>
        </row>
        <row r="5472">
          <cell r="A5472">
            <v>99619</v>
          </cell>
          <cell r="B5472" t="str">
            <v>VÁLVULA DE RETENÇÃO HORIZONTAL, DE BRONZE, ROSCÁVEL, 3/4" - FORNECIMENTO E INSTALAÇÃO. AF_08/2021</v>
          </cell>
          <cell r="C5472" t="str">
            <v>UN</v>
          </cell>
        </row>
        <row r="5473">
          <cell r="A5473">
            <v>99620</v>
          </cell>
          <cell r="B5473" t="str">
            <v>VÁLVULA DE RETENÇÃO HORIZONTAL, DE BRONZE, ROSCÁVEL, 1" - FORNECIMENTO E INSTALAÇÃO. AF_08/2021</v>
          </cell>
          <cell r="C5473" t="str">
            <v>UN</v>
          </cell>
        </row>
        <row r="5474">
          <cell r="A5474">
            <v>99621</v>
          </cell>
          <cell r="B5474" t="str">
            <v>VÁLVULA DE RETENÇÃO HORIZONTAL, DE BRONZE, ROSCÁVEL, 1 1/4" - FORNECIMENTO E INSTALAÇÃO. AF_08/2021</v>
          </cell>
          <cell r="C5474" t="str">
            <v>UN</v>
          </cell>
        </row>
        <row r="5475">
          <cell r="A5475">
            <v>99622</v>
          </cell>
          <cell r="B5475" t="str">
            <v>VÁLVULA DE RETENÇÃO HORIZONTAL, DE BRONZE, ROSCÁVEL, 1 1/2"  - FORNECIMENTO E INSTALAÇÃO. AF_08/2021</v>
          </cell>
          <cell r="C5475" t="str">
            <v>UN</v>
          </cell>
        </row>
        <row r="5476">
          <cell r="A5476">
            <v>99623</v>
          </cell>
          <cell r="B5476" t="str">
            <v>VÁLVULA DE RETENÇÃO HORIZONTAL, DE BRONZE, ROSCÁVEL, 2"  - FORNECIMENTO E INSTALAÇÃO. AF_08/2021</v>
          </cell>
          <cell r="C5476" t="str">
            <v>UN</v>
          </cell>
        </row>
        <row r="5477">
          <cell r="A5477">
            <v>99624</v>
          </cell>
          <cell r="B5477" t="str">
            <v>VÁLVULA DE RETENÇÃO HORIZONTAL, DE BRONZE, ROSCÁVEL, 2 1/2" - FORNECIMENTO E INSTALAÇÃO. AF_08/2021</v>
          </cell>
          <cell r="C5477" t="str">
            <v>UN</v>
          </cell>
        </row>
        <row r="5478">
          <cell r="A5478">
            <v>99625</v>
          </cell>
          <cell r="B5478" t="str">
            <v>VÁLVULA DE RETENÇÃO HORIZONTAL, DE BRONZE, ROSCÁVEL, 3" - FORNECIMENTO E INSTALAÇÃO. AF_08/2021</v>
          </cell>
          <cell r="C5478" t="str">
            <v>UN</v>
          </cell>
        </row>
        <row r="5479">
          <cell r="A5479">
            <v>99626</v>
          </cell>
          <cell r="B5479" t="str">
            <v>VÁLVULA DE RETENÇÃO HORIZONTAL, DE BRONZE, ROSCÁVEL, 4" - FORNECIMENTO E INSTALAÇÃO. AF_08/2021</v>
          </cell>
          <cell r="C5479" t="str">
            <v>UN</v>
          </cell>
        </row>
        <row r="5480">
          <cell r="A5480">
            <v>99627</v>
          </cell>
          <cell r="B5480" t="str">
            <v>VÁLVULA DE RETENÇÃO VERTICAL, DE BRONZE, ROSCÁVEL, 1/2" - FORNECIMENTO E INSTALAÇÃO. AF_08/2021</v>
          </cell>
          <cell r="C5480" t="str">
            <v>UN</v>
          </cell>
        </row>
        <row r="5481">
          <cell r="A5481">
            <v>99628</v>
          </cell>
          <cell r="B5481" t="str">
            <v>VÁLVULA DE RETENÇÃO VERTICAL, DE BRONZE, ROSCÁVEL, 3/4" - FORNECIMENTO E INSTALAÇÃO. AF_08/2021</v>
          </cell>
          <cell r="C5481" t="str">
            <v>UN</v>
          </cell>
        </row>
        <row r="5482">
          <cell r="A5482">
            <v>99629</v>
          </cell>
          <cell r="B5482" t="str">
            <v>VÁLVULA DE RETENÇÃO VERTICAL, DE BRONZE, ROSCÁVEL, 1" - FORNECIMENTO E INSTALAÇÃO. AF_08/2021</v>
          </cell>
          <cell r="C5482" t="str">
            <v>UN</v>
          </cell>
        </row>
        <row r="5483">
          <cell r="A5483">
            <v>99630</v>
          </cell>
          <cell r="B5483" t="str">
            <v>VÁLVULA DE RETENÇÃO VERTICAL, DE BRONZE, ROSCÁVEL, 1 1/4" - FORNECIMENTO E INSTALAÇÃO. AF_08/2021</v>
          </cell>
          <cell r="C5483" t="str">
            <v>UN</v>
          </cell>
        </row>
        <row r="5484">
          <cell r="A5484">
            <v>99631</v>
          </cell>
          <cell r="B5484" t="str">
            <v>VÁLVULA DE RETENÇÃO VERTICAL, DE BRONZE, ROSCÁVEL, 1 1/2" - FORNECIMENTO E INSTALAÇÃO. AF_08/2021</v>
          </cell>
          <cell r="C5484" t="str">
            <v>UN</v>
          </cell>
        </row>
        <row r="5485">
          <cell r="A5485">
            <v>99632</v>
          </cell>
          <cell r="B5485" t="str">
            <v>VÁLVULA DE RETENÇÃO VERTICAL, DE BRONZE, ROSCÁVEL, 2" - FORNECIMENTO E INSTALAÇÃO. AF_08/2021</v>
          </cell>
          <cell r="C5485" t="str">
            <v>UN</v>
          </cell>
        </row>
        <row r="5486">
          <cell r="A5486">
            <v>99633</v>
          </cell>
          <cell r="B5486" t="str">
            <v>VÁLVULA DE RETENÇÃO VERTICAL, DE BRONZE, ROSCÁVEL, 3" - FORNECIMENTO E INSTALAÇÃO. AF_08/2021</v>
          </cell>
          <cell r="C5486" t="str">
            <v>UN</v>
          </cell>
        </row>
        <row r="5487">
          <cell r="A5487">
            <v>99634</v>
          </cell>
          <cell r="B5487" t="str">
            <v>VÁLVULA DE RETENÇÃO VERTICAL, DE BRONZE, ROSCÁVEL, 4" - FORNECIMENTO E INSTALAÇÃO. AF_08/2021</v>
          </cell>
          <cell r="C5487" t="str">
            <v>UN</v>
          </cell>
        </row>
        <row r="5488">
          <cell r="A5488">
            <v>99635</v>
          </cell>
          <cell r="B5488" t="str">
            <v>VÁLVULA DE DESCARGA METÁLICA, BASE 1 1/2", ACABAMENTO METALICO CROMADO - FORNECIMENTO E INSTALAÇÃO. AF_08/2021</v>
          </cell>
          <cell r="C5488" t="str">
            <v>UN</v>
          </cell>
        </row>
        <row r="5489">
          <cell r="A5489">
            <v>103008</v>
          </cell>
          <cell r="B5489" t="str">
            <v>VÁLVULA DE RETENÇÃO HORIZONTAL, DE BRONZE, ROSCÁVEL, 1/2" - FORNECIMENTO E INSTALAÇÃO. AF_08/2021</v>
          </cell>
          <cell r="C5489" t="str">
            <v>UN</v>
          </cell>
        </row>
        <row r="5490">
          <cell r="A5490">
            <v>103009</v>
          </cell>
          <cell r="B5490" t="str">
            <v>VÁLVULA DE RETENÇÃO VERTICAL, DE BRONZE, ROSCÁVEL, 2 1/2" - FORNECIMENTO E INSTALAÇÃO. AF_08/2021</v>
          </cell>
          <cell r="C5490" t="str">
            <v>UN</v>
          </cell>
        </row>
        <row r="5491">
          <cell r="A5491">
            <v>103010</v>
          </cell>
          <cell r="B5491" t="str">
            <v>VÁLVULA DE RETENÇÃO, DE BRONZE, PÉ COM CRIVOS, ROSCÁVEL, 3/4" - FORNECIMENTO E INSTALAÇÃO. AF_08/2021</v>
          </cell>
          <cell r="C5491" t="str">
            <v>UN</v>
          </cell>
        </row>
        <row r="5492">
          <cell r="A5492">
            <v>103011</v>
          </cell>
          <cell r="B5492" t="str">
            <v>VÁLVULA DE RETENÇÃO, DE BRONZE, PÉ COM CRIVOS, ROSCÁVEL, 1" - FORNECIMENTO E INSTALAÇÃO. AF_08/2021</v>
          </cell>
          <cell r="C5492" t="str">
            <v>UN</v>
          </cell>
        </row>
        <row r="5493">
          <cell r="A5493">
            <v>103012</v>
          </cell>
          <cell r="B5493" t="str">
            <v>VÁLVULA DE RETENÇÃO, DE BRONZE, PÉ COM CRIVOS, ROSCÁVEL, 1 1/4" - FORNECIMENTO E INSTALAÇÃO. AF_08/2021</v>
          </cell>
          <cell r="C5493" t="str">
            <v>UN</v>
          </cell>
        </row>
        <row r="5494">
          <cell r="A5494">
            <v>103013</v>
          </cell>
          <cell r="B5494" t="str">
            <v>VÁLVULA DE RETENÇÃO, DE BRONZE, PÉ COM CRIVOS, ROSCÁVEL, 1 1/2" - FORNECIMENTO E INSTALAÇÃO. AF_08/2021</v>
          </cell>
          <cell r="C5494" t="str">
            <v>UN</v>
          </cell>
        </row>
        <row r="5495">
          <cell r="A5495">
            <v>103014</v>
          </cell>
          <cell r="B5495" t="str">
            <v>VÁLVULA DE RETENÇÃO, DE BRONZE, PÉ COM CRIVOS, ROSCÁVEL, 2" - FORNECIMENTO E INSTALAÇÃO. AF_08/2021</v>
          </cell>
          <cell r="C5495" t="str">
            <v>UN</v>
          </cell>
        </row>
        <row r="5496">
          <cell r="A5496">
            <v>103015</v>
          </cell>
          <cell r="B5496" t="str">
            <v>VÁLVULA DE RETENÇÃO, DE BRONZE, PÉ COM CRIVOS, ROSCÁVEL, 2 1/2" - FORNECIMENTO E INSTALAÇÃO. AF_08/2021</v>
          </cell>
          <cell r="C5496" t="str">
            <v>UN</v>
          </cell>
        </row>
        <row r="5497">
          <cell r="A5497">
            <v>103016</v>
          </cell>
          <cell r="B5497" t="str">
            <v>VÁLVULA DE RETENÇÃO, DE BRONZE, PÉ COM CRIVOS, ROSCÁVEL, 3" - FORNECIMENTO E INSTALAÇÃO. AF_08/2021</v>
          </cell>
          <cell r="C5497" t="str">
            <v>UN</v>
          </cell>
        </row>
        <row r="5498">
          <cell r="A5498">
            <v>103017</v>
          </cell>
          <cell r="B5498" t="str">
            <v>VÁLVULA DE RETENÇÃO, DE BRONZE, PÉ COM CRIVOS, ROSCÁVEL, 4" - FORNECIMENTO E INSTALAÇÃO. AF_08/2021</v>
          </cell>
          <cell r="C5498" t="str">
            <v>UN</v>
          </cell>
        </row>
        <row r="5499">
          <cell r="A5499">
            <v>103018</v>
          </cell>
          <cell r="B5499" t="str">
            <v>VÁLVULA DE DESCARGA METÁLICA, BASE 1 1/4", ACABAMENTO METALICO CROMADO - FORNECIMENTO E INSTALAÇÃO. AF_08/2021</v>
          </cell>
          <cell r="C5499" t="str">
            <v>UN</v>
          </cell>
        </row>
        <row r="5500">
          <cell r="A5500">
            <v>103019</v>
          </cell>
          <cell r="B5500" t="str">
            <v>REGISTRO OU VÁLVULA GLOBO ANGULAR EM LATÃO, PARA HIDRANTES EM INSTALAÇÃO PREDIAL DE INCÊNDIO, 45 GRAUS, 2 1/2" - FORNECIMENTO E INSTALAÇÃO. AF_08/2021</v>
          </cell>
          <cell r="C5500" t="str">
            <v>UN</v>
          </cell>
        </row>
        <row r="5501">
          <cell r="A5501">
            <v>103029</v>
          </cell>
          <cell r="B5501" t="str">
            <v>REGISTRO OU REGULADOR DE GÁS DE COZINHA - FORNECIMENTO E INSTALAÇÃO. AF_08/2021</v>
          </cell>
          <cell r="C5501" t="str">
            <v>UN</v>
          </cell>
        </row>
        <row r="5502">
          <cell r="A5502">
            <v>103036</v>
          </cell>
          <cell r="B5502" t="str">
            <v>REGISTRO DE ESFERA, PVC, ROSCÁVEL, COM VOLANTE, 1/2" - FORNECIMENTO E INSTALAÇÃO. AF_08/2021</v>
          </cell>
          <cell r="C5502" t="str">
            <v>UN</v>
          </cell>
        </row>
        <row r="5503">
          <cell r="A5503">
            <v>103037</v>
          </cell>
          <cell r="B5503" t="str">
            <v>REGISTRO DE ESFERA, PVC, ROSCÁVEL, COM VOLANTE, 1" - FORNECIMENTO E INSTALAÇÃO. AF_08/2021</v>
          </cell>
          <cell r="C5503" t="str">
            <v>UN</v>
          </cell>
        </row>
        <row r="5504">
          <cell r="A5504">
            <v>103038</v>
          </cell>
          <cell r="B5504" t="str">
            <v>REGISTRO DE ESFERA, PVC, ROSCÁVEL, COM VOLANTE, 1 1/4" - FORNECIMENTO E INSTALAÇÃO. AF_08/2021</v>
          </cell>
          <cell r="C5504" t="str">
            <v>UN</v>
          </cell>
        </row>
        <row r="5505">
          <cell r="A5505">
            <v>103039</v>
          </cell>
          <cell r="B5505" t="str">
            <v>REGISTRO DE ESFERA, PVC, ROSCÁVEL, COM VOLANTE, 1 1/2" - FORNECIMENTO E INSTALAÇÃO. AF_08/2021</v>
          </cell>
          <cell r="C5505" t="str">
            <v>UN</v>
          </cell>
        </row>
        <row r="5506">
          <cell r="A5506">
            <v>103040</v>
          </cell>
          <cell r="B5506" t="str">
            <v>REGISTRO DE ESFERA, PVC, ROSCÁVEL, COM VOLANTE, 2" - FORNECIMENTO E INSTALAÇÃO. AF_08/2021</v>
          </cell>
          <cell r="C5506" t="str">
            <v>UN</v>
          </cell>
        </row>
        <row r="5507">
          <cell r="A5507">
            <v>103041</v>
          </cell>
          <cell r="B5507" t="str">
            <v>REGISTRO DE ESFERA, PVC, ROSCÁVEL, COM BORBOLETA, 1/2" - FORNECIMENTO E INSTALAÇÃO. AF_08/2021</v>
          </cell>
          <cell r="C5507" t="str">
            <v>UN</v>
          </cell>
        </row>
        <row r="5508">
          <cell r="A5508">
            <v>103042</v>
          </cell>
          <cell r="B5508" t="str">
            <v>REGISTRO DE ESFERA, PVC, ROSCÁVEL, COM BORBOLETA, 3/4" - FORNECIMENTO E INSTALAÇÃO. AF_08/2021</v>
          </cell>
          <cell r="C5508" t="str">
            <v>UN</v>
          </cell>
        </row>
        <row r="5509">
          <cell r="A5509">
            <v>103043</v>
          </cell>
          <cell r="B5509" t="str">
            <v>REGISTRO DE ESFERA, PVC, ROSCÁVEL, COM CABEÇA QUADRADA, 1/2" - FORNECIMENTO E INSTALAÇÃO. AF_08/2021</v>
          </cell>
          <cell r="C5509" t="str">
            <v>UN</v>
          </cell>
        </row>
        <row r="5510">
          <cell r="A5510">
            <v>103044</v>
          </cell>
          <cell r="B5510" t="str">
            <v>REGISTRO DE ESFERA, PVC, ROSCÁVEL, COM CABEÇA QUADRADA, 3/4" - FORNECIMENTO E INSTALAÇÃO. AF_08/2021</v>
          </cell>
          <cell r="C5510" t="str">
            <v>UN</v>
          </cell>
        </row>
        <row r="5511">
          <cell r="A5511">
            <v>103045</v>
          </cell>
          <cell r="B5511" t="str">
            <v>REGISTRO DE PRESSÃO, PVC, ROSCÁVEL, VOLANTE SIMPLES, 1/2" - FORNECIMENTO E INSTALAÇÃO. AF_08/2021</v>
          </cell>
          <cell r="C5511" t="str">
            <v>UN</v>
          </cell>
        </row>
        <row r="5512">
          <cell r="A5512">
            <v>103046</v>
          </cell>
          <cell r="B5512" t="str">
            <v>REGISTRO DE PRESSÃO, PVC, ROSCÁVEL, VOLANTE SIMPLES, 3/4" - FORNECIMENTO E INSTALAÇÃO. AF_08/2021</v>
          </cell>
          <cell r="C5512" t="str">
            <v>UN</v>
          </cell>
        </row>
        <row r="5513">
          <cell r="A5513">
            <v>103047</v>
          </cell>
          <cell r="B5513" t="str">
            <v>REGISTRO DE ESFERA, PVC, SOLDÁVEL, COM VOLANTE, DN  20 MM - FORNECIMENTO E INSTALAÇÃO. AF_08/2021</v>
          </cell>
          <cell r="C5513" t="str">
            <v>UN</v>
          </cell>
        </row>
        <row r="5514">
          <cell r="A5514">
            <v>103048</v>
          </cell>
          <cell r="B5514" t="str">
            <v>REGISTRO DE PRESSÃO, PVC, SOLDÁVEL, VOLANTE SIMPLES, DN  20 MM - FORNECIMENTO E INSTALAÇÃO. AF_08/2021</v>
          </cell>
          <cell r="C5514" t="str">
            <v>UN</v>
          </cell>
        </row>
        <row r="5515">
          <cell r="A5515">
            <v>103049</v>
          </cell>
          <cell r="B5515" t="str">
            <v>REGISTRO DE PRESSÃO, PVC, SOLDÁVEL, VOLANTE SIMPLES, DN  25 MM - FORNECIMENTO E INSTALAÇÃO. AF_08/2021</v>
          </cell>
          <cell r="C5515" t="str">
            <v>UN</v>
          </cell>
        </row>
        <row r="5516">
          <cell r="A5516">
            <v>103050</v>
          </cell>
          <cell r="B5516" t="str">
            <v>SUBSTITUIÇÃO DE REGISTRO OU VÁLVULA, ROSCÁVEL, DN  20 MM. AF_08/2021</v>
          </cell>
          <cell r="C5516" t="str">
            <v>UN</v>
          </cell>
        </row>
        <row r="5517">
          <cell r="A5517">
            <v>103051</v>
          </cell>
          <cell r="B5517" t="str">
            <v>SUBSTITUIÇÃO DE REGISTRO OU VÁLVULA, ROSCÁVEL, DN  25 MM. AF_08/2021</v>
          </cell>
          <cell r="C5517" t="str">
            <v>UN</v>
          </cell>
        </row>
        <row r="5518">
          <cell r="A5518">
            <v>103052</v>
          </cell>
          <cell r="B5518" t="str">
            <v>SUBSTITUIÇÃO DE REGISTRO OU VÁLVULA, ROSCÁVEL, DN  32 MM. AF_08/2021</v>
          </cell>
          <cell r="C5518" t="str">
            <v>UN</v>
          </cell>
        </row>
        <row r="5519">
          <cell r="A5519">
            <v>95634</v>
          </cell>
          <cell r="B5519" t="str">
            <v>KIT CAVALETE PARA MEDIÇÃO DE ÁGUA - ENTRADA PRINCIPAL, EM PVC 20 MM (1/2") - FORNECIMENTO E INSTALAÇÃO (EXCLUSIVE HIDRÔMETRO). AF_03/2024</v>
          </cell>
          <cell r="C5519" t="str">
            <v>UN</v>
          </cell>
        </row>
        <row r="5520">
          <cell r="A5520">
            <v>95635</v>
          </cell>
          <cell r="B5520" t="str">
            <v>KIT CAVALETE PARA MEDIÇÃO DE ÁGUA - ENTRADA PRINCIPAL, EM PVC 25 MM (3/4") - FORNECIMENTO E INSTALAÇÃO (EXCLUSIVE HIDRÔMETRO). AF_03/2024</v>
          </cell>
          <cell r="C5520" t="str">
            <v>UN</v>
          </cell>
        </row>
        <row r="5521">
          <cell r="A5521">
            <v>95636</v>
          </cell>
          <cell r="B5521" t="str">
            <v>KIT CAVALETE PARA MEDIÇÃO DE ÁGUA - ENTRADA PRINCIPAL, EM AÇO GALVANIZADO DN 25 MM (1") - FORNECIMENTO E INSTALAÇÃO (EXCLUSIVE HIDRÔMETRO). AF_03/2024</v>
          </cell>
          <cell r="C5521" t="str">
            <v>UN</v>
          </cell>
        </row>
        <row r="5522">
          <cell r="A5522">
            <v>95637</v>
          </cell>
          <cell r="B5522" t="str">
            <v>KIT CAVALETE PARA MEDIÇÃO DE ÁGUA - ENTRADA PRINCIPAL, EM AÇO GALVANIZADO DN 32 MM (1 1/4") - FORNECIMENTO E INSTALAÇÃO (EXCLUSIVE HIDRÔMETRO). AF_03/2024</v>
          </cell>
          <cell r="C5522" t="str">
            <v>UN</v>
          </cell>
        </row>
        <row r="5523">
          <cell r="A5523">
            <v>95638</v>
          </cell>
          <cell r="B5523" t="str">
            <v>KIT CAVALETE PARA MEDIÇÃO DE ÁGUA - ENTRADA PRINCIPAL, EM AÇO GALVANIZADO DN 40 MM (1 1/2") - FORNECIMENTO E INSTALAÇÃO (EXCLUSIVE HIDRÔMETRO). AF_03/2024</v>
          </cell>
          <cell r="C5523" t="str">
            <v>UN</v>
          </cell>
        </row>
        <row r="5524">
          <cell r="A5524">
            <v>95639</v>
          </cell>
          <cell r="B5524" t="str">
            <v>KIT CAVALETE PARA MEDIÇÃO DE ÁGUA - ENTRADA PRINCIPAL, EM AÇO GALVANIZADO DN 50 MM (2") - FORNECIMENTO E INSTALAÇÃO (EXCLUSIVE HIDRÔMETRO). AF_03/2024</v>
          </cell>
          <cell r="C5524" t="str">
            <v>UN</v>
          </cell>
        </row>
        <row r="5525">
          <cell r="A5525">
            <v>95641</v>
          </cell>
          <cell r="B5525" t="str">
            <v>KIT CAVALETE PARA MEDIÇÃO DE ÁGUA - ENTRADA INDIVIDUALIZADA, EM PVC 25 MM (3/4"), PARA 2 MEDIDORES - FORNECIMENTO E INSTALAÇÃO (EXCLUSIVE HIDRÔMETRO). AF_03/2024</v>
          </cell>
          <cell r="C5525" t="str">
            <v>UN</v>
          </cell>
        </row>
        <row r="5526">
          <cell r="A5526">
            <v>95642</v>
          </cell>
          <cell r="B5526" t="str">
            <v>KIT CAVALETE PARA MEDIÇÃO DE ÁGUA - ENTRADA INDIVIDUALIZADA, EM PVC 25 MM (3/4"), PARA 3 MEDIDORES - FORNECIMENTO E INSTALAÇÃO (EXCLUSIVE HIDRÔMETRO). AF_03/2024</v>
          </cell>
          <cell r="C5526" t="str">
            <v>UN</v>
          </cell>
        </row>
        <row r="5527">
          <cell r="A5527">
            <v>95643</v>
          </cell>
          <cell r="B5527" t="str">
            <v>KIT CAVALETE PARA MEDIÇÃO DE ÁGUA - ENTRADA INDIVIDUALIZADA, EM PVC 25 MM (3/4"), PARA 4 MEDIDORES - FORNECIMENTO E INSTALAÇÃO (EXCLUSIVE HIDRÔMETRO). AF_03/2024</v>
          </cell>
          <cell r="C5527" t="str">
            <v>UN</v>
          </cell>
        </row>
        <row r="5528">
          <cell r="A5528">
            <v>95644</v>
          </cell>
          <cell r="B5528" t="str">
            <v>KIT CAVALETE PARA MEDIÇÃO DE ÁGUA - ENTRADA INDIVIDUALIZADA, EM PVC 32 MM (1"), PARA 1 MEDIDOR - FORNECIMENTO E INSTALAÇÃO (EXCLUSIVE HIDRÔMETRO). AF_03/2024</v>
          </cell>
          <cell r="C5528" t="str">
            <v>UN</v>
          </cell>
        </row>
        <row r="5529">
          <cell r="A5529">
            <v>95645</v>
          </cell>
          <cell r="B5529" t="str">
            <v>KIT CAVALETE PARA MEDIÇÃO DE ÁGUA - ENTRADA INDIVIDUALIZADA, EM PVC 32 MM (1"), PARA 2 MEDIDORES - FORNECIMENTO E INSTALAÇÃO (EXCLUSIVE HIDRÔMETRO). AF_03/2024</v>
          </cell>
          <cell r="C5529" t="str">
            <v>UN</v>
          </cell>
        </row>
        <row r="5530">
          <cell r="A5530">
            <v>95646</v>
          </cell>
          <cell r="B5530" t="str">
            <v>KIT CAVALETE PARA MEDIÇÃO DE ÁGUA - ENTRADA INDIVIDUALIZADA, EM PVC 32 MM (1"), PARA 3 MEDIDORES - FORNECIMENTO E INSTALAÇÃO (EXCLUSIVE HIDRÔMETRO). AF_03/2024</v>
          </cell>
          <cell r="C5530" t="str">
            <v>UN</v>
          </cell>
        </row>
        <row r="5531">
          <cell r="A5531">
            <v>95647</v>
          </cell>
          <cell r="B5531" t="str">
            <v>KIT CAVALETE PARA MEDIÇÃO DE ÁGUA - ENTRADA INDIVIDUALIZADA, EM PVC 32 MM (1"), PARA 4 MEDIDORES - FORNECIMENTO E INSTALAÇÃO (EXCLUSIVE HIDRÔMETRO). AF_03/2024</v>
          </cell>
          <cell r="C5531" t="str">
            <v>UN</v>
          </cell>
        </row>
        <row r="5532">
          <cell r="A5532">
            <v>95648</v>
          </cell>
          <cell r="B5532" t="str">
            <v>KIT CAVALETE PARA MEDIÇÃO DE ÁGUA - ENTRADA INDIVIDUALIZADA, EM CPVC DN 28 MM (1"), PARA 1 MEDIDOR - FORNECIMENTO E INSTALAÇÃO (EXCLUSIVE HIDRÔMETRO). AF_03/2024</v>
          </cell>
          <cell r="C5532" t="str">
            <v>UN</v>
          </cell>
        </row>
        <row r="5533">
          <cell r="A5533">
            <v>95649</v>
          </cell>
          <cell r="B5533" t="str">
            <v>KIT CAVALETE PARA MEDIÇÃO DE ÁGUA - ENTRADA INDIVIDUALIZADA, EM CPVC DN 28 MM (1"), PARA 2 MEDIDORES - FORNECIMENTO E INSTALAÇÃO (EXCLUSIVE HIDRÔMETRO). AF_03/2024</v>
          </cell>
          <cell r="C5533" t="str">
            <v>UN</v>
          </cell>
        </row>
        <row r="5534">
          <cell r="A5534">
            <v>95650</v>
          </cell>
          <cell r="B5534" t="str">
            <v>KIT CAVALETE PARA MEDIÇÃO DE ÁGUA - ENTRADA INDIVIDUALIZADA, EM CPVC DN 28 MM (1"), PARA 3 MEDIDORES - FORNECIMENTO E INSTALAÇÃO (EXCLUSIVE HIDRÔMETRO). AF_03/2024</v>
          </cell>
          <cell r="C5534" t="str">
            <v>UN</v>
          </cell>
        </row>
        <row r="5535">
          <cell r="A5535">
            <v>95651</v>
          </cell>
          <cell r="B5535" t="str">
            <v>KIT CAVALETE PARA MEDIÇÃO DE ÁGUA - ENTRADA INDIVIDUALIZADA, EM CPVC DN 28 MM (1"), PARA 4 MEDIDORES - FORNECIMENTO E INSTALAÇÃO (EXCLUSIVE HIDRÔMETRO). AF_03/2024</v>
          </cell>
          <cell r="C5535" t="str">
            <v>UN</v>
          </cell>
        </row>
        <row r="5536">
          <cell r="A5536">
            <v>95652</v>
          </cell>
          <cell r="B5536" t="str">
            <v>KIT CAVALETE PARA MEDIÇÃO DE ÁGUA - ENTRADA INDIVIDUALIZADA, EM CPVC DN 35 MM (1 1/4"), PARA 1 MEDIDOR - FORNECIMENTO E INSTALAÇÃO (EXCLUSIVE HIDRÔMETRO). AF_03/2024</v>
          </cell>
          <cell r="C5536" t="str">
            <v>UN</v>
          </cell>
        </row>
        <row r="5537">
          <cell r="A5537">
            <v>95653</v>
          </cell>
          <cell r="B5537" t="str">
            <v>KIT CAVALETE PARA MEDIÇÃO DE ÁGUA - ENTRADA INDIVIDUALIZADA, EM CPVC DN 35 MM (1 1/4"), PARA 2 MEDIDORES - FORNECIMENTO E INSTALAÇÃO (EXCLUSIVE HIDRÔMETRO). AF_03/2024</v>
          </cell>
          <cell r="C5537" t="str">
            <v>UN</v>
          </cell>
        </row>
        <row r="5538">
          <cell r="A5538">
            <v>95654</v>
          </cell>
          <cell r="B5538" t="str">
            <v>KIT CAVALETE PARA MEDIÇÃO DE ÁGUA - ENTRADA INDIVIDUALIZADA, EM CPVC DN 35 MM (1 1/4"), PARA 3 MEDIDORES - FORNECIMENTO E INSTALAÇÃO (EXCLUSIVE HIDRÔMETRO). AF_03/2024</v>
          </cell>
          <cell r="C5538" t="str">
            <v>UN</v>
          </cell>
        </row>
        <row r="5539">
          <cell r="A5539">
            <v>95655</v>
          </cell>
          <cell r="B5539" t="str">
            <v>KIT CAVALETE PARA MEDIÇÃO DE ÁGUA - ENTRADA INDIVIDUALIZADA, EM CPVC DN 35 MM (1 1/4"), PARA 4 MEDIDORES - FORNECIMENTO E INSTALAÇÃO (EXCLUSIVE HIDRÔMETRO). AF_03/2024</v>
          </cell>
          <cell r="C5539" t="str">
            <v>UN</v>
          </cell>
        </row>
        <row r="5540">
          <cell r="A5540">
            <v>95657</v>
          </cell>
          <cell r="B5540" t="str">
            <v>KIT CAVALETE PARA MEDIÇÃO DE ÁGUA - ENTRADA INDIVIDUALIZADA, EM PPR PN20 DN 25 MM (3/4") PARA 1 MEDIDOR - FORNECIMENTO E INSTALAÇÃO (EXCLUSIVE HIDRÔMETRO). AF_03/2024</v>
          </cell>
          <cell r="C5540" t="str">
            <v>UN</v>
          </cell>
        </row>
        <row r="5541">
          <cell r="A5541">
            <v>95658</v>
          </cell>
          <cell r="B5541" t="str">
            <v>KIT CAVALETE PARA MEDIÇÃO DE ÁGUA - ENTRADA INDIVIDUALIZADA, EM PPR PN20 DN 25 MM (3/4") PARA 2 MEDIDORES - FORNECIMENTO E INSTALAÇÃO (EXCLUSIVE HIDRÔMETRO). AF_03/2024</v>
          </cell>
          <cell r="C5541" t="str">
            <v>UN</v>
          </cell>
        </row>
        <row r="5542">
          <cell r="A5542">
            <v>95659</v>
          </cell>
          <cell r="B5542" t="str">
            <v>KIT CAVALETE PARA MEDIÇÃO DE ÁGUA - ENTRADA INDIVIDUALIZADA, EM PPR PN20 DN 25 MM (3/4") PARA 3 MEDIDORES - FORNECIMENTO E INSTALAÇÃO (EXCLUSIVE HIDRÔMETRO). AF_03/2024</v>
          </cell>
          <cell r="C5542" t="str">
            <v>UN</v>
          </cell>
        </row>
        <row r="5543">
          <cell r="A5543">
            <v>95660</v>
          </cell>
          <cell r="B5543" t="str">
            <v>KIT CAVALETE PARA MEDIÇÃO DE ÁGUA - ENTRADA INDIVIDUALIZADA, EM PPR PN20 DN 25 MM (3/4") PARA 4 MEDIDORES - FORNECIMENTO E INSTALAÇÃO (EXCLUSIVE HIDRÔMETRO). AF_03/2024</v>
          </cell>
          <cell r="C5543" t="str">
            <v>UN</v>
          </cell>
        </row>
        <row r="5544">
          <cell r="A5544">
            <v>95661</v>
          </cell>
          <cell r="B5544" t="str">
            <v>KIT CAVALETE PARA MEDIÇÃO DE ÁGUA - ENTRADA INDIVIDUALIZADA, EM PPR PN20 DN 32 MM (1") PARA 1 MEDIDOR - FORNECIMENTO E INSTALAÇÃO (EXCLUSIVE HIDRÔMETRO). AF_03/2024</v>
          </cell>
          <cell r="C5544" t="str">
            <v>UN</v>
          </cell>
        </row>
        <row r="5545">
          <cell r="A5545">
            <v>95662</v>
          </cell>
          <cell r="B5545" t="str">
            <v>KIT CAVALETE PARA MEDIÇÃO DE ÁGUA - ENTRADA INDIVIDUALIZADA, EM PPR PN20 DN 32 MM (1") PARA 2 MEDIDORES - FORNECIMENTO E INSTALAÇÃO (EXCLUSIVE HIDRÔMETRO). AF_03/2024</v>
          </cell>
          <cell r="C5545" t="str">
            <v>UN</v>
          </cell>
        </row>
        <row r="5546">
          <cell r="A5546">
            <v>95663</v>
          </cell>
          <cell r="B5546" t="str">
            <v>KIT CAVALETE PARA MEDIÇÃO DE ÁGUA - ENTRADA INDIVIDUALIZADA, EM PPR PN20 DN 32 MM (1") PARA 3 MEDIDORES - FORNECIMENTO E INSTALAÇÃO (EXCLUSIVE HIDRÔMETRO). AF_03/2024</v>
          </cell>
          <cell r="C5546" t="str">
            <v>UN</v>
          </cell>
        </row>
        <row r="5547">
          <cell r="A5547">
            <v>95664</v>
          </cell>
          <cell r="B5547" t="str">
            <v>KIT CAVALETE PARA MEDIÇÃO DE ÁGUA - ENTRADA INDIVIDUALIZADA, EM PPR PN20 DN 32 MM (1") PARA 4 MEDIDORES - FORNECIMENTO E INSTALAÇÃO (EXCLUSIVE HIDRÔMETRO). AF_03/2024</v>
          </cell>
          <cell r="C5547" t="str">
            <v>UN</v>
          </cell>
        </row>
        <row r="5548">
          <cell r="A5548">
            <v>95665</v>
          </cell>
          <cell r="B5548" t="str">
            <v>KIT CAVALETE PARA MEDIÇÃO DE ÁGUA - ENTRADA INDIVIDUALIZADA, EM PPR PN25 DN 25 MM (3/4") PARA 1 MEDIDOR - FORNECIMENTO E INSTALAÇÃO (EXCLUSIVE HIDRÔMETRO). AF_03/2024</v>
          </cell>
          <cell r="C5548" t="str">
            <v>UN</v>
          </cell>
        </row>
        <row r="5549">
          <cell r="A5549">
            <v>95666</v>
          </cell>
          <cell r="B5549" t="str">
            <v>KIT CAVALETE PARA MEDIÇÃO DE ÁGUA - ENTRADA INDIVIDUALIZADA, EM PPR PN25 DN 25 MM (3/4") PARA 2 MEDIDORES - FORNECIMENTO E INSTALAÇÃO (EXCLUSIVE HIDRÔMETRO). AF_03/2024</v>
          </cell>
          <cell r="C5549" t="str">
            <v>UN</v>
          </cell>
        </row>
        <row r="5550">
          <cell r="A5550">
            <v>95667</v>
          </cell>
          <cell r="B5550" t="str">
            <v>KIT CAVALETE PARA MEDIÇÃO DE ÁGUA - ENTRADA INDIVIDUALIZADA, EM PPR PN25 DN 25 MM (3/4") PARA 3 MEDIDORES - FORNECIMENTO E INSTALAÇÃO (EXCLUSIVE HIDRÔMETRO). AF_03/2024</v>
          </cell>
          <cell r="C5550" t="str">
            <v>UN</v>
          </cell>
        </row>
        <row r="5551">
          <cell r="A5551">
            <v>95668</v>
          </cell>
          <cell r="B5551" t="str">
            <v>KIT CAVALETE PARA MEDIÇÃO DE ÁGUA - ENTRADA INDIVIDUALIZADA, EM PPR PN25 DN 25 MM (3/4") PARA 4 MEDIDORES - FORNECIMENTO E INSTALAÇÃO (EXCLUSIVE HIDRÔMETRO). AF_03/2024</v>
          </cell>
          <cell r="C5551" t="str">
            <v>UN</v>
          </cell>
        </row>
        <row r="5552">
          <cell r="A5552">
            <v>95669</v>
          </cell>
          <cell r="B5552" t="str">
            <v>KIT CAVALETE PARA MEDIÇÃO DE ÁGUA - ENTRADA INDIVIDUALIZADA, EM PPR PN25 DN 32 MM (1") PARA 1 MEDIDOR - FORNECIMENTO E INSTALAÇÃO (EXCLUSIVE HIDRÔMETRO). AF_03/2024</v>
          </cell>
          <cell r="C5552" t="str">
            <v>UN</v>
          </cell>
        </row>
        <row r="5553">
          <cell r="A5553">
            <v>95670</v>
          </cell>
          <cell r="B5553" t="str">
            <v>KIT CAVALETE PARA MEDIÇÃO DE ÁGUA - ENTRADA INDIVIDUALIZADA, EM PPR PN25 DN 32 MM (1") PARA 2 MEDIDORES - FORNECIMENTO E INSTALAÇÃO (EXCLUSIVE HIDRÔMETRO). AF_03/2024</v>
          </cell>
          <cell r="C5553" t="str">
            <v>UN</v>
          </cell>
        </row>
        <row r="5554">
          <cell r="A5554">
            <v>95671</v>
          </cell>
          <cell r="B5554" t="str">
            <v>KIT CAVALETE PARA MEDIÇÃO DE ÁGUA - ENTRADA INDIVIDUALIZADA, EM PPR PN25 DN 32 MM (1") PARA 3 MEDIDORES - FORNECIMENTO E INSTALAÇÃO (EXCLUSIVE HIDRÔMETRO). AF_03/2024</v>
          </cell>
          <cell r="C5554" t="str">
            <v>UN</v>
          </cell>
        </row>
        <row r="5555">
          <cell r="A5555">
            <v>95672</v>
          </cell>
          <cell r="B5555" t="str">
            <v>KIT CAVALETE PARA MEDIÇÃO DE ÁGUA - ENTRADA INDIVIDUALIZADA, EM PPR PN25 DN 32 MM (1") PARA 4 MEDIDORES - FORNECIMENTO E INSTALAÇÃO (EXCLUSIVE HIDRÔMETRO). AF_03/2024</v>
          </cell>
          <cell r="C5555" t="str">
            <v>UN</v>
          </cell>
        </row>
        <row r="5556">
          <cell r="A5556">
            <v>95673</v>
          </cell>
          <cell r="B5556" t="str">
            <v>HIDRÔMETRO DN 1/2", 1,5 M3/H - FORNECIMENTO E INSTALAÇÃO. AF_03/2024</v>
          </cell>
          <cell r="C5556" t="str">
            <v>UN</v>
          </cell>
        </row>
        <row r="5557">
          <cell r="A5557">
            <v>95674</v>
          </cell>
          <cell r="B5557" t="str">
            <v>HIDRÔMETRO DN 1/2", 3,0 M3/H - FORNECIMENTO E INSTALAÇÃO. AF_03/2024</v>
          </cell>
          <cell r="C5557" t="str">
            <v>UN</v>
          </cell>
        </row>
        <row r="5558">
          <cell r="A5558">
            <v>95675</v>
          </cell>
          <cell r="B5558" t="str">
            <v>HIDRÔMETRO DN 3/4", 5,0 M3/H - FORNECIMENTO E INSTALAÇÃO. AF_03/2024</v>
          </cell>
          <cell r="C5558" t="str">
            <v>UN</v>
          </cell>
        </row>
        <row r="5559">
          <cell r="A5559">
            <v>95676</v>
          </cell>
          <cell r="B5559" t="str">
            <v>CAIXA EM CONCRETO PRÉ-MOLDADO PARA ABRIGO DE HIDRÔMETRO COM DN 20 MM - FORNECIMENTO E INSTALAÇÃO. AF_03/2024</v>
          </cell>
          <cell r="C5559" t="str">
            <v>UN</v>
          </cell>
        </row>
        <row r="5560">
          <cell r="A5560">
            <v>97741</v>
          </cell>
          <cell r="B5560" t="str">
            <v>KIT CAVALETE PARA MEDIÇÃO DE ÁGUA - ENTRADA INDIVIDUALIZADA, EM PVC 25 MM (3/4"), PARA 1 MEDIDOR - FORNECIMENTO E INSTALAÇÃO (EXCLUSIVE HIDRÔMETRO). AF_03/2024</v>
          </cell>
          <cell r="C5560" t="str">
            <v>UN</v>
          </cell>
        </row>
        <row r="5561">
          <cell r="A5561">
            <v>104992</v>
          </cell>
          <cell r="B5561" t="str">
            <v>HIDRÔMETRO DN 2" , 30 M³/H - FORNECIMENTO E INSTALAÇÃO. AF_03/2024</v>
          </cell>
          <cell r="C5561" t="str">
            <v>UN</v>
          </cell>
        </row>
        <row r="5562">
          <cell r="A5562">
            <v>104997</v>
          </cell>
          <cell r="B5562" t="str">
            <v>HIDRÔMETRO DN 1", 7 M³/H - FORNECIMENTO E INSTALAÇÃO. AF_03/2024</v>
          </cell>
          <cell r="C5562" t="str">
            <v>UN</v>
          </cell>
        </row>
        <row r="5563">
          <cell r="A5563">
            <v>104998</v>
          </cell>
          <cell r="B5563" t="str">
            <v>HIDRÔMETRO DN 1", 10 M³/H - FORNECIMENTO E INSTALAÇÃO. AF_03/2024</v>
          </cell>
          <cell r="C5563" t="str">
            <v>UN</v>
          </cell>
        </row>
        <row r="5564">
          <cell r="A5564">
            <v>105135</v>
          </cell>
          <cell r="B5564" t="str">
            <v>HIDRÔMETRO DN 1 1/2", 20 M³/H - FORNECIMENTO E INSTALAÇÃO. AF_03/2024</v>
          </cell>
          <cell r="C5564" t="str">
            <v>UN</v>
          </cell>
        </row>
        <row r="5565">
          <cell r="A5565">
            <v>90436</v>
          </cell>
          <cell r="B5565" t="str">
            <v>FURO MANUAL EM ALVENARIA, PARA INSTALAÇÕES HIDRÁULICAS, DIÂMETROS MENORES OU IGUAIS A 40 MM. AF_09/2023</v>
          </cell>
          <cell r="C5565" t="str">
            <v>UN</v>
          </cell>
        </row>
        <row r="5566">
          <cell r="A5566">
            <v>90437</v>
          </cell>
          <cell r="B5566" t="str">
            <v>FURO MANUAL EM ALVENARIA, PARA INSTALAÇÕES HIDRÁULICAS, DIÂMETROS MAIORES QUE 40 MM E MENORES OU IGUAIS A 75 MM. AF_09/2023</v>
          </cell>
          <cell r="C5566" t="str">
            <v>UN</v>
          </cell>
        </row>
        <row r="5567">
          <cell r="A5567">
            <v>90438</v>
          </cell>
          <cell r="B5567" t="str">
            <v>FURO MANUAL EM ALVENARIA, PARA INSTALAÇÕES HIDRÁULICAS, DIÂMETROS MAIORES QUE 75 MM E MENORES OU IGUAIS A 100 MM. AF_09/2023</v>
          </cell>
          <cell r="C5567" t="str">
            <v>UN</v>
          </cell>
        </row>
        <row r="5568">
          <cell r="A5568">
            <v>90439</v>
          </cell>
          <cell r="B5568" t="str">
            <v>FURO MECANIZADO EM CONCRETO, COM MARTELO DEMOLIDOR, PARA INSTALAÇÕES HIDRÁULICAS, DIÂMETROS MENORES OU IGUAIS A 40 MM. AF_09/2023</v>
          </cell>
          <cell r="C5568" t="str">
            <v>UN</v>
          </cell>
        </row>
        <row r="5569">
          <cell r="A5569">
            <v>90440</v>
          </cell>
          <cell r="B5569" t="str">
            <v>FURO MECANIZADO EM CONCRETO, COM MARTELO DEMOLIDOR, PARA INSTALAÇÕES HIDRÁULICAS, DIÂMETROS MAIORES QUE 40 MM E MENORES OU IGUAIS A 75 MM. AF_09/2023</v>
          </cell>
          <cell r="C5569" t="str">
            <v>UN</v>
          </cell>
        </row>
        <row r="5570">
          <cell r="A5570">
            <v>90441</v>
          </cell>
          <cell r="B5570" t="str">
            <v>FURO MECANIZADO EM CONCRETO, COM MARTELO DEMOLIDOR, PARA INSTALAÇÕES HIDRÁULICAS, DIÂMETROS MAIORES QUE 75 MM E MENORES OU IGUAIS A 150 MM. AF_09/2023</v>
          </cell>
          <cell r="C5570" t="str">
            <v>UN</v>
          </cell>
        </row>
        <row r="5571">
          <cell r="A5571">
            <v>90443</v>
          </cell>
          <cell r="B5571" t="str">
            <v>RASGO LINEAR MANUAL EM ALVENARIA, PARA RAMAIS/ DISTRIBUIÇÃO DE INSTALAÇÕES HIDRÁULICAS, DIÂMETROS MENORES OU IGUAIS A 40 MM. AF_09/2023</v>
          </cell>
          <cell r="C5571" t="str">
            <v>M</v>
          </cell>
        </row>
        <row r="5572">
          <cell r="A5572">
            <v>90444</v>
          </cell>
          <cell r="B5572" t="str">
            <v>RASGO LINEAR MECANIZADO EM CONTRAPISO, PARA RAMAIS/ DISTRIBUIÇÃO DE INSTALAÇÕES HIDRÁULICAS, DIÂMETROS MENORES OU IGUAIS A 40 MM. AF_09/2023_PS</v>
          </cell>
          <cell r="C5572" t="str">
            <v>M</v>
          </cell>
        </row>
        <row r="5573">
          <cell r="A5573">
            <v>90445</v>
          </cell>
          <cell r="B5573" t="str">
            <v>RASGO LINEAR MECANIZADO EM CONTRAPISO, PARA RAMAIS/ DISTRIBUIÇÃO DE INSTALAÇÕES HIDRÁULICAS, DIÂMETROS MAIORES QUE 40 MM E MENORES OU IGUAIS A 75 MM. AF_09/2023_PS</v>
          </cell>
          <cell r="C5573" t="str">
            <v>M</v>
          </cell>
        </row>
        <row r="5574">
          <cell r="A5574">
            <v>90446</v>
          </cell>
          <cell r="B5574" t="str">
            <v>RASGO LINEAR MECANIZADO EM CONTRAPISO, PARA RAMAIS/ DISTRIBUIÇÃO DE INSTALAÇÕES HIDRÁULICAS, DIÂMETROS MAIORES QUE 75 MM E MENORES OU IGUAIS A 100 MM. AF_09/2023_PS</v>
          </cell>
          <cell r="C5574" t="str">
            <v>M</v>
          </cell>
        </row>
        <row r="5575">
          <cell r="A5575">
            <v>90447</v>
          </cell>
          <cell r="B5575" t="str">
            <v>RASGO LINEAR MANUAL EM ALVENARIA, PARA ELETRODUTOS, DIÂMETROS MENORES OU IGUAIS A 40 MM. AF_09/2023</v>
          </cell>
          <cell r="C5575" t="str">
            <v>M</v>
          </cell>
        </row>
        <row r="5576">
          <cell r="A5576">
            <v>90451</v>
          </cell>
          <cell r="B5576" t="str">
            <v>PASSANTE TIPO PEÇA EM POLIESTIRENO (ISOPOR), FIXADO EM LAJE, PARA ABERTURA PARA PASSAGEM DE 1 TUBO DE ATÉ 50 MM DE DIÂMETRO. AF_09/2023</v>
          </cell>
          <cell r="C5576" t="str">
            <v>UN</v>
          </cell>
        </row>
        <row r="5577">
          <cell r="A5577">
            <v>90452</v>
          </cell>
          <cell r="B5577" t="str">
            <v>PASSANTE TIPO PEÇA EM POLIESTIRENO (ISOPOR), FIXADO EM LAJE, PARA PASSAGEM DE NO MÁXIMO 5 TUBOS DE 50 MM DE DIÂMETRO. AF_09/2023</v>
          </cell>
          <cell r="C5577" t="str">
            <v>UN</v>
          </cell>
        </row>
        <row r="5578">
          <cell r="A5578">
            <v>90453</v>
          </cell>
          <cell r="B5578" t="str">
            <v>PASSANTE TIPO TUBO COM DIÂMETRO DE 40 MM, FIXADO EM LAJE, PARA PASSAGEM DE TUBULAÇÕES COM NO MÁXIMO 32 MM DE DIÂMETRO. AF_09/2023</v>
          </cell>
          <cell r="C5578" t="str">
            <v>UN</v>
          </cell>
        </row>
        <row r="5579">
          <cell r="A5579">
            <v>90454</v>
          </cell>
          <cell r="B5579" t="str">
            <v>PASSANTE TIPO TUBO COM DIÂMETRO DE 75 MM, FIXADO EM LAJE, PARA PASSAGEM DE TUBULAÇÕES COM NO MÁXIMO 50 MM DE DIÂMETRO. AF_09/2023</v>
          </cell>
          <cell r="C5579" t="str">
            <v>UN</v>
          </cell>
        </row>
        <row r="5580">
          <cell r="A5580">
            <v>90455</v>
          </cell>
          <cell r="B5580" t="str">
            <v>PASSANTE TIPO TUBO COM DIÂMETRO DE 100 MM, FIXADO EM LAJE, PARA PASSAGEM DE TUBULAÇÕES COM NO MÁXIMO 75 MM DE DIÂMETRO. AF_09/2023</v>
          </cell>
          <cell r="C5580" t="str">
            <v>UN</v>
          </cell>
        </row>
        <row r="5581">
          <cell r="A5581">
            <v>90456</v>
          </cell>
          <cell r="B5581" t="str">
            <v>QUEBRA EM ALVENARIA PARA INSTALAÇÃO DE CAIXA DE TOMADA (4X4 OU 4X2). AF_09/2023</v>
          </cell>
          <cell r="C5581" t="str">
            <v>UN</v>
          </cell>
        </row>
        <row r="5582">
          <cell r="A5582">
            <v>90457</v>
          </cell>
          <cell r="B5582" t="str">
            <v>QUEBRA EM ALVENARIA PARA INSTALAÇÃO DE QUADRO DISTRIBUIÇÃO PEQUENO (19X25 CM). AF_09/2023</v>
          </cell>
          <cell r="C5582" t="str">
            <v>UN</v>
          </cell>
        </row>
        <row r="5583">
          <cell r="A5583">
            <v>90458</v>
          </cell>
          <cell r="B5583" t="str">
            <v>QUEBRA EM ALVENARIA PARA INSTALAÇÃO DE QUADRO DISTRIBUIÇÃO GRANDE (76X40 CM). AF_09/2023</v>
          </cell>
          <cell r="C5583" t="str">
            <v>UN</v>
          </cell>
        </row>
        <row r="5584">
          <cell r="A5584">
            <v>90459</v>
          </cell>
          <cell r="B5584" t="str">
            <v>QUEBRA EM ALVENARIA PARA INSTALAÇÃO DE ABRIGO PARA MANGUEIRAS (90X60 CM). AF_09/2023</v>
          </cell>
          <cell r="C5584" t="str">
            <v>UN</v>
          </cell>
        </row>
        <row r="5585">
          <cell r="A5585">
            <v>90460</v>
          </cell>
          <cell r="B5585" t="str">
            <v>SUPORTE PARA 2 TUBOS HORIZONTAIS, ESPAÇADO A CADA 56 CM, EM PERFILADO COM COMPRIMENTO DE 25 CM FIXADO EM LAJE, POR METRO DE TUBULAÇÃO FIXADA. AF_09/2023</v>
          </cell>
          <cell r="C5585" t="str">
            <v>M</v>
          </cell>
        </row>
        <row r="5586">
          <cell r="A5586">
            <v>90461</v>
          </cell>
          <cell r="B5586" t="str">
            <v>SUPORTE PARA 4 TUBOS HORIZONTAIS, ESPAÇADO A CADA 56 CM, EM PERFILADO COM COMPRIMENTO DE 42 CM FIXADO EM LAJE, POR METRO DE TUBULAÇÃO FIXADA. AF_09/2023</v>
          </cell>
          <cell r="C5586" t="str">
            <v>M</v>
          </cell>
        </row>
        <row r="5587">
          <cell r="A5587">
            <v>90462</v>
          </cell>
          <cell r="B5587" t="str">
            <v>SUPORTE PARA 2 TUBOS VERTICAIS, ESPAÇADO A CADA 150 CM, EM PERFILADO COM COMPRIMENTO DE 25 CM FIXADO EM PAREDE, POR METRO DE TUBULAÇÃO FIXADA. AF_09/2023</v>
          </cell>
          <cell r="C5587" t="str">
            <v>M</v>
          </cell>
        </row>
        <row r="5588">
          <cell r="A5588">
            <v>90463</v>
          </cell>
          <cell r="B5588" t="str">
            <v>SUPORTE PARA 4 TUBOS VERTICAIS, ESPAÇADO A CADA 150 CM, EM PERFILADO COM COMPRIMENTO DE 42 CM FIXADO EM PAREDE, POR METRO DE TUBULAÇÃO FIXADA. AF_09/2023</v>
          </cell>
          <cell r="C5588" t="str">
            <v>M</v>
          </cell>
        </row>
        <row r="5589">
          <cell r="A5589">
            <v>90466</v>
          </cell>
          <cell r="B5589" t="str">
            <v>CHUMBAMENTO LINEAR EM ALVENARIA PARA RAMAIS/DISTRIBUIÇÃO DE INSTALAÇÕES HIDRÁULICAS COM DIÂMETROS MENORES OU IGUAIS A 40 MM. AF_09/2023</v>
          </cell>
          <cell r="C5589" t="str">
            <v>M</v>
          </cell>
        </row>
        <row r="5590">
          <cell r="A5590">
            <v>90467</v>
          </cell>
          <cell r="B5590" t="str">
            <v>CHUMBAMENTO LINEAR EM ALVENARIA PARA RAMAIS/DISTRIBUIÇÃO DE INSTALAÇÕES HIDRÁULICAS COM DIÂMETROS MAIORES QUE 40 MM E MENORES OU IGUAIS A 75 MM. AF_09/2023</v>
          </cell>
          <cell r="C5590" t="str">
            <v>M</v>
          </cell>
        </row>
        <row r="5591">
          <cell r="A5591">
            <v>90468</v>
          </cell>
          <cell r="B5591" t="str">
            <v>CHUMBAMENTO LINEAR EM CONTRAPISO PARA RAMAIS/DISTRIBUIÇÃO DE INSTALAÇÕES HIDRÁULICAS COM DIÂMETROS MENORES OU IGUAIS A 40 MM. AF_09/2023</v>
          </cell>
          <cell r="C5591" t="str">
            <v>M</v>
          </cell>
        </row>
        <row r="5592">
          <cell r="A5592">
            <v>90469</v>
          </cell>
          <cell r="B5592" t="str">
            <v>CHUMBAMENTO LINEAR EM CONTRAPISO PARA RAMAIS/DISTRIBUIÇÃO DE INSTALAÇÕES HIDRÁULICAS COM DIÂMETROS MAIORES QUE 40 MM E MENORES OU IGUAIS A 75 MM. AF_09/2023</v>
          </cell>
          <cell r="C5592" t="str">
            <v>M</v>
          </cell>
        </row>
        <row r="5593">
          <cell r="A5593">
            <v>90470</v>
          </cell>
          <cell r="B5593" t="str">
            <v>CHUMBAMENTO LINEAR EM CONTRAPISO PARA RAMAIS/DISTRIBUIÇÃO DE INSTALAÇÕES HIDRÁULICAS COM DIÂMETROS MAIORES QUE 75 MM E MENORES OU IGUAIS A 100 MM. AF_09/2023</v>
          </cell>
          <cell r="C5593" t="str">
            <v>M</v>
          </cell>
        </row>
        <row r="5594">
          <cell r="A5594">
            <v>91166</v>
          </cell>
          <cell r="B5594" t="str">
            <v>FIXAÇÃO DE TUBOS HORIZONTAIS DE PEX OU MULTICAMADAS, DIÂMETROS IGUAIS OU INFERIORES A 40 MM, COM ABRAÇADEIRA PLÁSTICA FIXADA EM LAJE. AF_09/2023_PE</v>
          </cell>
          <cell r="C5594" t="str">
            <v>M</v>
          </cell>
        </row>
        <row r="5595">
          <cell r="A5595">
            <v>91167</v>
          </cell>
          <cell r="B5595" t="str">
            <v>FIXAÇÃO DE TUBOS HORIZONTAIS DE PPR DIÂMETROS MENORES OU IGUAIS A 40 MM COM ABRAÇADEIRA METÁLICA RÍGIDA TIPO U PERFIL 1 1/4", FIXADA EM PERFILADO EM LAJE. AF_09/2023_PS</v>
          </cell>
          <cell r="C5595" t="str">
            <v>M</v>
          </cell>
        </row>
        <row r="5596">
          <cell r="A5596">
            <v>91170</v>
          </cell>
          <cell r="B5596" t="str">
            <v>FIXAÇÃO DE TUBOS HORIZONTAIS DE PVC ÁGUA, PVC ESGOTO, PVC ÁGUA PLUVIAL, CPVC, PPR, COBRE OU AÇO, DIÂMETROS MENORES OU IGUAIS A 40 MM, COM ABRAÇADEIRA METÁLICA RÍGIDA TIPO U PERFIL 1 1/4", FIXADA EM PERFILADO EM LAJE. AF_09/2023_PS</v>
          </cell>
          <cell r="C5596" t="str">
            <v>M</v>
          </cell>
        </row>
        <row r="5597">
          <cell r="A5597">
            <v>91171</v>
          </cell>
          <cell r="B5597" t="str">
            <v>FIXAÇÃO DE TUBOS HORIZONTAIS DE PVC ÁGUA, PVC ESGOTO, PVC ÁGUA PLUVIAL, CPVC, PPR, COBRE OU AÇO, DIÂMETROS MAIORES QUE 40 MM E MENORES OU IGUAIS A 75 MM, COM ABRAÇADEIRA METÁLICA RÍGIDA TIPO U PERFIL 2 1/2", FIXADA EM PERFILADO EM LAJE. AF_09/2023_PS</v>
          </cell>
          <cell r="C5597" t="str">
            <v>M</v>
          </cell>
        </row>
        <row r="5598">
          <cell r="A5598">
            <v>91172</v>
          </cell>
          <cell r="B5598" t="str">
            <v>FIXAÇÃO DE TUBOS HORIZONTAIS DE PVC ÁGUA, PVC ESGOTO, PVC ÁGUA PLUVIAL, CPVC, PPR, COBRE OU AÇO, DIÂMETROS MAIORES QUE 75 MM E MENORES OU IGUAIS A 100 MM, COM ABRAÇADEIRA METÁLICA RÍGIDA TIPO U PERFIL 4", FIXADA EM PERFILADO EM LAJE. AF_09/2023_PS</v>
          </cell>
          <cell r="C5598" t="str">
            <v>M</v>
          </cell>
        </row>
        <row r="5599">
          <cell r="A5599">
            <v>91173</v>
          </cell>
          <cell r="B5599" t="str">
            <v>FIXAÇÃO DE TUBOS VERTICAIS DE PVC ÁGUA, PVC ESGOTO, PVC ÁGUA PLUVIAL, CPVC, PPR, COBRE OU AÇO, DIÂMETROS MENORES OU IGUAIS A 40 MM, COM ABRAÇADEIRA METÁLICA RÍGIDA TIPO U PERFIL 1 1/4", FIXADA EM PERFILADO EM PAREDE. AF_09/2023_PS</v>
          </cell>
          <cell r="C5599" t="str">
            <v>M</v>
          </cell>
        </row>
        <row r="5600">
          <cell r="A5600">
            <v>91174</v>
          </cell>
          <cell r="B5600" t="str">
            <v>FIXAÇÃO DE TUBOS VERTICAIS DE PVC ÁGUA, PVC ESGOTO, PVC ÁGUA PLUVIAL, CPVC, PPR, COBRE OU AÇO, DIÂMETROS MAIORES QUE 40 MM E MENORES OU IGUAIS A 75 MM, COM ABRAÇADEIRA METÁLICA RÍGIDA TIPO U PERFIL 2 1/2", FIXADA EM PERFILADO EM PAREDE. AF_09/2023_PS</v>
          </cell>
          <cell r="C5600" t="str">
            <v>M</v>
          </cell>
        </row>
        <row r="5601">
          <cell r="A5601">
            <v>91175</v>
          </cell>
          <cell r="B5601" t="str">
            <v>FIXAÇÃO DE TUBOS VERTICAIS DE PVC ÁGUA, PVC ESGOTO, PVC ÁGUA PLUVIAL, CPVC, PPR, COBRE OU AÇO, DIÂMETROS MAIORES QUE 75 MM E MENORES OU IGUAIS A 100 MM, COM ABRAÇADEIRA METÁLICA RÍGIDA TIPO U PERFIL 4", FIXADA EM PERFILADO EM PAREDE. AF_09/2023_PS</v>
          </cell>
          <cell r="C5601" t="str">
            <v>M</v>
          </cell>
        </row>
        <row r="5602">
          <cell r="A5602">
            <v>91176</v>
          </cell>
          <cell r="B5602" t="str">
            <v>FIXAÇÃO DE TUBOS HORIZONTAIS DE PPR DIÂMETROS MENORES OU IGUAIS A 40 MM, COM ABRAÇADEIRA METÁLICA RÍGIDA TIPO  D  COM PARAFUSO DE FIXAÇÃO 1 1/4", FIXADA DIRETAMENTE NA LAJE OU PAREDE. AF_09/2023</v>
          </cell>
          <cell r="C5602" t="str">
            <v>M</v>
          </cell>
        </row>
        <row r="5603">
          <cell r="A5603">
            <v>91179</v>
          </cell>
          <cell r="B5603" t="str">
            <v>FIXAÇÃO DE TUBOS HORIZONTAIS DE PVC ÁGUA/PVC ESGOTO/PVC PLUVIAL/CPVC/PPR/COBRE OU AÇO, DIÂMETROS MENORES OU IGUAIS A 40 MM, COM ABRAÇADEIRA METÁLICA RÍGIDA TIPO  D  COM PARAFUSO DE FIXAÇÃO 1 1/4", FIXADA DIRETAMENTE NA LAJE OU PAREDE. AF_09/2023</v>
          </cell>
          <cell r="C5603" t="str">
            <v>M</v>
          </cell>
        </row>
        <row r="5604">
          <cell r="A5604">
            <v>91180</v>
          </cell>
          <cell r="B5604" t="str">
            <v>FIXAÇÃO DE TUBOS HORIZONTAIS DE PVC ÁGUA/PVC ESGOTO/PVC PLUVIAL/CPVC/PPR/COBRE OU AÇO, DIÂMETROS MAIORES QUE 40 MM E MENORES OU IGUAIS A 75 MM, COM ABRAÇADEIRA TIPO  D  COM PARAFUSO DE FIXAÇÃO 2 1/2", FIXADA DIRETAMENTE NA LAJE OU PAREDE. AF_09/2023</v>
          </cell>
          <cell r="C5604" t="str">
            <v>M</v>
          </cell>
        </row>
        <row r="5605">
          <cell r="A5605">
            <v>91181</v>
          </cell>
          <cell r="B5605" t="str">
            <v>FIXAÇÃO DE TUBOS HORIZONTAIS DE  PVC ÁGUA/PVC ESGOTO/PVC PLUVIAL/CPVC/PPR/COBRE OU AÇO, DIÂMETROS MAIORES QUE 75 MM E MENORES OU IGUAIS A 100 MM, COM ABRAÇADEIRA TIPO  D  COM PARAFUSO DE FIXAÇÃO 4", FIXADA DIRETAMENTE NA LAJE OU PAREDE. AF_09/2023</v>
          </cell>
          <cell r="C5605" t="str">
            <v>M</v>
          </cell>
        </row>
        <row r="5606">
          <cell r="A5606">
            <v>91182</v>
          </cell>
          <cell r="B5606" t="str">
            <v>FIXAÇÃO DE TUBOS HORIZONTAIS DE PPR, DIÂMETROS MENORES OU IGUAIS A 40 MM, COM ABRAÇADEIRA METÁLICA FLEXÍVEL 18 MM, FIXADA DIRETAMENTE NA LAJE. AF_09/2023</v>
          </cell>
          <cell r="C5606" t="str">
            <v>M</v>
          </cell>
        </row>
        <row r="5607">
          <cell r="A5607">
            <v>91185</v>
          </cell>
          <cell r="B5607" t="str">
            <v>FIXAÇÃO DE TUBOS HORIZONTAIS DE PVC ÁGUA, PVC ESGOTO, PVC ÁGUA PLUVIAL, CPVC, PPR, COBRE OU AÇO, DIÂMETROS MENORES OU IGUAIS A 40 MM, COM ABRAÇADEIRA METÁLICA FLEXÍVEL 18 MM, FIXADA DIRETAMENTE NA LAJE. AF_09/2023</v>
          </cell>
          <cell r="C5607" t="str">
            <v>M</v>
          </cell>
        </row>
        <row r="5608">
          <cell r="A5608">
            <v>91186</v>
          </cell>
          <cell r="B5608" t="str">
            <v>FIXAÇÃO DE TUBOS HORIZONTAIS DE PVC ÁGUA, PVC ESGOTO, PVC ÁGUA PLUVIAL, CPVC, PPR, COBRE OU AÇO, DIÂMETROS MAIORES QUE 40 MM E MENORES OU IGUAIS A 75 MM, COM ABRAÇADEIRA METÁLICA FLEXÍVEL 18 MM, FIXADA DIRETAMENTE NA LAJE. AF_09/2023</v>
          </cell>
          <cell r="C5608" t="str">
            <v>M</v>
          </cell>
        </row>
        <row r="5609">
          <cell r="A5609">
            <v>91187</v>
          </cell>
          <cell r="B5609" t="str">
            <v>FIXAÇÃO DE TUBOS HORIZONTAIS DE PVC ÁGUA, PVC ESGOTO, PVC ÁGUA PLUVIAL, CPVC, PPR, COBRE OU AÇO, DIÂMETROS MAIORES QUE 75 MM E MENORES OU IGUAIS A 100 MM, COM ABRAÇADEIRA METÁLICA FLEXÍVEL 18 MM, FIXADA DIRETAMENTE NA LAJE. AF_09/2023</v>
          </cell>
          <cell r="C5609" t="str">
            <v>M</v>
          </cell>
        </row>
        <row r="5610">
          <cell r="A5610">
            <v>91188</v>
          </cell>
          <cell r="B5610" t="str">
            <v>CHUMBAMENTO PONTUAL DE ABERTURA EM LAJE COM PASSAGEM DE 1 TUBO COM DIÂMETRO DE  50 MM. AF_09/2023</v>
          </cell>
          <cell r="C5610" t="str">
            <v>UN</v>
          </cell>
        </row>
        <row r="5611">
          <cell r="A5611">
            <v>91189</v>
          </cell>
          <cell r="B5611" t="str">
            <v>CHUMBAMENTO PONTUAL DE ABERTURA EM LAJE COM PASSAGEM DE 5 TUBOS COM  DIÂMETROS DE  50 MM. AF_09/2023</v>
          </cell>
          <cell r="C5611" t="str">
            <v>UN</v>
          </cell>
        </row>
        <row r="5612">
          <cell r="A5612">
            <v>91190</v>
          </cell>
          <cell r="B5612" t="str">
            <v>CHUMBAMENTO PONTUAL EM PASSAGEM DE TUBO COM DIÂMETRO MENOR OU IGUAL A 40 MM. AF_09/2023</v>
          </cell>
          <cell r="C5612" t="str">
            <v>UN</v>
          </cell>
        </row>
        <row r="5613">
          <cell r="A5613">
            <v>91191</v>
          </cell>
          <cell r="B5613" t="str">
            <v>CHUMBAMENTO PONTUAL EM PASSAGEM DE TUBO COM DIÂMETROS ENTRE 40 MM E 75 MM. AF_09/2023</v>
          </cell>
          <cell r="C5613" t="str">
            <v>UN</v>
          </cell>
        </row>
        <row r="5614">
          <cell r="A5614">
            <v>91192</v>
          </cell>
          <cell r="B5614" t="str">
            <v>CHUMBAMENTO PONTUAL EM PASSAGEM DE TUBO COM DIÂMETRO MAIOR QUE 75 MM E MENORES OU IGUAIS A 150 MM. AF_09/2023</v>
          </cell>
          <cell r="C5614" t="str">
            <v>UN</v>
          </cell>
        </row>
        <row r="5615">
          <cell r="A5615">
            <v>91222</v>
          </cell>
          <cell r="B5615" t="str">
            <v>RASGO LINEAR MANUAL EM ALVENARIA, PARA RAMAIS/ DISTRIBUIÇÃO DE INSTALAÇÕES HIDRÁULICAS, DIÂMETROS MAIORES QUE 40 MM E MENORES OU IGUAIS A 75 MM. AF_09/2023</v>
          </cell>
          <cell r="C5615" t="str">
            <v>M</v>
          </cell>
        </row>
        <row r="5616">
          <cell r="A5616">
            <v>94480</v>
          </cell>
          <cell r="B5616" t="str">
            <v>CONJUNTO HIDRÁULICO EM AÇO ROSCÁVEL PARA INSTALAÇÃO DE BOMBA, DN SUCÇÃO 65 MM (2½") E DN RECALQUE 50 MM (2"), PARA EDIFICAÇÃO COM 18 PAVIMENTOS - FORNECIMENTO E INSTALAÇÃO. AF_04/2024</v>
          </cell>
          <cell r="C5616" t="str">
            <v>UN</v>
          </cell>
        </row>
        <row r="5617">
          <cell r="A5617">
            <v>94481</v>
          </cell>
          <cell r="B5617" t="str">
            <v>CONJUNTO HIDRÁULICO EM AÇO ROSCÁVEL PARA INSTALAÇÃO DE BOMBA, DN SUCÇÃO 50 MM (2") E DN RECALQUE 40 MM (1 1/2"), PARA EDIFICAÇÃO COM 12 PAVIMENTOS - FORNECIMENTO E INSTALAÇÃO. AF_04/2024</v>
          </cell>
          <cell r="C5617" t="str">
            <v>UN</v>
          </cell>
        </row>
        <row r="5618">
          <cell r="A5618">
            <v>94482</v>
          </cell>
          <cell r="B5618" t="str">
            <v>CONJUNTO HIDRÁULICO EM AÇO ROSCÁVEL PARA INSTALAÇÃO DE BOMBA, DN SUCÇÃO 40 MM (1 1/2") E DN RECALQUE 32 MM (1 1/4"), PARA EDIFICAÇÃO COM 8 PAVIMENTOS - FORNECIMENTO E INSTALAÇÃO. AF_04/2024</v>
          </cell>
          <cell r="C5618" t="str">
            <v>UN</v>
          </cell>
        </row>
        <row r="5619">
          <cell r="A5619">
            <v>94483</v>
          </cell>
          <cell r="B5619" t="str">
            <v>CONJUNTO HIDRÁULICO EM AÇO ROSCÁVEL PARA INSTALAÇÃO DE BOMBA, DN SUCÇÃO 32 MM (1 1/4") E DN RECALQUE 25 MM (1"), PARA EDIFICAÇÃO COM 4 PAVIMENTOS - FORNECIMENTO E INSTALAÇÃO. AF_04/2024</v>
          </cell>
          <cell r="C5619" t="str">
            <v>UN</v>
          </cell>
        </row>
        <row r="5620">
          <cell r="A5620">
            <v>95541</v>
          </cell>
          <cell r="B5620" t="str">
            <v>FIXAÇÃO DE DUTOS FLEXÍVEIS CIRCULARES,  DIÂMETRO 109 MM OU 4", COM ABRAÇADEIRA METÁLICA FLEXÍVEL FIXADA DIRETAMENTE NA LAJE, SOMENTE MÃO DE OBRA. AF_09/2023</v>
          </cell>
          <cell r="C5620" t="str">
            <v>UN</v>
          </cell>
        </row>
        <row r="5621">
          <cell r="A5621">
            <v>96559</v>
          </cell>
          <cell r="B5621" t="str">
            <v>SUPORTE PARA DUTO EM CHAPA GALVANIZADA BITOLA 26, EM PERFILADO COM COMPRIMENTO DE 35 CM FIXADO EM LAJE, POR METRO DE DUTO FIXADO. AF_09/2023</v>
          </cell>
          <cell r="C5621" t="str">
            <v>M2</v>
          </cell>
        </row>
        <row r="5622">
          <cell r="A5622">
            <v>96560</v>
          </cell>
          <cell r="B5622" t="str">
            <v>SUPORTE PARA DUTO EM CHAPA GALVANIZADA BITOLA 24, EM PERFILADO COM COMPRIMENTO DE 55 CM FIXADO EM LAJE, POR METRO DE DUTO FIXADO. AF_09/2023</v>
          </cell>
          <cell r="C5622" t="str">
            <v>M2</v>
          </cell>
        </row>
        <row r="5623">
          <cell r="A5623">
            <v>96562</v>
          </cell>
          <cell r="B5623" t="str">
            <v>SUPORTE PARA ELETROCALHA LISA OU PERFURADA EM AÇO GALVANIZADO, LARGURA 400 MM, EM PERFILADO COM COMPRIMENTO DE 45 CM FIXADO EM LAJE, POR METRO DE ELETROCALHA FIXADA. AF_09/2023</v>
          </cell>
          <cell r="C5623" t="str">
            <v>M</v>
          </cell>
        </row>
        <row r="5624">
          <cell r="A5624">
            <v>96563</v>
          </cell>
          <cell r="B5624" t="str">
            <v>SUPORTE PARA ELETROCALHA LISA OU PERFURADA EM AÇO GALVANIZADO, LARGURA 800 MM, EM PERFILADO COM COMPRIMENTO DE 85 CM FIXADO EM LAJE, POR METRO DE ELETROCALHA FIXADA. AF_09/2023</v>
          </cell>
          <cell r="C5624" t="str">
            <v>M</v>
          </cell>
        </row>
        <row r="5625">
          <cell r="A5625">
            <v>100128</v>
          </cell>
          <cell r="B5625" t="str">
            <v>TIL (TUBO DE INSPEÇÃO E LIMPEZA) RADIAL PARA ESGOTO, EM PVC, DN 300X200 MM. AF_12/2020</v>
          </cell>
          <cell r="C5625" t="str">
            <v>UN</v>
          </cell>
        </row>
        <row r="5626">
          <cell r="A5626">
            <v>101802</v>
          </cell>
          <cell r="B5626" t="str">
            <v>CAIXA ENTERRADA RETENTORA DE AREIA RETANGULAR, EM ALVENARIA COM BLOCOS DE CONCRETO, DIMENSÕES INTERNAS: 1,00 X 1,00 X 1,20 M, EXCLUINDO TAMPÃO. AF_12/2020</v>
          </cell>
          <cell r="C5626" t="str">
            <v>UN</v>
          </cell>
        </row>
        <row r="5627">
          <cell r="A5627">
            <v>101803</v>
          </cell>
          <cell r="B5627" t="str">
            <v>CAIXA ENTERRADA SEPARADORA DE ÓLEO RETANGULAR, EM ALVENARIA COM BLOCOS DE CONCRETO, DIMENSÕES INTERNAS: 0,6 X 0,6 X 1,00 M, EXCLUINDO TAMPÃO. AF_12/2020</v>
          </cell>
          <cell r="C5627" t="str">
            <v>UN</v>
          </cell>
        </row>
        <row r="5628">
          <cell r="A5628">
            <v>101804</v>
          </cell>
          <cell r="B5628" t="str">
            <v>CAIXA ENTERRADA SEPARADORA DE ÓLEO RETANGULAR, EM ALVENARIA COM BLOCOS DE CONCRETO, DIMENSÕES INTERNAS: 0,8 X 0,8 X 1,00 M, EXCLUINDO TAMPÃO. AF_12/2020</v>
          </cell>
          <cell r="C5628" t="str">
            <v>UN</v>
          </cell>
        </row>
        <row r="5629">
          <cell r="A5629">
            <v>101805</v>
          </cell>
          <cell r="B5629" t="str">
            <v>CAIXA ENTERRADA SEPARADORA DE ÓLEO RETANGULAR, EM ALVENARIA COM BLOCOS DE CONCRETO, DIMENSÕES INTERNAS: 1,00 X 1,00 X 1,00 M, EXCLUINDO TAMPÃO. AF_12/2020</v>
          </cell>
          <cell r="C5629" t="str">
            <v>UN</v>
          </cell>
        </row>
        <row r="5630">
          <cell r="A5630">
            <v>102111</v>
          </cell>
          <cell r="B5630" t="str">
            <v>BOMBA CENTRÍFUGA, MONOFÁSICA, 0,5 CV OU 0,49 HP, HM 6 A 20 M, Q 1,2 A 8,3 M3/H - FORNECIMENTO E INSTALAÇÃO. AF_12/2020</v>
          </cell>
          <cell r="C5630" t="str">
            <v>UN</v>
          </cell>
        </row>
        <row r="5631">
          <cell r="A5631">
            <v>102112</v>
          </cell>
          <cell r="B5631" t="str">
            <v>BOMBA CENTRÍFUGA, MONOFÁSICA, 0,5 CV OU 0,49 HP, HM 6 A 20 M, Q 1,2 A 8,3 M3/H (NÃO INCLUI O FORNECIMENTO DA BOMBA). AF_12/2020</v>
          </cell>
          <cell r="C5631" t="str">
            <v>UN</v>
          </cell>
        </row>
        <row r="5632">
          <cell r="A5632">
            <v>102113</v>
          </cell>
          <cell r="B5632" t="str">
            <v>BOMBA CENTRÍFUGA, TRIFÁSICA, 1 CV OU 0,99 HP, HM 14 A 40 M, Q 0,6 A 8,4 M3/H - FORNECIMENTO E INSTALAÇÃO. AF_12/2020</v>
          </cell>
          <cell r="C5632" t="str">
            <v>UN</v>
          </cell>
        </row>
        <row r="5633">
          <cell r="A5633">
            <v>102114</v>
          </cell>
          <cell r="B5633" t="str">
            <v>BOMBA CENTRÍFUGA, TRIFÁSICA, 1 CV OU 0,99 HP, HM 14 A 40 M, Q 0,6 A 8,4 M3/H (NÃO INCLUI O FORNECIMENTO DA BOMBA). AF_12/2020</v>
          </cell>
          <cell r="C5633" t="str">
            <v>UN</v>
          </cell>
        </row>
        <row r="5634">
          <cell r="A5634">
            <v>102115</v>
          </cell>
          <cell r="B5634" t="str">
            <v>BOMBA CENTRÍFUGA, TRIFÁSICA, 1,5 CV OU 1,48 HP, HM 10 A 70 M, Q 1,8 A 5,3 M3/H - FORNECIMENTO E INSTALAÇÃO. AF_12/2020</v>
          </cell>
          <cell r="C5634" t="str">
            <v>UN</v>
          </cell>
        </row>
        <row r="5635">
          <cell r="A5635">
            <v>102116</v>
          </cell>
          <cell r="B5635" t="str">
            <v>BOMBA CENTRÍFUGA, TRIFÁSICA, 1,5 CV OU 1,48 HP, HM 10 A 24 M, Q 6,1 A 21,9 M3/H - FORNECIMENTO E INSTALAÇÃO. AF_12/2020</v>
          </cell>
          <cell r="C5635" t="str">
            <v>UN</v>
          </cell>
        </row>
        <row r="5636">
          <cell r="A5636">
            <v>102117</v>
          </cell>
          <cell r="B5636" t="str">
            <v>BOMBA CENTRÍFUGA, TRIFÁSICA, 1,5 CV OU 1,48 HP (NÃO INCLUI O FORNECIMENTO DA BOMBA). AF_12/2020</v>
          </cell>
          <cell r="C5636" t="str">
            <v>UN</v>
          </cell>
        </row>
        <row r="5637">
          <cell r="A5637">
            <v>102118</v>
          </cell>
          <cell r="B5637" t="str">
            <v>BOMBA CENTRÍFUGA, TRIFÁSICA, 3 CV OU 2,96 HP, HM 34 A 40 M, Q 8,6 A 14,8 M3/H - FORNECIMENTO E INSTALAÇÃO. AF_12/2020</v>
          </cell>
          <cell r="C5637" t="str">
            <v>UN</v>
          </cell>
        </row>
        <row r="5638">
          <cell r="A5638">
            <v>102119</v>
          </cell>
          <cell r="B5638" t="str">
            <v>BOMBA CENTRÍFUGA, TRIFÁSICA, 3 CV OU 2,96 HP, HM 34 A 40 M, Q 8,6 A 14,8 M3/H (NÃO INCLUI O FORNECIMENTO DA BOMBA). AF_12/2020</v>
          </cell>
          <cell r="C5638" t="str">
            <v>UN</v>
          </cell>
        </row>
        <row r="5639">
          <cell r="A5639">
            <v>102121</v>
          </cell>
          <cell r="B5639" t="str">
            <v>MOTO BOMBA HORIZONTAL ATÉ 10 CV, HM 75 A 80 M, Q 25,4 A 48 (NÃO INCLUI O FORNECIMENTO DA BOMBA). AF_12/2020</v>
          </cell>
          <cell r="C5639" t="str">
            <v>UN</v>
          </cell>
        </row>
        <row r="5640">
          <cell r="A5640">
            <v>102122</v>
          </cell>
          <cell r="B5640" t="str">
            <v>BOMBA CENTRÍFUGA, TRIFÁSICA, 10 CV OU 9,86 HP, HM 85 A 140 M, Q 4,2 A 14,9 M3/H - FORNECIMENTO E INSTALAÇÃO. AF_12/2020</v>
          </cell>
          <cell r="C5640" t="str">
            <v>UN</v>
          </cell>
        </row>
        <row r="5641">
          <cell r="A5641">
            <v>102123</v>
          </cell>
          <cell r="B5641" t="str">
            <v>BOMBA CENTRÍFUGA, TRIFÁSICA, 10 CV OU 9,86 HP, HM 85 A 140 M, Q 4,2 A 14,9 M3/H (NÃO INCLUI O FORNECIMENTO DA BOMBA). AF_12/2020</v>
          </cell>
          <cell r="C5641" t="str">
            <v>UN</v>
          </cell>
        </row>
        <row r="5642">
          <cell r="A5642">
            <v>102136</v>
          </cell>
          <cell r="B5642" t="str">
            <v>INSTALAÇÃO DE QUADRO ELÉTRICO PARA BOMBAS TRIFÁSICAS ATÉ 25 CV (NÃO INCLUI O FORNECIMENTO DO QUADRO). AF_12/2020</v>
          </cell>
          <cell r="C5642" t="str">
            <v>UN</v>
          </cell>
        </row>
        <row r="5643">
          <cell r="A5643">
            <v>102137</v>
          </cell>
          <cell r="B5643" t="str">
            <v>CHAVE DE BOIA AUTOMÁTICA SUPERIOR/INFERIOR 15A/250V - FORNECIMENTO E INSTALAÇÃO. AF_12/2020</v>
          </cell>
          <cell r="C5643" t="str">
            <v>UN</v>
          </cell>
        </row>
        <row r="5644">
          <cell r="A5644">
            <v>102138</v>
          </cell>
          <cell r="B5644" t="str">
            <v>MOTO BOMBA HORIZONTAL DE 12,5 A 25 CV, HM 140 M (NÃO INCLUI O FORNECIMENTO DA BOMBA). AF_12/2020</v>
          </cell>
          <cell r="C5644" t="str">
            <v>UN</v>
          </cell>
        </row>
        <row r="5645">
          <cell r="A5645">
            <v>103517</v>
          </cell>
          <cell r="B5645" t="str">
            <v>AQUECEDOR SOLAR COMPACTO, KIT PARA 1 COLETOR SOLAR EM VIDRO TEMPERADO E SERPENTINA EM TUBO DE COBRE COM SUPORTE, RESERVATÓRIO, FIXAÇÕES E TUBOS - FORNECIMENTO E INSTALAÇÃO. AF_12/2021</v>
          </cell>
          <cell r="C5645" t="str">
            <v>UN</v>
          </cell>
        </row>
        <row r="5646">
          <cell r="A5646">
            <v>103519</v>
          </cell>
          <cell r="B5646" t="str">
            <v>BLOCO CONCRETADO NO LOCAL, 20X20X15CM, PARA BASE DE FIXAÇÃO DA ESTRUTURA SOLAR PARA LAJE DE CONCRETO - FORNECIMENTO E INSTALAÇÃO. AF_12/2021</v>
          </cell>
          <cell r="C5646" t="str">
            <v>UN</v>
          </cell>
        </row>
        <row r="5647">
          <cell r="A5647">
            <v>103520</v>
          </cell>
          <cell r="B5647" t="str">
            <v>RESERVATÓRIO TÉRMICO/BOILER SOLAR EM AÇO INOX 400 L COM 2 PLACAS COLETORAS EM VIDRO TEMPERADO COM SERPENTINA EM TUBO DE COBRE 2 X 1 M - FORNECIMENTO E INSTALAÇÃO. AF_12/2021</v>
          </cell>
          <cell r="C5647" t="str">
            <v>UN</v>
          </cell>
        </row>
        <row r="5648">
          <cell r="A5648">
            <v>103521</v>
          </cell>
          <cell r="B5648" t="str">
            <v>RESERVATÓRIO TÉRMICO/BOILER SOLAR EM AÇO INOX 600 L COM 3 PLACAS COLETORAS EM VIDRO TEMPERADO COM SERPENTINA EM TUBO DE COBRE 2 X 1 M - FORNECIMENTO E INSTALAÇÃO. AF_12/2021</v>
          </cell>
          <cell r="C5648" t="str">
            <v>UN</v>
          </cell>
        </row>
        <row r="5649">
          <cell r="A5649">
            <v>103522</v>
          </cell>
          <cell r="B5649" t="str">
            <v>RESERVATÓRIO TÉRMICO/BOILER SOLAR EM AÇO INOX 800 L COM 4 PLACAS COLETORAS EM VIDRO TEMPERADO COM SERPENTINA EM TUBO DE COBRE 2 X 1 M - FORNECIMENTO E INSTALAÇÃO. AF_12/2021</v>
          </cell>
          <cell r="C5649" t="str">
            <v>UN</v>
          </cell>
        </row>
        <row r="5650">
          <cell r="A5650">
            <v>103523</v>
          </cell>
          <cell r="B5650" t="str">
            <v>RESERVATÓRIO TÉRMICO/BOILER SOLAR EM AÇO INOX 1000 L COM 5 PLACAS COLETORAS EM VIDRO TEMPERADO COM SERPENTINA EM TUBO DE COBRE 2 X 1 M - FORNECIMENTO E INSTALAÇÃO. AF_12/2021</v>
          </cell>
          <cell r="C5650" t="str">
            <v>UN</v>
          </cell>
        </row>
        <row r="5651">
          <cell r="A5651">
            <v>104767</v>
          </cell>
          <cell r="B5651" t="str">
            <v>FURO MECANIZADO EM ALVENARIA, PARA INSTALAÇÕES HIDRÁULICAS, DIÂMETROS MENORES OU IGUAIS A 40 MM. AF_09/2023</v>
          </cell>
          <cell r="C5651" t="str">
            <v>UN</v>
          </cell>
        </row>
        <row r="5652">
          <cell r="A5652">
            <v>104769</v>
          </cell>
          <cell r="B5652" t="str">
            <v>FURO MECANIZADO EM ALVENARIA, PARA INSTALAÇÕES HIDRÁULICAS, DIÂMETROS MAIORES QUE 40 MM E MENORES OU IGUAIS A 75 MM. AF_09/2023</v>
          </cell>
          <cell r="C5652" t="str">
            <v>UN</v>
          </cell>
        </row>
        <row r="5653">
          <cell r="A5653">
            <v>104771</v>
          </cell>
          <cell r="B5653" t="str">
            <v>FURO MECANIZADO EM ALVENARIA, PARA INSTALAÇÕES HIDRÁULICAS, DIÂMETROS MAIORES QUE 75 MM E MENORES OU IGUAIS A 100 MM. AF_09/2023</v>
          </cell>
          <cell r="C5653" t="str">
            <v>UN</v>
          </cell>
        </row>
        <row r="5654">
          <cell r="A5654">
            <v>104773</v>
          </cell>
          <cell r="B5654" t="str">
            <v>FURO MECANIZADO EM CONCRETO, COM PERFURATRIZ, PARA INSTALAÇÕES HIDRÁULICAS, DIÂMETROS MENORES OU IGUAIS A 40 MM. AF_09/2023</v>
          </cell>
          <cell r="C5654" t="str">
            <v>UN</v>
          </cell>
        </row>
        <row r="5655">
          <cell r="A5655">
            <v>104775</v>
          </cell>
          <cell r="B5655" t="str">
            <v>FURO MECANIZADO EM CONCRETO, COM PERFURATRIZ, PARA INSTALAÇÕES HIDRÁULICAS, DIÂMETROS MAIORES QUE 40 MM E MENORES OU IGUAIS A 75 MM. AF_09/2023</v>
          </cell>
          <cell r="C5655" t="str">
            <v>UN</v>
          </cell>
        </row>
        <row r="5656">
          <cell r="A5656">
            <v>104777</v>
          </cell>
          <cell r="B5656" t="str">
            <v>FURO MECANIZADO EM CONCRETO, COM PERFURATRIZ, PARA INSTALAÇÕES HIDRÁULICAS, DIÂMETROS MAIORES QUE 75 MM E MENORES OU IGUAIS A 150 MM. AF_09/2023</v>
          </cell>
          <cell r="C5656" t="str">
            <v>UN</v>
          </cell>
        </row>
        <row r="5657">
          <cell r="A5657">
            <v>104779</v>
          </cell>
          <cell r="B5657" t="str">
            <v>RASGO LINEAR MECANIZADO EM ALVENARIA, PARA RAMAIS/ DISTRIBUIÇÃO DE INSTALAÇÕES HIDRÁULICAS, DIÂMETROS MENORES OU IGUAIS A 40 MM. AF_09/2023</v>
          </cell>
          <cell r="C5657" t="str">
            <v>M</v>
          </cell>
        </row>
        <row r="5658">
          <cell r="A5658">
            <v>104781</v>
          </cell>
          <cell r="B5658" t="str">
            <v>RASGO LINEAR MECANIZADO EM ALVENARIA, PARA RAMAIS/ DISTRIBUIÇÃO DE INSTALAÇÕES HIDRÁULICAS, DIÂMETROS MAIORES QUE 40 MM E MENORES OU IGUAIS A 75 MM. AF_09/2023</v>
          </cell>
          <cell r="C5658" t="str">
            <v>M</v>
          </cell>
        </row>
        <row r="5659">
          <cell r="A5659">
            <v>104782</v>
          </cell>
          <cell r="B5659" t="str">
            <v>PASSANTE TIPO PEÇA EM FÔRMA DE MADEIRA, FIXADO EM LAJE, PARA PASSAGEM DE NO MÁXIMO 5 TUBOS DE 50 MM DE DIÂMETRO. AF_09/2023</v>
          </cell>
          <cell r="C5659" t="str">
            <v>UN</v>
          </cell>
        </row>
        <row r="5660">
          <cell r="A5660">
            <v>104783</v>
          </cell>
          <cell r="B5660" t="str">
            <v>PASSANTE TIPO TUBO COM DIÂMETRO DE 50 MM, FIXADO EM LAJE, PARA PASSAGEM DE TUBULAÇÕES COM NO MÁXIMO 40 MM DE DIÂMETRO. AF_09/2023</v>
          </cell>
          <cell r="C5660" t="str">
            <v>UN</v>
          </cell>
        </row>
        <row r="5661">
          <cell r="A5661">
            <v>104784</v>
          </cell>
          <cell r="B5661" t="str">
            <v>PASSANTE TIPO TUBO COM DIÂMETRO DE 150 MM, FIXADO EM LAJE, PARA PASSAGEM DE TUBULAÇÕES COM NO MÁXIMO 100 MM DE DIÂMETRO. AF_09/2023</v>
          </cell>
          <cell r="C5661" t="str">
            <v>UN</v>
          </cell>
        </row>
        <row r="5662">
          <cell r="A5662">
            <v>104786</v>
          </cell>
          <cell r="B5662" t="str">
            <v>RASGO LINEAR MECANIZADO EM CONCRETO, PARA RAMAIS/ DISTRIBUIÇÃO DE INSTALAÇÕES HIDRÁULICAS, DIÂMETROS MENORES OU IGUAIS A 40 MM. AF_09/2023</v>
          </cell>
          <cell r="C5662" t="str">
            <v>M</v>
          </cell>
        </row>
        <row r="5663">
          <cell r="A5663">
            <v>104787</v>
          </cell>
          <cell r="B5663" t="str">
            <v>RASGO LINEAR MECANIZADO EM CONCRETO, PARA RAMAIS/ DISTRIBUIÇÃO DE INSTALAÇÕES HIDRÁULICAS, DIÂMETROS MAIORES QUE 40 MM E MENORES OU IGUAIS A 75 MM. AF_09/2023</v>
          </cell>
          <cell r="C5663" t="str">
            <v>M</v>
          </cell>
        </row>
        <row r="5664">
          <cell r="A5664">
            <v>104788</v>
          </cell>
          <cell r="B5664" t="str">
            <v>RASGO LINEAR MECANIZADO EM CONCRETO, PARA RAMAIS/ DISTRIBUIÇÃO DE INSTALAÇÕES HIDRÁULICAS, DIÂMETROS MAIORES QUE 75 MM E MENORES OU IGUAIS A 100 MM. AF_09/2023</v>
          </cell>
          <cell r="C5664" t="str">
            <v>M</v>
          </cell>
        </row>
        <row r="5665">
          <cell r="A5665">
            <v>104031</v>
          </cell>
          <cell r="B5665" t="str">
            <v>COLAR DE TOMADA, PVC, COM TRAVAS, DE 60 MM X 1/2" OU 60 MM X 3/4", PARA LIGAÇÃO PREDIAL DE ÁGUA. AF_06/2022</v>
          </cell>
          <cell r="C5665" t="str">
            <v>UN</v>
          </cell>
        </row>
        <row r="5666">
          <cell r="A5666">
            <v>104032</v>
          </cell>
          <cell r="B5666" t="str">
            <v>COLAR DE TOMADA, PVC, COM TRAVAS, DE 75 MM X 1/2" OU 75 MM X 3/4", PARA LIGAÇÃO PREDIAL DE ÁGUA. AF_06/2022</v>
          </cell>
          <cell r="C5666" t="str">
            <v>UN</v>
          </cell>
        </row>
        <row r="5667">
          <cell r="A5667">
            <v>104033</v>
          </cell>
          <cell r="B5667" t="str">
            <v>COLAR DE TOMADA, PVC, COM TRAVAS, DE 85 MM X 1/2" OU 85 MM X 3/4", PARA LIGAÇÃO PREDIAL DE ÁGUA. AF_06/2022</v>
          </cell>
          <cell r="C5667" t="str">
            <v>UN</v>
          </cell>
        </row>
        <row r="5668">
          <cell r="A5668">
            <v>104034</v>
          </cell>
          <cell r="B5668" t="str">
            <v>COLAR DE TOMADA, PVC, COM TRAVAS, DE 110 MM X 1/2" OU 110 MM X 3/4", PARA LIGAÇÃO PREDIAL DE ÁGUA. AF_06/2022</v>
          </cell>
          <cell r="C5668" t="str">
            <v>UN</v>
          </cell>
        </row>
        <row r="5669">
          <cell r="A5669">
            <v>104035</v>
          </cell>
          <cell r="B5669" t="str">
            <v>COLAR DE TOMADA, POLIPROPILENO, COM PARAFUSOS, 63 MM X 1/2", PARA LIGAÇÃO PREDIAL DE ÁGUA. AF_06/2022</v>
          </cell>
          <cell r="C5669" t="str">
            <v>UN</v>
          </cell>
        </row>
        <row r="5670">
          <cell r="A5670">
            <v>104036</v>
          </cell>
          <cell r="B5670" t="str">
            <v>COLAR DE TOMADA, POLIPROPILENO, COM PARAFUSOS, 63 MM X 3/4", PARA LIGAÇÃO PREDIAL DE ÁGUA. AF_06/2022</v>
          </cell>
          <cell r="C5670" t="str">
            <v>UN</v>
          </cell>
        </row>
        <row r="5671">
          <cell r="A5671">
            <v>104039</v>
          </cell>
          <cell r="B5671" t="str">
            <v>TÊ DE SERVIÇO INTEGRADO, POLIPROPILENO, PARA TUBOS EM PEAD, 63 MM X 20 MM, PARA LIGAÇÃO PREDIAL DE ÁGUA. AF_06/2022</v>
          </cell>
          <cell r="C5671" t="str">
            <v>UN</v>
          </cell>
        </row>
        <row r="5672">
          <cell r="A5672">
            <v>104043</v>
          </cell>
          <cell r="B5672" t="str">
            <v>ADAPTADOR, POLIPROPILENO, PARA TUBOS EM PEAD, 20 MM X 1/2", PARA LIGAÇÃO PREDIAL DE ÁGUA. AF_06/2022</v>
          </cell>
          <cell r="C5672" t="str">
            <v>UN</v>
          </cell>
        </row>
        <row r="5673">
          <cell r="A5673">
            <v>104044</v>
          </cell>
          <cell r="B5673" t="str">
            <v>ADAPTADOR, POLIPROPILENO, PARA TUBOS EM PEAD, 20 MM X 3/4", PARA LIGAÇÃO PREDIAL DE ÁGUA. AF_06/2022</v>
          </cell>
          <cell r="C5673" t="str">
            <v>UN</v>
          </cell>
        </row>
        <row r="5674">
          <cell r="A5674">
            <v>104045</v>
          </cell>
          <cell r="B5674" t="str">
            <v>ADAPTADOR, POLIPROPILENO, PARA TUBOS EM PEAD, 32 MM X 1", PARA LIGAÇÃO PREDIAL DE ÁGUA. AF_06/2022</v>
          </cell>
          <cell r="C5674" t="str">
            <v>UN</v>
          </cell>
        </row>
        <row r="5675">
          <cell r="A5675">
            <v>104046</v>
          </cell>
          <cell r="B5675" t="str">
            <v>COTOVELO/JOELHO COM ADAPTADOR, POLIPROPILENO, PARA TUBOS EM PEAD, 20 MM X 1/2", PARA LIGAÇÃO PREDIAL DE ÁGUA. AF_06/2022</v>
          </cell>
          <cell r="C5675" t="str">
            <v>UN</v>
          </cell>
        </row>
        <row r="5676">
          <cell r="A5676">
            <v>104047</v>
          </cell>
          <cell r="B5676" t="str">
            <v>COTOVELO/JOELHO COM ADAPTADOR, POLIPROPILENO, PARA TUBOS EM PEAD, 20 MM X 3/4", PARA LIGAÇÃO PREDIAL DE ÁGUA. AF_06/2022</v>
          </cell>
          <cell r="C5676" t="str">
            <v>UN</v>
          </cell>
        </row>
        <row r="5677">
          <cell r="A5677">
            <v>104048</v>
          </cell>
          <cell r="B5677" t="str">
            <v>COTOVELO/JOELHO COM ADAPTADOR, POLIPROPILENO, PARA TUBOS EM PEAD, 32 MM X 1", PARA LIGAÇÃO PREDIAL DE ÁGUA. AF_06/2022</v>
          </cell>
          <cell r="C5677" t="str">
            <v>UN</v>
          </cell>
        </row>
        <row r="5678">
          <cell r="A5678">
            <v>104049</v>
          </cell>
          <cell r="B5678" t="str">
            <v>ADAPTADOR, PVC, CURTO COM BOLSA E ROSCA, 20 MM X 1/2", PARA LIGAÇÃO PREDIAL DE ÁGUA. AF_06/2022</v>
          </cell>
          <cell r="C5678" t="str">
            <v>UN</v>
          </cell>
        </row>
        <row r="5679">
          <cell r="A5679">
            <v>104050</v>
          </cell>
          <cell r="B5679" t="str">
            <v>ADAPTADOR, PVC, CURTO COM BOLSA E ROSCA, 32 MM X 1", PARA LIGAÇÃO PREDIAL DE ÁGUA. AF_06/2022</v>
          </cell>
          <cell r="C5679" t="str">
            <v>UN</v>
          </cell>
        </row>
        <row r="5680">
          <cell r="A5680">
            <v>104051</v>
          </cell>
          <cell r="B5680" t="str">
            <v>COTOVELO/JOELHO 90°, POLIPROPILENO, PARA TUBOS EM PEAD, 20 X 20 MM, PARA LIGAÇÃO PREDIAL DE ÁGUA. AF_06/2022</v>
          </cell>
          <cell r="C5680" t="str">
            <v>UN</v>
          </cell>
        </row>
        <row r="5681">
          <cell r="A5681">
            <v>104052</v>
          </cell>
          <cell r="B5681" t="str">
            <v>COTOVELO/JOELHO 90°, POLIPROPILENO, PARA TUBOS EM PEAD, 32 X 32 MM, PARA LIGAÇÃO PREDIAL DE ÁGUA. AF_06/2022</v>
          </cell>
          <cell r="C5681" t="str">
            <v>UN</v>
          </cell>
        </row>
        <row r="5682">
          <cell r="A5682">
            <v>104053</v>
          </cell>
          <cell r="B5682" t="str">
            <v>UNIÃO, POLIPROPILENO, PARA TUBOS EM PEAD, 20 MM, PARA LIGAÇÃO PREDIAL DE ÁGUA. AF_06/2022</v>
          </cell>
          <cell r="C5682" t="str">
            <v>UN</v>
          </cell>
        </row>
        <row r="5683">
          <cell r="A5683">
            <v>104054</v>
          </cell>
          <cell r="B5683" t="str">
            <v>UNIÃO, POLIPROPILENO, PARA TUBOS EM PEAD, 32 MM, PARA LIGAÇÃO PREDIAL DE ÁGUA. AF_06/2022</v>
          </cell>
          <cell r="C5683" t="str">
            <v>UN</v>
          </cell>
        </row>
        <row r="5684">
          <cell r="A5684">
            <v>104055</v>
          </cell>
          <cell r="B5684" t="str">
            <v>REGISTRO ESFERA, PVC, DE PASSEIO, PARA POLIETILENO, 20 MM, PARA LIGAÇÃO PREDIAL DE ÁGUA. AF_06/2022</v>
          </cell>
          <cell r="C5684" t="str">
            <v>UN</v>
          </cell>
        </row>
        <row r="5685">
          <cell r="A5685">
            <v>104056</v>
          </cell>
          <cell r="B5685" t="str">
            <v>REGISTRO ESFERA, PVC, COM ROSCA, 1/2", PARA LIGAÇÃO PREDIAL DE ÁGUA. AF_06/2022</v>
          </cell>
          <cell r="C5685" t="str">
            <v>UN</v>
          </cell>
        </row>
        <row r="5686">
          <cell r="A5686">
            <v>104058</v>
          </cell>
          <cell r="B5686" t="str">
            <v>LUVA, PVC, ROSCÁVEL, 1/2", PARA LIGAÇÃO PREDIAL DE ÁGUA. AF_06/2022</v>
          </cell>
          <cell r="C5686" t="str">
            <v>UN</v>
          </cell>
        </row>
        <row r="5687">
          <cell r="A5687">
            <v>104059</v>
          </cell>
          <cell r="B5687" t="str">
            <v>LUVA, PVC, ROSCÁVEL, 1", PARA LIGAÇÃO PREDIAL DE ÁGUA. AF_06/2022</v>
          </cell>
          <cell r="C5687" t="str">
            <v>UN</v>
          </cell>
        </row>
        <row r="5688">
          <cell r="A5688">
            <v>104060</v>
          </cell>
          <cell r="B5688" t="str">
            <v>TUBO, PEAD, PE-80, DE = 20 MM X 2,3 MM, PARA LIGAÇÃO PREDIAL DE ÁGUA. AF_06/2022</v>
          </cell>
          <cell r="C5688" t="str">
            <v>M</v>
          </cell>
        </row>
        <row r="5689">
          <cell r="A5689">
            <v>104061</v>
          </cell>
          <cell r="B5689" t="str">
            <v>TUBO, PEAD, PE-80, DE = 32 MM X 3,0 MM, PARA LIGAÇÃO PREDIAL DE ÁGUA. AF_06/2022</v>
          </cell>
          <cell r="C5689" t="str">
            <v>M</v>
          </cell>
        </row>
        <row r="5690">
          <cell r="A5690">
            <v>104062</v>
          </cell>
          <cell r="B5690" t="str">
            <v>CURVA LONGA, 90 GRAUS, PVC OCRE, JUNTA ELÁSTICA, DN 100 MM, PARA COLETOR PREDIAL DE ESGOTO. AF_06/2022</v>
          </cell>
          <cell r="C5690" t="str">
            <v>UN</v>
          </cell>
        </row>
        <row r="5691">
          <cell r="A5691">
            <v>104063</v>
          </cell>
          <cell r="B5691" t="str">
            <v>CURVA LONGA, 45 GRAUS, PVC OCRE, JUNTA ELÁSTICA, DN 100 MM, PARA COLETOR PREDIAL DE ESGOTO. AF_06/2022</v>
          </cell>
          <cell r="C5691" t="str">
            <v>UN</v>
          </cell>
        </row>
        <row r="5692">
          <cell r="A5692">
            <v>104064</v>
          </cell>
          <cell r="B5692" t="str">
            <v>CURVA LONGA, 90 GRAUS, PVC OCRE, JUNTA ELÁSTICA, DN 150 MM, PARA COLETOR PREDIAL DE ESGOTO. AF_06/2022</v>
          </cell>
          <cell r="C5692" t="str">
            <v>UN</v>
          </cell>
        </row>
        <row r="5693">
          <cell r="A5693">
            <v>104065</v>
          </cell>
          <cell r="B5693" t="str">
            <v>CURVA LONGA, 45 GRAUS, PVC OCRE, JUNTA ELÁSTICA, DN 150 MM, PARA COLETOR PREDIAL DE ESGOTO. AF_06/2022</v>
          </cell>
          <cell r="C5693" t="str">
            <v>UN</v>
          </cell>
        </row>
        <row r="5694">
          <cell r="A5694">
            <v>104072</v>
          </cell>
          <cell r="B5694" t="str">
            <v>TÊ, PVC OCRE, JUNTA ELÁSTICA, DN 200 MM, PARA COLETOR PREDIAL DE ESGOTO. AF_06/2022</v>
          </cell>
          <cell r="C5694" t="str">
            <v>UN</v>
          </cell>
        </row>
        <row r="5695">
          <cell r="A5695">
            <v>104076</v>
          </cell>
          <cell r="B5695" t="str">
            <v>SELIM, PVC OCRE, COM TRAVA, DN 125 X 100 MM OU 150 X 100 MM, PARA COLETOR PREDIAL DE ESGOTO. AF_06/2022</v>
          </cell>
          <cell r="C5695" t="str">
            <v>UN</v>
          </cell>
        </row>
        <row r="5696">
          <cell r="A5696">
            <v>104082</v>
          </cell>
          <cell r="B5696" t="str">
            <v>PLUG, PVC OCRE, JUNTA ELÁSTICA, DN 100 MM, PARA COLETOR PREDIAL DE ESGOTO. AF_06/2022</v>
          </cell>
          <cell r="C5696" t="str">
            <v>UN</v>
          </cell>
        </row>
        <row r="5697">
          <cell r="A5697">
            <v>104083</v>
          </cell>
          <cell r="B5697" t="str">
            <v>PLUG, PVC OCRE, JUNTA ELÁSTICA, DN 150 MM, PARA COLETOR PREDIAL DE ESGOTO. AF_06/2022</v>
          </cell>
          <cell r="C5697" t="str">
            <v>UN</v>
          </cell>
        </row>
        <row r="5698">
          <cell r="A5698">
            <v>104084</v>
          </cell>
          <cell r="B5698" t="str">
            <v>CAP, PVC OCRE, JUNTA ELÁSTICA, DN 150 MM, PARA COLETOR PREDIAL DE ESGOTO. AF_06/2022</v>
          </cell>
          <cell r="C5698" t="str">
            <v>UN</v>
          </cell>
        </row>
        <row r="5699">
          <cell r="A5699">
            <v>104085</v>
          </cell>
          <cell r="B5699" t="str">
            <v>TUBO, PVC OCRE, JUNTA ELÁSTICA, DN 100 MM, PARA COLETOR PREDIAL DE ESGOTO. AF_06/2022</v>
          </cell>
          <cell r="C5699" t="str">
            <v>M</v>
          </cell>
        </row>
        <row r="5700">
          <cell r="A5700">
            <v>104086</v>
          </cell>
          <cell r="B5700" t="str">
            <v>TUBO, PVC OCRE, JUNTA ELÁSTICA, DN 150 MM, PARA COLETOR PREDIAL DE ESGOTO. AF_06/2022</v>
          </cell>
          <cell r="C5700" t="str">
            <v>M</v>
          </cell>
        </row>
        <row r="5701">
          <cell r="A5701">
            <v>104947</v>
          </cell>
          <cell r="B5701" t="str">
            <v>DRAGAGEM DE MATERIAIS DE 1A CATEGORIA E COMPOSTOS ORGÂNICOS E INORGÂNICOS COM RETROESCAVADEIRA (CAÇAMBA: 0,26 M3/88 HP). AF_03/2024</v>
          </cell>
          <cell r="C5701" t="str">
            <v>M3</v>
          </cell>
        </row>
        <row r="5702">
          <cell r="A5702">
            <v>104948</v>
          </cell>
          <cell r="B5702" t="str">
            <v>DRAGAGEM DE MATERIAIS DE 1A CATEGORIA E COMPOSTOS ORGÂNICOS E INORGÂNICOS COM ESCAVADEIRA HIDRÁULICA (CAÇAMBA: 0,80 M3/111 HP). AF_03/2024</v>
          </cell>
          <cell r="C5702" t="str">
            <v>M3</v>
          </cell>
        </row>
        <row r="5703">
          <cell r="A5703">
            <v>104949</v>
          </cell>
          <cell r="B5703" t="str">
            <v>DRAGAGEM DE MATERIAIS DE 1A CATEGORIA E COMPOSTOS ORGÂNICOS E INORGÂNICOS COM ESCAVADEIRA HIDRÁULICA DE LONGO ALCANCE (CAÇAMBA: 0,52 M3/155 HP). AF_03/2024</v>
          </cell>
          <cell r="C5703" t="str">
            <v>M3</v>
          </cell>
        </row>
        <row r="5704">
          <cell r="A5704">
            <v>96520</v>
          </cell>
          <cell r="B5704" t="str">
            <v>ESCAVAÇÃO MECANIZADA PARA BLOCO DE COROAMENTO OU SAPATA COM RETROESCAVADEIRA (SEM ESCAVAÇÃO PARA COLOCAÇÃO DE FÔRMAS). AF_01/2024</v>
          </cell>
          <cell r="C5704" t="str">
            <v>M3</v>
          </cell>
        </row>
        <row r="5705">
          <cell r="A5705">
            <v>96521</v>
          </cell>
          <cell r="B5705" t="str">
            <v>ESCAVAÇÃO MECANIZADA PARA BLOCO DE COROAMENTO OU SAPATA COM RETROESCAVADEIRA (INCLUINDO ESCAVAÇÃO PARA COLOCAÇÃO DE FÔRMAS). AF_01/2024</v>
          </cell>
          <cell r="C5705" t="str">
            <v>M3</v>
          </cell>
        </row>
        <row r="5706">
          <cell r="A5706">
            <v>96522</v>
          </cell>
          <cell r="B5706" t="str">
            <v>ESCAVAÇÃO MANUAL PARA BLOCO DE COROAMENTO OU SAPATA (SEM ESCAVAÇÃO PARA COLOCAÇÃO DE FÔRMAS). AF_01/2024</v>
          </cell>
          <cell r="C5706" t="str">
            <v>M3</v>
          </cell>
        </row>
        <row r="5707">
          <cell r="A5707">
            <v>96523</v>
          </cell>
          <cell r="B5707" t="str">
            <v>ESCAVAÇÃO MANUAL PARA BLOCO DE COROAMENTO OU SAPATA (INCLUINDO ESCAVAÇÃO PARA COLOCAÇÃO DE FÔRMAS). AF_01/2024</v>
          </cell>
          <cell r="C5707" t="str">
            <v>M3</v>
          </cell>
        </row>
        <row r="5708">
          <cell r="A5708">
            <v>96524</v>
          </cell>
          <cell r="B5708" t="str">
            <v>ESCAVAÇÃO MECANIZADA PARA VIGA BALDRAME OU SAPATA CORRIDA COM MINI-ESCAVADEIRA (SEM ESCAVAÇÃO PARA COLOCAÇÃO DE FÔRMAS). AF_01/2024</v>
          </cell>
          <cell r="C5708" t="str">
            <v>M3</v>
          </cell>
        </row>
        <row r="5709">
          <cell r="A5709">
            <v>96525</v>
          </cell>
          <cell r="B5709" t="str">
            <v>ESCAVAÇÃO MECANIZADA PARA VIGA BALDRAME OU SAPATA CORRIDA COM MINI-ESCAVADEIRA (INCLUINDO ESCAVAÇÃO PARA COLOCAÇÃO DE FÔRMAS). AF_01/2024</v>
          </cell>
          <cell r="C5709" t="str">
            <v>M3</v>
          </cell>
        </row>
        <row r="5710">
          <cell r="A5710">
            <v>96526</v>
          </cell>
          <cell r="B5710" t="str">
            <v>ESCAVAÇÃO MANUAL PARA VIGA BALDRAME OU SAPATA CORRIDA (SEM ESCAVAÇÃO PARA COLOCAÇÃO DE FÔRMAS). AF_01/2024</v>
          </cell>
          <cell r="C5710" t="str">
            <v>M3</v>
          </cell>
        </row>
        <row r="5711">
          <cell r="A5711">
            <v>96527</v>
          </cell>
          <cell r="B5711" t="str">
            <v>ESCAVAÇÃO MANUAL PARA VIGA BALDRAME OU SAPATA CORRIDA (INCLUINDO ESCAVAÇÃO PARA COLOCAÇÃO DE FÔRMAS). AF_01/2024</v>
          </cell>
          <cell r="C5711" t="str">
            <v>M3</v>
          </cell>
        </row>
        <row r="5712">
          <cell r="A5712">
            <v>96528</v>
          </cell>
          <cell r="B5712" t="str">
            <v>FABRICAÇÃO, MONTAGEM E DESMONTAGEM DE FÔRMA PARA BLOCO DE COROAMENTO, EM MADEIRA SERRADA, E=25 MM, 1 UTILIZAÇÃO. AF_01/2024</v>
          </cell>
          <cell r="C5712" t="str">
            <v>M2</v>
          </cell>
        </row>
        <row r="5713">
          <cell r="A5713">
            <v>101114</v>
          </cell>
          <cell r="B5713" t="str">
            <v>ESCAVAÇÃO HORIZONTAL EM SOLO DE 1A CATEGORIA COM TRATOR DE ESTEIRAS (100HP/LÂMINA: 2,19M3). AF_07/2020</v>
          </cell>
          <cell r="C5713" t="str">
            <v>M3</v>
          </cell>
        </row>
        <row r="5714">
          <cell r="A5714">
            <v>101115</v>
          </cell>
          <cell r="B5714" t="str">
            <v>ESCAVAÇÃO HORIZONTAL EM SOLO DE 1A CATEGORIA COM TRATOR DE ESTEIRAS (150HP/LÂMINA: 3,18M3). AF_07/2020</v>
          </cell>
          <cell r="C5714" t="str">
            <v>M3</v>
          </cell>
        </row>
        <row r="5715">
          <cell r="A5715">
            <v>101116</v>
          </cell>
          <cell r="B5715" t="str">
            <v>ESCAVAÇÃO HORIZONTAL EM SOLO DE 1A CATEGORIA COM TRATOR DE ESTEIRAS (170HP/LÂMINA: 5,20M3). AF_07/2020</v>
          </cell>
          <cell r="C5715" t="str">
            <v>M3</v>
          </cell>
        </row>
        <row r="5716">
          <cell r="A5716">
            <v>101117</v>
          </cell>
          <cell r="B5716" t="str">
            <v>ESCAVAÇÃO HORIZONTAL EM SOLO DE 1A CATEGORIA COM TRATOR DE ESTEIRAS (347HP/LÂMINA: 8,70M3). AF_07/2020</v>
          </cell>
          <cell r="C5716" t="str">
            <v>M3</v>
          </cell>
        </row>
        <row r="5717">
          <cell r="A5717">
            <v>101118</v>
          </cell>
          <cell r="B5717" t="str">
            <v>ESCAVAÇÃO HORIZONTAL EM SOLO DE 1A CATEGORIA COM TRATOR DE ESTEIRAS (125HP/LÂMINA: 2,70M3). AF_07/2020</v>
          </cell>
          <cell r="C5717" t="str">
            <v>M3</v>
          </cell>
        </row>
        <row r="5718">
          <cell r="A5718">
            <v>101119</v>
          </cell>
          <cell r="B5718" t="str">
            <v>ESCAVAÇÃO HORIZONTAL, INCLUINDO ESCARIFICAÇÃO EM SOLO DE 2A CATEGORIA COM TRATOR DE ESTEIRAS (100HP/LÂMINA: 2,19M3). AF_07/2020</v>
          </cell>
          <cell r="C5718" t="str">
            <v>M3</v>
          </cell>
        </row>
        <row r="5719">
          <cell r="A5719">
            <v>101120</v>
          </cell>
          <cell r="B5719" t="str">
            <v>ESCAVAÇÃO HORIZONTAL, INCLUINDO ESCARIFICAÇÃO EM SOLO DE 2A CATEGORIA COM TRATOR DE ESTEIRAS (150HP/LÂMINA: 3,18M3). AF_07/2020</v>
          </cell>
          <cell r="C5719" t="str">
            <v>M3</v>
          </cell>
        </row>
        <row r="5720">
          <cell r="A5720">
            <v>101121</v>
          </cell>
          <cell r="B5720" t="str">
            <v>ESCAVAÇÃO HORIZONTAL, INCLUINDO ESCARIFICAÇÃO EM SOLO DE 2A CATEGORIA COM TRATOR DE ESTEIRAS (170HP/LÂMINA: 5,20M3). AF_07/2020</v>
          </cell>
          <cell r="C5720" t="str">
            <v>M3</v>
          </cell>
        </row>
        <row r="5721">
          <cell r="A5721">
            <v>101122</v>
          </cell>
          <cell r="B5721" t="str">
            <v>ESCAVAÇÃO HORIZONTAL, INCLUINDO ESCARIFICAÇÃO EM SOLO DE 2A CATEGORIA COM TRATOR DE ESTEIRAS (347HP/LÂMINA: 8,70M3). AF_07/2020</v>
          </cell>
          <cell r="C5721" t="str">
            <v>M3</v>
          </cell>
        </row>
        <row r="5722">
          <cell r="A5722">
            <v>101123</v>
          </cell>
          <cell r="B5722" t="str">
            <v>ESCAVAÇÃO HORIZONTAL, INCLUINDO ESCARIFICAÇÃO EM SOLO DE 2A CATEGORIA COM TRATOR DE ESTEIRAS (125HP/LÂMINA: 2,70M3). AF_07/2020</v>
          </cell>
          <cell r="C5722" t="str">
            <v>M3</v>
          </cell>
        </row>
        <row r="5723">
          <cell r="A5723">
            <v>101124</v>
          </cell>
          <cell r="B5723" t="str">
            <v>ESCAVAÇÃO HORIZONTAL, INCLUINDO CARGA E DESCARGA EM SOLO DE 1A CATEGORIA COM TRATOR DE ESTEIRAS (100HP/LÂMINA: 2,19M3). AF_07/2020</v>
          </cell>
          <cell r="C5723" t="str">
            <v>M3</v>
          </cell>
        </row>
        <row r="5724">
          <cell r="A5724">
            <v>101125</v>
          </cell>
          <cell r="B5724" t="str">
            <v>ESCAVAÇÃO HORIZONTAL, INCLUINDO CARGA E DESCARGA EM SOLO DE 1A CATEGORIA COM TRATOR DE ESTEIRAS (150HP/LÂMINA: 3,18M3). AF_07/2020</v>
          </cell>
          <cell r="C5724" t="str">
            <v>M3</v>
          </cell>
        </row>
        <row r="5725">
          <cell r="A5725">
            <v>101126</v>
          </cell>
          <cell r="B5725" t="str">
            <v>ESCAVAÇÃO HORIZONTAL, INCLUINDO CARGA E DESCARGA EM SOLO DE 1A CATEGORIA COM TRATOR DE ESTEIRAS (170HP/LÂMINA: 5,20M3). AF_07/2020</v>
          </cell>
          <cell r="C5725" t="str">
            <v>M3</v>
          </cell>
        </row>
        <row r="5726">
          <cell r="A5726">
            <v>101127</v>
          </cell>
          <cell r="B5726" t="str">
            <v>ESCAVAÇÃO HORIZONTAL, INCLUINDO CARGA E DESCARGA EM SOLO DE 1A CATEGORIA COM TRATOR DE ESTEIRAS (347HP/LÂMINA: 8,70M3). AF_07/2020</v>
          </cell>
          <cell r="C5726" t="str">
            <v>M3</v>
          </cell>
        </row>
        <row r="5727">
          <cell r="A5727">
            <v>101128</v>
          </cell>
          <cell r="B5727" t="str">
            <v>ESCAVAÇÃO HORIZONTAL, INCLUINDO CARGA E DESCARGA EM SOLO DE 1A CATEGORIA COM TRATOR DE ESTEIRAS (125HP/LÂMINA: 2,70M3). AF_07/2020</v>
          </cell>
          <cell r="C5727" t="str">
            <v>M3</v>
          </cell>
        </row>
        <row r="5728">
          <cell r="A5728">
            <v>101129</v>
          </cell>
          <cell r="B5728" t="str">
            <v>ESCAVAÇÃO HORIZONTAL, INCLUINDO ESCARIFICAÇÃO, CARGA E DESCARGA EM SOLO DE 2A CATEGORIA COM TRATOR DE ESTEIRAS (100HP/LÂMINA: 2,19M3). AF_07/2020</v>
          </cell>
          <cell r="C5728" t="str">
            <v>M3</v>
          </cell>
        </row>
        <row r="5729">
          <cell r="A5729">
            <v>101130</v>
          </cell>
          <cell r="B5729" t="str">
            <v>ESCAVAÇÃO HORIZONTAL, INCLUINDO ESCARIFICAÇÃO, CARGA E DESCARGA EM SOLO DE 2A CATEGORIA COM TRATOR DE ESTEIRAS (150HP/LÂMINA: 3,18M3). AF_07/2020</v>
          </cell>
          <cell r="C5729" t="str">
            <v>M3</v>
          </cell>
        </row>
        <row r="5730">
          <cell r="A5730">
            <v>101131</v>
          </cell>
          <cell r="B5730" t="str">
            <v>ESCAVAÇÃO HORIZONTAL, INCLUINDO ESCARIFICAÇÃO, CARGA E DESCARGA EM SOLO DE 2A CATEGORIA COM TRATOR DE ESTEIRAS (170HP/LÂMINA: 5,20M3). AF_07/2020</v>
          </cell>
          <cell r="C5730" t="str">
            <v>M3</v>
          </cell>
        </row>
        <row r="5731">
          <cell r="A5731">
            <v>101132</v>
          </cell>
          <cell r="B5731" t="str">
            <v>ESCAVAÇÃO HORIZONTAL, INCLUINDO ESCARIFICAÇÃO, CARGA E DESCARGA EM SOLO DE 2A CATEGORIA COM TRATOR DE ESTEIRAS (347HP/LÂMINA: 8,70M3). AF_07/2020</v>
          </cell>
          <cell r="C5731" t="str">
            <v>M3</v>
          </cell>
        </row>
        <row r="5732">
          <cell r="A5732">
            <v>101133</v>
          </cell>
          <cell r="B5732" t="str">
            <v>ESCAVAÇÃO HORIZONTAL, INCLUINDO ESCARIFICAÇÃO, CARGA E DESCARGA EM SOLO DE 2A CATEGORIA COM TRATOR DE ESTEIRAS (125HP/LÂMINA: 2,70M3). AF_07/2020</v>
          </cell>
          <cell r="C5732" t="str">
            <v>M3</v>
          </cell>
        </row>
        <row r="5733">
          <cell r="A5733">
            <v>101134</v>
          </cell>
          <cell r="B5733" t="str">
            <v>ESCAVAÇÃO HORIZONTAL, INCLUINDO CARGA, DESCARGA E TRANSPORTE EM SOLO DE 1A CATEGORIA COM TRATOR DE ESTEIRAS (100HP/LÂMINA: 2,19M3) E CAMINHÃO BASCULANTE DE 10M3, DMT ATÉ 200M. AF_07/2020</v>
          </cell>
          <cell r="C5733" t="str">
            <v>M3</v>
          </cell>
        </row>
        <row r="5734">
          <cell r="A5734">
            <v>101135</v>
          </cell>
          <cell r="B5734" t="str">
            <v>ESCAVAÇÃO HORIZONTAL, INCLUINDO CARGA, DESCARGA E TRANSPORTE EM SOLO DE 1A CATEGORIA COM TRATOR DE ESTEIRAS (150HP/LÂMINA: 3,18M3) E CAMINHÃO BASCULANTE DE 10M3, DMT ATÉ 200M AF_07/2020</v>
          </cell>
          <cell r="C5734" t="str">
            <v>M3</v>
          </cell>
        </row>
        <row r="5735">
          <cell r="A5735">
            <v>101136</v>
          </cell>
          <cell r="B5735" t="str">
            <v>ESCAVAÇÃO HORIZONTAL, INCLUINDO CARGA, DESCARGA E TRANSPORTE EM SOLO DE 1A CATEGORIA COM TRATOR DE ESTEIRAS (170HP/LÂMINA: 5,20M3) E CAMINHÃO BASCULANTE DE 10M3, DMT ATÉ 200M. AF_07/2020</v>
          </cell>
          <cell r="C5735" t="str">
            <v>M3</v>
          </cell>
        </row>
        <row r="5736">
          <cell r="A5736">
            <v>101137</v>
          </cell>
          <cell r="B5736" t="str">
            <v>ESCAVAÇÃO HORIZONTAL, INCLUINDO CARGA, DESCARGA E TRANSPORTE EM SOLO DE 1A CATEGORIA COM TRATOR DE ESTEIRAS (347HP/LÂMINA: 8,70M3) E CAMINHÃO BASCULANTE DE 10M3, DMT ATÉ 200M. AF_07/2020</v>
          </cell>
          <cell r="C5736" t="str">
            <v>M3</v>
          </cell>
        </row>
        <row r="5737">
          <cell r="A5737">
            <v>101138</v>
          </cell>
          <cell r="B5737" t="str">
            <v>ESCAVAÇÃO HORIZONTAL, INCLUINDO CARGA, DESCARGA E TRANSPORTE EM SOLO DE 1A CATEGORIA COM TRATOR DE ESTEIRAS (125HP/LÂMINA: 2,70M3) E CAMINHÃO BASCULANTE DE 10M3, DMT ATÉ 200M. AF_07/2020</v>
          </cell>
          <cell r="C5737" t="str">
            <v>M3</v>
          </cell>
        </row>
        <row r="5738">
          <cell r="A5738">
            <v>101139</v>
          </cell>
          <cell r="B5738" t="str">
            <v>ESCAVAÇÃO HORIZONTAL, INCLUINDO  ESCARIFICAÇÃO, CARGA, DESCARGA E TRANSPORTE EM SOLO DE 2A CATEGORIA COM TRATOR DE ESTEIRAS (100HP/LÂMINA: 2,19M3) E CAMINHÃO BASCULANTE DE 10M3, DMT ATÉ 200M. AF_07/2020</v>
          </cell>
          <cell r="C5738" t="str">
            <v>M3</v>
          </cell>
        </row>
        <row r="5739">
          <cell r="A5739">
            <v>101140</v>
          </cell>
          <cell r="B5739" t="str">
            <v>ESCAVAÇÃO HORIZONTAL, INCLUINDO ESCARIFICAÇÃO, CARGA, DESCARGA E TRANSPORTE EM SOLO DE 2A CATEGORIA COM TRATOR DE ESTEIRAS (150HP/LÂMINA: 3,18M3) E CAMINHÃO BASCULANTE DE 10M3, DMT ATÉ 200M. AF_07/2020</v>
          </cell>
          <cell r="C5739" t="str">
            <v>M3</v>
          </cell>
        </row>
        <row r="5740">
          <cell r="A5740">
            <v>101141</v>
          </cell>
          <cell r="B5740" t="str">
            <v>ESCAVAÇÃO HORIZONTAL, INCLUINDO ESCARIFICAÇÃO, CARGA, DESCARGA E TRANSPORTE EM SOLO DE 2A CATEGORIA COM TRATOR DE ESTEIRAS (170HP/LÂMINA: 5,20M3) E CAMINHÃO BASCULANTE DE 10M3, DMT ATÉ 200M. AF_07/2020</v>
          </cell>
          <cell r="C5740" t="str">
            <v>M3</v>
          </cell>
        </row>
        <row r="5741">
          <cell r="A5741">
            <v>101142</v>
          </cell>
          <cell r="B5741" t="str">
            <v>ESCAVAÇÃO HORIZONTAL, INCLUINDO ESCARIFICAÇÃO, CARGA, DESCARGA E TRANSPORTE EM SOLO DE 2A CATEGORIA COM TRATOR DE ESTEIRAS (347HP/LÂMINA: 8,70M3) E CAMINHÃO BASCULANTE DE 10M3, DMT ATÉ 200M. AF_07/2020</v>
          </cell>
          <cell r="C5741" t="str">
            <v>M3</v>
          </cell>
        </row>
        <row r="5742">
          <cell r="A5742">
            <v>101143</v>
          </cell>
          <cell r="B5742" t="str">
            <v>ESCAVAÇÃO HORIZONTAL, INCLUINDO ESCARIFICAÇÃO, CARGA, DESCARGA E TRANSPORTE EM SOLO DE 2A CATEGORIA COM TRATOR DE ESTEIRAS (125HP/LÂMINA: 2,70M3) E CAMINHÃO BASCULANTE DE 10M3, DMT ATÉ 200M. AF_07/2020</v>
          </cell>
          <cell r="C5742" t="str">
            <v>M3</v>
          </cell>
        </row>
        <row r="5743">
          <cell r="A5743">
            <v>101144</v>
          </cell>
          <cell r="B5743" t="str">
            <v>ESCAVAÇÃO HORIZONTAL, INCLUINDO CARGA, DESCARGA E TRANSPORTE EM SOLO DE 1A CATEGORIA COM TRATOR DE ESTEIRAS (100HP/LÂMINA: 2,19M3) E CAMINHÃO BASCULANTE DE 14M3, DMT ATÉ 200M. AF_07/2020</v>
          </cell>
          <cell r="C5743" t="str">
            <v>M3</v>
          </cell>
        </row>
        <row r="5744">
          <cell r="A5744">
            <v>101145</v>
          </cell>
          <cell r="B5744" t="str">
            <v>ESCAVAÇÃO HORIZONTAL, INCLUINDO CARGA, DESCARGA E TRANSPORTE EM SOLO DE 1A CATEGORIA COM TRATOR DE ESTEIRAS (150HP/LÂMINA: 3,18M3) E CAMINHÃO BASCULANTE DE 14M3, DMT ATÉ 200M. AF_07/2020</v>
          </cell>
          <cell r="C5744" t="str">
            <v>M3</v>
          </cell>
        </row>
        <row r="5745">
          <cell r="A5745">
            <v>101146</v>
          </cell>
          <cell r="B5745" t="str">
            <v>ESCAVAÇÃO HORIZONTAL, INCLUINDO CARGA, DESCARGA E TRANSPORTE EM SOLO DE 1A CATEGORIA COM TRATOR DE ESTEIRAS (170HP/LÂMINA: 5,20M3) E CAMINHÃO BASCULANTE DE 14M3, DMT ATÉ 200M. AF_07/2020</v>
          </cell>
          <cell r="C5745" t="str">
            <v>M3</v>
          </cell>
        </row>
        <row r="5746">
          <cell r="A5746">
            <v>101147</v>
          </cell>
          <cell r="B5746" t="str">
            <v>ESCAVAÇÃO HORIZONTAL, INCLUINDO CARGA, DESCARGA E TRANSPORTE EM SOLO DE 1A CATEGORIA COM TRATOR DE ESTEIRAS (347HP/LÂMINA: 8,70M3) E CAMINHÃO BASCULANTE DE 14M3, DMT ATÉ 200M. AF_07/2020</v>
          </cell>
          <cell r="C5746" t="str">
            <v>M3</v>
          </cell>
        </row>
        <row r="5747">
          <cell r="A5747">
            <v>101148</v>
          </cell>
          <cell r="B5747" t="str">
            <v>ESCAVAÇÃO HORIZONTAL, INCLUINDO CARGA, DESCARGA E TRANSPORTE EM SOLO DE 1A CATEGORIA COM TRATOR DE ESTEIRAS (125HP/LÂMINA: 2,70M3) E CAMINHÃO BASCULANTE DE 14M3, DMT ATÉ 200M. AF_07/2020</v>
          </cell>
          <cell r="C5747" t="str">
            <v>M3</v>
          </cell>
        </row>
        <row r="5748">
          <cell r="A5748">
            <v>101149</v>
          </cell>
          <cell r="B5748" t="str">
            <v>ESCAVAÇÃO HORIZONTAL, INCLUINDO ESCARIFICAÇÃO, CARGA, DESCARGA E TRANSPORTE EM SOLO DE 2A CATEGORIA COM TRATOR DE ESTEIRAS (100HP/LÂMINA: 2,19M3) E CAMINHÃO BASCULANTE DE 14M3, DMT ATÉ 200M. AF_07/2020</v>
          </cell>
          <cell r="C5748" t="str">
            <v>M3</v>
          </cell>
        </row>
        <row r="5749">
          <cell r="A5749">
            <v>101150</v>
          </cell>
          <cell r="B5749" t="str">
            <v>ESCAVAÇÃO HORIZONTAL, INCLUINDO ESCARIFICAÇÃO, CARGA, DESCARGA E TRANSPORTE EM SOLO DE 2A CATEGORIA COM TRATOR DE ESTEIRAS (150HP/LÂMINA: 3,18M3) E CAMINHÃO BASCULANTE DE 14M3, DMT ATÉ 200M. AF_07/2020</v>
          </cell>
          <cell r="C5749" t="str">
            <v>M3</v>
          </cell>
        </row>
        <row r="5750">
          <cell r="A5750">
            <v>101151</v>
          </cell>
          <cell r="B5750" t="str">
            <v>ESCAVAÇÃO HORIZONTAL, INCLUINDO ESCARIFICAÇÃO, CARGA, DESCARGA E TRANSPORTE EM SOLO DE 2A CATEGORIA COM TRATOR DE ESTEIRAS (170HP/LÂMINA: 5,20M3) E CAMINHÃO BASCULANTE DE 14M3, DMT ATÉ 200M. AF_07/2020</v>
          </cell>
          <cell r="C5750" t="str">
            <v>M3</v>
          </cell>
        </row>
        <row r="5751">
          <cell r="A5751">
            <v>101152</v>
          </cell>
          <cell r="B5751" t="str">
            <v>ESCAVAÇÃO HORIZONTAL, INCLUINDO ESCARIFICAÇÃO, CARGA, DESCARGA E TRANSPORTE EM SOLO DE 2A CATEGORIA COM TRATOR DE ESTEIRAS (347HP/LÂMINA: 8,70M3) E CAMINHÃO BASCULANTE DE 14M3, DMT ATÉ 200M. AF_07/2020</v>
          </cell>
          <cell r="C5751" t="str">
            <v>M3</v>
          </cell>
        </row>
        <row r="5752">
          <cell r="A5752">
            <v>101153</v>
          </cell>
          <cell r="B5752" t="str">
            <v>ESCAVAÇÃO HORIZONTAL, INCLUINDO ESCARIFICAÇÃO, CARGA, DESCARGA E TRANSPORTE EM SOLO DE 2A CATEGORIA COM TRATOR DE ESTEIRAS (125HP/LÂMINA: 2,70M3) E CAMINHÃO BASCULANTE DE 14M3, DMT ATÉ 200M. AF_07/2020</v>
          </cell>
          <cell r="C5752" t="str">
            <v>M3</v>
          </cell>
        </row>
        <row r="5753">
          <cell r="A5753">
            <v>101206</v>
          </cell>
          <cell r="B5753" t="str">
            <v>ESCAVAÇÃO VERTICAL PARA  EDIFICAÇÃO, COM CARGA, DESCARGA E TRANSPORTE DE SOLO DE 1ª CATEGORIA, COM ESCAVADEIRA HIDRÁULICA (CAÇAMBA: 0,8 M³ / 111 HP), FROTA DE 3 CAMINHÕES BASCULANTES DE 14 M³, DMT ATÉ 1 KM E VELOCIDADE MÉDIA 14 KM/H. AF_05/2020</v>
          </cell>
          <cell r="C5753" t="str">
            <v>M3</v>
          </cell>
        </row>
        <row r="5754">
          <cell r="A5754">
            <v>101207</v>
          </cell>
          <cell r="B5754" t="str">
            <v>ESCAVAÇÃO VERTICAL PARA EDIFICAÇÃO, COM CARGA, DESCARGA E TRANSPORTE DE SOLO DE 1ª CATEGORIA, COM ESCAVADEIRA HIDRÁULICA (CAÇAMBA: 0,8 M³ / 111 HP), FROTA DE 2 CAMINHÕES BASCULANTES DE 18 M³, DMT ATÉ 1 KM E VELOCIDADE MÉDIA 14 KM/H. AF_05/2020</v>
          </cell>
          <cell r="C5754" t="str">
            <v>M3</v>
          </cell>
        </row>
        <row r="5755">
          <cell r="A5755">
            <v>101208</v>
          </cell>
          <cell r="B5755" t="str">
            <v>ESCAVAÇÃO VERTICAL PARA  EDIFICAÇÃO, COM CARGA, DESCARGA E TRANSPORTE DE SOLO DE 1ª CATEGORIA, COM ESCAVADEIRA HIDRÁULICA (CAÇAMBA: 1,2 M³ / 155 HP), FROTA DE 3 CAMINHÕES BASCULANTES DE 14 M³, DMT ATÉ 1 KM E VELOCIDADE MÉDIA 14 KM/H. AF_05/2020</v>
          </cell>
          <cell r="C5755" t="str">
            <v>M3</v>
          </cell>
        </row>
        <row r="5756">
          <cell r="A5756">
            <v>101209</v>
          </cell>
          <cell r="B5756" t="str">
            <v>ESCAVAÇÃO VERTICAL PARA  EDIFICAÇÃO, COM CARGA, DESCARGA E TRANSPORTE DE SOLO DE 1ª CATEGORIA, COM ESCAVADEIRA HIDRÁULICA (CAÇAMBA: 1,2 M³ / 155 HP), FROTA DE 3 CAMINHÕES BASCULANTES DE 18 M³, DMT ATÉ 1 KM E VELOCIDADE MÉDIA 14 KM/H. AF_05/2020</v>
          </cell>
          <cell r="C5756" t="str">
            <v>M3</v>
          </cell>
        </row>
        <row r="5757">
          <cell r="A5757">
            <v>101210</v>
          </cell>
          <cell r="B5757" t="str">
            <v>ESCAVAÇÃO VERTICAL PARA  EDIFICAÇÃO, COM CARGA, DESCARGA E TRANSPORTE DE SOLO DE 1ª CATEGORIA, COM ESCAVADEIRA HIDRÁULICA (CAÇAMBA: 0,8 M³ / 111 HP), FROTA DE 4 CAMINHÕES BASCULANTES DE 14 M³, DMT DE 1,5 KM E VELOCIDADE MÉDIA 18 KM/H. AF_05/2020</v>
          </cell>
          <cell r="C5757" t="str">
            <v>M3</v>
          </cell>
        </row>
        <row r="5758">
          <cell r="A5758">
            <v>101211</v>
          </cell>
          <cell r="B5758" t="str">
            <v>ESCAVAÇÃO VERTICAL PARA  EDIFICAÇÃO, COM CARGA, DESCARGA E TRANSPORTE DE SOLO DE 1ª CATEGORIA, COM ESCAVADEIRA HIDRÁULICA (CAÇAMBA: 0,8 M³ / 111 HP), FROTA DE 4 CAMINHÕES BASCULANTES DE 14 M³, DMT DE 2 KM E VELOCIDADE MÉDIA 19 KM/H. AF_05/2020</v>
          </cell>
          <cell r="C5758" t="str">
            <v>M3</v>
          </cell>
        </row>
        <row r="5759">
          <cell r="A5759">
            <v>101212</v>
          </cell>
          <cell r="B5759" t="str">
            <v>ESCAVAÇÃO VERTICAL PARA  EDIFICAÇÃO, COM CARGA, DESCARGA E TRANSPORTE DE SOLO DE 1ª CATEGORIA, COM ESCAVADEIRA HIDRÁULICA (CAÇAMBA: 0,8 M³ / 111 HP), FROTA DE 5 CAMINHÕES BASCULANTES DE 14 M³, DMT DE 3 KM E VELOCIDADE MÉDIA 20 KM/H. AF_05/2020</v>
          </cell>
          <cell r="C5759" t="str">
            <v>M3</v>
          </cell>
        </row>
        <row r="5760">
          <cell r="A5760">
            <v>101213</v>
          </cell>
          <cell r="B5760" t="str">
            <v>ESCAVAÇÃO VERTICAL PARA  EDIFICAÇÃO, COM CARGA, DESCARGA E TRANSPORTE DE SOLO DE 1ª CATEGORIA, COM ESCAVADEIRA HIDRÁULICA (CAÇAMBA: 0,8 M³ / 111 HP), FROTA DE 6 CAMINHÕES BASCULANTES DE 14 M³, DMT DE 4 KM E VELOCIDADE MÉDIA 22 KM/H. AF_05/2020</v>
          </cell>
          <cell r="C5760" t="str">
            <v>M3</v>
          </cell>
        </row>
        <row r="5761">
          <cell r="A5761">
            <v>101214</v>
          </cell>
          <cell r="B5761" t="str">
            <v>ESCAVAÇÃO VERTICAL PARA  EDIFICAÇÃO, COM CARGA, DESCARGA E TRANSPORTE DE SOLO DE 1ª CATEGORIA, COM ESCAVADEIRA HIDRÁULICA (CAÇAMBA: 0,8 M³ / 111 HP), FROTA DE 7 CAMINHÕES BASCULANTES DE 14 M³, DMT DE 6 KM E VELOCIDADE MÉDIA 22 KM/H. AF_05/2020</v>
          </cell>
          <cell r="C5761" t="str">
            <v>M3</v>
          </cell>
        </row>
        <row r="5762">
          <cell r="A5762">
            <v>101215</v>
          </cell>
          <cell r="B5762" t="str">
            <v>ESCAVAÇÃO VERTICAL PARA  EDIFICAÇÃO, COM CARGA, DESCARGA E TRANSPORTE DE SOLO DE 1ª CATEGORIA, COM ESCAVADEIRA HIDRÁULICA (CAÇAMBA: 0,8 M³ / 111 HP), FROTA DE 4 CAMINHÕES BASCULANTES DE 18 M³, DMT DE 1,5 KM E VELOCIDADE MÉDIA 18 KM/H. AF_05/2020</v>
          </cell>
          <cell r="C5762" t="str">
            <v>M3</v>
          </cell>
        </row>
        <row r="5763">
          <cell r="A5763">
            <v>101216</v>
          </cell>
          <cell r="B5763" t="str">
            <v>ESCAVAÇÃO VERTICAL PARA  EDIFICAÇÃO, COM CARGA, DESCARGA E TRANSPORTE DE SOLO DE 1ª CATEGORIA, COM ESCAVADEIRA HIDRÁULICA (CAÇAMBA: 0,8 M³ / 111 HP), FROTA DE 4 CAMINHÕES BASCULANTES DE 18 M³, DMT DE 2 KM E VELOCIDADE MÉDIA 19 KM/H. AF_05/2020</v>
          </cell>
          <cell r="C5763" t="str">
            <v>M3</v>
          </cell>
        </row>
        <row r="5764">
          <cell r="A5764">
            <v>101217</v>
          </cell>
          <cell r="B5764" t="str">
            <v>ESCAVAÇÃO VERTICAL PARA  EDIFICAÇÃO, COM CARGA, DESCARGA E TRANSPORTE DE SOLO DE 1ª CATEGORIA, COM ESCAVADEIRA HIDRÁULICA (CAÇAMBA: 0,8 M³ / 111 HP), FROTA DE 5 CAMINHÕES BASCULANTES DE 18 M³, DMT DE 3 KM E VELOCIDADE MÉDIA 20 KM/H. AF_05/2020</v>
          </cell>
          <cell r="C5764" t="str">
            <v>M3</v>
          </cell>
        </row>
        <row r="5765">
          <cell r="A5765">
            <v>101218</v>
          </cell>
          <cell r="B5765" t="str">
            <v>ESCAVAÇÃO VERTICAL PARA  EDIFICAÇÃO, COM CARGA, DESCARGA E TRANSPORTE DE SOLO DE 1ª CATEGORIA, COM ESCAVADEIRA HIDRÁULICA (CAÇAMBA: 0,8 M³ / 111 HP), FROTA DE 5 CAMINHÕES BASCULANTES DE 18 M³, DMT DE 4 KM E VELOCIDADE MÉDIA 22 KM/H. AF_05/2020</v>
          </cell>
          <cell r="C5765" t="str">
            <v>M3</v>
          </cell>
        </row>
        <row r="5766">
          <cell r="A5766">
            <v>101219</v>
          </cell>
          <cell r="B5766" t="str">
            <v>ESCAVAÇÃO VERTICAL PARA  EDIFICAÇÃO, COM CARGA, DESCARGA E TRANSPORTE DE SOLO DE 1ª CATEGORIA, COM ESCAVADEIRA HIDRÁULICA (CAÇAMBA: 0,8 M³ / 111 HP), FROTA DE 6 CAMINHÕES BASCULANTES DE 18 M³, DMT DE 6 KM E VELOCIDADE MÉDIA 22 KM/H. AF_05/2020</v>
          </cell>
          <cell r="C5766" t="str">
            <v>M3</v>
          </cell>
        </row>
        <row r="5767">
          <cell r="A5767">
            <v>101220</v>
          </cell>
          <cell r="B5767" t="str">
            <v>ESCAVAÇÃO VERTICAL PARA  EDIFICAÇÃO, COM CARGA, DESCARGA E TRANSPORTE DE SOLO DE 1ª CATEGORIA, COM ESCAVADEIRA HIDRÁULICA (CAÇAMBA: 1,2 M³ / 155 HP), FROTA DE 5 CAMINHÕES BASCULANTES DE 14 M³, DMT DE 1,5 KM E VELOCIDADE MÉDIA 18 KM/H. AF_05/2020</v>
          </cell>
          <cell r="C5767" t="str">
            <v>M3</v>
          </cell>
        </row>
        <row r="5768">
          <cell r="A5768">
            <v>101221</v>
          </cell>
          <cell r="B5768" t="str">
            <v>ESCAVAÇÃO VERTICAL PARA  EDIFICAÇÃO, COM CARGA, DESCARGA E TRANSPORTE DE SOLO DE 1ª CATEGORIA, COM ESCAVADEIRA HIDRÁULICA (CAÇAMBA: 1,2 M³ / 155 HP), FROTA DE 5 CAMINHÕES BASCULANTES DE 14 M³, DMT DE 2 KM E VELOCIDADE MÉDIA 19 KM/H. AF_05/2020</v>
          </cell>
          <cell r="C5768" t="str">
            <v>M3</v>
          </cell>
        </row>
        <row r="5769">
          <cell r="A5769">
            <v>101222</v>
          </cell>
          <cell r="B5769" t="str">
            <v>ESCAVAÇÃO VERTICAL PARA  EDIFICAÇÃO, COM CARGA, DESCARGA E TRANSPORTE DE SOLO DE 1ª CATEGORIA, COM ESCAVADEIRA HIDRÁULICA (CAÇAMBA: 1,2 M³ / 155 HP), FROTA DE 6 CAMINHÕES BASCULANTES DE 14 M³, DMT DE 3 KM E VELOCIDADE MÉDIA 20 KM/H. AF_05/2020</v>
          </cell>
          <cell r="C5769" t="str">
            <v>M3</v>
          </cell>
        </row>
        <row r="5770">
          <cell r="A5770">
            <v>101223</v>
          </cell>
          <cell r="B5770" t="str">
            <v>ESCAVAÇÃO VERTICAL PARA  EDIFICAÇÃO, COM CARGA, DESCARGA E TRANSPORTE DE SOLO DE 1ª CATEGORIA, COM ESCAVADEIRA HIDRÁULICA (CAÇAMBA: 1,2 M³ / 155 HP), FROTA DE 7 CAMINHÕES BASCULANTES DE 14 M³, DMT DE 4 KM E VELOCIDADE MÉDIA 22 KM/H. AF_05/2020</v>
          </cell>
          <cell r="C5770" t="str">
            <v>M3</v>
          </cell>
        </row>
        <row r="5771">
          <cell r="A5771">
            <v>101224</v>
          </cell>
          <cell r="B5771" t="str">
            <v>ESCAVAÇÃO VERTICAL PARA  EDIFICAÇÃO, COM CARGA, DESCARGA E TRANSPORTE DE SOLO DE 1ª CATEGORIA, COM ESCAVADEIRA HIDRÁULICA (CAÇAMBA: 1,2 M³ / 155 HP), FROTA DE 9 CAMINHÕES BASCULANTES DE 14 M³, DMT DE 6 KM E VELOCIDADE MÉDIA 22 KM/H. AF_05/2020</v>
          </cell>
          <cell r="C5771" t="str">
            <v>M3</v>
          </cell>
        </row>
        <row r="5772">
          <cell r="A5772">
            <v>101225</v>
          </cell>
          <cell r="B5772" t="str">
            <v>ESCAVAÇÃO VERTICAL PARA  EDIFICAÇÃO, COM CARGA, DESCARGA E TRANSPORTE DE SOLO DE 1ª CATEGORIA, COM ESCAVADEIRA HIDRÁULICA (CAÇAMBA: 1,2 M³ / 155 HP), FROTA DE 5 CAMINHÕES BASCULANTES DE 18 M³, DMT DE 1,5 KM E VELOCIDADE MÉDIA 18 KM/H. AF_05/2020</v>
          </cell>
          <cell r="C5772" t="str">
            <v>M3</v>
          </cell>
        </row>
        <row r="5773">
          <cell r="A5773">
            <v>101226</v>
          </cell>
          <cell r="B5773" t="str">
            <v>ESCAVAÇÃO VERTICAL PARA  EDIFICAÇÃO, COM CARGA, DESCARGA E TRANSPORTE DE SOLO DE 1ª CATEGORIA, COM ESCAVADEIRA HIDRÁULICA (CAÇAMBA: 1,2 M³ / 155 HP), FROTA DE 5 CAMINHÕES BASCULANTES DE 18 M³, DMT DE 2 KM E VELOCIDADE MÉDIA 19 KM/H. AF_05/2020</v>
          </cell>
          <cell r="C5773" t="str">
            <v>M3</v>
          </cell>
        </row>
        <row r="5774">
          <cell r="A5774">
            <v>101227</v>
          </cell>
          <cell r="B5774" t="str">
            <v>ESCAVAÇÃO VERTICAL PARA  EDIFICAÇÃO, COM CARGA, DESCARGA E TRANSPORTE DE SOLO DE 1ª CATEGORIA, COM ESCAVADEIRA HIDRÁULICA (CAÇAMBA: 1,2 M³ / 155 HP), FROTA DE 6 CAMINHÕES BASCULANTES DE 18 M³, DMT DE 3 KM E VELOCIDADE MÉDIA 20 KM/H. AF_05/2020</v>
          </cell>
          <cell r="C5774" t="str">
            <v>M3</v>
          </cell>
        </row>
        <row r="5775">
          <cell r="A5775">
            <v>101228</v>
          </cell>
          <cell r="B5775" t="str">
            <v>ESCAVAÇÃO VERTICAL PARA  EDIFICAÇÃO, COM CARGA, DESCARGA E TRANSPORTE DE SOLO DE 1ª CATEGORIA, COM ESCAVADEIRA HIDRÁULICA (CAÇAMBA: 1,2 M³ / 155 HP), FROTA DE 6 CAMINHÕES BASCULANTES DE 18 M³, DMT DE 4 KM E VELOCIDADE MÉDIA 22 KM/H. AF_05/2020</v>
          </cell>
          <cell r="C5775" t="str">
            <v>M3</v>
          </cell>
        </row>
        <row r="5776">
          <cell r="A5776">
            <v>101229</v>
          </cell>
          <cell r="B5776" t="str">
            <v>ESCAVAÇÃO VERTICAL PARA  EDIFICAÇÃO, COM CARGA, DESCARGA E TRANSPORTE DE SOLO DE 1ª CATEGORIA, COM ESCAVADEIRA HIDRÁULICA (CAÇAMBA: 1,2 M³ / 155 HP), FROTA DE 8 CAMINHÕES BASCULANTES DE 18 M³, DMT DE 6 KM E VELOCIDADE MÉDIA 22 KM/H. AF_05/2020</v>
          </cell>
          <cell r="C5776" t="str">
            <v>M3</v>
          </cell>
        </row>
        <row r="5777">
          <cell r="A5777">
            <v>101230</v>
          </cell>
          <cell r="B5777" t="str">
            <v>ESCAVAÇÃO VERTICAL PARA INFRAESTRUTURA, COM CARGA, DESCARGA E TRANSPORTE DE SOLO DE 1ª CATEGORIA, COM ESCAVADEIRA HIDRÁULICA (CAÇAMBA: 0,8 M³ / 111 HP), FROTA DE 3 CAMINHÕES BASCULANTES DE 14 M³, DMT ATÉ 1 KM E VELOCIDADE MÉDIA14 KM/H. AF_05/2020</v>
          </cell>
          <cell r="C5777" t="str">
            <v>M3</v>
          </cell>
        </row>
        <row r="5778">
          <cell r="A5778">
            <v>101231</v>
          </cell>
          <cell r="B5778" t="str">
            <v>ESCAVAÇÃO VERTICAL PARA INFRAESTRUTURA, COM CARGA, DESCARGA E TRANSPORTE DE SOLO DE 1ª CATEGORIA, COM ESCAVADEIRA HIDRÁULICA (CAÇAMBA: 0,8 M³ / 111 HP), FROTA DE 3 CAMINHÕES BASCULANTES DE 18 M³, DMT ATÉ 1 KM E VELOCIDADE MÉDIA14 KM/H. AF_05/2020</v>
          </cell>
          <cell r="C5778" t="str">
            <v>M3</v>
          </cell>
        </row>
        <row r="5779">
          <cell r="A5779">
            <v>101232</v>
          </cell>
          <cell r="B5779" t="str">
            <v>ESCAVAÇÃO VERTICAL PARA INFRAESTRUTURA, COM CARGA, DESCARGA E TRANSPORTE DE SOLO DE 1ª CATEGORIA, COM ESCAVADEIRA HIDRÁULICA (CAÇAMBA: 1,2 M³ / 155 HP), FROTA DE 3 CAMINHÕES BASCULANTES DE 14 M³, DMT ATÉ 1 KM E VELOCIDADE MÉDIA14 KM/H. AF_05/2020</v>
          </cell>
          <cell r="C5779" t="str">
            <v>M3</v>
          </cell>
        </row>
        <row r="5780">
          <cell r="A5780">
            <v>101233</v>
          </cell>
          <cell r="B5780" t="str">
            <v>ESCAVAÇÃO VERTICAL PARA INFRAESTRUTURA, COM CARGA, DESCARGA E TRANSPORTE DE SOLO DE 1ª CATEGORIA, COM ESCAVADEIRA HIDRÁULICA (CAÇAMBA: 1,2 M³ / 155 HP), FROTA DE 3 CAMINHÕES BASCULANTES DE 18 M³, DMT ATÉ 1 KM E VELOCIDADE MÉDIA14 KM/H. AF_05/2020</v>
          </cell>
          <cell r="C5780" t="str">
            <v>M3</v>
          </cell>
        </row>
        <row r="5781">
          <cell r="A5781">
            <v>101234</v>
          </cell>
          <cell r="B5781" t="str">
            <v>ESCAVAÇÃO VERTICAL PARA INFRAESTRUTURA, COM CARGA, DESCARGA E TRANSPORTE DE SOLO DE 1ª CATEGORIA, COM ESCAVADEIRA HIDRÁULICA (CAÇAMBA: 0,8 M³ / 111HP), FROTA DE 5 CAMINHÕES BASCULANTES DE 14 M³, DMT DE 1,5 KM E VELOCIDADE MÉDIA18 KM/H. AF_05/2020</v>
          </cell>
          <cell r="C5781" t="str">
            <v>M3</v>
          </cell>
        </row>
        <row r="5782">
          <cell r="A5782">
            <v>101235</v>
          </cell>
          <cell r="B5782" t="str">
            <v>ESCAVAÇÃO VERTICAL PARA INFRAESTRUTURA, COM CARGA, DESCARGA E TRANSPORTE DE SOLO DE 1ª CATEGORIA, COM ESCAVADEIRA HIDRÁULICA (CAÇAMBA: 0,8 M³ / 111HP), FROTA DE 5 CAMINHÕES BASCULANTES DE 14 M³, DMT DE 2 KM E VELOCIDADE MÉDIA 19 KM/H. AF_05/2020</v>
          </cell>
          <cell r="C5782" t="str">
            <v>M3</v>
          </cell>
        </row>
        <row r="5783">
          <cell r="A5783">
            <v>101236</v>
          </cell>
          <cell r="B5783" t="str">
            <v>ESCAVAÇÃO VERTICAL PARA INFRAESTRUTURA, COM CARGA, DESCARGA E TRANSPORTE DE SOLO DE 1ª CATEGORIA, COM ESCAVADEIRA HIDRÁULICA (CAÇAMBA: 0,8 M³ / 111HP), FROTA DE 6 CAMINHÕES BASCULANTES DE 14 M³, DMT DE 3 KM E VELOCIDADE MÉDIA 20 KM/H. AF_05/2020</v>
          </cell>
          <cell r="C5783" t="str">
            <v>M3</v>
          </cell>
        </row>
        <row r="5784">
          <cell r="A5784">
            <v>101237</v>
          </cell>
          <cell r="B5784" t="str">
            <v>ESCAVAÇÃO VERTICAL PARA INFRAESTRUTURA, COM CARGA, DESCARGA E TRANSPORTE DE SOLO DE 1ª CATEGORIA, COM ESCAVADEIRA HIDRÁULICA (CAÇAMBA: 0,8 M³ / 111HP), FROTA DE 6 CAMINHÕES BASCULANTES DE 14 M³, DMT DE 4 KM E VELOCIDADE MÉDIA 22 KM/H. AF_05/2020</v>
          </cell>
          <cell r="C5784" t="str">
            <v>M3</v>
          </cell>
        </row>
        <row r="5785">
          <cell r="A5785">
            <v>101238</v>
          </cell>
          <cell r="B5785" t="str">
            <v>ESCAVAÇÃO VERTICAL PARA INFRAESTRUTURA, COM CARGA, DESCARGA E TRANSPORTE DE SOLO DE 1ª CATEGORIA, COM ESCAVADEIRA HIDRÁULICA (CAÇAMBA: 0,8 M³ / 111HP), FROTA DE 8 CAMINHÕES BASCULANTES DE 14 M³, DMT DE 6 KM E VELOCIDADE MÉDIA 22 KM/H. AF_05/2020</v>
          </cell>
          <cell r="C5785" t="str">
            <v>M3</v>
          </cell>
        </row>
        <row r="5786">
          <cell r="A5786">
            <v>101239</v>
          </cell>
          <cell r="B5786" t="str">
            <v>ESCAVAÇÃO VERTICAL PARA INFRAESTRUTURA, COM CARGA, DESCARGA E TRANSPORTE DE SOLO DE 1ª CATEGORIA, COM ESCAVADEIRA HIDRÁULICA (CAÇAMBA: 0,8 M³ / 111HP), FROTA DE 4 CAMINHÕES BASCULANTES DE 18 M³, DMT DE 1,5 KM E VELOCIDADE MÉDIA18 KM/H. AF_05/2020</v>
          </cell>
          <cell r="C5786" t="str">
            <v>M3</v>
          </cell>
        </row>
        <row r="5787">
          <cell r="A5787">
            <v>101240</v>
          </cell>
          <cell r="B5787" t="str">
            <v>ESCAVAÇÃO VERTICAL PARA INFRAESTRUTURA, COM CARGA, DESCARGA E TRANSPORTE DE SOLO DE 1ª CATEGORIA, COM ESCAVADEIRA HIDRÁULICA (CAÇAMBA: 0,8 M³ / 111HP), FROTA DE 4 CAMINHÕES BASCULANTES DE 18 M³, DMT DE 2 KM E VELOCIDADE MÉDIA 19 KM/H. AF_05/2020</v>
          </cell>
          <cell r="C5787" t="str">
            <v>M3</v>
          </cell>
        </row>
        <row r="5788">
          <cell r="A5788">
            <v>101241</v>
          </cell>
          <cell r="B5788" t="str">
            <v>ESCAVAÇÃO VERTICAL PARA INFRAESTRUTURA, COM CARGA, DESCARGA E TRANSPORTE DE SOLO DE 1ª CATEGORIA, COM ESCAVADEIRA HIDRÁULICA (CAÇAMBA: 0,8 M³ / 111HP), FROTA DE 5 CAMINHÕES BASCULANTES DE 18 M³, DMT DE 3 KM E VELOCIDADE MÉDIA 20 KM/H. AF_05/2020</v>
          </cell>
          <cell r="C5788" t="str">
            <v>M3</v>
          </cell>
        </row>
        <row r="5789">
          <cell r="A5789">
            <v>101242</v>
          </cell>
          <cell r="B5789" t="str">
            <v>ESCAVAÇÃO VERTICAL PARA INFRAESTRUTURA, COM CARGA, DESCARGA E TRANSPORTE DE SOLO DE 1ª CATEGORIA, COM ESCAVADEIRA HIDRÁULICA (CAÇAMBA: 0,8 M³ / 111HP), FROTA DE 6 CAMINHÕES BASCULANTES DE 18 M³, DMT DE 4 KM E VELOCIDADE MÉDIA 22 KM/H. AF_05/2020</v>
          </cell>
          <cell r="C5789" t="str">
            <v>M3</v>
          </cell>
        </row>
        <row r="5790">
          <cell r="A5790">
            <v>101243</v>
          </cell>
          <cell r="B5790" t="str">
            <v>ESCAVAÇÃO VERTICAL PARA INFRAESTRUTURA, COM CARGA, DESCARGA E TRANSPORTE DE SOLO DE 1ª CATEGORIA, COM ESCAVADEIRA HIDRÁULICA (CAÇAMBA: 0,8 M³ / 111HP), FROTA DE 7 CAMINHÕES BASCULANTES DE 18 M³, DMT DE 6 KM E VELOCIDADE MÉDIA 22 KM/H. AF_05/2020</v>
          </cell>
          <cell r="C5790" t="str">
            <v>M3</v>
          </cell>
        </row>
        <row r="5791">
          <cell r="A5791">
            <v>101244</v>
          </cell>
          <cell r="B5791" t="str">
            <v>ESCAVAÇÃO VERTICAL PARA INFRAESTRUTURA, COM CARGA, DESCARGA E TRANSPORTE DE SOLO DE 1ª CATEGORIA, COM ESCAVADEIRA HIDRÁULICA (CAÇAMBA: 1,2M³ / 155HP), FROTA DE 6 CAMINHÕES BASCULANTES DE 14 M³, DMT DE 1,5 KM E VELOCIDADE MÉDIA18 KM/H. AF_05/2020</v>
          </cell>
          <cell r="C5791" t="str">
            <v>M3</v>
          </cell>
        </row>
        <row r="5792">
          <cell r="A5792">
            <v>101245</v>
          </cell>
          <cell r="B5792" t="str">
            <v>ESCAVAÇÃO VERTICAL PARA INFRAESTRUTURA, COM CARGA, DESCARGA E TRANSPORTE DE SOLO DE 1ª CATEGORIA, COM ESCAVADEIRA HIDRÁULICA (CAÇAMBA: 1,2 M³ / 155HP), FROTA DE 6 CAMINHÕES BASCULANTES DE 14 M³, DMT DE 2 KM E VELOCIDADE MÉDIA 19 KM/H. AF_05/2020</v>
          </cell>
          <cell r="C5792" t="str">
            <v>M3</v>
          </cell>
        </row>
        <row r="5793">
          <cell r="A5793">
            <v>101246</v>
          </cell>
          <cell r="B5793" t="str">
            <v>ESCAVAÇÃO VERTICAL PARA INFRAESTRUTURA, COM CARGA, DESCARGA E TRANSPORTE DE SOLO DE 1ª CATEGORIA, COM ESCAVADEIRA HIDRÁULICA (CAÇAMBA: 1,2 M³ / 155HP), FROTA DE 7 CAMINHÕES BASCULANTES DE 14 M³, DMT DE 3 KM E VELOCIDADE MÉDIA 20 KM/H. AF_05/2020</v>
          </cell>
          <cell r="C5793" t="str">
            <v>M3</v>
          </cell>
        </row>
        <row r="5794">
          <cell r="A5794">
            <v>101247</v>
          </cell>
          <cell r="B5794" t="str">
            <v>ESCAVAÇÃO VERTICAL PARA INFRAESTRUTURA, COM CARGA, DESCARGA E TRANSPORTE DE SOLO DE 1ª CATEGORIA, COM ESCAVADEIRA HIDRÁULICA (CAÇAMBA: 1,2 M³ / 155HP), FROTA DE 8 CAMINHÕES BASCULANTES DE 14 M³, DMT DE 4 KM E VELOCIDADE MÉDIA 22 KM/H. AF_05/2020</v>
          </cell>
          <cell r="C5794" t="str">
            <v>M3</v>
          </cell>
        </row>
        <row r="5795">
          <cell r="A5795">
            <v>101248</v>
          </cell>
          <cell r="B5795" t="str">
            <v>ESCAVAÇÃO VERTICAL PARA INFRAESTRUTURA, COM CARGA, DESCARGA E TRANSPORTE DE SOLO DE 1ª CATEGORIA, COM ESCAVADEIRA HIDRÁULICA (CAÇAMBA: 1,2 M³ / 155HP), FROTA DE 10 CAMINHÕES BASCULANTES DE 14 M³, DMT DE 6 KM E VELOCIDADE MÉDIA22 KM/H. AF_05/2020</v>
          </cell>
          <cell r="C5795" t="str">
            <v>M3</v>
          </cell>
        </row>
        <row r="5796">
          <cell r="A5796">
            <v>101249</v>
          </cell>
          <cell r="B5796" t="str">
            <v>ESCAVAÇÃO VERTICAL PARA INFRAESTRUTURA, COM CARGA, DESCARGA E TRANSPORTE DE SOLO DE 1ª CATEGORIA, COM ESCAVADEIRA HIDRÁULICA (CAÇAMBA: 1,2 M³ / 155HP), FROTA DE 5 CAMINHÕES BASCULANTES DE 18 M³, DMT DE 1,5 KM E VELOCIDADE MÉDIA18 KM/H. AF_05/2020</v>
          </cell>
          <cell r="C5796" t="str">
            <v>M3</v>
          </cell>
        </row>
        <row r="5797">
          <cell r="A5797">
            <v>101250</v>
          </cell>
          <cell r="B5797" t="str">
            <v>ESCAVAÇÃO VERTICAL PARA INFRAESTRUTURA, COM CARGA, DESCARGA E TRANSPORTE DE SOLO DE 1ª CATEGORIA, COM ESCAVADEIRA HIDRÁULICA (CAÇAMBA: 1,2 M³ / 155HP), FROTA DE 6 CAMINHÕES BASCULANTES DE 18 M³, DMT DE 2 KM E VELOCIDADE MÉDIA 19 KM/H. AF_05/2020</v>
          </cell>
          <cell r="C5797" t="str">
            <v>M3</v>
          </cell>
        </row>
        <row r="5798">
          <cell r="A5798">
            <v>101251</v>
          </cell>
          <cell r="B5798" t="str">
            <v>ESCAVAÇÃO VERTICAL PARA INFRAESTRUTURA, COM CARGA, DESCARGA E TRANSPORTE DE SOLO DE 1ª CATEGORIA, COM ESCAVADEIRA HIDRÁULICA (CAÇAMBA: 1,2 M³ / 155HP), FROTA DE 6 CAMINHÕES BASCULANTES DE 18 M³, DMT DE 3 KM E VELOCIDADE MÉDIA 20 KM/H. AF_05/2020</v>
          </cell>
          <cell r="C5798" t="str">
            <v>M3</v>
          </cell>
        </row>
        <row r="5799">
          <cell r="A5799">
            <v>101252</v>
          </cell>
          <cell r="B5799" t="str">
            <v>ESCAVAÇÃO VERTICAL PARA INFRAESTRUTURA, COM CARGA, DESCARGA E TRANSPORTE DE SOLO DE 1ª CATEGORIA, COM ESCAVADEIRA HIDRÁULICA (CAÇAMBA: 1,2 M³ / 155HP), FROTA DE 7 CAMINHÕES BASCULANTES DE 18 M³, DMT DE 4 KM E VELOCIDADE MÉDIA 22 KM/H. AF_05/2020</v>
          </cell>
          <cell r="C5799" t="str">
            <v>M3</v>
          </cell>
        </row>
        <row r="5800">
          <cell r="A5800">
            <v>101253</v>
          </cell>
          <cell r="B5800" t="str">
            <v>ESCAVAÇÃO VERTICAL PARA INFRAESTRUTURA, COM CARGA, DESCARGA E TRANSPORTE DE SOLO DE 1ª CATEGORIA, COM ESCAVADEIRA HIDRÁULICA (CAÇAMBA: 1,2 M³ / 155HP), FROTA DE 9 CAMINHÕES BASCULANTES DE 18 M³, DMT DE 6 KM E VELOCIDADE MÉDIA 22 KM/H. AF_05/2020</v>
          </cell>
          <cell r="C5800" t="str">
            <v>M3</v>
          </cell>
        </row>
        <row r="5801">
          <cell r="A5801">
            <v>101254</v>
          </cell>
          <cell r="B5801" t="str">
            <v>ESCAVAÇÃO VERTICAL PARA  EDIFICAÇÃO, COM CARGA, DESCARGA E TRANSPORTE DE SOLO DE 1ª CATEGORIA, COM ESCAVADEIRA HIDRÁULICA (CAÇAMBA: 0,8 M³ / 111HP), FROTA DE 3 CAMINHÕES BASCULANTES DE 10 M³, DMT ATÉ 1 KM E VELOCIDADE MÉDIA 14 KM/H. AF_05/2020</v>
          </cell>
          <cell r="C5801" t="str">
            <v>M3</v>
          </cell>
        </row>
        <row r="5802">
          <cell r="A5802">
            <v>101255</v>
          </cell>
          <cell r="B5802" t="str">
            <v>ESCAVAÇÃO VERTICAL PARA  EDIFICAÇÃO, COM CARGA, DESCARGA E TRANSPORTE DE SOLO DE 1ª CATEGORIA, COM ESCAVADEIRA HIDRÁULICA (CAÇAMBA: 1,2 M³ / 155HP), FROTA DE 3 CAMINHÕES BASCULANTES DE 10 M³, DMT ATÉ 1 KM E VELOCIDADE MÉDIA 14 KM/H. AF_05/2020</v>
          </cell>
          <cell r="C5802" t="str">
            <v>M3</v>
          </cell>
        </row>
        <row r="5803">
          <cell r="A5803">
            <v>101256</v>
          </cell>
          <cell r="B5803" t="str">
            <v>ESCAVAÇÃO VERTICAL PARA  EDIFICAÇÃO, COM CARGA, DESCARGA E TRANSPORTE DE SOLO DE 1ª CATEGORIA, COM ESCAVADEIRA HIDRÁULICA (CAÇAMBA: 0,8 M³ / 111HP), FROTA DE 5 CAMINHÕES BASCULANTES DE 10 M³, DMT DE 1,5 KM E VELOCIDADE MÉDIA 18 KM/H. AF_05/2020</v>
          </cell>
          <cell r="C5803" t="str">
            <v>M3</v>
          </cell>
        </row>
        <row r="5804">
          <cell r="A5804">
            <v>101257</v>
          </cell>
          <cell r="B5804" t="str">
            <v>ESCAVAÇÃO VERTICAL PARA  EDIFICAÇÃO, COM CARGA, DESCARGA E TRANSPORTE DE SOLO DE 1ª CATEGORIA, COM ESCAVADEIRA HIDRÁULICA (CAÇAMBA: 0,8 M³ / 111HP), FROTA DE 5 CAMINHÕES BASCULANTES DE 10 M³, DMT DE 2 KM E VELOCIDADE MÉDIA 19 KM/H. AF_05/2020</v>
          </cell>
          <cell r="C5804" t="str">
            <v>M3</v>
          </cell>
        </row>
        <row r="5805">
          <cell r="A5805">
            <v>101258</v>
          </cell>
          <cell r="B5805" t="str">
            <v>ESCAVAÇÃO VERTICAL PARA  EDIFICAÇÃO, COM CARGA, DESCARGA E TRANSPORTE DE SOLO DE 1ª CATEGORIA, COM ESCAVADEIRA HIDRÁULICA (CAÇAMBA: 0,8 M³ / 111HP), FROTA DE 6 CAMINHÕES BASCULANTES DE 10 M³, DMT DE 3 KM E VELOCIDADE MÉDIA 20 KM/H. AF_05/2020</v>
          </cell>
          <cell r="C5805" t="str">
            <v>M3</v>
          </cell>
        </row>
        <row r="5806">
          <cell r="A5806">
            <v>101259</v>
          </cell>
          <cell r="B5806" t="str">
            <v>ESCAVAÇÃO VERTICAL PARA  EDIFICAÇÃO, COM CARGA, DESCARGA E TRANSPORTE DE SOLO DE 1ª CATEGORIA, COM ESCAVADEIRA HIDRÁULICA (CAÇAMBA: 0,8 M³ / 111HP), FROTA DE 7 CAMINHÕES BASCULANTES DE 10 M³, DMT DE 4 KM E VELOCIDADE MÉDIA 22 KM/H. AF_05/2020</v>
          </cell>
          <cell r="C5806" t="str">
            <v>M3</v>
          </cell>
        </row>
        <row r="5807">
          <cell r="A5807">
            <v>101260</v>
          </cell>
          <cell r="B5807" t="str">
            <v>ESCAVAÇÃO VERTICAL PARA  EDIFICAÇÃO, COM CARGA, DESCARGA E TRANSPORTE DE SOLO DE 1ª CATEGORIA, COM ESCAVADEIRA HIDRÁULICA (CAÇAMBA: 0,8 M³ / 111HP), FROTA DE 9 CAMINHÕES BASCULANTES DE 10 M³, DMT DE 6 KM E VELOCIDADE MÉDIA 22 KM/H. AF_05/2020</v>
          </cell>
          <cell r="C5807" t="str">
            <v>M3</v>
          </cell>
        </row>
        <row r="5808">
          <cell r="A5808">
            <v>101261</v>
          </cell>
          <cell r="B5808" t="str">
            <v>ESCAVAÇÃO VERTICAL PARA  EDIFICAÇÃO, COM CARGA, DESCARGA E TRANSPORTE DE SOLO DE 1ª CATEGORIA, COM ESCAVADEIRA HIDRÁULICA (CAÇAMBA: 1,2 M³ / 155HP), FROTA DE 6 CAMINHÕES BASCULANTES DE 10 M³, DMT DE 1,5 KM E VELOCIDADE MÉDIA 18 KM/H. AF_05/2020</v>
          </cell>
          <cell r="C5808" t="str">
            <v>M3</v>
          </cell>
        </row>
        <row r="5809">
          <cell r="A5809">
            <v>101262</v>
          </cell>
          <cell r="B5809" t="str">
            <v>ESCAVAÇÃO VERTICAL PARA  EDIFICAÇÃO, COM CARGA, DESCARGA E TRANSPORTE DE SOLO DE 1ª CATEGORIA, COM ESCAVADEIRA HIDRÁULICA (CAÇAMBA: 1,2 M³ / 155HP), FROTA DE 6 CAMINHÕES BASCULANTES DE 10 M³, DMT DE 2 KM E VELOCIDADE MÉDIA 19 KM/H. AF_05/2020</v>
          </cell>
          <cell r="C5809" t="str">
            <v>M3</v>
          </cell>
        </row>
        <row r="5810">
          <cell r="A5810">
            <v>101263</v>
          </cell>
          <cell r="B5810" t="str">
            <v>ESCAVAÇÃO VERTICAL PARA  EDIFICAÇÃO, COM CARGA, DESCARGA E TRANSPORTE DE SOLO DE 1ª CATEGORIA, COM ESCAVADEIRA HIDRÁULICA (CAÇAMBA: 1,2 M³ / 155HP), FROTA DE 7 CAMINHÕES BASCULANTES DE 10 M³, DMT DE 3 KM E VELOCIDADE MÉDIA 20 KM/H. AF_05/2020</v>
          </cell>
          <cell r="C5810" t="str">
            <v>M3</v>
          </cell>
        </row>
        <row r="5811">
          <cell r="A5811">
            <v>101264</v>
          </cell>
          <cell r="B5811" t="str">
            <v>ESCAVAÇÃO VERTICAL PARA  EDIFICAÇÃO, COM CARGA, DESCARGA E TRANSPORTE DE SOLO DE 1ª CATEGORIA, COM ESCAVADEIRA HIDRÁULICA (CAÇAMBA: 1,2 M³ / 155HP), FROTA DE 8 CAMINHÕES BASCULANTES DE 10 M³, DMT DE 4 KM E VELOCIDADE MÉDIA 22 KM/H. AF_05/2020</v>
          </cell>
          <cell r="C5811" t="str">
            <v>M3</v>
          </cell>
        </row>
        <row r="5812">
          <cell r="A5812">
            <v>101265</v>
          </cell>
          <cell r="B5812" t="str">
            <v>ESCAVAÇÃO VERTICAL PARA  EDIFICAÇÃO, COM CARGA, DESCARGA E TRANSPORTE DE SOLO DE 1ª CATEGORIA, COM ESCAVADEIRA HIDRÁULICA (CAÇAMBA: 1,2 M³ / 155HP), FROTA DE 10 CAMINHÕES BASCULANTES DE 10 M³, DMT DE 6 KM E VELOCIDADE MÉDIA 22 KM/H. AF_05/2020</v>
          </cell>
          <cell r="C5812" t="str">
            <v>M3</v>
          </cell>
        </row>
        <row r="5813">
          <cell r="A5813">
            <v>101266</v>
          </cell>
          <cell r="B5813" t="str">
            <v>ESCAVAÇÃO VERTICAL PARA INFRAESTRUTURA, COM CARGA, DESCARGA E TRANSPORTE DE SOLO DE 1ª CATEGORIA, COM ESCAVADEIRA HIDRÁULICA (CAÇAMBA: 0,8 M³ / 111HP), FROTA DE 3 CAMINHÕES BASCULANTES DE 10 M³, DMT ATÉ 1 KM E VELOCIDADE MÉDIA14 KM/H. AF_05/2020</v>
          </cell>
          <cell r="C5813" t="str">
            <v>M3</v>
          </cell>
        </row>
        <row r="5814">
          <cell r="A5814">
            <v>101267</v>
          </cell>
          <cell r="B5814" t="str">
            <v>ESCAVAÇÃO VERTICAL PARA INFRAESTRUTURA, COM CARGA, DESCARGA E TRANSPORTE DE SOLO DE 1ª CATEGORIA, COM ESCAVADEIRA HIDRÁULICA (CAÇAMBA: 1,2 M³ / 155HP), FROTA DE 4 CAMINHÕES BASCULANTES DE 10 M³, DMT ATÉ 1 KM E VELOCIDADE MÉDIA14 KM/H. AF_05/2020</v>
          </cell>
          <cell r="C5814" t="str">
            <v>M3</v>
          </cell>
        </row>
        <row r="5815">
          <cell r="A5815">
            <v>101268</v>
          </cell>
          <cell r="B5815" t="str">
            <v>ESCAVAÇÃO VERTICAL PARA INFRAESTRUTURA, COM CARGA, DESCARGA E TRANSPORTE DE SOLO DE 1ª CATEGORIA, COM ESCAVADEIRA HIDRÁULICA (CAÇAMBA: 0,8 M³ / 111HP), FROTA DE 5 CAMINHÕES BASCULANTES DE 10 M³, DMT DE 1,5 KM E VELOCIDADE MÉDIA18 KM/H. AF_05/2020</v>
          </cell>
          <cell r="C5815" t="str">
            <v>M3</v>
          </cell>
        </row>
        <row r="5816">
          <cell r="A5816">
            <v>101269</v>
          </cell>
          <cell r="B5816" t="str">
            <v>ESCAVAÇÃO VERTICAL PARA INFRAESTRUTURA, COM CARGA, DESCARGA E TRANSPORTE DE SOLO DE 1ª CATEGORIA, COM ESCAVADEIRA HIDRÁULICA (CAÇAMBA: 0,8 M³ / 111HP), FROTA DE 6 CAMINHÕES BASCULANTES DE 10 M³, DMT DE 2 KM E VELOCIDADE MÉDIA 19 KM/H. AF_05/2020</v>
          </cell>
          <cell r="C5816" t="str">
            <v>M3</v>
          </cell>
        </row>
        <row r="5817">
          <cell r="A5817">
            <v>101270</v>
          </cell>
          <cell r="B5817" t="str">
            <v>ESCAVAÇÃO VERTICAL PARA INFRAESTRUTURA, COM CARGA, DESCARGA E TRANSPORTE DE SOLO DE 1ª CATEGORIA, COM ESCAVADEIRA HIDRÁULICA (CAÇAMBA: 0,8 M³ / 111HP), FROTA DE 7 CAMINHÕES BASCULANTES DE 10 M³, DMT DE 3 KM E VELOCIDADE MÉDIA 20 KM/H. AF_05/2020</v>
          </cell>
          <cell r="C5817" t="str">
            <v>M3</v>
          </cell>
        </row>
        <row r="5818">
          <cell r="A5818">
            <v>101271</v>
          </cell>
          <cell r="B5818" t="str">
            <v>ESCAVAÇÃO VERTICAL PARA INFRAESTRUTURA, COM CARGA, DESCARGA E TRANSPORTE DE SOLO DE 1ª CATEGORIA, COM ESCAVADEIRA HIDRÁULICA (CAÇAMBA: 0,8 M³ / 111HP), FROTA DE 8 CAMINHÕES BASCULANTES DE 10 M³, DMT DE 4 KM E VELOCIDADE MÉDIA 22 KM/H. AF_05/2020</v>
          </cell>
          <cell r="C5818" t="str">
            <v>M3</v>
          </cell>
        </row>
        <row r="5819">
          <cell r="A5819">
            <v>101272</v>
          </cell>
          <cell r="B5819" t="str">
            <v>ESCAVAÇÃO VERTICAL PARA INFRAESTRUTURA, COM CARGA, DESCARGA E TRANSPORTE DE SOLO DE 1ª CATEGORIA, COM ESCAVADEIRA HIDRÁULICA (CAÇAMBA: 0,8 M³ / 111HP), FROTA DE 10 CAMINHÕES BASCULANTES DE 10 M³, DMT DE 6 KM E VELOCIDADE MÉDIA22 KM/H. AF_05/2020</v>
          </cell>
          <cell r="C5819" t="str">
            <v>M3</v>
          </cell>
        </row>
        <row r="5820">
          <cell r="A5820">
            <v>101273</v>
          </cell>
          <cell r="B5820" t="str">
            <v>ESCAVAÇÃO VERTICAL PARA INFRAESTRUTURA, COM CARGA, DESCARGA E TRANSPORTE DE SOLO DE 1ª CATEGORIA, COM ESCAVADEIRA HIDRÁULICA (CAÇAMBA: 1,2 M³ / 155HP), FROTA DE 6 CAMINHÕES BASCULANTES DE 10 M³, DMT DE 1,5 KM E VELOCIDADE MÉDIA18 KM/H. AF_05/2020</v>
          </cell>
          <cell r="C5820" t="str">
            <v>M3</v>
          </cell>
        </row>
        <row r="5821">
          <cell r="A5821">
            <v>101274</v>
          </cell>
          <cell r="B5821" t="str">
            <v>ESCAVAÇÃO VERTICAL PARA INFRAESTRUTURA, COM CARGA, DESCARGA E TRANSPORTE DE SOLO DE 1ª CATEGORIA, COM ESCAVADEIRA HIDRÁULICA (CAÇAMBA: 1,2 M³ / 155HP), FROTA DE 7 CAMINHÕES BASCULANTES DE 10 M³, DMT DE 2 KM E VELOCIDADE MÉDIA 19 KM/H. AF_05/2020</v>
          </cell>
          <cell r="C5821" t="str">
            <v>M3</v>
          </cell>
        </row>
        <row r="5822">
          <cell r="A5822">
            <v>101275</v>
          </cell>
          <cell r="B5822" t="str">
            <v>ESCAVAÇÃO VERTICAL PARA INFRAESTRUTURA, COM CARGA, DESCARGA E TRANSPORTE DE SOLO DE 1ª CATEGORIA, COM ESCAVADEIRA HIDRÁULICA (CAÇAMBA: 1,2 M³ / 155HP), FROTA DE 8 CAMINHÕES BASCULANTES DE 10 M³, DMT DE 3 KM E VELOCIDADE MÉDIA 20 KM/H. AF_05/2020</v>
          </cell>
          <cell r="C5822" t="str">
            <v>M3</v>
          </cell>
        </row>
        <row r="5823">
          <cell r="A5823">
            <v>101276</v>
          </cell>
          <cell r="B5823" t="str">
            <v>ESCAVAÇÃO VERTICAL PARA INFRAESTRUTURA, COM CARGA, DESCARGA E TRANSPORTE DE SOLO DE 1ª CATEGORIA, COM ESCAVADEIRA HIDRÁULICA (CAÇAMBA: 1,2 M³ / 155HP), FROTA DE 9 CAMINHÕES BASCULANTES DE 10 M³, DMT DE 4 KM E VELOCIDADE MÉDIA 22 KM/H. AF_05/2020</v>
          </cell>
          <cell r="C5823" t="str">
            <v>M3</v>
          </cell>
        </row>
        <row r="5824">
          <cell r="A5824">
            <v>101277</v>
          </cell>
          <cell r="B5824" t="str">
            <v>ESCAVAÇÃO VERTICAL PARA INFRAESTRUTURA, COM CARGA, DESCARGA E TRANSPORTE DE SOLO DE 1ª CATEGORIA, COM ESCAVADEIRA HIDRÁULICA (CAÇAMBA: 1,2 M³ / 155HP), FROTA DE 12 CAMINHÕES BASCULANTES DE 10 M³, DMT DE 6 KM E VELOCIDADE MÉDIA22 KM/H. AF_05/2020</v>
          </cell>
          <cell r="C5824" t="str">
            <v>M3</v>
          </cell>
        </row>
        <row r="5825">
          <cell r="A5825">
            <v>102354</v>
          </cell>
          <cell r="B5825" t="str">
            <v>DESMONTE DE MATERIAL DE 3ª CATEGORIA (BLOCOS DE ROCHAS OU MATACOS), COM MARTELETE PNEUMÁTICO MANUAL - EXCLUSIVE CARGA E TRANSPORTE. AF_03/2021</v>
          </cell>
          <cell r="C5825" t="str">
            <v>M3</v>
          </cell>
        </row>
        <row r="5826">
          <cell r="A5826">
            <v>102355</v>
          </cell>
          <cell r="B5826" t="str">
            <v>DESMONTE DE MATERIAL DE 3ª CATEGORIA (BLOCOS DE ROCHAS OU MATACOS), EM VALA, COM MARTELETE PNEUMÁTICO MANUAL -  EXCLUSIVE RETIRADA, CARGA E TRANSPORTE. AF_03/2021</v>
          </cell>
          <cell r="C5826" t="str">
            <v>M3</v>
          </cell>
        </row>
        <row r="5827">
          <cell r="A5827">
            <v>102360</v>
          </cell>
          <cell r="B5827" t="str">
            <v>RETIRADA DE MATERIAL DE 3ª CATEGORIA (APÓS ESCAVAÇÃO/DESMONTE) EM VALAS, COM ESCAVADEIRA HIDRÁULICA - EXCLUSIVE CARGA E TRANSPORTE. AF_03/2021</v>
          </cell>
          <cell r="C5827" t="str">
            <v>M3</v>
          </cell>
        </row>
        <row r="5828">
          <cell r="A5828">
            <v>102361</v>
          </cell>
          <cell r="B5828" t="str">
            <v>RETIRADA DE MATERIAL DE 3ª CATEGORIA (APÓS ESCAVAÇÃO/DESMONTE) EM VALAS, COM RETROESCAVADEIRA - EXCLUSIVE CARGA E TRANSPORTE. AF_03/2021</v>
          </cell>
          <cell r="C5828" t="str">
            <v>M3</v>
          </cell>
        </row>
        <row r="5829">
          <cell r="A5829">
            <v>90082</v>
          </cell>
          <cell r="B5829" t="str">
            <v>ESCAVAÇÃO MECANIZADA DE VALA COM PROF. ATÉ 1,5 M (MÉDIA MONTANTE E JUSANTE/UMA COMPOSIÇÃO POR TRECHO), ESCAVADEIRA (0,8 M3), LARG. DE 1,5 M A 2,5 M, EM SOLO DE 1A CATEGORIA, EM LOCAIS COM ALTO NÍVEL DE INTERFERÊNCIA. AF_09/2024</v>
          </cell>
          <cell r="C5829" t="str">
            <v>M3</v>
          </cell>
        </row>
        <row r="5830">
          <cell r="A5830">
            <v>90084</v>
          </cell>
          <cell r="B5830" t="str">
            <v>ESCAVAÇÃO MECANIZADA DE VALA COM PROF. MAIOR QUE 1,5 M ATÉ 3,0 M (MÉDIA MONTANTE E JUSANTE/UMA COMPOSIÇÃO POR TRECHO), ESCAVADEIRA (0,8 M3), LARGURA ATÉ 1,5 M, EM SOLO DE 1A CATEGORIA, EM LOCAIS COM ALTO NÍVEL DE INTERFERÊNCIA. AF_09/2024</v>
          </cell>
          <cell r="C5830" t="str">
            <v>M3</v>
          </cell>
        </row>
        <row r="5831">
          <cell r="A5831">
            <v>90086</v>
          </cell>
          <cell r="B5831" t="str">
            <v>ESCAVAÇÃO MECANIZADA DE VALA COM PROF. MAIOR QUE 3,0 M ATÉ 4,5 M(MÉDIA MONTANTE E JUSANTE/UMA COMPOSIÇÃO POR TRECHO), ESCAVADEIRA (0,8 M3), LARG. MENOR QUE 1,5 M, EM SOLO DE 1A CATEGORIA, EM LOCAIS COM ALTO NÍVEL DE INTERFERÊNCIA. AF_09/2024</v>
          </cell>
          <cell r="C5831" t="str">
            <v>M3</v>
          </cell>
        </row>
        <row r="5832">
          <cell r="A5832">
            <v>90087</v>
          </cell>
          <cell r="B5832" t="str">
            <v>ESCAVAÇÃO MECANIZADA DE VALA COM PROF. DE 3,0 M ATÉ 4,5 M(MÉDIA MONTANTE E JUSANTE/UMA COMPOSIÇÃO POR TRECHO), ESCAVADEIRA (1,2 M3), LARG. DE 1,5 M A 2,5 M, EM SOLO DE 1A CATEGORIA, EM LOCAIS COM ALTO NÍVEL DE INTERFERÊNCIA. AF_09/2024</v>
          </cell>
          <cell r="C5832" t="str">
            <v>M3</v>
          </cell>
        </row>
        <row r="5833">
          <cell r="A5833">
            <v>90090</v>
          </cell>
          <cell r="B5833" t="str">
            <v>ESCAVAÇÃO MECANIZADA DE VALA COM PROF. MAIOR QUE 4,5 M ATÉ 6,0 M(MÉDIA MONTANTE E JUSANTE/UMA COMPOSIÇÃO POR TRECHO), ESCAVADEIRA (1,2 M3), LARG. DE 1,5 M A 2,5 M, EM SOLO DE 1A CATEGORIA, EM LOCAIS COM ALTO NÍVEL DE INTERFERÊNCIA. AF_09/2024</v>
          </cell>
          <cell r="C5833" t="str">
            <v>M3</v>
          </cell>
        </row>
        <row r="5834">
          <cell r="A5834">
            <v>90091</v>
          </cell>
          <cell r="B5834" t="str">
            <v>ESCAVAÇÃO MECANIZADA DE VALA COM PROF. ATÉ 1,5 M (MÉDIA MONTANTE E JUSANTE/UMA COMPOSIÇÃO POR TRECHO), ESCAVADEIRA (0,8 M3), LARG. DE 1,5 M A 2,5 M, EM SOLO DE 1A CATEGORIA, LOCAIS COM BAIXO NÍVEL DE INTERFERÊNCIA. AF_09/2024</v>
          </cell>
          <cell r="C5834" t="str">
            <v>M3</v>
          </cell>
        </row>
        <row r="5835">
          <cell r="A5835">
            <v>90092</v>
          </cell>
          <cell r="B5835" t="str">
            <v>ESCAVAÇÃO MECANIZADA DE VALA COM PROF. MAIOR QUE 1,5 M E ATÉ 3,0 M(MÉDIA MONTANTE E JUSANTE/UMA COMPOSIÇÃO POR TRECHO), ESCAVADEIRA (0,8 M3), LARG. MENOR QUE 1,5 M, EM SOLO DE 1A CATEGORIA, LOCAIS COM BAIXO NÍVEL DE INTERFERÊNCIA. AF_09/2024</v>
          </cell>
          <cell r="C5835" t="str">
            <v>M3</v>
          </cell>
        </row>
        <row r="5836">
          <cell r="A5836">
            <v>90094</v>
          </cell>
          <cell r="B5836" t="str">
            <v>ESCAVAÇÃO MECANIZADA DE VALA COM PROF. MAIOR QUE 3,0 M ATÉ 4,5 M (MÉDIA MONTANTE E JUSANTE/UMA COMPOSIÇÃO POR TRECHO), ESCAVADEIRA (0,8 M3), LARG. MENOR QUE 1,5 M, EM SOLO DE 1A CATEGORIA, LOCAIS COM BAIXO NÍVEL DE INTERFERÊNCIA. AF_09/2024</v>
          </cell>
          <cell r="C5836" t="str">
            <v>M3</v>
          </cell>
        </row>
        <row r="5837">
          <cell r="A5837">
            <v>90095</v>
          </cell>
          <cell r="B5837" t="str">
            <v>ESCAVAÇÃO MECANIZADA DE VALA COM PROF. MAIOR QUE 3,0 M ATÉ 4,5 M (MÉDIA MONTANTE E JUSANTE/UMA COMPOSIÇÃO POR TRECHO), ESCAVADEIRA (1,2 M3), LARG. DE 1,5 M A 2,5 M, EM SOLO DE 1A CATEGORIA, LOCAIS COM BAIXO NÍVEL DE INTERFERÊNCIA. AF_09/2024</v>
          </cell>
          <cell r="C5837" t="str">
            <v>M3</v>
          </cell>
        </row>
        <row r="5838">
          <cell r="A5838">
            <v>90098</v>
          </cell>
          <cell r="B5838" t="str">
            <v>ESCAVAÇÃO MECANIZADA DE VALA COM PROF. MAIOR QUE 4,5 M ATÉ 6,0 M (MÉDIA MONTANTE E JUSANTE/UMA COMPOSIÇÃO POR TRECHO), ESCAVADEIRA (1,2 M3), LARG. DE 1,5 M A 2,5 M, EM SOLO DE 1A CATEGORIA, LOCAIS COM BAIXO NÍVEL DE INTERFERÊNCIA. AF_09/2024</v>
          </cell>
          <cell r="C5838" t="str">
            <v>M3</v>
          </cell>
        </row>
        <row r="5839">
          <cell r="A5839">
            <v>90099</v>
          </cell>
          <cell r="B5839" t="str">
            <v>ESCAVAÇÃO MECANIZADA DE VALA COM PROF. ATÉ 1,5 M (MÉDIA MONTANTE E JUSANTE/UMA COMPOSIÇÃO POR TRECHO), RETROESCAV. (0,26 M3), LARG. MENOR QUE 0,8 M, EM SOLO DE 1A CATEGORIA, EM LOCAIS COM ALTO NÍVEL DE INTERFERÊNCIA. AF_09/2024</v>
          </cell>
          <cell r="C5839" t="str">
            <v>M3</v>
          </cell>
        </row>
        <row r="5840">
          <cell r="A5840">
            <v>90100</v>
          </cell>
          <cell r="B5840" t="str">
            <v>ESCAVAÇÃO MECANIZADA DE VALA COM PROF. ATÉ 1,5 M (MÉDIA MONTANTE E JUSANTE/UMA COMPOSIÇÃO POR TRECHO), RETROESCAV. (0,26 M3), LARG. DE 0,8 M A 1,5 M, EM SOLO DE 1A CATEGORIA, EM LOCAIS COM ALTO NÍVEL DE INTERFERÊNCIA. AF_09/2024</v>
          </cell>
          <cell r="C5840" t="str">
            <v>M3</v>
          </cell>
        </row>
        <row r="5841">
          <cell r="A5841">
            <v>90101</v>
          </cell>
          <cell r="B5841" t="str">
            <v>ESCAVAÇÃO MECANIZADA DE VALA COM PROF. MAIOR QUE 1,5 M ATÉ 3,0 M (MÉDIA MONTANTE E JUSANTE/UMA COMPOSIÇÃO POR TRECHO), RETROESCAV. (0,26 M3), LARG. MENOR QUE 0,8 M, EM SOLO DE 1A CATEGORIA, EM LOCAIS COM ALTO NÍVEL DE INTERFERÊNCIA. AF_09/2024</v>
          </cell>
          <cell r="C5841" t="str">
            <v>M3</v>
          </cell>
        </row>
        <row r="5842">
          <cell r="A5842">
            <v>90102</v>
          </cell>
          <cell r="B5842" t="str">
            <v>ESCAVAÇÃO MECANIZADA DE VALA COM PROF. MAIOR QUE 1,5 M ATÉ 3,0 M (MÉDIA MONTANTE E JUSANTE/UMA COMPOSIÇÃO POR TRECHO), RETROESCAV. (0,26 M3), LARGURA DE 0,8 M A 1,5 M, EM SOLO DE 1A CATEGORIA, EM LOCAIS COM ALTO NÍVEL DE INTERFERÊNCIA. AF_09/2024</v>
          </cell>
          <cell r="C5842" t="str">
            <v>M3</v>
          </cell>
        </row>
        <row r="5843">
          <cell r="A5843">
            <v>90105</v>
          </cell>
          <cell r="B5843" t="str">
            <v>ESCAVAÇÃO MECANIZADA DE VALA COM PROFUNDIDADE ATÉ 1,5 M (MÉDIA MONTANTE E JUSANTE/UMA COMPOSIÇÃO POR TRECHO), RETROESCAV. (0,26 M3), LARGURA MENOR QUE 0,8 M, EM SOLO DE 1A CATEGORIA, LOCAIS COM BAIXO NÍVEL DE INTERFERÊNCIA. AF_09/2024</v>
          </cell>
          <cell r="C5843" t="str">
            <v>M3</v>
          </cell>
        </row>
        <row r="5844">
          <cell r="A5844">
            <v>90106</v>
          </cell>
          <cell r="B5844" t="str">
            <v>ESCAVAÇÃO MECANIZADA DE VALA COM PROFUNDIDADE ATÉ 1,5 M (MÉDIA MONTANTE E JUSANTE/UMA COMPOSIÇÃO POR TRECHO), RETROESCAV. (0,26 M3), LARGURA DE 0,8 M A 1,5 M, EM SOLO DE 1A CATEGORIA, LOCAIS COM BAIXO NÍVEL DE INTERFERÊNCIA. AF_09/2024</v>
          </cell>
          <cell r="C5844" t="str">
            <v>M3</v>
          </cell>
        </row>
        <row r="5845">
          <cell r="A5845">
            <v>90107</v>
          </cell>
          <cell r="B5845" t="str">
            <v>ESCAVAÇÃO MECANIZADA DE VALA COM PROFUNDIDADE MAIOR QUE 1,5 M ATÉ 3,0 M (MÉDIA MONTANTE E JUSANTE/UMA COMPOSIÇÃO POR TRECHO), RETROESCAV. (0,26 M3), LARGURA MENOR QUE 0,8 M, EM SOLO DE 1A CATEGORIA, LOCAIS COM BAIXO NÍVEL DE INTERFERÊNCIA. AF_09/2024</v>
          </cell>
          <cell r="C5845" t="str">
            <v>M3</v>
          </cell>
        </row>
        <row r="5846">
          <cell r="A5846">
            <v>90108</v>
          </cell>
          <cell r="B5846" t="str">
            <v>ESCAVAÇÃO MECANIZADA DE VALA COM PROFUNDIDADE MAIOR QUE 1,5 M ATÉ 3,0 M (MÉDIA MONTANTE E JUSANTE/UMA COMPOSIÇÃO POR TRECHO), RETROESCAV (0,26 M3), LARGURA DE 0,8 M A 1,5 M, EM SOLO DE 1A CATEGORIA, LOCAIS COM BAIXO NÍVEL DE INTERFERÊNCIA. AF_09/2024</v>
          </cell>
          <cell r="C5846" t="str">
            <v>M3</v>
          </cell>
        </row>
        <row r="5847">
          <cell r="A5847">
            <v>93358</v>
          </cell>
          <cell r="B5847" t="str">
            <v>ESCAVAÇÃO MANUAL DE VALA. AF_09/2024</v>
          </cell>
          <cell r="C5847" t="str">
            <v>M3</v>
          </cell>
        </row>
        <row r="5848">
          <cell r="A5848">
            <v>102276</v>
          </cell>
          <cell r="B5848" t="str">
            <v>ESCAVAÇÃO MECANIZADA DE VALA COM PROF. ATÉ 1,5 M (MÉDIA MONTANTE E JUSANTE/UMA COMPOSIÇÃO POR TRECHO), ESCAVADEIRA (0,8 M3), LARG. MENOR QUE 1,5 M, EM SOLO DE 1A CATEGORIA, EM LOCAIS COM ALTO NÍVEL DE INTERFERÊNCIA. AF_09/2024</v>
          </cell>
          <cell r="C5848" t="str">
            <v>M3</v>
          </cell>
        </row>
        <row r="5849">
          <cell r="A5849">
            <v>102277</v>
          </cell>
          <cell r="B5849" t="str">
            <v>ESCAVAÇÃO MECANIZADA DE VALA COM PROF. MAIOR QUE 4,5 M ATÉ 6,0 M (MÉDIA MONTANTE E JUSANTE/UMA COMPOSIÇÃO POR TRECHO), ESCAVADEIRA (0,8 M3), LARG. MENOR QUE 1,5 M, EM SOLO DE 1A CATEGORIA, EM LOCAIS COM ALTO NÍVEL DE INTERFERÊNCIA. AF_09/2024</v>
          </cell>
          <cell r="C5849" t="str">
            <v>M3</v>
          </cell>
        </row>
        <row r="5850">
          <cell r="A5850">
            <v>102278</v>
          </cell>
          <cell r="B5850" t="str">
            <v>ESCAVAÇÃO MECANIZADA DE VALA COM PROF. MAIOR QUE 1,50 M ATÉ 3,0 M (MÉDIA MONTANTE E JUSANTE/UMA COMPOSIÇÃO POR TRECHO), ESCAVADEIRA (1,2 M3), LARG. DE 1,5 M A 2,5 M, EM SOLO DE 1A CATEGORIA, EM LOCAIS COM ALTO NÍVEL DE INTERFERÊNCIA. AF_09/2024</v>
          </cell>
          <cell r="C5850" t="str">
            <v>M3</v>
          </cell>
        </row>
        <row r="5851">
          <cell r="A5851">
            <v>102279</v>
          </cell>
          <cell r="B5851" t="str">
            <v>ESCAVAÇÃO MECANIZADA DE VALA COM PROF. ATÉ 1,5 M (MÉDIA MONTANTE E JUSANTE/UMA COMPOSIÇÃO POR TRECHO), ESCAVADEIRA (0,8 M3),LARG. MENOR QUE 1,5 M, EM SOLO DE 1A CATEGORIA, LOCAIS COM BAIXO NÍVEL DE INTERFERÊNCIA. AF_09/2024</v>
          </cell>
          <cell r="C5851" t="str">
            <v>M3</v>
          </cell>
        </row>
        <row r="5852">
          <cell r="A5852">
            <v>102280</v>
          </cell>
          <cell r="B5852" t="str">
            <v>ESCAVAÇÃO MECANIZADA DE VALA COM PROF. MAIOR QUE 4,5 M ATÉ 6,0 M (MÉDIA MONTANTE E JUSANTE/UMA COMPOSIÇÃO POR TRECHO),COM ESCAVADEIRA (0,8 M3), LARG. MENOR QUE 1,5 M, EM SOLO DE 1A CATEGORIA, LOCAIS COM BAIXO NÍVEL DE INTERFERÊNCIA. AF_09/2024</v>
          </cell>
          <cell r="C5852" t="str">
            <v>M3</v>
          </cell>
        </row>
        <row r="5853">
          <cell r="A5853">
            <v>102281</v>
          </cell>
          <cell r="B5853" t="str">
            <v>ESCAVAÇÃO MECANIZADA DE VALA COM PROF. MAIOR QUE 1,5 M ATÉ 3,0 M (MÉDIA MONTANTE E JUSANTE/UMA COMPOSIÇÃO POR TRECHO),COM ESCAVADEIRA (1,2 M3),LARG. DE 1,5 M A 2,5 M, EM SOLO DE 1A CATEGORIA, LOCAIS COM BAIXO NÍVEL DE INTERFERÊNCIA. AF_09/2024</v>
          </cell>
          <cell r="C5853" t="str">
            <v>M3</v>
          </cell>
        </row>
        <row r="5854">
          <cell r="A5854">
            <v>102282</v>
          </cell>
          <cell r="B5854" t="str">
            <v>ESCAVAÇÃO MECANIZADA DE VALA COM PROF. ATÉ 1,5 M (MÉDIA MONTANTE E JUSANTE/UMA COMPOSIÇÃO POR TRECHO), ESCAVADEIRA (0,8 M3),LARG. MENOR QUE 1,5 M, EM SOLO DE MOLE, EM LOCAIS COM ALTO NÍVEL DE INTERFERÊNCIA. AF_09/2024</v>
          </cell>
          <cell r="C5854" t="str">
            <v>M3</v>
          </cell>
        </row>
        <row r="5855">
          <cell r="A5855">
            <v>102283</v>
          </cell>
          <cell r="B5855" t="str">
            <v>ESCAVAÇÃO MECANIZADA DE VALA COM PROF. ATÉ 1,5 M (MÉDIA MONTANTE E JUSANTE/UMA COMPOSIÇÃO POR TRECHO), ESCAVADEIRA (0,8 M3), LARG. DE 1,5 M A 2,5 M, EM SOLO MOLE, EM LOCAIS COM ALTO NÍVEL DE INTERFERÊNCIA. AF_09/2024</v>
          </cell>
          <cell r="C5855" t="str">
            <v>M3</v>
          </cell>
        </row>
        <row r="5856">
          <cell r="A5856">
            <v>102284</v>
          </cell>
          <cell r="B5856" t="str">
            <v>ESCAVAÇÃO MECANIZADA DE VALA COM PROF. MAIOR QUE 1,5 M ATÉ 3,0 M (MÉDIA MONTANTE E JUSANTE/UMA COMPOSIÇÃO POR TRECHO), ESCAVADEIRA (0,8 M3), LARGURA ATÉ 1,5 M, EM SOLO MOLE, EM LOCAIS COM ALTO NÍVEL DE INTERFERÊNCIA. AF_09/2024</v>
          </cell>
          <cell r="C5856" t="str">
            <v>M3</v>
          </cell>
        </row>
        <row r="5857">
          <cell r="A5857">
            <v>102285</v>
          </cell>
          <cell r="B5857" t="str">
            <v>ESCAVAÇÃO MECANIZADA DE VALA COM PROF. MAIOR QUE 3,0 M ATÉ 4,5 M (MÉDIA MONTANTE E JUSANTE/UMA COMPOSIÇÃO POR TRECHO), ESCAVADEIRA (0,8 M3), LARG. MENOR QUE 1,5 M, EM SOLO MOLE, EM LOCAIS COM ALTO NÍVEL DE INTERFERÊNCIA. AF_09/2024</v>
          </cell>
          <cell r="C5857" t="str">
            <v>M3</v>
          </cell>
        </row>
        <row r="5858">
          <cell r="A5858">
            <v>102286</v>
          </cell>
          <cell r="B5858" t="str">
            <v>ESCAVAÇÃO MECANIZADA DE VALA COM PROF. MAIOR QUE 4,5 M ATÉ 6,0 M (MÉDIA MONTANTE E JUSANTE/UMA COMPOSIÇÃO POR TRECHO), ESCAVADEIRA (0,8 M3),LARG. MENOR QUE 1,5 M, EM SOLO DE MOLE, EM LOCAIS COM ALTO NÍVEL DE INTERFERÊNCIA. AF_09/2024</v>
          </cell>
          <cell r="C5858" t="str">
            <v>M3</v>
          </cell>
        </row>
        <row r="5859">
          <cell r="A5859">
            <v>102287</v>
          </cell>
          <cell r="B5859" t="str">
            <v>ESCAVAÇÃO MECANIZADA DE VALA COM PROF. MAIOR QUE 1,5 M ATÉ 3,0 M (MÉDIA MONTANTE E JUSANTE/UMA COMPOSIÇÃO POR TRECHO),COM ESCAVADEIRA (1,2 M3),LARG. DE 1,5 M A 2,5 M, EM SOLO MOLE, EM LOCAIS COM ALTO NÍVEL DE INTERFERÊNCIA. AF_09/2024</v>
          </cell>
          <cell r="C5859" t="str">
            <v>M3</v>
          </cell>
        </row>
        <row r="5860">
          <cell r="A5860">
            <v>102288</v>
          </cell>
          <cell r="B5860" t="str">
            <v>ESCAVAÇÃO MECANIZADA DE VALA COM PROF. DE 3,0 M ATÉ 4,5 M (MÉDIA MONTANTE E JUSANTE/UMA COMPOSIÇÃO POR TRECHO), ESCAVADEIRA (1,2 M3), LARG. DE 1,5 M A 2,5 M, EM SOLO MOLE, EM LOCAIS COM ALTO NÍVEL DE INTERFERÊNCIA. AF_09/2024</v>
          </cell>
          <cell r="C5860" t="str">
            <v>M3</v>
          </cell>
        </row>
        <row r="5861">
          <cell r="A5861">
            <v>102289</v>
          </cell>
          <cell r="B5861" t="str">
            <v>ESCAVAÇÃO MECANIZADA DE VALA COM PROF. MAIOR QUE 4,5 M ATÉ 6,0 M (MÉDIA MONTANTE E JUSANTE/UMA COMPOSIÇÃO POR TRECHO), ESCAVADEIRA (1,2 M3), LARG. DE 1,5 M A 2,5 M, EM SOLO MOLE, EM LOCAIS COM ALTO NÍVEL DE INTERFERÊNCIA. AF_09/2024</v>
          </cell>
          <cell r="C5861" t="str">
            <v>M3</v>
          </cell>
        </row>
        <row r="5862">
          <cell r="A5862">
            <v>102290</v>
          </cell>
          <cell r="B5862" t="str">
            <v>ESCAVAÇÃO MECANIZADA DE VALA COM PROF. ATÉ 1,5 M (MÉDIA MONTANTE E JUSANTE/UMA COMPOSIÇÃO POR TRECHO), ESCAVADEIRA (0,8 M3),LARG. MENOR QUE 1,5 M, EM SOLO MOLE, LOCAIS COM BAIXO NÍVEL DE INTERFERÊNCIA. AF_09/2024</v>
          </cell>
          <cell r="C5862" t="str">
            <v>M3</v>
          </cell>
        </row>
        <row r="5863">
          <cell r="A5863">
            <v>102291</v>
          </cell>
          <cell r="B5863" t="str">
            <v>ESCAVAÇÃO MECANIZADA DE VALA COM PROF. ATÉ 1,5 M (MÉDIA MONTANTE E JUSANTE/UMA COMPOSIÇÃO POR TRECHO), ESCAVADEIRA (0,8 M3), LARG. DE 1,5 M A 2,5 M, EM SOLO MOLE, LOCAIS COM BAIXO NÍVEL DE INTERFERÊNCIA. AF_09/2024</v>
          </cell>
          <cell r="C5863" t="str">
            <v>M3</v>
          </cell>
        </row>
        <row r="5864">
          <cell r="A5864">
            <v>102292</v>
          </cell>
          <cell r="B5864" t="str">
            <v>ESCAVAÇÃO MECANIZADA DE VALA COM PROF. MAIOR QUE 1,5 M E ATÉ 3,0 M (MÉDIA MONTANTE E JUSANTE/UMA COMPOSIÇÃO POR TRECHO), ESCAVADEIRA (0,8 M3), LARG. MENOR QUE 1,5 M, EM SOLO MOLE, LOCAIS COM BAIXO NÍVEL DE INTERFERÊNCIA. AF_09/2024</v>
          </cell>
          <cell r="C5864" t="str">
            <v>M3</v>
          </cell>
        </row>
        <row r="5865">
          <cell r="A5865">
            <v>102293</v>
          </cell>
          <cell r="B5865" t="str">
            <v>ESCAVAÇÃO MECANIZADA DE VALA COM PROF.MAIOR QUE 3,0 M ATÉ 4,5 M (MÉDIA MONTANTE E JUSANTE/UMA COMPOSIÇÃO POR TRECHO), ESCAVADEIRA (0,8 M3), LARG. MENOR QUE 1,5 M, EM SOLO MOLE, LOCAIS COM BAIXO NÍVEL DE INTERFERÊNCIA. AF_09/2024</v>
          </cell>
          <cell r="C5865" t="str">
            <v>M3</v>
          </cell>
        </row>
        <row r="5866">
          <cell r="A5866">
            <v>102294</v>
          </cell>
          <cell r="B5866" t="str">
            <v>ESCAVAÇÃO MECANIZADA DE VALA COM PROF. MAIOR QUE 4,5 M ATÉ 6,0 M (MÉDIA MONTANTE E JUSANTE/UMA COMPOSIÇÃO POR TRECHO),COM ESCAVADEIRA (0,8 M3), LARG. MENOR QUE 1,5 M, EM SOLO MOLE, LOCAIS COM BAIXO NÍVEL DE INTERFERÊNCIA. AF_09/2024</v>
          </cell>
          <cell r="C5866" t="str">
            <v>M3</v>
          </cell>
        </row>
        <row r="5867">
          <cell r="A5867">
            <v>102295</v>
          </cell>
          <cell r="B5867" t="str">
            <v>ESCAVAÇÃO MECANIZADA DE VALA COM PROF. MAIOR QUE 1,5 M ATÉ 3,0 M (MÉDIA MONTANTE E JUSANTE/UMA COMPOSIÇÃO POR TRECHO),COM ESCAVADEIRA (1,2 M3), LARG. DE 1,5 M A 2,5 M, EM SOLO MOLE, LOCAIS COM BAIXO NÍVEL DE INTERFERÊNCIA. AF_09/2024</v>
          </cell>
          <cell r="C5867" t="str">
            <v>M3</v>
          </cell>
        </row>
        <row r="5868">
          <cell r="A5868">
            <v>102296</v>
          </cell>
          <cell r="B5868" t="str">
            <v>ESCAVAÇÃO MECANIZADA DE VALA COM PROF. MAIOR QUE 3,0 M ATÉ 4,5 M (MÉDIA MONTANTE E JUSANTE/UMA COMPOSIÇÃO POR TRECHO), ESCAVADEIRA (1,2 M3), LARG. DE 1,5 M A 2,5 M, EM SOLO MOLE, LOCAIS COM BAIXO NÍVEL DE INTERFERÊNCIA. AF_09/2024</v>
          </cell>
          <cell r="C5868" t="str">
            <v>M3</v>
          </cell>
        </row>
        <row r="5869">
          <cell r="A5869">
            <v>102297</v>
          </cell>
          <cell r="B5869" t="str">
            <v>ESCAVAÇÃO MECANIZADA DE VALA COM PROF. MAIOR QUE 4,5 M ATÉ 6,0 M (MÉDIA MONTANTE E JUSANTE/UMA COMPOSIÇÃO POR TRECHO), ESCAVADEIRA (1,2 M3), LARG. DE 1,5 M A 2,5 M, EM SOLO MOLE, LOCAIS COM BAIXO NÍVEL DE INTERFERÊNCIA. AF_09/2024</v>
          </cell>
          <cell r="C5869" t="str">
            <v>M3</v>
          </cell>
        </row>
        <row r="5870">
          <cell r="A5870">
            <v>102298</v>
          </cell>
          <cell r="B5870" t="str">
            <v>ESCAVAÇÃO MECANIZADA DE VALA COM PROF. ATÉ 1,5 M (MÉDIA MONTANTE E JUSANTE/UMA COMPOSIÇÃO POR TRECHO), RETROESCAV. (0,26 M3), LARG. MENOR QUE 0,8 M, EM SOLO MOLE, EM LOCAIS COM ALTO NÍVEL DE INTERFERÊNCIA. AF_09/2024</v>
          </cell>
          <cell r="C5870" t="str">
            <v>M3</v>
          </cell>
        </row>
        <row r="5871">
          <cell r="A5871">
            <v>102299</v>
          </cell>
          <cell r="B5871" t="str">
            <v>ESCAVAÇÃO MECANIZADA DE VALA COM PROF. ATÉ 1,5 M (MÉDIA MONTANTE E JUSANTE/UMA COMPOSIÇÃO POR TRECHO), RETROESCAV. (0,26 M3), LARG. DE 0,8 M A 1,5 M, EM SOLO MOLE, EM LOCAIS COM ALTO NÍVEL DE INTERFERÊNCIA. AF_09/2024</v>
          </cell>
          <cell r="C5871" t="str">
            <v>M3</v>
          </cell>
        </row>
        <row r="5872">
          <cell r="A5872">
            <v>102300</v>
          </cell>
          <cell r="B5872" t="str">
            <v>ESCAVAÇÃO MECANIZADA DE VALA COM PROF. MAIOR QUE 1,5 M ATÉ 3,0 M (MÉDIA MONTANTE E JUSANTE/UMA COMPOSIÇÃO POR TRECHO), RETROESCAV. (0,26 M3), LARG. MENOR QUE 0,8 M, EM SOLO MOLE, EM LOCAIS COM ALTO NÍVEL DE INTERFERÊNCIA. AF_09/2024</v>
          </cell>
          <cell r="C5872" t="str">
            <v>M3</v>
          </cell>
        </row>
        <row r="5873">
          <cell r="A5873">
            <v>102301</v>
          </cell>
          <cell r="B5873" t="str">
            <v>ESCAVAÇÃO MECANIZADA DE VALA COM PROF. MAIOR QUE 1,5 M ATÉ 3,0 M (MÉDIA MONTANTE E JUSANTE/UMA COMPOSIÇÃO POR TRECHO), RETROESCAV. (0,26 M3), LARG. DE 0,8 M A 1,5 M, EM SOLO MOLE, EM LOCAIS COM ALTO NÍVEL DE INTERFERÊNCIA. AF_09/2024</v>
          </cell>
          <cell r="C5873" t="str">
            <v>M3</v>
          </cell>
        </row>
        <row r="5874">
          <cell r="A5874">
            <v>102302</v>
          </cell>
          <cell r="B5874" t="str">
            <v>ESCAVAÇÃO MECANIZADA DE VALA COM PROF. ATÉ 1,5 M (MÉDIA MONTANTE E JUSANTE/UMA COMPOSIÇÃO POR TRECHO), RETROESCAV. (0,26 M3), LARG. MENOR QUE 0,8 M, EM SOLO MOLE, LOCAIS COM BAIXO NÍVEL DE INTERFERÊNCIA. AF_09/2024</v>
          </cell>
          <cell r="C5874" t="str">
            <v>M3</v>
          </cell>
        </row>
        <row r="5875">
          <cell r="A5875">
            <v>102303</v>
          </cell>
          <cell r="B5875" t="str">
            <v>ESCAVAÇÃO MECANIZADA DE VALA COM PROF. ATÉ 1,5 M (MÉDIA MONTANTE E JUSANTE/UMA COMPOSIÇÃO POR TRECHO), RETROESCAV. (0,26 M3), LARG. DE 0,8 M A 1,5 M, EM SOLO MOLE, LOCAIS COM BAIXO NÍVEL DE INTERFERÊNCIA. AF_09/2024</v>
          </cell>
          <cell r="C5875" t="str">
            <v>M3</v>
          </cell>
        </row>
        <row r="5876">
          <cell r="A5876">
            <v>102304</v>
          </cell>
          <cell r="B5876" t="str">
            <v>ESCAVAÇÃO MECANIZADA DE VALA COM PROF. MAIOR QUE 1,5 M ATÉ 3,0 M (MÉDIA MONTANTE E JUSANTE/UMA COMPOSIÇÃO POR TRECHO), RETROESCAV. (0,26 M3),LARG. MENOR QUE 0,8 M, EM SOLO MOLE, LOCAIS COM BAIXO NÍVEL DE INTERFERÊNCIA. AF_09/2024</v>
          </cell>
          <cell r="C5876" t="str">
            <v>M3</v>
          </cell>
        </row>
        <row r="5877">
          <cell r="A5877">
            <v>102305</v>
          </cell>
          <cell r="B5877" t="str">
            <v>ESCAVAÇÃO MECANIZADA DE VALA COM PROF. MAIOR QUE 1,5 M ATÉ 3,0 M (MÉDIA MONTANTE E JUSANTE/UMA COMPOSIÇÃO POR TRECHO), RETROESCAV. (0,26 M3), LARG. DE 0,8 M A 1,5 M, EM SOLO MOLE, LOCAIS COM BAIXO NÍVEL DE INTERFERÊNCIA. AF_09/2024</v>
          </cell>
          <cell r="C5877" t="str">
            <v>M3</v>
          </cell>
        </row>
        <row r="5878">
          <cell r="A5878">
            <v>102306</v>
          </cell>
          <cell r="B5878" t="str">
            <v>ESCAVAÇÃO MECANIZADA DE VALA COM PROF. ATÉ 1,5 M (MÉDIA MONTANTE E JUSANTE/UMA COMPOSIÇÃO POR TRECHO), ESCAVADEIRA (0,8 M3),LARG. ATÉ 1,5 M, EM SOLO DE 2A CATEGORIA, EM LOCAIS COM ALTO NÍVEL DE INTERFERÊNCIA. AF_09/2024</v>
          </cell>
          <cell r="C5878" t="str">
            <v>M3</v>
          </cell>
        </row>
        <row r="5879">
          <cell r="A5879">
            <v>102307</v>
          </cell>
          <cell r="B5879" t="str">
            <v>ESCAVAÇÃO MECANIZADA DE VALA COM PROF. ATÉ 1,5 M (MÉDIA MONTANTE E JUSANTE/UMA COMPOSIÇÃO POR TRECHO), ESCAVADEIRA (0,8 M3), LARG. DE 1,5 M A 2,5 M, EM SOLO DE 2A CATEGORIA, EM LOCAIS COM ALTO NÍVEL DE INTERFERÊNCIA. AF_09/2024</v>
          </cell>
          <cell r="C5879" t="str">
            <v>M3</v>
          </cell>
        </row>
        <row r="5880">
          <cell r="A5880">
            <v>102308</v>
          </cell>
          <cell r="B5880" t="str">
            <v>ESCAVAÇÃO MECANIZADA DE VALA COM PROF. MAIOR QUE 1,5 M ATÉ 3,0 M (MÉDIA MONTANTE E JUSANTE/UMA COMPOSIÇÃO POR TRECHO), ESCAVADEIRA (0,8 M3), LARG. ATÉ 1,5 M, EM SOLO DE 2A CATEGORIA, EM LOCAIS COM ALTO NÍVEL DE INTERFERÊNCIA. AF_09/2024</v>
          </cell>
          <cell r="C5880" t="str">
            <v>M3</v>
          </cell>
        </row>
        <row r="5881">
          <cell r="A5881">
            <v>102309</v>
          </cell>
          <cell r="B5881" t="str">
            <v>ESCAVAÇÃO MECANIZADA DE VALA COM PROF. MAIOR QUE 3,0 M ATÉ 4,5 M (MÉDIA MONTANTE E JUSANTE/UMA COMPOSIÇÃO POR TRECHO), ESCAVADEIRA (0,8 M3), LARG. MENOR QUE 1,5 M, EM SOLO DE 2A CATEGORIA, EM LOCAIS COM ALTO NÍVEL DE INTERFERÊNCIA. AF_09/2024</v>
          </cell>
          <cell r="C5881" t="str">
            <v>M3</v>
          </cell>
        </row>
        <row r="5882">
          <cell r="A5882">
            <v>102310</v>
          </cell>
          <cell r="B5882" t="str">
            <v>ESCAVAÇÃO MECANIZADA DE VALA COM PROF.MAIOR QUE 4,5 M ATÉ 6,0 M (MÉDIA MONTANTE E JUSANTE/UMA COMPOSIÇÃO POR TRECHO),COM ESCAVADEIRA (0,8 M3), LARG. MENOR QUE 1,5 M, EM SOLO DE 2A CATEGORIA, EM LOCAIS COM ALTO NÍVEL DE INTERFERÊNCIA. AF_09/2024</v>
          </cell>
          <cell r="C5882" t="str">
            <v>M3</v>
          </cell>
        </row>
        <row r="5883">
          <cell r="A5883">
            <v>102311</v>
          </cell>
          <cell r="B5883" t="str">
            <v>ESCAVAÇÃO MECANIZADA DE VALA COM PROF. MAIOR QUE 1,5 M ATÉ 3,0 M (MÉDIA MONTANTE E JUSANTE/UMA COMPOSIÇÃO POR TRECHO),COM ESCAVADEIRA (1,2 M3),LARG. DE 1,5 M A 2,5 M, EM SOLO DE 2A CATEGORIA, EM LOCAIS COM ALTO NÍVEL DE INTERFERÊNCIA. AF_09/2024</v>
          </cell>
          <cell r="C5883" t="str">
            <v>M3</v>
          </cell>
        </row>
        <row r="5884">
          <cell r="A5884">
            <v>102312</v>
          </cell>
          <cell r="B5884" t="str">
            <v>ESCAVAÇÃO MECANIZADA DE VALA COM PROF. DE 3,0 M ATÉ 4,5 M (MÉDIA MONTANTE E JUSANTE/UMA COMPOSIÇÃO POR TRECHO), ESCAVADEIRA (1,2 M3), LARG. DE 1,5 M A 2,5 M, EM SOLO DE 2A CATEGORIA, EM LOCAIS COM ALTO NÍVEL DE INTERFERÊNCIA. AF_09/2024</v>
          </cell>
          <cell r="C5884" t="str">
            <v>M3</v>
          </cell>
        </row>
        <row r="5885">
          <cell r="A5885">
            <v>102313</v>
          </cell>
          <cell r="B5885" t="str">
            <v>ESCAVAÇÃO MECANIZADA DE VALA COM PROF. MAIOR QUE 4,5 M ATÉ 6,0 M (MÉDIA MONTANTE E JUSANTE/UMA COMPOSIÇÃO POR TRECHO), ESCAVADEIRA (1,2 M3), LARG. DE 1,5 M A 2,5 M, EM SOLO DE 2A CATEGORIA, EM LOCAIS COM ALTO NÍVEL DE INTERFERÊNCIA. AF_09/2024</v>
          </cell>
          <cell r="C5885" t="str">
            <v>M3</v>
          </cell>
        </row>
        <row r="5886">
          <cell r="A5886">
            <v>102314</v>
          </cell>
          <cell r="B5886" t="str">
            <v>ESCAVAÇÃO MECANIZADA DE VALA COM PROF. ATÉ 1,5 M (MÉDIA MONTANTE E JUSANTE/UMA COMPOSIÇÃO POR TRECHO),COM ESCAVADEIRA (0,8 M3), LARG. MENOR QUE 1,5 M, EM SOLO DE 2A CATEGORIA, LOCAIS COM BAIXO NÍVEL DE INTERFERÊNCIA. AF_09/2024</v>
          </cell>
          <cell r="C5886" t="str">
            <v>M3</v>
          </cell>
        </row>
        <row r="5887">
          <cell r="A5887">
            <v>102315</v>
          </cell>
          <cell r="B5887" t="str">
            <v>ESCAVAÇÃO MECANIZADA DE VALA COM PROF. ATÉ 1,5 M (MÉDIA MONTANTE E JUSANTE/UMA COMPOSIÇÃO POR TRECHO), ESCAVADEIRA (0,8 M3), LARG. DE 1,5 M A 2,5 M, EM SOLO DE 2A CATEGORIA, LOCAIS COM BAIXO NÍVEL DE INTERFERÊNCIA. AF_09/2024</v>
          </cell>
          <cell r="C5887" t="str">
            <v>M3</v>
          </cell>
        </row>
        <row r="5888">
          <cell r="A5888">
            <v>102316</v>
          </cell>
          <cell r="B5888" t="str">
            <v>ESCAVAÇÃO MECANIZADA DE VALA COM PROF. MAIOR QUE 1,5 M E ATÉ 3,0 M (MÉDIA MONTANTE E JUSANTE/UMA COMPOSIÇÃO POR TRECHO), ESCAVADEIRA (0,8 M3), LARG. MENOR QUE 1,5 M, EM SOLO DE 2A CATEGORIA, LOCAIS COM BAIXO NÍVEL DE INTERFERÊNCIA. AF_09/2024</v>
          </cell>
          <cell r="C5888" t="str">
            <v>M3</v>
          </cell>
        </row>
        <row r="5889">
          <cell r="A5889">
            <v>102317</v>
          </cell>
          <cell r="B5889" t="str">
            <v>ESCAVAÇÃO MECANIZADA DE VALA COM PROF.MAIOR QUE 3,0 M ATÉ 4,5 M (MÉDIA MONTANTE E JUSANTE/UMA COMPOSIÇÃO POR TRECHO), ESCAVADEIRA (0,8 M3), LARG. MENOR QUE 1,5 M, EM SOLO DE 2A CATEGORIA, LOCAIS COM BAIXO NÍVEL DE INTERFERÊNCIA. AF_09/2024</v>
          </cell>
          <cell r="C5889" t="str">
            <v>M3</v>
          </cell>
        </row>
        <row r="5890">
          <cell r="A5890">
            <v>102318</v>
          </cell>
          <cell r="B5890" t="str">
            <v>ESCAVAÇÃO MECANIZADA DE VALA COM PROF.MAIOR QUE 4,5 M ATÉ 6,0 M (MÉDIA MONTANTE E JUSANTE/UMA COMPOSIÇÃO POR TRECHO),COM ESCAVADEIRA (0,8 M3), LARG. MENOR QUE 1,5 M, EM SOLO DE 2A CATEGORIA, EM LOCAIS COM BAIXO NÍVEL DE INTERFERÊNCIA. AF_09/2024</v>
          </cell>
          <cell r="C5890" t="str">
            <v>M3</v>
          </cell>
        </row>
        <row r="5891">
          <cell r="A5891">
            <v>102319</v>
          </cell>
          <cell r="B5891" t="str">
            <v>ESCAVAÇÃO MECANIZADA DE VALA COM PROF. MAIOR QUE 1,5 M ATÉ 3,0 M (MÉDIA MONTANTE E JUSANTE/UMA COMPOSIÇÃO POR TRECHO),COM ESCAVADEIRA (1,2 M3),LARG. DE 1,5 M A 2,5 M, EM SOLO DE 2A CATEGORIA, LOCAIS COM BAIXO NÍVEL DE INTERFERÊNCIA. AF_09/2024</v>
          </cell>
          <cell r="C5891" t="str">
            <v>M3</v>
          </cell>
        </row>
        <row r="5892">
          <cell r="A5892">
            <v>102320</v>
          </cell>
          <cell r="B5892" t="str">
            <v>ESCAVAÇÃO MECANIZADA DE VALA COM PROF. MAIOR QUE 3,0 M ATÉ 4,5 M (MÉDIA MONTANTE E JUSANTE/UMA COMPOSIÇÃO POR TRECHO), ESCAVADEIRA (1,2 M3), LARG. DE 1,5 M A 2,5 M, EM SOLO DE 2A CATEGORIA, LOCAIS COM BAIXO NÍVEL DE INTERFERÊNCIA. AF_09/2024</v>
          </cell>
          <cell r="C5892" t="str">
            <v>M3</v>
          </cell>
        </row>
        <row r="5893">
          <cell r="A5893">
            <v>102321</v>
          </cell>
          <cell r="B5893" t="str">
            <v>ESCAVAÇÃO MECANIZADA DE VALA COM PROF. MAIOR QUE 4,5 M ATÉ 6,0 M (MÉDIA MONTANTE E JUSANTE/UMA COMPOSIÇÃO POR TRECHO), ESCAVADEIRA (1,2 M3), LARG. DE 1,5 M A 2,5 M, EM SOLO DE 2A CATEGORIA, LOCAIS COM BAIXO NÍVEL DE INTERFERÊNCIA. AF_09/2024</v>
          </cell>
          <cell r="C5893" t="str">
            <v>M3</v>
          </cell>
        </row>
        <row r="5894">
          <cell r="A5894">
            <v>102322</v>
          </cell>
          <cell r="B5894" t="str">
            <v>ESCAVAÇÃO MECANIZADA DE VALA COM PROF. ATÉ 1,5 M (MÉDIA MONTANTE E JUSANTE/UMA COMPOSIÇÃO POR TRECHO), RETROESCAV. (0,26 M3), LARG. MENOR QUE 0,8 M, EM SOLO DE 2A CATEGORIA, EM LOCAIS COM ALTO NÍVEL DE INTERFERÊNCIA. AF_09/2024</v>
          </cell>
          <cell r="C5894" t="str">
            <v>M3</v>
          </cell>
        </row>
        <row r="5895">
          <cell r="A5895">
            <v>102323</v>
          </cell>
          <cell r="B5895" t="str">
            <v>ESCAVAÇÃO MECANIZADA DE VALA COM PROF. ATÉ 1,5 M (MÉDIA MONTANTE E JUSANTE/UMA COMPOSIÇÃO POR TRECHO), RETROESCAV. (0,26 M3), LARG. DE 0,8 M A 1,5 M, EM SOLO DE 2A CATEGORIA, EM LOCAIS COM ALTO NÍVEL DE INTERFERÊNCIA. AF_09/2024</v>
          </cell>
          <cell r="C5895" t="str">
            <v>M3</v>
          </cell>
        </row>
        <row r="5896">
          <cell r="A5896">
            <v>102324</v>
          </cell>
          <cell r="B5896" t="str">
            <v>ESCAVAÇÃO MECANIZADA DE VALA COM PROF. MAIOR QUE 1,5 M ATÉ 3,0 M (MÉDIA MONTANTE E JUSANTE/UMA COMPOSIÇÃO POR TRECHO), RETROESCAV. (0,26 M3), LARG. MENOR QUE 0,8 M, EM SOLO DE 2A CATEGORIA, EM LOCAIS COM ALTO NÍVEL DE INTERFERÊNCIA. AF_09/2024</v>
          </cell>
          <cell r="C5896" t="str">
            <v>M3</v>
          </cell>
        </row>
        <row r="5897">
          <cell r="A5897">
            <v>102325</v>
          </cell>
          <cell r="B5897" t="str">
            <v>ESCAVAÇÃO MECANIZADA DE VALA COM PROF. MAIOR QUE 1,5 M ATÉ 3,0 M (MÉDIA MONTANTE E JUSANTE/UMA COMPOSIÇÃO POR TRECHO), RETROESCAV. (0,26 M3), LARG. DE 0,8 M A 1,5 M, EM SOLO DE 2A CATEGORIA, EM LOCAIS COM ALTO NÍVEL DE INTERFERÊNCIA. AF_09/2024</v>
          </cell>
          <cell r="C5897" t="str">
            <v>M3</v>
          </cell>
        </row>
        <row r="5898">
          <cell r="A5898">
            <v>102326</v>
          </cell>
          <cell r="B5898" t="str">
            <v>ESCAVAÇÃO MECANIZADA DE VALA COM PROF. ATÉ 1,5 M (MÉDIA MONTANTE E JUSANTE/UMA COMPOSIÇÃO POR TRECHO), RETROESCAV. (0,26 M3), LARGURA MENOR QUE 0,8 M, EM SOLO DE 2A CATEGORIA, EM LOCAIS COM BAIXO NÍVEL DE INTERFERÊNCIA. AF_09/2024</v>
          </cell>
          <cell r="C5898" t="str">
            <v>M3</v>
          </cell>
        </row>
        <row r="5899">
          <cell r="A5899">
            <v>102327</v>
          </cell>
          <cell r="B5899" t="str">
            <v>ESCAVAÇÃO MECANIZADA DE VALA COM PROF. ATÉ 1,5 M (MÉDIA MONTANTE E JUSANTE/UMA COMPOSIÇÃO POR TRECHO), RETROESCAV. (0,26 M3), LARG. DE 0,8 M A 1,5 M, EM SOLO DE 2A CATEGORIA, EM LOCAIS COM BAIXO NÍVEL DE INTERFERÊNCIA. AF_09/2024</v>
          </cell>
          <cell r="C5899" t="str">
            <v>M3</v>
          </cell>
        </row>
        <row r="5900">
          <cell r="A5900">
            <v>102328</v>
          </cell>
          <cell r="B5900" t="str">
            <v>ESCAVAÇÃO MECANIZADA DE VALA COM PROF. MAIOR QUE 1,5 M ATÉ 3,0 M (MÉDIA MONTANTE E JUSANTE/UMA COMPOSIÇÃO POR TRECHO), RETROESCAV. (0,26 M3),LARG. MENOR QUE 0,8 M, EM SOLO DE 2A CATEGORIA, EM LOCAIS COM BAIXO NÍVEL DE INTERFERÊNCIA. AF_09/2024</v>
          </cell>
          <cell r="C5900" t="str">
            <v>M3</v>
          </cell>
        </row>
        <row r="5901">
          <cell r="A5901">
            <v>102329</v>
          </cell>
          <cell r="B5901" t="str">
            <v>ESCAVAÇÃO MECANIZADA DE VALA COM PROF. MAIOR QUE 1,5 M ATÉ 3,0 M (MÉDIA MONTANTE E JUSANTE/UMA COMPOSIÇÃO POR TRECHO), RETROESCAV. (0,26 M3), LARG. DE 0,8 M A 1,5 M, EM SOLO DE 2A CATEGORIA, EM LOCAIS COM BAIXO NÍVEL DE INTERFERÊNCIA. AF_09/2024</v>
          </cell>
          <cell r="C5901" t="str">
            <v>M3</v>
          </cell>
        </row>
        <row r="5902">
          <cell r="A5902">
            <v>94304</v>
          </cell>
          <cell r="B5902" t="str">
            <v>ATERRO MECANIZADO DE VALA COM ESCAVADEIRA HIDRÁULICA (CAPACIDADE DA CAÇAMBA: 0,8 M³ / POTÊNCIA: 111 HP), LARGURA ATÉ 2,5 M, PROFUNDIDADE ATÉ 1,5 M, COM SOLO ARGILO-ARENOSO. AF_08/2023</v>
          </cell>
          <cell r="C5902" t="str">
            <v>M3</v>
          </cell>
        </row>
        <row r="5903">
          <cell r="A5903">
            <v>94306</v>
          </cell>
          <cell r="B5903" t="str">
            <v>ATERRO MECANIZADO DE VALA COM ESCAVADEIRA HIDRÁULICA (CAPACIDADE DA CAÇAMBA: 0,8 M³ / POTÊNCIA: 111 HP), LARGURA ATÉ 2,5 M, PROFUNDIDADE DE 1,5 A 3,0 M, COM SOLO ARGILO-ARENOSO. AF_08/2023</v>
          </cell>
          <cell r="C5903" t="str">
            <v>M3</v>
          </cell>
        </row>
        <row r="5904">
          <cell r="A5904">
            <v>94310</v>
          </cell>
          <cell r="B5904" t="str">
            <v>ATERRO MECANIZADO DE VALA COM ESCAVADEIRA HIDRÁULICA (CAPACIDADE DA CAÇAMBA: 0,8 M³/POTÊNCIA: 111 HP), LARGURA ATÉ 2,5 M, PROFUNDIDADE DE 3,0 A 6,0 M, COM SOLO ARGILO-ARENOSO. AF_08/2023</v>
          </cell>
          <cell r="C5904" t="str">
            <v>M3</v>
          </cell>
        </row>
        <row r="5905">
          <cell r="A5905">
            <v>94316</v>
          </cell>
          <cell r="B5905" t="str">
            <v>ATERRO MECANIZADO DE VALA COM RETROESCAVADEIRA (CAPACIDADE DA CAÇAMBA DA RETRO: 0,26 M³ / POTÊNCIA: 88 HP), LARGURA ATÉ 1,5 M, PROFUNDIDADE ATÉ 1,5 M, COM SOLO ARGILO-ARENOSO. AF_08/2023</v>
          </cell>
          <cell r="C5905" t="str">
            <v>M3</v>
          </cell>
        </row>
        <row r="5906">
          <cell r="A5906">
            <v>94318</v>
          </cell>
          <cell r="B5906" t="str">
            <v>ATERRO MECANIZADO DE VALA COM RETROESCAVADEIRA (CAPACIDADE DA CAÇAMBA DA RETRO: 0,26 M³ / POTÊNCIA: 88 HP), LARGURA ATÉ 1,5 M, PROFUNDIDADE DE 1,5 A 3,0 M, COM SOLO ARGILO-ARENOSO. AF_08/2023</v>
          </cell>
          <cell r="C5906" t="str">
            <v>M3</v>
          </cell>
        </row>
        <row r="5907">
          <cell r="A5907">
            <v>94319</v>
          </cell>
          <cell r="B5907" t="str">
            <v>ATERRO MANUAL DE VALAS COM SOLO ARGILO-ARENOSO. AF_08/2023</v>
          </cell>
          <cell r="C5907" t="str">
            <v>M3</v>
          </cell>
        </row>
        <row r="5908">
          <cell r="A5908">
            <v>94327</v>
          </cell>
          <cell r="B5908" t="str">
            <v>ATERRO MECANIZADO DE VALA COM ESCAVADEIRA HIDRÁULICA (CAPACIDADE DA CAÇAMBA: 0,8 M³/POTÊNCIA: 111 HP), LARGURA ATÉ 2,5 M, PROFUNDIDADE ATÉ 1,5 M, COM AREIA PARA ATERRO. AF_08/2023</v>
          </cell>
          <cell r="C5908" t="str">
            <v>M3</v>
          </cell>
        </row>
        <row r="5909">
          <cell r="A5909">
            <v>94329</v>
          </cell>
          <cell r="B5909" t="str">
            <v>ATERRO MECANIZADO DE VALA COM ESCAVADEIRA HIDRÁULICA (CAPACIDADE DA CAÇAMBA: 0,8 M³/POTÊNCIA: 111 HP), LARGURA ATÉ 2,5 M, PROFUNDIDADE DE 1,5 A 3,0 M, COM AREIA PARA ATERRO. AF_08/2023</v>
          </cell>
          <cell r="C5909" t="str">
            <v>M3</v>
          </cell>
        </row>
        <row r="5910">
          <cell r="A5910">
            <v>94333</v>
          </cell>
          <cell r="B5910" t="str">
            <v>ATERRO MECANIZADO DE VALA COM ESCAVADEIRA HIDRÁULICA (CAPACIDADE DA CAÇAMBA: 0,8 M³/POTÊNCIA: 111 HP), LARGURA ATÉ 2,5 M, PROFUNDIDADE DE 3,0 A 6,0 M, COM AREIA PARA ATERRO. AF_08/2023</v>
          </cell>
          <cell r="C5910" t="str">
            <v>M3</v>
          </cell>
        </row>
        <row r="5911">
          <cell r="A5911">
            <v>94339</v>
          </cell>
          <cell r="B5911" t="str">
            <v>ATERRO MECANIZADO DE VALA COM RETROESCAVADEIRA (CAPACIDADE DA CAÇAMBA DA RETRO: 0,26 M³/POTÊNCIA: 88 HP), LARGURA ATÉ 1,5 M, PROFUNDIDADE ATÉ 1,5 M, COM AREIA PARA ATERRO. AF_08/2023</v>
          </cell>
          <cell r="C5911" t="str">
            <v>M3</v>
          </cell>
        </row>
        <row r="5912">
          <cell r="A5912">
            <v>94341</v>
          </cell>
          <cell r="B5912" t="str">
            <v>ATERRO MECANIZADO DE VALA COM RETROESCAVADEIRA (CAPACIDADE DA CAÇAMBA DA RETRO: 0,26 M³/POTÊNCIA: 88 HP), LARGURA ATÉ 1,5 M, PROFUNDIDADE DE 1,5 A 3,0 M, COM AREIA PARA ATERRO. AF_08/2023</v>
          </cell>
          <cell r="C5912" t="str">
            <v>M3</v>
          </cell>
        </row>
        <row r="5913">
          <cell r="A5913">
            <v>94342</v>
          </cell>
          <cell r="B5913" t="str">
            <v>ATERRO MANUAL DE VALAS COM AREIA PARA ATERRO. AF_08/2023</v>
          </cell>
          <cell r="C5913" t="str">
            <v>M3</v>
          </cell>
        </row>
        <row r="5914">
          <cell r="A5914">
            <v>96385</v>
          </cell>
          <cell r="B5914" t="str">
            <v>EXECUÇÃO E COMPACTAÇÃO DE CORPO DE ATERRO DE ATERRO (95% DE ENERGIA DO PROCTOR NORMAL) COM SOLO PREDOMINANTEMENTE ARGILOSO ESPESSURA 15 CM - EXCLUSIVE MATERIAL, ESCAVAÇÃO, CARGA E TRANSPORTE. AF_09/2024</v>
          </cell>
          <cell r="C5914" t="str">
            <v>M3</v>
          </cell>
        </row>
        <row r="5915">
          <cell r="A5915">
            <v>96386</v>
          </cell>
          <cell r="B5915" t="str">
            <v>EXECUÇÃO E COMPACTAÇÃO DE CORPO DE ATERRO (95% DE ENERGIA DO PROCTOR NORMAL) COM SOLO PREDOMINANTEMENTE ARENOSO ESPESSURA 15CM - EXCLUSIVE MATERIAL, ESCAVAÇÃO, CARGA E TRANSPORTE. AF_09/2024</v>
          </cell>
          <cell r="C5915" t="str">
            <v>M3</v>
          </cell>
        </row>
        <row r="5916">
          <cell r="A5916">
            <v>105556</v>
          </cell>
          <cell r="B5916" t="str">
            <v>EXECUÇÃO E COMPACTAÇÃO DE CORPO DE ATERRO DE ATERRO (95% DE ENERGIA DO PROCTOR NORMAL) COM SOLO PREDOMINANTEMENTE ARGILOSO, EM CAMADAS COM ESPESSURA DE 10 CM - EXCLUSIVE ESCAVAÇÃO, CARGA E TRANSPORTE E SOLO. AF_09/2024</v>
          </cell>
          <cell r="C5916" t="str">
            <v>M3</v>
          </cell>
        </row>
        <row r="5917">
          <cell r="A5917">
            <v>105557</v>
          </cell>
          <cell r="B5917" t="str">
            <v>EXECUÇÃO E COMPACTAÇÃO DE CAMADA FINAL DE ATERRO (100% DE ENERGIA DO PROCTOR NORMAL) COM SOLO PREDOMINANTEMENTE ARGILOSO, EM CAMADAS COM ESPESSURA DE 10 CM - EXCLUSIVE ESCAVAÇÃO, CARGA E TRANSPORTE E SOLO. AF_09/2024</v>
          </cell>
          <cell r="C5917" t="str">
            <v>M3</v>
          </cell>
        </row>
        <row r="5918">
          <cell r="A5918">
            <v>105558</v>
          </cell>
          <cell r="B5918" t="str">
            <v>EXECUÇÃO E COMPACTAÇÃO DE CAMADA FINAL DE ATERRO (100% DE ENERGIA DO PROCTOR NORMAL) COM SOLO PREDOMINANTEMENTE ARGILOSO, EM CAMADAS COM ESPESSURA DE 15 CM - EXCLUSIVE ESCAVAÇÃO, CARGA E TRANSPORTE E SOLO. AF_09/2024</v>
          </cell>
          <cell r="C5918" t="str">
            <v>M3</v>
          </cell>
        </row>
        <row r="5919">
          <cell r="A5919">
            <v>105559</v>
          </cell>
          <cell r="B5919" t="str">
            <v>EXECUÇÃO E COMPACTAÇÃO DE CORPO DE ATERRO DE ATERRO (95% DE ENERGIA DO PROCTOR NORMAL) COM SOLO PREDOMINANTEMENTE ARGILOSO, EM CAMADAS COM ESPESSURA DE 20 CM - EXCLUSIVE ESCAVAÇÃO, CARGA E TRANSPORTE E SOLO. AF_09/2024</v>
          </cell>
          <cell r="C5919" t="str">
            <v>M3</v>
          </cell>
        </row>
        <row r="5920">
          <cell r="A5920">
            <v>105560</v>
          </cell>
          <cell r="B5920" t="str">
            <v>EXECUÇÃO E COMPACTAÇÃO DE CAMADA FINAL DE ATERRO (100% DE ENERGIA DO PROCTOR NORMAL) COM SOLO PREDOMINANTEMENTE ARGILOSO, EM CAMADAS COM ESPESSURA DE 20 CM - EXCLUSIVE ESCAVAÇÃO, CARGA E TRANSPORTE E SOLO. AF_09/2024</v>
          </cell>
          <cell r="C5920" t="str">
            <v>M3</v>
          </cell>
        </row>
        <row r="5921">
          <cell r="A5921">
            <v>105561</v>
          </cell>
          <cell r="B5921" t="str">
            <v>EXECUÇÃO E COMPACTAÇÃO DE CORPO DE ATERRO DE ATERRO (95% DE ENERGIA DO PROCTOR NORMAL) COM SOLO PREDOMINANTEMENTE ARENOSO, EM CAMADAS COM ESPESSURA DE 10 CM - EXCLUSIVE ESCAVAÇÃO, CARGA E TRANSPORTE E SOLO. AF_09/2024</v>
          </cell>
          <cell r="C5921" t="str">
            <v>M3</v>
          </cell>
        </row>
        <row r="5922">
          <cell r="A5922">
            <v>105562</v>
          </cell>
          <cell r="B5922" t="str">
            <v>EXECUÇÃO E COMPACTAÇÃO DE CAMADA FINAL DE ATERRO (100% DE ENERGIA DO PROCTOR NORMAL) COM SOLO PREDOMINANTEMENTE ARENOSO, EM CAMADAS COM ESPESSURA DE 10 CM - EXCLUSIVE ESCAVAÇÃO, CARGA E TRANSPORTE E SOLO. AF_09/2024</v>
          </cell>
          <cell r="C5922" t="str">
            <v>M3</v>
          </cell>
        </row>
        <row r="5923">
          <cell r="A5923">
            <v>105563</v>
          </cell>
          <cell r="B5923" t="str">
            <v>EXECUÇÃO E COMPACTAÇÃO DE CAMADA FINAL DE ATERRO (100% DE ENERGIA DO PROCTOR NORMAL) COM SOLO PREDOMINANTEMENTE ARENOSO, EM CAMADAS COM ESPESSURA DE 15 CM - EXCLUSIVE ESCAVAÇÃO, CARGA E TRANSPORTE E SOLO. AF_09/2024</v>
          </cell>
          <cell r="C5923" t="str">
            <v>M3</v>
          </cell>
        </row>
        <row r="5924">
          <cell r="A5924">
            <v>105564</v>
          </cell>
          <cell r="B5924" t="str">
            <v>EXECUÇÃO E COMPACTAÇÃO DE CORPO DE ATERRO (95% DE ENERGIA DO PROCTOR NORMAL) COM SOLO PREDOMINANTEMENTE ARENOSO, EM CAMADAS COM ESPESSURA DE 20 CM - EXCLUSIVE ESCAVAÇÃO, CARGA E TRANSPORTE E SOLO. AF_09/2024</v>
          </cell>
          <cell r="C5924" t="str">
            <v>M3</v>
          </cell>
        </row>
        <row r="5925">
          <cell r="A5925">
            <v>105565</v>
          </cell>
          <cell r="B5925" t="str">
            <v>EXECUÇÃO E COMPACTAÇÃO DE CAMADA FINAL DE ATERRO (100% DE ENERGIA DO PROCTOR NORMAL) COM SOLO PREDOMINANTEMENTE ARENOSO, EM CAMADAS COM ESPESSURA DE 20 CM - EXCLUSIVE ESCAVAÇÃO, CARGA E TRANSPORTE E SOLO. AF_09/2024</v>
          </cell>
          <cell r="C5925" t="str">
            <v>M3</v>
          </cell>
        </row>
        <row r="5926">
          <cell r="A5926">
            <v>93367</v>
          </cell>
          <cell r="B5926" t="str">
            <v>REATERRO MECANIZADO DE VALA COM ESCAVADEIRA HIDRÁULICA (CAPACIDADE DA CAÇAMBA: 0,8 M³/POTÊNCIA: 111 HP), LARGURA DE 1,5 A 2,5 M, PROFUNDIDADE ATÉ 1,5 M, COM SOLO (SEM SUBSTITUIÇÃO) DE 1ª CATEGORIA, COM COMPACTADOR DE SOLOS DE PERCUSSÃO. AF_08/2023</v>
          </cell>
          <cell r="C5926" t="str">
            <v>M3</v>
          </cell>
        </row>
        <row r="5927">
          <cell r="A5927">
            <v>93368</v>
          </cell>
          <cell r="B5927" t="str">
            <v>REATERRO MECANIZADO DE VALA COM ESCAVADEIRA HIDRÁULICA (CAPACIDADE DA CAÇAMBA: 0,8 M³/POTÊNCIA: 111 HP), LARGURA ATÉ 1,5 M, PROFUNDIDADE DE 1,5 A 3,0 M, COM SOLO (SEM SUBSTITUIÇÃO) DE 1ª CATEGORIA, COM COMPACTADOR DE SOLOS DE PERCUSSÃO. AF_08/2023</v>
          </cell>
          <cell r="C5927" t="str">
            <v>M3</v>
          </cell>
        </row>
        <row r="5928">
          <cell r="A5928">
            <v>93369</v>
          </cell>
          <cell r="B5928" t="str">
            <v>REATERRO MECANIZADO DE VALA COM ESCAVADEIRA HIDRÁULICA (CAPACIDADE DA CAÇAMBA: 0,8 M³/POTÊNCIA: 111 HP), LARGURA 1,5 A 2,5 M, PROFUNDIDADE 1,5 A 3,0 M, COM SOLO (SEM SUBSTITUIÇÃO) DE 1ª CATEGORIA, COM COMPACTADOR DE SOLOS DE PERCUSSÃO. AF_08/2023</v>
          </cell>
          <cell r="C5928" t="str">
            <v>M3</v>
          </cell>
        </row>
        <row r="5929">
          <cell r="A5929">
            <v>93372</v>
          </cell>
          <cell r="B5929" t="str">
            <v>REATERRO MECANIZADO DE VALA COM ESCAVADEIRA HIDRÁULICA (CAPACIDADE DA CAÇAMBA: 0,8 M³/POTÊNCIA: 111 HP), LARGURA ATÉ 1,5 M, PROFUNDIDADE DE 3,0 A 6,0 M, COM SOLO (SEM SUBSTITUIÇÃO) DE 1ª CATEGORIA, COM COMPACTADOR DE SOLOS DE PERCUSSÃO. AF_08/2023</v>
          </cell>
          <cell r="C5929" t="str">
            <v>M3</v>
          </cell>
        </row>
        <row r="5930">
          <cell r="A5930">
            <v>93373</v>
          </cell>
          <cell r="B5930" t="str">
            <v>REATERRO MECANIZADO DE VALA COM ESCAVADEIRA HIDRÁULICA (CAPACIDADE DA CAÇAMBA: 0,8 M³/POTÊNCIA: 111 HP), LARGURA 1,5 A 2,5 M, PROFUNDIDADE 3,0 A 6,0 M, COM SOLO (SEM SUBSTITUIÇÃO) DE 1ª CATEGORIA, COM COMPACTADOR DE SOLOS DE PERCUSSÃO. AF_08/2023</v>
          </cell>
          <cell r="C5930" t="str">
            <v>M3</v>
          </cell>
        </row>
        <row r="5931">
          <cell r="A5931">
            <v>93378</v>
          </cell>
          <cell r="B5931" t="str">
            <v>REATERRO MECANIZADO DE VALA COM RETROESCAVADEIRA (CAPACIDADE DA CAÇAMBA   DA RETRO: 0,26 M³/POTÊNCIA: 88 HP), LARGURA ATÉ 0,8 M, PROFUNDIDADE ATÉ 1,5 M, COM SOLO (SEM SUBSTITUIÇÃO) DE 1ª CATEGORIA, COM COMPACTADOR DE SOLOS DE PERCUSSÃO. AF_08/2023</v>
          </cell>
          <cell r="C5931" t="str">
            <v>M3</v>
          </cell>
        </row>
        <row r="5932">
          <cell r="A5932">
            <v>93379</v>
          </cell>
          <cell r="B5932" t="str">
            <v>REATERRO MECANIZADO DE VALA COM RETROESCAVADEIRA (CAPACIDADE DA CAÇAMBA   DA RETRO: 0,26 M³/POTÊNCIA: 88 HP), LARGURA 0,8 A 1,5 M, PROFUNDIDADE ATÉ 1,5 M, COM SOLO (SEM SUBSTITUIÇÃO) DE 1ª CATEGORIA, COM COMPACTADOR DE SOLOS DE PERCUSSÃO AF_08/2023</v>
          </cell>
          <cell r="C5932" t="str">
            <v>M3</v>
          </cell>
        </row>
        <row r="5933">
          <cell r="A5933">
            <v>93380</v>
          </cell>
          <cell r="B5933" t="str">
            <v>REATERRO MECANIZADO DE VALA COM RETROESCAVADEIRA (CAPACIDADE DA CAÇAMBA   DA RETRO: 0,26 M³/POTÊNCIA: 88 HP), LARGURA ATÉ 0,8 M, PROFUNDIDADE 1,5 A 3,0 M, COM SOLO (SEM SUBSTITUIÇÃO) DE 1ª CATEGORIA, COM COMPACTADOR DE SOLOS DE PERCUSSÃO AF_08/2023</v>
          </cell>
          <cell r="C5933" t="str">
            <v>M3</v>
          </cell>
        </row>
        <row r="5934">
          <cell r="A5934">
            <v>93381</v>
          </cell>
          <cell r="B5934" t="str">
            <v>REATERRO MECANIZADO DE VALA COM RETROESCAVADEIRA (CAPACIDADE DA CAÇAMBA   DA RETRO: 0,26 M³/POTÊNCIA: 88 HP), LARGURA 0,8 A 1,5 M, PROFUNDIDADE 1,5 A 3,0 M, COM SOLO (SEM SUBSTITUIÇÃO) DE 1ª CATEGORIA E COMPACTADOR DE SOLOS DE PERCUSSÃO. AF_08/2023</v>
          </cell>
          <cell r="C5934" t="str">
            <v>M3</v>
          </cell>
        </row>
        <row r="5935">
          <cell r="A5935">
            <v>93382</v>
          </cell>
          <cell r="B5935" t="str">
            <v>REATERRO MANUAL DE VALAS, COM COMPACTADOR DE SOLOS DE PERCUSSÃO. AF_08/2023</v>
          </cell>
          <cell r="C5935" t="str">
            <v>M3</v>
          </cell>
        </row>
        <row r="5936">
          <cell r="A5936">
            <v>104728</v>
          </cell>
          <cell r="B5936" t="str">
            <v>REATERRO MECANIZADO DE VALA COM ESCAVADEIRA HIDRÁULICA (CAPACIDADE DA CAÇAMBA: 0,8 M³/POTÊNCIA: 111 HP), LARGURA DE 1,5 A 2,5 M, PROFUNDIDADE ATÉ 1,5 M, COM SOLO (SEM SUBSTITUIÇÃO) DE 1ª CATEGORIA, COM PLACA VIBRATÓRIA. AF_08/2023</v>
          </cell>
          <cell r="C5936" t="str">
            <v>M3</v>
          </cell>
        </row>
        <row r="5937">
          <cell r="A5937">
            <v>104729</v>
          </cell>
          <cell r="B5937" t="str">
            <v>REATERRO MECANIZADO DE VALA COM ESCAVADEIRA HIDRÁULICA (CAPACIDADE DA CAÇAMBA: 0,8 M³/POTÊNCIA: 111 HP), LARGURA ATÉ 1,5 M, PROFUNDIDADE DE 1,5 A 3,0 M, COM SOLO (SEM SUBSTITUIÇÃO) DE 1ª CATEGORIA, COM PLACA VIBRATÓRIA. AF_08/2023</v>
          </cell>
          <cell r="C5937" t="str">
            <v>M3</v>
          </cell>
        </row>
        <row r="5938">
          <cell r="A5938">
            <v>104730</v>
          </cell>
          <cell r="B5938" t="str">
            <v>REATERRO MECANIZADO DE VALA COM ESCAVADEIRA HIDRÁULICA (CAPACIDADE DA CAÇAMBA: 0,8 M³/POTÊNCIA: 111 HP), LARGURA DE 1,5 A 2,5 M, PROFUNDIDADE DE 1,5 A 3,0 M, COM SOLO (SEM SUBSTITUIÇÃO) DE 1ª CATEGORIA, COM PLACA VIBRATÓRIA. AF_08/2023</v>
          </cell>
          <cell r="C5938" t="str">
            <v>M3</v>
          </cell>
        </row>
        <row r="5939">
          <cell r="A5939">
            <v>104731</v>
          </cell>
          <cell r="B5939" t="str">
            <v>REATERRO MECANIZADO DE VALA COM ESCAVADEIRA HIDRÁULICA (CAPACIDADE DA CAÇAMBA: 0,8 M³/POTÊNCIA: 111 HP), LARGURA ATÉ 1,5 M, PROFUNDIDADE DE 3,0 A 6,0 M, COM SOLO (SEM SUBSTITUIÇÃO) DE 1ª CATEGORIA, COM PLACA VIBRATÓRIA. AF_08/2023</v>
          </cell>
          <cell r="C5939" t="str">
            <v>M3</v>
          </cell>
        </row>
        <row r="5940">
          <cell r="A5940">
            <v>104732</v>
          </cell>
          <cell r="B5940" t="str">
            <v>REATERRO MECANIZADO DE VALA COM ESCAVADEIRA HIDRÁULICA (CAPACIDADE DA CAÇAMBA: 0,8 M³/POTÊNCIA: 111 HP), LARGURA DE 1,5 A 2,5 M, PROFUNDIDADE DE 3,0 A 6,0 M, COM SOLO (SEM SUBSTITUIÇÃO) DE 1ª CATEGORIA, COM PLACA VIBRATÓRIA. AF_08/2023</v>
          </cell>
          <cell r="C5940" t="str">
            <v>M3</v>
          </cell>
        </row>
        <row r="5941">
          <cell r="A5941">
            <v>104733</v>
          </cell>
          <cell r="B5941" t="str">
            <v>REATERRO MECANIZADO DE VALA COM RETROESCAVADEIRA (CAPACIDADE   DA   CAÇAMBA   DA RETRO: 0,26 M³/POTÊNCIA: 88 HP), LARGURA ATÉ 0,8 M, PROFUNDIDADE ATÉ 1,5 M, COM SOLO (SEM SUBSTITUIÇÃO) DE 1ª CATEGORIA, COM PLACA VIBRATÓRIA. AF_08/2023</v>
          </cell>
          <cell r="C5941" t="str">
            <v>M3</v>
          </cell>
        </row>
        <row r="5942">
          <cell r="A5942">
            <v>104734</v>
          </cell>
          <cell r="B5942" t="str">
            <v>REATERRO MECANIZADO DE VALA COM RETROESCAVADEIRA (CAPACIDADE   DA   CAÇAMBA   DA RETRO: 0,26 M³/POTÊNCIA: 88 HP), LARGURA DE 0,8 A 1,5 M, PROFUNDIDADE ATÉ 1,5 M, COM SOLO (SEM SUBSTITUIÇÃO) DE 1ª CATEGORIA, COM PLACA VIBRATÓRIA. AF_08/2023</v>
          </cell>
          <cell r="C5942" t="str">
            <v>M3</v>
          </cell>
        </row>
        <row r="5943">
          <cell r="A5943">
            <v>104735</v>
          </cell>
          <cell r="B5943" t="str">
            <v>REATERRO MECANIZADO DE VALA COM RETROESCAVADEIRA (CAPACIDADE   DA   CAÇAMBA   DA RETRO: 0,26 M³/POTÊNCIA: 88 HP), LARGURA ATÉ 0,8 M, PROFUNDIDADE DE 1,5 A 3,0 M, COM SOLO (SEM SUBSTITUIÇÃO) DE 1ª CATEGORIA, COM PLACA VIBRATÓRIA. AF_08/2023</v>
          </cell>
          <cell r="C5943" t="str">
            <v>M3</v>
          </cell>
        </row>
        <row r="5944">
          <cell r="A5944">
            <v>104736</v>
          </cell>
          <cell r="B5944" t="str">
            <v>REATERRO MECANIZADO DE VALA COM RETROESCAVADEIRA (CAPACIDADE   DA   CAÇAMBA   DA RETRO: 0,26 M³/POTÊNCIA: 88 HP), LARGURA DE 0,8 A 1,5 M, PROFUNDIDADE DE 1,5 A 3,0 M, COM SOLO (SEM SUBSTITUIÇÃO) DE 1ª CATEGORIA, COM PLACA VIBRATÓRIA. AF_08/2023</v>
          </cell>
          <cell r="C5944" t="str">
            <v>M3</v>
          </cell>
        </row>
        <row r="5945">
          <cell r="A5945">
            <v>104737</v>
          </cell>
          <cell r="B5945" t="str">
            <v>REATERRO MANUAL DE VALAS, COM PLACA VIBRATÓRIA. AF_08/2023</v>
          </cell>
          <cell r="C5945" t="str">
            <v>M3</v>
          </cell>
        </row>
        <row r="5946">
          <cell r="A5946">
            <v>104738</v>
          </cell>
          <cell r="B5946" t="str">
            <v>ATERRO MECANIZADO DE VALA COM MINICARREGADEIRA, COM SOLO ARGILO-ARENOSO. AF_08/2023</v>
          </cell>
          <cell r="C5946" t="str">
            <v>M3</v>
          </cell>
        </row>
        <row r="5947">
          <cell r="A5947">
            <v>104739</v>
          </cell>
          <cell r="B5947" t="str">
            <v>ATERRO MECANIZADO DE VALA COM MINICARREGADEIRA, COM AREIA PARA ATERRO. AF_08/2023</v>
          </cell>
          <cell r="C5947" t="str">
            <v>M3</v>
          </cell>
        </row>
        <row r="5948">
          <cell r="A5948">
            <v>104740</v>
          </cell>
          <cell r="B5948" t="str">
            <v>REATERRO MECANIZADO DE VALA COM MINICARREGADEIRA, COM COMPACTADOR DE SOLOS DE PERCUSSÃO. AF_08/2023</v>
          </cell>
          <cell r="C5948" t="str">
            <v>M3</v>
          </cell>
        </row>
        <row r="5949">
          <cell r="A5949">
            <v>104741</v>
          </cell>
          <cell r="B5949" t="str">
            <v>REATERRO MECANIZADO DE VALA COM MINICARREGADEIRA, COM PLACA VIBRATÓRIA. AF_08/2023</v>
          </cell>
          <cell r="C5949" t="str">
            <v>M3</v>
          </cell>
        </row>
        <row r="5950">
          <cell r="A5950">
            <v>104742</v>
          </cell>
          <cell r="B5950" t="str">
            <v>COMPACTAÇÃO DE VALAS COM ROLO COMPRESSOR. AF_08/2023</v>
          </cell>
          <cell r="C5950" t="str">
            <v>M2</v>
          </cell>
        </row>
        <row r="5951">
          <cell r="A5951">
            <v>97916</v>
          </cell>
          <cell r="B5951" t="str">
            <v>TRANSPORTE COM CAMINHÃO BASCULANTE DE 6 M³, EM VIA URBANA EM LEITO NATURAL (UNIDADE: TXKM). AF_07/2020</v>
          </cell>
          <cell r="C5951" t="str">
            <v>TXKM</v>
          </cell>
        </row>
        <row r="5952">
          <cell r="A5952">
            <v>97917</v>
          </cell>
          <cell r="B5952" t="str">
            <v>TRANSPORTE COM CAMINHÃO BASCULANTE DE 6 M³, EM VIA URBANA EM REVESTIMENTO PRIMÁRIO (UNIDADE: TXKM). AF_07/2020</v>
          </cell>
          <cell r="C5952" t="str">
            <v>TXKM</v>
          </cell>
        </row>
        <row r="5953">
          <cell r="A5953">
            <v>97918</v>
          </cell>
          <cell r="B5953" t="str">
            <v>TRANSPORTE COM CAMINHÃO BASCULANTE DE 6 M³, EM VIA URBANA PAVIMENTADA, DMT ATÉ 30 KM (UNIDADE: TXKM). AF_07/2020</v>
          </cell>
          <cell r="C5953" t="str">
            <v>TXKM</v>
          </cell>
        </row>
        <row r="5954">
          <cell r="A5954">
            <v>97919</v>
          </cell>
          <cell r="B5954" t="str">
            <v>TRANSPORTE COM CAMINHÃO BASCULANTE DE 6 M³, EM VIA URBANA PAVIMENTADA, ADICIONAL PARA DMT EXCEDENTE A 30 KM (UNIDADE: TXKM). AF_07/2020</v>
          </cell>
          <cell r="C5954" t="str">
            <v>TXKM</v>
          </cell>
        </row>
        <row r="5955">
          <cell r="A5955">
            <v>101616</v>
          </cell>
          <cell r="B5955" t="str">
            <v>PREPARO DE FUNDO DE VALA COM LARGURA MENOR QUE 1,5 M (ACERTO DO SOLO NATURAL). AF_08/2020</v>
          </cell>
          <cell r="C5955" t="str">
            <v>M2</v>
          </cell>
        </row>
        <row r="5956">
          <cell r="A5956">
            <v>101617</v>
          </cell>
          <cell r="B5956" t="str">
            <v>PREPARO DE FUNDO DE VALA COM LARGURA MAIOR OU IGUAL A 1,5 M E MENOR QUE 2,5 M (ACERTO DO SOLO NATURAL). AF_08/2020</v>
          </cell>
          <cell r="C5956" t="str">
            <v>M2</v>
          </cell>
        </row>
        <row r="5957">
          <cell r="A5957">
            <v>101618</v>
          </cell>
          <cell r="B5957" t="str">
            <v>PREPARO DE FUNDO DE VALA COM LARGURA MENOR QUE 1,5 M, COM CAMADA DE AREIA, LANÇAMENTO MANUAL. AF_08/2020</v>
          </cell>
          <cell r="C5957" t="str">
            <v>M3</v>
          </cell>
        </row>
        <row r="5958">
          <cell r="A5958">
            <v>101619</v>
          </cell>
          <cell r="B5958" t="str">
            <v>PREPARO DE FUNDO DE VALA COM LARGURA MENOR QUE 1,5 M, COM CAMADA DE BRITA, LANÇAMENTO MANUAL. AF_08/2020</v>
          </cell>
          <cell r="C5958" t="str">
            <v>M3</v>
          </cell>
        </row>
        <row r="5959">
          <cell r="A5959">
            <v>101620</v>
          </cell>
          <cell r="B5959" t="str">
            <v>PREPARO DE FUNDO DE VALA COM LARGURA MAIOR OU IGUAL A 1,5 M E MENOR QUE 2,5 M, COM CAMADA DE AREIA, LANÇAMENTO MANUAL. AF_08/2020</v>
          </cell>
          <cell r="C5959" t="str">
            <v>M3</v>
          </cell>
        </row>
        <row r="5960">
          <cell r="A5960">
            <v>101621</v>
          </cell>
          <cell r="B5960" t="str">
            <v>PREPARO DE FUNDO DE VALA COM LARGURA MAIOR OU IGUAL A 1,5 M E MENOR QUE 2,5 M, COM CAMADA DE BRITA, LANÇAMENTO MANUAL. AF_08/2020</v>
          </cell>
          <cell r="C5960" t="str">
            <v>M3</v>
          </cell>
        </row>
        <row r="5961">
          <cell r="A5961">
            <v>101622</v>
          </cell>
          <cell r="B5961" t="str">
            <v>PREPARO DE FUNDO DE VALA COM LARGURA MENOR QUE 1,5 M, COM CAMADA DE AREIA, LANÇAMENTO MECANIZADO. AF_08/2020</v>
          </cell>
          <cell r="C5961" t="str">
            <v>M3</v>
          </cell>
        </row>
        <row r="5962">
          <cell r="A5962">
            <v>101623</v>
          </cell>
          <cell r="B5962" t="str">
            <v>PREPARO DE FUNDO DE VALA COM LARGURA MENOR QUE 1,5 M, COM CAMADA DE BRITA, LANÇAMENTO MECANIZADO. AF_08/2020</v>
          </cell>
          <cell r="C5962" t="str">
            <v>M3</v>
          </cell>
        </row>
        <row r="5963">
          <cell r="A5963">
            <v>101624</v>
          </cell>
          <cell r="B5963" t="str">
            <v>PREPARO DE FUNDO DE VALA COM LARGURA MAIOR OU IGUAL A 1,5 M E MENOR QUE 2,5 M, COM CAMADA DE BRITA, LANÇAMENTO MECANIZADO. AF_08/2020</v>
          </cell>
          <cell r="C5963" t="str">
            <v>M3</v>
          </cell>
        </row>
        <row r="5964">
          <cell r="A5964">
            <v>101625</v>
          </cell>
          <cell r="B5964" t="str">
            <v>PREPARO DE FUNDO DE VALA COM LARGURA MAIOR OU IGUAL A 1,5 M E MENOR QUE 2,5 M, COM CAMADA DE AREIA, LANÇAMENTO MECANIZADO. AF_08/2020</v>
          </cell>
          <cell r="C5964" t="str">
            <v>M3</v>
          </cell>
        </row>
        <row r="5965">
          <cell r="A5965">
            <v>101159</v>
          </cell>
          <cell r="B5965" t="str">
            <v>ALVENARIA DE VEDAÇÃO DE BLOCOS CERÂMICOS MACIÇOS DE 5X10X20CM (ESPESSURA 10CM) E ARGAMASSA DE ASSENTAMENTO COM PREPARO EM BETONEIRA. AF_05/2020</v>
          </cell>
          <cell r="C5965" t="str">
            <v>M2</v>
          </cell>
        </row>
        <row r="5966">
          <cell r="A5966">
            <v>103322</v>
          </cell>
          <cell r="B5966" t="str">
            <v>ALVENARIA DE VEDAÇÃO DE BLOCOS CERÂMICOS FURADOS NA VERTICAL DE 9X19X39 CM (ESPESSURA 9 CM) E ARGAMASSA DE ASSENTAMENTO COM PREPARO EM BETONEIRA. AF_12/2021</v>
          </cell>
          <cell r="C5966" t="str">
            <v>M2</v>
          </cell>
        </row>
        <row r="5967">
          <cell r="A5967">
            <v>103323</v>
          </cell>
          <cell r="B5967" t="str">
            <v>ALVENARIA DE VEDAÇÃO DE BLOCOS CERÂMICOS FURADOS NA VERTICAL DE 9X19X39 CM (ESPESSURA 9 CM) E ARGAMASSA DE ASSENTAMENTO COM PREPARO MANUAL. AF_12/2021</v>
          </cell>
          <cell r="C5967" t="str">
            <v>M2</v>
          </cell>
        </row>
        <row r="5968">
          <cell r="A5968">
            <v>103324</v>
          </cell>
          <cell r="B5968" t="str">
            <v>ALVENARIA DE VEDAÇÃO DE BLOCOS CERÂMICOS FURADOS NA VERTICAL DE 14X19X39 CM (ESPESSURA 14 CM) E ARGAMASSA DE ASSENTAMENTO COM PREPARO EM BETONEIRA. AF_12/2021</v>
          </cell>
          <cell r="C5968" t="str">
            <v>M2</v>
          </cell>
        </row>
        <row r="5969">
          <cell r="A5969">
            <v>103325</v>
          </cell>
          <cell r="B5969" t="str">
            <v>ALVENARIA DE VEDAÇÃO DE BLOCOS CERÂMICOS FURADOS NA VERTICAL DE 14X19X39 CM (ESPESSURA 14 CM) E ARGAMASSA DE ASSENTAMENTO COM PREPARO MANUAL. AF_12/2021</v>
          </cell>
          <cell r="C5969" t="str">
            <v>M2</v>
          </cell>
        </row>
        <row r="5970">
          <cell r="A5970">
            <v>103326</v>
          </cell>
          <cell r="B5970" t="str">
            <v>ALVENARIA DE VEDAÇÃO DE BLOCOS CERÂMICOS FURADOS NA VERTICAL DE 19X19X39 CM (ESPESSURA 19 CM) E ARGAMASSA DE ASSENTAMENTO COM PREPARO EM BETONEIRA. AF_12/2021</v>
          </cell>
          <cell r="C5970" t="str">
            <v>M2</v>
          </cell>
        </row>
        <row r="5971">
          <cell r="A5971">
            <v>103327</v>
          </cell>
          <cell r="B5971" t="str">
            <v>ALVENARIA DE VEDAÇÃO DE BLOCOS CERÂMICOS FURADOS NA VERTICAL DE 19X19X39 CM (ESPESSURA 19 CM) E ARGAMASSA DE ASSENTAMENTO COM PREPARO MANUAL. AF_12/2021</v>
          </cell>
          <cell r="C5971" t="str">
            <v>M2</v>
          </cell>
        </row>
        <row r="5972">
          <cell r="A5972">
            <v>103328</v>
          </cell>
          <cell r="B5972" t="str">
            <v>ALVENARIA DE VEDAÇÃO DE BLOCOS CERÂMICOS FURADOS NA HORIZONTAL DE 9X19X19 CM (ESPESSURA 9 CM) E ARGAMASSA DE ASSENTAMENTO COM PREPARO EM BETONEIRA. AF_12/2021</v>
          </cell>
          <cell r="C5972" t="str">
            <v>M2</v>
          </cell>
        </row>
        <row r="5973">
          <cell r="A5973">
            <v>103329</v>
          </cell>
          <cell r="B5973" t="str">
            <v>ALVENARIA DE VEDAÇÃO DE BLOCOS CERÂMICOS FURADOS NA HORIZONTAL DE 9X19X19 CM (ESPESSURA 9 CM) E ARGAMASSA DE ASSENTAMENTO COM PREPARO MANUAL. AF_12/2021</v>
          </cell>
          <cell r="C5973" t="str">
            <v>M2</v>
          </cell>
        </row>
        <row r="5974">
          <cell r="A5974">
            <v>103330</v>
          </cell>
          <cell r="B5974" t="str">
            <v>ALVENARIA DE VEDAÇÃO DE BLOCOS CERÂMICOS FURADOS NA HORIZONTAL DE 11,5X19X19 CM (ESPESSURA 11,5 CM) E ARGAMASSA DE ASSENTAMENTO COM PREPARO EM BETONEIRA. AF_12/2021</v>
          </cell>
          <cell r="C5974" t="str">
            <v>M2</v>
          </cell>
        </row>
        <row r="5975">
          <cell r="A5975">
            <v>103331</v>
          </cell>
          <cell r="B5975" t="str">
            <v>ALVENARIA DE VEDAÇÃO DE BLOCOS CERÂMICOS FURADOS NA HORIZONTAL DE 11,5X19X19 CM (ESPESSURA 11,5 CM) E ARGAMASSA DE ASSENTAMENTO COM PREPARO MANUAL. AF_12/2021</v>
          </cell>
          <cell r="C5975" t="str">
            <v>M2</v>
          </cell>
        </row>
        <row r="5976">
          <cell r="A5976">
            <v>103332</v>
          </cell>
          <cell r="B5976" t="str">
            <v>ALVENARIA DE VEDAÇÃO DE BLOCOS CERÂMICOS FURADOS NA HORIZONTAL DE 9X14X19 CM (ESPESSURA 9 CM) E ARGAMASSA DE ASSENTAMENTO COM PREPARO EM BETONEIRA. AF_12/2021</v>
          </cell>
          <cell r="C5976" t="str">
            <v>M2</v>
          </cell>
        </row>
        <row r="5977">
          <cell r="A5977">
            <v>103333</v>
          </cell>
          <cell r="B5977" t="str">
            <v>ALVENARIA DE VEDAÇÃO DE BLOCOS CERÂMICOS FURADOS NA HORIZONTAL DE 9X14X19 CM (ESPESSURA 9 CM) E ARGAMASSA DE ASSENTAMENTO COM PREPARO MANUAL. AF_12/2021</v>
          </cell>
          <cell r="C5977" t="str">
            <v>M2</v>
          </cell>
        </row>
        <row r="5978">
          <cell r="A5978">
            <v>103334</v>
          </cell>
          <cell r="B5978" t="str">
            <v>ALVENARIA DE VEDAÇÃO DE BLOCOS CERÂMICOS FURADOS NA HORIZONTAL DE 14X9X19 CM (ESPESSURA 14 CM, BLOCO DEITADO) E ARGAMASSA DE ASSENTAMENTO COM PREPARO EM BETONEIRA. AF_12/2021</v>
          </cell>
          <cell r="C5978" t="str">
            <v>M2</v>
          </cell>
        </row>
        <row r="5979">
          <cell r="A5979">
            <v>103335</v>
          </cell>
          <cell r="B5979" t="str">
            <v>ALVENARIA DE VEDAÇÃO DE BLOCOS CERÂMICOS FURADOS NA HORIZONTAL DE 14X9X19 CM (ESPESSURA 14 CM, BLOCO DEITADO) E ARGAMASSA DE ASSENTAMENTO COM PREPARO MANUAL. AF_12/2021</v>
          </cell>
          <cell r="C5979" t="str">
            <v>M2</v>
          </cell>
        </row>
        <row r="5980">
          <cell r="A5980">
            <v>103344</v>
          </cell>
          <cell r="B5980" t="str">
            <v>ALVENARIA DE VEDAÇÃO DE BLOCOS CERÂMICOS FURADOS NA VERTICAL DE 11,5X19X29 CM (ESPESSURA 11,5 CM) E ARGAMASSA DE ASSENTAMENTO COM PREPARO EM BETONEIRA. AF_12/2021</v>
          </cell>
          <cell r="C5980" t="str">
            <v>M2</v>
          </cell>
        </row>
        <row r="5981">
          <cell r="A5981">
            <v>103345</v>
          </cell>
          <cell r="B5981" t="str">
            <v>ALVENARIA DE VEDAÇÃO DE BLOCOS CERÂMICOS FURADOS NA VERTICAL DE 11,5X19X29 CM (ESPESSURA 11,5 CM) E ARGAMASSA DE ASSENTAMENTO COM PREPARO MANUAL. AF_12/2021</v>
          </cell>
          <cell r="C5981" t="str">
            <v>M2</v>
          </cell>
        </row>
        <row r="5982">
          <cell r="A5982">
            <v>103346</v>
          </cell>
          <cell r="B5982" t="str">
            <v>ALVENARIA DE VEDAÇÃO DE BLOCOS CERÂMICOS FURADOS NA VERTICAL DE 14X19X29 CM (ESPESSURA 14 CM) E ARGAMASSA DE ASSENTAMENTO COM PREPARO EM BETONEIRA. AF_12/2021</v>
          </cell>
          <cell r="C5982" t="str">
            <v>M2</v>
          </cell>
        </row>
        <row r="5983">
          <cell r="A5983">
            <v>103347</v>
          </cell>
          <cell r="B5983" t="str">
            <v>ALVENARIA DE VEDAÇÃO DE BLOCOS CERÂMICOS FURADOS NA VERTICAL DE 14X19X29 CM (ESPESSURA 14 CM) E ARGAMASSA DE ASSENTAMENTO COM PREPARO MANUAL. AF_12/2021</v>
          </cell>
          <cell r="C5983" t="str">
            <v>M2</v>
          </cell>
        </row>
        <row r="5984">
          <cell r="A5984">
            <v>103348</v>
          </cell>
          <cell r="B5984" t="str">
            <v>ALVENARIA DE VEDAÇÃO DE BLOCOS CERÂMICOS FURADOS NA VERTICAL DE 11,5X19X39 CM (ESPESSURA 11,5 CM) E ARGAMASSA DE ASSENTAMENTO COM PREPARO EM BETONEIRA. AF_12/2021</v>
          </cell>
          <cell r="C5984" t="str">
            <v>M2</v>
          </cell>
        </row>
        <row r="5985">
          <cell r="A5985">
            <v>103349</v>
          </cell>
          <cell r="B5985" t="str">
            <v>ALVENARIA DE VEDAÇÃO DE BLOCOS CERÂMICOS FURADOS NA VERTICAL DE 11,5X19X39 CM (ESPESSURA 11,5 CM) E ARGAMASSA DE ASSENTAMENTO COM PREPARO MANUAL. AF_12/2021</v>
          </cell>
          <cell r="C5985" t="str">
            <v>M2</v>
          </cell>
        </row>
        <row r="5986">
          <cell r="A5986">
            <v>103350</v>
          </cell>
          <cell r="B5986" t="str">
            <v>ALVENARIA DE VEDAÇÃO DE BLOCOS CERÂMICOS FURADOS NA HORIZONTAL DE 9X9X19 CM (ESPESSURA 9 CM) E ARGAMASSA DE ASSENTAMENTO COM PREPARO EM BETONEIRA. AF_12/2021</v>
          </cell>
          <cell r="C5986" t="str">
            <v>M2</v>
          </cell>
        </row>
        <row r="5987">
          <cell r="A5987">
            <v>103351</v>
          </cell>
          <cell r="B5987" t="str">
            <v>ALVENARIA DE VEDAÇÃO DE BLOCOS CERÂMICOS FURADOS NA HORIZONTAL DE 9X9X19 CM (ESPESSURA 9 CM) E ARGAMASSA DE ASSENTAMENTO COM PREPARO MANUAL. AF_12/2021</v>
          </cell>
          <cell r="C5987" t="str">
            <v>M2</v>
          </cell>
        </row>
        <row r="5988">
          <cell r="A5988">
            <v>103352</v>
          </cell>
          <cell r="B5988" t="str">
            <v>ALVENARIA DE VEDAÇÃO DE BLOCOS CERÂMICOS FURADOS NA HORIZONTAL DE 9X14X24 CM (ESPESSURA 9 CM) E ARGAMASSA DE ASSENTAMENTO COM PREPARO EM BETONEIRA. AF_12/2021</v>
          </cell>
          <cell r="C5988" t="str">
            <v>M2</v>
          </cell>
        </row>
        <row r="5989">
          <cell r="A5989">
            <v>103353</v>
          </cell>
          <cell r="B5989" t="str">
            <v>ALVENARIA DE VEDAÇÃO DE BLOCOS CERÂMICOS FURADOS NA HORIZONTAL DE 9X14X24 CM (ESPESSURA 9 CM) E ARGAMASSA DE ASSENTAMENTO COM PREPARO MANUAL. AF_12/2021</v>
          </cell>
          <cell r="C5989" t="str">
            <v>M2</v>
          </cell>
        </row>
        <row r="5990">
          <cell r="A5990">
            <v>103354</v>
          </cell>
          <cell r="B5990" t="str">
            <v>ALVENARIA DE VEDAÇÃO DE BLOCOS CERÂMICOS FURADOS NA HORIZONTAL DE 11,5X14X24 CM (ESPESSURA 11,5 CM) E ARGAMASSA DE ASSENTAMENTO COM PREPARO EM BETONEIRA. AF_12/2021</v>
          </cell>
          <cell r="C5990" t="str">
            <v>M2</v>
          </cell>
        </row>
        <row r="5991">
          <cell r="A5991">
            <v>103355</v>
          </cell>
          <cell r="B5991" t="str">
            <v>ALVENARIA DE VEDAÇÃO DE BLOCOS CERÂMICOS FURADOS NA HORIZONTAL DE 11,5X14X24 CM (ESPESSURA 11,5 CM) E ARGAMASSA DE ASSENTAMENTO COM PREPARO MANUAL. AF_12/2021</v>
          </cell>
          <cell r="C5991" t="str">
            <v>M2</v>
          </cell>
        </row>
        <row r="5992">
          <cell r="A5992">
            <v>103356</v>
          </cell>
          <cell r="B5992" t="str">
            <v>ALVENARIA DE VEDAÇÃO DE BLOCOS CERÂMICOS FURADOS NA HORIZONTAL DE 9X19X29 CM (ESPESSURA 9 CM) E ARGAMASSA DE ASSENTAMENTO COM PREPARO EM BETONEIRA. AF_12/2021</v>
          </cell>
          <cell r="C5992" t="str">
            <v>M2</v>
          </cell>
        </row>
        <row r="5993">
          <cell r="A5993">
            <v>103357</v>
          </cell>
          <cell r="B5993" t="str">
            <v>ALVENARIA DE VEDAÇÃO DE BLOCOS CERÂMICOS FURADOS NA HORIZONTAL DE 9X19X29 CM (ESPESSURA 9 CM) E ARGAMASSA DE ASSENTAMENTO COM PREPARO MANUAL. AF_12/2021</v>
          </cell>
          <cell r="C5993" t="str">
            <v>M2</v>
          </cell>
        </row>
        <row r="5994">
          <cell r="A5994">
            <v>103358</v>
          </cell>
          <cell r="B5994" t="str">
            <v>ALVENARIA DE VEDAÇÃO DE BLOCOS CERÂMICOS FURADOS NA HORIZONTAL DE 11,5X19X29 CM (ESPESSURA 11,5 CM) E ARGAMASSA DE ASSENTAMENTO COM PREPARO EM BETONEIRA. AF_12/2021</v>
          </cell>
          <cell r="C5994" t="str">
            <v>M2</v>
          </cell>
        </row>
        <row r="5995">
          <cell r="A5995">
            <v>103359</v>
          </cell>
          <cell r="B5995" t="str">
            <v>ALVENARIA DE VEDAÇÃO DE BLOCOS CERÂMICOS FURADOS NA HORIZONTAL DE 11,5X19X29 CM (ESPESSURA 11,5 CM) E ARGAMASSA DE ASSENTAMENTO COM PREPARO MANUAL. AF_12/2021</v>
          </cell>
          <cell r="C5995" t="str">
            <v>M2</v>
          </cell>
        </row>
        <row r="5996">
          <cell r="A5996">
            <v>103360</v>
          </cell>
          <cell r="B5996" t="str">
            <v>ALVENARIA DE VEDAÇÃO DE BLOCOS CERÂMICOS FURADOS NA HORIZONTAL DE 14X19X29 CM (ESPESSURA 14 CM) E ARGAMASSA DE ASSENTAMENTO COM PREPARO EM BETONEIRA. AF_12/2021</v>
          </cell>
          <cell r="C5996" t="str">
            <v>M2</v>
          </cell>
        </row>
        <row r="5997">
          <cell r="A5997">
            <v>103361</v>
          </cell>
          <cell r="B5997" t="str">
            <v>ALVENARIA DE VEDAÇÃO DE BLOCOS CERÂMICOS FURADOS NA HORIZONTAL DE 14X19X29 CM (ESPESSURA 14 CM) E ARGAMASSA DE ASSENTAMENTO COM PREPARO MANUAL. AF_12/2021</v>
          </cell>
          <cell r="C5997" t="str">
            <v>M2</v>
          </cell>
        </row>
        <row r="5998">
          <cell r="A5998">
            <v>103362</v>
          </cell>
          <cell r="B5998" t="str">
            <v>ALVENARIA DE VEDAÇÃO DE BLOCOS CERÂMICOS FURADOS NA HORIZONTAL DE 19X19X29 CM (ESPESSURA 19 CM) E ARGAMASSA DE ASSENTAMENTO COM PREPARO EM BETONEIRA. AF_12/2021</v>
          </cell>
          <cell r="C5998" t="str">
            <v>M2</v>
          </cell>
        </row>
        <row r="5999">
          <cell r="A5999">
            <v>103363</v>
          </cell>
          <cell r="B5999" t="str">
            <v>ALVENARIA DE VEDAÇÃO DE BLOCOS CERÂMICOS FURADOS NA HORIZONTAL DE 19X19X29 CM (ESPESSURA 19 CM) E ARGAMASSA DE ASSENTAMENTO COM PREPARO MANUAL. AF_12/2021</v>
          </cell>
          <cell r="C5999" t="str">
            <v>M2</v>
          </cell>
        </row>
        <row r="6000">
          <cell r="A6000">
            <v>103364</v>
          </cell>
          <cell r="B6000" t="str">
            <v>ALVENARIA DE VEDAÇÃO DE BLOCOS CERÂMICOS FURADOS NA HORIZONTAL DE 9X19X39 CM (ESPESSURA 9 CM) E ARGAMASSA DE ASSENTAMENTO COM PREPARO EM BETONEIRA. AF_12/2021</v>
          </cell>
          <cell r="C6000" t="str">
            <v>M2</v>
          </cell>
        </row>
        <row r="6001">
          <cell r="A6001">
            <v>103365</v>
          </cell>
          <cell r="B6001" t="str">
            <v>ALVENARIA DE VEDAÇÃO DE BLOCOS CERÂMICOS FURADOS NA HORIZONTAL DE 9X19X39 CM (ESPESSURA 9 CM) E ARGAMASSA DE ASSENTAMENTO COM PREPARO MANUAL. AF_12/2021</v>
          </cell>
          <cell r="C6001" t="str">
            <v>M2</v>
          </cell>
        </row>
        <row r="6002">
          <cell r="A6002">
            <v>103366</v>
          </cell>
          <cell r="B6002" t="str">
            <v>ALVENARIA DE VEDAÇÃO DE BLOCOS CERÂMICOS FURADOS NA HORIZONTAL DE 11,5X19X39 CM (ESPESSURA 11,5 CM) E ARGAMASSA DE ASSENTAMENTO COM PREPARO EM BETONEIRA. AF_12/2021</v>
          </cell>
          <cell r="C6002" t="str">
            <v>M2</v>
          </cell>
        </row>
        <row r="6003">
          <cell r="A6003">
            <v>103367</v>
          </cell>
          <cell r="B6003" t="str">
            <v>ALVENARIA DE VEDAÇÃO DE BLOCOS CERÂMICOS FURADOS NA HORIZONTAL DE 11,5X19X39 CM (ESPESSURA 11,5 CM) E ARGAMASSA DE ASSENTAMENTO COM PREPARO MANUAL. AF_12/2021</v>
          </cell>
          <cell r="C6003" t="str">
            <v>M2</v>
          </cell>
        </row>
        <row r="6004">
          <cell r="A6004">
            <v>103368</v>
          </cell>
          <cell r="B6004" t="str">
            <v>ALVENARIA DE VEDAÇÃO DE BLOCOS CERÂMICOS FURADOS NA HORIZONTAL DE 14X19X39 CM (ESPESSURA 14 CM) E ARGAMASSA DE ASSENTAMENTO COM PREPARO EM BETONEIRA. AF_12/2021</v>
          </cell>
          <cell r="C6004" t="str">
            <v>M2</v>
          </cell>
        </row>
        <row r="6005">
          <cell r="A6005">
            <v>103369</v>
          </cell>
          <cell r="B6005" t="str">
            <v>ALVENARIA DE VEDAÇÃO DE BLOCOS CERÂMICOS FURADOS NA HORIZONTAL DE 14X19X39 CM (ESPESSURA 14 CM) E ARGAMASSA DE ASSENTAMENTO COM PREPARO MANUAL. AF_12/2021</v>
          </cell>
          <cell r="C6005" t="str">
            <v>M2</v>
          </cell>
        </row>
        <row r="6006">
          <cell r="A6006">
            <v>103370</v>
          </cell>
          <cell r="B6006" t="str">
            <v>ALVENARIA DE VEDAÇÃO DE BLOCOS CERÂMICOS FURADOS NA HORIZONTAL DE 19X19X39 CM (ESPESSURA 19 CM) E ARGAMASSA DE ASSENTAMENTO COM PREPARO EM BETONEIRA. AF_12/2021</v>
          </cell>
          <cell r="C6006" t="str">
            <v>M2</v>
          </cell>
        </row>
        <row r="6007">
          <cell r="A6007">
            <v>103371</v>
          </cell>
          <cell r="B6007" t="str">
            <v>ALVENARIA DE VEDAÇÃO DE BLOCOS CERÂMICOS FURADOS NA HORIZONTAL DE 19X19X39 CM (ESPESSURA 19 CM) E ARGAMASSA DE ASSENTAMENTO COM PREPARO MANUAL. AF_12/2021</v>
          </cell>
          <cell r="C6007" t="str">
            <v>M2</v>
          </cell>
        </row>
        <row r="6008">
          <cell r="A6008">
            <v>89282</v>
          </cell>
          <cell r="B6008" t="str">
            <v>ALVENARIA ESTRUTURAL DE BLOCOS CERÂMICOS 14X19X39, (ESPESSURA DE 14 CM), UTILIZANDO PALHETA E ARGAMASSA DE ASSENTAMENTO COM PREPARO EM BETONEIRA. AF_03/2023</v>
          </cell>
          <cell r="C6008" t="str">
            <v>M2</v>
          </cell>
        </row>
        <row r="6009">
          <cell r="A6009">
            <v>89283</v>
          </cell>
          <cell r="B6009" t="str">
            <v>ALVENARIA ESTRUTURAL DE BLOCOS CERÂMICOS 14X19X39, (ESPESSURA DE 14 CM), UTILIZANDO PALHETA E ARGAMASSA DE ASSENTAMENTO COM PREPARO MANUAL. AF_03/2023</v>
          </cell>
          <cell r="C6009" t="str">
            <v>M2</v>
          </cell>
        </row>
        <row r="6010">
          <cell r="A6010">
            <v>89290</v>
          </cell>
          <cell r="B6010" t="str">
            <v>ALVENARIA ESTRUTURAL DE BLOCOS CERÂMICOS 14X19X29, (ESPESSURA DE 14 CM), UTILIZANDO PALHETA E ARGAMASSA DE ASSENTAMENTO COM PREPARO EM BETONEIRA. AF_03/2023</v>
          </cell>
          <cell r="C6010" t="str">
            <v>M2</v>
          </cell>
        </row>
        <row r="6011">
          <cell r="A6011">
            <v>89291</v>
          </cell>
          <cell r="B6011" t="str">
            <v>ALVENARIA ESTRUTURAL DE BLOCOS CERÂMICOS 14X19X29, (ESPESSURA DE 14 CM), UTILIZANDO PALHETA E ARGAMASSA DE ASSENTAMENTO COM PREPARO MANUAL. AF_03/2023</v>
          </cell>
          <cell r="C6011" t="str">
            <v>M2</v>
          </cell>
        </row>
        <row r="6012">
          <cell r="A6012">
            <v>89298</v>
          </cell>
          <cell r="B6012" t="str">
            <v>ALVENARIA ESTRUTURAL DE BLOCOS CERÂMICOS 14X19X39, (ESPESSURA DE 14 CM), UTILIZANDO COLHER DE PEDREIRO E ARGAMASSA DE ASSENTAMENTO COM PREPARO EM BETONEIRA. AF_03/2023</v>
          </cell>
          <cell r="C6012" t="str">
            <v>M2</v>
          </cell>
        </row>
        <row r="6013">
          <cell r="A6013">
            <v>89299</v>
          </cell>
          <cell r="B6013" t="str">
            <v>ALVENARIA ESTRUTURAL DE BLOCOS CERÂMICOS 14X19X39, (ESPESSURA DE 14 CM), UTILIZANDO COLHER DE PEDREIRO E ARGAMASSA DE ASSENTAMENTO COM PREPARO MANUAL. AF_03/2023</v>
          </cell>
          <cell r="C6013" t="str">
            <v>M2</v>
          </cell>
        </row>
        <row r="6014">
          <cell r="A6014">
            <v>89306</v>
          </cell>
          <cell r="B6014" t="str">
            <v>ALVENARIA ESTRUTURAL DE BLOCOS CERÂMICOS 14X19X29, (ESPESSURA DE 14 CM), UTILIZANDO COLHER DE PEDREIRO E ARGAMASSA DE ASSENTAMENTO COM PREPARO EM BETONEIRA. AF_03/2023</v>
          </cell>
          <cell r="C6014" t="str">
            <v>M2</v>
          </cell>
        </row>
        <row r="6015">
          <cell r="A6015">
            <v>89307</v>
          </cell>
          <cell r="B6015" t="str">
            <v>ALVENARIA ESTRUTURAL DE BLOCOS CERÂMICOS 14X19X29, (ESPESSURA DE 14 CM), UTILIZANDO COLHER DE PEDREIRO E ARGAMASSA DE ASSENTAMENTO COM PREPARO MANUAL. AF_03/2023</v>
          </cell>
          <cell r="C6015" t="str">
            <v>M2</v>
          </cell>
        </row>
        <row r="6016">
          <cell r="A6016">
            <v>101157</v>
          </cell>
          <cell r="B6016" t="str">
            <v>ALVENARIA DE VEDAÇÃO DE BLOCOS DE GESSO DE 7X50X66CM (ESPESSURA 7CM). AF_05/2020</v>
          </cell>
          <cell r="C6016" t="str">
            <v>M2</v>
          </cell>
        </row>
        <row r="6017">
          <cell r="A6017">
            <v>101158</v>
          </cell>
          <cell r="B6017" t="str">
            <v>ALVENARIA DE VEDAÇÃO DE BLOCOS DE GESSO DE 10X50X66CM (ESPESSURA 10CM). AF_05/2020</v>
          </cell>
          <cell r="C6017" t="str">
            <v>M2</v>
          </cell>
        </row>
        <row r="6018">
          <cell r="A6018">
            <v>101162</v>
          </cell>
          <cell r="B6018" t="str">
            <v>ALVENARIA DE VEDAÇÃO COM ELEMENTO VAZADO DE CERÂMICA (COBOGÓ) DE 7X20X20CM E ARGAMASSA DE ASSENTAMENTO COM PREPARO EM BETONEIRA. AF_05/2020</v>
          </cell>
          <cell r="C6018" t="str">
            <v>M2</v>
          </cell>
        </row>
        <row r="6019">
          <cell r="A6019">
            <v>103316</v>
          </cell>
          <cell r="B6019" t="str">
            <v>ALVENARIA DE VEDAÇÃO DE BLOCOS VAZADOS DE CONCRETO DE 9X19X39 CM (ESPESSURA 9 CM) E ARGAMASSA DE ASSENTAMENTO COM PREPARO EM BETONEIRA. AF_12/2021</v>
          </cell>
          <cell r="C6019" t="str">
            <v>M2</v>
          </cell>
        </row>
        <row r="6020">
          <cell r="A6020">
            <v>103317</v>
          </cell>
          <cell r="B6020" t="str">
            <v>ALVENARIA DE VEDAÇÃO DE BLOCOS VAZADOS DE CONCRETO DE 9X19X39 CM (ESPESSURA 9 CM) E ARGAMASSA DE ASSENTAMENTO COM PREPARO MANUAL. AF_12/2021</v>
          </cell>
          <cell r="C6020" t="str">
            <v>M2</v>
          </cell>
        </row>
        <row r="6021">
          <cell r="A6021">
            <v>103318</v>
          </cell>
          <cell r="B6021" t="str">
            <v>ALVENARIA DE VEDAÇÃO DE BLOCOS VAZADOS DE CONCRETO DE 14X19X39 CM (ESPESSURA 14 CM)  E ARGAMASSA DE ASSENTAMENTO COM PREPARO EM BETONEIRA. AF_12/2021</v>
          </cell>
          <cell r="C6021" t="str">
            <v>M2</v>
          </cell>
        </row>
        <row r="6022">
          <cell r="A6022">
            <v>103319</v>
          </cell>
          <cell r="B6022" t="str">
            <v>ALVENARIA DE VEDAÇÃO DE BLOCOS VAZADOS DE CONCRETO DE 14X19X39 CM (ESPESSURA 14 CM) E ARGAMASSA DE ASSENTAMENTO COM PREPARO MANUAL. AF_12/2021</v>
          </cell>
          <cell r="C6022" t="str">
            <v>M2</v>
          </cell>
        </row>
        <row r="6023">
          <cell r="A6023">
            <v>103320</v>
          </cell>
          <cell r="B6023" t="str">
            <v>ALVENARIA DE VEDAÇÃO DE BLOCOS VAZADOS DE CONCRETO DE 19X19X39 CM (ESPESSURA 19 CM) E ARGAMASSA DE ASSENTAMENTO COM PREPARO EM BETONEIRA. AF_12/2021</v>
          </cell>
          <cell r="C6023" t="str">
            <v>M2</v>
          </cell>
        </row>
        <row r="6024">
          <cell r="A6024">
            <v>103321</v>
          </cell>
          <cell r="B6024" t="str">
            <v>ALVENARIA DE VEDAÇÃO DE BLOCOS VAZADOS DE CONCRETO DE 19X19X39 CM (ESPESSURA 19 CM) E ARGAMASSA DE ASSENTAMENTO COM PREPARO MANUAL. AF_12/2021</v>
          </cell>
          <cell r="C6024" t="str">
            <v>M2</v>
          </cell>
        </row>
        <row r="6025">
          <cell r="A6025">
            <v>103336</v>
          </cell>
          <cell r="B6025" t="str">
            <v>ALVENARIA DE VEDAÇÃO DE BLOCOS  VAZADOS DE CONCRETO APARENTE DE 9X19X39 CM (ESPESSURA 9 CM) E ARGAMASSA DE ASSENTAMENTO COM PREPARO EM BETONEIRA. AF_12/2021</v>
          </cell>
          <cell r="C6025" t="str">
            <v>M2</v>
          </cell>
        </row>
        <row r="6026">
          <cell r="A6026">
            <v>103337</v>
          </cell>
          <cell r="B6026" t="str">
            <v>ALVENARIA DE VEDAÇÃO DE BLOCOS  VAZADOS DE CONCRETO APARENTE DE 9X19X39 CM (ESPESSURA 9 CM) E ARGAMASSA DE ASSENTAMENTO COM PREPARO MANUAL. AF_12/2021</v>
          </cell>
          <cell r="C6026" t="str">
            <v>M2</v>
          </cell>
        </row>
        <row r="6027">
          <cell r="A6027">
            <v>103338</v>
          </cell>
          <cell r="B6027" t="str">
            <v>ALVENARIA DE VEDAÇÃO DE BLOCOS  VAZADOS DE CONCRETO APARENTE DE 14X19X39 CM (ESPESSURA 14 CM) E ARGAMASSA DE ASSENTAMENTO COM PREPARO EM BETONEIRA. AF_12/2021</v>
          </cell>
          <cell r="C6027" t="str">
            <v>M2</v>
          </cell>
        </row>
        <row r="6028">
          <cell r="A6028">
            <v>103339</v>
          </cell>
          <cell r="B6028" t="str">
            <v>ALVENARIA DE VEDAÇÃO DE BLOCOS  VAZADOS DE CONCRETO APARENTE DE 14X19X39 CM (ESPESSURA 14 CM) E ARGAMASSA DE ASSENTAMENTO COM PREPARO MANUAL. AF_12/2021</v>
          </cell>
          <cell r="C6028" t="str">
            <v>M2</v>
          </cell>
        </row>
        <row r="6029">
          <cell r="A6029">
            <v>103340</v>
          </cell>
          <cell r="B6029" t="str">
            <v>ALVENARIA DE VEDAÇÃO DE BLOCOS  VAZADOS DE CONCRETO APARENTE DE 19X19X39 CM (ESPESSURA 19 CM) E ARGAMASSA DE ASSENTAMENTO COM PREPARO EM BETONEIRA. AF_12/2021</v>
          </cell>
          <cell r="C6029" t="str">
            <v>M2</v>
          </cell>
        </row>
        <row r="6030">
          <cell r="A6030">
            <v>103341</v>
          </cell>
          <cell r="B6030" t="str">
            <v>ALVENARIA DE VEDAÇÃO DE BLOCOS  VAZADOS DE CONCRETO APARENTE DE 19X19X39 CM (ESPESSURA 19 CM) E ARGAMASSA DE ASSENTAMENTO COM PREPARO MANUAL. AF_12/2021</v>
          </cell>
          <cell r="C6030" t="str">
            <v>M2</v>
          </cell>
        </row>
        <row r="6031">
          <cell r="A6031">
            <v>103342</v>
          </cell>
          <cell r="B6031" t="str">
            <v>ALVENARIA DE VEDAÇÃO DE BLOCOS  VAZADOS DE CONCRETO DE 14X19X29 CM (ESPESSURA 14 CM) E ARGAMASSA DE ASSENTAMENTO COM PREPARO EM BETONEIRA. AF_12/2021</v>
          </cell>
          <cell r="C6031" t="str">
            <v>M2</v>
          </cell>
        </row>
        <row r="6032">
          <cell r="A6032">
            <v>103343</v>
          </cell>
          <cell r="B6032" t="str">
            <v>ALVENARIA DE VEDAÇÃO DE BLOCOS  VAZADOS DE CONCRETO DE 14X19X29 CM (ESPESSURA 14 CM) E ARGAMASSA DE ASSENTAMENTO COM PREPARO MANUAL. AF_12/2021</v>
          </cell>
          <cell r="C6032" t="str">
            <v>M2</v>
          </cell>
        </row>
        <row r="6033">
          <cell r="A6033">
            <v>89453</v>
          </cell>
          <cell r="B6033" t="str">
            <v>ALVENARIA DE BLOCOS DE CONCRETO ESTRUTURAL 14X19X39 CM (ESPESSURA 14 CM), FBK = 4,5 MPA, UTILIZANDO PALHETA. AF_10/2022</v>
          </cell>
          <cell r="C6033" t="str">
            <v>M2</v>
          </cell>
        </row>
        <row r="6034">
          <cell r="A6034">
            <v>89455</v>
          </cell>
          <cell r="B6034" t="str">
            <v>ALVENARIA DE BLOCOS DE CONCRETO ESTRUTURAL 14X19X39 CM (ESPESSURA 14 CM), FBK = 14 MPA, UTILIZANDO PALHETA. AF_10/2022</v>
          </cell>
          <cell r="C6034" t="str">
            <v>M2</v>
          </cell>
        </row>
        <row r="6035">
          <cell r="A6035">
            <v>89462</v>
          </cell>
          <cell r="B6035" t="str">
            <v>ALVENARIA DE BLOCOS DE CONCRETO ESTRUTURAL 14X19X29 CM (ESPESSURA 14 CM), FBK = 4,5 MPA, UTILIZANDO PALHETA. AF_10/2022</v>
          </cell>
          <cell r="C6035" t="str">
            <v>M2</v>
          </cell>
        </row>
        <row r="6036">
          <cell r="A6036">
            <v>89464</v>
          </cell>
          <cell r="B6036" t="str">
            <v>ALVENARIA DE BLOCOS DE CONCRETO ESTRUTURAL 14X19X29 CM (ESPESSURA 14 CM), FBK = 14,0 MPA, UTILIZANDO PALHETA. AF_10/2022</v>
          </cell>
          <cell r="C6036" t="str">
            <v>M2</v>
          </cell>
        </row>
        <row r="6037">
          <cell r="A6037">
            <v>89470</v>
          </cell>
          <cell r="B6037" t="str">
            <v>ALVENARIA DE BLOCOS DE CONCRETO ESTRUTURAL 14X19X39 CM (ESPESSURA 14 CM), FBK = 4,5 MPA, UTILIZANDO COLHER DE PEDREIRO. AF_10/2022</v>
          </cell>
          <cell r="C6037" t="str">
            <v>M2</v>
          </cell>
        </row>
        <row r="6038">
          <cell r="A6038">
            <v>89472</v>
          </cell>
          <cell r="B6038" t="str">
            <v>ALVENARIA DE BLOCOS DE CONCRETO ESTRUTURAL 14X19X39 CM (ESPESSURA 14 CM), FBK = 14 MPA, UTILIZANDO COLHER DE PEDREIRO. AF_10/2022</v>
          </cell>
          <cell r="C6038" t="str">
            <v>M2</v>
          </cell>
        </row>
        <row r="6039">
          <cell r="A6039">
            <v>89478</v>
          </cell>
          <cell r="B6039" t="str">
            <v>ALVENARIA DE BLOCOS DE CONCRETO ESTRUTURAL 14X19X29 CM (ESPESSURA 14 CM), FBK = 4,5 MPA, UTILIZANDO COLHER DE PEDREIRO. AF_10/2022</v>
          </cell>
          <cell r="C6039" t="str">
            <v>M2</v>
          </cell>
        </row>
        <row r="6040">
          <cell r="A6040">
            <v>89480</v>
          </cell>
          <cell r="B6040" t="str">
            <v>ALVENARIA DE BLOCOS DE CONCRETO ESTRUTURAL 14X19X29 CM (ESPESSURA 14 CM), FBK = 14 MPA, UTILIZANDO COLHER DE PEDREIRO. AF_10/2022</v>
          </cell>
          <cell r="C6040" t="str">
            <v>M2</v>
          </cell>
        </row>
        <row r="6041">
          <cell r="A6041">
            <v>101161</v>
          </cell>
          <cell r="B6041" t="str">
            <v>ALVENARIA DE VEDAÇÃO COM ELEMENTO VAZADO DE CONCRETO (COBOGÓ) DE 7X50X50CM E ARGAMASSA DE ASSENTAMENTO COM PREPARO EM BETONEIRA. AF_05/2020</v>
          </cell>
          <cell r="C6041" t="str">
            <v>M2</v>
          </cell>
        </row>
        <row r="6042">
          <cell r="A6042">
            <v>101163</v>
          </cell>
          <cell r="B6042" t="str">
            <v>ALVENARIA DE VEDAÇÃO COM BLOCO DE VIDRO VAZADO, TIPO VENEZIANA, DE 6X20X20CM E ARGAMASSA DE ASSENTAMENTO COM PREPARO EM BETONEIRA. AF_05/2020</v>
          </cell>
          <cell r="C6042" t="str">
            <v>M2</v>
          </cell>
        </row>
        <row r="6043">
          <cell r="A6043">
            <v>101164</v>
          </cell>
          <cell r="B6043" t="str">
            <v>ALVENARIA DE VEDAÇÃO COM BLOCO DE VIDRO, TIPO CANELADO, DE 8X19X19CM E ARGAMASSA DE ASSENTAMENTO COM PREPARO EM BETONEIRA. AF_05/2020</v>
          </cell>
          <cell r="C6043" t="str">
            <v>M2</v>
          </cell>
        </row>
        <row r="6044">
          <cell r="A6044">
            <v>96358</v>
          </cell>
          <cell r="B6044" t="str">
            <v>PAREDE COM SISTEMA EM CHAPAS DE GESSO PARA DRYWALL, USO INTERNO, COM DUAS FACES SIMPLES E ESTRUTURA METÁLICA COM GUIAS SIMPLES, SEM VÃOS. AF_07/2023_PS</v>
          </cell>
          <cell r="C6044" t="str">
            <v>M2</v>
          </cell>
        </row>
        <row r="6045">
          <cell r="A6045">
            <v>96359</v>
          </cell>
          <cell r="B6045" t="str">
            <v>PAREDE COM SISTEMA EM CHAPAS DE GESSO PARA DRYWALL, USO INTERNO, COM DUAS FACES SIMPLES E ESTRUTURA METÁLICA COM GUIAS SIMPLES PARA PAREDES COM ÁREA LÍQUIDA MAIOR OU IGUAL A 6 M2, COM VÃOS. AF_07/2023_PS</v>
          </cell>
          <cell r="C6045" t="str">
            <v>M2</v>
          </cell>
        </row>
        <row r="6046">
          <cell r="A6046">
            <v>96360</v>
          </cell>
          <cell r="B6046" t="str">
            <v>PAREDE COM SISTEMA EM CHAPAS DE GESSO PARA DRYWALL, USO INTERNO, COM DUAS FACES SIMPLES E ESTRUTURA METÁLICA COM GUIAS DUPLAS, SEM VÃOS. AF_07/2023_PS</v>
          </cell>
          <cell r="C6046" t="str">
            <v>M2</v>
          </cell>
        </row>
        <row r="6047">
          <cell r="A6047">
            <v>96361</v>
          </cell>
          <cell r="B6047" t="str">
            <v>PAREDE COM SISTEMA EM CHAPAS DE GESSO PARA DRYWALL, USO INTERNO, COM DUAS FACES SIMPLES E ESTRUTURA METÁLICA COM GUIAS DUPLAS PARA PAREDES COM ÁREA LÍQUIDA MAIOR OU IGUAL A 6 M2, COM VÃOS. AF_07/2023_PS</v>
          </cell>
          <cell r="C6047" t="str">
            <v>M2</v>
          </cell>
        </row>
        <row r="6048">
          <cell r="A6048">
            <v>96362</v>
          </cell>
          <cell r="B6048" t="str">
            <v>PAREDE COM SISTEMA EM CHAPAS DE GESSO PARA DRYWALL, USO INTERNO, COM UMA FACE SIMPLES E OUTRA FACE DUPLA E ESTRUTURA METÁLICA COM GUIAS SIMPLES, SEM VÃOS. AF_07/2023_PS</v>
          </cell>
          <cell r="C6048" t="str">
            <v>M2</v>
          </cell>
        </row>
        <row r="6049">
          <cell r="A6049">
            <v>96363</v>
          </cell>
          <cell r="B6049" t="str">
            <v>PAREDE COM SISTEMA EM CHAPAS DE GESSO PARA DRYWALL, USO INTERNO, COM UMA FACE SIMPLES E OUTRA FACE DUPLA E ESTRUTURA METÁLICA COM GUIAS SIMPLES PARA PAREDES COM ÁREA LÍQUIDA MAIOR OU IGUAL A 6 M2, COM VÃOS. AF_07/2023_PS</v>
          </cell>
          <cell r="C6049" t="str">
            <v>M2</v>
          </cell>
        </row>
        <row r="6050">
          <cell r="A6050">
            <v>96364</v>
          </cell>
          <cell r="B6050" t="str">
            <v>PAREDE COM SISTEMA EM CHAPAS DE GESSO PARA DRYWALL, USO INTERNO COM UMA FACE SIMPLES E OUTRA FACE DUPLA E ESTRUTURA METÁLICA COM GUIAS DUPLAS, SEM VÃOS. AF_07/2023_PS</v>
          </cell>
          <cell r="C6050" t="str">
            <v>M2</v>
          </cell>
        </row>
        <row r="6051">
          <cell r="A6051">
            <v>96365</v>
          </cell>
          <cell r="B6051" t="str">
            <v>PAREDE COM SISTEMA EM CHAPAS DE GESSO PARA DRYWALL, USO INTERNO, COM UMA FACE SIMPLES E OUTRA FACE DUPLA E   ESTRUTURA METÁLICA COM GUIAS DUPLAS PARA PAREDES COM ÁREA LÍQUIDA MAIOR OU IGUAL A 6 M2, COM VÃOS. AF_07/2023_PS</v>
          </cell>
          <cell r="C6051" t="str">
            <v>M2</v>
          </cell>
        </row>
        <row r="6052">
          <cell r="A6052">
            <v>96366</v>
          </cell>
          <cell r="B6052" t="str">
            <v>PAREDE COM SISTEMA EM CHAPAS DE GESSO PARA DRYWALL, USO INTERNO, COM DUAS FACES DUPLAS E ESTRUTURA METÁLICA COM GUIAS SIMPLES, SEM VÃOS. AF_07/2023_PS</v>
          </cell>
          <cell r="C6052" t="str">
            <v>M2</v>
          </cell>
        </row>
        <row r="6053">
          <cell r="A6053">
            <v>96367</v>
          </cell>
          <cell r="B6053" t="str">
            <v>PAREDE COM SISTEMA EM CHAPAS DE GESSO PARA DRYWALL, USO INTERNO, COM DUAS FACES DUPLAS E ESTRUTURA METÁLICA COM GUIAS SIMPLES PARA PAREDES COM ÁREA LÍQUIDA MAIOR OU IGUAL A 6 M2, COM VÃOS. AF_07/2023_PS</v>
          </cell>
          <cell r="C6053" t="str">
            <v>M2</v>
          </cell>
        </row>
        <row r="6054">
          <cell r="A6054">
            <v>96368</v>
          </cell>
          <cell r="B6054" t="str">
            <v>PAREDE COM SISTEMA EM CHAPAS DE GESSO PARA DRYWALL, USO INTERNO COM DUAS FACES DUPLAS E ESTRUTURA METÁLICA COM GUIAS DUPLAS, SEM VÃOS. AF_07/2023_PS</v>
          </cell>
          <cell r="C6054" t="str">
            <v>M2</v>
          </cell>
        </row>
        <row r="6055">
          <cell r="A6055">
            <v>96369</v>
          </cell>
          <cell r="B6055" t="str">
            <v>PAREDE COM SISTEMA EM CHAPAS DE GESSO PARA DRYWALL, USO INTERNO, COM DUAS FACES DUPLAS E ESTRUTURA METÁLICA COM GUIAS DUPLAS PARA PAREDES COM ÁREA LÍQUIDA MAIOR OU IGUAL A 6 M2, COM VÃOS. AF_07/2023_PS</v>
          </cell>
          <cell r="C6055" t="str">
            <v>M2</v>
          </cell>
        </row>
        <row r="6056">
          <cell r="A6056">
            <v>96370</v>
          </cell>
          <cell r="B6056" t="str">
            <v>PAREDE COM SISTEMA EM CHAPAS DE GESSO PARA DRYWALL, USO INTERNO, COM UMA FACE SIMPLES E ESTRUTURA METÁLICA COM GUIAS SIMPLES, SEM VÃOS. AF_07/2023_PS</v>
          </cell>
          <cell r="C6056" t="str">
            <v>M2</v>
          </cell>
        </row>
        <row r="6057">
          <cell r="A6057">
            <v>96371</v>
          </cell>
          <cell r="B6057" t="str">
            <v>PAREDE COM SISTEMA EM CHAPAS DE GESSO PARA DRYWALL, USO INTERNO, COM UMA FACE SIMPLES E ESTRUTURA METÁLICA COM GUIAS SIMPLES PARA PAREDES COM ÁREA LÍQUIDA MAIOR OU IGUAL A 6 M2, COM VÃOS. AF_07/2023_PS</v>
          </cell>
          <cell r="C6057" t="str">
            <v>M2</v>
          </cell>
        </row>
        <row r="6058">
          <cell r="A6058">
            <v>96373</v>
          </cell>
          <cell r="B6058" t="str">
            <v>INSTALAÇÃO DE REFORÇO METÁLICO EM PAREDE DRYWALL. AF_07/2023</v>
          </cell>
          <cell r="C6058" t="str">
            <v>M</v>
          </cell>
        </row>
        <row r="6059">
          <cell r="A6059">
            <v>96374</v>
          </cell>
          <cell r="B6059" t="str">
            <v>INSTALAÇÃO DE REFORÇO DE MADEIRA EM PAREDE DRYWALL. AF_07/2023</v>
          </cell>
          <cell r="C6059" t="str">
            <v>M</v>
          </cell>
        </row>
        <row r="6060">
          <cell r="A6060">
            <v>102235</v>
          </cell>
          <cell r="B6060" t="str">
            <v>DIVISÓRIA FIXA EM VIDRO TEMPERADO 10 MM, SEM ABERTURA. AF_01/2021_PS</v>
          </cell>
          <cell r="C6060" t="str">
            <v>M2</v>
          </cell>
        </row>
        <row r="6061">
          <cell r="A6061">
            <v>102253</v>
          </cell>
          <cell r="B6061" t="str">
            <v>DIVISORIA SANITÁRIA, TIPO CABINE, EM GRANITO CINZA POLIDO, ESP = 3CM, ASSENTADO COM ARGAMASSA COLANTE AC III-E, EXCLUSIVE FERRAGENS. AF_01/2021</v>
          </cell>
          <cell r="C6061" t="str">
            <v>M2</v>
          </cell>
        </row>
        <row r="6062">
          <cell r="A6062">
            <v>102254</v>
          </cell>
          <cell r="B6062" t="str">
            <v>DIVISORIA SANITÁRIA, TIPO CABINE, EM MÁRMORE BRANCO POLIDO, ESP = 3CM, ASSENTADO COM ARGAMASSA COLANTE AC III-E, EXCLUSIVE FERRAGENS. AF_01/2021</v>
          </cell>
          <cell r="C6062" t="str">
            <v>M2</v>
          </cell>
        </row>
        <row r="6063">
          <cell r="A6063">
            <v>102255</v>
          </cell>
          <cell r="B6063" t="str">
            <v>TAPA VISTA DE MICTÓRIO EM GRANITO CINZA POLIDO, ESP = 3CM, ASSENTADO COM ARGAMASSA COLANTE AC III-E . AF_01/2021</v>
          </cell>
          <cell r="C6063" t="str">
            <v>M2</v>
          </cell>
        </row>
        <row r="6064">
          <cell r="A6064">
            <v>102256</v>
          </cell>
          <cell r="B6064" t="str">
            <v>TAPA VISTA DE MICTÓRIO EM MÁRMORE BRANCO POLIDO, ESP = 3CM, ASSENTADO COM ARGAMASSA COLANTE AC III-E . AF_01/2021</v>
          </cell>
          <cell r="C6064" t="str">
            <v>M2</v>
          </cell>
        </row>
        <row r="6065">
          <cell r="A6065">
            <v>102257</v>
          </cell>
          <cell r="B6065" t="str">
            <v>DIVISORIA SANITÁRIA, TIPO CABINE, EM PAINEL DE GRANILITE, ESP = 3CM, ASSENTADO COM ARGAMASSA COLANTE AC III-E, EXCLUSIVE FERRAGENS. AF_01/2021</v>
          </cell>
          <cell r="C6065" t="str">
            <v>M2</v>
          </cell>
        </row>
        <row r="6066">
          <cell r="A6066">
            <v>102258</v>
          </cell>
          <cell r="B6066" t="str">
            <v>TAPA VISTA DE MICTÓRIO EM PAINEL DE GRANILITE, ESP = 3CM, ASSENTADO COM ARGAMASSA COLANTE AC III-E . AF_01/2021</v>
          </cell>
          <cell r="C6066" t="str">
            <v>M2</v>
          </cell>
        </row>
        <row r="6067">
          <cell r="A6067">
            <v>104718</v>
          </cell>
          <cell r="B6067" t="str">
            <v>PAREDE COM SISTEMA EM CHAPAS DE GESSO PARA DRYWALL, USO INTERNO, COM DUAS FACES SIMPLES E ESTRUTURA METÁLICA COM GUIAS SIMPLES PARA PAREDES COM ÁREA LÍQUIDA MENOR QUE 6 M2, COM VÃOS. AF_07/2023_PS</v>
          </cell>
          <cell r="C6067" t="str">
            <v>M2</v>
          </cell>
        </row>
        <row r="6068">
          <cell r="A6068">
            <v>104719</v>
          </cell>
          <cell r="B6068" t="str">
            <v>PAREDE COM SISTEMA EM CHAPAS DE GESSO PARA DRYWALL, USO INTERNO, COM DUAS FACES SIMPLES E ESTRUTURA METÁLICA COM GUIAS DUPLAS PARA PAREDES COM ÁREA LÍQUIDA MENOR QUE 6 M2, COM VÃOS. AF_07/2023_PS</v>
          </cell>
          <cell r="C6068" t="str">
            <v>M2</v>
          </cell>
        </row>
        <row r="6069">
          <cell r="A6069">
            <v>104720</v>
          </cell>
          <cell r="B6069" t="str">
            <v>PAREDE COM SISTEMA EM CHAPAS DE GESSO PARA DRYWALL, USO INTERNO, COM UMA FACE SIMPLES E OUTRA FACE DUPLA E ESTRUTURA METÁLICA COM GUIAS SIMPLES PARA PAREDES COM ÁREA LÍQUIDA MENOR QUE 6 M2, COM VÃOS. AF_07/2023_PS</v>
          </cell>
          <cell r="C6069" t="str">
            <v>M2</v>
          </cell>
        </row>
        <row r="6070">
          <cell r="A6070">
            <v>104721</v>
          </cell>
          <cell r="B6070" t="str">
            <v>PAREDE COM SISTEMA EM CHAPAS DE GESSO PARA DRYWALL, USO INTERNO, COM UMA FACE SIMPLES E OUTRA FACE DUPLA E ESTRUTURA METÁLICA COM GUIAS DUPLAS PARA PAREDES COM ÁREA LÍQUIDA MENOR QUE 6 M2, COM VÃOS. AF_07/2023_PS</v>
          </cell>
          <cell r="C6070" t="str">
            <v>M2</v>
          </cell>
        </row>
        <row r="6071">
          <cell r="A6071">
            <v>104722</v>
          </cell>
          <cell r="B6071" t="str">
            <v>PAREDE COM SISTEMA EM CHAPAS DE GESSO PARA DRYWALL, USO INTERNO, COM DUAS FACES DUPLAS E ESTRUTURA METÁLICA COM GUIAS SIMPLES PARA PAREDES COM ÁREA LÍQUIDA MENOR QUE 6 M2, COM VÃOS. AF_07/2023_PS</v>
          </cell>
          <cell r="C6071" t="str">
            <v>M2</v>
          </cell>
        </row>
        <row r="6072">
          <cell r="A6072">
            <v>104723</v>
          </cell>
          <cell r="B6072" t="str">
            <v>PAREDE COM SISTEMA EM CHAPAS DE GESSO PARA DRYWALL, USO INTERNO, COM DUAS FACES DUPLAS E ESTRUTURA METÁLICA COM GUIAS DUPLAS PARA PAREDES COM ÁREA LÍQUIDA MENOR QUE 6 M2, COM VÃOS. AF_07/2023_PS</v>
          </cell>
          <cell r="C6072" t="str">
            <v>M2</v>
          </cell>
        </row>
        <row r="6073">
          <cell r="A6073">
            <v>104724</v>
          </cell>
          <cell r="B6073" t="str">
            <v>PAREDE COM SISTEMA EM CHAPAS DE GESSO PARA DRYWALL, USO INTERNO, COM UMA FACE SIMPLES E ESTRUTURA METÁLICA COM GUIAS SIMPLES PARA PAREDES COM ÁREA LÍQUIDA MENOR QUE 6 M2, COM VÃOS. AF_07/2023_PS</v>
          </cell>
          <cell r="C6073" t="str">
            <v>M2</v>
          </cell>
        </row>
        <row r="6074">
          <cell r="A6074">
            <v>101154</v>
          </cell>
          <cell r="B6074" t="str">
            <v>ALVENARIA DE VEDAÇÃO DE BLOCOS DE CONCRETO CELULAR DE 10X30X60CM (ESPESSURA 10CM) E ARGAMASSA DE ASSENTAMENTO COM PREPARO EM BETONEIRA. AF_05/2020</v>
          </cell>
          <cell r="C6074" t="str">
            <v>M2</v>
          </cell>
        </row>
        <row r="6075">
          <cell r="A6075">
            <v>101155</v>
          </cell>
          <cell r="B6075" t="str">
            <v>ALVENARIA DE VEDAÇÃO DE BLOCOS DE CONCRETO CELULAR DE 15X30X60CM (ESPESSURA 15CM) E ARGAMASSA DE ASSENTAMENTO COM PREPARO EM BETONEIRA. AF_05/2020</v>
          </cell>
          <cell r="C6075" t="str">
            <v>M2</v>
          </cell>
        </row>
        <row r="6076">
          <cell r="A6076">
            <v>101156</v>
          </cell>
          <cell r="B6076" t="str">
            <v>ALVENARIA DE VEDAÇÃO DE BLOCOS DE CONCRETO CELULAR DE 20X30X60CM (ESPESSURA 20CM) E ARGAMASSA DE ASSENTAMENTO COM PREPARO EM BETONEIRA. AF_05/2020</v>
          </cell>
          <cell r="C6076" t="str">
            <v>M2</v>
          </cell>
        </row>
        <row r="6077">
          <cell r="A6077">
            <v>101814</v>
          </cell>
          <cell r="B6077" t="str">
            <v>RECOMPOSIÇÃO DE PAVIMENTOS EM PEDRA POLIÉDRICA, REJUNTAMENTO COM PÓ DE PEDRA, COM REAPROVEITAMENTO DAS PEDRAS POLIÉDRICAS PARA O FECHAMENTO DE VALAS - INCLUSO RETIRADA E COLOCAÇÃO DO MATERIAL. AF_12/2020</v>
          </cell>
          <cell r="C6077" t="str">
            <v>M2</v>
          </cell>
        </row>
        <row r="6078">
          <cell r="A6078">
            <v>101816</v>
          </cell>
          <cell r="B6078" t="str">
            <v>RECOMPOSIÇÃO DE PAVIMENTO EM PEDRAS POLIÉDRICAS, REJUNTAMENTO COM ARGAMASSA, COM REAPROVEITAMENTO DAS PEDRAS POLIÉDRICAS, PARA O FECHAMENTO DE VALAS - INCLUSO RETIRADA E COLOCAÇÃO DO MATERIAL. AF_12/2020</v>
          </cell>
          <cell r="C6078" t="str">
            <v>M2</v>
          </cell>
        </row>
        <row r="6079">
          <cell r="A6079">
            <v>101817</v>
          </cell>
          <cell r="B6079" t="str">
            <v>RECOMPOSIÇÃO DE PAVIMENTO EM PARALELEPÍPEDOS, REJUNTAMENTO COM PÓ DE PEDRA, COM REAPROVEITAMENTO DOS PARALELEPÍPEDOS, PARA O FECHAMENTO DE VALAS - INCLUSO RETIRADA E COLOCAÇÃO DO MATERIAL. AF_12/2020</v>
          </cell>
          <cell r="C6079" t="str">
            <v>M2</v>
          </cell>
        </row>
        <row r="6080">
          <cell r="A6080">
            <v>101819</v>
          </cell>
          <cell r="B6080" t="str">
            <v>RECOMPOSIÇÃO DE PAVIMENTO EM PARALELEPÍPEDOS, REJUNTAMENTO COM ARGAMASSA, COM REAPROVEITAMENTO DOS PARALELEPÍPEDOS, PARA O FECHAMENTO DE VALAS - INCLUSO RETIRADA E COLOCAÇÃO DO MATERIAL. AF_12/2020</v>
          </cell>
          <cell r="C6080" t="str">
            <v>M2</v>
          </cell>
        </row>
        <row r="6081">
          <cell r="A6081">
            <v>101820</v>
          </cell>
          <cell r="B6081" t="str">
            <v>RECOMPOSIÇÃO DE PAVIMENTO EM PISO INTERTRAVADO SEXTAVADO, COM REAPROVEITAMENTO DOS BLOCOS SEXTAVADO, PARA O FECHAMENTO DE VALAS - INCLUSO RETIRADA E COLOCAÇÃO DO MATERIAL. AF_12/2020</v>
          </cell>
          <cell r="C6081" t="str">
            <v>M2</v>
          </cell>
        </row>
        <row r="6082">
          <cell r="A6082">
            <v>101822</v>
          </cell>
          <cell r="B6082" t="str">
            <v>RECOMPOSIÇÃO DE BASE E OU SUB-BASE PARA REMENDO PROFUNDO DE SOLOS DE COMPORTAMENTO LATERÍTICO (ARENOSO) - INCLUSO RETIRADA E COLOCAÇÃO DO MATERIAL. AF_12/2020</v>
          </cell>
          <cell r="C6082" t="str">
            <v>M3</v>
          </cell>
        </row>
        <row r="6083">
          <cell r="A6083">
            <v>101823</v>
          </cell>
          <cell r="B6083" t="str">
            <v>RECOMPOSIÇÃO DE BASE E OU SUB-BASE PARA REMENDO PROFUNDO DE SOLO MELHORADO COM CIMENTO (TEOR DE 2%) - INCLUSO RETIRADA E COLOCAÇÃO DO MATERIAL. AF_12/2020</v>
          </cell>
          <cell r="C6083" t="str">
            <v>M3</v>
          </cell>
        </row>
        <row r="6084">
          <cell r="A6084">
            <v>101824</v>
          </cell>
          <cell r="B6084" t="str">
            <v>RECOMPOSIÇÃO DE BASE E OU SUB-BASE PARA REMENDO PROFUNDO DE SOLO MELHORADO COM CIMENTO (TEOR DE 4%) - INCLUSO RETIRADA E COLOCAÇÃO DO MATERIAL. AF_12/2020</v>
          </cell>
          <cell r="C6084" t="str">
            <v>M3</v>
          </cell>
        </row>
        <row r="6085">
          <cell r="A6085">
            <v>101825</v>
          </cell>
          <cell r="B6085" t="str">
            <v>RECOMPOSIÇÃO DE BASE E OU SUB-BASE PARA REMENDO PROFUNDO DE SOLO COM CIMENTO (TEOR DE 6%) - INCLUSO RETIRADA E COLOCAÇÃO DO MATERIAL. AF_12/2020</v>
          </cell>
          <cell r="C6085" t="str">
            <v>M3</v>
          </cell>
        </row>
        <row r="6086">
          <cell r="A6086">
            <v>101826</v>
          </cell>
          <cell r="B6086" t="str">
            <v>RECOMPOSIÇÃO DE BASE E OU SUB-BASE PARA REMENDO PROFUNDO DE SOLO COM CIMENTO (TEOR DE 8%) - INCLUSO RETIRADA E COLOCAÇÃO DO MATERIAL. AF_12/2020</v>
          </cell>
          <cell r="C6086" t="str">
            <v>M3</v>
          </cell>
        </row>
        <row r="6087">
          <cell r="A6087">
            <v>101827</v>
          </cell>
          <cell r="B6087" t="str">
            <v>RECOMPOSIÇÃO DE BASE E OU SUB-BASE PARA REMENDO PROFUNDO DE SOLO BRITA (40/60) - INCLUSO RETIRADA E COLOCAÇÃO DO MATERIAL. AF_12/2020</v>
          </cell>
          <cell r="C6087" t="str">
            <v>M3</v>
          </cell>
        </row>
        <row r="6088">
          <cell r="A6088">
            <v>101828</v>
          </cell>
          <cell r="B6088" t="str">
            <v>RECOMPOSIÇÃO DE BASE E OU SUB-BASE PARA REMENDO PROFUNDO DE SOLO BRITA (50/50) - INCLUSO RETIRADA E COLOCAÇÃO DO MATERIAL. AF_12/2020</v>
          </cell>
          <cell r="C6088" t="str">
            <v>M3</v>
          </cell>
        </row>
        <row r="6089">
          <cell r="A6089">
            <v>101829</v>
          </cell>
          <cell r="B6089" t="str">
            <v>RECOMPOSIÇÃO DE BASE E OU SUB-BASE PARA REMENDO PROFUNDO DE SOLO BRITA (40/60) COM CIMENTO (TEOR DE 4%) - INCLUSO RETIRADA E COLOCAÇÃO DO MATERIAL. AF_12/2020</v>
          </cell>
          <cell r="C6089" t="str">
            <v>M3</v>
          </cell>
        </row>
        <row r="6090">
          <cell r="A6090">
            <v>101830</v>
          </cell>
          <cell r="B6090" t="str">
            <v>RECOMPOSIÇÃO DE BASE E OU SUB-BASE PARA REMENDO PROFUNDO DE SOLO BRITA (40/60) COM CIMENTO (TEOR DE 6%) - INCLUSO RETIRADA E COLOCAÇÃO DO MATERIAL. AF_12/2020</v>
          </cell>
          <cell r="C6090" t="str">
            <v>M3</v>
          </cell>
        </row>
        <row r="6091">
          <cell r="A6091">
            <v>101831</v>
          </cell>
          <cell r="B6091" t="str">
            <v>RECOMPOSIÇÃO DE BASE E OU SUB-BASE PARA REMENDO PROFUNDO DE SOLO BRITA (40/60) COM CIMENTO (TEOR DE 8%) - INCLUSO RETIRADA E COLOCAÇÃO DO MATERIAL. AF_12/2020</v>
          </cell>
          <cell r="C6091" t="str">
            <v>M3</v>
          </cell>
        </row>
        <row r="6092">
          <cell r="A6092">
            <v>101832</v>
          </cell>
          <cell r="B6092" t="str">
            <v>RECOMPOSIÇÃO DE BASE E OU SUB-BASE PARA REMENDO PROFUNDO DE SOLO BRITA (50/50) COM CIMENTO (TEOR DE 4%) - INCLUSO RETIRADA E COLOCAÇÃO DO MATERIAL. AF_12/2020</v>
          </cell>
          <cell r="C6092" t="str">
            <v>M3</v>
          </cell>
        </row>
        <row r="6093">
          <cell r="A6093">
            <v>101833</v>
          </cell>
          <cell r="B6093" t="str">
            <v>RECOMPOSIÇÃO DE BASE E OU SUB-BASE PARA REMENDO PROFUNDO DE SOLO BRITA (50/50) COM CIMENTO (TEOR DE 6%) - INCLUSO RETIRADA E COLOCAÇÃO DO MATERIAL. AF_12/2020</v>
          </cell>
          <cell r="C6093" t="str">
            <v>M3</v>
          </cell>
        </row>
        <row r="6094">
          <cell r="A6094">
            <v>101834</v>
          </cell>
          <cell r="B6094" t="str">
            <v>RECOMPOSIÇÃO DE BASE E OU SUB-BASE PARA REMENDO PROFUNDO DE SOLO BRITA (50/50) COM CIMENTO (TEOR DE 8%) - INCLUSO RETIRADA E COLOCAÇÃO DO MATERIAL. AF_12/2020</v>
          </cell>
          <cell r="C6094" t="str">
            <v>M3</v>
          </cell>
        </row>
        <row r="6095">
          <cell r="A6095">
            <v>101835</v>
          </cell>
          <cell r="B6095" t="str">
            <v>RECOMPOSIÇÃO DE BASE E OU SUB-BASE PARA REMENDO PROFUNDO DE BRITA GRADUADA SIMPLES - INCLUSO RETIRADA E COLOCAÇÃO DO MATERIAL. AF_12/2020</v>
          </cell>
          <cell r="C6095" t="str">
            <v>M3</v>
          </cell>
        </row>
        <row r="6096">
          <cell r="A6096">
            <v>101836</v>
          </cell>
          <cell r="B6096" t="str">
            <v>RECOMPOSIÇÃO DE BASE E OU SUB-BASE PARA FECHAMENTO DE VALAS DE SOLOS DE COMPORTAMENTO LATERÍTICO (ARENOSO) - INCLUSO RETIRADA E COLOCAÇÃO DO MATERIAL. AF_12/2020</v>
          </cell>
          <cell r="C6096" t="str">
            <v>M3</v>
          </cell>
        </row>
        <row r="6097">
          <cell r="A6097">
            <v>101837</v>
          </cell>
          <cell r="B6097" t="str">
            <v>RECOMPOSIÇÃO DE BASE E OU SUB-BASE PARA FECHAMENTO DE VALAS DE SOLO MELHORADO COM CIMENTO (TEOR DE 2%) - INCLUSO RETIRADA E COLOCAÇÃO DO MATERIAL. AF_12/2020</v>
          </cell>
          <cell r="C6097" t="str">
            <v>M3</v>
          </cell>
        </row>
        <row r="6098">
          <cell r="A6098">
            <v>101838</v>
          </cell>
          <cell r="B6098" t="str">
            <v>RECOMPOSIÇÃO DE BASE E OU SUB-BASE PARA FECHAMENTO DE VALAS DE SOLO MELHORADO COM CIMENTO (TEOR DE 4%) - INCLUSO RETIRADA E COLOCAÇÃO DO MATERIAL. AF_12/2020</v>
          </cell>
          <cell r="C6098" t="str">
            <v>M3</v>
          </cell>
        </row>
        <row r="6099">
          <cell r="A6099">
            <v>101839</v>
          </cell>
          <cell r="B6099" t="str">
            <v>RECOMPOSIÇÃO DE BASE E OU SUB-BASE PARA FECHAMENTO DE VALAS DE SOLO COM CIMENTO (TEOR DE 6%) - INCLUSO RETIRADA E COLOCAÇÃO DO MATERIAL. AF_12/2020</v>
          </cell>
          <cell r="C6099" t="str">
            <v>M3</v>
          </cell>
        </row>
        <row r="6100">
          <cell r="A6100">
            <v>101840</v>
          </cell>
          <cell r="B6100" t="str">
            <v>RECOMPOSIÇÃO DE BASE E OU SUB-BASE PARA FECHAMENTO DE VALAS DE SOLO COM CIMENTO (TEOR DE 8%) - INCLUSO RETIRADA E COLOCAÇÃO DO MATERIAL. AF_12/2020</v>
          </cell>
          <cell r="C6100" t="str">
            <v>M3</v>
          </cell>
        </row>
        <row r="6101">
          <cell r="A6101">
            <v>101841</v>
          </cell>
          <cell r="B6101" t="str">
            <v>RECOMPOSIÇÃO DE BASE E OU SUB-BASE PARA FECHAMENTO DE VALAS DE SOLO BRITA (40/60) - INCLUSO RETIRADA E COLOCAÇÃO DO MATERIAL. AF_12/2020</v>
          </cell>
          <cell r="C6101" t="str">
            <v>M3</v>
          </cell>
        </row>
        <row r="6102">
          <cell r="A6102">
            <v>101842</v>
          </cell>
          <cell r="B6102" t="str">
            <v>RECOMPOSIÇÃO DE BASE E OU SUB-BASE PARA FECHAMENTO DE VALAS DE SOLO BRITA (50/50) - INCLUSO RETIRADA E COLOCAÇÃO DO MATERIAL. AF_12/2020</v>
          </cell>
          <cell r="C6102" t="str">
            <v>M3</v>
          </cell>
        </row>
        <row r="6103">
          <cell r="A6103">
            <v>101843</v>
          </cell>
          <cell r="B6103" t="str">
            <v>RECOMPOSIÇÃO DE BASE E OU SUB-BASE PARA FECHAMENTO DE VALAS DE SOLO BRITA (40/60) COM CIMENTO (TEOR DE 4%) - INCLUSO RETIRADA E COLOCAÇÃO DO MATERIAL. AF_12/2020</v>
          </cell>
          <cell r="C6103" t="str">
            <v>M3</v>
          </cell>
        </row>
        <row r="6104">
          <cell r="A6104">
            <v>101844</v>
          </cell>
          <cell r="B6104" t="str">
            <v>RECOMPOSIÇÃO DE BASE E OU SUB-BASE PARA FECHAMENTO DE VALAS DE SOLO BRITA (40/60) COM CIMENTO (TEOR DE 6%) - INCLUSO RETIRADA E COLOCAÇÃO DO MATERIAL. AF_12/2020</v>
          </cell>
          <cell r="C6104" t="str">
            <v>M3</v>
          </cell>
        </row>
        <row r="6105">
          <cell r="A6105">
            <v>101845</v>
          </cell>
          <cell r="B6105" t="str">
            <v>RECOMPOSIÇÃO DE BASE E OU SUB-BASE PARA FECHAMENTO DE VALAS DE SOLO BRITA (40/60) COM CIMENTO (TEOR DE 8%) - INCLUSO RETIRADA E COLOCAÇÃO DO MATERIAL. AF_12/2020</v>
          </cell>
          <cell r="C6105" t="str">
            <v>M3</v>
          </cell>
        </row>
        <row r="6106">
          <cell r="A6106">
            <v>101846</v>
          </cell>
          <cell r="B6106" t="str">
            <v>RECOMPOSIÇÃO DE BASE E OU SUB-BASE PARA FECHAMENTO DE VALAS DE SOLO BRITA (50/50) COM CIMENTO (TEOR DE 4%) - INCLUSO RETIRADA E COLOCAÇÃO DO MATERIAL. AF_12/2020</v>
          </cell>
          <cell r="C6106" t="str">
            <v>M3</v>
          </cell>
        </row>
        <row r="6107">
          <cell r="A6107">
            <v>101847</v>
          </cell>
          <cell r="B6107" t="str">
            <v>RECOMPOSIÇÃO DE BASE E OU SUB-BASE PARA FECHAMENTO DE VALAS DE SOLO BRITA (50/50) COM CIMENTO (TEOR DE 6%) - INCLUSO RETIRADA E COLOCAÇÃO DO MATERIAL. AF_12/2020</v>
          </cell>
          <cell r="C6107" t="str">
            <v>M3</v>
          </cell>
        </row>
        <row r="6108">
          <cell r="A6108">
            <v>101848</v>
          </cell>
          <cell r="B6108" t="str">
            <v>RECOMPOSIÇÃO DE BASE E OU SUB-BASE PARA FECHAMENTO DE VALAS DE SOLO BRITA (50/50) COM CIMENTO (TEOR DE 8%) - INCLUSO RETIRADA E COLOCAÇÃO DO MATERIAL. AF_12/2020</v>
          </cell>
          <cell r="C6108" t="str">
            <v>M3</v>
          </cell>
        </row>
        <row r="6109">
          <cell r="A6109">
            <v>101849</v>
          </cell>
          <cell r="B6109" t="str">
            <v>RECOMPOSIÇÃO DE BASE E OU SUB-BASE PARA FECHAMENTO DE VALAS DE BRITA GRADUADA SIMPLES - INCLUSO RETIRADA E COLOCAÇÃO DO MATERIAL. AF_12/2020</v>
          </cell>
          <cell r="C6109" t="str">
            <v>M3</v>
          </cell>
        </row>
        <row r="6110">
          <cell r="A6110">
            <v>101850</v>
          </cell>
          <cell r="B6110" t="str">
            <v>REASSENTAMENTO DE PARALELEPÍPEDOS, REJUNTAMENTO COM PÓ DE PEDRA, COM REAPROVEITAMENTO DOS PARALELEPÍPEDOS - INCLUSO RETIRADA E COLOCAÇÃO DO MATERIAL. AF_12/2020</v>
          </cell>
          <cell r="C6110" t="str">
            <v>M2</v>
          </cell>
        </row>
        <row r="6111">
          <cell r="A6111">
            <v>101852</v>
          </cell>
          <cell r="B6111" t="str">
            <v>REASSENTAMENTO DE PARALELEPÍPEDOS, REJUNTAMENTO COM ARGAMASSA, COM REAPROVEITAMENTO DOS PARALELEPÍPEDOS - INCLUSO RETIRADA E COLOCAÇÃO DO MATERIAL. AF_12/2020</v>
          </cell>
          <cell r="C6111" t="str">
            <v>M2</v>
          </cell>
        </row>
        <row r="6112">
          <cell r="A6112">
            <v>101853</v>
          </cell>
          <cell r="B6112" t="str">
            <v>REASSENTAMENTO DE PEDRAS POLIÉDRICAS, REJUNTAMENTO COM PÓ DE PEDRA, COM REAPROVEITAMENTO DAS PEDRAS POLIÉDRICAS - INCLUSO RETIRADA E COLOCAÇÃO DO MATERIAL.  AF_12/2020</v>
          </cell>
          <cell r="C6112" t="str">
            <v>M2</v>
          </cell>
        </row>
        <row r="6113">
          <cell r="A6113">
            <v>101855</v>
          </cell>
          <cell r="B6113" t="str">
            <v>REASSENTAMENTO DE PEDRAS POLIÉDRICAS, REJUNTAMENTO COM ARGAMASSA, COM REAPROVEITAMENTO DAS PEDRAS POLIÉDRICAS - INCLUSO RETIRADA E COLOCAÇÃO DO MATERIAL. AF_12/2020</v>
          </cell>
          <cell r="C6113" t="str">
            <v>M2</v>
          </cell>
        </row>
        <row r="6114">
          <cell r="A6114">
            <v>101856</v>
          </cell>
          <cell r="B6114" t="str">
            <v>REASSENTAMENTO DE BLOCOS PISOGRAMA PARA PISO INTERTRAVADO, COM REAPROVEITAMENTO DOS BLOCOS PISOGRAMA - INCLUSO RETIRADA E COLOCAÇÃO DO MATERIAL. AF_12/2020</v>
          </cell>
          <cell r="C6114" t="str">
            <v>M2</v>
          </cell>
        </row>
        <row r="6115">
          <cell r="A6115">
            <v>101857</v>
          </cell>
          <cell r="B6115" t="str">
            <v>REASSENTAMENTO DE BLOCOS SEXTAVADO PARA PISO INTERTRAVADO, ESPESSURA DE 6 CM, EM CALÇADA, COM REAPROVEITAMENTO DOS BLOCOS SEXTAVADOS - INCLUSO RETIRADA E COLOCAÇÃO DO MATERIAL. AF_12/2020</v>
          </cell>
          <cell r="C6115" t="str">
            <v>M2</v>
          </cell>
        </row>
        <row r="6116">
          <cell r="A6116">
            <v>101858</v>
          </cell>
          <cell r="B6116" t="str">
            <v>REASSENTAMENTO DE BLOCOS SEXTAVADO PARA PISO INTERTRAVADO, ESPESSURA DE 6 CM, EM VIA/ESTACIONAMENTO, COM REAPROVEITAMENTO DOS BLOCOS SEXTAVADO - INCLUSO RETIRADA E COLOCAÇÃO DO MATERIAL. AF_12/2020</v>
          </cell>
          <cell r="C6116" t="str">
            <v>M2</v>
          </cell>
        </row>
        <row r="6117">
          <cell r="A6117">
            <v>101859</v>
          </cell>
          <cell r="B6117" t="str">
            <v>REASSENTAMENTO DE BLOCOS SEXTAVADO PARA PISO INTERTRAVADO, ESPESSURA DE 8 CM, EM VIA/ESTACIONAMENTO, COM REAPROVEITAMENTO DOS BLOCOS SEXTAVADO - INCLUSO RETIRADA E COLOCAÇÃO DO MATERIAL. AF_12/2020</v>
          </cell>
          <cell r="C6117" t="str">
            <v>M2</v>
          </cell>
        </row>
        <row r="6118">
          <cell r="A6118">
            <v>101860</v>
          </cell>
          <cell r="B6118" t="str">
            <v>REASSENTAMENTO DE BLOCOS SEXTAVADO PARA PISO INTERTRAVADO, ESPESSURA DE 10 CM, EM VIA/ESTACIONAMENTO, COM REAPROVEITAMENTO DOS BLOCOS SEXTAVADO - INCLUSO RETIRADA E COLOCAÇÃO DO MATERIAL. AF_12/2020</v>
          </cell>
          <cell r="C6118" t="str">
            <v>M2</v>
          </cell>
        </row>
        <row r="6119">
          <cell r="A6119">
            <v>101861</v>
          </cell>
          <cell r="B6119" t="str">
            <v>REASSENTAMENTO DE BLOCOS RETANGULAR PARA PISO INTERTRAVADO, ESPESSURA DE 4  CM, EM CALÇADA, COM REAPROVEITAMENTO DOS BLOCOS RETANGULAR - INCLUSO RETIRADA E COLOCAÇÃO DO MATERIAL. AF_12/2020</v>
          </cell>
          <cell r="C6119" t="str">
            <v>M2</v>
          </cell>
        </row>
        <row r="6120">
          <cell r="A6120">
            <v>101862</v>
          </cell>
          <cell r="B6120" t="str">
            <v>REASSENTAMENTO DE BLOCOS RETANGULAR PARA PISO INTERTRAVADO, ESPESSURA DE 6 CM, EM CALÇADA, COM REAPROVEITAMENTO DOS BLOCOS RETANGULAR - INCLUSO RETIRADA E COLOCAÇÃO DO MATERIAL. AF_12/2020</v>
          </cell>
          <cell r="C6120" t="str">
            <v>M2</v>
          </cell>
        </row>
        <row r="6121">
          <cell r="A6121">
            <v>101863</v>
          </cell>
          <cell r="B6121" t="str">
            <v>REASSENTAMENTO DE BLOCOS RETANGULAR PARA PISO INTERTRAVADO, ESPESSURA DE 6 CM, EM VIA/ESTACIONAMENTO, COM REAPROVEITAMENTO DOS BLOCOS RETANGULAR - INCLUSO RETIRADA E COLOCAÇÃO DO MATERIAL. AF_12/2020</v>
          </cell>
          <cell r="C6121" t="str">
            <v>M2</v>
          </cell>
        </row>
        <row r="6122">
          <cell r="A6122">
            <v>101864</v>
          </cell>
          <cell r="B6122" t="str">
            <v>REASSENTAMENTO DE BLOCOS RETANGULAR PARA PISO INTERTRAVADO, ESPESSURA DE 8 CM, EM VIA/ESTACIONAMENTO, COM REAPROVEITAMENTO DOS BLOCOS RETANGULAR - INCLUSO RETIRADA E COLOCAÇÃO DO MATERIAL. AF_12/2020</v>
          </cell>
          <cell r="C6122" t="str">
            <v>M2</v>
          </cell>
        </row>
        <row r="6123">
          <cell r="A6123">
            <v>101865</v>
          </cell>
          <cell r="B6123" t="str">
            <v>REASSENTAMENTO DE BLOCOS RETANGULAR PARA PISO INTERTRAVADO, ESPESSURA DE 10 CM, EM VIA/ESTACIONAMENTO, COM REAPROVEITAMENTO DOS BLOCOS RETANGULAR - INCLUSO RETIRADA E COLOCAÇÃO DO MATERIAL. AF_12/2020</v>
          </cell>
          <cell r="C6123" t="str">
            <v>M2</v>
          </cell>
        </row>
        <row r="6124">
          <cell r="A6124">
            <v>101866</v>
          </cell>
          <cell r="B6124" t="str">
            <v>REASSENTAMENTO DE BLOCOS 16 FACES PARA PISO INTERTRAVADO, ESPESSURA DE 4  CM, EM CALÇADA, COM REAPROVEITAMENTO DOS BLOCOS 16 FACES - INCLUSO RETIRADA E COLOCAÇÃO DO MATERIAL. AF_12/2020</v>
          </cell>
          <cell r="C6124" t="str">
            <v>M2</v>
          </cell>
        </row>
        <row r="6125">
          <cell r="A6125">
            <v>101867</v>
          </cell>
          <cell r="B6125" t="str">
            <v>REASSENTAMENTO DE BLOCOS 16 FACES PARA PISO INTERTRAVADO, ESPESSURA DE 6 CM, EM CALÇADA, COM REAPROVEITAMENTO DOS BLOCOS 16 FACES - INCLUSO RETIRADA E COLOCAÇÃO DO MATERIAL. AF_12/2020</v>
          </cell>
          <cell r="C6125" t="str">
            <v>M2</v>
          </cell>
        </row>
        <row r="6126">
          <cell r="A6126">
            <v>101868</v>
          </cell>
          <cell r="B6126" t="str">
            <v>REASSENTAMENTO DE BLOCOS 16 FACES PARA PISO INTERTRAVADO, ESPESSURA DE 6 CM, EM VIA/ESTACIONAMENTO, COM REAPROVEITAMENTO DOS BLOCOS 16 FACES - INCLUSO RETIRADA E COLOCAÇÃO DO MATERIAL. AF_12/2020</v>
          </cell>
          <cell r="C6126" t="str">
            <v>M2</v>
          </cell>
        </row>
        <row r="6127">
          <cell r="A6127">
            <v>101869</v>
          </cell>
          <cell r="B6127" t="str">
            <v>REASSENTAMENTO DE BLOCOS 16 FACES PARA PISO INTERTRAVADO, ESPESSURA DE 8 CM, EM VIA/ESTACIONAMENTO, COM REAPROVEITAMENTO DOS BLOCOS 16 FACES - INCLUSO RETIRADA E COLOCAÇÃO DO MATERIAL. AF_12/2020</v>
          </cell>
          <cell r="C6127" t="str">
            <v>M2</v>
          </cell>
        </row>
        <row r="6128">
          <cell r="A6128">
            <v>101870</v>
          </cell>
          <cell r="B6128" t="str">
            <v>REASSENTAMENTO DE BLOCOS 16 FACES PARA PISO INTERTRAVADO, ESPESSURA DE 10 CM, EM VIA/ESTACIONAMENTO, COM REAPROVEITAMENTO DOS BLOCOS 16 FACES - INCLUSO RETIRADA E COLOCAÇÃO DO MATERIAL. AF_12/2020</v>
          </cell>
          <cell r="C6128" t="str">
            <v>M2</v>
          </cell>
        </row>
        <row r="6129">
          <cell r="A6129">
            <v>102098</v>
          </cell>
          <cell r="B6129" t="str">
            <v>RECOMPOSIÇÃO DE REVESTIMENTO EM CONCRETO ASFÁLTICO (AQUISIÇÃO EM USINA), PARA O FECHAMENTO DE VALAS - INCLUSO DEMOLIÇÃO DO PAVIMENTO. AF_12/2020</v>
          </cell>
          <cell r="C6129" t="str">
            <v>M3</v>
          </cell>
        </row>
        <row r="6130">
          <cell r="A6130">
            <v>102988</v>
          </cell>
          <cell r="B6130" t="str">
            <v>RECOMPOSIÇÃO DE PAVIMENTO EM PISO INTERTRAVADO, COM REAPROVEITAMENTO DOS BLOCOS INTERTRAVADOS, PARA FECHAMENTO DE VALAS - INCLUSO RETIRADA E COLOCAÇÃO DO MATERIAL. AF_12/2020</v>
          </cell>
          <cell r="C6130" t="str">
            <v>M2</v>
          </cell>
        </row>
        <row r="6131">
          <cell r="A6131">
            <v>100576</v>
          </cell>
          <cell r="B6131" t="str">
            <v>REGULARIZAÇÃO E COMPACTAÇÃO DE SUBLEITO DE SOLO PREDOMINANTEMENTE ARGILOSO, PARA OBRAS DE CONSTRUÇÃO DE PAVIMENTOS. AF_09/2024</v>
          </cell>
          <cell r="C6131" t="str">
            <v>M2</v>
          </cell>
        </row>
        <row r="6132">
          <cell r="A6132">
            <v>100577</v>
          </cell>
          <cell r="B6132" t="str">
            <v>REGULARIZAÇÃO E COMPACTAÇÃO DE SUBLEITO DE SOLO PREDOMINANTEMENTE ARENOSO, PARA OBRAS DE CONSTRUÇÃO DE PAVIMENTOS. AF_09/2024</v>
          </cell>
          <cell r="C6132" t="str">
            <v>M2</v>
          </cell>
        </row>
        <row r="6133">
          <cell r="A6133">
            <v>105597</v>
          </cell>
          <cell r="B6133" t="str">
            <v>REGULARIZAÇÃO E COMPACTAÇÃO DE SUBLEITO DE SOLO PREDOMINANTEMENTE ARGILOSO, PARA OBRAS DE RECONSTRUÇÃO DE PAVIMENTOS. AF_09/2024</v>
          </cell>
          <cell r="C6133" t="str">
            <v>M2</v>
          </cell>
        </row>
        <row r="6134">
          <cell r="A6134">
            <v>105598</v>
          </cell>
          <cell r="B6134" t="str">
            <v>REGULARIZAÇÃO E COMPACTAÇÃO DE SUBLEITO DE SOLO PREDOMINANTEMENTE ARENOSO, PARA OBRAS DE RECONSTRUÇÃO DE PAVIMENTOS. AF_09/2024</v>
          </cell>
          <cell r="C6134" t="str">
            <v>M2</v>
          </cell>
        </row>
        <row r="6135">
          <cell r="A6135">
            <v>96388</v>
          </cell>
          <cell r="B6135" t="str">
            <v>CONSTRUÇÃO DE BASE E SUB-BASE PARA PAVIMENTAÇÃO DE SOLO DE COMPORTAMENTO LATERÍTICO (ARENOSO), COM ESPESSURA DE 15 CM - EXCLUSIVE ESCAVAÇÃO, CARGA E TRANSPORTE E SOLO. AF_09/2024</v>
          </cell>
          <cell r="C6135" t="str">
            <v>M3</v>
          </cell>
        </row>
        <row r="6136">
          <cell r="A6136">
            <v>96389</v>
          </cell>
          <cell r="B6136" t="str">
            <v>CONSTRUÇÃO DE BASE E SUB-BASE PARA PAVIMENTAÇÃO DE SOLO (PREDOMINANTEMENTE ARENOSO) MELHORADO COM CIMENTO - 2%, MISTURA EM PISTA, COM ESPESSURA DE 15 CM - EXCLUSIVE ESCAVAÇÃO, CARGA E TRANSPORTE E SOLO. AF_09/2024</v>
          </cell>
          <cell r="C6136" t="str">
            <v>M3</v>
          </cell>
        </row>
        <row r="6137">
          <cell r="A6137">
            <v>96390</v>
          </cell>
          <cell r="B6137" t="str">
            <v>CONSTRUÇÃO DE BASE E SUB-BASE PARA PAVIMENTAÇÃO DE SOLO (PREDOMINANTEMENTE ARENOSO) MELHORADO COM CIMENTO - 4%, MISTURA EM PISTA, COM ESPESSURA DE 15 CM - EXCLUSIVE ESCAVAÇÃO, CARGA E TRANSPORTE E SOLO. AF_09/2024</v>
          </cell>
          <cell r="C6137" t="str">
            <v>M3</v>
          </cell>
        </row>
        <row r="6138">
          <cell r="A6138">
            <v>96391</v>
          </cell>
          <cell r="B6138" t="str">
            <v>CONSTRUÇÃO DE BASE E SUB-BASE PARA PAVIMENTAÇÃO DE SOLO (PREDOMINANTEMENTE ARENOSO) COM CIMENTO - 6%, MISTURA EM PISTA, COM ESPESSURA DE 15 CM - EXCLUSIVE ESCAVAÇÃO, CARGA E TRANSPORTE E SOLO. AF_09/2024</v>
          </cell>
          <cell r="C6138" t="str">
            <v>M3</v>
          </cell>
        </row>
        <row r="6139">
          <cell r="A6139">
            <v>96392</v>
          </cell>
          <cell r="B6139" t="str">
            <v>CONSTRUÇÃO DE BASE E SUB-BASE PARA PAVIMENTAÇÃO DE SOLO (PREDOMINANTEMENTE ARENOSO) COM CIMENTO - 8%, MISTURA EM PISTA, COM ESPESSURA DE 15 CM - EXCLUSIVE ESCAVAÇÃO, CARGA E TRANSPORTE E SOLO. AF_09/2024</v>
          </cell>
          <cell r="C6139" t="str">
            <v>M3</v>
          </cell>
        </row>
        <row r="6140">
          <cell r="A6140">
            <v>96396</v>
          </cell>
          <cell r="B6140" t="str">
            <v>CONSTRUÇÃO DE BASE E SUB-BASE PARA PAVIMENTAÇÃO DE BRITA GRADUADA SIMPLES, COM ESPESSURA DE 15 CM - EXCLUSIVE CARGA E TRANSPORTE. AF_09/2024</v>
          </cell>
          <cell r="C6140" t="str">
            <v>M3</v>
          </cell>
        </row>
        <row r="6141">
          <cell r="A6141">
            <v>96397</v>
          </cell>
          <cell r="B6141" t="str">
            <v>CONSTRUÇÃO DE BASE E SUB-BASE PARA PAVIMENTAÇÃO DE BRITA GRADUADA SIMPLES TRATADA COM CIMENTO, COM ESPESSURA DE 15 CM - EXCLUSIVE CARGA E TRANSPORTE. AF_09/2024</v>
          </cell>
          <cell r="C6141" t="str">
            <v>M3</v>
          </cell>
        </row>
        <row r="6142">
          <cell r="A6142">
            <v>96398</v>
          </cell>
          <cell r="B6142" t="str">
            <v>CONSTRUÇÃO DE BASE E SUB-BASE PARA PAVIMENTAÇÃO DE CONCRETO COMPACTADO COM ROLO, COM ESPESSURA DE 15 CM - EXCLUSIVE CARGA E TRANSPORTE. AF_09/2024</v>
          </cell>
          <cell r="C6142" t="str">
            <v>M3</v>
          </cell>
        </row>
        <row r="6143">
          <cell r="A6143">
            <v>96399</v>
          </cell>
          <cell r="B6143" t="str">
            <v>CONSTRUÇÃO DE BASE E SUB-BASE PARA PAVIMENTAÇÃO DE RACHÃO, COM ESPESSURA DE 40 CM - EXCLUSIVE CARGA E TRANSPORTE. AF_09/2024</v>
          </cell>
          <cell r="C6143" t="str">
            <v>M3</v>
          </cell>
        </row>
        <row r="6144">
          <cell r="A6144">
            <v>96400</v>
          </cell>
          <cell r="B6144" t="str">
            <v>CONSTRUÇÃO DE BASE E SUB-BASE PARA PAVIMENTAÇÃO DE MACADAME SECO, COM ESPESSURA DE 15 CM - EXCLUSIVE CARGA E TRANSPORTE. AF_09/2024</v>
          </cell>
          <cell r="C6144" t="str">
            <v>M3</v>
          </cell>
        </row>
        <row r="6145">
          <cell r="A6145">
            <v>100564</v>
          </cell>
          <cell r="B6145" t="str">
            <v>CONSTRUÇÃO DE BASE E SUB-BASE PARA PAVIMENTAÇÃO DE SOLO (PREDOMINANTEMENTE ARENOSO) BRITA - 40%-60%, MISTURA EM PISTA, COM ESPESSURA DE 15 CM - EXCLUSIVE ESCAVAÇÃO, CARGA E TRANSPORTE E SOLO. AF_09/2024</v>
          </cell>
          <cell r="C6145" t="str">
            <v>M3</v>
          </cell>
        </row>
        <row r="6146">
          <cell r="A6146">
            <v>100565</v>
          </cell>
          <cell r="B6146" t="str">
            <v>CONSTRUÇÃO DE BASE E SUB-BASE PARA PAVIMENTAÇÃO DE SOLO (PREDOMINANTEMENTE ARENOSO) BRITA - 50%-50%, MISTURA EM PISTA, COM ESPESSURA DE 15 CM - EXCLUSIVE ESCAVAÇÃO, CARGA E TRANSPORTE E SOLO. AF_09/2024</v>
          </cell>
          <cell r="C6146" t="str">
            <v>M3</v>
          </cell>
        </row>
        <row r="6147">
          <cell r="A6147">
            <v>100566</v>
          </cell>
          <cell r="B6147" t="str">
            <v>CONSTRUÇÃO DE BASE E SUB-BASE PARA PAVIMENTAÇÃO DE SOLO (PREDOMINANTEMENTE ARENOSO) BRITA - 40%-60% COM CIMENTO - 4%, MISTURA EM PISTA, COM ESPESSURA DE 15 CM - EXCLUSIVE ESCAVAÇÃO, CARGA E TRANSPORTE E SOLO. AF_09/2024</v>
          </cell>
          <cell r="C6147" t="str">
            <v>M3</v>
          </cell>
        </row>
        <row r="6148">
          <cell r="A6148">
            <v>100567</v>
          </cell>
          <cell r="B6148" t="str">
            <v>CONSTRUÇÃO DE BASE E SUB-BASE PARA PAVIMENTAÇÃO DE SOLO (PREDOMINANTEMENTE ARENOSO) BRITA - 40%-60% COM CIMENTO - 6%, MISTURA EM PISTA, COM ESPESSURA DE 15 CM - EXCLUSIVE ESCAVAÇÃO, CARGA E TRANSPORTE E SOLO. AF_09/2024</v>
          </cell>
          <cell r="C6148" t="str">
            <v>M3</v>
          </cell>
        </row>
        <row r="6149">
          <cell r="A6149">
            <v>100568</v>
          </cell>
          <cell r="B6149" t="str">
            <v>CONSTRUÇÃO DE BASE E SUB-BASE PARA PAVIMENTAÇÃO DE SOLO (PREDOMINANTEMENTE ARENOSO) BRITA - 40%-60% COM CIMENTO - 8%, MISTURA EM PISTA, COM ESPESSURA DE 15 CM - EXCLUSIVE ESCAVAÇÃO, CARGA E TRANSPORTE E SOLO. AF_09/2024</v>
          </cell>
          <cell r="C6149" t="str">
            <v>M3</v>
          </cell>
        </row>
        <row r="6150">
          <cell r="A6150">
            <v>100569</v>
          </cell>
          <cell r="B6150" t="str">
            <v>CONSTRUÇÃO DE BASE E SUB-BASE PARA PAVIMENTAÇÃO DE SOLO (PREDOMINANTEMENTE ARENOSO) BRITA - 50%-50% COM CIMENTO - 4%, MISTURA EM PISTA, COM ESPESSURA DE 15 CM - EXCLUSIVE ESCAVAÇÃO, CARGA E TRANSPORTE E SOLO. AF_09/2024</v>
          </cell>
          <cell r="C6150" t="str">
            <v>M3</v>
          </cell>
        </row>
        <row r="6151">
          <cell r="A6151">
            <v>100570</v>
          </cell>
          <cell r="B6151" t="str">
            <v>CONSTRUÇÃO DE BASE E SUB-BASE PARA PAVIMENTAÇÃO DE SOLO (PREDOMINANTEMENTE ARENOSO) BRITA - 50%-50% COM CIMENTO - 6%, MISTURA EM PISTA, COM ESPESSURA DE 15 CM - EXCLUSIVE ESCAVAÇÃO, CARGA E TRANSPORTE E SOLO. AF_09/2024</v>
          </cell>
          <cell r="C6151" t="str">
            <v>M3</v>
          </cell>
        </row>
        <row r="6152">
          <cell r="A6152">
            <v>100571</v>
          </cell>
          <cell r="B6152" t="str">
            <v>CONSTRUÇÃO DE BASE E SUB-BASE PARA PAVIMENTAÇÃO DE SOLO (PREDOMINANTEMENTE ARENOSO) BRITA - 50%-50% COM CIMENTO - 8%, MISTURA EM PISTA, COM ESPESSURA DE 15 CM - EXCLUSIVE ESCAVAÇÃO, CARGA E TRANSPORTE E SOLO. AF_09/2024</v>
          </cell>
          <cell r="C6152" t="str">
            <v>M3</v>
          </cell>
        </row>
        <row r="6153">
          <cell r="A6153">
            <v>100572</v>
          </cell>
          <cell r="B6153" t="str">
            <v>CONSTRUÇÃO DE BASE E SUB-BASE PARA PAVIMENTAÇÃO DE SOLO (PREDOMINANTEMENTE ARGILOSO) BRITA - 40%-60%, MISTURA EM PISTA, COM ESPESSURA DE 15 CM - EXCLUSIVE ESCAVAÇÃO, CARGA E TRANSPORTE E SOLO. AF_09/2024</v>
          </cell>
          <cell r="C6153" t="str">
            <v>M3</v>
          </cell>
        </row>
        <row r="6154">
          <cell r="A6154">
            <v>100573</v>
          </cell>
          <cell r="B6154" t="str">
            <v>CONSTRUÇÃO DE BASE E SUB-BASE PARA PAVIMENTAÇÃO DE SOLO (PREDOMINANTEMENTE ARGILOSO) BRITA - 50%-50%, MISTURA EM PISTA, COM ESPESSURA DE 15 CM - EXCLUSIVE ESCAVAÇÃO, CARGA E TRANSPORTE E SOLO. AF_09/2024</v>
          </cell>
          <cell r="C6154" t="str">
            <v>M3</v>
          </cell>
        </row>
        <row r="6155">
          <cell r="A6155">
            <v>100574</v>
          </cell>
          <cell r="B6155" t="str">
            <v>ESPALHAMENTO DE MATERIAL COM TRATOR DE ESTEIRAS. AF_09/2024</v>
          </cell>
          <cell r="C6155" t="str">
            <v>M3</v>
          </cell>
        </row>
        <row r="6156">
          <cell r="A6156">
            <v>100575</v>
          </cell>
          <cell r="B6156" t="str">
            <v>REGULARIZAÇÃO DE SUPERFÍCIES COM MOTONIVELADORA. AF_09/2024</v>
          </cell>
          <cell r="C6156" t="str">
            <v>M2</v>
          </cell>
        </row>
        <row r="6157">
          <cell r="A6157">
            <v>101767</v>
          </cell>
          <cell r="B6157" t="str">
            <v>CONSTRUÇÃO DE BASE E SUB-BASE PARA PAVIMENTAÇÃO DE SOLO ESTABILIZADO GRANULOMETRICAMENTE COM MISTURA DE SOLOS EM PISTA - EXCLUSIVE SOLO, ESCAVAÇÃO, CARGA E TRANSPORTE. AF_09/2024</v>
          </cell>
          <cell r="C6157" t="str">
            <v>M3</v>
          </cell>
        </row>
        <row r="6158">
          <cell r="A6158">
            <v>101768</v>
          </cell>
          <cell r="B6158" t="str">
            <v>CONSTRUÇÃO DE BASE E SUB-BASE PARA PAVIMENTAÇÃO DE SOLO ESTABILIZADO GRANULOMETRICAMENTE SEM MISTURA DE SOLOS - EXCLUSIVE SOLO, ESCAVAÇÃO, CARGA E TRANSPORTE. AF_09/2024</v>
          </cell>
          <cell r="C6158" t="str">
            <v>M3</v>
          </cell>
        </row>
        <row r="6159">
          <cell r="A6159">
            <v>105566</v>
          </cell>
          <cell r="B6159" t="str">
            <v>CONSTRUÇÃO DE BASE E SUB-BASE PARA PAVIMENTAÇÃO DE SOLO DE COMPORTAMENTO LATERÍTICO (ARENOSO), COM ESPESSURA DE 10 CM - EXCLUSIVE ESCAVAÇÃO, CARGA E TRANSPORTE E SOLO. AF_09/2024</v>
          </cell>
          <cell r="C6159" t="str">
            <v>M3</v>
          </cell>
        </row>
        <row r="6160">
          <cell r="A6160">
            <v>105567</v>
          </cell>
          <cell r="B6160" t="str">
            <v>RECONSTRUÇÃO DE BASE E SUB-BASE PARA PAVIMENTAÇÃO DE SOLO DE COMPORTAMENTO LATERÍTICO (ARENOSO), COM ESPESSURA DE 10 CM - EXCLUSIVE ESCAVAÇÃO, CARGA E TRANSPORTE E SOLO. AF_09/2024</v>
          </cell>
          <cell r="C6160" t="str">
            <v>M3</v>
          </cell>
        </row>
        <row r="6161">
          <cell r="A6161">
            <v>105568</v>
          </cell>
          <cell r="B6161" t="str">
            <v>RECONSTRUÇÃO DE BASE E SUB-BASE PARA PAVIMENTAÇÃO DE SOLO DE COMPORTAMENTO LATERÍTICO (ARENOSO), COM ESPESSURA DE 15 CM - EXCLUSIVE ESCAVAÇÃO, CARGA E TRANSPORTE E SOLO. AF_09/2024</v>
          </cell>
          <cell r="C6161" t="str">
            <v>M3</v>
          </cell>
        </row>
        <row r="6162">
          <cell r="A6162">
            <v>105569</v>
          </cell>
          <cell r="B6162" t="str">
            <v>CONSTRUÇÃO DE BASE E SUB-BASE PARA PAVIMENTAÇÃO DE SOLO DE COMPORTAMENTO LATERÍTICO (ARENOSO), COM ESPESSURA DE 20 CM - EXCLUSIVE ESCAVAÇÃO, CARGA E TRANSPORTE E SOLO. AF_09/2024</v>
          </cell>
          <cell r="C6162" t="str">
            <v>M3</v>
          </cell>
        </row>
        <row r="6163">
          <cell r="A6163">
            <v>105570</v>
          </cell>
          <cell r="B6163" t="str">
            <v>RECONSTRUÇÃO DE BASE E SUB-BASE PARA PAVIMENTAÇÃO DE SOLO DE COMPORTAMENTO LATERÍTICO (ARENOSO), COM ESPESSURA DE 20 CM - EXCLUSIVE ESCAVAÇÃO, CARGA E TRANSPORTE E SOLO. AF_09/2024</v>
          </cell>
          <cell r="C6163" t="str">
            <v>M3</v>
          </cell>
        </row>
        <row r="6164">
          <cell r="A6164">
            <v>105571</v>
          </cell>
          <cell r="B6164" t="str">
            <v>CONSTRUÇÃO DE BASE E SUB-BASE PARA PAVIMENTAÇÃO DE SOLO (PREDOMINANTEMENTE ARENOSO) MELHORADO COM CIMENTO - 2%, MISTURA EM PISTA, COM ESPESSURA DE 10 CM - EXCLUSIVE ESCAVAÇÃO, CARGA E TRANSPORTE E SOLO. AF_09/2024</v>
          </cell>
          <cell r="C6164" t="str">
            <v>M3</v>
          </cell>
        </row>
        <row r="6165">
          <cell r="A6165">
            <v>105572</v>
          </cell>
          <cell r="B6165" t="str">
            <v>RECONSTRUÇÃO DE BASE E SUB-BASE PARA PAVIMENTAÇÃO DE SOLO (PREDOMINANTEMENTE ARENOSO) MELHORADO COM CIMENTO - 2%, MISTURA EM PISTA, COM ESPESSURA DE 10 CM - EXCLUSIVE ESCAVAÇÃO, CARGA E TRANSPORTE E SOLO. AF_09/2024</v>
          </cell>
          <cell r="C6165" t="str">
            <v>M3</v>
          </cell>
        </row>
        <row r="6166">
          <cell r="A6166">
            <v>105573</v>
          </cell>
          <cell r="B6166" t="str">
            <v>RECONSTRUÇÃO DE BASE E SUB-BASE PARA PAVIMENTAÇÃO DE SOLO (PREDOMINANTEMENTE ARENOSO) MELHORADO COM CIMENTO - 4%, MISTURA EM PISTA, COM ESPESSURA DE 10 CM - EXCLUSIVE ESCAVAÇÃO, CARGA E TRANSPORTE E SOLO. AF_09/2024</v>
          </cell>
          <cell r="C6166" t="str">
            <v>M3</v>
          </cell>
        </row>
        <row r="6167">
          <cell r="A6167">
            <v>105574</v>
          </cell>
          <cell r="B6167" t="str">
            <v>RECONSTRUÇÃO DE BASE E SUB-BASE PARA PAVIMENTAÇÃO DE SOLO (PREDOMINANTEMENTE ARENOSO) MELHORADO COM CIMENTO - 2%, MISTURA EM PISTA, COM ESPESSURA DE 15 CM - EXCLUSIVE ESCAVAÇÃO, CARGA E TRANSPORTE E SOLO. AF_09/2024</v>
          </cell>
          <cell r="C6167" t="str">
            <v>M3</v>
          </cell>
        </row>
        <row r="6168">
          <cell r="A6168">
            <v>105575</v>
          </cell>
          <cell r="B6168" t="str">
            <v>CONSTRUÇÃO DE BASE E SUB-BASE PARA PAVIMENTAÇÃO DE SOLO (PREDOMINANTEMENTE ARENOSO) MELHORADO COM CIMENTO - 2%, MISTURA EM PISTA, COM ESPESSURA DE 20 CM - EXCLUSIVE ESCAVAÇÃO, CARGA E TRANSPORTE E SOLO. AF_09/2024</v>
          </cell>
          <cell r="C6168" t="str">
            <v>M3</v>
          </cell>
        </row>
        <row r="6169">
          <cell r="A6169">
            <v>105576</v>
          </cell>
          <cell r="B6169" t="str">
            <v>RECONSTRUÇÃO DE BASE E SUB-BASE PARA PAVIMENTAÇÃO DE SOLO (PREDOMINANTEMENTE ARENOSO) MELHORADO COM CIMENTO - 2%, MISTURA EM PISTA, COM ESPESSURA DE 20 CM - EXCLUSIVE ESCAVAÇÃO, CARGA E TRANSPORTE E SOLO. AF_09/2024</v>
          </cell>
          <cell r="C6169" t="str">
            <v>M3</v>
          </cell>
        </row>
        <row r="6170">
          <cell r="A6170">
            <v>105577</v>
          </cell>
          <cell r="B6170" t="str">
            <v>RECONSTRUÇÃO DE BASE E SUB-BASE PARA PAVIMENTAÇÃO DE SOLO (PREDOMINANTEMENTE ARENOSO) BRITA - 40%-60%, MISTURA EM PISTA, COM ESPESSURA DE 10 CM - EXCLUSIVE ESCAVAÇÃO, CARGA E TRANSPORTE E SOLO. AF_09/2024</v>
          </cell>
          <cell r="C6170" t="str">
            <v>M3</v>
          </cell>
        </row>
        <row r="6171">
          <cell r="A6171">
            <v>105578</v>
          </cell>
          <cell r="B6171" t="str">
            <v>RECONSTRUÇÃO DE BASE E SUB-BASE PARA PAVIMENTAÇÃO DE SOLO (PREDOMINANTEMENTE ARENOSO) BRITA - 40%-60%, MISTURA EM PISTA, COM ESPESSURA DE 15 CM - EXCLUSIVE ESCAVAÇÃO, CARGA E TRANSPORTE E SOLO. AF_09/2024</v>
          </cell>
          <cell r="C6171" t="str">
            <v>M3</v>
          </cell>
        </row>
        <row r="6172">
          <cell r="A6172">
            <v>105579</v>
          </cell>
          <cell r="B6172" t="str">
            <v>RECONSTRUÇÃO DE BASE E SUB-BASE PARA PAVIMENTAÇÃO DE SOLO (PREDOMINANTEMENTE ARENOSO) BRITA - 50%-50%, MISTURA EM PISTA, COM ESPESSURA DE 10 CM - EXCLUSIVE ESCAVAÇÃO, CARGA E TRANSPORTE E SOLO. AF_09/2024</v>
          </cell>
          <cell r="C6172" t="str">
            <v>M3</v>
          </cell>
        </row>
        <row r="6173">
          <cell r="A6173">
            <v>105580</v>
          </cell>
          <cell r="B6173" t="str">
            <v>RECONSTRUÇÃO DE BASE E SUB-BASE PARA PAVIMENTAÇÃO DE SOLO (PREDOMINANTEMENTE ARENOSO) BRITA - 50%-50%, MISTURA EM PISTA, COM ESPESSURA DE 15 CM - EXCLUSIVE ESCAVAÇÃO, CARGA E TRANSPORTE E SOLO. AF_09/2024</v>
          </cell>
          <cell r="C6173" t="str">
            <v>M3</v>
          </cell>
        </row>
        <row r="6174">
          <cell r="A6174">
            <v>105581</v>
          </cell>
          <cell r="B6174" t="str">
            <v>CONSTRUÇÃO DE BASE E SUB-BASE PARA PAVIMENTAÇÃO DE SOLO (PREDOMINANTEMENTE ARENOSO) BRITA - 50%-50%, MISTURA EM PISTA, COM ESPESSURA DE 20 CM - EXCLUSIVE ESCAVAÇÃO, CARGA E TRANSPORTE E SOLO. AF_09/2024</v>
          </cell>
          <cell r="C6174" t="str">
            <v>M3</v>
          </cell>
        </row>
        <row r="6175">
          <cell r="A6175">
            <v>105582</v>
          </cell>
          <cell r="B6175" t="str">
            <v>RECONSTRUÇÃO DE BASE E SUB-BASE PARA PAVIMENTAÇÃO DE SOLO (PREDOMINANTEMENTE ARENOSO) BRITA - 50%-50%, MISTURA EM PISTA, COM ESPESSURA DE 20 CM - EXCLUSIVE ESCAVAÇÃO, CARGA E TRANSPORTE E SOLO. AF_09/2024</v>
          </cell>
          <cell r="C6175" t="str">
            <v>M3</v>
          </cell>
        </row>
        <row r="6176">
          <cell r="A6176">
            <v>105585</v>
          </cell>
          <cell r="B6176" t="str">
            <v>CONSTRUÇÃO DE BASE E SUB-BASE PARA PAVIMENTAÇÃO DE SOLO (PREDOMINANTEMENTE ARGILOSO) BRITA - 40%-60%, MISTURA EM PISTA, COM ESPESSURA DE 10 CM - EXCLUSIVE ESCAVAÇÃO, CARGA E TRANSPORTE E SOLO. AF_09/2024</v>
          </cell>
          <cell r="C6176" t="str">
            <v>M3</v>
          </cell>
        </row>
        <row r="6177">
          <cell r="A6177">
            <v>105586</v>
          </cell>
          <cell r="B6177" t="str">
            <v>RECONSTRUÇÃO DE BASE E SUB-BASE PARA PAVIMENTAÇÃO DE SOLO (PREDOMINANTEMENTE ARGILOSO) BRITA - 40%-60%, MISTURA EM PISTA, COM ESPESSURA DE 10 CM - EXCLUSIVE ESCAVAÇÃO, CARGA E TRANSPORTE E SOLO. AF_09/2024</v>
          </cell>
          <cell r="C6177" t="str">
            <v>M3</v>
          </cell>
        </row>
        <row r="6178">
          <cell r="A6178">
            <v>105587</v>
          </cell>
          <cell r="B6178" t="str">
            <v>RECONSTRUÇÃO DE BASE E SUB-BASE PARA PAVIMENTAÇÃO DE SOLO (PREDOMINANTEMENTE ARGILOSO) BRITA - 40%-60%, MISTURA EM PISTA, COM ESPESSURA DE 15 CM - EXCLUSIVE ESCAVAÇÃO, CARGA E TRANSPORTE E SOLO. AF_09/2024</v>
          </cell>
          <cell r="C6178" t="str">
            <v>M3</v>
          </cell>
        </row>
        <row r="6179">
          <cell r="A6179">
            <v>105588</v>
          </cell>
          <cell r="B6179" t="str">
            <v>CONSTRUÇÃO DE BASE E SUB-BASE PARA PAVIMENTAÇÃO DE SOLO (PREDOMINANTEMENTE ARGILOSO) BRITA - 40%-60%, MISTURA EM PISTA, COM ESPESSURA DE 20 CM - EXCLUSIVE ESCAVAÇÃO, CARGA E TRANSPORTE E SOLO. AF_09/2024</v>
          </cell>
          <cell r="C6179" t="str">
            <v>M3</v>
          </cell>
        </row>
        <row r="6180">
          <cell r="A6180">
            <v>105589</v>
          </cell>
          <cell r="B6180" t="str">
            <v>RECONSTRUÇÃO DE BASE E SUB-BASE PARA PAVIMENTAÇÃO DE SOLO (PREDOMINANTEMENTE ARGILOSO) BRITA - 40%-60%, MISTURA EM PISTA, COM ESPESSURA DE 20 CM - EXCLUSIVE ESCAVAÇÃO, CARGA E TRANSPORTE E SOLO. AF_09/2024</v>
          </cell>
          <cell r="C6180" t="str">
            <v>M3</v>
          </cell>
        </row>
        <row r="6181">
          <cell r="A6181">
            <v>105592</v>
          </cell>
          <cell r="B6181" t="str">
            <v>CONSTRUÇÃO DE BASE E SUB-BASE PARA PAVIMENTAÇÃO DE SOLO (PREDOMINANTEMENTE ARGILOSO) BRITA - 50%-50%, MISTURA EM PISTA, COM ESPESSURA DE 10 CM - EXCLUSIVE ESCAVAÇÃO, CARGA E TRANSPORTE E SOLO. AF_09/2024</v>
          </cell>
          <cell r="C6181" t="str">
            <v>M3</v>
          </cell>
        </row>
        <row r="6182">
          <cell r="A6182">
            <v>105593</v>
          </cell>
          <cell r="B6182" t="str">
            <v>RECONSTRUÇÃO DE BASE E SUB-BASE PARA PAVIMENTAÇÃO DE SOLO (PREDOMINANTEMENTE ARGILOSO) BRITA - 50%-50%, MISTURA EM PISTA, COM ESPESSURA DE 10 CM - EXCLUSIVE ESCAVAÇÃO, CARGA E TRANSPORTE E SOLO. AF_09/2024</v>
          </cell>
          <cell r="C6182" t="str">
            <v>M3</v>
          </cell>
        </row>
        <row r="6183">
          <cell r="A6183">
            <v>105594</v>
          </cell>
          <cell r="B6183" t="str">
            <v>RECONSTRUÇÃO DE BASE E SUB-BASE PARA PAVIMENTAÇÃO DE SOLO (PREDOMINANTEMENTE ARGILOSO) BRITA - 50%-50%, MISTURA EM PISTA, COM ESPESSURA DE 15 CM - EXCLUSIVE ESCAVAÇÃO, CARGA E TRANSPORTE E SOLO. AF_09/2024</v>
          </cell>
          <cell r="C6183" t="str">
            <v>M3</v>
          </cell>
        </row>
        <row r="6184">
          <cell r="A6184">
            <v>105595</v>
          </cell>
          <cell r="B6184" t="str">
            <v>CONSTRUÇÃO DE BASE E SUB-BASE PARA PAVIMENTAÇÃO DE SOLO (PREDOMINANTEMENTE ARGILOSO) BRITA - 50%-50%, MISTURA EM PISTA, COM ESPESSURA DE 20 CM - EXCLUSIVE ESCAVAÇÃO, CARGA E TRANSPORTE E SOLO. AF_09/2024</v>
          </cell>
          <cell r="C6184" t="str">
            <v>M3</v>
          </cell>
        </row>
        <row r="6185">
          <cell r="A6185">
            <v>105596</v>
          </cell>
          <cell r="B6185" t="str">
            <v>RECONSTRUÇÃO DE BASE E SUB-BASE PARA PAVIMENTAÇÃO DE SOLO (PREDOMINANTEMENTE ARGILOSO) BRITA - 50%-50%, MISTURA EM PISTA, COM ESPESSURA DE 20 CM - EXCLUSIVE ESCAVAÇÃO, CARGA E TRANSPORTE E SOLO. AF_09/2024</v>
          </cell>
          <cell r="C6185" t="str">
            <v>M3</v>
          </cell>
        </row>
        <row r="6186">
          <cell r="A6186">
            <v>105623</v>
          </cell>
          <cell r="B6186" t="str">
            <v>CONSTRUÇÃO DE BASE E SUB-BASE PARA PAVIMENTAÇÃO DE SOLO (PREDOMINANTEMENTE ARENOSO) MELHORADO COM CIMENTO - 4%, MISTURA EM PISTA, COM ESPESSURA DE 10 CM - EXCLUSIVE ESCAVAÇÃO, CARGA E TRANSPORTE E SOLO. AF_09/2024</v>
          </cell>
          <cell r="C6186" t="str">
            <v>M3</v>
          </cell>
        </row>
        <row r="6187">
          <cell r="A6187">
            <v>105624</v>
          </cell>
          <cell r="B6187" t="str">
            <v>CONSTRUÇÃO DE BASE E SUB-BASE PARA PAVIMENTAÇÃO DE SOLO (PREDOMINANTEMENTE ARENOSO) COM CIMENTO - 6%, MISTURA EM PISTA, COM ESPESSURA DE 10 CM - EXCLUSIVE ESCAVAÇÃO, CARGA E TRANSPORTE E SOLO. AF_09/2024</v>
          </cell>
          <cell r="C6187" t="str">
            <v>M3</v>
          </cell>
        </row>
        <row r="6188">
          <cell r="A6188">
            <v>105625</v>
          </cell>
          <cell r="B6188" t="str">
            <v>CONSTRUÇÃO DE BASE E SUB-BASE PARA PAVIMENTAÇÃO DE SOLO (PREDOMINANTEMENTE ARENOSO) COM CIMENTO - 8%, MISTURA EM PISTA, COM ESPESSURA DE 10 CM - EXCLUSIVE ESCAVAÇÃO, CARGA E TRANSPORTE E SOLO. AF_09/2024</v>
          </cell>
          <cell r="C6188" t="str">
            <v>M3</v>
          </cell>
        </row>
        <row r="6189">
          <cell r="A6189">
            <v>105626</v>
          </cell>
          <cell r="B6189" t="str">
            <v>RECONSTRUÇÃO DE BASE E SUB-BASE PARA PAVIMENTAÇÃO DE SOLO (PREDOMINANTEMENTE ARENOSO) COM CIMENTO - 6%, MISTURA EM PISTA, COM ESPESSURA DE 10 CM - EXCLUSIVE ESCAVAÇÃO, CARGA E TRANSPORTE E SOLO. AF_09/2024</v>
          </cell>
          <cell r="C6189" t="str">
            <v>M3</v>
          </cell>
        </row>
        <row r="6190">
          <cell r="A6190">
            <v>105627</v>
          </cell>
          <cell r="B6190" t="str">
            <v>RECONSTRUÇÃO DE BASE E SUB-BASE PARA PAVIMENTAÇÃO DE SOLO (PREDOMINANTEMENTE ARENOSO) COM CIMENTO - 8%, MISTURA EM PISTA, COM ESPESSURA DE 10 CM - EXCLUSIVE ESCAVAÇÃO, CARGA E TRANSPORTE E SOLO. AF_09/2024</v>
          </cell>
          <cell r="C6190" t="str">
            <v>M3</v>
          </cell>
        </row>
        <row r="6191">
          <cell r="A6191">
            <v>105628</v>
          </cell>
          <cell r="B6191" t="str">
            <v>RECONSTRUÇÃO DE BASE E SUB-BASE PARA PAVIMENTAÇÃO DE SOLO (PREDOMINANTEMENTE ARENOSO) MELHORADO COM CIMENTO - 4%, MISTURA EM PISTA, COM ESPESSURA DE 15 CM - EXCLUSIVE ESCAVAÇÃO, CARGA E TRANSPORTE E SOLO. AF_09/2024</v>
          </cell>
          <cell r="C6191" t="str">
            <v>M3</v>
          </cell>
        </row>
        <row r="6192">
          <cell r="A6192">
            <v>105629</v>
          </cell>
          <cell r="B6192" t="str">
            <v>RECONSTRUÇÃO DE BASE E SUB-BASE PARA PAVIMENTAÇÃO DE SOLO (PREDOMINANTEMENTE ARENOSO) COM CIMENTO - 6%, MISTURA EM PISTA, COM ESPESSURA DE 15 CM - EXCLUSIVE ESCAVAÇÃO, CARGA E TRANSPORTE E SOLO. AF_09/2024</v>
          </cell>
          <cell r="C6192" t="str">
            <v>M3</v>
          </cell>
        </row>
        <row r="6193">
          <cell r="A6193">
            <v>105630</v>
          </cell>
          <cell r="B6193" t="str">
            <v>RECONSTRUÇÃO DE BASE E SUB-BASE PARA PAVIMENTAÇÃO DE SOLO (PREDOMINANTEMENTE ARENOSO) COM CIMENTO - 8%, MISTURA EM PISTA, COM ESPESSURA DE 15 CM - EXCLUSIVE ESCAVAÇÃO, CARGA E TRANSPORTE E SOLO. AF_09/2024</v>
          </cell>
          <cell r="C6193" t="str">
            <v>M3</v>
          </cell>
        </row>
        <row r="6194">
          <cell r="A6194">
            <v>105631</v>
          </cell>
          <cell r="B6194" t="str">
            <v>CONSTRUÇÃO DE BASE E SUB-BASE PARA PAVIMENTAÇÃO DE SOLO (PREDOMINANTEMENTE ARENOSO) MELHORADO COM CIMENTO - 4%, MISTURA EM PISTA, COM ESPESSURA DE 20 CM - EXCLUSIVE ESCAVAÇÃO, CARGA E TRANSPORTE E SOLO. AF_09/2024</v>
          </cell>
          <cell r="C6194" t="str">
            <v>M3</v>
          </cell>
        </row>
        <row r="6195">
          <cell r="A6195">
            <v>105632</v>
          </cell>
          <cell r="B6195" t="str">
            <v>CONSTRUÇÃO DE BASE E SUB-BASE PARA PAVIMENTAÇÃO DE SOLO (PREDOMINANTEMENTE ARENOSO) COM CIMENTO - 6%, MISTURA EM PISTA, COM ESPESSURA DE 20 CM - EXCLUSIVE ESCAVAÇÃO, CARGA E TRANSPORTE E SOLO. AF_09/2024</v>
          </cell>
          <cell r="C6195" t="str">
            <v>M3</v>
          </cell>
        </row>
        <row r="6196">
          <cell r="A6196">
            <v>105633</v>
          </cell>
          <cell r="B6196" t="str">
            <v>CONSTRUÇÃO DE BASE E SUB-BASE PARA PAVIMENTAÇÃO DE SOLO (PREDOMINANTEMENTE ARENOSO) COM CIMENTO - 8%, MISTURA EM PISTA, COM ESPESSURA DE 20 CM - EXCLUSIVE ESCAVAÇÃO, CARGA E TRANSPORTE E SOLO. AF_09/2024</v>
          </cell>
          <cell r="C6196" t="str">
            <v>M3</v>
          </cell>
        </row>
        <row r="6197">
          <cell r="A6197">
            <v>105634</v>
          </cell>
          <cell r="B6197" t="str">
            <v>RECONSTRUÇÃO DE BASE E SUB-BASE PARA PAVIMENTAÇÃO DE SOLO (PREDOMINANTEMENTE ARENOSO) MELHORADO COM CIMENTO - 4%, MISTURA EM PISTA, COM ESPESSURA DE 20 CM - EXCLUSIVE ESCAVAÇÃO, CARGA E TRANSPORTE E SOLO. AF_09/2024</v>
          </cell>
          <cell r="C6197" t="str">
            <v>M3</v>
          </cell>
        </row>
        <row r="6198">
          <cell r="A6198">
            <v>105635</v>
          </cell>
          <cell r="B6198" t="str">
            <v>RECONSTRUÇÃO DE BASE E SUB-BASE PARA PAVIMENTAÇÃO DE SOLO (PREDOMINANTEMENTE ARENOSO) COM CIMENTO - 6%, MISTURA EM PISTA, COM ESPESSURA DE 20 CM - EXCLUSIVE ESCAVAÇÃO, CARGA E TRANSPORTE E SOLO. AF_09/2024</v>
          </cell>
          <cell r="C6198" t="str">
            <v>M3</v>
          </cell>
        </row>
        <row r="6199">
          <cell r="A6199">
            <v>105636</v>
          </cell>
          <cell r="B6199" t="str">
            <v>RECONSTRUÇÃO DE BASE E SUB-BASE PARA PAVIMENTAÇÃO DE SOLO (PREDOMINANTEMENTE ARENOSO) COM CIMENTO - 8%, MISTURA EM PISTA, COM ESPESSURA DE 20 CM - EXCLUSIVE ESCAVAÇÃO, CARGA E TRANSPORTE E SOLO. AF_09/2024</v>
          </cell>
          <cell r="C6199" t="str">
            <v>M3</v>
          </cell>
        </row>
        <row r="6200">
          <cell r="A6200">
            <v>105657</v>
          </cell>
          <cell r="B6200" t="str">
            <v>CONSTRUÇÃO DE BASE E SUB-BASE PARA PAVIMENTAÇÃO DE SOLO (PREDOMINANTEMENTE ARENOSO) BRITA - 40%-60% COM CIMENTO - 4%, MISTURA EM PISTA, COM ESPESSURA DE 10 CM - EXCLUSIVE ESCAVAÇÃO, CARGA E TRANSPORTE E SOLO. AF_09/2024</v>
          </cell>
          <cell r="C6200" t="str">
            <v>M3</v>
          </cell>
        </row>
        <row r="6201">
          <cell r="A6201">
            <v>105658</v>
          </cell>
          <cell r="B6201" t="str">
            <v>CONSTRUÇÃO DE BASE E SUB-BASE PARA PAVIMENTAÇÃO DE SOLO (PREDOMINANTEMENTE ARENOSO) BRITA - 40%-60% COM CIMENTO - 6%, MISTURA EM PISTA, COM ESPESSURA DE 10 CM - EXCLUSIVE ESCAVAÇÃO, CARGA E TRANSPORTE E SOLO. AF_09/2024</v>
          </cell>
          <cell r="C6201" t="str">
            <v>M3</v>
          </cell>
        </row>
        <row r="6202">
          <cell r="A6202">
            <v>105659</v>
          </cell>
          <cell r="B6202" t="str">
            <v>CONSTRUÇÃO DE BASE E SUB-BASE PARA PAVIMENTAÇÃO DE SOLO (PREDOMINANTEMENTE ARENOSO) BRITA - 40%-60% COM CIMENTO - 8%, MISTURA EM PISTA, COM ESPESSURA DE 10 CM - EXCLUSIVE ESCAVAÇÃO, CARGA E TRANSPORTE E SOLO. AF_09/2024</v>
          </cell>
          <cell r="C6202" t="str">
            <v>M3</v>
          </cell>
        </row>
        <row r="6203">
          <cell r="A6203">
            <v>105660</v>
          </cell>
          <cell r="B6203" t="str">
            <v>RECONSTRUÇÃO DE BASE E SUB-BASE PARA PAVIMENTAÇÃO DE SOLO (PREDOMINANTEMENTE ARENOSO) BRITA - 40%-60% COM CIMENTO - 4%, MISTURA EM PISTA, COM ESPESSURA DE 10 CM - EXCLUSIVE ESCAVAÇÃO, CARGA E TRANSPORTE E SOLO. AF_09/2024</v>
          </cell>
          <cell r="C6203" t="str">
            <v>M3</v>
          </cell>
        </row>
        <row r="6204">
          <cell r="A6204">
            <v>105661</v>
          </cell>
          <cell r="B6204" t="str">
            <v>RECONSTRUÇÃO DE BASE E SUB-BASE PARA PAVIMENTAÇÃO DE SOLO (PREDOMINANTEMENTE ARENOSO) BRITA - 40%-60% COM CIMENTO - 6%, MISTURA EM PISTA, COM ESPESSURA DE 10 CM - EXCLUSIVE ESCAVAÇÃO, CARGA E TRANSPORTE E SOLO. AF_09/2024</v>
          </cell>
          <cell r="C6204" t="str">
            <v>M3</v>
          </cell>
        </row>
        <row r="6205">
          <cell r="A6205">
            <v>105662</v>
          </cell>
          <cell r="B6205" t="str">
            <v>RECONSTRUÇÃO DE BASE E SUB-BASE PARA PAVIMENTAÇÃO DE SOLO (PREDOMINANTEMENTE ARENOSO) BRITA - 40%-60% COM CIMENTO - 8%, MISTURA EM PISTA, COM ESPESSURA DE 10 CM - EXCLUSIVE ESCAVAÇÃO, CARGA E TRANSPORTE E SOLO. AF_09/2024</v>
          </cell>
          <cell r="C6205" t="str">
            <v>M3</v>
          </cell>
        </row>
        <row r="6206">
          <cell r="A6206">
            <v>105663</v>
          </cell>
          <cell r="B6206" t="str">
            <v>RECONSTRUÇÃO DE BASE E SUB-BASE PARA PAVIMENTAÇÃO DE SOLO (PREDOMINANTEMENTE ARENOSO) BRITA - 40%-60% COM CIMENTO - 4%, MISTURA EM PISTA, COM ESPESSURA DE 15 CM - EXCLUSIVE ESCAVAÇÃO, CARGA E TRANSPORTE E SOLO. AF_09/2024</v>
          </cell>
          <cell r="C6206" t="str">
            <v>M3</v>
          </cell>
        </row>
        <row r="6207">
          <cell r="A6207">
            <v>105664</v>
          </cell>
          <cell r="B6207" t="str">
            <v>RECONSTRUÇÃO DE BASE E SUB-BASE PARA PAVIMENTAÇÃO DE SOLO (PREDOMINANTEMENTE ARENOSO) BRITA - 40%-60% COM CIMENTO - 6%, MISTURA EM PISTA, COM ESPESSURA DE 15 CM - EXCLUSIVE ESCAVAÇÃO, CARGA E TRANSPORTE E SOLO. AF_09/2024</v>
          </cell>
          <cell r="C6207" t="str">
            <v>M3</v>
          </cell>
        </row>
        <row r="6208">
          <cell r="A6208">
            <v>105665</v>
          </cell>
          <cell r="B6208" t="str">
            <v>RECONSTRUÇÃO DE BASE E SUB-BASE PARA PAVIMENTAÇÃO DE SOLO (PREDOMINANTEMENTE ARENOSO) BRITA - 40%-60% COM CIMENTO - 8%, MISTURA EM PISTA, COM ESPESSURA DE 15 CM - EXCLUSIVE ESCAVAÇÃO, CARGA E TRANSPORTE E SOLO. AF_09/2024</v>
          </cell>
          <cell r="C6208" t="str">
            <v>M3</v>
          </cell>
        </row>
        <row r="6209">
          <cell r="A6209">
            <v>105666</v>
          </cell>
          <cell r="B6209" t="str">
            <v>CONSTRUÇÃO DE BASE E SUB-BASE PARA PAVIMENTAÇÃO DE SOLO (PREDOMINANTEMENTE ARENOSO) BRITA - 40%-60% COM CIMENTO - 4%, MISTURA EM PISTA, COM ESPESSURA DE 20 CM - EXCLUSIVE ESCAVAÇÃO, CARGA E TRANSPORTE E SOLO. AF_09/2024</v>
          </cell>
          <cell r="C6209" t="str">
            <v>M3</v>
          </cell>
        </row>
        <row r="6210">
          <cell r="A6210">
            <v>105667</v>
          </cell>
          <cell r="B6210" t="str">
            <v>CONSTRUÇÃO DE BASE E SUB-BASE PARA PAVIMENTAÇÃO DE SOLO (PREDOMINANTEMENTE ARENOSO) BRITA - 40%-60% COM CIMENTO - 6%, MISTURA EM PISTA, COM ESPESSURA DE 20 CM - EXCLUSIVE ESCAVAÇÃO, CARGA E TRANSPORTE E SOLO. AF_09/2024</v>
          </cell>
          <cell r="C6210" t="str">
            <v>M3</v>
          </cell>
        </row>
        <row r="6211">
          <cell r="A6211">
            <v>105668</v>
          </cell>
          <cell r="B6211" t="str">
            <v>CONSTRUÇÃO DE BASE E SUB-BASE PARA PAVIMENTAÇÃO DE SOLO (PREDOMINANTEMENTE ARENOSO) BRITA - 40%-60% COM CIMENTO - 8%, MISTURA EM PISTA, COM ESPESSURA DE 20 CM - EXCLUSIVE ESCAVAÇÃO, CARGA E TRANSPORTE E SOLO. AF_09/2024</v>
          </cell>
          <cell r="C6211" t="str">
            <v>M3</v>
          </cell>
        </row>
        <row r="6212">
          <cell r="A6212">
            <v>105669</v>
          </cell>
          <cell r="B6212" t="str">
            <v>RECONSTRUÇÃO DE BASE E SUB-BASE PARA PAVIMENTAÇÃO DE SOLO (PREDOMINANTEMENTE ARENOSO) BRITA - 40%-60% COM CIMENTO - 4%, MISTURA EM PISTA, COM ESPESSURA DE 20 CM - EXCLUSIVE ESCAVAÇÃO, CARGA E TRANSPORTE E SOLO. AF_09/2024</v>
          </cell>
          <cell r="C6212" t="str">
            <v>M3</v>
          </cell>
        </row>
        <row r="6213">
          <cell r="A6213">
            <v>105670</v>
          </cell>
          <cell r="B6213" t="str">
            <v>RECONSTRUÇÃO DE BASE E SUB-BASE PARA PAVIMENTAÇÃO DE SOLO (PREDOMINANTEMENTE ARENOSO) BRITA - 40%-60% COM CIMENTO - 6%, MISTURA EM PISTA, COM ESPESSURA DE 20 CM - EXCLUSIVE ESCAVAÇÃO, CARGA E TRANSPORTE E SOLO. AF_09/2024</v>
          </cell>
          <cell r="C6213" t="str">
            <v>M3</v>
          </cell>
        </row>
        <row r="6214">
          <cell r="A6214">
            <v>105671</v>
          </cell>
          <cell r="B6214" t="str">
            <v>RECONSTRUÇÃO DE BASE E SUB-BASE PARA PAVIMENTAÇÃO DE SOLO (PREDOMINANTEMENTE ARENOSO) BRITA - 40%-60% COM CIMENTO - 8%, MISTURA EM PISTA, COM ESPESSURA DE 20 CM - EXCLUSIVE ESCAVAÇÃO, CARGA E TRANSPORTE E SOLO. AF_09/2024</v>
          </cell>
          <cell r="C6214" t="str">
            <v>M3</v>
          </cell>
        </row>
        <row r="6215">
          <cell r="A6215">
            <v>105690</v>
          </cell>
          <cell r="B6215" t="str">
            <v>CONSTRUÇÃO DE BASE E SUB-BASE PARA PAVIMENTAÇÃO DE SOLO (PREDOMINANTEMENTE ARENOSO) BRITA - 50%-50% COM CIMENTO - 4%, MISTURA EM PISTA, COM ESPESSURA DE 10 CM - EXCLUSIVE ESCAVAÇÃO, CARGA E TRANSPORTE E SOLO. AF_09/2024</v>
          </cell>
          <cell r="C6215" t="str">
            <v>M3</v>
          </cell>
        </row>
        <row r="6216">
          <cell r="A6216">
            <v>105691</v>
          </cell>
          <cell r="B6216" t="str">
            <v>CONSTRUÇÃO DE BASE E SUB-BASE PARA PAVIMENTAÇÃO DE SOLO (PREDOMINANTEMENTE ARENOSO) BRITA - 50%-50% COM CIMENTO - 6%, MISTURA EM PISTA, COM ESPESSURA DE 10 CM - EXCLUSIVE ESCAVAÇÃO, CARGA E TRANSPORTE E SOLO. AF_09/2024</v>
          </cell>
          <cell r="C6216" t="str">
            <v>M3</v>
          </cell>
        </row>
        <row r="6217">
          <cell r="A6217">
            <v>105692</v>
          </cell>
          <cell r="B6217" t="str">
            <v>CONSTRUÇÃO DE BASE E SUB-BASE PARA PAVIMENTAÇÃO DE SOLO (PREDOMINANTEMENTE ARENOSO) BRITA - 50%-50% COM CIMENTO - 8%, MISTURA EM PISTA, COM ESPESSURA DE 10 CM - EXCLUSIVE ESCAVAÇÃO, CARGA E TRANSPORTE E SOLO. AF_09/2024</v>
          </cell>
          <cell r="C6217" t="str">
            <v>M3</v>
          </cell>
        </row>
        <row r="6218">
          <cell r="A6218">
            <v>105693</v>
          </cell>
          <cell r="B6218" t="str">
            <v>RECONSTRUÇÃO DE BASE E SUB-BASE PARA PAVIMENTAÇÃO DE SOLO (PREDOMINANTEMENTE ARENOSO) BRITA - 50%-50% COM CIMENTO - 4%, MISTURA EM PISTA, COM ESPESSURA DE 10 CM - EXCLUSIVE ESCAVAÇÃO, CARGA E TRANSPORTE E SOLO. AF_09/2024</v>
          </cell>
          <cell r="C6218" t="str">
            <v>M3</v>
          </cell>
        </row>
        <row r="6219">
          <cell r="A6219">
            <v>105694</v>
          </cell>
          <cell r="B6219" t="str">
            <v>RECONSTRUÇÃO DE BASE E SUB-BASE PARA PAVIMENTAÇÃO DE SOLO (PREDOMINANTEMENTE ARENOSO) BRITA - 50%-50% COM CIMENTO - 6%, MISTURA EM PISTA, COM ESPESSURA DE 10 CM - EXCLUSIVE ESCAVAÇÃO, CARGA E TRANSPORTE E SOLO. AF_09/2024</v>
          </cell>
          <cell r="C6219" t="str">
            <v>M3</v>
          </cell>
        </row>
        <row r="6220">
          <cell r="A6220">
            <v>105695</v>
          </cell>
          <cell r="B6220" t="str">
            <v>RECONSTRUÇÃO DE BASE E SUB-BASE PARA PAVIMENTAÇÃO DE SOLO (PREDOMINANTEMENTE ARENOSO) BRITA - 50%-50% COM CIMENTO - 8%, MISTURA EM PISTA, COM ESPESSURA DE 10 CM - EXCLUSIVE ESCAVAÇÃO, CARGA E TRANSPORTE E SOLO. AF_09/2024</v>
          </cell>
          <cell r="C6220" t="str">
            <v>M3</v>
          </cell>
        </row>
        <row r="6221">
          <cell r="A6221">
            <v>105696</v>
          </cell>
          <cell r="B6221" t="str">
            <v>RECONSTRUÇÃO DE BASE E SUB-BASE PARA PAVIMENTAÇÃO DE SOLO (PREDOMINANTEMENTE ARENOSO) BRITA - 50%-50% COM CIMENTO - 4%, MISTURA EM PISTA, COM ESPESSURA DE 15 CM - EXCLUSIVE ESCAVAÇÃO, CARGA E TRANSPORTE E SOLO. AF_09/2024</v>
          </cell>
          <cell r="C6221" t="str">
            <v>M3</v>
          </cell>
        </row>
        <row r="6222">
          <cell r="A6222">
            <v>105697</v>
          </cell>
          <cell r="B6222" t="str">
            <v>RECONSTRUÇÃO DE BASE E SUB-BASE PARA PAVIMENTAÇÃO DE SOLO (PREDOMINANTEMENTE ARENOSO) BRITA - 50%-50% COM CIMENTO - 6%, MISTURA EM PISTA, COM ESPESSURA DE 15 CM - EXCLUSIVE ESCAVAÇÃO, CARGA E TRANSPORTE E SOLO. AF_09/2024</v>
          </cell>
          <cell r="C6222" t="str">
            <v>M3</v>
          </cell>
        </row>
        <row r="6223">
          <cell r="A6223">
            <v>105698</v>
          </cell>
          <cell r="B6223" t="str">
            <v>RECONSTRUÇÃO DE BASE E SUB-BASE PARA PAVIMENTAÇÃO DE SOLO (PREDOMINANTEMENTE ARENOSO) BRITA - 50%-50% COM CIMENTO - 8%, MISTURA EM PISTA, COM ESPESSURA DE 15 CM - EXCLUSIVE ESCAVAÇÃO, CARGA E TRANSPORTE E SOLO. AF_09/2024</v>
          </cell>
          <cell r="C6223" t="str">
            <v>M3</v>
          </cell>
        </row>
        <row r="6224">
          <cell r="A6224">
            <v>105699</v>
          </cell>
          <cell r="B6224" t="str">
            <v>CONSTRUÇÃO DE BASE E SUB-BASE PARA PAVIMENTAÇÃO DE SOLO (PREDOMINANTEMENTE ARENOSO) BRITA - 50%-50% COM CIMENTO - 4%, MISTURA EM PISTA, COM ESPESSURA DE 20 CM - EXCLUSIVE ESCAVAÇÃO, CARGA E TRANSPORTE E SOLO. AF_09/2024</v>
          </cell>
          <cell r="C6224" t="str">
            <v>M3</v>
          </cell>
        </row>
        <row r="6225">
          <cell r="A6225">
            <v>105700</v>
          </cell>
          <cell r="B6225" t="str">
            <v>CONSTRUÇÃO DE BASE E SUB-BASE PARA PAVIMENTAÇÃO DE SOLO (PREDOMINANTEMENTE ARENOSO) BRITA - 50%-50% COM CIMENTO - 6%, MISTURA EM PISTA, COM ESPESSURA DE 20 CM - EXCLUSIVE ESCAVAÇÃO, CARGA E TRANSPORTE E SOLO. AF_09/2024</v>
          </cell>
          <cell r="C6225" t="str">
            <v>M3</v>
          </cell>
        </row>
        <row r="6226">
          <cell r="A6226">
            <v>105701</v>
          </cell>
          <cell r="B6226" t="str">
            <v>CONSTRUÇÃO DE BASE E SUB-BASE PARA PAVIMENTAÇÃO DE SOLO (PREDOMINANTEMENTE ARENOSO) BRITA - 50%-50% COM CIMENTO - 8%, MISTURA EM PISTA, COM ESPESSURA DE 20 CM - EXCLUSIVE ESCAVAÇÃO, CARGA E TRANSPORTE E SOLO. AF_09/2024</v>
          </cell>
          <cell r="C6226" t="str">
            <v>M3</v>
          </cell>
        </row>
        <row r="6227">
          <cell r="A6227">
            <v>105702</v>
          </cell>
          <cell r="B6227" t="str">
            <v>RECONSTRUÇÃO DE BASE E SUB-BASE PARA PAVIMENTAÇÃO DE SOLO (PREDOMINANTEMENTE ARENOSO) BRITA - 50%-50% COM CIMENTO - 4%, MISTURA EM PISTA, COM ESPESSURA DE 20 CM - EXCLUSIVE ESCAVAÇÃO, CARGA E TRANSPORTE E SOLO. AF_09/2024</v>
          </cell>
          <cell r="C6227" t="str">
            <v>M3</v>
          </cell>
        </row>
        <row r="6228">
          <cell r="A6228">
            <v>105703</v>
          </cell>
          <cell r="B6228" t="str">
            <v>RECONSTRUÇÃO DE BASE E SUB-BASE PARA PAVIMENTAÇÃO DE SOLO (PREDOMINANTEMENTE ARENOSO) BRITA - 50%-50% COM CIMENTO - 6%, MISTURA EM PISTA, COM ESPESSURA DE 20 CM - EXCLUSIVE ESCAVAÇÃO, CARGA E TRANSPORTE E SOLO. AF_09/2024</v>
          </cell>
          <cell r="C6228" t="str">
            <v>M3</v>
          </cell>
        </row>
        <row r="6229">
          <cell r="A6229">
            <v>105704</v>
          </cell>
          <cell r="B6229" t="str">
            <v>RECONSTRUÇÃO DE BASE E SUB-BASE PARA PAVIMENTAÇÃO DE SOLO (PREDOMINANTEMENTE ARENOSO) BRITA - 50%-50% COM CIMENTO - 8%, MISTURA EM PISTA, COM ESPESSURA DE 20 CM - EXCLUSIVE ESCAVAÇÃO, CARGA E TRANSPORTE E SOLO. AF_09/2024</v>
          </cell>
          <cell r="C6229" t="str">
            <v>M3</v>
          </cell>
        </row>
        <row r="6230">
          <cell r="A6230">
            <v>105710</v>
          </cell>
          <cell r="B6230" t="str">
            <v>CONSTRUÇÃO DE BASE E SUB-BASE PARA PAVIMENTAÇÃO DE SOLO (PREDOMINANTEMENTE ARENOSO) BRITA - 40%-60%, MISTURA EM PISTA, COM ESPESSURA DE 10 CM - EXCLUSIVE ESCAVAÇÃO, CARGA E TRANSPORTE E SOLO. AF_09/2024</v>
          </cell>
          <cell r="C6230" t="str">
            <v>M3</v>
          </cell>
        </row>
        <row r="6231">
          <cell r="A6231">
            <v>105711</v>
          </cell>
          <cell r="B6231" t="str">
            <v>CONSTRUÇÃO DE BASE E SUB-BASE PARA PAVIMENTAÇÃO DE SOLO (PREDOMINANTEMENTE ARENOSO) BRITA - 40%-60%, MISTURA EM PISTA, COM ESPESSURA DE 20 CM - EXCLUSIVE ESCAVAÇÃO, CARGA E TRANSPORTE E SOLO. AF_09/2024</v>
          </cell>
          <cell r="C6231" t="str">
            <v>M3</v>
          </cell>
        </row>
        <row r="6232">
          <cell r="A6232">
            <v>105712</v>
          </cell>
          <cell r="B6232" t="str">
            <v>RECONSTRUÇÃO DE BASE E SUB-BASE PARA PAVIMENTAÇÃO DE SOLO (PREDOMINANTEMENTE ARENOSO) BRITA - 40%-60%, MISTURA EM PISTA, COM ESPESSURA DE 20 CM - EXCLUSIVE ESCAVAÇÃO, CARGA E TRANSPORTE E SOLO. AF_09/2024</v>
          </cell>
          <cell r="C6232" t="str">
            <v>M3</v>
          </cell>
        </row>
        <row r="6233">
          <cell r="A6233">
            <v>105718</v>
          </cell>
          <cell r="B6233" t="str">
            <v>CONSTRUÇÃO DE BASE E SUB-BASE PARA PAVIMENTAÇÃO DE SOLO (PREDOMINANTEMENTE ARENOSO) BRITA - 50%-50%, MISTURA EM PISTA, COM ESPESSURA DE 10 CM - EXCLUSIVE ESCAVAÇÃO, CARGA E TRANSPORTE E SOLO. AF_09/2024</v>
          </cell>
          <cell r="C6233" t="str">
            <v>M3</v>
          </cell>
        </row>
        <row r="6234">
          <cell r="A6234">
            <v>105727</v>
          </cell>
          <cell r="B6234" t="str">
            <v>CONSTRUÇÃO DE BASE E SUB-BASE PARA PAVIMENTAÇÃO DE BRITA GRADUADA SIMPLES, COM ESPESSURA DE 10 CM - EXCLUSIVE CARGA E TRANSPORTE. AF_09/2024</v>
          </cell>
          <cell r="C6234" t="str">
            <v>M3</v>
          </cell>
        </row>
        <row r="6235">
          <cell r="A6235">
            <v>105728</v>
          </cell>
          <cell r="B6235" t="str">
            <v>RECONSTRUÇÃO DE BASE E SUB-BASE PARA PAVIMENTAÇÃO DE BRITA GRADUADA SIMPLES, COM ESPESSURA DE 10 CM - EXCLUSIVE CARGA E TRANSPORTE. AF_09/2024</v>
          </cell>
          <cell r="C6235" t="str">
            <v>M3</v>
          </cell>
        </row>
        <row r="6236">
          <cell r="A6236">
            <v>105729</v>
          </cell>
          <cell r="B6236" t="str">
            <v>RECONSTRUÇÃO DE BASE E SUB-BASE PARA PAVIMENTAÇÃO DE BRITA GRADUADA SIMPLES, COM ESPESSURA DE 15 CM - EXCLUSIVE CARGA E TRANSPORTE. AF_09/2024</v>
          </cell>
          <cell r="C6236" t="str">
            <v>M3</v>
          </cell>
        </row>
        <row r="6237">
          <cell r="A6237">
            <v>105730</v>
          </cell>
          <cell r="B6237" t="str">
            <v>CONSTRUÇÃO DE BASE E SUB-BASE PARA PAVIMENTAÇÃO DE BRITA GRADUADA SIMPLES, COM ESPESSURA DE 20 CM - EXCLUSIVE CARGA E TRANSPORTE. AF_09/2024</v>
          </cell>
          <cell r="C6237" t="str">
            <v>M3</v>
          </cell>
        </row>
        <row r="6238">
          <cell r="A6238">
            <v>105731</v>
          </cell>
          <cell r="B6238" t="str">
            <v>RECONSTRUÇÃO DE BASE E SUB-BASE PARA PAVIMENTAÇÃO DE BRITA GRADUADA SIMPLES, COM ESPESSURA DE 20 CM - EXCLUSIVE CARGA E TRANSPORTE. AF_09/2024</v>
          </cell>
          <cell r="C6238" t="str">
            <v>M3</v>
          </cell>
        </row>
        <row r="6239">
          <cell r="A6239">
            <v>105732</v>
          </cell>
          <cell r="B6239" t="str">
            <v>CONSTRUÇÃO DE BASE E SUB-BASE PARA PAVIMENTAÇÃO DE BRITA GRADUADA SIMPLES TRATADA COM CIMENTO, COM ESPESSURA DE 10 CM - EXCLUSIVE CARGA E TRANSPORTE. AF_09/2024</v>
          </cell>
          <cell r="C6239" t="str">
            <v>M3</v>
          </cell>
        </row>
        <row r="6240">
          <cell r="A6240">
            <v>105733</v>
          </cell>
          <cell r="B6240" t="str">
            <v>RECONSTRUÇÃO DE BASE E SUB-BASE PARA PAVIMENTAÇÃO DE BRITA GRADUADA SIMPLES TRATADA COM CIMENTO, COM ESPESSURA DE 10 CM - EXCLUSIVE CARGA E TRANSPORTE. AF_09/2024</v>
          </cell>
          <cell r="C6240" t="str">
            <v>M3</v>
          </cell>
        </row>
        <row r="6241">
          <cell r="A6241">
            <v>105734</v>
          </cell>
          <cell r="B6241" t="str">
            <v>RECONSTRUÇÃO DE BASE E SUB-BASE PARA PAVIMENTAÇÃO DE BRITA GRADUADA SIMPLES TRATADA COM CIMENTO, COM ESPESSURA DE 15 CM - EXCLUSIVE CARGA E TRANSPORTE. AF_09/2024</v>
          </cell>
          <cell r="C6241" t="str">
            <v>M3</v>
          </cell>
        </row>
        <row r="6242">
          <cell r="A6242">
            <v>105735</v>
          </cell>
          <cell r="B6242" t="str">
            <v>CONSTRUÇÃO DE BASE E SUB-BASE PARA PAVIMENTAÇÃO DE BRITA GRADUADA SIMPLES TRATADA COM CIMENTO, COM ESPESSURA DE 20 CM - EXCLUSIVE CARGA E TRANSPORTE. AF_09/2024</v>
          </cell>
          <cell r="C6242" t="str">
            <v>M3</v>
          </cell>
        </row>
        <row r="6243">
          <cell r="A6243">
            <v>105736</v>
          </cell>
          <cell r="B6243" t="str">
            <v>RECONSTRUÇÃO DE BASE E SUB-BASE PARA PAVIMENTAÇÃO DE BRITA GRADUADA SIMPLES TRATADA COM CIMENTO, COM ESPESSURA DE 20 CM - EXCLUSIVE CARGA E TRANSPORTE. AF_09/2024</v>
          </cell>
          <cell r="C6243" t="str">
            <v>M3</v>
          </cell>
        </row>
        <row r="6244">
          <cell r="A6244">
            <v>105737</v>
          </cell>
          <cell r="B6244" t="str">
            <v>CONSTRUÇÃO DE BASE E SUB-BASE PARA PAVIMENTAÇÃO DE CONCRETO COMPACTADO COM ROLO, COM ESPESSURA DE 10 CM - EXCLUSIVE CARGA E TRANSPORTE. AF_09/2024</v>
          </cell>
          <cell r="C6244" t="str">
            <v>M3</v>
          </cell>
        </row>
        <row r="6245">
          <cell r="A6245">
            <v>105738</v>
          </cell>
          <cell r="B6245" t="str">
            <v>RECONSTRUÇÃO DE BASE E SUB-BASE PARA PAVIMENTAÇÃO DE CONCRETO COMPACTADO COM ROLO, COM ESPESSURA DE 10 CM - EXCLUSIVE CARGA E TRANSPORTE. AF_09/2024</v>
          </cell>
          <cell r="C6245" t="str">
            <v>M3</v>
          </cell>
        </row>
        <row r="6246">
          <cell r="A6246">
            <v>105739</v>
          </cell>
          <cell r="B6246" t="str">
            <v>RECONSTRUÇÃO DE BASE E SUB-BASE PARA PAVIMENTAÇÃO DE CONCRETO COMPACTADO COM ROLO, COM ESPESSURA DE 15 CM - EXCLUSIVE CARGA E TRANSPORTE. AF_09/2024</v>
          </cell>
          <cell r="C6246" t="str">
            <v>M3</v>
          </cell>
        </row>
        <row r="6247">
          <cell r="A6247">
            <v>105740</v>
          </cell>
          <cell r="B6247" t="str">
            <v>CONSTRUÇÃO DE BASE E SUB-BASE PARA PAVIMENTAÇÃO DE CONCRETO COMPACTADO COM ROLO, COM ESPESSURA DE 20 CM - EXCLUSIVE CARGA E TRANSPORTE. AF_09/2024</v>
          </cell>
          <cell r="C6247" t="str">
            <v>M3</v>
          </cell>
        </row>
        <row r="6248">
          <cell r="A6248">
            <v>105741</v>
          </cell>
          <cell r="B6248" t="str">
            <v>RECONSTRUÇÃO DE BASE E SUB-BASE PARA PAVIMENTAÇÃO DE CONCRETO COMPACTADO COM ROLO, COM ESPESSURA DE 20 CM - EXCLUSIVE CARGA E TRANSPORTE. AF_09/2024</v>
          </cell>
          <cell r="C6248" t="str">
            <v>M3</v>
          </cell>
        </row>
        <row r="6249">
          <cell r="A6249">
            <v>105742</v>
          </cell>
          <cell r="B6249" t="str">
            <v>CONSTRUÇÃO DE BASE E SUB-BASE PARA PAVIMENTAÇÃO DE RACHÃO, COM ESPESSURA DE 30 CM - EXCLUSIVE CARGA E TRANSPORTE. AF_09/2024</v>
          </cell>
          <cell r="C6249" t="str">
            <v>M3</v>
          </cell>
        </row>
        <row r="6250">
          <cell r="A6250">
            <v>105743</v>
          </cell>
          <cell r="B6250" t="str">
            <v>RECONSTRUÇÃO DE BASE E SUB-BASE PARA PAVIMENTAÇÃO DE RACHÃO, COM ESPESSURA DE 30 CM - EXCLUSIVE CARGA E TRANSPORTE. AF_09/2024</v>
          </cell>
          <cell r="C6250" t="str">
            <v>M3</v>
          </cell>
        </row>
        <row r="6251">
          <cell r="A6251">
            <v>105744</v>
          </cell>
          <cell r="B6251" t="str">
            <v>RECONSTRUÇÃO DE BASE E SUB-BASE PARA PAVIMENTAÇÃO DE RACHÃO, COM ESPESSURA DE 40 CM - EXCLUSIVE CARGA E TRANSPORTE. AF_09/2024</v>
          </cell>
          <cell r="C6251" t="str">
            <v>M3</v>
          </cell>
        </row>
        <row r="6252">
          <cell r="A6252">
            <v>105745</v>
          </cell>
          <cell r="B6252" t="str">
            <v>CONSTRUÇÃO DE BASE E SUB-BASE PARA PAVIMENTAÇÃO DE RACHÃO, COM ESPESSURA DE 50 CM - EXCLUSIVE CARGA E TRANSPORTE. AF_09/2024</v>
          </cell>
          <cell r="C6252" t="str">
            <v>M3</v>
          </cell>
        </row>
        <row r="6253">
          <cell r="A6253">
            <v>105746</v>
          </cell>
          <cell r="B6253" t="str">
            <v>RECONSTRUÇÃO DE BASE E SUB-BASE PARA PAVIMENTAÇÃO DE RACHÃO, COM ESPESSURA DE 50 CM - EXCLUSIVE CARGA E TRANSPORTE. AF_09/2024</v>
          </cell>
          <cell r="C6253" t="str">
            <v>M3</v>
          </cell>
        </row>
        <row r="6254">
          <cell r="A6254">
            <v>105747</v>
          </cell>
          <cell r="B6254" t="str">
            <v>CONSTRUÇÃO DE BASE E SUB-BASE PARA PAVIMENTAÇÃO DE RACHÃO, COM ESPESSURA DE 60 CM - EXCLUSIVE CARGA E TRANSPORTE. AF_09/2024</v>
          </cell>
          <cell r="C6254" t="str">
            <v>M3</v>
          </cell>
        </row>
        <row r="6255">
          <cell r="A6255">
            <v>105748</v>
          </cell>
          <cell r="B6255" t="str">
            <v>RECONSTRUÇÃO DE BASE E SUB-BASE PARA PAVIMENTAÇÃO DE RACHÃO, COM ESPESSURA DE 60 CM - EXCLUSIVE CARGA E TRANSPORTE. AF_09/2024</v>
          </cell>
          <cell r="C6255" t="str">
            <v>M3</v>
          </cell>
        </row>
        <row r="6256">
          <cell r="A6256">
            <v>105749</v>
          </cell>
          <cell r="B6256" t="str">
            <v>CONSTRUÇÃO DE BASE E SUB-BASE PARA PAVIMENTAÇÃO DE MACADAME SECO, COM ESPESSURA DE 10 CM - EXCLUSIVE CARGA E TRANSPORTE. AF_09/2024</v>
          </cell>
          <cell r="C6256" t="str">
            <v>M3</v>
          </cell>
        </row>
        <row r="6257">
          <cell r="A6257">
            <v>105750</v>
          </cell>
          <cell r="B6257" t="str">
            <v>RECONSTRUÇÃO DE BASE E SUB-BASE PARA PAVIMENTAÇÃO DE MACADAME SECO, COM ESPESSURA DE 10 CM - EXCLUSIVE CARGA E TRANSPORTE. AF_09/2024</v>
          </cell>
          <cell r="C6257" t="str">
            <v>M3</v>
          </cell>
        </row>
        <row r="6258">
          <cell r="A6258">
            <v>105751</v>
          </cell>
          <cell r="B6258" t="str">
            <v>RECONSTRUÇÃO DE BASE E SUB-BASE PARA PAVIMENTAÇÃO DE MACADAME SECO, COM ESPESSURA DE 15 CM - EXCLUSIVE CARGA E TRANSPORTE. AF_09/2024</v>
          </cell>
          <cell r="C6258" t="str">
            <v>M3</v>
          </cell>
        </row>
        <row r="6259">
          <cell r="A6259">
            <v>105752</v>
          </cell>
          <cell r="B6259" t="str">
            <v>CONSTRUÇÃO DE BASE E SUB-BASE PARA PAVIMENTAÇÃO DE MACADAME SECO, COM ESPESSURA DE 20 CM - EXCLUSIVE CARGA E TRANSPORTE. AF_09/2024</v>
          </cell>
          <cell r="C6259" t="str">
            <v>M3</v>
          </cell>
        </row>
        <row r="6260">
          <cell r="A6260">
            <v>105753</v>
          </cell>
          <cell r="B6260" t="str">
            <v>RECONSTRUÇÃO DE BASE E SUB-BASE PARA PAVIMENTAÇÃO DE MACADAME SECO, COM ESPESSURA DE 20 CM - EXCLUSIVE CARGA E TRANSPORTE. AF_09/2024</v>
          </cell>
          <cell r="C6260" t="str">
            <v>M3</v>
          </cell>
        </row>
        <row r="6261">
          <cell r="A6261">
            <v>105754</v>
          </cell>
          <cell r="B6261" t="str">
            <v>CONSTRUÇÃO DE BASE E SUB-BASE PARA PAVIMENTAÇÃO DE MACADAME SECO, COM ESPESSURA DE 25 CM - EXCLUSIVE CARGA E TRANSPORTE. AF_09/2024</v>
          </cell>
          <cell r="C6261" t="str">
            <v>M3</v>
          </cell>
        </row>
        <row r="6262">
          <cell r="A6262">
            <v>105755</v>
          </cell>
          <cell r="B6262" t="str">
            <v>RECONSTRUÇÃO DE BASE E SUB-BASE PARA PAVIMENTAÇÃO DE MACADAME SECO, COM ESPESSURA DE 25 CM - EXCLUSIVE CARGA E TRANSPORTE. AF_09/2024</v>
          </cell>
          <cell r="C6262" t="str">
            <v>M3</v>
          </cell>
        </row>
        <row r="6263">
          <cell r="A6263">
            <v>92391</v>
          </cell>
          <cell r="B6263" t="str">
            <v>EXECUÇÃO DE PAVIMENTO EM PISO INTERTRAVADO, COM BLOCO PISOGRAMA DE 35 X 15 CM, ESPESSURA 6 CM. AF_10/2022</v>
          </cell>
          <cell r="C6263" t="str">
            <v>M2</v>
          </cell>
        </row>
        <row r="6264">
          <cell r="A6264">
            <v>92392</v>
          </cell>
          <cell r="B6264" t="str">
            <v>EXECUÇÃO DE PAVIMENTO EM PISO INTERTRAVADO, COM BLOCO PISOGRAMA DE 35 X 15 CM, ESPESSURA 8 CM. AF_10/2022</v>
          </cell>
          <cell r="C6264" t="str">
            <v>M2</v>
          </cell>
        </row>
        <row r="6265">
          <cell r="A6265">
            <v>92393</v>
          </cell>
          <cell r="B6265" t="str">
            <v>EXECUÇÃO DE PAVIMENTO EM PISO INTERTRAVADO, COM BLOCO SEXTAVADO DE 25 X 25 CM, ESPESSURA 6 CM. AF_10/2022</v>
          </cell>
          <cell r="C6265" t="str">
            <v>M2</v>
          </cell>
        </row>
        <row r="6266">
          <cell r="A6266">
            <v>92394</v>
          </cell>
          <cell r="B6266" t="str">
            <v>EXECUÇÃO DE PAVIMENTO EM PISO INTERTRAVADO, COM BLOCO SEXTAVADO DE 25 X 25 CM, ESPESSURA 8 CM. AF_10/2022</v>
          </cell>
          <cell r="C6266" t="str">
            <v>M2</v>
          </cell>
        </row>
        <row r="6267">
          <cell r="A6267">
            <v>92395</v>
          </cell>
          <cell r="B6267" t="str">
            <v>EXECUÇÃO DE PAVIMENTO EM PISO INTERTRAVADO, COM BLOCO SEXTAVADO DE 25 X 25 CM, ESPESSURA 10 CM. AF_10/2022</v>
          </cell>
          <cell r="C6267" t="str">
            <v>M2</v>
          </cell>
        </row>
        <row r="6268">
          <cell r="A6268">
            <v>92396</v>
          </cell>
          <cell r="B6268" t="str">
            <v>EXECUÇÃO DE PASSEIO EM PISO INTERTRAVADO, COM BLOCO RETANGULAR COR NATURAL DE 20 X 10 CM, ESPESSURA 6 CM. AF_10/2022</v>
          </cell>
          <cell r="C6268" t="str">
            <v>M2</v>
          </cell>
        </row>
        <row r="6269">
          <cell r="A6269">
            <v>92397</v>
          </cell>
          <cell r="B6269" t="str">
            <v>EXECUÇÃO DE PAVIMENTO EM PISO INTERTRAVADO, COM BLOCO RETANGULAR COR NATURAL DE 20 X 10 CM, ESPESSURA 6 CM. AF_10/2022</v>
          </cell>
          <cell r="C6269" t="str">
            <v>M2</v>
          </cell>
        </row>
        <row r="6270">
          <cell r="A6270">
            <v>92398</v>
          </cell>
          <cell r="B6270" t="str">
            <v>EXECUÇÃO DE PAVIMENTO EM PISO INTERTRAVADO, COM BLOCO RETANGULAR COR NATURAL DE 20 X 10 CM, ESPESSURA 8 CM. AF_10/2022</v>
          </cell>
          <cell r="C6270" t="str">
            <v>M2</v>
          </cell>
        </row>
        <row r="6271">
          <cell r="A6271">
            <v>92400</v>
          </cell>
          <cell r="B6271" t="str">
            <v>EXECUÇÃO DE PAVIMENTO EM PISO INTERTRAVADO, COM BLOCO RETANGULAR DE 20 X 10 CM, ESPESSURA 10 CM. AF_10/2022</v>
          </cell>
          <cell r="C6271" t="str">
            <v>M2</v>
          </cell>
        </row>
        <row r="6272">
          <cell r="A6272">
            <v>92402</v>
          </cell>
          <cell r="B6272" t="str">
            <v>EXECUÇÃO DE PASSEIO EM PISO INTERTRAVADO, COM BLOCO 16 FACES DE 22 X 11 CM, ESPESSURA 6 CM. AF_10/2022</v>
          </cell>
          <cell r="C6272" t="str">
            <v>M2</v>
          </cell>
        </row>
        <row r="6273">
          <cell r="A6273">
            <v>92403</v>
          </cell>
          <cell r="B6273" t="str">
            <v>EXECUÇÃO DE PAVIMENTO EM PISO INTERTRAVADO, COM BLOCO 16 FACES DE 22 X 11 CM, ESPESSURA 6 CM. AF_10/2022</v>
          </cell>
          <cell r="C6273" t="str">
            <v>M2</v>
          </cell>
        </row>
        <row r="6274">
          <cell r="A6274">
            <v>92404</v>
          </cell>
          <cell r="B6274" t="str">
            <v>EXECUÇÃO DE PAVIMENTO EM PISO INTERTRAVADO, COM BLOCO 16 FACES DE 22 X 11 CM, ESPESSURA 8 CM. AF_10/2022</v>
          </cell>
          <cell r="C6274" t="str">
            <v>M2</v>
          </cell>
        </row>
        <row r="6275">
          <cell r="A6275">
            <v>92406</v>
          </cell>
          <cell r="B6275" t="str">
            <v>EXECUÇÃO DE PAVIMENTO EM PISO INTERTRAVADO, COM BLOCO 16 FACES DE 22 X 11 CM, ESPESSURA 10 CM. AF_10/2022</v>
          </cell>
          <cell r="C6275" t="str">
            <v>M2</v>
          </cell>
        </row>
        <row r="6276">
          <cell r="A6276">
            <v>93679</v>
          </cell>
          <cell r="B6276" t="str">
            <v>EXECUÇÃO DE PASSEIO EM PISO INTERTRAVADO, COM BLOCO RETANGULAR COLORIDO DE 20 X 10 CM, ESPESSURA 6 CM. AF_10/2022</v>
          </cell>
          <cell r="C6276" t="str">
            <v>M2</v>
          </cell>
        </row>
        <row r="6277">
          <cell r="A6277">
            <v>93680</v>
          </cell>
          <cell r="B6277" t="str">
            <v>EXECUÇÃO DE PAVIMENTO EM PISO INTERTRAVADO, COM BLOCO RETANGULAR COLORIDO DE 20 X 10 CM, ESPESSURA 6 CM. AF_10/2022</v>
          </cell>
          <cell r="C6277" t="str">
            <v>M2</v>
          </cell>
        </row>
        <row r="6278">
          <cell r="A6278">
            <v>93681</v>
          </cell>
          <cell r="B6278" t="str">
            <v>EXECUÇÃO DE PAVIMENTO EM PISO INTERTRAVADO, COM BLOCO RETANGULAR COLORIDO DE 20 X 10 CM, ESPESSURA 8 CM. AF_10/2022</v>
          </cell>
          <cell r="C6278" t="str">
            <v>M2</v>
          </cell>
        </row>
        <row r="6279">
          <cell r="A6279">
            <v>97104</v>
          </cell>
          <cell r="B6279" t="str">
            <v>EXECUÇÃO DE PAVIMENTO DE CONCRETO SIMPLES (PCS), FCK = 40 MPA, ESPESSURA DE 15,0 CM. AF_04/2022</v>
          </cell>
          <cell r="C6279" t="str">
            <v>M2</v>
          </cell>
        </row>
        <row r="6280">
          <cell r="A6280">
            <v>97105</v>
          </cell>
          <cell r="B6280" t="str">
            <v>EXECUÇÃO DE PAVIMENTO DE CONCRETO SIMPLES (PCS), FCK = 40 MPA, ESPESSURA DE 17,5 CM. AF_04/2022</v>
          </cell>
          <cell r="C6280" t="str">
            <v>M2</v>
          </cell>
        </row>
        <row r="6281">
          <cell r="A6281">
            <v>97106</v>
          </cell>
          <cell r="B6281" t="str">
            <v>EXECUÇÃO DE PAVIMENTO DE CONCRETO SIMPLES (PCS), FCK = 40 MPA, ESPESSURA DE 20,0 CM. AF_04/2022</v>
          </cell>
          <cell r="C6281" t="str">
            <v>M2</v>
          </cell>
        </row>
        <row r="6282">
          <cell r="A6282">
            <v>97107</v>
          </cell>
          <cell r="B6282" t="str">
            <v>EXECUÇÃO DE PAVIMENTO DE CONCRETO SIMPLES (PCS), FCK = 40 MPA, ESPESSURA DE 22,5 CM. AF_04/2022</v>
          </cell>
          <cell r="C6282" t="str">
            <v>M2</v>
          </cell>
        </row>
        <row r="6283">
          <cell r="A6283">
            <v>97108</v>
          </cell>
          <cell r="B6283" t="str">
            <v>EXECUÇÃO DE PAVIMENTO DE CONCRETO SIMPLES (PCS), FCK = 40 MPA, ESPESSURA DE 25,0 CM. AF_04/2022</v>
          </cell>
          <cell r="C6283" t="str">
            <v>M2</v>
          </cell>
        </row>
        <row r="6284">
          <cell r="A6284">
            <v>97109</v>
          </cell>
          <cell r="B6284" t="str">
            <v>EXECUÇÃO DE PAVIMENTO DE CONCRETO SIMPLES (PCS), FCK = 40 MPA, ESPESSURA DE 27,5 CM. AF_04/2022</v>
          </cell>
          <cell r="C6284" t="str">
            <v>M2</v>
          </cell>
        </row>
        <row r="6285">
          <cell r="A6285">
            <v>97111</v>
          </cell>
          <cell r="B6285" t="str">
            <v>EXECUÇÃO DE PAVIMENTO DE CONCRETO ARMADO (PCA), FCK = 30 MPA, ESPESSURA DE 15,0 CM. AF_04/2022</v>
          </cell>
          <cell r="C6285" t="str">
            <v>M2</v>
          </cell>
        </row>
        <row r="6286">
          <cell r="A6286">
            <v>97112</v>
          </cell>
          <cell r="B6286" t="str">
            <v>EXECUÇÃO DE PAVIMENTO DE CONCRETO ARMADO (PCA), FCK = 30 MPA, ESPESSURA DE 17,5 CM. AF_04/2022</v>
          </cell>
          <cell r="C6286" t="str">
            <v>M2</v>
          </cell>
        </row>
        <row r="6287">
          <cell r="A6287">
            <v>97113</v>
          </cell>
          <cell r="B6287" t="str">
            <v>APLICAÇÃO DE LONA PLÁSTICA PARA EXECUÇÃO DE PAVIMENTOS DE CONCRETO. AF_04/2022</v>
          </cell>
          <cell r="C6287" t="str">
            <v>M2</v>
          </cell>
        </row>
        <row r="6288">
          <cell r="A6288">
            <v>97114</v>
          </cell>
          <cell r="B6288" t="str">
            <v>EXECUÇÃO DE JUNTAS DE CONTRAÇÃO PARA PAVIMENTOS DE CONCRETO. AF_04/2022</v>
          </cell>
          <cell r="C6288" t="str">
            <v>M</v>
          </cell>
        </row>
        <row r="6289">
          <cell r="A6289">
            <v>97115</v>
          </cell>
          <cell r="B6289" t="str">
            <v>APLICAÇÃO DE GRAXA EM BARRAS DE TRANSFERÊNCIA PARA EXECUÇÃO DE PAVIMENTO DE CONCRETO. AF_04/2022</v>
          </cell>
          <cell r="C6289" t="str">
            <v>KG</v>
          </cell>
        </row>
        <row r="6290">
          <cell r="A6290">
            <v>97116</v>
          </cell>
          <cell r="B6290" t="str">
            <v>BARRAS DE TRANSFERÊNCIA, AÇO CA-25 DE 16,0 MM, PARA EXECUÇÃO DE PAVIMENTO DE CONCRETO - FORNECIMENTO E INSTALAÇÃO. AF_04/2022</v>
          </cell>
          <cell r="C6290" t="str">
            <v>KG</v>
          </cell>
        </row>
        <row r="6291">
          <cell r="A6291">
            <v>97117</v>
          </cell>
          <cell r="B6291" t="str">
            <v>BARRAS DE TRANSFERÊNCIA, AÇO CA-25 DE 20,0 MM, PARA EXECUÇÃO DE PAVIMENTO DE CONCRETO - FORNECIMENTO E INSTALAÇÃO. AF_04/2022</v>
          </cell>
          <cell r="C6291" t="str">
            <v>KG</v>
          </cell>
        </row>
        <row r="6292">
          <cell r="A6292">
            <v>97118</v>
          </cell>
          <cell r="B6292" t="str">
            <v>BARRAS DE TRANSFERÊNCIA, AÇO CA-25 DE 25,0 MM, PARA EXECUÇÃO DE PAVIMENTO DE CONCRETO - FORNECIMENTO E INSTALAÇÃO. AF_04/2022</v>
          </cell>
          <cell r="C6292" t="str">
            <v>KG</v>
          </cell>
        </row>
        <row r="6293">
          <cell r="A6293">
            <v>97119</v>
          </cell>
          <cell r="B6293" t="str">
            <v>BARRAS DE TRANSFERÊNCIA, AÇO CA-25 DE 32,0 MM, PARA EXECUÇÃO DE PAVIMENTO DE CONCRETO - FORNECIMENTO E INSTALAÇÃO. AF_04/2022</v>
          </cell>
          <cell r="C6293" t="str">
            <v>KG</v>
          </cell>
        </row>
        <row r="6294">
          <cell r="A6294">
            <v>97120</v>
          </cell>
          <cell r="B6294" t="str">
            <v>BARRAS DE LIGAÇÃO, AÇO CA-50 DE 10 MM, PARA EXECUÇÃO DE PAVIMENTO DE CONCRETO - FORNECIMENTO E INSTALAÇÃO. AF_04/2022</v>
          </cell>
          <cell r="C6294" t="str">
            <v>KG</v>
          </cell>
        </row>
        <row r="6295">
          <cell r="A6295">
            <v>101167</v>
          </cell>
          <cell r="B6295" t="str">
            <v>EXECUÇÃO DE PAVIMENTO EM PARALELEPÍPEDOS, REJUNTAMENTO COM PÓ DE PEDRA. AF_05/2020</v>
          </cell>
          <cell r="C6295" t="str">
            <v>M2</v>
          </cell>
        </row>
        <row r="6296">
          <cell r="A6296">
            <v>101169</v>
          </cell>
          <cell r="B6296" t="str">
            <v>EXECUÇÃO DE PAVIMENTO EM PARALELEPÍPEDOS, REJUNTAMENTO COM ARGAMASSA TRAÇO 1:3 (CIMENTO E AREIA). AF_05/2020</v>
          </cell>
          <cell r="C6296" t="str">
            <v>M2</v>
          </cell>
        </row>
        <row r="6297">
          <cell r="A6297">
            <v>101170</v>
          </cell>
          <cell r="B6297" t="str">
            <v>EXECUÇÃO DE PAVIMENTO EM PEDRAS POLIÉDRICAS, REJUNTAMENTO COM PÓ DE PEDRA. AF_05/2020</v>
          </cell>
          <cell r="C6297" t="str">
            <v>M2</v>
          </cell>
        </row>
        <row r="6298">
          <cell r="A6298">
            <v>101172</v>
          </cell>
          <cell r="B6298" t="str">
            <v>EXECUÇÃO DE PAVIMENTO EM PEDRAS POLIÉDRICAS, REJUNTAMENTO COM ARGAMASSA TRAÇO 1:3 (CIMENTO E AREIA). AF_05/2020</v>
          </cell>
          <cell r="C6298" t="str">
            <v>M2</v>
          </cell>
        </row>
        <row r="6299">
          <cell r="A6299">
            <v>103904</v>
          </cell>
          <cell r="B6299" t="str">
            <v>EXECUÇÃO DE PAVIMENTO DE CONCRETO SIMPLES (PCS), FCK = 35 MPA, ESPESSURA DE 15,0 CM. AF_04/2022</v>
          </cell>
          <cell r="C6299" t="str">
            <v>M2</v>
          </cell>
        </row>
        <row r="6300">
          <cell r="A6300">
            <v>103905</v>
          </cell>
          <cell r="B6300" t="str">
            <v>EXECUÇÃO DE PAVIMENTO DE CONCRETO SIMPLES (PCS), FCK = 35 MPA, ESPESSURA DE 16,0 CM. AF_04/2022</v>
          </cell>
          <cell r="C6300" t="str">
            <v>M2</v>
          </cell>
        </row>
        <row r="6301">
          <cell r="A6301">
            <v>103906</v>
          </cell>
          <cell r="B6301" t="str">
            <v>EXECUÇÃO DE PAVIMENTO DE CONCRETO SIMPLES (PCS), FCK = 40 MPA, ESPESSURA DE 16,0 CM. AF_04/2022</v>
          </cell>
          <cell r="C6301" t="str">
            <v>M2</v>
          </cell>
        </row>
        <row r="6302">
          <cell r="A6302">
            <v>103907</v>
          </cell>
          <cell r="B6302" t="str">
            <v>EXECUÇÃO DE PAVIMENTO DE CONCRETO SIMPLES (PCS), FCK = 35 MPA, ESPESSURA DE 17,5 CM. AF_04/2022</v>
          </cell>
          <cell r="C6302" t="str">
            <v>M2</v>
          </cell>
        </row>
        <row r="6303">
          <cell r="A6303">
            <v>103908</v>
          </cell>
          <cell r="B6303" t="str">
            <v>EXECUÇÃO PAVIMENTO DE CONCRETO SIMPLES (PCS), FCK = 35 MPA, ESPESSURA DE 20,0 CM. AF_04/2022</v>
          </cell>
          <cell r="C6303" t="str">
            <v>M2</v>
          </cell>
        </row>
        <row r="6304">
          <cell r="A6304">
            <v>103909</v>
          </cell>
          <cell r="B6304" t="str">
            <v>EXECUÇÃO PAVIMENTO DE CONCRETO SIMPLES (PCS), FCK = 35 MPA, ESPESSURA DE 22,5 CM. AF_04/2022</v>
          </cell>
          <cell r="C6304" t="str">
            <v>M2</v>
          </cell>
        </row>
        <row r="6305">
          <cell r="A6305">
            <v>103911</v>
          </cell>
          <cell r="B6305" t="str">
            <v>EXECUÇÃO DE PAVIMENTO DE CONCRETO SIMPLES (PCS), FCK = 35 MPA, ESPESSURA DE 25,0 CM. AF_04/2022</v>
          </cell>
          <cell r="C6305" t="str">
            <v>M2</v>
          </cell>
        </row>
        <row r="6306">
          <cell r="A6306">
            <v>103912</v>
          </cell>
          <cell r="B6306" t="str">
            <v>EXECUÇÃO PAVIMENTO DE CONCRETO SIMPLES (PCS), FCK = 35 MPA, ESPESSURA DE 27,5 CM. AF_04/2022</v>
          </cell>
          <cell r="C6306" t="str">
            <v>M2</v>
          </cell>
        </row>
        <row r="6307">
          <cell r="A6307">
            <v>103913</v>
          </cell>
          <cell r="B6307" t="str">
            <v>EXECUÇÃO DE PISO INDUSTRIAL DE CONCRETO ARMADO, FCK = 20 MPA, ESPESSURA DE 12,0 CM. AF_04/2022</v>
          </cell>
          <cell r="C6307" t="str">
            <v>M2</v>
          </cell>
        </row>
        <row r="6308">
          <cell r="A6308">
            <v>103914</v>
          </cell>
          <cell r="B6308" t="str">
            <v>EXECUÇÃO DE PISO INDUSTRIAL DE CONCRETO ARMADO, FCK = 20 MPA, ESPESSURA DE 14,0 CM. AF_04/2022</v>
          </cell>
          <cell r="C6308" t="str">
            <v>M2</v>
          </cell>
        </row>
        <row r="6309">
          <cell r="A6309">
            <v>103915</v>
          </cell>
          <cell r="B6309" t="str">
            <v>EXECUÇÃO DE PISO INDUSTRIAL DE CONCRETO ARMADO, FCK = 20 MPA, ESPESSURA DE 15,0 CM. AF_04/2022</v>
          </cell>
          <cell r="C6309" t="str">
            <v>M2</v>
          </cell>
        </row>
        <row r="6310">
          <cell r="A6310">
            <v>103916</v>
          </cell>
          <cell r="B6310" t="str">
            <v>EXECUÇÃO DE PISO INDUSTRIAL DE CONCRETO ARMADO, FCK = 20 MPA, ESPESSURA DE 18,0 CM. AF_04/2022</v>
          </cell>
          <cell r="C6310" t="str">
            <v>M2</v>
          </cell>
        </row>
        <row r="6311">
          <cell r="A6311">
            <v>103917</v>
          </cell>
          <cell r="B6311" t="str">
            <v>EXECUÇÃO DE PISO INDUSTRIAL DE CONCRETO ARMADO, FCK = 20 MPA, ESPESSURA DE 20,0 CM. AF_04/2022</v>
          </cell>
          <cell r="C6311" t="str">
            <v>M2</v>
          </cell>
        </row>
        <row r="6312">
          <cell r="A6312">
            <v>103918</v>
          </cell>
          <cell r="B6312" t="str">
            <v>EXECUÇÃO DE PISO INDUSTRIAL DE CONCRETO ARMADO, FCK = 20 MPA, ESPESSURA DE 22,0 CM. AF_04/2022</v>
          </cell>
          <cell r="C6312" t="str">
            <v>M2</v>
          </cell>
        </row>
        <row r="6313">
          <cell r="A6313">
            <v>104432</v>
          </cell>
          <cell r="B6313" t="str">
            <v>EXECUÇÃO DE PASSEIO EM PISO INTERTRAVADO, COM BLOCO RAQUETE  22 X 13,5 CM, ESPESSURA 6 CM. AF_10/2022</v>
          </cell>
          <cell r="C6313" t="str">
            <v>M2</v>
          </cell>
        </row>
        <row r="6314">
          <cell r="A6314">
            <v>104433</v>
          </cell>
          <cell r="B6314" t="str">
            <v>EXECUÇÃO DE PAVIMENTO EM PISO INTERTRAVADO, COM BLOCO RAQUETE  22 X 13,5 CM, ESPESSURA 6 CM. AF_10/2022</v>
          </cell>
          <cell r="C6314" t="str">
            <v>M2</v>
          </cell>
        </row>
        <row r="6315">
          <cell r="A6315">
            <v>103689</v>
          </cell>
          <cell r="B6315" t="str">
            <v>FORNECIMENTO E INSTALAÇÃO DE PLACA DE OBRA COM CHAPA GALVANIZADA E ESTRUTURA DE MADEIRA. AF_03/2022_PS</v>
          </cell>
          <cell r="C6315" t="str">
            <v>M2</v>
          </cell>
        </row>
        <row r="6316">
          <cell r="A6316">
            <v>103694</v>
          </cell>
          <cell r="B6316" t="str">
            <v>FORNECIMENTO E INSTALAÇÃO DE SUPORTE DE MADEIRA  PARA PLACAS DE SINALIZAÇÃO, EM SOLO, COM H= DE 2,5 M E SEÇÃO DE 7,5 X 7,5 CM. AF_03/2022</v>
          </cell>
          <cell r="C6316" t="str">
            <v>UN</v>
          </cell>
        </row>
        <row r="6317">
          <cell r="A6317">
            <v>103695</v>
          </cell>
          <cell r="B6317" t="str">
            <v>FORNECIMENTO E INSTALAÇÃO DE SUPORTE DE MADEIRA PARA PLACAS DE SINALIZAÇÃO, EM SOLO, COM H= DE 2,0 M E SEÇÃO DE 7,5 X 7,5 CM. AF_03/2022</v>
          </cell>
          <cell r="C6317" t="str">
            <v>UN</v>
          </cell>
        </row>
        <row r="6318">
          <cell r="A6318">
            <v>103696</v>
          </cell>
          <cell r="B6318" t="str">
            <v>FORNECIMENTO E INSTALAÇÃO DE SUPORTE DE MADEIRA PARA PLACAS DE SINALIZAÇÃO EM CONCRETO, COM H= DE 2,5 M E SEÇÃO DE 7,5 X 7,5 CM. AF_03/2022</v>
          </cell>
          <cell r="C6318" t="str">
            <v>UN</v>
          </cell>
        </row>
        <row r="6319">
          <cell r="A6319">
            <v>103697</v>
          </cell>
          <cell r="B6319" t="str">
            <v>FORNECIMENTO E INSTALAÇÃO DE SUPORTE DE MADEIRA PARA PLACAS DE SINALIZAÇÃO, EM BASE DE CONCRETO, COM H= DE 2,0 M E SEÇÃO DE 7,5 X 7,5 CM. AF_03/2022</v>
          </cell>
          <cell r="C6319" t="str">
            <v>UN</v>
          </cell>
        </row>
        <row r="6320">
          <cell r="A6320">
            <v>95995</v>
          </cell>
          <cell r="B6320" t="str">
            <v>EXECUÇÃO DE PAVIMENTO COM APLICAÇÃO DE CONCRETO ASFÁLTICO, CAMADA DE ROLAMENTO - EXCLUSIVE CARGA E TRANSPORTE. AF_11/2019</v>
          </cell>
          <cell r="C6320" t="str">
            <v>M3</v>
          </cell>
        </row>
        <row r="6321">
          <cell r="A6321">
            <v>95996</v>
          </cell>
          <cell r="B6321" t="str">
            <v>EXECUÇÃO DE PAVIMENTO COM APLICAÇÃO DE CONCRETO ASFÁLTICO, CAMADA DE BINDER - EXCLUSIVE CARGA E TRANSPORTE. AF_11/2019</v>
          </cell>
          <cell r="C6321" t="str">
            <v>M3</v>
          </cell>
        </row>
        <row r="6322">
          <cell r="A6322">
            <v>96001</v>
          </cell>
          <cell r="B6322" t="str">
            <v>FRESAGEM DE PAVIMENTO ASFÁLTICO (PROFUNDIDADE ATÉ 5,0 CM) - EXCLUSIVE TRANSPORTE. AF_11/2019</v>
          </cell>
          <cell r="C6322" t="str">
            <v>M2</v>
          </cell>
        </row>
        <row r="6323">
          <cell r="A6323">
            <v>96393</v>
          </cell>
          <cell r="B6323" t="str">
            <v>USINAGEM DE BRITA GRADUADA SIMPLES. AF_03/2020</v>
          </cell>
          <cell r="C6323" t="str">
            <v>M3</v>
          </cell>
        </row>
        <row r="6324">
          <cell r="A6324">
            <v>96394</v>
          </cell>
          <cell r="B6324" t="str">
            <v>USINAGEM DE BRITA GRADUADA TRATADA COM CIMENTO. AF_03/2020</v>
          </cell>
          <cell r="C6324" t="str">
            <v>M3</v>
          </cell>
        </row>
        <row r="6325">
          <cell r="A6325">
            <v>96395</v>
          </cell>
          <cell r="B6325" t="str">
            <v>USINAGEM DE CONCRETO PARA COMPACTAÇÃO COM ROLO. AF_03/2020</v>
          </cell>
          <cell r="C6325" t="str">
            <v>M3</v>
          </cell>
        </row>
        <row r="6326">
          <cell r="A6326">
            <v>88411</v>
          </cell>
          <cell r="B6326" t="str">
            <v>APLICAÇÃO MANUAL DE FUNDO SELADOR ACRÍLICO EM PANOS COM PRESENÇA DE VÃOS DE EDIFÍCIOS DE MÚLTIPLOS PAVIMENTOS. AF_03/2024</v>
          </cell>
          <cell r="C6326" t="str">
            <v>M2</v>
          </cell>
        </row>
        <row r="6327">
          <cell r="A6327">
            <v>88412</v>
          </cell>
          <cell r="B6327" t="str">
            <v>APLICAÇÃO MANUAL DE FUNDO SELADOR ACRÍLICO EM PANOS CEGOS DE FACHADA (SEM PRESENÇA DE VÃOS) DE EDIFÍCIOS DE MÚLTIPLOS PAVIMENTOS. AF_03/2024</v>
          </cell>
          <cell r="C6327" t="str">
            <v>M2</v>
          </cell>
        </row>
        <row r="6328">
          <cell r="A6328">
            <v>88413</v>
          </cell>
          <cell r="B6328" t="str">
            <v>APLICAÇÃO MANUAL DE FUNDO SELADOR ACRÍLICO EM SUPERFÍCIES EXTERNAS DE SACADA DE EDIFÍCIOS DE MÚLTIPLOS PAVIMENTOS. AF_03/2024</v>
          </cell>
          <cell r="C6328" t="str">
            <v>M2</v>
          </cell>
        </row>
        <row r="6329">
          <cell r="A6329">
            <v>88414</v>
          </cell>
          <cell r="B6329" t="str">
            <v>APLICAÇÃO MANUAL DE FUNDO SELADOR ACRÍLICO EM SUPERFÍCIES INTERNAS DA SACADA DE EDIFÍCIOS DE MÚLTIPLOS PAVIMENTOS. AF_03/2024</v>
          </cell>
          <cell r="C6329" t="str">
            <v>M2</v>
          </cell>
        </row>
        <row r="6330">
          <cell r="A6330">
            <v>88415</v>
          </cell>
          <cell r="B6330" t="str">
            <v>APLICAÇÃO MANUAL DE FUNDO SELADOR ACRÍLICO EM PAREDES EXTERNAS DE CASAS. AF_03/2024</v>
          </cell>
          <cell r="C6330" t="str">
            <v>M2</v>
          </cell>
        </row>
        <row r="6331">
          <cell r="A6331">
            <v>88416</v>
          </cell>
          <cell r="B6331" t="str">
            <v>APLICAÇÃO MANUAL DE PINTURA COM TINTA TEXTURIZADA ACRÍLICA EM PANOS COM PRESENÇA DE VÃOS DE EDIFÍCIOS DE MÚLTIPLOS PAVIMENTOS, UMA COR. AF_03/2024</v>
          </cell>
          <cell r="C6331" t="str">
            <v>M2</v>
          </cell>
        </row>
        <row r="6332">
          <cell r="A6332">
            <v>88417</v>
          </cell>
          <cell r="B6332" t="str">
            <v>APLICAÇÃO MANUAL DE PINTURA COM TINTA TEXTURIZADA ACRÍLICA EM PANOS CEGOS DE FACHADA (SEM PRESENÇA DE VÃOS) DE EDIFÍCIOS DE MÚLTIPLOS PAVIMENTOS, UMA COR. AF_03/2024</v>
          </cell>
          <cell r="C6332" t="str">
            <v>M2</v>
          </cell>
        </row>
        <row r="6333">
          <cell r="A6333">
            <v>88420</v>
          </cell>
          <cell r="B6333" t="str">
            <v>APLICAÇÃO MANUAL DE PINTURA COM TINTA TEXTURIZADA ACRÍLICA EM SUPERFÍCIES EXTERNAS DE SACADA DE EDIFÍCIOS DE MÚLTIPLOS PAVIMENTOS, UMA COR. AF_03/2024</v>
          </cell>
          <cell r="C6333" t="str">
            <v>M2</v>
          </cell>
        </row>
        <row r="6334">
          <cell r="A6334">
            <v>88421</v>
          </cell>
          <cell r="B6334" t="str">
            <v>APLICAÇÃO MANUAL DE PINTURA COM TINTA TEXTURIZADA ACRÍLICA EM SUPERFÍCIES INTERNAS DA SACADA DE EDIFÍCIOS DE MÚLTIPLOS PAVIMENTOS, UMA COR. AF_03/2024</v>
          </cell>
          <cell r="C6334" t="str">
            <v>M2</v>
          </cell>
        </row>
        <row r="6335">
          <cell r="A6335">
            <v>88423</v>
          </cell>
          <cell r="B6335" t="str">
            <v>APLICAÇÃO MANUAL DE PINTURA COM TINTA TEXTURIZADA ACRÍLICA EM PAREDES EXTERNAS DE CASAS, UMA COR. AF_03/2024</v>
          </cell>
          <cell r="C6335" t="str">
            <v>M2</v>
          </cell>
        </row>
        <row r="6336">
          <cell r="A6336">
            <v>88424</v>
          </cell>
          <cell r="B6336" t="str">
            <v>APLICAÇÃO MANUAL DE PINTURA COM TINTA TEXTURIZADA ACRÍLICA EM PANOS COM PRESENÇA DE VÃOS DE EDIFÍCIOS DE MÚLTIPLOS PAVIMENTOS, DUAS CORES. AF_03/2024</v>
          </cell>
          <cell r="C6336" t="str">
            <v>M2</v>
          </cell>
        </row>
        <row r="6337">
          <cell r="A6337">
            <v>88426</v>
          </cell>
          <cell r="B6337" t="str">
            <v>APLICAÇÃO MANUAL DE PINTURA COM TINTA TEXTURIZADA ACRÍLICA EM PANOS CEGOS DE FACHADA (SEM PRESENÇA DE VÃOS) DE EDIFÍCIOS DE MÚLTIPLOS PAVIMENTOS, DUAS CORES. AF_03/2024</v>
          </cell>
          <cell r="C6337" t="str">
            <v>M2</v>
          </cell>
        </row>
        <row r="6338">
          <cell r="A6338">
            <v>88428</v>
          </cell>
          <cell r="B6338" t="str">
            <v>APLICAÇÃO MANUAL DE PINTURA COM TINTA TEXTURIZADA ACRÍLICA EM SUPERFÍCIES EXTERNAS DE SACADA DE EDIFÍCIOS DE MÚLTIPLOS PAVIMENTOS, DUAS CORES. AF_03/2024</v>
          </cell>
          <cell r="C6338" t="str">
            <v>M2</v>
          </cell>
        </row>
        <row r="6339">
          <cell r="A6339">
            <v>88429</v>
          </cell>
          <cell r="B6339" t="str">
            <v>APLICAÇÃO MANUAL DE PINTURA COM TINTA TEXTURIZADA ACRÍLICA EM SUPERFÍCIES INTERNAS DA SACADA DE EDIFÍCIOS DE MÚLTIPLOS PAVIMENTOS, DUAS CORES. AF_03/2024</v>
          </cell>
          <cell r="C6339" t="str">
            <v>M2</v>
          </cell>
        </row>
        <row r="6340">
          <cell r="A6340">
            <v>88431</v>
          </cell>
          <cell r="B6340" t="str">
            <v>APLICAÇÃO MANUAL DE PINTURA COM TINTA TEXTURIZADA ACRÍLICA EM PAREDES EXTERNAS DE CASAS, DUAS CORES. AF_03/2024</v>
          </cell>
          <cell r="C6340" t="str">
            <v>M2</v>
          </cell>
        </row>
        <row r="6341">
          <cell r="A6341">
            <v>88432</v>
          </cell>
          <cell r="B6341" t="str">
            <v>APLICAÇÃO MANUAL DE PINTURA COM TINTA TEXTURIZADA ACRÍLICA EM MOLDURAS DE EPS. AF_03/2024</v>
          </cell>
          <cell r="C6341" t="str">
            <v>M2</v>
          </cell>
        </row>
        <row r="6342">
          <cell r="A6342">
            <v>88484</v>
          </cell>
          <cell r="B6342" t="str">
            <v>FUNDO SELADOR ACRÍLICO, APLICAÇÃO MANUAL EM TETO, UMA DEMÃO. AF_04/2023</v>
          </cell>
          <cell r="C6342" t="str">
            <v>M2</v>
          </cell>
        </row>
        <row r="6343">
          <cell r="A6343">
            <v>88485</v>
          </cell>
          <cell r="B6343" t="str">
            <v>FUNDO SELADOR ACRÍLICO, APLICAÇÃO MANUAL EM PAREDE, UMA DEMÃO. AF_04/2023</v>
          </cell>
          <cell r="C6343" t="str">
            <v>M2</v>
          </cell>
        </row>
        <row r="6344">
          <cell r="A6344">
            <v>88488</v>
          </cell>
          <cell r="B6344" t="str">
            <v>PINTURA LÁTEX ACRÍLICA PREMIUM, APLICAÇÃO MANUAL EM TETO, DUAS DEMÃOS. AF_04/2023</v>
          </cell>
          <cell r="C6344" t="str">
            <v>M2</v>
          </cell>
        </row>
        <row r="6345">
          <cell r="A6345">
            <v>88489</v>
          </cell>
          <cell r="B6345" t="str">
            <v>PINTURA LÁTEX ACRÍLICA PREMIUM, APLICAÇÃO MANUAL EM PAREDES, DUAS DEMÃOS. AF_04/2023</v>
          </cell>
          <cell r="C6345" t="str">
            <v>M2</v>
          </cell>
        </row>
        <row r="6346">
          <cell r="A6346">
            <v>88494</v>
          </cell>
          <cell r="B6346" t="str">
            <v>EMASSAMENTO COM MASSA LÁTEX, APLICAÇÃO EM TETO, UMA DEMÃO, LIXAMENTO MANUAL. AF_04/2023</v>
          </cell>
          <cell r="C6346" t="str">
            <v>M2</v>
          </cell>
        </row>
        <row r="6347">
          <cell r="A6347">
            <v>88495</v>
          </cell>
          <cell r="B6347" t="str">
            <v>EMASSAMENTO COM MASSA LÁTEX, APLICAÇÃO EM PAREDE, UMA DEMÃO, LIXAMENTO MANUAL. AF_04/2023</v>
          </cell>
          <cell r="C6347" t="str">
            <v>M2</v>
          </cell>
        </row>
        <row r="6348">
          <cell r="A6348">
            <v>88496</v>
          </cell>
          <cell r="B6348" t="str">
            <v>EMASSAMENTO COM MASSA LÁTEX, APLICAÇÃO EM TETO, DUAS DEMÃOS, LIXAMENTO MANUAL. AF_04/2023</v>
          </cell>
          <cell r="C6348" t="str">
            <v>M2</v>
          </cell>
        </row>
        <row r="6349">
          <cell r="A6349">
            <v>88497</v>
          </cell>
          <cell r="B6349" t="str">
            <v>EMASSAMENTO COM MASSA LÁTEX, APLICAÇÃO EM PAREDE, DUAS DEMÃOS, LIXAMENTO MANUAL. AF_04/2023</v>
          </cell>
          <cell r="C6349" t="str">
            <v>M2</v>
          </cell>
        </row>
        <row r="6350">
          <cell r="A6350">
            <v>95305</v>
          </cell>
          <cell r="B6350" t="str">
            <v>TEXTURA ACRÍLICA, APLICAÇÃO MANUAL EM PAREDE, UMA DEMÃO. AF_04/2023</v>
          </cell>
          <cell r="C6350" t="str">
            <v>M2</v>
          </cell>
        </row>
        <row r="6351">
          <cell r="A6351">
            <v>95306</v>
          </cell>
          <cell r="B6351" t="str">
            <v>TEXTURA ACRÍLICA, APLICAÇÃO MANUAL EM TETO, UMA DEMÃO. AF_04/2023</v>
          </cell>
          <cell r="C6351" t="str">
            <v>M2</v>
          </cell>
        </row>
        <row r="6352">
          <cell r="A6352">
            <v>95622</v>
          </cell>
          <cell r="B6352" t="str">
            <v>APLICAÇÃO MANUAL DE TINTA LÁTEX ACRÍLICA EM PANOS COM PRESENÇA DE VÃOS DE EDIFÍCIOS DE MÚLTIPLOS PAVIMENTOS, DUAS DEMÃOS. AF_03/2024</v>
          </cell>
          <cell r="C6352" t="str">
            <v>M2</v>
          </cell>
        </row>
        <row r="6353">
          <cell r="A6353">
            <v>95623</v>
          </cell>
          <cell r="B6353" t="str">
            <v>APLICAÇÃO MANUAL DE TINTA LÁTEX ACRÍLICA EM PANOS SEM PRESENÇA DE VÃOS DE EDIFÍCIOS DE MÚLTIPLOS PAVIMENTOS, DUAS DEMÃOS. AF_03/2024</v>
          </cell>
          <cell r="C6353" t="str">
            <v>M2</v>
          </cell>
        </row>
        <row r="6354">
          <cell r="A6354">
            <v>95624</v>
          </cell>
          <cell r="B6354" t="str">
            <v>APLICAÇÃO MANUAL DE TINTA LÁTEX ACRÍLICA EM SUPERFÍCIES EXTERNAS DE SACADA DE EDIFÍCIOS DE MÚLTIPLOS PAVIMENTOS, DUAS DEMÃOS. AF_03/2024</v>
          </cell>
          <cell r="C6354" t="str">
            <v>M2</v>
          </cell>
        </row>
        <row r="6355">
          <cell r="A6355">
            <v>95625</v>
          </cell>
          <cell r="B6355" t="str">
            <v>APLICAÇÃO MANUAL DE TINTA LÁTEX ACRÍLICA EM SUPERFÍCIES INTERNAS DE SACADA DE EDIFÍCIOS DE MÚLTIPLOS PAVIMENTOS, DUAS DEMÃOS. AF_03/2024</v>
          </cell>
          <cell r="C6355" t="str">
            <v>M2</v>
          </cell>
        </row>
        <row r="6356">
          <cell r="A6356">
            <v>95626</v>
          </cell>
          <cell r="B6356" t="str">
            <v>APLICAÇÃO MANUAL DE TINTA LÁTEX ACRÍLICA EM PAREDE EXTERNAS DE CASAS, DUAS DEMÃOS. AF_03/2024</v>
          </cell>
          <cell r="C6356" t="str">
            <v>M2</v>
          </cell>
        </row>
        <row r="6357">
          <cell r="A6357">
            <v>96126</v>
          </cell>
          <cell r="B6357" t="str">
            <v>APLICAÇÃO MANUAL DE MASSA ACRÍLICA EM PANOS DE FACHADA COM PRESENÇA DE VÃOS, DE EDIFÍCIOS DE MÚLTIPLOS PAVIMENTOS, UMA DEMÃO. AF_03/2024</v>
          </cell>
          <cell r="C6357" t="str">
            <v>M2</v>
          </cell>
        </row>
        <row r="6358">
          <cell r="A6358">
            <v>96127</v>
          </cell>
          <cell r="B6358" t="str">
            <v>APLICAÇÃO MANUAL DE MASSA ACRÍLICA EM PANOS DE FACHADA SEM PRESENÇA DE VÃOS, DE EDIFÍCIOS DE MÚLTIPLOS PAVIMENTOS, UMA DEMÃO. AF_03/2024</v>
          </cell>
          <cell r="C6358" t="str">
            <v>M2</v>
          </cell>
        </row>
        <row r="6359">
          <cell r="A6359">
            <v>96128</v>
          </cell>
          <cell r="B6359" t="str">
            <v>APLICAÇÃO MANUAL DE MASSA ACRÍLICA EM SUPERFÍCIES EXTERNAS DE SACADA DE EDIFÍCIOS DE MÚLTIPLOS PAVIMENTOS, UMA DEMÃO. AF_03/2024</v>
          </cell>
          <cell r="C6359" t="str">
            <v>M2</v>
          </cell>
        </row>
        <row r="6360">
          <cell r="A6360">
            <v>96129</v>
          </cell>
          <cell r="B6360" t="str">
            <v>APLICAÇÃO MANUAL DE MASSA ACRÍLICA EM SUPERFÍCIES INTERNAS DE SACADA DE EDIFÍCIOS DE MÚLTIPLOS PAVIMENTOS, UMA DEMÃO. AF_03/2024</v>
          </cell>
          <cell r="C6360" t="str">
            <v>M2</v>
          </cell>
        </row>
        <row r="6361">
          <cell r="A6361">
            <v>96130</v>
          </cell>
          <cell r="B6361" t="str">
            <v>APLICAÇÃO MANUAL DE MASSA ACRÍLICA EM PAREDES EXTERNAS DE CASAS, UMA DEMÃO. AF_03/2024</v>
          </cell>
          <cell r="C6361" t="str">
            <v>M2</v>
          </cell>
        </row>
        <row r="6362">
          <cell r="A6362">
            <v>96131</v>
          </cell>
          <cell r="B6362" t="str">
            <v>APLICAÇÃO MANUAL DE MASSA ACRÍLICA EM PANOS DE FACHADA COM PRESENÇA DE VÃOS, DE EDIFÍCIOS DE MÚLTIPLOS PAVIMENTOS, DUAS DEMÃOS. AF_03/2024</v>
          </cell>
          <cell r="C6362" t="str">
            <v>M2</v>
          </cell>
        </row>
        <row r="6363">
          <cell r="A6363">
            <v>96132</v>
          </cell>
          <cell r="B6363" t="str">
            <v>APLICAÇÃO MANUAL DE MASSA ACRÍLICA EM PANOS DE FACHADA SEM PRESENÇA DE VÃOS, DE EDIFÍCIOS DE MÚLTIPLOS PAVIMENTOS, DUAS DEMÃOS. AF_03/2024</v>
          </cell>
          <cell r="C6363" t="str">
            <v>M2</v>
          </cell>
        </row>
        <row r="6364">
          <cell r="A6364">
            <v>96133</v>
          </cell>
          <cell r="B6364" t="str">
            <v>APLICAÇÃO MANUAL DE MASSA ACRÍLICA EM SUPERFÍCIES EXTERNAS DE SACADA DE EDIFÍCIOS DE MÚLTIPLOS PAVIMENTOS, DUAS DEMÃOS. AF_03/2024</v>
          </cell>
          <cell r="C6364" t="str">
            <v>M2</v>
          </cell>
        </row>
        <row r="6365">
          <cell r="A6365">
            <v>96134</v>
          </cell>
          <cell r="B6365" t="str">
            <v>APLICAÇÃO MANUAL DE MASSA ACRÍLICA EM SUPERFÍCIES INTERNAS DE SACADA DE EDIFÍCIOS DE MÚLTIPLOS PAVIMENTOS, DUAS DEMÃOS. AF_03/2024</v>
          </cell>
          <cell r="C6365" t="str">
            <v>M2</v>
          </cell>
        </row>
        <row r="6366">
          <cell r="A6366">
            <v>96135</v>
          </cell>
          <cell r="B6366" t="str">
            <v>APLICAÇÃO MANUAL DE MASSA ACRÍLICA EM PAREDES EXTERNAS DE CASAS, DUAS DEMÃOS. AF_03/2024</v>
          </cell>
          <cell r="C6366" t="str">
            <v>M2</v>
          </cell>
        </row>
        <row r="6367">
          <cell r="A6367">
            <v>104639</v>
          </cell>
          <cell r="B6367" t="str">
            <v>PINTURA LÁTEX ACRÍLICA ECONÔMICA, APLICAÇÃO MANUAL EM TETO, DUAS DEMÃOS. AF_04/2023</v>
          </cell>
          <cell r="C6367" t="str">
            <v>M2</v>
          </cell>
        </row>
        <row r="6368">
          <cell r="A6368">
            <v>104640</v>
          </cell>
          <cell r="B6368" t="str">
            <v>PINTURA LÁTEX ACRÍLICA STANDARD, APLICAÇÃO MANUAL EM TETO, DUAS DEMÃOS. AF_04/2023</v>
          </cell>
          <cell r="C6368" t="str">
            <v>M2</v>
          </cell>
        </row>
        <row r="6369">
          <cell r="A6369">
            <v>104641</v>
          </cell>
          <cell r="B6369" t="str">
            <v>PINTURA LÁTEX ACRÍLICA ECONÔMICA, APLICAÇÃO MANUAL EM PAREDES, DUAS DEMÃOS. AF_04/2023</v>
          </cell>
          <cell r="C6369" t="str">
            <v>M2</v>
          </cell>
        </row>
        <row r="6370">
          <cell r="A6370">
            <v>104642</v>
          </cell>
          <cell r="B6370" t="str">
            <v>PINTURA LÁTEX ACRÍLICA STANDARD, APLICAÇÃO MANUAL EM PAREDES, DUAS DEMÃOS. AF_04/2023</v>
          </cell>
          <cell r="C6370" t="str">
            <v>M2</v>
          </cell>
        </row>
        <row r="6371">
          <cell r="A6371">
            <v>102193</v>
          </cell>
          <cell r="B6371" t="str">
            <v>LIXAMENTO DE MADEIRA PARA APLICAÇÃO DE FUNDO OU PINTURA. AF_01/2021</v>
          </cell>
          <cell r="C6371" t="str">
            <v>M2</v>
          </cell>
        </row>
        <row r="6372">
          <cell r="A6372">
            <v>102194</v>
          </cell>
          <cell r="B6372" t="str">
            <v>LIXAMENTO DE MASSA PARA MADEIRA. AF_01/2021</v>
          </cell>
          <cell r="C6372" t="str">
            <v>M2</v>
          </cell>
        </row>
        <row r="6373">
          <cell r="A6373">
            <v>102197</v>
          </cell>
          <cell r="B6373" t="str">
            <v>PINTURA FUNDO NIVELADOR ALQUÍDICO BRANCO EM MADEIRA. AF_01/2021</v>
          </cell>
          <cell r="C6373" t="str">
            <v>M2</v>
          </cell>
        </row>
        <row r="6374">
          <cell r="A6374">
            <v>102200</v>
          </cell>
          <cell r="B6374" t="str">
            <v>APLICAÇÃO MASSA ALQUÍDICA PARA MADEIRA, PARA PINTURA COM TINTA DE ACABAMENTO (PIGMENTADA). AF_01/2021</v>
          </cell>
          <cell r="C6374" t="str">
            <v>M2</v>
          </cell>
        </row>
        <row r="6375">
          <cell r="A6375">
            <v>102201</v>
          </cell>
          <cell r="B6375" t="str">
            <v>APLICAÇÃO MASSA ACRÍLICA PARA MADEIRA, PARA PINTURA COM TINTA DE ACABAMENTO (PIGMENTADA). AF_01/2021</v>
          </cell>
          <cell r="C6375" t="str">
            <v>M2</v>
          </cell>
        </row>
        <row r="6376">
          <cell r="A6376">
            <v>102202</v>
          </cell>
          <cell r="B6376" t="str">
            <v>APLICAÇÃO MASSA EPÓXI PARA MADEIRA, PARA PINTURA COM TINTA PU DE ACABAMENTO (PIGMENTADA). AF_01/2021</v>
          </cell>
          <cell r="C6376" t="str">
            <v>M2</v>
          </cell>
        </row>
        <row r="6377">
          <cell r="A6377">
            <v>102203</v>
          </cell>
          <cell r="B6377" t="str">
            <v>PINTURA VERNIZ (INCOLOR) ALQUÍDICO EM MADEIRA, USO INTERNO E EXTERNO, 1 DEMÃO. AF_01/2021</v>
          </cell>
          <cell r="C6377" t="str">
            <v>M2</v>
          </cell>
        </row>
        <row r="6378">
          <cell r="A6378">
            <v>102204</v>
          </cell>
          <cell r="B6378" t="str">
            <v>PINTURA VERNIZ (INCOLOR) ALQUÍDICO EM MADEIRA, USO INTERNO, 1 DEMÃO. AF_01/2021</v>
          </cell>
          <cell r="C6378" t="str">
            <v>M2</v>
          </cell>
        </row>
        <row r="6379">
          <cell r="A6379">
            <v>102205</v>
          </cell>
          <cell r="B6379" t="str">
            <v>PINTURA VERNIZ (INCOLOR) POLIURETÂNICO (RESINA ALQUÍDICA MODIFICADA) EM MADEIRA, 1 DEMÃO. AF_01/2021</v>
          </cell>
          <cell r="C6379" t="str">
            <v>M2</v>
          </cell>
        </row>
        <row r="6380">
          <cell r="A6380">
            <v>102207</v>
          </cell>
          <cell r="B6380" t="str">
            <v>PINTURA TINTA DE ACABAMENTO (PIGMENTADA) A ÓLEO EM MADEIRA, 1 DEMÃO. AF_01/2021</v>
          </cell>
          <cell r="C6380" t="str">
            <v>M2</v>
          </cell>
        </row>
        <row r="6381">
          <cell r="A6381">
            <v>102208</v>
          </cell>
          <cell r="B6381" t="str">
            <v>PINTURA TINTA DE ACABAMENTO (PIGMENTADA) ESMALTE SINTÉTICO FOSCO EM MADEIRA, 1 DEMÃO. AF_01/2021</v>
          </cell>
          <cell r="C6381" t="str">
            <v>M2</v>
          </cell>
        </row>
        <row r="6382">
          <cell r="A6382">
            <v>102209</v>
          </cell>
          <cell r="B6382" t="str">
            <v>PINTURA TINTA DE ACABAMENTO (PIGMENTADA) ESMALTE SINTÉTICO ACETINADO EM MADEIRA, 1 DEMÃO. AF_01/2021</v>
          </cell>
          <cell r="C6382" t="str">
            <v>M2</v>
          </cell>
        </row>
        <row r="6383">
          <cell r="A6383">
            <v>102210</v>
          </cell>
          <cell r="B6383" t="str">
            <v>PINTURA TINTA DE ACABAMENTO (PIGMENTADA) ESMALTE SINTÉTICO BRILHANTE EM MADEIRA, 1 DEMÃO. AF_01/2021</v>
          </cell>
          <cell r="C6383" t="str">
            <v>M2</v>
          </cell>
        </row>
        <row r="6384">
          <cell r="A6384">
            <v>102213</v>
          </cell>
          <cell r="B6384" t="str">
            <v>PINTURA VERNIZ (INCOLOR) ALQUÍDICO EM MADEIRA, USO INTERNO E EXTERNO, 2 DEMÃOS. AF_01/2021</v>
          </cell>
          <cell r="C6384" t="str">
            <v>M2</v>
          </cell>
        </row>
        <row r="6385">
          <cell r="A6385">
            <v>102214</v>
          </cell>
          <cell r="B6385" t="str">
            <v>PINTURA VERNIZ (INCOLOR) ALQUÍDICO EM MADEIRA, USO INTERNO, 2 DEMÃOS. AF_01/2021</v>
          </cell>
          <cell r="C6385" t="str">
            <v>M2</v>
          </cell>
        </row>
        <row r="6386">
          <cell r="A6386">
            <v>102215</v>
          </cell>
          <cell r="B6386" t="str">
            <v>PINTURA VERNIZ (INCOLOR) POLIURETÂNICO (RESINA ALQUÍDICA MODIFICADA) EM MADEIRA, 2 DEMÃOS. AF_01/2021</v>
          </cell>
          <cell r="C6386" t="str">
            <v>M2</v>
          </cell>
        </row>
        <row r="6387">
          <cell r="A6387">
            <v>102217</v>
          </cell>
          <cell r="B6387" t="str">
            <v>PINTURA TINTA DE ACABAMENTO (PIGMENTADA) A ÓLEO EM MADEIRA, 2 DEMÃOS. AF_01/2021</v>
          </cell>
          <cell r="C6387" t="str">
            <v>M2</v>
          </cell>
        </row>
        <row r="6388">
          <cell r="A6388">
            <v>102218</v>
          </cell>
          <cell r="B6388" t="str">
            <v>PINTURA TINTA DE ACABAMENTO (PIGMENTADA) ESMALTE SINTÉTICO FOSCO EM MADEIRA, 2 DEMÃOS. AF_01/2021</v>
          </cell>
          <cell r="C6388" t="str">
            <v>M2</v>
          </cell>
        </row>
        <row r="6389">
          <cell r="A6389">
            <v>102219</v>
          </cell>
          <cell r="B6389" t="str">
            <v>PINTURA TINTA DE ACABAMENTO (PIGMENTADA) ESMALTE SINTÉTICO ACETINADO EM MADEIRA, 2 DEMÃOS. AF_01/2021</v>
          </cell>
          <cell r="C6389" t="str">
            <v>M2</v>
          </cell>
        </row>
        <row r="6390">
          <cell r="A6390">
            <v>102220</v>
          </cell>
          <cell r="B6390" t="str">
            <v>PINTURA TINTA DE ACABAMENTO (PIGMENTADA) ESMALTE SINTÉTICO BRILHANTE EM MADEIRA, 2 DEMÃOS. AF_01/2021</v>
          </cell>
          <cell r="C6390" t="str">
            <v>M2</v>
          </cell>
        </row>
        <row r="6391">
          <cell r="A6391">
            <v>102223</v>
          </cell>
          <cell r="B6391" t="str">
            <v>PINTURA VERNIZ (INCOLOR) ALQUÍDICO EM MADEIRA, USO INTERNO E EXTERNO, 3 DEMÃOS. AF_01/2021</v>
          </cell>
          <cell r="C6391" t="str">
            <v>M2</v>
          </cell>
        </row>
        <row r="6392">
          <cell r="A6392">
            <v>102224</v>
          </cell>
          <cell r="B6392" t="str">
            <v>PINTURA VERNIZ (INCOLOR) ALQUÍDICO EM MADEIRA, USO INTERNO, 3 DEMÃOS. AF_01/2021</v>
          </cell>
          <cell r="C6392" t="str">
            <v>M2</v>
          </cell>
        </row>
        <row r="6393">
          <cell r="A6393">
            <v>102225</v>
          </cell>
          <cell r="B6393" t="str">
            <v>PINTURA VERNIZ (INCOLOR) POLIURETÂNICO (RESINA ALQUÍDICA MODIFICADA) EM MADEIRA, 3 DEMÃOS. AF_01/2021</v>
          </cell>
          <cell r="C6393" t="str">
            <v>M2</v>
          </cell>
        </row>
        <row r="6394">
          <cell r="A6394">
            <v>102227</v>
          </cell>
          <cell r="B6394" t="str">
            <v>PINTURA TINTA DE ACABAMENTO (PIGMENTADA) A ÓLEO EM MADEIRA, 3 DEMÃOS. AF_01/2021</v>
          </cell>
          <cell r="C6394" t="str">
            <v>M2</v>
          </cell>
        </row>
        <row r="6395">
          <cell r="A6395">
            <v>102228</v>
          </cell>
          <cell r="B6395" t="str">
            <v>PINTURA TINTA DE ACABAMENTO (PIGMENTADA) ESMALTE SINTÉTICO FOSCO EM MADEIRA, 3 DEMÃOS. AF_01/2021</v>
          </cell>
          <cell r="C6395" t="str">
            <v>M2</v>
          </cell>
        </row>
        <row r="6396">
          <cell r="A6396">
            <v>102229</v>
          </cell>
          <cell r="B6396" t="str">
            <v>PINTURA TINTA DE ACABAMENTO (PIGMENTADA) ESMALTE SINTÉTICO ACETINADO EM MADEIRA, 3 DEMÃOS. AF_01/2021</v>
          </cell>
          <cell r="C6396" t="str">
            <v>M2</v>
          </cell>
        </row>
        <row r="6397">
          <cell r="A6397">
            <v>102230</v>
          </cell>
          <cell r="B6397" t="str">
            <v>PINTURA TINTA DE ACABAMENTO (PIGMENTADA) ESMALTE SINTÉTICO BRILHANTE EM MADEIRA, 3 DEMÃOS. AF_01/2021</v>
          </cell>
          <cell r="C6397" t="str">
            <v>M2</v>
          </cell>
        </row>
        <row r="6398">
          <cell r="A6398">
            <v>102233</v>
          </cell>
          <cell r="B6398" t="str">
            <v>PINTURA IMUNIZANTE PARA MADEIRA, 1 DEMÃO. AF_01/2021</v>
          </cell>
          <cell r="C6398" t="str">
            <v>M2</v>
          </cell>
        </row>
        <row r="6399">
          <cell r="A6399">
            <v>102234</v>
          </cell>
          <cell r="B6399" t="str">
            <v>PINTURA IMUNIZANTE PARA MADEIRA, 2 DEMÃOS. AF_01/2021</v>
          </cell>
          <cell r="C6399" t="str">
            <v>M2</v>
          </cell>
        </row>
        <row r="6400">
          <cell r="A6400">
            <v>100716</v>
          </cell>
          <cell r="B6400" t="str">
            <v>JATEAMENTO ABRASIVO COM GRANALHA DE AÇO EM PERFIL METÁLICO EM FÁBRICA. AF_01/2020</v>
          </cell>
          <cell r="C6400" t="str">
            <v>M2</v>
          </cell>
        </row>
        <row r="6401">
          <cell r="A6401">
            <v>100717</v>
          </cell>
          <cell r="B6401" t="str">
            <v>LIXAMENTO MANUAL EM SUPERFÍCIES METÁLICAS EM OBRA. AF_01/2020</v>
          </cell>
          <cell r="C6401" t="str">
            <v>M2</v>
          </cell>
        </row>
        <row r="6402">
          <cell r="A6402">
            <v>100718</v>
          </cell>
          <cell r="B6402" t="str">
            <v>COLOCAÇÃO DE FITA PROTETORA PARA PINTURA. AF_01/2020</v>
          </cell>
          <cell r="C6402" t="str">
            <v>M</v>
          </cell>
        </row>
        <row r="6403">
          <cell r="A6403">
            <v>100719</v>
          </cell>
          <cell r="B6403" t="str">
            <v>PINTURA COM TINTA ALQUÍDICA DE FUNDO (TIPO ZARCÃO) PULVERIZADA SOBRE PERFIL METÁLICO EXECUTADO EM FÁBRICA (POR DEMÃO). AF_01/2020_PE</v>
          </cell>
          <cell r="C6403" t="str">
            <v>M2</v>
          </cell>
        </row>
        <row r="6404">
          <cell r="A6404">
            <v>100720</v>
          </cell>
          <cell r="B6404" t="str">
            <v>PINTURA COM TINTA ALQUÍDICA DE FUNDO (TIPO ZARCÃO) APLICADA A ROLO OU PINCEL SOBRE PERFIL METÁLICO EXECUTADO EM FÁBRICA (POR DEMÃO). AF_01/2020</v>
          </cell>
          <cell r="C6404" t="str">
            <v>M2</v>
          </cell>
        </row>
        <row r="6405">
          <cell r="A6405">
            <v>100721</v>
          </cell>
          <cell r="B6405" t="str">
            <v>PINTURA COM TINTA ALQUÍDICA DE FUNDO (TIPO ZARCÃO) PULVERIZADA SOBRE SUPERFÍCIES METÁLICAS (EXCETO PERFIL) EXECUTADO EM OBRA (POR DEMÃO). AF_01/2020_PE</v>
          </cell>
          <cell r="C6405" t="str">
            <v>M2</v>
          </cell>
        </row>
        <row r="6406">
          <cell r="A6406">
            <v>100722</v>
          </cell>
          <cell r="B6406" t="str">
            <v>PINTURA COM TINTA ALQUÍDICA DE FUNDO (TIPO ZARCÃO) APLICADA A ROLO OU PINCEL SOBRE SUPERFÍCIES METÁLICAS (EXCETO PERFIL) EXECUTADO EM OBRA (POR DEMÃO). AF_01/2020</v>
          </cell>
          <cell r="C6406" t="str">
            <v>M2</v>
          </cell>
        </row>
        <row r="6407">
          <cell r="A6407">
            <v>100723</v>
          </cell>
          <cell r="B6407" t="str">
            <v>PINTURA COM TINTA ALQUÍDICA DE FUNDO E ACABAMENTO (ESMALTE SINTÉTICO GRAFITE) PULVERIZADA SOBRE PERFIL METÁLICO EXECUTADO EM FÁBRICA (POR DEMÃO). AF_01/2020_PE</v>
          </cell>
          <cell r="C6407" t="str">
            <v>M2</v>
          </cell>
        </row>
        <row r="6408">
          <cell r="A6408">
            <v>100724</v>
          </cell>
          <cell r="B6408" t="str">
            <v>PINTURA COM TINTA ALQUÍDICA DE FUNDO E ACABAMENTO (ESMALTE SINTÉTICO GRAFITE) APLICADA A ROLO OU PINCEL SOBRE PERFIL METÁLICO EXECUTADO EM FÁBRICA (POR DEMÃO). AF_01/2020</v>
          </cell>
          <cell r="C6408" t="str">
            <v>M2</v>
          </cell>
        </row>
        <row r="6409">
          <cell r="A6409">
            <v>100725</v>
          </cell>
          <cell r="B6409" t="str">
            <v>PINTURA COM TINTA ALQUÍDICA DE FUNDO E ACABAMENTO (ESMALTE SINTÉTICO GRAFITE) PULVERIZADA SOBRE SUPERFÍCIES METÁLICAS (EXCETO PERFIL) EXECUTADO EM OBRA (POR DEMÃO). AF_01/2020_PE</v>
          </cell>
          <cell r="C6409" t="str">
            <v>M2</v>
          </cell>
        </row>
        <row r="6410">
          <cell r="A6410">
            <v>100726</v>
          </cell>
          <cell r="B6410" t="str">
            <v>PINTURA COM TINTA ALQUÍDICA DE FUNDO E ACABAMENTO (ESMALTE SINTÉTICO GRAFITE) APLICADA A ROLO OU PINCEL SOBRE SUPERFÍCIES METÁLICAS (EXCETO PERFIL) EXECUTADO EM OBRA (POR DEMÃO). AF_01/2020</v>
          </cell>
          <cell r="C6410" t="str">
            <v>M2</v>
          </cell>
        </row>
        <row r="6411">
          <cell r="A6411">
            <v>100727</v>
          </cell>
          <cell r="B6411" t="str">
            <v>PINTURA COM TINTA EPOXÍDICA DE FUNDO PULVERIZADA SOBRE PERFIL METÁLICO EXECUTADO EM FÁBRICA (POR DEMÃO). AF_01/2020_PE</v>
          </cell>
          <cell r="C6411" t="str">
            <v>M2</v>
          </cell>
        </row>
        <row r="6412">
          <cell r="A6412">
            <v>100728</v>
          </cell>
          <cell r="B6412" t="str">
            <v>PINTURA COM TINTA EPOXÍDICA DE FUNDO APLICADA A ROLO OU PINCEL SOBRE PERFIL METÁLICO EXECUTADO EM FÁBRICA (POR DEMÃO). AF_01/2020</v>
          </cell>
          <cell r="C6412" t="str">
            <v>M2</v>
          </cell>
        </row>
        <row r="6413">
          <cell r="A6413">
            <v>100729</v>
          </cell>
          <cell r="B6413" t="str">
            <v>PINTURA COM TINTA EPOXÍDICA DE ACABAMENTO PULVERIZADA SOBRE PERFIL METÁLICO EXECUTADO EM FÁBRICA (POR DEMÃO). AF_01/2020_PE</v>
          </cell>
          <cell r="C6413" t="str">
            <v>M2</v>
          </cell>
        </row>
        <row r="6414">
          <cell r="A6414">
            <v>100730</v>
          </cell>
          <cell r="B6414" t="str">
            <v>PINTURA COM TINTA EPOXÍDICA DE ACABAMENTO APLICADA A ROLO OU PINCEL SOBRE PERFIL METÁLICO EXECUTADO EM FÁBRICA (POR DEMÃO). AF_01/2020</v>
          </cell>
          <cell r="C6414" t="str">
            <v>M2</v>
          </cell>
        </row>
        <row r="6415">
          <cell r="A6415">
            <v>100733</v>
          </cell>
          <cell r="B6415" t="str">
            <v>PINTURA COM TINTA ACRÍLICA DE FUNDO PULVERIZADA SOBRE SUPERFÍCIES METÁLICAS (EXCETO PERFIL) EXECUTADO EM OBRA (POR DEMÃO). AF_01/2020_PE</v>
          </cell>
          <cell r="C6415" t="str">
            <v>M2</v>
          </cell>
        </row>
        <row r="6416">
          <cell r="A6416">
            <v>100734</v>
          </cell>
          <cell r="B6416" t="str">
            <v>PINTURA COM TINTA ACRÍLICA DE FUNDO APLICADA A ROLO OU PINCEL SOBRE SUPERFÍCIES METÁLICAS (EXCETO PERFIL) EXECUTADO EM OBRA (POR DEMÃO). AF_01/2020</v>
          </cell>
          <cell r="C6416" t="str">
            <v>M2</v>
          </cell>
        </row>
        <row r="6417">
          <cell r="A6417">
            <v>100735</v>
          </cell>
          <cell r="B6417" t="str">
            <v>PINTURA COM TINTA ACRÍLICA DE ACABAMENTO PULVERIZADA SOBRE SUPERFÍCIES METÁLICAS (EXCETO PERFIL) EXECUTADO EM OBRA (POR DEMÃO). AF_01/2020_PE</v>
          </cell>
          <cell r="C6417" t="str">
            <v>M2</v>
          </cell>
        </row>
        <row r="6418">
          <cell r="A6418">
            <v>100736</v>
          </cell>
          <cell r="B6418" t="str">
            <v>PINTURA COM TINTA ACRÍLICA DE ACABAMENTO APLICADA A ROLO OU PINCEL SOBRE SUPERFÍCIES METÁLICAS (EXCETO PERFIL) EXECUTADO EM OBRA (POR DEMÃO). AF_01/2020</v>
          </cell>
          <cell r="C6418" t="str">
            <v>M2</v>
          </cell>
        </row>
        <row r="6419">
          <cell r="A6419">
            <v>100739</v>
          </cell>
          <cell r="B6419" t="str">
            <v>PINTURA COM TINTA ALQUÍDICA DE ACABAMENTO (ESMALTE SINTÉTICO ACETINADO) PULVERIZADA SOBRE PERFIL METÁLICO EXECUTADO EM FÁBRICA (POR DEMÃO). AF_01/2020_PE</v>
          </cell>
          <cell r="C6419" t="str">
            <v>M2</v>
          </cell>
        </row>
        <row r="6420">
          <cell r="A6420">
            <v>100740</v>
          </cell>
          <cell r="B6420" t="str">
            <v>PINTURA COM TINTA ALQUÍDICA DE ACABAMENTO (ESMALTE SINTÉTICO ACETINADO) APLICADA A ROLO OU PINCEL SOBRE PERFIL METÁLICO EXECUTADO EM FÁBRICA (POR DEMÃO). AF_01/2020</v>
          </cell>
          <cell r="C6420" t="str">
            <v>M2</v>
          </cell>
        </row>
        <row r="6421">
          <cell r="A6421">
            <v>100741</v>
          </cell>
          <cell r="B6421" t="str">
            <v>PINTURA COM TINTA ALQUÍDICA DE ACABAMENTO (ESMALTE SINTÉTICO ACETINADO) PULVERIZADA SOBRE SUPERFÍCIES METÁLICAS (EXCETO PERFIL) EXECUTADO EM OBRA (POR DEMÃO). AF_01/2020_PE</v>
          </cell>
          <cell r="C6421" t="str">
            <v>M2</v>
          </cell>
        </row>
        <row r="6422">
          <cell r="A6422">
            <v>100742</v>
          </cell>
          <cell r="B6422" t="str">
            <v>PINTURA COM TINTA ALQUÍDICA DE ACABAMENTO (ESMALTE SINTÉTICO ACETINADO) APLICADA A ROLO OU PINCEL SOBRE SUPERFÍCIES METÁLICAS (EXCETO PERFIL) EXECUTADO EM OBRA (POR DEMÃO). AF_01/2020</v>
          </cell>
          <cell r="C6422" t="str">
            <v>M2</v>
          </cell>
        </row>
        <row r="6423">
          <cell r="A6423">
            <v>100743</v>
          </cell>
          <cell r="B6423" t="str">
            <v>PINTURA COM TINTA ALQUÍDICA DE ACABAMENTO (ESMALTE SINTÉTICO BRILHANTE) PULVERIZADA SOBRE PERFIL METÁLICO EXECUTADO EM FÁBRICA  (POR DEMÃO). AF_01/2020_PE</v>
          </cell>
          <cell r="C6423" t="str">
            <v>M2</v>
          </cell>
        </row>
        <row r="6424">
          <cell r="A6424">
            <v>100744</v>
          </cell>
          <cell r="B6424" t="str">
            <v>PINTURA COM TINTA ALQUÍDICA DE ACABAMENTO (ESMALTE SINTÉTICO BRILHANTE) APLICADA A ROLO OU PINCEL SOBRE PERFIL METÁLICO EXECUTADO EM FÁBRICA (POR DEMÃO). AF_01/2020</v>
          </cell>
          <cell r="C6424" t="str">
            <v>M2</v>
          </cell>
        </row>
        <row r="6425">
          <cell r="A6425">
            <v>100745</v>
          </cell>
          <cell r="B6425" t="str">
            <v>PINTURA COM TINTA ALQUÍDICA DE ACABAMENTO (ESMALTE SINTÉTICO BRILHANTE) PULVERIZADA SOBRE SUPERFÍCIES METÁLICAS (EXCETO PERFIL) EXECUTADO EM OBRA  (POR DEMÃO). AF_01/2020_PE</v>
          </cell>
          <cell r="C6425" t="str">
            <v>M2</v>
          </cell>
        </row>
        <row r="6426">
          <cell r="A6426">
            <v>100746</v>
          </cell>
          <cell r="B6426" t="str">
            <v>PINTURA COM TINTA ALQUÍDICA DE ACABAMENTO (ESMALTE SINTÉTICO BRILHANTE) APLICADA A ROLO OU PINCEL SOBRE SUPERFÍCIES METÁLICAS (EXCETO PERFIL) EXECUTADO EM OBRA (POR DEMÃO). AF_01/2020</v>
          </cell>
          <cell r="C6426" t="str">
            <v>M2</v>
          </cell>
        </row>
        <row r="6427">
          <cell r="A6427">
            <v>100747</v>
          </cell>
          <cell r="B6427" t="str">
            <v>PINTURA COM TINTA ALQUÍDICA DE ACABAMENTO (ESMALTE SINTÉTICO FOSCO) PULVERIZADA SOBRE PERFIL METÁLICO EXECUTADO EM FÁBRICA (POR DEMÃO). AF_01/2020_PE</v>
          </cell>
          <cell r="C6427" t="str">
            <v>M2</v>
          </cell>
        </row>
        <row r="6428">
          <cell r="A6428">
            <v>100748</v>
          </cell>
          <cell r="B6428" t="str">
            <v>PINTURA COM TINTA ALQUÍDICA DE ACABAMENTO (ESMALTE SINTÉTICO FOSCO) APLICADA A ROLO OU PINCEL SOBRE PERFIL METÁLICO EXECUTADO EM FÁBRICA (POR DEMÃO). AF_01/2020</v>
          </cell>
          <cell r="C6428" t="str">
            <v>M2</v>
          </cell>
        </row>
        <row r="6429">
          <cell r="A6429">
            <v>100749</v>
          </cell>
          <cell r="B6429" t="str">
            <v>PINTURA COM TINTA ALQUÍDICA DE ACABAMENTO (ESMALTE SINTÉTICO FOSCO) PULVERIZADA SOBRE SUPERFÍCIES METÁLICAS (EXCETO PERFIL) EXECUTADO EM OBRA (POR DEMÃO). AF_01/2020_PE</v>
          </cell>
          <cell r="C6429" t="str">
            <v>M2</v>
          </cell>
        </row>
        <row r="6430">
          <cell r="A6430">
            <v>100750</v>
          </cell>
          <cell r="B6430" t="str">
            <v>PINTURA COM TINTA ALQUÍDICA DE ACABAMENTO (ESMALTE SINTÉTICO FOSCO) APLICADA A ROLO OU PINCEL SOBRE SUPERFÍCIES METÁLICAS (EXCETO PERFIL) EXECUTADO EM OBRA (POR DEMÃO). AF_01/2020</v>
          </cell>
          <cell r="C6430" t="str">
            <v>M2</v>
          </cell>
        </row>
        <row r="6431">
          <cell r="A6431">
            <v>100751</v>
          </cell>
          <cell r="B6431" t="str">
            <v>PINTURA COM TINTA EPOXÍDICA DE ACABAMENTO PULVERIZADA SOBRE PERFIL METÁLICO EXECUTADO EM FÁBRICA (02 DEMÃOS). AF_01/2020_PE</v>
          </cell>
          <cell r="C6431" t="str">
            <v>M2</v>
          </cell>
        </row>
        <row r="6432">
          <cell r="A6432">
            <v>100752</v>
          </cell>
          <cell r="B6432" t="str">
            <v>PINTURA COM TINTA EPOXÍDICA DE ACABAMENTO APLICADA A ROLO OU PINCEL SOBRE PERFIL METÁLICO EXECUTADO EM FÁBRICA (02 DEMÃOS). AF_01/2020</v>
          </cell>
          <cell r="C6432" t="str">
            <v>M2</v>
          </cell>
        </row>
        <row r="6433">
          <cell r="A6433">
            <v>100753</v>
          </cell>
          <cell r="B6433" t="str">
            <v>PINTURA COM TINTA ACRÍLICA DE ACABAMENTO PULVERIZADA SOBRE SUPERFÍCIES METÁLICAS (EXCETO PERFIL) EXECUTADO EM OBRA (02 DEMÃOS). AF_01/2020_PE</v>
          </cell>
          <cell r="C6433" t="str">
            <v>M2</v>
          </cell>
        </row>
        <row r="6434">
          <cell r="A6434">
            <v>100754</v>
          </cell>
          <cell r="B6434" t="str">
            <v>PINTURA COM TINTA ACRÍLICA DE ACABAMENTO APLICADA A ROLO OU PINCEL SOBRE SUPERFÍCIES METÁLICAS (EXCETO PERFIL) EXECUTADO EM OBRA (02 DEMÃOS). AF_01/2020</v>
          </cell>
          <cell r="C6434" t="str">
            <v>M2</v>
          </cell>
        </row>
        <row r="6435">
          <cell r="A6435">
            <v>100757</v>
          </cell>
          <cell r="B6435" t="str">
            <v>PINTURA COM TINTA ALQUÍDICA DE ACABAMENTO (ESMALTE SINTÉTICO ACETINADO) PULVERIZADA SOBRE SUPERFÍCIES METÁLICAS (EXCETO PERFIL) EXECUTADO EM OBRA (02 DEMÃOS). AF_01/2020_PE</v>
          </cell>
          <cell r="C6435" t="str">
            <v>M2</v>
          </cell>
        </row>
        <row r="6436">
          <cell r="A6436">
            <v>100758</v>
          </cell>
          <cell r="B6436" t="str">
            <v>PINTURA COM TINTA ALQUÍDICA DE ACABAMENTO (ESMALTE SINTÉTICO ACETINADO) APLICADA A ROLO OU PINCEL SOBRE SUPERFÍCIES METÁLICAS (EXCETO PERFIL) EXECUTADO EM OBRA (02 DEMÃOS). AF_01/2020</v>
          </cell>
          <cell r="C6436" t="str">
            <v>M2</v>
          </cell>
        </row>
        <row r="6437">
          <cell r="A6437">
            <v>100759</v>
          </cell>
          <cell r="B6437" t="str">
            <v>PINTURA COM TINTA ALQUÍDICA DE ACABAMENTO (ESMALTE SINTÉTICO BRILHANTE) PULVERIZADA SOBRE SUPERFÍCIES METÁLICAS (EXCETO PERFIL) EXECUTADO EM OBRA (02 DEMÃOS). AF_01/2020_PE</v>
          </cell>
          <cell r="C6437" t="str">
            <v>M2</v>
          </cell>
        </row>
        <row r="6438">
          <cell r="A6438">
            <v>100760</v>
          </cell>
          <cell r="B6438" t="str">
            <v>PINTURA COM TINTA ALQUÍDICA DE ACABAMENTO (ESMALTE SINTÉTICO BRILHANTE) APLICADA A ROLO OU PINCEL SOBRE SUPERFÍCIES METÁLICAS (EXCETO PERFIL) EXECUTADO EM OBRA (02 DEMÃOS). AF_01/2020</v>
          </cell>
          <cell r="C6438" t="str">
            <v>M2</v>
          </cell>
        </row>
        <row r="6439">
          <cell r="A6439">
            <v>100761</v>
          </cell>
          <cell r="B6439" t="str">
            <v>PINTURA COM TINTA ALQUÍDICA DE ACABAMENTO (ESMALTE SINTÉTICO FOSCO) PULVERIZADA SOBRE SUPERFÍCIES METÁLICAS (EXCETO PERFIL) EXECUTADO EM OBRA (02 DEMÃOS). AF_01/2020_PE</v>
          </cell>
          <cell r="C6439" t="str">
            <v>M2</v>
          </cell>
        </row>
        <row r="6440">
          <cell r="A6440">
            <v>100762</v>
          </cell>
          <cell r="B6440" t="str">
            <v>PINTURA COM TINTA ALQUÍDICA DE ACABAMENTO (ESMALTE SINTÉTICO FOSCO) APLICADA A ROLO OU PINCEL SOBRE SUPERFÍCIES METÁLICAS (EXCETO PERFIL) EXECUTADO EM OBRA (02 DEMÃOS). AF_01/2020</v>
          </cell>
          <cell r="C6440" t="str">
            <v>M2</v>
          </cell>
        </row>
        <row r="6441">
          <cell r="A6441">
            <v>102488</v>
          </cell>
          <cell r="B6441" t="str">
            <v>PREPARO DO PISO CIMENTADO PARA PINTURA - LIXAMENTO E LIMPEZA. AF_05/2021</v>
          </cell>
          <cell r="C6441" t="str">
            <v>M2</v>
          </cell>
        </row>
        <row r="6442">
          <cell r="A6442">
            <v>102489</v>
          </cell>
          <cell r="B6442" t="str">
            <v>PINTURA HIDROFUGANTE COM SILICONE, APLICAÇÃO MANUAL, 2 DEMÃOS. AF_05/2021</v>
          </cell>
          <cell r="C6442" t="str">
            <v>M2</v>
          </cell>
        </row>
        <row r="6443">
          <cell r="A6443">
            <v>102491</v>
          </cell>
          <cell r="B6443" t="str">
            <v>PINTURA DE PISO COM TINTA ACRÍLICA, APLICAÇÃO MANUAL, 2 DEMÃOS, INCLUSO FUNDO PREPARADOR. AF_05/2021</v>
          </cell>
          <cell r="C6443" t="str">
            <v>M2</v>
          </cell>
        </row>
        <row r="6444">
          <cell r="A6444">
            <v>102492</v>
          </cell>
          <cell r="B6444" t="str">
            <v>PINTURA DE PISO COM TINTA ACRÍLICA, APLICAÇÃO MANUAL, 3 DEMÃOS, INCLUSO FUNDO PREPARADOR. AF_05/2021</v>
          </cell>
          <cell r="C6444" t="str">
            <v>M2</v>
          </cell>
        </row>
        <row r="6445">
          <cell r="A6445">
            <v>102494</v>
          </cell>
          <cell r="B6445" t="str">
            <v>PINTURA DE PISO COM TINTA EPÓXI, APLICAÇÃO MANUAL, 2 DEMÃOS, INCLUSO PRIMER EPÓXI. AF_05/2021</v>
          </cell>
          <cell r="C6445" t="str">
            <v>M2</v>
          </cell>
        </row>
        <row r="6446">
          <cell r="A6446">
            <v>102496</v>
          </cell>
          <cell r="B6446" t="str">
            <v>PINTURA DE RODAPÉ COM TINTA EPÓXI, APLICAÇÃO MANUAL, 2 DEMÃOS, INCLUSÃO PRIMER EPÓXI. AF_05/2021</v>
          </cell>
          <cell r="C6446" t="str">
            <v>M</v>
          </cell>
        </row>
        <row r="6447">
          <cell r="A6447">
            <v>102497</v>
          </cell>
          <cell r="B6447" t="str">
            <v>PINTURA DE RODAPÉ EM PEDRA DECORATIVA COM VERNIZ DE POLIURETANO, APLICAÇÃO MANUAL, 3 DEMÃOS. AF_05/2021</v>
          </cell>
          <cell r="C6447" t="str">
            <v>M</v>
          </cell>
        </row>
        <row r="6448">
          <cell r="A6448">
            <v>102498</v>
          </cell>
          <cell r="B6448" t="str">
            <v>PINTURA DE MEIO-FIO COM TINTA BRANCA A BASE DE CAL (CAIAÇÃO). AF_05/2021</v>
          </cell>
          <cell r="C6448" t="str">
            <v>M</v>
          </cell>
        </row>
        <row r="6449">
          <cell r="A6449">
            <v>102499</v>
          </cell>
          <cell r="B6449" t="str">
            <v>ENCERAMENTO DE PISO EM MADEIRA. AF_05/2021</v>
          </cell>
          <cell r="C6449" t="str">
            <v>M2</v>
          </cell>
        </row>
        <row r="6450">
          <cell r="A6450">
            <v>102500</v>
          </cell>
          <cell r="B6450" t="str">
            <v>PINTURA DE DEMARCAÇÃO DE VAGA COM TINTA ACRÍLICA, E = 10 CM, APLICAÇÃO MANUAL. AF_05/2021</v>
          </cell>
          <cell r="C6450" t="str">
            <v>M</v>
          </cell>
        </row>
        <row r="6451">
          <cell r="A6451">
            <v>102501</v>
          </cell>
          <cell r="B6451" t="str">
            <v>PINTURA DE FAIXA DE PEDESTRE OU ZEBRADA COM TINTA ACRÍLICA, E  = 30 CM, APLICAÇÃO MANUAL. AF_05/2021</v>
          </cell>
          <cell r="C6451" t="str">
            <v>M2</v>
          </cell>
        </row>
        <row r="6452">
          <cell r="A6452">
            <v>102504</v>
          </cell>
          <cell r="B6452" t="str">
            <v>PINTURA DE DEMARCAÇÃO DE QUADRA POLIESPORTIVA COM TINTA ACRÍLICA, E = 5 CM, APLICAÇÃO MANUAL. AF_05/2021</v>
          </cell>
          <cell r="C6452" t="str">
            <v>M</v>
          </cell>
        </row>
        <row r="6453">
          <cell r="A6453">
            <v>102505</v>
          </cell>
          <cell r="B6453" t="str">
            <v>PINTURA DE DEMARCAÇÃO DE QUADRA POLIESPORTIVA COM BORRACHA CLORADA, E = 5 CM, APLICAÇÃO MANUAL. AF_05/2021</v>
          </cell>
          <cell r="C6453" t="str">
            <v>M</v>
          </cell>
        </row>
        <row r="6454">
          <cell r="A6454">
            <v>102506</v>
          </cell>
          <cell r="B6454" t="str">
            <v>PINTURA DE DEMARCAÇÃO DE QUADRA POLIESPORTIVA COM TINTA EPÓXI, E = 5 CM, APLICAÇÃO MANUAL. AF_05/2021</v>
          </cell>
          <cell r="C6454" t="str">
            <v>M</v>
          </cell>
        </row>
        <row r="6455">
          <cell r="A6455">
            <v>102507</v>
          </cell>
          <cell r="B6455" t="str">
            <v>PINTURA DE DEMARCAÇÃO DE VAGA COM TINTA EPÓXI, E = 10 CM, APLICAÇÃO MANUAL. AF_05/2021</v>
          </cell>
          <cell r="C6455" t="str">
            <v>M</v>
          </cell>
        </row>
        <row r="6456">
          <cell r="A6456">
            <v>102508</v>
          </cell>
          <cell r="B6456" t="str">
            <v>PINTURA DE FAIXA DE PEDESTRE OU ZEBRADA COM TINTA EPÓXI, E  = 30 CM, APLICAÇÃO MANUAL. AF_05/2021</v>
          </cell>
          <cell r="C6456" t="str">
            <v>M2</v>
          </cell>
        </row>
        <row r="6457">
          <cell r="A6457">
            <v>102509</v>
          </cell>
          <cell r="B6457" t="str">
            <v>PINTURA DE FAIXA DE PEDESTRE OU ZEBRADA TINTA RETRORREFLETIVA A BASE DE RESINA ACRÍLICA COM MICROESFERAS DE VIDRO, E = 30 CM, APLICAÇÃO MANUAL. AF_05/2021</v>
          </cell>
          <cell r="C6457" t="str">
            <v>M2</v>
          </cell>
        </row>
        <row r="6458">
          <cell r="A6458">
            <v>102512</v>
          </cell>
          <cell r="B6458" t="str">
            <v>PINTURA DE EIXO VIÁRIO SOBRE ASFALTO COM TINTA RETRORREFLETIVA A BASE DE RESINA ACRÍLICA COM MICROESFERAS DE VIDRO, APLICAÇÃO MECÂNICA COM DEMARCADORA AUTOPROPELIDA. AF_05/2021</v>
          </cell>
          <cell r="C6458" t="str">
            <v>M</v>
          </cell>
        </row>
        <row r="6459">
          <cell r="A6459">
            <v>102513</v>
          </cell>
          <cell r="B6459" t="str">
            <v>PINTURA DE SÍMBOLOS E TEXTOS COM TINTA ACRÍLICA, DEMARCAÇÃO COM FITA ADESIVA E APLICAÇÃO COM ROLO. AF_05/2021</v>
          </cell>
          <cell r="C6459" t="str">
            <v>M2</v>
          </cell>
        </row>
        <row r="6460">
          <cell r="A6460">
            <v>102520</v>
          </cell>
          <cell r="B6460" t="str">
            <v>PINTURA DE SINALIZAÇÃO VERTICAL DE SEGURANÇA, FAIXAS AMARELA E PRETA, APLICAÇÃO MANUAL, 2 DEMÃOS. AF_05/2021</v>
          </cell>
          <cell r="C6460" t="str">
            <v>M2</v>
          </cell>
        </row>
        <row r="6461">
          <cell r="A6461">
            <v>101749</v>
          </cell>
          <cell r="B6461" t="str">
            <v>PISO CIMENTADO, TRAÇO 1:3 (CIMENTO E AREIA), ACABAMENTO LISO, ESPESSURA 4,0 CM, PREPARO MECÂNICO DA ARGAMASSA. AF_09/2020</v>
          </cell>
          <cell r="C6461" t="str">
            <v>M2</v>
          </cell>
        </row>
        <row r="6462">
          <cell r="A6462">
            <v>101750</v>
          </cell>
          <cell r="B6462" t="str">
            <v>PISO CIMENTADO, TRAÇO 1:3 (CIMENTO E AREIA), ACABAMENTO RÚSTICO, ESPESSURA 4,0 CM, PREPARO MECÂNICO DA ARGAMASSA. AF_09/2020</v>
          </cell>
          <cell r="C6462" t="str">
            <v>M2</v>
          </cell>
        </row>
        <row r="6463">
          <cell r="A6463">
            <v>101729</v>
          </cell>
          <cell r="B6463" t="str">
            <v>PISO EM TACO DE MADEIRA 7X42CM, FIXADO COM COLA BASE DE PVA. AF_09/2020</v>
          </cell>
          <cell r="C6463" t="str">
            <v>M2</v>
          </cell>
        </row>
        <row r="6464">
          <cell r="A6464">
            <v>101746</v>
          </cell>
          <cell r="B6464" t="str">
            <v>ASSOALHO DE MADEIRA. AF_09/2020</v>
          </cell>
          <cell r="C6464" t="str">
            <v>M2</v>
          </cell>
        </row>
        <row r="6465">
          <cell r="A6465">
            <v>101751</v>
          </cell>
          <cell r="B6465" t="str">
            <v>PISO EM TACO DE MADEIRA 7X21CM, FIXADO COM COLA BASE DE PVA. AF_09/2020</v>
          </cell>
          <cell r="C6465" t="str">
            <v>M2</v>
          </cell>
        </row>
        <row r="6466">
          <cell r="A6466">
            <v>87246</v>
          </cell>
          <cell r="B6466" t="str">
            <v>REVESTIMENTO CERÂMICO PARA PISO COM PLACAS TIPO ESMALTADA DE DIMENSÕES 35X35 CM APLICADA EM AMBIENTES DE ÁREA MENOR QUE 5 M2. AF_02/2023_PE</v>
          </cell>
          <cell r="C6466" t="str">
            <v>M2</v>
          </cell>
        </row>
        <row r="6467">
          <cell r="A6467">
            <v>87247</v>
          </cell>
          <cell r="B6467" t="str">
            <v>REVESTIMENTO CERÂMICO PARA PISO COM PLACAS TIPO ESMALTADA DE DIMENSÕES 35X35 CM APLICADA EM AMBIENTES DE ÁREA ENTRE 5 M2 E 10 M2. AF_02/2023_PE</v>
          </cell>
          <cell r="C6467" t="str">
            <v>M2</v>
          </cell>
        </row>
        <row r="6468">
          <cell r="A6468">
            <v>87248</v>
          </cell>
          <cell r="B6468" t="str">
            <v>REVESTIMENTO CERÂMICO PARA PISO COM PLACAS TIPO ESMALTADA DE DIMENSÕES 35X35 CM APLICADA EM AMBIENTES DE ÁREA MAIOR QUE 10 M2. AF_02/2023_PE</v>
          </cell>
          <cell r="C6468" t="str">
            <v>M2</v>
          </cell>
        </row>
        <row r="6469">
          <cell r="A6469">
            <v>87249</v>
          </cell>
          <cell r="B6469" t="str">
            <v>REVESTIMENTO CERÂMICO PARA PISO COM PLACAS TIPO ESMALTADA DE DIMENSÕES 45X45 CM APLICADA EM AMBIENTES DE ÁREA MENOR QUE 5 M2. AF_02/2023_PE</v>
          </cell>
          <cell r="C6469" t="str">
            <v>M2</v>
          </cell>
        </row>
        <row r="6470">
          <cell r="A6470">
            <v>87250</v>
          </cell>
          <cell r="B6470" t="str">
            <v>REVESTIMENTO CERÂMICO PARA PISO COM PLACAS TIPO ESMALTADA DE DIMENSÕES 45X45 CM APLICADA EM AMBIENTES DE ÁREA ENTRE 5 M2 E 10 M2. AF_02/2023_PE</v>
          </cell>
          <cell r="C6470" t="str">
            <v>M2</v>
          </cell>
        </row>
        <row r="6471">
          <cell r="A6471">
            <v>87251</v>
          </cell>
          <cell r="B6471" t="str">
            <v>REVESTIMENTO CERÂMICO PARA PISO COM PLACAS TIPO ESMALTADA DE DIMENSÕES 45X45 CM APLICADA EM AMBIENTES DE ÁREA MAIOR QUE 10 M2. AF_02/2023_PE</v>
          </cell>
          <cell r="C6471" t="str">
            <v>M2</v>
          </cell>
        </row>
        <row r="6472">
          <cell r="A6472">
            <v>87255</v>
          </cell>
          <cell r="B6472" t="str">
            <v>REVESTIMENTO CERÂMICO PARA PISO COM PLACAS TIPO ESMALTADA DE DIMENSÕES 60X60 CM APLICADA EM AMBIENTES DE ÁREA MENOR QUE 5 M2. AF_02/2023_PE</v>
          </cell>
          <cell r="C6472" t="str">
            <v>M2</v>
          </cell>
        </row>
        <row r="6473">
          <cell r="A6473">
            <v>87256</v>
          </cell>
          <cell r="B6473" t="str">
            <v>REVESTIMENTO CERÂMICO PARA PISO COM PLACAS TIPO ESMALTADA DE DIMENSÕES 60X60 CM APLICADA EM AMBIENTES DE ÁREA ENTRE 5 M2 E 10 M2. AF_02/2023_PE</v>
          </cell>
          <cell r="C6473" t="str">
            <v>M2</v>
          </cell>
        </row>
        <row r="6474">
          <cell r="A6474">
            <v>87257</v>
          </cell>
          <cell r="B6474" t="str">
            <v>REVESTIMENTO CERÂMICO PARA PISO COM PLACAS TIPO ESMALTADA DE DIMENSÕES 60X60 CM APLICADA EM AMBIENTES DE ÁREA MAIOR QUE 10 M2. AF_02/2023_PE</v>
          </cell>
          <cell r="C6474" t="str">
            <v>M2</v>
          </cell>
        </row>
        <row r="6475">
          <cell r="A6475">
            <v>87261</v>
          </cell>
          <cell r="B6475" t="str">
            <v>REVESTIMENTO CERÂMICO PARA PISO COM PLACAS TIPO PORCELANATO DE DIMENSÕES 60X60 CM APLICADA EM AMBIENTES DE ÁREA MENOR QUE 5 M². AF_02/2023_PE</v>
          </cell>
          <cell r="C6475" t="str">
            <v>M2</v>
          </cell>
        </row>
        <row r="6476">
          <cell r="A6476">
            <v>87262</v>
          </cell>
          <cell r="B6476" t="str">
            <v>REVESTIMENTO CERÂMICO PARA PISO COM PLACAS TIPO PORCELANATO DE DIMENSÕES 60X60 CM APLICADA EM AMBIENTES DE ÁREA ENTRE 5 M² E 10 M². AF_02/2023_PE</v>
          </cell>
          <cell r="C6476" t="str">
            <v>M2</v>
          </cell>
        </row>
        <row r="6477">
          <cell r="A6477">
            <v>87263</v>
          </cell>
          <cell r="B6477" t="str">
            <v>REVESTIMENTO CERÂMICO PARA PISO COM PLACAS TIPO PORCELANATO DE DIMENSÕES 60X60 CM APLICADA EM AMBIENTES DE ÁREA MAIOR QUE 10 M². AF_02/2023_PE</v>
          </cell>
          <cell r="C6477" t="str">
            <v>M2</v>
          </cell>
        </row>
        <row r="6478">
          <cell r="A6478">
            <v>104593</v>
          </cell>
          <cell r="B6478" t="str">
            <v>REVESTIMENTO CERÂMICO PARA PISO COM PLACAS TIPO ESMALTADA DE DIMENSÕES 80X80 CM APLICADA EM AMBIENTES DE ÁREA MENOR QUE 5 M². AF_02/2023_PE</v>
          </cell>
          <cell r="C6478" t="str">
            <v>M2</v>
          </cell>
        </row>
        <row r="6479">
          <cell r="A6479">
            <v>104594</v>
          </cell>
          <cell r="B6479" t="str">
            <v>REVESTIMENTO CERÂMICO PARA PISO COM PLACAS TIPO ESMALTADA DE DIMENSÕES 80X80 CM APLICADA EM AMBIENTES DE ÁREA ENTRE 5 M² E 10 M². AF_02/2023_PE</v>
          </cell>
          <cell r="C6479" t="str">
            <v>M2</v>
          </cell>
        </row>
        <row r="6480">
          <cell r="A6480">
            <v>104595</v>
          </cell>
          <cell r="B6480" t="str">
            <v>REVESTIMENTO CERÂMICO PARA PISO COM PLACAS TIPO ESMALTADA DE DIMENSÕES 80X80 CM APLICADA EM AMBIENTES DE ÁREA MAIOR QUE 10 M². AF_02/2023_PE</v>
          </cell>
          <cell r="C6480" t="str">
            <v>M2</v>
          </cell>
        </row>
        <row r="6481">
          <cell r="A6481">
            <v>104596</v>
          </cell>
          <cell r="B6481" t="str">
            <v>REVESTIMENTO CERÂMICO PARA PISO COM PLACAS TIPO PORCELANATO DE DIMENSÕES 80X80 CM APLICADA EM AMBIENTES DE ÁREA MENOR QUE 5 M². AF_02/2023_PE</v>
          </cell>
          <cell r="C6481" t="str">
            <v>M2</v>
          </cell>
        </row>
        <row r="6482">
          <cell r="A6482">
            <v>104597</v>
          </cell>
          <cell r="B6482" t="str">
            <v>REVESTIMENTO CERÂMICO PARA PISO COM PLACAS TIPO PORCELANATO DE DIMENSÕES 80X80 CM APLICADA EM AMBIENTES DE ÁREA ENTRE 5 M² E 10 M². AF_02/2023_PE</v>
          </cell>
          <cell r="C6482" t="str">
            <v>M2</v>
          </cell>
        </row>
        <row r="6483">
          <cell r="A6483">
            <v>104598</v>
          </cell>
          <cell r="B6483" t="str">
            <v>REVESTIMENTO CERÂMICO PARA PISO COM PLACAS TIPO PORCELANATO DE DIMENSÕES 80X80 CM APLICADA EM AMBIENTES DE ÁREA MAIOR QUE 10 M². AF_02/2023_PE</v>
          </cell>
          <cell r="C6483" t="str">
            <v>M2</v>
          </cell>
        </row>
        <row r="6484">
          <cell r="A6484">
            <v>104599</v>
          </cell>
          <cell r="B6484" t="str">
            <v>REVESTIMENTO CERÂMICO PARA PISO COM PLACAS TIPO ESMALTADA DE DIMENSÕES 35X35 CM APLICADA EM DIAGONAL EM AMBIENTES DE ÁREA MENOR QUE 5 M². AF_02/2023_PE</v>
          </cell>
          <cell r="C6484" t="str">
            <v>M2</v>
          </cell>
        </row>
        <row r="6485">
          <cell r="A6485">
            <v>104601</v>
          </cell>
          <cell r="B6485" t="str">
            <v>REVESTIMENTO CERÂMICO PARA PISO COM PLACAS TIPO ESMALTADA DE DIMENSÕES 35X35 CM APLICADA EM DIAGONAL EM AMBIENTES DE ÁREA ENTRE 5 M² E 10 M². AF_02/2023_PE</v>
          </cell>
          <cell r="C6485" t="str">
            <v>M2</v>
          </cell>
        </row>
        <row r="6486">
          <cell r="A6486">
            <v>104603</v>
          </cell>
          <cell r="B6486" t="str">
            <v>REVESTIMENTO CERÂMICO PARA PISO COM PLACAS TIPO ESMALTADA DE DIMENSÕES 35X35 CM APLICADA EM DIAGONAL EM AMBIENTES DE ÁREA MAIOR QUE 10 M². AF_02/2023_PE</v>
          </cell>
          <cell r="C6486" t="str">
            <v>M2</v>
          </cell>
        </row>
        <row r="6487">
          <cell r="A6487">
            <v>104605</v>
          </cell>
          <cell r="B6487" t="str">
            <v>REVESTIMENTO CERÂMICO PARA PISO COM PLACAS TIPO ESMALTADA DE DIMENSÕES 45X45 CM APLICADA EM DIAGONAL EM AMBIENTES DE ÁREA MENOR QUE 5 M². AF_02/2023_PE</v>
          </cell>
          <cell r="C6487" t="str">
            <v>M2</v>
          </cell>
        </row>
        <row r="6488">
          <cell r="A6488">
            <v>104606</v>
          </cell>
          <cell r="B6488" t="str">
            <v>REVESTIMENTO CERÂMICO PARA PISO COM PLACAS TIPO ESMALTADA DE DIMENSÕES 45X45 CM APLICADA EM DIAGONAL EM AMBIENTES DE ÁREA ENTRE 5 M² E 10 M². AF_02/2023_PE</v>
          </cell>
          <cell r="C6488" t="str">
            <v>M2</v>
          </cell>
        </row>
        <row r="6489">
          <cell r="A6489">
            <v>104607</v>
          </cell>
          <cell r="B6489" t="str">
            <v>REVESTIMENTO CERÂMICO PARA PISO COM PLACAS TIPO ESMALTADA DE DIMENSÕES 45X45 CM APLICADA EM DIAGONAL EM AMBIENTES DE ÁREA MAIOR QUE 10 M². AF_02/2023_PE</v>
          </cell>
          <cell r="C6489" t="str">
            <v>M2</v>
          </cell>
        </row>
        <row r="6490">
          <cell r="A6490">
            <v>98671</v>
          </cell>
          <cell r="B6490" t="str">
            <v>PISO EM GRANITO APLICADO EM AMBIENTES INTERNOS. AF_09/2020</v>
          </cell>
          <cell r="C6490" t="str">
            <v>M2</v>
          </cell>
        </row>
        <row r="6491">
          <cell r="A6491">
            <v>98672</v>
          </cell>
          <cell r="B6491" t="str">
            <v>PISO EM MÁRMORE APLICADO EM AMBIENTES INTERNOS. AF_09/2020</v>
          </cell>
          <cell r="C6491" t="str">
            <v>M2</v>
          </cell>
        </row>
        <row r="6492">
          <cell r="A6492">
            <v>98678</v>
          </cell>
          <cell r="B6492" t="str">
            <v>PISO ELEVADO COM ESTRUTURA EM AÇO, COMPOSTO POR PEDESTAIS E LONGARINAS. AF_09/2020</v>
          </cell>
          <cell r="C6492" t="str">
            <v>M2</v>
          </cell>
        </row>
        <row r="6493">
          <cell r="A6493">
            <v>98679</v>
          </cell>
          <cell r="B6493" t="str">
            <v>PISO CIMENTADO, TRAÇO 1:3 (CIMENTO E AREIA), ACABAMENTO LISO, ESPESSURA 2,0 CM, PREPARO MECÂNICO DA ARGAMASSA. AF_09/2020</v>
          </cell>
          <cell r="C6493" t="str">
            <v>M2</v>
          </cell>
        </row>
        <row r="6494">
          <cell r="A6494">
            <v>98680</v>
          </cell>
          <cell r="B6494" t="str">
            <v>PISO CIMENTADO, TRAÇO 1:3 (CIMENTO E AREIA), ACABAMENTO LISO, ESPESSURA 3,0 CM, PREPARO MECÂNICO DA ARGAMASSA. AF_09/2020</v>
          </cell>
          <cell r="C6494" t="str">
            <v>M2</v>
          </cell>
        </row>
        <row r="6495">
          <cell r="A6495">
            <v>98681</v>
          </cell>
          <cell r="B6495" t="str">
            <v>PISO CIMENTADO, TRAÇO 1:3 (CIMENTO E AREIA), ACABAMENTO RÚSTICO, ESPESSURA 2,0 CM, PREPARO MECÂNICO DA ARGAMASSA. AF_09/2020</v>
          </cell>
          <cell r="C6495" t="str">
            <v>M2</v>
          </cell>
        </row>
        <row r="6496">
          <cell r="A6496">
            <v>98682</v>
          </cell>
          <cell r="B6496" t="str">
            <v>PISO CIMENTADO, TRAÇO 1:3 (CIMENTO E AREIA), ACABAMENTO RÚSTICO, ESPESSURA 3,0 CM, PREPARO MECÂNICO DA ARGAMASSA. AF_09/2020</v>
          </cell>
          <cell r="C6496" t="str">
            <v>M2</v>
          </cell>
        </row>
        <row r="6497">
          <cell r="A6497">
            <v>98685</v>
          </cell>
          <cell r="B6497" t="str">
            <v>RODAPÉ EM GRANITO, ALTURA 10 CM. AF_09/2020</v>
          </cell>
          <cell r="C6497" t="str">
            <v>M</v>
          </cell>
        </row>
        <row r="6498">
          <cell r="A6498">
            <v>98686</v>
          </cell>
          <cell r="B6498" t="str">
            <v>RODAPÉ EM LADRILHO HIDRÁULICO, ALTURA 7 CM. AF_09/2020</v>
          </cell>
          <cell r="C6498" t="str">
            <v>M</v>
          </cell>
        </row>
        <row r="6499">
          <cell r="A6499">
            <v>98688</v>
          </cell>
          <cell r="B6499" t="str">
            <v>RODAPÉ EM POLIESTIRENO, ALTURA 5 CM. AF_09/2020</v>
          </cell>
          <cell r="C6499" t="str">
            <v>M</v>
          </cell>
        </row>
        <row r="6500">
          <cell r="A6500">
            <v>98689</v>
          </cell>
          <cell r="B6500" t="str">
            <v>SOLEIRA EM GRANITO, LARGURA 15 CM, ESPESSURA 2,0 CM. AF_09/2020</v>
          </cell>
          <cell r="C6500" t="str">
            <v>M</v>
          </cell>
        </row>
        <row r="6501">
          <cell r="A6501">
            <v>101090</v>
          </cell>
          <cell r="B6501" t="str">
            <v>PISO EM PEDRA PORTUGUESA ASSENTADO SOBRE ARGAMASSA SECA DE CIMENTO E AREIA, TRAÇO 1:3, REJUNTADO COM CIMENTO COMUM. AF_05/2020</v>
          </cell>
          <cell r="C6501" t="str">
            <v>M2</v>
          </cell>
        </row>
        <row r="6502">
          <cell r="A6502">
            <v>101091</v>
          </cell>
          <cell r="B6502" t="str">
            <v>PISO EM LADRILHO HIDRÁULICO APLICADO EM AMBIENTES EXTERNOS. AF_05/2020</v>
          </cell>
          <cell r="C6502" t="str">
            <v>M2</v>
          </cell>
        </row>
        <row r="6503">
          <cell r="A6503">
            <v>101725</v>
          </cell>
          <cell r="B6503" t="str">
            <v>PISO EM LADRILHO HIDRÁULICO APLICADO EM AMBIENTES INTERNOS DE ÁREA MENOR QUE 5 M², INCLUSO APLICAÇÃO DE RESINA. AF_09/2020</v>
          </cell>
          <cell r="C6503" t="str">
            <v>M2</v>
          </cell>
        </row>
        <row r="6504">
          <cell r="A6504">
            <v>101726</v>
          </cell>
          <cell r="B6504" t="str">
            <v>PISO EM LADRILHO HIDRÁULICO APLICADO EM AMBIENTES INTERNOS DE ÁREA ENTRE 5 E 15 M², INCLUSO APLICAÇÃO DE RESINA. AF_09/2020</v>
          </cell>
          <cell r="C6504" t="str">
            <v>M2</v>
          </cell>
        </row>
        <row r="6505">
          <cell r="A6505">
            <v>101731</v>
          </cell>
          <cell r="B6505" t="str">
            <v>PISO EM PEDRA  ASSENTADO SOBRE ARGAMASSA 1:3 (CIMENTO E AREIA). AF_09/2020</v>
          </cell>
          <cell r="C6505" t="str">
            <v>M2</v>
          </cell>
        </row>
        <row r="6506">
          <cell r="A6506">
            <v>101732</v>
          </cell>
          <cell r="B6506" t="str">
            <v>PISO EM PEDRA ARDÓSIA ASSENTADO SOBRE ARGAMASSA 1:3 (CIMENTO E AREIA). AF_09/2020</v>
          </cell>
          <cell r="C6506" t="str">
            <v>M2</v>
          </cell>
        </row>
        <row r="6507">
          <cell r="A6507">
            <v>101094</v>
          </cell>
          <cell r="B6507" t="str">
            <v>PISO PODOTÁTIL DE ALERTA OU DIRECIONAL, DE BORRACHA, ASSENTADO SOBRE ARGAMASSA. AF_05/2020</v>
          </cell>
          <cell r="C6507" t="str">
            <v>M</v>
          </cell>
        </row>
        <row r="6508">
          <cell r="A6508">
            <v>101727</v>
          </cell>
          <cell r="B6508" t="str">
            <v>PISO VINÍLICO SEMI-FLEXÍVEL EM PLACAS, PADRÃO LISO, ESPESSURA 3,2 MM, FIXADO COM COLA. AF_09/2020</v>
          </cell>
          <cell r="C6508" t="str">
            <v>M2</v>
          </cell>
        </row>
        <row r="6509">
          <cell r="A6509">
            <v>101733</v>
          </cell>
          <cell r="B6509" t="str">
            <v>PISO DE BORRACHA PASTILHADO/FRISADO, ESPESSURA 7MM, ASSENTADO COM ARGAMASSA. AF_09/2020</v>
          </cell>
          <cell r="C6509" t="str">
            <v>M2</v>
          </cell>
        </row>
        <row r="6510">
          <cell r="A6510">
            <v>101734</v>
          </cell>
          <cell r="B6510" t="str">
            <v>PISO DE BORRACHA PASTILHADO, ESPESSURA 15MM, ASSENTADO COM ARGAMASSA. AF_09/2020</v>
          </cell>
          <cell r="C6510" t="str">
            <v>M2</v>
          </cell>
        </row>
        <row r="6511">
          <cell r="A6511">
            <v>101735</v>
          </cell>
          <cell r="B6511" t="str">
            <v>PISO DE BORRACHA ESPORTIVO, ESPESSURA 15MM, ASSENTADO COM ARGAMASSA. AF_09/2020</v>
          </cell>
          <cell r="C6511" t="str">
            <v>M2</v>
          </cell>
        </row>
        <row r="6512">
          <cell r="A6512">
            <v>101736</v>
          </cell>
          <cell r="B6512" t="str">
            <v>PISO DE BORRACHA PASTILHADO, ESPESSURA 3,5MM, FIXADO COM ADESIVO ACRÍLICO. AF_09/2020</v>
          </cell>
          <cell r="C6512" t="str">
            <v>M2</v>
          </cell>
        </row>
        <row r="6513">
          <cell r="A6513">
            <v>101737</v>
          </cell>
          <cell r="B6513" t="str">
            <v>PISO DE BORRACHA CANELADO, ESPESSURA 3,5MM, FIXADO COM ADESIVO ACRÍLICO. AF_09/2020</v>
          </cell>
          <cell r="C6513" t="str">
            <v>M2</v>
          </cell>
        </row>
        <row r="6514">
          <cell r="A6514">
            <v>101748</v>
          </cell>
          <cell r="B6514" t="str">
            <v>PREPARO DE CONTRAPISO COM POLITRIZ. AF_09/2020</v>
          </cell>
          <cell r="C6514" t="str">
            <v>M2</v>
          </cell>
        </row>
        <row r="6515">
          <cell r="A6515">
            <v>104162</v>
          </cell>
          <cell r="B6515" t="str">
            <v>PISO EM GRANILITE, MARMORITE OU GRANITINA EM AMBIENTES INTERNOS, COM ESPESSURA DE 8 MM, INCLUSO MISTURA EM BETONEIRA, COLOCAÇÃO DAS JUNTAS, APLICAÇÃO DO PISO, 4 POLIMENTOS COM POLITRIZ, ESTUCAMENTO, SELADOR E CERA. AF_06/2022</v>
          </cell>
          <cell r="C6515" t="str">
            <v>M2</v>
          </cell>
        </row>
        <row r="6516">
          <cell r="A6516">
            <v>101092</v>
          </cell>
          <cell r="B6516" t="str">
            <v>PISO EM GRANITO APLICADO EM CALÇADAS OU PISOS EXTERNOS. AF_05/2020</v>
          </cell>
          <cell r="C6516" t="str">
            <v>M2</v>
          </cell>
        </row>
        <row r="6517">
          <cell r="A6517">
            <v>101093</v>
          </cell>
          <cell r="B6517" t="str">
            <v>PISO EM MÁRMORE APLICADO EM CALÇADAS OU PISOS EXTERNOS. AF_05/2020</v>
          </cell>
          <cell r="C6517" t="str">
            <v>M2</v>
          </cell>
        </row>
        <row r="6518">
          <cell r="A6518">
            <v>98695</v>
          </cell>
          <cell r="B6518" t="str">
            <v>SOLEIRA EM MÁRMORE, LARGURA 15 CM, ESPESSURA 2,0 CM. AF_09/2020</v>
          </cell>
          <cell r="C6518" t="str">
            <v>M</v>
          </cell>
        </row>
        <row r="6519">
          <cell r="A6519">
            <v>98697</v>
          </cell>
          <cell r="B6519" t="str">
            <v>RODAPÉ EM MÁRMORE, ALTURA 7 CM. AF_09/2020</v>
          </cell>
          <cell r="C6519" t="str">
            <v>M</v>
          </cell>
        </row>
        <row r="6520">
          <cell r="A6520">
            <v>101738</v>
          </cell>
          <cell r="B6520" t="str">
            <v>RODAPÉ EM MADEIRA, ALTURA 7CM, FIXADO COM COLA. AF_09/2020</v>
          </cell>
          <cell r="C6520" t="str">
            <v>M</v>
          </cell>
        </row>
        <row r="6521">
          <cell r="A6521">
            <v>101739</v>
          </cell>
          <cell r="B6521" t="str">
            <v>RODAPÉ EM MADEIRA, ALTURA 7CM, FIXADO COM COLA E PARAFUSOS. AF_09/2020</v>
          </cell>
          <cell r="C6521" t="str">
            <v>M</v>
          </cell>
        </row>
        <row r="6522">
          <cell r="A6522">
            <v>88648</v>
          </cell>
          <cell r="B6522" t="str">
            <v>RODAPÉ CERÂMICO DE 7CM DE ALTURA COM PLACAS TIPO ESMALTADA DE DIMENSÕES 35X35CM. AF_02/2023</v>
          </cell>
          <cell r="C6522" t="str">
            <v>M</v>
          </cell>
        </row>
        <row r="6523">
          <cell r="A6523">
            <v>88649</v>
          </cell>
          <cell r="B6523" t="str">
            <v>RODAPÉ CERÂMICO DE 7CM DE ALTURA COM PLACAS TIPO ESMALTADA DE DIMENSÕES 45X45CM. AF_02/2023</v>
          </cell>
          <cell r="C6523" t="str">
            <v>M</v>
          </cell>
        </row>
        <row r="6524">
          <cell r="A6524">
            <v>88650</v>
          </cell>
          <cell r="B6524" t="str">
            <v>RODAPÉ CERÂMICO DE 7CM DE ALTURA COM PLACAS TIPO ESMALTADA DE DIMENSÕES 60X60CM. AF_02/2023</v>
          </cell>
          <cell r="C6524" t="str">
            <v>M</v>
          </cell>
        </row>
        <row r="6525">
          <cell r="A6525">
            <v>101740</v>
          </cell>
          <cell r="B6525" t="str">
            <v>RODAPÉ EM ARDÓSIA ALTURA 10CM. AF_09/2020</v>
          </cell>
          <cell r="C6525" t="str">
            <v>M</v>
          </cell>
        </row>
        <row r="6526">
          <cell r="A6526">
            <v>101741</v>
          </cell>
          <cell r="B6526" t="str">
            <v>RODAPÉ EM MARMORITE, ALTURA 10CM. AF_09/2020</v>
          </cell>
          <cell r="C6526" t="str">
            <v>M</v>
          </cell>
        </row>
        <row r="6527">
          <cell r="A6527">
            <v>94990</v>
          </cell>
          <cell r="B6527" t="str">
            <v>EXECUÇÃO DE PASSEIO (CALÇADA) OU PISO DE CONCRETO COM CONCRETO MOLDADO IN LOCO, FEITO EM OBRA, ACABAMENTO CONVENCIONAL, NÃO ARMADO. AF_08/2022</v>
          </cell>
          <cell r="C6527" t="str">
            <v>M3</v>
          </cell>
        </row>
        <row r="6528">
          <cell r="A6528">
            <v>94991</v>
          </cell>
          <cell r="B6528" t="str">
            <v>EXECUÇÃO DE PASSEIO (CALÇADA) OU PISO DE CONCRETO COM CONCRETO MOLDADO IN LOCO, USINADO C20, ACABAMENTO CONVENCIONAL, NÃO ARMADO. AF_08/2022</v>
          </cell>
          <cell r="C6528" t="str">
            <v>M3</v>
          </cell>
        </row>
        <row r="6529">
          <cell r="A6529">
            <v>94992</v>
          </cell>
          <cell r="B6529" t="str">
            <v>EXECUÇÃO DE PASSEIO (CALÇADA) OU PISO DE CONCRETO COM CONCRETO MOLDADO IN LOCO, FEITO EM OBRA, ACABAMENTO CONVENCIONAL, ESPESSURA 6 CM, ARMADO. AF_08/2022</v>
          </cell>
          <cell r="C6529" t="str">
            <v>M2</v>
          </cell>
        </row>
        <row r="6530">
          <cell r="A6530">
            <v>94993</v>
          </cell>
          <cell r="B6530" t="str">
            <v>EXECUÇÃO DE PASSEIO (CALÇADA) OU PISO DE CONCRETO COM CONCRETO MOLDADO IN LOCO, USINADO, ACABAMENTO CONVENCIONAL, ESPESSURA 6 CM, ARMADO. AF_08/2022</v>
          </cell>
          <cell r="C6530" t="str">
            <v>M2</v>
          </cell>
        </row>
        <row r="6531">
          <cell r="A6531">
            <v>94994</v>
          </cell>
          <cell r="B6531" t="str">
            <v>EXECUÇÃO DE PASSEIO (CALÇADA) OU PISO DE CONCRETO COM CONCRETO MOLDADO IN LOCO, FEITO EM OBRA, ACABAMENTO CONVENCIONAL, ESPESSURA 8 CM, ARMADO. AF_08/2022</v>
          </cell>
          <cell r="C6531" t="str">
            <v>M2</v>
          </cell>
        </row>
        <row r="6532">
          <cell r="A6532">
            <v>94995</v>
          </cell>
          <cell r="B6532" t="str">
            <v>EXECUÇÃO DE PASSEIO (CALÇADA) OU PISO DE CONCRETO COM CONCRETO MOLDADO IN LOCO, USINADO, ACABAMENTO CONVENCIONAL, ESPESSURA 8 CM, ARMADO. AF_08/2022</v>
          </cell>
          <cell r="C6532" t="str">
            <v>M2</v>
          </cell>
        </row>
        <row r="6533">
          <cell r="A6533">
            <v>101747</v>
          </cell>
          <cell r="B6533" t="str">
            <v>PISO EM CONCRETO 20 MPA PREPARO MECÂNICO, ESPESSURA 7CM. AF_09/2020</v>
          </cell>
          <cell r="C6533" t="str">
            <v>M2</v>
          </cell>
        </row>
        <row r="6534">
          <cell r="A6534">
            <v>104626</v>
          </cell>
          <cell r="B6534" t="str">
            <v>EXECUÇÃO DE PASSEIO (CALÇADA) OU PISO DE CONCRETO COM CONCRETO MOLDADO IN LOCO, USINADO C25, ACABAMENTO CONVENCIONAL, NÃO ARMADO. AF_03/2023</v>
          </cell>
          <cell r="C6534" t="str">
            <v>M3</v>
          </cell>
        </row>
        <row r="6535">
          <cell r="A6535">
            <v>104658</v>
          </cell>
          <cell r="B6535" t="str">
            <v>PISO PODOTÁTIL DE ALERTA OU DIRECIONAL, DE CONCRETO, ASSENTADO SOBRE ARGAMASSA. AF_03/2024</v>
          </cell>
          <cell r="C6535" t="str">
            <v>M2</v>
          </cell>
        </row>
        <row r="6536">
          <cell r="A6536">
            <v>87620</v>
          </cell>
          <cell r="B6536" t="str">
            <v>CONTRAPISO EM ARGAMASSA TRAÇO 1:4 (CIMENTO E AREIA), PREPARO MECÂNICO COM BETONEIRA 400 L, APLICADO EM ÁREAS SECAS SOBRE LAJE, ADERIDO, ACABAMENTO NÃO REFORÇADO, ESPESSURA 2CM. AF_07/2021</v>
          </cell>
          <cell r="C6536" t="str">
            <v>M2</v>
          </cell>
        </row>
        <row r="6537">
          <cell r="A6537">
            <v>87622</v>
          </cell>
          <cell r="B6537" t="str">
            <v>CONTRAPISO EM ARGAMASSA TRAÇO 1:4 (CIMENTO E AREIA), PREPARO MANUAL, APLICADO EM ÁREAS SECAS SOBRE LAJE, ADERIDO, ACABAMENTO NÃO REFORÇADO, ESPESSURA 2CM. AF_07/2021</v>
          </cell>
          <cell r="C6537" t="str">
            <v>M2</v>
          </cell>
        </row>
        <row r="6538">
          <cell r="A6538">
            <v>87623</v>
          </cell>
          <cell r="B6538" t="str">
            <v>CONTRAPISO EM ARGAMASSA PRONTA, PREPARO MECÂNICO COM MISTURADOR 300 KG, APLICADO EM ÁREAS SECAS SOBRE LAJE, ADERIDO, ACABAMENTO NÃO REFORÇADO, ESPESSURA 2CM. AF_07/2021</v>
          </cell>
          <cell r="C6538" t="str">
            <v>M2</v>
          </cell>
        </row>
        <row r="6539">
          <cell r="A6539">
            <v>87624</v>
          </cell>
          <cell r="B6539" t="str">
            <v>CONTRAPISO EM ARGAMASSA PRONTA, PREPARO MANUAL, APLICADO EM ÁREAS SECAS SOBRE LAJE, ADERIDO, ACABAMENTO NÃO REFORÇADO, ESPESSURA 2CM. AF_07/2021</v>
          </cell>
          <cell r="C6539" t="str">
            <v>M2</v>
          </cell>
        </row>
        <row r="6540">
          <cell r="A6540">
            <v>87630</v>
          </cell>
          <cell r="B6540" t="str">
            <v>CONTRAPISO EM ARGAMASSA TRAÇO 1:4 (CIMENTO E AREIA), PREPARO MECÂNICO COM BETONEIRA 400 L, APLICADO EM ÁREAS SECAS SOBRE LAJE, ADERIDO, ACABAMENTO NÃO REFORÇADO, ESPESSURA 3CM. AF_07/2021</v>
          </cell>
          <cell r="C6540" t="str">
            <v>M2</v>
          </cell>
        </row>
        <row r="6541">
          <cell r="A6541">
            <v>87632</v>
          </cell>
          <cell r="B6541" t="str">
            <v>CONTRAPISO EM ARGAMASSA TRAÇO 1:4 (CIMENTO E AREIA), PREPARO MANUAL, APLICADO EM ÁREAS SECAS SOBRE LAJE, ADERIDO, ACABAMENTO NÃO REFORÇADO, ESPESSURA 3CM. AF_07/2021</v>
          </cell>
          <cell r="C6541" t="str">
            <v>M2</v>
          </cell>
        </row>
        <row r="6542">
          <cell r="A6542">
            <v>87633</v>
          </cell>
          <cell r="B6542" t="str">
            <v>CONTRAPISO EM ARGAMASSA PRONTA, PREPARO MECÂNICO COM MISTURADOR 300 KG, APLICADO EM ÁREAS SECAS SOBRE LAJE, ADERIDO, ACABAMENTO NÃO REFORÇADO, ESPESSURA 3CM. AF_07/2021</v>
          </cell>
          <cell r="C6542" t="str">
            <v>M2</v>
          </cell>
        </row>
        <row r="6543">
          <cell r="A6543">
            <v>87634</v>
          </cell>
          <cell r="B6543" t="str">
            <v>CONTRAPISO EM ARGAMASSA PRONTA, PREPARO MANUAL, APLICADO EM ÁREAS SECAS SOBRE LAJE, ADERIDO, ACABAMENTO NÃO REFORÇADO, ESPESSURA 3CM. AF_07/2021</v>
          </cell>
          <cell r="C6543" t="str">
            <v>M2</v>
          </cell>
        </row>
        <row r="6544">
          <cell r="A6544">
            <v>87640</v>
          </cell>
          <cell r="B6544" t="str">
            <v>CONTRAPISO EM ARGAMASSA TRAÇO 1:4 (CIMENTO E AREIA), PREPARO MECÂNICO COM BETONEIRA 400 L, APLICADO EM ÁREAS SECAS SOBRE LAJE, ADERIDO, ACABAMENTO NÃO REFORÇADO, ESPESSURA 4CM. AF_07/2021</v>
          </cell>
          <cell r="C6544" t="str">
            <v>M2</v>
          </cell>
        </row>
        <row r="6545">
          <cell r="A6545">
            <v>87642</v>
          </cell>
          <cell r="B6545" t="str">
            <v>CONTRAPISO EM ARGAMASSA TRAÇO 1:4 (CIMENTO E AREIA), PREPARO MANUAL, APLICADO EM ÁREAS SECAS SOBRE LAJE, ADERIDO, ACABAMENTO NÃO REFORÇADO, ESPESSURA 4CM. AF_07/2021</v>
          </cell>
          <cell r="C6545" t="str">
            <v>M2</v>
          </cell>
        </row>
        <row r="6546">
          <cell r="A6546">
            <v>87643</v>
          </cell>
          <cell r="B6546" t="str">
            <v>CONTRAPISO EM ARGAMASSA PRONTA, PREPARO MECÂNICO COM MISTURADOR 300 KG, APLICADO EM ÁREAS SECAS SOBRE LAJE, ADERIDO, ACABAMENTO NÃO REFORÇADO, ESPESSURA 4CM. AF_07/2021</v>
          </cell>
          <cell r="C6546" t="str">
            <v>M2</v>
          </cell>
        </row>
        <row r="6547">
          <cell r="A6547">
            <v>87644</v>
          </cell>
          <cell r="B6547" t="str">
            <v>CONTRAPISO EM ARGAMASSA PRONTA, PREPARO MANUAL, APLICADO EM ÁREAS SECAS SOBRE LAJE, ADERIDO, ACABAMENTO NÃO REFORÇADO, ESPESSURA 4CM. AF_07/2021</v>
          </cell>
          <cell r="C6547" t="str">
            <v>M2</v>
          </cell>
        </row>
        <row r="6548">
          <cell r="A6548">
            <v>87680</v>
          </cell>
          <cell r="B6548" t="str">
            <v>CONTRAPISO EM ARGAMASSA TRAÇO 1:4 (CIMENTO E AREIA), PREPARO MECÂNICO COM BETONEIRA 400 L, APLICADO EM ÁREAS SECAS SOBRE LAJE, NÃO ADERIDO, ACABAMENTO NÃO REFORÇADO, ESPESSURA 4CM. AF_07/2021</v>
          </cell>
          <cell r="C6548" t="str">
            <v>M2</v>
          </cell>
        </row>
        <row r="6549">
          <cell r="A6549">
            <v>87682</v>
          </cell>
          <cell r="B6549" t="str">
            <v>CONTRAPISO EM ARGAMASSA TRAÇO 1:4 (CIMENTO E AREIA), PREPARO MANUAL, APLICADO EM ÁREAS SECAS SOBRE LAJE, NÃO ADERIDO, ACABAMENTO NÃO REFORÇADO, ESPESSURA 4CM. AF_07/2021</v>
          </cell>
          <cell r="C6549" t="str">
            <v>M2</v>
          </cell>
        </row>
        <row r="6550">
          <cell r="A6550">
            <v>87683</v>
          </cell>
          <cell r="B6550" t="str">
            <v>CONTRAPISO EM ARGAMASSA PRONTA, PREPARO MECÂNICO COM MISTURADOR 300 KG, APLICADO EM ÁREAS SECAS SOBRE LAJE, NÃO ADERIDO, ACABAMENTO NÃO REFORÇADO, ESPESSURA 4CM. AF_07/2021</v>
          </cell>
          <cell r="C6550" t="str">
            <v>M2</v>
          </cell>
        </row>
        <row r="6551">
          <cell r="A6551">
            <v>87684</v>
          </cell>
          <cell r="B6551" t="str">
            <v>CONTRAPISO EM ARGAMASSA PRONTA, PREPARO MANUAL, APLICADO EM ÁREAS SECAS SOBRE LAJE, NÃO ADERIDO, ACABAMENTO NÃO REFORÇADO, ESPESSURA 4CM. AF_07/2021</v>
          </cell>
          <cell r="C6551" t="str">
            <v>M2</v>
          </cell>
        </row>
        <row r="6552">
          <cell r="A6552">
            <v>87690</v>
          </cell>
          <cell r="B6552" t="str">
            <v>CONTRAPISO EM ARGAMASSA TRAÇO 1:4 (CIMENTO E AREIA), PREPARO MECÂNICO COM BETONEIRA 400 L, APLICADO EM ÁREAS SECAS SOBRE LAJE, NÃO ADERIDO, ACABAMENTO NÃO REFORÇADO, ESPESSURA 5CM. AF_07/2021</v>
          </cell>
          <cell r="C6552" t="str">
            <v>M2</v>
          </cell>
        </row>
        <row r="6553">
          <cell r="A6553">
            <v>87692</v>
          </cell>
          <cell r="B6553" t="str">
            <v>CONTRAPISO EM ARGAMASSA TRAÇO 1:4 (CIMENTO E AREIA), PREPARO MANUAL, APLICADO EM ÁREAS SECAS SOBRE LAJE, NÃO ADERIDO, ACABAMENTO NÃO REFORÇADO, ESPESSURA 5CM. AF_07/2021</v>
          </cell>
          <cell r="C6553" t="str">
            <v>M2</v>
          </cell>
        </row>
        <row r="6554">
          <cell r="A6554">
            <v>87693</v>
          </cell>
          <cell r="B6554" t="str">
            <v>CONTRAPISO EM ARGAMASSA PRONTA, PREPARO MECÂNICO COM MISTURADOR 300 KG, APLICADO EM ÁREAS SECAS SOBRE LAJE, NÃO ADERIDO, ESPESSURA 5CM. AF_07/2021</v>
          </cell>
          <cell r="C6554" t="str">
            <v>M2</v>
          </cell>
        </row>
        <row r="6555">
          <cell r="A6555">
            <v>87694</v>
          </cell>
          <cell r="B6555" t="str">
            <v>CONTRAPISO EM ARGAMASSA PRONTA, PREPARO MANUAL, APLICADO EM ÁREAS SECAS SOBRE LAJE, NÃO ADERIDO, ACABAMENTO NÃO REFORÇADO, ESPESSURA 5CM. AF_07/2021</v>
          </cell>
          <cell r="C6555" t="str">
            <v>M2</v>
          </cell>
        </row>
        <row r="6556">
          <cell r="A6556">
            <v>87700</v>
          </cell>
          <cell r="B6556" t="str">
            <v>CONTRAPISO EM ARGAMASSA TRAÇO 1:4 (CIMENTO E AREIA), PREPARO MECÂNICO COM BETONEIRA 400 L, APLICADO EM ÁREAS SECAS SOBRE LAJE, NÃO ADERIDO, ACABAMENTO NÃO REFORÇADO, ESPESSURA 6CM. AF_07/2021</v>
          </cell>
          <cell r="C6556" t="str">
            <v>M2</v>
          </cell>
        </row>
        <row r="6557">
          <cell r="A6557">
            <v>87702</v>
          </cell>
          <cell r="B6557" t="str">
            <v>CONTRAPISO EM ARGAMASSA TRAÇO 1:4 (CIMENTO E AREIA), PREPARO MANUAL, APLICADO EM ÁREAS SECAS SOBRE LAJE, NÃO ADERIDO, ACABAMENTO NÃO REFORÇADO, ESPESSURA 6CM. AF_07/2021</v>
          </cell>
          <cell r="C6557" t="str">
            <v>M2</v>
          </cell>
        </row>
        <row r="6558">
          <cell r="A6558">
            <v>87703</v>
          </cell>
          <cell r="B6558" t="str">
            <v>CONTRAPISO EM ARGAMASSA PRONTA, PREPARO MECÂNICO COM MISTURADOR 300 KG, APLICADO EM ÁREAS SECAS SOBRE LAJE, NÃO ADERIDO, ACABAMENTO NÃO REFORÇADO, ESPESSURA 6CM. AF_07/2021</v>
          </cell>
          <cell r="C6558" t="str">
            <v>M2</v>
          </cell>
        </row>
        <row r="6559">
          <cell r="A6559">
            <v>87704</v>
          </cell>
          <cell r="B6559" t="str">
            <v>CONTRAPISO EM ARGAMASSA PRONTA, PREPARO MANUAL, APLICADO EM ÁREAS SECAS SOBRE LAJE, NÃO ADERIDO, ACABAMENTO NÃO REFORÇADO, ESPESSURA 6CM. AF_07/2021</v>
          </cell>
          <cell r="C6559" t="str">
            <v>M2</v>
          </cell>
        </row>
        <row r="6560">
          <cell r="A6560">
            <v>87735</v>
          </cell>
          <cell r="B6560" t="str">
            <v>CONTRAPISO EM ARGAMASSA TRAÇO 1:4 (CIMENTO E AREIA), PREPARO MECÂNICO COM BETONEIRA 400 L, APLICADO EM ÁREAS MOLHADAS SOBRE LAJE, ADERIDO, ACABAMENTO NÃO REFORÇADO, ESPESSURA 2CM. AF_07/2021</v>
          </cell>
          <cell r="C6560" t="str">
            <v>M2</v>
          </cell>
        </row>
        <row r="6561">
          <cell r="A6561">
            <v>87737</v>
          </cell>
          <cell r="B6561" t="str">
            <v>CONTRAPISO EM ARGAMASSA TRAÇO 1:4 (CIMENTO E AREIA), PREPARO MANUAL, APLICADO EM ÁREAS MOLHADAS SOBRE LAJE, ADERIDO, ACABAMENTO NÃO REFORÇADO, ESPESSURA 2CM. AF_07/2021</v>
          </cell>
          <cell r="C6561" t="str">
            <v>M2</v>
          </cell>
        </row>
        <row r="6562">
          <cell r="A6562">
            <v>87738</v>
          </cell>
          <cell r="B6562" t="str">
            <v>CONTRAPISO EM ARGAMASSA PRONTA, PREPARO MECÂNICO COM MISTURADOR 300 KG, APLICADO EM ÁREAS MOLHADAS SOBRE LAJE, ADERIDO, ACABAMENTO NÃO REFORÇADO, ESPESSURA 2CM. AF_07/2021</v>
          </cell>
          <cell r="C6562" t="str">
            <v>M2</v>
          </cell>
        </row>
        <row r="6563">
          <cell r="A6563">
            <v>87739</v>
          </cell>
          <cell r="B6563" t="str">
            <v>CONTRAPISO EM ARGAMASSA PRONTA, PREPARO MANUAL, APLICADO EM ÁREAS MOLHADAS SOBRE LAJE, ADERIDO, ACABAMENTO NÃO REFORÇADO, ESPESSURA 2CM. AF_07/2021</v>
          </cell>
          <cell r="C6563" t="str">
            <v>M2</v>
          </cell>
        </row>
        <row r="6564">
          <cell r="A6564">
            <v>87745</v>
          </cell>
          <cell r="B6564" t="str">
            <v>CONTRAPISO EM ARGAMASSA TRAÇO 1:4 (CIMENTO E AREIA), PREPARO MECÂNICO COM BETONEIRA 400 L, APLICADO EM ÁREAS MOLHADAS SOBRE LAJE, ADERIDO, ACABAMENTO NÃO REFORÇADO, ESPESSURA 3CM. AF_07/2021</v>
          </cell>
          <cell r="C6564" t="str">
            <v>M2</v>
          </cell>
        </row>
        <row r="6565">
          <cell r="A6565">
            <v>87747</v>
          </cell>
          <cell r="B6565" t="str">
            <v>CONTRAPISO EM ARGAMASSA TRAÇO 1:4 (CIMENTO E AREIA), PREPARO MANUAL, APLICADO EM ÁREAS MOLHADAS SOBRE LAJE, ADERIDO, ACABAMENTO NÃO REFORÇADO, ESPESSURA 3CM. AF_07/2021</v>
          </cell>
          <cell r="C6565" t="str">
            <v>M2</v>
          </cell>
        </row>
        <row r="6566">
          <cell r="A6566">
            <v>87748</v>
          </cell>
          <cell r="B6566" t="str">
            <v>CONTRAPISO EM ARGAMASSA PRONTA, PREPARO MECÂNICO COM MISTURADOR 300 KG, APLICADO EM ÁREAS MOLHADAS SOBRE LAJE, ADERIDO, ACABAMENTO NÃO REFORÇADO, ESPESSURA 3CM. AF_07/2021</v>
          </cell>
          <cell r="C6566" t="str">
            <v>M2</v>
          </cell>
        </row>
        <row r="6567">
          <cell r="A6567">
            <v>87749</v>
          </cell>
          <cell r="B6567" t="str">
            <v>CONTRAPISO EM ARGAMASSA PRONTA, PREPARO MANUAL, APLICADO EM ÁREAS MOLHADAS SOBRE LAJE, ADERIDO, ACABAMENTO NÃO REFORÇADO, ESPESSURA 3CM. AF_07/2021</v>
          </cell>
          <cell r="C6567" t="str">
            <v>M2</v>
          </cell>
        </row>
        <row r="6568">
          <cell r="A6568">
            <v>87755</v>
          </cell>
          <cell r="B6568" t="str">
            <v>CONTRAPISO EM ARGAMASSA TRAÇO 1:4 (CIMENTO E AREIA), PREPARO MECÂNICO COM BETONEIRA 400 L, APLICADO EM ÁREAS MOLHADAS SOBRE IMPERMEABILIZAÇÃO, ACABAMENTO NÃO REFORÇADO, ESPESSURA 3CM. AF_07/2021</v>
          </cell>
          <cell r="C6568" t="str">
            <v>M2</v>
          </cell>
        </row>
        <row r="6569">
          <cell r="A6569">
            <v>87757</v>
          </cell>
          <cell r="B6569" t="str">
            <v>CONTRAPISO EM ARGAMASSA TRAÇO 1:4 (CIMENTO E AREIA), PREPARO MANUAL, APLICADO EM ÁREAS MOLHADAS SOBRE IMPERMEABILIZAÇÃO, ACABAMENTO NÃO REFORÇADO, ESPESSURA 3CM. AF_07/2021</v>
          </cell>
          <cell r="C6569" t="str">
            <v>M2</v>
          </cell>
        </row>
        <row r="6570">
          <cell r="A6570">
            <v>87758</v>
          </cell>
          <cell r="B6570" t="str">
            <v>CONTRAPISO EM ARGAMASSA PRONTA, PREPARO MECÂNICO COM MISTURADOR 300 KG, APLICADO EM ÁREAS MOLHADAS SOBRE IMPERMEABILIZAÇÃO, ACABAMENTO NÃO REFORÇADO, ESPESSURA 3CM. AF_07/2021</v>
          </cell>
          <cell r="C6570" t="str">
            <v>M2</v>
          </cell>
        </row>
        <row r="6571">
          <cell r="A6571">
            <v>87759</v>
          </cell>
          <cell r="B6571" t="str">
            <v>CONTRAPISO EM ARGAMASSA PRONTA, PREPARO MANUAL, APLICADO EM ÁREAS MOLHADAS SOBRE IMPERMEABILIZAÇÃO, ACABAMENTO NÃO REFORÇADO, ESPESSURA 3CM. AF_07/2021</v>
          </cell>
          <cell r="C6571" t="str">
            <v>M2</v>
          </cell>
        </row>
        <row r="6572">
          <cell r="A6572">
            <v>87765</v>
          </cell>
          <cell r="B6572" t="str">
            <v>CONTRAPISO EM ARGAMASSA TRAÇO 1:4 (CIMENTO E AREIA), PREPARO MECÂNICO COM BETONEIRA 400 L, APLICADO EM ÁREAS MOLHADAS SOBRE IMPERMEABILIZAÇÃO, ACABAMENTO NÃO REFORÇADO, ESPESSURA 4CM. AF_07/2021</v>
          </cell>
          <cell r="C6572" t="str">
            <v>M2</v>
          </cell>
        </row>
        <row r="6573">
          <cell r="A6573">
            <v>87767</v>
          </cell>
          <cell r="B6573" t="str">
            <v>CONTRAPISO EM ARGAMASSA TRAÇO 1:4 (CIMENTO E AREIA), PREPARO MANUAL, APLICADO EM ÁREAS MOLHADAS SOBRE IMPERMEABILIZAÇÃO, ACABAMENTO NÃO REFORÇADO, ESPESSURA 4CM. AF_07/2021</v>
          </cell>
          <cell r="C6573" t="str">
            <v>M2</v>
          </cell>
        </row>
        <row r="6574">
          <cell r="A6574">
            <v>87768</v>
          </cell>
          <cell r="B6574" t="str">
            <v>CONTRAPISO EM ARGAMASSA PRONTA, PREPARO MECÂNICO COM MISTURADOR 300 KG, APLICADO EM ÁREAS MOLHADAS SOBRE IMPERMEABILIZAÇÃO, ACABAMENTO NÃO REFORÇADO, ESPESSURA 4CM. AF_07/2021</v>
          </cell>
          <cell r="C6574" t="str">
            <v>M2</v>
          </cell>
        </row>
        <row r="6575">
          <cell r="A6575">
            <v>87769</v>
          </cell>
          <cell r="B6575" t="str">
            <v>CONTRAPISO EM ARGAMASSA PRONTA, PREPARO MANUAL, APLICADO EM ÁREAS MOLHADAS SOBRE IMPERMEABILIZAÇÃO, ACABAMENTO NÃO REFORÇADO, ESPESSURA 4CM. AF_07/2021</v>
          </cell>
          <cell r="C6575" t="str">
            <v>M2</v>
          </cell>
        </row>
        <row r="6576">
          <cell r="A6576">
            <v>88470</v>
          </cell>
          <cell r="B6576" t="str">
            <v>CONTRAPISO COM ARGAMASSA AUTONIVELANTE, APLICADO SOBRE LAJE, NÃO ADERIDO, ESPESSURA 3CM. AF_07/2021</v>
          </cell>
          <cell r="C6576" t="str">
            <v>M2</v>
          </cell>
        </row>
        <row r="6577">
          <cell r="A6577">
            <v>88471</v>
          </cell>
          <cell r="B6577" t="str">
            <v>CONTRAPISO COM ARGAMASSA AUTONIVELANTE, APLICADO SOBRE LAJE, NÃO ADERIDO, ESPESSURA 4CM. AF_07/2021</v>
          </cell>
          <cell r="C6577" t="str">
            <v>M2</v>
          </cell>
        </row>
        <row r="6578">
          <cell r="A6578">
            <v>88472</v>
          </cell>
          <cell r="B6578" t="str">
            <v>CONTRAPISO COM ARGAMASSA AUTONIVELANTE, APLICADO SOBRE LAJE, NÃO ADERIDO, ESPESSURA 5CM. AF_07/2021</v>
          </cell>
          <cell r="C6578" t="str">
            <v>M2</v>
          </cell>
        </row>
        <row r="6579">
          <cell r="A6579">
            <v>88476</v>
          </cell>
          <cell r="B6579" t="str">
            <v>CONTRAPISO COM ARGAMASSA AUTONIVELANTE, APLICADO SOBRE LAJE, ADERIDO, ESPESSURA 2CM. AF_07/2021</v>
          </cell>
          <cell r="C6579" t="str">
            <v>M2</v>
          </cell>
        </row>
        <row r="6580">
          <cell r="A6580">
            <v>88477</v>
          </cell>
          <cell r="B6580" t="str">
            <v>CONTRAPISO COM ARGAMASSA AUTONIVELANTE, APLICADO SOBRE LAJE, ADERIDO, ESPESSURA 3CM. AF_07/2021</v>
          </cell>
          <cell r="C6580" t="str">
            <v>M2</v>
          </cell>
        </row>
        <row r="6581">
          <cell r="A6581">
            <v>88478</v>
          </cell>
          <cell r="B6581" t="str">
            <v>CONTRAPISO COM ARGAMASSA AUTONIVELANTE, APLICADO SOBRE LAJE, ADERIDO, ESPESSURA 4CM. AF_07/2021</v>
          </cell>
          <cell r="C6581" t="str">
            <v>M2</v>
          </cell>
        </row>
        <row r="6582">
          <cell r="A6582">
            <v>90930</v>
          </cell>
          <cell r="B6582" t="str">
            <v>CONTRAPISO ACÚSTICO EM ARGAMASSA TRAÇO 1:4 (CIMENTO E AREIA), PREPARO MECÂNICO COM BETONEIRA 400L, APLICADO EM ÁREAS SECAS, ACABAMENTO NÃO REFORÇADO, ESPESSURA 5CM. AF_07/2021</v>
          </cell>
          <cell r="C6582" t="str">
            <v>M2</v>
          </cell>
        </row>
        <row r="6583">
          <cell r="A6583">
            <v>90932</v>
          </cell>
          <cell r="B6583" t="str">
            <v>CONTRAPISO ACÚSTICO EM ARGAMASSA TRAÇO 1:4 (CIMENTO E AREIA), PREPARO MANUAL, APLICADO EM ÁREAS SECAS, ACABAMENTO NÃO REFORÇADO, ESPESSURA 5CM. AF_07/2021</v>
          </cell>
          <cell r="C6583" t="str">
            <v>M2</v>
          </cell>
        </row>
        <row r="6584">
          <cell r="A6584">
            <v>90933</v>
          </cell>
          <cell r="B6584" t="str">
            <v>CONTRAPISO ACÚSTICO EM ARGAMASSA PRONTA, PREPARO MECÂNICO COM MISTURADOR 300 KG, APLICADO EM ÁREAS SECAS, ACABAMENTO NÃO REFORÇADO, ESPESSURA 5CM. AF_07/2021</v>
          </cell>
          <cell r="C6584" t="str">
            <v>M2</v>
          </cell>
        </row>
        <row r="6585">
          <cell r="A6585">
            <v>90934</v>
          </cell>
          <cell r="B6585" t="str">
            <v>CONTRAPISO ACÚSTICO EM ARGAMASSA PRONTA, PREPARO MANUAL, APLICADO EM ÁREAS SECAS, ACABAMENTO NÃO REFORÇADO, ESPESSURA 5CM. AF_07/2021</v>
          </cell>
          <cell r="C6585" t="str">
            <v>M2</v>
          </cell>
        </row>
        <row r="6586">
          <cell r="A6586">
            <v>90940</v>
          </cell>
          <cell r="B6586" t="str">
            <v>CONTRAPISO ACÚSTICO EM ARGAMASSA TRAÇO 1:4 (CIMENTO E AREIA), PREPARO MECÂNICO COM BETONEIRA 400L, APLICADO EM ÁREAS SECAS, ACABAMENTO NÃO REFORÇADO, ESPESSURA 6CM. AF_07/2021</v>
          </cell>
          <cell r="C6586" t="str">
            <v>M2</v>
          </cell>
        </row>
        <row r="6587">
          <cell r="A6587">
            <v>90942</v>
          </cell>
          <cell r="B6587" t="str">
            <v>CONTRAPISO ACÚSTICO EM ARGAMASSA TRAÇO 1:4 (CIMENTO E AREIA), PREPARO MANUAL, APLICADO EM ÁREAS SECAS, ACABAMENTO NÃO REFORÇADO, ESPESSURA 6CM. AF_07/2021</v>
          </cell>
          <cell r="C6587" t="str">
            <v>M2</v>
          </cell>
        </row>
        <row r="6588">
          <cell r="A6588">
            <v>90943</v>
          </cell>
          <cell r="B6588" t="str">
            <v>CONTRAPISO ACÚSTICO EM ARGAMASSA PRONTA, PREPARO MECÂNICO COM MISTURADOR 300 KG, APLICADO EM ÁREAS SECAS, ACABAMENTO NÃO REFORÇADO, ESPESSURA 6CM. AF_07/2021</v>
          </cell>
          <cell r="C6588" t="str">
            <v>M2</v>
          </cell>
        </row>
        <row r="6589">
          <cell r="A6589">
            <v>90944</v>
          </cell>
          <cell r="B6589" t="str">
            <v>CONTRAPISO ACÚSTICO EM ARGAMASSA PRONTA, PREPARO MANUAL, APLICADO EM ÁREAS SECA, ACABAMENTO NÃO REFORÇADO, ESPESSURA 6CM. AF_07/2021</v>
          </cell>
          <cell r="C6589" t="str">
            <v>M2</v>
          </cell>
        </row>
        <row r="6590">
          <cell r="A6590">
            <v>90950</v>
          </cell>
          <cell r="B6590" t="str">
            <v>CONTRAPISO ACÚSTICO EM ARGAMASSA TRAÇO 1:4 (CIMENTO E AREIA), PREPARO MECÂNICO COM BETONEIRA 400L, APLICADO EM ÁREAS SECAS, ACABAMENTO NÃO REFORÇADO, ESPESSURA 7CM. AF_07/2021</v>
          </cell>
          <cell r="C6590" t="str">
            <v>M2</v>
          </cell>
        </row>
        <row r="6591">
          <cell r="A6591">
            <v>90952</v>
          </cell>
          <cell r="B6591" t="str">
            <v>CONTRAPISO ACÚSTICO EM ARGAMASSA TRAÇO 1:4 (CIMENTO E AREIA), PREPARO MANUAL, APLICADO EM ÁREAS SECAS, ACABAMENTO NÃO REFORÇADO, ESPESSURA 7CM. AF_07/2021</v>
          </cell>
          <cell r="C6591" t="str">
            <v>M2</v>
          </cell>
        </row>
        <row r="6592">
          <cell r="A6592">
            <v>90953</v>
          </cell>
          <cell r="B6592" t="str">
            <v>CONTRAPISO ACÚSTICO EM ARGAMASSA PRONTA, PREPARO MECÂNICO COM MISTURADOR 300 KG, APLICADO EM ÁREAS SECAS, ACABAMENTO NÃO REFORÇADO, ESPESSURA 7CM. AF_07/2021</v>
          </cell>
          <cell r="C6592" t="str">
            <v>M2</v>
          </cell>
        </row>
        <row r="6593">
          <cell r="A6593">
            <v>90954</v>
          </cell>
          <cell r="B6593" t="str">
            <v>CONTRAPISO ACÚSTICO EM ARGAMASSA PRONTA, PREPARO MANUAL, APLICADO EM ÁREAS SECAS, ACABAMENTO NÃO REFORÇADO, ESPESSURA 7CM. AF_07/2021</v>
          </cell>
          <cell r="C6593" t="str">
            <v>M2</v>
          </cell>
        </row>
        <row r="6594">
          <cell r="A6594">
            <v>102803</v>
          </cell>
          <cell r="B6594" t="str">
            <v>REFORÇO SUPERFICIAL PARA CONTRAPISOS DE ARGAMASSA SEMI-SECA. AF_07/2021</v>
          </cell>
          <cell r="C6594" t="str">
            <v>M2</v>
          </cell>
        </row>
        <row r="6595">
          <cell r="A6595">
            <v>101742</v>
          </cell>
          <cell r="B6595" t="str">
            <v>RODAPÉ BORRACHA LISO, ALTURA = 7CM, ESPESSURA = 2 MM, PARA ARGAMASSA. AF_09/2020</v>
          </cell>
          <cell r="C6595" t="str">
            <v>M</v>
          </cell>
        </row>
        <row r="6596">
          <cell r="A6596">
            <v>87878</v>
          </cell>
          <cell r="B6596" t="str">
            <v>CHAPISCO APLICADO EM ALVENARIAS E ESTRUTURAS DE CONCRETO INTERNAS, COM COLHER DE PEDREIRO.  ARGAMASSA TRAÇO 1:3 COM PREPARO MANUAL. AF_10/2022</v>
          </cell>
          <cell r="C6596" t="str">
            <v>M2</v>
          </cell>
        </row>
        <row r="6597">
          <cell r="A6597">
            <v>87879</v>
          </cell>
          <cell r="B6597" t="str">
            <v>CHAPISCO APLICADO EM ALVENARIAS E ESTRUTURAS DE CONCRETO INTERNAS, COM COLHER DE PEDREIRO.  ARGAMASSA TRAÇO 1:3 COM PREPARO EM BETONEIRA 400L. AF_10/2022</v>
          </cell>
          <cell r="C6597" t="str">
            <v>M2</v>
          </cell>
        </row>
        <row r="6598">
          <cell r="A6598">
            <v>87881</v>
          </cell>
          <cell r="B6598" t="str">
            <v>CHAPISCO APLICADO NO TETO OU EM ALVENARIA E ESTRUTURA, COM ROLO PARA TEXTURA ACRÍLICA. ARGAMASSA TRAÇO 1:4 E EMULSÃO POLIMÉRICA (ADESIVO) COM PREPARO MANUAL. AF_10/2022</v>
          </cell>
          <cell r="C6598" t="str">
            <v>M2</v>
          </cell>
        </row>
        <row r="6599">
          <cell r="A6599">
            <v>87882</v>
          </cell>
          <cell r="B6599" t="str">
            <v>CHAPISCO APLICADO NO TETO OU EM ALVENARIA E ESTRUTURA, COM ROLO PARA TEXTURA ACRÍLICA. ARGAMASSA TRAÇO 1:4 E EMULSÃO POLIMÉRICA (ADESIVO) COM PREPARO EM BETONEIRA 400L. AF_10/2022</v>
          </cell>
          <cell r="C6599" t="str">
            <v>M2</v>
          </cell>
        </row>
        <row r="6600">
          <cell r="A6600">
            <v>87884</v>
          </cell>
          <cell r="B6600" t="str">
            <v>CHAPISCO APLICADO NO TETO OU EM ALVENARIA E ESTRUTURA, COM ROLO PARA TEXTURA ACRÍLICA. ARGAMASSA INDUSTRIALIZADA COM PREPARO MANUAL. AF_10/2022</v>
          </cell>
          <cell r="C6600" t="str">
            <v>M2</v>
          </cell>
        </row>
        <row r="6601">
          <cell r="A6601">
            <v>87885</v>
          </cell>
          <cell r="B6601" t="str">
            <v>CHAPISCO APLICADO NO TETO OU EM ALVENARIA E ESTRUTURA, COM ROLO PARA TEXTURA ACRÍLICA. ARGAMASSA INDUSTRIALIZADA COM PREPARO EM MISTURADOR 300 KG. AF_10/2022</v>
          </cell>
          <cell r="C6601" t="str">
            <v>M2</v>
          </cell>
        </row>
        <row r="6602">
          <cell r="A6602">
            <v>87886</v>
          </cell>
          <cell r="B6602" t="str">
            <v>CHAPISCO APLICADO NO TETO OU EM ESTRUTURA, COM DESEMPENADEIRA DENTADA. ARGAMASSA INDUSTRIALIZADA COM PREPARO MANUAL. AF_10/2022</v>
          </cell>
          <cell r="C6602" t="str">
            <v>M2</v>
          </cell>
        </row>
        <row r="6603">
          <cell r="A6603">
            <v>87887</v>
          </cell>
          <cell r="B6603" t="str">
            <v>CHAPISCO APLICADO NO TETO OU EM ESTRUTURA, COM DESEMPENADEIRA DENTADA. ARGAMASSA INDUSTRIALIZADA COM PREPARO EM MISTURADOR 300 KG. AF_10/2022</v>
          </cell>
          <cell r="C6603" t="str">
            <v>M2</v>
          </cell>
        </row>
        <row r="6604">
          <cell r="A6604">
            <v>87888</v>
          </cell>
          <cell r="B6604" t="str">
            <v>CHAPISCO APLICADO EM ALVENARIA (SEM PRESENÇA DE VÃOS) E ESTRUTURAS DE CONCRETO DE FACHADA, COM ROLO PARA TEXTURA ACRÍLICA.  ARGAMASSA TRAÇO 1:4 E EMULSÃO POLIMÉRICA (ADESIVO) COM PREPARO MANUAL. AF_10/2022</v>
          </cell>
          <cell r="C6604" t="str">
            <v>M2</v>
          </cell>
        </row>
        <row r="6605">
          <cell r="A6605">
            <v>87889</v>
          </cell>
          <cell r="B6605" t="str">
            <v>CHAPISCO APLICADO EM ALVENARIA (SEM PRESENÇA DE VÃOS) E ESTRUTURAS DE CONCRETO DE FACHADA, COM ROLO PARA TEXTURA ACRÍLICA.  ARGAMASSA TRAÇO 1:4 E EMULSÃO POLIMÉRICA (ADESIVO) COM PREPARO EM BETONEIRA 400L. AF_10/2022</v>
          </cell>
          <cell r="C6605" t="str">
            <v>M2</v>
          </cell>
        </row>
        <row r="6606">
          <cell r="A6606">
            <v>87891</v>
          </cell>
          <cell r="B6606" t="str">
            <v>CHAPISCO APLICADO EM ALVENARIA (SEM PRESENÇA DE VÃOS) E ESTRUTURAS DE CONCRETO DE FACHADA, COM ROLO PARA TEXTURA ACRÍLICA. ARGAMASSA INDUSTRIALIZADA COM PREPARO MANUAL. AF_10/2022</v>
          </cell>
          <cell r="C6606" t="str">
            <v>M2</v>
          </cell>
        </row>
        <row r="6607">
          <cell r="A6607">
            <v>87892</v>
          </cell>
          <cell r="B6607" t="str">
            <v>CHAPISCO APLICADO EM ALVENARIA (SEM PRESENÇA DE VÃOS) E ESTRUTURAS DE CONCRETO DE FACHADA, COM ROLO PARA TEXTURA ACRÍLICA.  ARGAMASSA INDUSTRIALIZADA COM PREPARO EM MISTURADOR 300 KG. AF_10/2022</v>
          </cell>
          <cell r="C6607" t="str">
            <v>M2</v>
          </cell>
        </row>
        <row r="6608">
          <cell r="A6608">
            <v>87893</v>
          </cell>
          <cell r="B6608" t="str">
            <v>CHAPISCO APLICADO EM ALVENARIA (SEM PRESENÇA DE VÃOS) E ESTRUTURAS DE CONCRETO DE FACHADA, COM COLHER DE PEDREIRO.  ARGAMASSA TRAÇO 1:3 COM PREPARO MANUAL. AF_10/2022</v>
          </cell>
          <cell r="C6608" t="str">
            <v>M2</v>
          </cell>
        </row>
        <row r="6609">
          <cell r="A6609">
            <v>87894</v>
          </cell>
          <cell r="B6609" t="str">
            <v>CHAPISCO APLICADO EM ALVENARIA (SEM PRESENÇA DE VÃOS) E ESTRUTURAS DE CONCRETO DE FACHADA, COM COLHER DE PEDREIRO.  ARGAMASSA TRAÇO 1:3 COM PREPARO EM BETONEIRA 400L. AF_10/2022</v>
          </cell>
          <cell r="C6609" t="str">
            <v>M2</v>
          </cell>
        </row>
        <row r="6610">
          <cell r="A6610">
            <v>87896</v>
          </cell>
          <cell r="B6610" t="str">
            <v>CHAPISCO APLICADO EM ALVENARIA (SEM PRESENÇA DE VÃOS) E ESTRUTURAS DE CONCRETO DE FACHADA, COM EQUIPAMENTO DE PROJEÇÃO. ARGAMASSA TRAÇO 1:3 COM PREPARO MANUAL. AF_10/2022</v>
          </cell>
          <cell r="C6610" t="str">
            <v>M2</v>
          </cell>
        </row>
        <row r="6611">
          <cell r="A6611">
            <v>87897</v>
          </cell>
          <cell r="B6611" t="str">
            <v>CHAPISCO APLICADO EM ALVENARIA (SEM PRESENÇA DE VÃOS) E ESTRUTURAS DE CONCRETO DE FACHADA, COM EQUIPAMENTO DE PROJEÇÃO.  ARGAMASSA TRAÇO 1:3 COM PREPARO EM BETONEIRA 400 L. AF_10/2022</v>
          </cell>
          <cell r="C6611" t="str">
            <v>M2</v>
          </cell>
        </row>
        <row r="6612">
          <cell r="A6612">
            <v>87899</v>
          </cell>
          <cell r="B6612" t="str">
            <v>CHAPISCO APLICADO EM ALVENARIA (COM PRESENÇA DE VÃOS) E ESTRUTURAS DE CONCRETO DE FACHADA, COM ROLO PARA TEXTURA ACRÍLICA.  ARGAMASSA TRAÇO 1:4 E EMULSÃO POLIMÉRICA (ADESIVO) COM PREPARO MANUAL. AF_10/2022</v>
          </cell>
          <cell r="C6612" t="str">
            <v>M2</v>
          </cell>
        </row>
        <row r="6613">
          <cell r="A6613">
            <v>87900</v>
          </cell>
          <cell r="B6613" t="str">
            <v>CHAPISCO APLICADO EM ALVENARIA (COM PRESENÇA DE VÃOS) E ESTRUTURAS DE CONCRETO DE FACHADA, COM ROLO PARA TEXTURA ACRÍLICA.  ARGAMASSA TRAÇO 1:4 E EMULSÃO POLIMÉRICA (ADESIVO) COM PREPARO EM BETONEIRA 400L. AF_10/2022</v>
          </cell>
          <cell r="C6613" t="str">
            <v>M2</v>
          </cell>
        </row>
        <row r="6614">
          <cell r="A6614">
            <v>87902</v>
          </cell>
          <cell r="B6614" t="str">
            <v>CHAPISCO APLICADO EM ALVENARIA (COM PRESENÇA DE VÃOS) E ESTRUTURAS DE CONCRETO DE FACHADA, COM ROLO PARA TEXTURA ACRÍLICA.  ARGAMASSA INDUSTRIALIZADA COM PREPARO MANUAL. AF_10/2022</v>
          </cell>
          <cell r="C6614" t="str">
            <v>M2</v>
          </cell>
        </row>
        <row r="6615">
          <cell r="A6615">
            <v>87903</v>
          </cell>
          <cell r="B6615" t="str">
            <v>CHAPISCO APLICADO EM ALVENARIA (COM PRESENÇA DE VÃOS) E ESTRUTURAS DE CONCRETO DE FACHADA, COM ROLO PARA TEXTURA ACRÍLICA.  ARGAMASSA INDUSTRIALIZADA COM PREPARO EM MISTURADOR 300 KG. AF_10/2022</v>
          </cell>
          <cell r="C6615" t="str">
            <v>M2</v>
          </cell>
        </row>
        <row r="6616">
          <cell r="A6616">
            <v>87904</v>
          </cell>
          <cell r="B6616" t="str">
            <v>CHAPISCO APLICADO EM ALVENARIA (COM PRESENÇA DE VÃOS) E ESTRUTURAS DE CONCRETO DE FACHADA, COM COLHER DE PEDREIRO.  ARGAMASSA TRAÇO 1:3 COM PREPARO MANUAL. AF_10/2022</v>
          </cell>
          <cell r="C6616" t="str">
            <v>M2</v>
          </cell>
        </row>
        <row r="6617">
          <cell r="A6617">
            <v>87905</v>
          </cell>
          <cell r="B6617" t="str">
            <v>CHAPISCO APLICADO EM ALVENARIA (COM PRESENÇA DE VÃOS) E ESTRUTURAS DE CONCRETO DE FACHADA, COM COLHER DE PEDREIRO.  ARGAMASSA TRAÇO 1:3 COM PREPARO EM BETONEIRA 400L. AF_10/2022</v>
          </cell>
          <cell r="C6617" t="str">
            <v>M2</v>
          </cell>
        </row>
        <row r="6618">
          <cell r="A6618">
            <v>87907</v>
          </cell>
          <cell r="B6618" t="str">
            <v>CHAPISCO APLICADO EM ALVENARIA (COM PRESENÇA DE VÃOS) E ESTRUTURAS DE CONCRETO DE FACHADA, COM EQUIPAMENTO DE PROJEÇÃO.  ARGAMASSA TRAÇO 1:3 COM PREPARO MANUAL. AF_10/2022</v>
          </cell>
          <cell r="C6618" t="str">
            <v>M2</v>
          </cell>
        </row>
        <row r="6619">
          <cell r="A6619">
            <v>87908</v>
          </cell>
          <cell r="B6619" t="str">
            <v>CHAPISCO APLICADO EM ALVENARIA (COM PRESENÇA DE VÃOS) E ESTRUTURAS DE CONCRETO DE FACHADA, COM EQUIPAMENTO DE PROJEÇÃO.  ARGAMASSA TRAÇO 1:3 COM PREPARO EM BETONEIRA 400 L. AF_10/2022</v>
          </cell>
          <cell r="C6619" t="str">
            <v>M2</v>
          </cell>
        </row>
        <row r="6620">
          <cell r="A6620">
            <v>87910</v>
          </cell>
          <cell r="B6620" t="str">
            <v>CHAPISCO APLICADO SOMENTE NA ESTRUTURA DE CONCRETO DA FACHADA, COM DESEMPENADEIRA DENTADA. ARGAMASSA INDUSTRIALIZADA COM PREPARO MANUAL. AF_10/2022</v>
          </cell>
          <cell r="C6620" t="str">
            <v>M2</v>
          </cell>
        </row>
        <row r="6621">
          <cell r="A6621">
            <v>87911</v>
          </cell>
          <cell r="B6621" t="str">
            <v>CHAPISCO APLICADO SOMENTE NA ESTRUTURA DE CONCRETO DA FACHADA, COM DESEMPENADEIRA DENTADA. ARGAMASSA INDUSTRIALIZADA COM PREPARO EM MISTURADOR 300 KG. AF_10/2022</v>
          </cell>
          <cell r="C6621" t="str">
            <v>M2</v>
          </cell>
        </row>
        <row r="6622">
          <cell r="A6622">
            <v>104410</v>
          </cell>
          <cell r="B6622" t="str">
            <v>CHAPISCO APLICADO EM ALVENARIA E ESTRUTURAS DE CONCRETO INTERNAS, COM EQUIPAMENTO DE PROJEÇÃO.  ARGAMASSA TRAÇO 1:3 COM PREPARO MANUAL. AF_10/2022</v>
          </cell>
          <cell r="C6622" t="str">
            <v>M2</v>
          </cell>
        </row>
        <row r="6623">
          <cell r="A6623">
            <v>104411</v>
          </cell>
          <cell r="B6623" t="str">
            <v>CHAPISCO APLICADO EM ALVENARIA E ESTRUTURAS DE CONCRETO INTERNAS, COM EQUIPAMENTO DE PROJEÇÃO.  ARGAMASSA TRAÇO 1:3 COM PREPARO EM BETONEIRA 400 L. AF_10/2022</v>
          </cell>
          <cell r="C6623" t="str">
            <v>M2</v>
          </cell>
        </row>
        <row r="6624">
          <cell r="A6624">
            <v>87411</v>
          </cell>
          <cell r="B6624" t="str">
            <v>APLICAÇÃO MANUAL DE GESSO DESEMPENADO (SEM TALISCAS) EM TETO DE AMBIENTES DE ÁREA MAIOR QUE 10M², ESPESSURA DE 0,5CM. AF_03/2023</v>
          </cell>
          <cell r="C6624" t="str">
            <v>M2</v>
          </cell>
        </row>
        <row r="6625">
          <cell r="A6625">
            <v>87412</v>
          </cell>
          <cell r="B6625" t="str">
            <v>APLICAÇÃO MANUAL DE GESSO DESEMPENADO (SEM TALISCAS) EM TETO DE AMBIENTES DE ÁREA ENTRE 5M² E 10M², ESPESSURA DE 0,5CM. AF_03/2023</v>
          </cell>
          <cell r="C6625" t="str">
            <v>M2</v>
          </cell>
        </row>
        <row r="6626">
          <cell r="A6626">
            <v>87413</v>
          </cell>
          <cell r="B6626" t="str">
            <v>APLICAÇÃO MANUAL DE GESSO DESEMPENADO (SEM TALISCAS) EM TETO DE AMBIENTES DE ÁREA MENOR QUE 5M², ESPESSURA DE 0,5CM. AF_03/2023</v>
          </cell>
          <cell r="C6626" t="str">
            <v>M2</v>
          </cell>
        </row>
        <row r="6627">
          <cell r="A6627">
            <v>87414</v>
          </cell>
          <cell r="B6627" t="str">
            <v>APLICAÇÃO MANUAL DE GESSO DESEMPENADO (SEM TALISCAS) EM TETO DE AMBIENTES DE ÁREA MAIOR QUE 10M², ESPESSURA DE 1,0CM. AF_03/2023</v>
          </cell>
          <cell r="C6627" t="str">
            <v>M2</v>
          </cell>
        </row>
        <row r="6628">
          <cell r="A6628">
            <v>87415</v>
          </cell>
          <cell r="B6628" t="str">
            <v>APLICAÇÃO MANUAL DE GESSO DESEMPENADO (SEM TALISCAS) EM TETO DE AMBIENTES DE ÁREA ENTRE 5M² E 10M², ESPESSURA DE 1,0CM. AF_03/2023</v>
          </cell>
          <cell r="C6628" t="str">
            <v>M2</v>
          </cell>
        </row>
        <row r="6629">
          <cell r="A6629">
            <v>87416</v>
          </cell>
          <cell r="B6629" t="str">
            <v>APLICAÇÃO MANUAL DE GESSO DESEMPENADO (SEM TALISCAS) EM TETO DE AMBIENTES DE ÁREA MENOR QUE 5M², ESPESSURA DE 1,0CM. AF_03/2023</v>
          </cell>
          <cell r="C6629" t="str">
            <v>M2</v>
          </cell>
        </row>
        <row r="6630">
          <cell r="A6630">
            <v>87418</v>
          </cell>
          <cell r="B6630" t="str">
            <v>APLICAÇÃO MANUAL DE GESSO DESEMPENADO (SEM TALISCAS) EM PAREDES, ESPESSURA DE 0,5CM. AF_03/2023</v>
          </cell>
          <cell r="C6630" t="str">
            <v>M2</v>
          </cell>
        </row>
        <row r="6631">
          <cell r="A6631">
            <v>87421</v>
          </cell>
          <cell r="B6631" t="str">
            <v>APLICAÇÃO MANUAL DE GESSO DESEMPENADO (SEM TALISCAS) EM PAREDES, ESPESSURA DE 1,0CM. AF_03/2023</v>
          </cell>
          <cell r="C6631" t="str">
            <v>M2</v>
          </cell>
        </row>
        <row r="6632">
          <cell r="A6632">
            <v>87424</v>
          </cell>
          <cell r="B6632" t="str">
            <v>APLICAÇÃO MANUAL DE GESSO SARRAFEADO (COM TALISCAS) EM PAREDES, ESPESSURA DE 1,0CM. AF_03/2023</v>
          </cell>
          <cell r="C6632" t="str">
            <v>M2</v>
          </cell>
        </row>
        <row r="6633">
          <cell r="A6633">
            <v>87427</v>
          </cell>
          <cell r="B6633" t="str">
            <v>APLICAÇÃO MANUAL DE GESSO SARRAFEADO (COM TALISCAS) EM PAREDES, ESPESSURA DE 1,5CM. AF_03/2023</v>
          </cell>
          <cell r="C6633" t="str">
            <v>M2</v>
          </cell>
        </row>
        <row r="6634">
          <cell r="A6634">
            <v>87430</v>
          </cell>
          <cell r="B6634" t="str">
            <v>APLICAÇÃO DE GESSO PROJETADO COM EQUIPAMENTO DE PROJEÇÃO EM PAREDES, DESEMPENADO (SEM TALISCAS), ESPESSURA DE 0,5CM. AF_03/2023</v>
          </cell>
          <cell r="C6634" t="str">
            <v>M2</v>
          </cell>
        </row>
        <row r="6635">
          <cell r="A6635">
            <v>87433</v>
          </cell>
          <cell r="B6635" t="str">
            <v>APLICAÇÃO DE GESSO PROJETADO COM EQUIPAMENTO DE PROJEÇÃO EM PAREDES, DESEMPENADO (SEM TALISCAS), ESPESSURA DE 1,0CM. AF_03/2023</v>
          </cell>
          <cell r="C6635" t="str">
            <v>M2</v>
          </cell>
        </row>
        <row r="6636">
          <cell r="A6636">
            <v>87436</v>
          </cell>
          <cell r="B6636" t="str">
            <v>APLICAÇÃO DE GESSO PROJETADO COM EQUIPAMENTO DE PROJEÇÃO EM PAREDES, SARRAFEADO (COM TALISCAS), ESPESSURA DE 1,0CM. AF_03/2023</v>
          </cell>
          <cell r="C6636" t="str">
            <v>M2</v>
          </cell>
        </row>
        <row r="6637">
          <cell r="A6637">
            <v>87439</v>
          </cell>
          <cell r="B6637" t="str">
            <v>APLICAÇÃO DE GESSO PROJETADO COM EQUIPAMENTO DE PROJEÇÃO EM PAREDES, SARRAFEADO (COM TALISCAS), ESPESSURA DE 1,5CM. AF_03/2023</v>
          </cell>
          <cell r="C6637" t="str">
            <v>M2</v>
          </cell>
        </row>
        <row r="6638">
          <cell r="A6638">
            <v>87527</v>
          </cell>
          <cell r="B6638" t="str">
            <v>EMBOÇO, EM ARGAMASSA TRAÇO 1:2:8, PREPARO MECÂNICO, APLICADO MANUALMENTE EM PAREDES INTERNAS DE AMBIENTES COM ÁREA MENOR QUE 5M², E =17,5MM, COM TALISCAS. AF_03/2024</v>
          </cell>
          <cell r="C6638" t="str">
            <v>M2</v>
          </cell>
        </row>
        <row r="6639">
          <cell r="A6639">
            <v>87528</v>
          </cell>
          <cell r="B6639" t="str">
            <v>EMBOÇO, EM ARGAMASSA TRAÇO 1:2:8, PREPARO MANUAL, APLICADO MANUALMENTE EM PAREDES INTERNAS DE AMBIENTES COM ÁREA MENOR QUE 5M², E = 17,5MM, COM TALISCAS. AF_03/2024</v>
          </cell>
          <cell r="C6639" t="str">
            <v>M2</v>
          </cell>
        </row>
        <row r="6640">
          <cell r="A6640">
            <v>87529</v>
          </cell>
          <cell r="B6640" t="str">
            <v>MASSA ÚNICA, EM ARGAMASSA TRAÇO 1:2:8, PREPARO MECÂNICO, APLICADA MANUALMENTE EM PAREDES INTERNAS DE AMBIENTES COM ÁREA ENTRE 5M² E 10M², E = 17,5MM, COM TALISCAS. AF_03/2024</v>
          </cell>
          <cell r="C6640" t="str">
            <v>M2</v>
          </cell>
        </row>
        <row r="6641">
          <cell r="A6641">
            <v>87530</v>
          </cell>
          <cell r="B6641" t="str">
            <v>MASSA ÚNICA, EM ARGAMASSA TRAÇO 1:2:8, PREPARO MANUAL, APLICADA MANUALMENTE EM PAREDES INTERNAS DE AMBIENTES COM ÁREA ENTRE 5M² E 10M², E = 17,5MM, COM TALISCAS. AF_03/2024</v>
          </cell>
          <cell r="C6641" t="str">
            <v>M2</v>
          </cell>
        </row>
        <row r="6642">
          <cell r="A6642">
            <v>87531</v>
          </cell>
          <cell r="B6642" t="str">
            <v>EMBOÇO, EM ARGAMASSA TRAÇO 1:2:8, PREPARO MECÂNICO, APLICADO MANUALMENTE EM PAREDES INTERNAS DE AMBIENTES COM ÁREA ENTRE 5M² E 10M², E = 17,5MM, COM TALISCAS. AF_03/2024</v>
          </cell>
          <cell r="C6642" t="str">
            <v>M2</v>
          </cell>
        </row>
        <row r="6643">
          <cell r="A6643">
            <v>87532</v>
          </cell>
          <cell r="B6643" t="str">
            <v>EMBOÇO, EM ARGAMASSA TRAÇO 1:2:8, PREPARO MANUAL, APLICADO MANUALMENTE EM PAREDES INTERNAS DE AMBIENTES COM ÁREA ENTRE 5M² E 10M², E = 17,5MM, COM TALISCAS. AF_03/2024</v>
          </cell>
          <cell r="C6643" t="str">
            <v>M2</v>
          </cell>
        </row>
        <row r="6644">
          <cell r="A6644">
            <v>87535</v>
          </cell>
          <cell r="B6644" t="str">
            <v>EMBOÇO, EM ARGAMASSA TRAÇO 1:2:8, PREPARO MECÂNICO, APLICADO MANUALMENTE EM PAREDES INTERNAS DE AMBIENTES COM ÁREA MAIOR QUE 10M², E = 17,5MM, COM TALISCAS. AF_03/2024</v>
          </cell>
          <cell r="C6644" t="str">
            <v>M2</v>
          </cell>
        </row>
        <row r="6645">
          <cell r="A6645">
            <v>87536</v>
          </cell>
          <cell r="B6645" t="str">
            <v>EMBOÇO, EM ARGAMASSA TRAÇO 1:2:8, PREPARO MANUAL, APLICADO MANUALMENTE EM PAREDES INTERNAS DE AMBIENTES COM ÁREA MAIOR QUE 10M², E = 17,5MM, COM TALISCAS. AF_03/2024</v>
          </cell>
          <cell r="C6645" t="str">
            <v>M2</v>
          </cell>
        </row>
        <row r="6646">
          <cell r="A6646">
            <v>87539</v>
          </cell>
          <cell r="B6646" t="str">
            <v>EMBOÇO, EM ARGAMASSA INDUSTRIALIZADA, PREPARO MECÂNICO, APLICADO COM EQUIPAMENTO DE MISTURA E PROJEÇÃO DE ARGAMASSA EM PAREDES INTERNAS, E = 17,5MM, COM TALISCAS. AF_03/2024</v>
          </cell>
          <cell r="C6646" t="str">
            <v>M2</v>
          </cell>
        </row>
        <row r="6647">
          <cell r="A6647">
            <v>87543</v>
          </cell>
          <cell r="B6647" t="str">
            <v>MASSA ÚNICA, EM ARGAMASSA INDUSTRIALIZADA, PREPARO MECÂNICO, APLICADA COM EQUIPAMENTO DE MISTURA E PROJEÇÃO DE ARGAMASSA EM PAREDES INTERNAS, E = 5MM, SEM TALISCAS. AF_03/2024</v>
          </cell>
          <cell r="C6647" t="str">
            <v>M2</v>
          </cell>
        </row>
        <row r="6648">
          <cell r="A6648">
            <v>87545</v>
          </cell>
          <cell r="B6648" t="str">
            <v>EMBOÇO, EM ARGAMASSA TRAÇO 1:2:8, PREPARO MECÂNICO, APLICADO MANUALMENTE EM PAREDES INTERNAS, PARA AMBIENTES COM ÁREA MENOR QUE 5M², E = 10MM, COM TALISCAS. AF_03/2024</v>
          </cell>
          <cell r="C6648" t="str">
            <v>M2</v>
          </cell>
        </row>
        <row r="6649">
          <cell r="A6649">
            <v>87546</v>
          </cell>
          <cell r="B6649" t="str">
            <v>EMBOÇO, EM ARGAMASSA TRAÇO 1:2:8, PREPARO MANUAL, APLICADO MANUALMENTE EM PAREDES INTERNAS, PARA AMBIENTES COM ÁREA MENOR QUE 5M², E = 10MM, COM TALISCAS. AF_03/2024</v>
          </cell>
          <cell r="C6649" t="str">
            <v>M2</v>
          </cell>
        </row>
        <row r="6650">
          <cell r="A6650">
            <v>87547</v>
          </cell>
          <cell r="B6650" t="str">
            <v>MASSA ÚNICA, EM ARGAMASSA TRAÇO 1:2:8, PREPARO MECÂNICO, APLICADA MANUALMENTE EM PAREDES INTERNAS DE AMBIENTES COM ÁREA ENTRE 5M² E 10M², E = 10MM, COM TALISCAS. AF_03/2024</v>
          </cell>
          <cell r="C6650" t="str">
            <v>M2</v>
          </cell>
        </row>
        <row r="6651">
          <cell r="A6651">
            <v>87548</v>
          </cell>
          <cell r="B6651" t="str">
            <v>MASSA ÚNICA, EM ARGAMASSA TRAÇO 1:2:8, PREPARO MANUAL, APLICADA MANUALMENTE EM PAREDES INTERNAS DE AMBIENTES COM ÁREA ENTRE 5M² E 10M², E = 10MM, COM TALISCAS. AF_03/2024</v>
          </cell>
          <cell r="C6651" t="str">
            <v>M2</v>
          </cell>
        </row>
        <row r="6652">
          <cell r="A6652">
            <v>87549</v>
          </cell>
          <cell r="B6652" t="str">
            <v>EMBOÇO, EM ARGAMASSA TRAÇO 1:2:8, PREPARO MECÂNICO, APLICADO MANUALMENTE EM PAREDES INTERNAS DE AMBIENTES COM ÁREA ENTRE 5M² E 10M², E = 10MM, COM TALISCAS. AF_03/2024</v>
          </cell>
          <cell r="C6652" t="str">
            <v>M2</v>
          </cell>
        </row>
        <row r="6653">
          <cell r="A6653">
            <v>87550</v>
          </cell>
          <cell r="B6653" t="str">
            <v>EMBOÇO, EM ARGAMASSA TRAÇO 1:2:8, PREPARO MANUAL, APLICADO MANUALMENTE EM PAREDES INTERNAS DE AMBIENTES COM ÁREA ENTRE 5M² E 10M², E = 10MM, COM TALISCAS. AF_03/2024</v>
          </cell>
          <cell r="C6653" t="str">
            <v>M2</v>
          </cell>
        </row>
        <row r="6654">
          <cell r="A6654">
            <v>87553</v>
          </cell>
          <cell r="B6654" t="str">
            <v>EMBOÇO, EM ARGAMASSA TRAÇO 1:2:8, PREPARO MECÂNICO, APLICADO MANUALMENTE EM PAREDES INTERNAS DE AMBIENTES COM ÁREA MAIOR QUE 10M², E = 10MM, COM TALISCAS. AF_03/2024</v>
          </cell>
          <cell r="C6654" t="str">
            <v>M2</v>
          </cell>
        </row>
        <row r="6655">
          <cell r="A6655">
            <v>87554</v>
          </cell>
          <cell r="B6655" t="str">
            <v>EMBOÇO, EM ARGAMASSA TRAÇO 1:2:8, PREPARO MANUAL, APLICADO MANUALMENTE EM PAREDES INTERNAS DE AMBIENTES COM ÁREA MAIOR QUE 10M², E = 10MM, COM TALISCAS. AF_03/2024</v>
          </cell>
          <cell r="C6655" t="str">
            <v>M2</v>
          </cell>
        </row>
        <row r="6656">
          <cell r="A6656">
            <v>87557</v>
          </cell>
          <cell r="B6656" t="str">
            <v>EMBOÇO, EM ARGAMASSA INDUSTRIALIZADA, PREPARO MECÂNICO, APLICADO COM EQUIPAMENTO DE MISTURA E PROJEÇÃO DE ARGAMASSA EM PAREDES INTERNAS, E = 10MM, COM TALISCAS. AF_03/2024</v>
          </cell>
          <cell r="C6656" t="str">
            <v>M2</v>
          </cell>
        </row>
        <row r="6657">
          <cell r="A6657">
            <v>87561</v>
          </cell>
          <cell r="B6657" t="str">
            <v>MASSA ÚNICA, EM ARGAMASSA INDUSTRIALIZADA, PREPARO MECÂNICO, APLICADA COM EQUIPAMENTO DE MISTURA E PROJEÇÃO DE ARGAMASSA EM PAREDES INTERNAS, E = 10MM, SEM TALISCAS. AF_03/2024</v>
          </cell>
          <cell r="C6657" t="str">
            <v>M2</v>
          </cell>
        </row>
        <row r="6658">
          <cell r="A6658">
            <v>87775</v>
          </cell>
          <cell r="B6658" t="str">
            <v>EMBOÇO OU MASSA ÚNICA EM ARGAMASSA TRAÇO 1:2:8, PREPARO MECÂNICO COM BETONEIRA 400 L, APLICADA MANUALMENTE EM PANOS DE FACHADA COM PRESENÇA DE VÃOS, ESPESSURA DE 25 MM. AF_08/2022</v>
          </cell>
          <cell r="C6658" t="str">
            <v>M2</v>
          </cell>
        </row>
        <row r="6659">
          <cell r="A6659">
            <v>87777</v>
          </cell>
          <cell r="B6659" t="str">
            <v>EMBOÇO OU MASSA ÚNICA EM ARGAMASSA TRAÇO 1:2:8, PREPARO MANUAL, APLICADA MANUALMENTE EM PANOS DE FACHADA COM PRESENÇA DE VÃOS, ESPESSURA DE 25 MM. AF_08/2022</v>
          </cell>
          <cell r="C6659" t="str">
            <v>M2</v>
          </cell>
        </row>
        <row r="6660">
          <cell r="A6660">
            <v>87778</v>
          </cell>
          <cell r="B6660" t="str">
            <v>EMBOÇO OU MASSA ÚNICA EM ARGAMASSA INDUSTRIALIZADA, PREPARO MECÂNICO E APLICAÇÃO COM EQUIPAMENTO DE MISTURA E PROJEÇÃO DE 1,5 M3/H DE ARGAMASSA EM PANOS DE FACHADA COM PRESENÇA DE VÃOS, ESPESSURA DE 25 MM. AF_08/2022</v>
          </cell>
          <cell r="C6660" t="str">
            <v>M2</v>
          </cell>
        </row>
        <row r="6661">
          <cell r="A6661">
            <v>87779</v>
          </cell>
          <cell r="B6661" t="str">
            <v>EMBOÇO OU MASSA ÚNICA EM ARGAMASSA TRAÇO 1:2:8, PREPARO MECÂNICO COM BETONEIRA 400 L, APLICADA MANUALMENTE EM PANOS DE FACHADA COM PRESENÇA DE VÃOS, ESPESSURA DE 35 MM. AF_08/2022</v>
          </cell>
          <cell r="C6661" t="str">
            <v>M2</v>
          </cell>
        </row>
        <row r="6662">
          <cell r="A6662">
            <v>87781</v>
          </cell>
          <cell r="B6662" t="str">
            <v>EMBOÇO OU MASSA ÚNICA EM ARGAMASSA TRAÇO 1:2:8, PREPARO MANUAL, APLICADA MANUALMENTE EM PANOS DE FACHADA COM PRESENÇA DE VÃOS, ESPESSURA DE 35 MM. AF_08/2022</v>
          </cell>
          <cell r="C6662" t="str">
            <v>M2</v>
          </cell>
        </row>
        <row r="6663">
          <cell r="A6663">
            <v>87783</v>
          </cell>
          <cell r="B6663" t="str">
            <v>EMBOÇO OU MASSA ÚNICA EM ARGAMASSA INDUSTRIALIZADA, PREPARO MECÂNICO E APLICAÇÃO COM EQUIPAMENTO DE MISTURA E PROJEÇÃO DE 1,5 M3/H DE ARGAMASSA EM PANOS DE FACHADA COM PRESENÇA DE VÃOS, ESPESSURA DE 35 MM. AF_08/2022</v>
          </cell>
          <cell r="C6663" t="str">
            <v>M2</v>
          </cell>
        </row>
        <row r="6664">
          <cell r="A6664">
            <v>87784</v>
          </cell>
          <cell r="B6664" t="str">
            <v>EMBOÇO OU MASSA ÚNICA EM ARGAMASSA TRAÇO 1:2:8, PREPARO MECÂNICO COM BETONEIRA 400 L, APLICADA MANUALMENTE EM PANOS DE FACHADA COM PRESENÇA DE VÃOS, ESPESSURA DE 45 MM. AF_08/2022</v>
          </cell>
          <cell r="C6664" t="str">
            <v>M2</v>
          </cell>
        </row>
        <row r="6665">
          <cell r="A6665">
            <v>87786</v>
          </cell>
          <cell r="B6665" t="str">
            <v>EMBOÇO OU MASSA ÚNICA EM ARGAMASSA TRAÇO 1:2:8, PREPARO MANUAL, APLICADA MANUALMENTE EM PANOS DE FACHADA COM PRESENÇA DE VÃOS, ESPESSURA DE 45 MM. AF_08/2022</v>
          </cell>
          <cell r="C6665" t="str">
            <v>M2</v>
          </cell>
        </row>
        <row r="6666">
          <cell r="A6666">
            <v>87787</v>
          </cell>
          <cell r="B6666" t="str">
            <v>EMBOÇO OU MASSA ÚNICA EM ARGAMASSA INDUSTRIALIZADA, PREPARO MECÂNICO E APLICAÇÃO COM EQUIPAMENTO DE MISTURA E PROJEÇÃO DE 1,5 M3/H DE ARGAMASSA EM PANOS DE FACHADA COM PRESENÇA DE VÃOS, ESPESSURA DE 45 MM. AF_08/2022</v>
          </cell>
          <cell r="C6666" t="str">
            <v>M2</v>
          </cell>
        </row>
        <row r="6667">
          <cell r="A6667">
            <v>87788</v>
          </cell>
          <cell r="B6667" t="str">
            <v>EMBOÇO OU MASSA ÚNICA EM ARGAMASSA TRAÇO 1:2:8, PREPARO MECÂNICO COM BETONEIRA 400 L, APLICADA MANUALMENTE EM PANOS DE FACHADA COM PRESENÇA DE VÃOS, ESPESSURA MAIOR OU IGUAL A 50 MM. AF_08/2022</v>
          </cell>
          <cell r="C6667" t="str">
            <v>M2</v>
          </cell>
        </row>
        <row r="6668">
          <cell r="A6668">
            <v>87791</v>
          </cell>
          <cell r="B6668" t="str">
            <v>EMBOÇO OU MASSA ÚNICA EM ARGAMASSA INDUSTRIALIZADA, PREPARO MECÂNICO E APLICAÇÃO COM EQUIPAMENTO DE MISTURA E PROJEÇÃO DE 1,5 M3/H DE ARGAMASSA EM PANOS DE FACHADA COM PRESENÇA DE VÃOS, ESPESSURA MAIOR OU IGUAL A 50 MM. AF_08/2022</v>
          </cell>
          <cell r="C6668" t="str">
            <v>M2</v>
          </cell>
        </row>
        <row r="6669">
          <cell r="A6669">
            <v>87792</v>
          </cell>
          <cell r="B6669" t="str">
            <v>EMBOÇO OU MASSA ÚNICA EM ARGAMASSA TRAÇO 1:2:8, PREPARO MECÂNICO COM BETONEIRA 400 L, APLICADA MANUALMENTE EM PANOS CEGOS DE FACHADA (SEM PRESENÇA DE VÃOS), ESPESSURA DE 25 MM. AF_08/2022</v>
          </cell>
          <cell r="C6669" t="str">
            <v>M2</v>
          </cell>
        </row>
        <row r="6670">
          <cell r="A6670">
            <v>87794</v>
          </cell>
          <cell r="B6670" t="str">
            <v>EMBOÇO OU MASSA ÚNICA EM ARGAMASSA TRAÇO 1:2:8, PREPARO MANUAL, APLICADA MANUALMENTE EM PANOS CEGOS DE FACHADA (SEM PRESENÇA DE VÃOS), ESPESSURA DE 25 MM. AF_09/2022</v>
          </cell>
          <cell r="C6670" t="str">
            <v>M2</v>
          </cell>
        </row>
        <row r="6671">
          <cell r="A6671">
            <v>87795</v>
          </cell>
          <cell r="B6671" t="str">
            <v>EMBOÇO OU MASSA ÚNICA EM ARGAMASSA INDUSTRIALIZADA, PREPARO MECÂNICO E APLICAÇÃO COM EQUIPAMENTO DE MISTURA E PROJEÇÃO DE 1,5 M3/H DE ARGAMASSA EM PANOS CEGOS DE FACHADA (SEM PRESENÇA DE VÃOS), ESPESSURA DE 25 MM. AF_08/2022</v>
          </cell>
          <cell r="C6671" t="str">
            <v>M2</v>
          </cell>
        </row>
        <row r="6672">
          <cell r="A6672">
            <v>87797</v>
          </cell>
          <cell r="B6672" t="str">
            <v>EMBOÇO OU MASSA ÚNICA EM ARGAMASSA TRAÇO 1:2:8, PREPARO MECÂNICO COM BETONEIRA 400 L, APLICADA MANUALMENTE EM PANOS CEGOS DE FACHADA (SEM PRESENÇA DE VÃOS), ESPESSURA DE 35 MM. AF_08/2022</v>
          </cell>
          <cell r="C6672" t="str">
            <v>M2</v>
          </cell>
        </row>
        <row r="6673">
          <cell r="A6673">
            <v>87799</v>
          </cell>
          <cell r="B6673" t="str">
            <v>EMBOÇO OU MASSA ÚNICA EM ARGAMASSA TRAÇO 1:2:8, PREPARO MANUAL, APLICADA MANUALMENTE EM PANOS CEGOS DE FACHADA (SEM PRESENÇA DE VÃOS), ESPESSURA DE 35 MM. AF_08/2022</v>
          </cell>
          <cell r="C6673" t="str">
            <v>M2</v>
          </cell>
        </row>
        <row r="6674">
          <cell r="A6674">
            <v>87800</v>
          </cell>
          <cell r="B6674" t="str">
            <v>EMBOÇO OU MASSA ÚNICA EM ARGAMASSA INDUSTRIALIZADA, PREPARO MECÂNICO E APLICAÇÃO COM EQUIPAMENTO DE MISTURA E PROJEÇÃO DE 1,5 M3/H DE ARGAMASSA EM PANOS CEGOS DE FACHADA (SEM PRESENÇA DE VÃOS), ESPESSURA DE 35 MM. AF_08/2022</v>
          </cell>
          <cell r="C6674" t="str">
            <v>M2</v>
          </cell>
        </row>
        <row r="6675">
          <cell r="A6675">
            <v>87801</v>
          </cell>
          <cell r="B6675" t="str">
            <v>EMBOÇO OU MASSA ÚNICA EM ARGAMASSA TRAÇO 1:2:8, PREPARO MECÂNICO COM BETONEIRA 400 L, APLICADA MANUALMENTE EM PANOS CEGOS DE FACHADA (SEM PRESENÇA DE VÃOS), ESPESSURA DE 45 MM. AF_08/2022</v>
          </cell>
          <cell r="C6675" t="str">
            <v>M2</v>
          </cell>
        </row>
        <row r="6676">
          <cell r="A6676">
            <v>87803</v>
          </cell>
          <cell r="B6676" t="str">
            <v>EMBOÇO OU MASSA ÚNICA EM ARGAMASSA TRAÇO 1:2:8, PREPARO MANUAL, APLICADA MANUALMENTE EM PANOS CEGOS DE FACHADA (SEM PRESENÇA DE VÃOS), ESPESSURA DE 45 MM. AF_08/2022</v>
          </cell>
          <cell r="C6676" t="str">
            <v>M2</v>
          </cell>
        </row>
        <row r="6677">
          <cell r="A6677">
            <v>87804</v>
          </cell>
          <cell r="B6677" t="str">
            <v>EMBOÇO OU MASSA ÚNICA EM ARGAMASSA INDUSTRIALIZADA, PREPARO MECÂNICO E APLICAÇÃO COM EQUIPAMENTO DE MISTURA E PROJEÇÃO DE 1,5 M3/H DE ARGAMASSA EM PANOS CEGOS DE FACHADA (SEM PRESENÇA DE VÃOS), ESPESSURA DE 45 MM. AF_08/2022</v>
          </cell>
          <cell r="C6677" t="str">
            <v>M2</v>
          </cell>
        </row>
        <row r="6678">
          <cell r="A6678">
            <v>87805</v>
          </cell>
          <cell r="B6678" t="str">
            <v>EMBOÇO OU MASSA ÚNICA EM ARGAMASSA TRAÇO 1:2:8, PREPARO MECÂNICO COM BETONEIRA 400 L, APLICADA MANUALMENTE EM PANOS CEGOS DE FACHADA (SEM PRESENÇA DE VÃOS), ESPESSURA MAIOR OU IGUAL A 50 MM. AF_08/2022</v>
          </cell>
          <cell r="C6678" t="str">
            <v>M2</v>
          </cell>
        </row>
        <row r="6679">
          <cell r="A6679">
            <v>87807</v>
          </cell>
          <cell r="B6679" t="str">
            <v>EMBOÇO OU MASSA ÚNICA EM ARGAMASSA TRAÇO 1:2:8, PREPARO MANUAL, APLICADA MANUALMENTE EM PANOS CEGOS DE FACHADA (SEM PRESENÇA DE VÃOS), ESPESSURA MAIOR OU IGUAL A 50 MM. AF_08/2022</v>
          </cell>
          <cell r="C6679" t="str">
            <v>M2</v>
          </cell>
        </row>
        <row r="6680">
          <cell r="A6680">
            <v>87808</v>
          </cell>
          <cell r="B6680" t="str">
            <v>EMBOÇO OU MASSA ÚNICA EM ARGAMASSA INDUSTRIALIZADA, PREPARO MECÂNICO E APLICAÇÃO COM EQUIPAMENTO DE MISTURA E PROJEÇÃO DE 1,5 M3/H DE ARGAMASSA EM PANOS CEGOS DE FACHADA (SEM PRESENÇA DE VÃOS), ESPESSURA MAIOR OU IGUAL A 50 MM. AF_08/2022</v>
          </cell>
          <cell r="C6680" t="str">
            <v>M2</v>
          </cell>
        </row>
        <row r="6681">
          <cell r="A6681">
            <v>87809</v>
          </cell>
          <cell r="B6681" t="str">
            <v>EMBOÇO OU MASSA ÚNICA EM ARGAMASSA TRAÇO 1:2:8, PREPARO MECÂNICO COM BETONEIRA 400 L, APLICADA MANUALMENTE EM SUPERFÍCIES EXTERNAS DA SACADA, ESPESSURA DE 25 MM, SEM USO DE TELA METÁLICA DE REFORÇO CONTRA FISSURAÇÃO. AF_08/2022</v>
          </cell>
          <cell r="C6681" t="str">
            <v>M2</v>
          </cell>
        </row>
        <row r="6682">
          <cell r="A6682">
            <v>87811</v>
          </cell>
          <cell r="B6682" t="str">
            <v>EMBOÇO OU MASSA ÚNICA EM ARGAMASSA TRAÇO 1:2:8, PREPARO MANUAL, APLICADA MANUALMENTE EM SUPERFÍCIES EXTERNAS DA SACADA, ESPESSURA DE 25 MM, SEM USO DE TELA METÁLICA DE REFORÇO CONTRA FISSURAÇÃO. AF_08/2022</v>
          </cell>
          <cell r="C6682" t="str">
            <v>M2</v>
          </cell>
        </row>
        <row r="6683">
          <cell r="A6683">
            <v>87812</v>
          </cell>
          <cell r="B6683" t="str">
            <v>EMBOÇO OU MASSA ÚNICA EM ARGAMASSA INDUSTRIALIZADA, PREPARO MECÂNICO E APLICAÇÃO COM EQUIPAMENTO DE MISTURA E PROJEÇÃO DE 1,5 M3/H EM SUPERFÍCIES EXTERNAS DA SACADA, ESPESSURA 25 MM, SEM USO DE TELA METÁLICA. AF_08/2022</v>
          </cell>
          <cell r="C6683" t="str">
            <v>M2</v>
          </cell>
        </row>
        <row r="6684">
          <cell r="A6684">
            <v>87813</v>
          </cell>
          <cell r="B6684" t="str">
            <v>EMBOÇO OU MASSA ÚNICA EM ARGAMASSA TRAÇO 1:2:8, PREPARO MECÂNICO COM BETONEIRA 400 L, APLICADA MANUALMENTE EM SUPERFÍCIES EXTERNAS DA SACADA, ESPESSURA DE 35 MM, SEM USO DE TELA METÁLICA DE REFORÇO CONTRA FISSURAÇÃO. AF_08/2022</v>
          </cell>
          <cell r="C6684" t="str">
            <v>M2</v>
          </cell>
        </row>
        <row r="6685">
          <cell r="A6685">
            <v>87815</v>
          </cell>
          <cell r="B6685" t="str">
            <v>EMBOÇO OU MASSA ÚNICA EM ARGAMASSA TRAÇO 1:2:8, PREPARO MANUAL, APLICADA MANUALMENTE EM SUPERFÍCIES EXTERNAS DA SACADA, ESPESSURA DE 35 MM, SEM USO DE TELA METÁLICA DE REFORÇO CONTRA FISSURAÇÃO. AF_08/2022</v>
          </cell>
          <cell r="C6685" t="str">
            <v>M2</v>
          </cell>
        </row>
        <row r="6686">
          <cell r="A6686">
            <v>87816</v>
          </cell>
          <cell r="B6686" t="str">
            <v>EMBOÇO OU MASSA ÚNICA EM ARGAMASSA INDUSTRIALIZADA, PREPARO MECÂNICO E APLICAÇÃO COM EQUIPAMENTO DE MISTURA E PROJEÇÃO DE 1,5 M3/H EM SUPERFÍCIES EXTERNAS DA SACADA, ESPESSURA 35 MM, SEM USO DE TELA METÁLICA. AF_08/2022</v>
          </cell>
          <cell r="C6686" t="str">
            <v>M2</v>
          </cell>
        </row>
        <row r="6687">
          <cell r="A6687">
            <v>87817</v>
          </cell>
          <cell r="B6687" t="str">
            <v>EMBOÇO OU MASSA ÚNICA EM ARGAMASSA TRAÇO 1:2:8, PREPARO MECÂNICO COM BETONEIRA 400 L, APLICADA MANUALMENTE EM SUPERFÍCIES EXTERNAS DA SACADA, ESPESSURA DE 45 MM, SEM USO DE TELA METÁLICA DE REFORÇO CONTRA FISSURAÇÃO. AF_08/2022</v>
          </cell>
          <cell r="C6687" t="str">
            <v>M2</v>
          </cell>
        </row>
        <row r="6688">
          <cell r="A6688">
            <v>87819</v>
          </cell>
          <cell r="B6688" t="str">
            <v>EMBOÇO OU MASSA ÚNICA EM ARGAMASSA TRAÇO 1:2:8, PREPARO MANUAL, APLICADA MANUALMENTE EM SUPERFÍCIES EXTERNAS DA SACADA, ESPESSURA DE 45 MM, SEM USO DE TELA METÁLICA DE REFORÇO CONTRA FISSURAÇÃO. AF_08/2022</v>
          </cell>
          <cell r="C6688" t="str">
            <v>M2</v>
          </cell>
        </row>
        <row r="6689">
          <cell r="A6689">
            <v>87820</v>
          </cell>
          <cell r="B6689" t="str">
            <v>EMBOÇO OU MASSA ÚNICA EM ARGAMASSA INDUSTRIALIZADA, PREPARO MECÂNICO E APLICAÇÃO COM EQUIPAMENTO DE MISTURA E PROJEÇÃO DE 1,5 M3/H EM SUPERFÍCIES EXTERNAS DA SACADA, ESPESSURA 45 MM, SEM USO DE TELA METÁLICA. AF_08/2022</v>
          </cell>
          <cell r="C6689" t="str">
            <v>M2</v>
          </cell>
        </row>
        <row r="6690">
          <cell r="A6690">
            <v>87821</v>
          </cell>
          <cell r="B6690" t="str">
            <v>EMBOÇO OU MASSA ÚNICA EM ARGAMASSA TRAÇO 1:2:8, PREPARO MECÂNICO COM BETONEIRA 400 L, APLICADA MANUALMENTE EM SUPERFÍCIES EXTERNAS DA SACADA, ESPESSURA MAIOR OU IGUAL A 50 MM, SEM USO DE TELA METÁLICA DE REFORÇO CONTRA FISSURAÇÃO. AF_08/2022</v>
          </cell>
          <cell r="C6690" t="str">
            <v>M2</v>
          </cell>
        </row>
        <row r="6691">
          <cell r="A6691">
            <v>87823</v>
          </cell>
          <cell r="B6691" t="str">
            <v>EMBOÇO OU MASSA ÚNICA EM ARGAMASSA TRAÇO 1:2:8, PREPARO MANUAL, APLICADA MANUALMENTE EM SUPERFÍCIES EXTERNAS DA SACADA, ESPESSURA MAIOR OU IGUAL A 50 MM, SEM USO DE TELA METÁLICA DE REFORÇO CONTRA FISSURAÇÃO. AF_08/2022</v>
          </cell>
          <cell r="C6691" t="str">
            <v>M2</v>
          </cell>
        </row>
        <row r="6692">
          <cell r="A6692">
            <v>87824</v>
          </cell>
          <cell r="B6692" t="str">
            <v>EMBOÇO OU MASSA ÚNICA EM ARGAMASSA INDUSTRIALIZADA, PREPARO MECÂNICO E APLICAÇÃO COM EQUIPAMENTO DE MISTURA E PROJEÇÃO DE 1,5 M3/H EM SUPERFÍCIES EXTERNAS DA SACADA, ESPESSURA MAIOR OU IGUAL A 50 MM, SEM USO DE TELA METÁLICA. AF_08/2022</v>
          </cell>
          <cell r="C6692" t="str">
            <v>M2</v>
          </cell>
        </row>
        <row r="6693">
          <cell r="A6693">
            <v>87825</v>
          </cell>
          <cell r="B6693" t="str">
            <v>EMBOÇO OU MASSA ÚNICA EM ARGAMASSA TRAÇO 1:2:8, PREPARO MECÂNICO COM BETONEIRA 400 L, APLICADA MANUALMENTE NAS PAREDES INTERNAS DA SACADA, ESPESSURA DE 25 MM, SEM USO DE TELA METÁLICA DE REFORÇO CONTRA FISSURAÇÃO. AF_08/2022</v>
          </cell>
          <cell r="C6693" t="str">
            <v>M2</v>
          </cell>
        </row>
        <row r="6694">
          <cell r="A6694">
            <v>87827</v>
          </cell>
          <cell r="B6694" t="str">
            <v>EMBOÇO OU MASSA ÚNICA EM ARGAMASSA TRAÇO 1:2:8, PREPARO MANUAL, APLICADA MANUALMENTE NAS PAREDES INTERNAS DA SACADA, ESPESSURA DE 25 MM, SEM USO DE TELA METÁLICA DE REFORÇO CONTRA FISSURAÇÃO. AF_08/2022</v>
          </cell>
          <cell r="C6694" t="str">
            <v>M2</v>
          </cell>
        </row>
        <row r="6695">
          <cell r="A6695">
            <v>87828</v>
          </cell>
          <cell r="B6695" t="str">
            <v>EMBOÇO OU MASSA ÚNICA EM ARGAMASSA INDUSTRIALIZADA, PREPARO MECÂNICO E APLICAÇÃO COM EQUIPAMENTO DE MISTURA E PROJEÇÃO DE 1,5 M3/H NAS PAREDES INTERNAS DA SACADA, ESPESSURA 25 MM, SEM USO DE TELA METÁLICA. AF_08/2022</v>
          </cell>
          <cell r="C6695" t="str">
            <v>M2</v>
          </cell>
        </row>
        <row r="6696">
          <cell r="A6696">
            <v>87829</v>
          </cell>
          <cell r="B6696" t="str">
            <v>EMBOÇO OU MASSA ÚNICA EM ARGAMASSA TRAÇO 1:2:8, PREPARO MECÂNICO COM BETONEIRA 400 L, APLICADA MANUALMENTE NAS PAREDES INTERNAS DA SACADA, ESPESSURA DE 35 MM, SEM USO DE TELA METÁLICA DE REFORÇO CONTRA FISSURAÇÃO. AF_08/2022</v>
          </cell>
          <cell r="C6696" t="str">
            <v>M2</v>
          </cell>
        </row>
        <row r="6697">
          <cell r="A6697">
            <v>87831</v>
          </cell>
          <cell r="B6697" t="str">
            <v>EMBOÇO OU MASSA ÚNICA EM ARGAMASSA TRAÇO 1:2:8, PREPARO MANUAL, APLICADA MANUALMENTE NAS PAREDES INTERNAS DA SACADA, ESPESSURA DE 35 MM, SEM USO DE TELA METÁLICA DE REFORÇO CONTRA FISSURAÇÃO. AF_08/2022</v>
          </cell>
          <cell r="C6697" t="str">
            <v>M2</v>
          </cell>
        </row>
        <row r="6698">
          <cell r="A6698">
            <v>87832</v>
          </cell>
          <cell r="B6698" t="str">
            <v>EMBOÇO OU MASSA ÚNICA EM ARGAMASSA INDUSTRIALIZADA, PREPARO MECÂNICO E APLICAÇÃO COM EQUIPAMENTO DE MISTURA E PROJEÇÃO DE 1,5 M3/H DE ARGAMASSA NAS PAREDES INTERNAS DA SACADA, ESPESSURA 35 MM, SEM USO DE TELA METÁLICA. AF_08/2022</v>
          </cell>
          <cell r="C6698" t="str">
            <v>M2</v>
          </cell>
        </row>
        <row r="6699">
          <cell r="A6699">
            <v>87838</v>
          </cell>
          <cell r="B6699" t="str">
            <v>REVESTIMENTO DECORATIVO MONOCAMADA EXECUTADO MANUALMENTE EM FACHADA DE UM EDIFÍCIO DE ESTRUTURA CONVENCIONAL E ACABAMENTO RASPADO. AF_03/2024</v>
          </cell>
          <cell r="C6699" t="str">
            <v>M2</v>
          </cell>
        </row>
        <row r="6700">
          <cell r="A6700">
            <v>87839</v>
          </cell>
          <cell r="B6700" t="str">
            <v>REVESTIMENTO DECORATIVO MONOCAMADA EXECUTADO MANUALMENTE EM FACHADA DE UM EDIFÍCIO DE ALVENARIA ESTRUTURAL E ACABAMENTO RASPADO. AF_03/2024</v>
          </cell>
          <cell r="C6700" t="str">
            <v>M2</v>
          </cell>
        </row>
        <row r="6701">
          <cell r="A6701">
            <v>87840</v>
          </cell>
          <cell r="B6701" t="str">
            <v>REVESTIMENTO DECORATIVO MONOCAMADA EXECUTADO COM EQUIPAMENTO DE PROJEÇÃO EM FACHADA DE UM EDIFÍCIO DE ESTRUTURA CONVENCIONAL E ACABAMENTO RASPADO. AF_03/2024</v>
          </cell>
          <cell r="C6701" t="str">
            <v>M2</v>
          </cell>
        </row>
        <row r="6702">
          <cell r="A6702">
            <v>87841</v>
          </cell>
          <cell r="B6702" t="str">
            <v>REVESTIMENTO DECORATIVO MONOCAMADA EXECUTADO COM EQUIPAMENTO DE PROJEÇÃO EM FACHADA DE UM EDIFÍCIO DE ALVENARIA ESTRUTURAL E ACABAMENTO RASPADO. AF_03/2024</v>
          </cell>
          <cell r="C6702" t="str">
            <v>M2</v>
          </cell>
        </row>
        <row r="6703">
          <cell r="A6703">
            <v>87850</v>
          </cell>
          <cell r="B6703" t="str">
            <v>REVESTIMENTO DECORATIVO MONOCAMADA EXECUTADO MANUALMENTE EM FACHADA DE UM EDIFÍCIO DE ESTRUTURA CONVENCIONAL E ACABAMENTO TRAVERTINO. AF_03/2024</v>
          </cell>
          <cell r="C6703" t="str">
            <v>M2</v>
          </cell>
        </row>
        <row r="6704">
          <cell r="A6704">
            <v>87851</v>
          </cell>
          <cell r="B6704" t="str">
            <v>REVESTIMENTO DECORATIVO MONOCAMADA EXECUTADO MANUALMENTE EM FACHADA DE UM EDIFÍCIO DE ALVENARIA ESTRUTURAL E ACABAMENTO TRAVERTINO. AF_03/2024</v>
          </cell>
          <cell r="C6704" t="str">
            <v>M2</v>
          </cell>
        </row>
        <row r="6705">
          <cell r="A6705">
            <v>87852</v>
          </cell>
          <cell r="B6705" t="str">
            <v>REVESTIMENTO DECORATIVO MONOCAMADA EXECUTADO COM EQUIPAMENTO DE PROJEÇÃO EM FACHADA DE UM EDIFÍCIO DE ESTRUTURA CONVENCIONAL E ACABAMENTO TRAVERTINO. AF_03/2024</v>
          </cell>
          <cell r="C6705" t="str">
            <v>M2</v>
          </cell>
        </row>
        <row r="6706">
          <cell r="A6706">
            <v>87853</v>
          </cell>
          <cell r="B6706" t="str">
            <v>REVESTIMENTO DECORATIVO MONOCAMADA EXECUTADO COM EQUIPAMENTO DE PROJEÇÃO EM FACHADA DE UM EDIFÍCIO DE ALVENARIA ESTRUTURAL E ACABAMENTO TRAVERTINO. AF_03/2024</v>
          </cell>
          <cell r="C6706" t="str">
            <v>M2</v>
          </cell>
        </row>
        <row r="6707">
          <cell r="A6707">
            <v>90406</v>
          </cell>
          <cell r="B6707" t="str">
            <v>MASSA ÚNICA, EM ARGAMASSA TRAÇO 1:2:8, PREPARO MECÂNICO, APLICADA MANUALMENTE EM TETO, E = 17,5MM, COM TALISCAS. AF_03/2024</v>
          </cell>
          <cell r="C6707" t="str">
            <v>M2</v>
          </cell>
        </row>
        <row r="6708">
          <cell r="A6708">
            <v>90408</v>
          </cell>
          <cell r="B6708" t="str">
            <v>MASSA ÚNICA, EM ARGAMASSA TRAÇO 1:2:8, PREPARO MECÂNICO, APLICADA MANUALMENTE EM TETO, E = 10MM, COM TALISCAS. AF_03/2024</v>
          </cell>
          <cell r="C6708" t="str">
            <v>M2</v>
          </cell>
        </row>
        <row r="6709">
          <cell r="A6709">
            <v>104203</v>
          </cell>
          <cell r="B6709" t="str">
            <v>EMBOÇO OU MASSA ÚNICA EM ARGAMASSA TRAÇO 1:2:8, PREPARO MECÂNICA COM BETONEIRA 400 L, APLICADA COM PROJETOR TIPO CANEQUINHA EM PANOS DE FACHADA COM PRESENÇA DE VÃOS, ESPESSURA DE 25 MM, ACESSO POR BALANCIM MANUAL. AF_08/2022</v>
          </cell>
          <cell r="C6709" t="str">
            <v>M2</v>
          </cell>
        </row>
        <row r="6710">
          <cell r="A6710">
            <v>104204</v>
          </cell>
          <cell r="B6710" t="str">
            <v>EMBOÇO OU MASSA ÚNICA EM ARGAMASSA TRAÇO 1:2:8, PREPARO MECÂNICA COM BETONEIRA 400 L, APLICADA COM PROJETOR TIPO CANEQUINHA EM PANOS DE FACHADA COM PRESENÇA DE VÃOS, ESPESSURA DE 35 MM, ACESSO POR BALANCIM MANUAL. AF_08/2022</v>
          </cell>
          <cell r="C6710" t="str">
            <v>M2</v>
          </cell>
        </row>
        <row r="6711">
          <cell r="A6711">
            <v>104205</v>
          </cell>
          <cell r="B6711" t="str">
            <v>EMBOÇO OU MASSA ÚNICA EM ARGAMASSA TRAÇO 1:2:8, PREPARO MECÂNICA COM BETONEIRA 400 L, APLICADA COM PROJETOR TIPO CANEQUINHA EM PANOS DE FACHADA COM PRESENÇA DE VÃOS, ESPESSURA DE 45 MM, ACESSO POR BALANCIM MANUAL. AF_08/2022</v>
          </cell>
          <cell r="C6711" t="str">
            <v>M2</v>
          </cell>
        </row>
        <row r="6712">
          <cell r="A6712">
            <v>104206</v>
          </cell>
          <cell r="B6712" t="str">
            <v>EMBOÇO OU MASSA ÚNICA EM ARGAMASSA TRAÇO 1:2:8, PREPARO MECÂNICA COM BETONEIRA 400 L, APLICADA COM PROJETOR TIPO CANEQUINHA EM PANOS DE FACHADA COM PRESENÇA DE VÃOS, ESPESSURA DE 50 MM, ACESSO POR BALANCIM MANUAL. AF_08/2022</v>
          </cell>
          <cell r="C6712" t="str">
            <v>M2</v>
          </cell>
        </row>
        <row r="6713">
          <cell r="A6713">
            <v>104207</v>
          </cell>
          <cell r="B6713" t="str">
            <v>EMBOÇO OU MASSA ÚNICA EM ARGAMASSA TRAÇO 1:2:8, PREPARO MECÂNICA COM BETONEIRA 400 L, APLICADA COM PROJETOR TIPO CANEQUINHA EM PANOS DE FACHADA SEM PRESENÇA DE VÃOS, ESPESSURA DE 25 MM, ACESSO POR BALANCIM MANUAL. AF_08/2022</v>
          </cell>
          <cell r="C6713" t="str">
            <v>M2</v>
          </cell>
        </row>
        <row r="6714">
          <cell r="A6714">
            <v>104208</v>
          </cell>
          <cell r="B6714" t="str">
            <v>EMBOÇO OU MASSA ÚNICA EM ARGAMASSA TRAÇO 1:2:8, PREPARO MECÂNICA COM BETONEIRA 400 L, APLICADA COM PROJETOR TIPO CANEQUINHA EM PANOS DE FACHADA SEM PRESENÇA DE VÃOS, ESPESSURA DE 35 MM, ACESSO POR BALANCIM MANUAL. AF_08/2022</v>
          </cell>
          <cell r="C6714" t="str">
            <v>M2</v>
          </cell>
        </row>
        <row r="6715">
          <cell r="A6715">
            <v>104209</v>
          </cell>
          <cell r="B6715" t="str">
            <v>EMBOÇO OU MASSA ÚNICA EM ARGAMASSA TRAÇO 1:2:8, PREPARO MECÂNICA COM BETONEIRA 400 L, APLICADA COM PROJETOR TIPO CANEQUINHA EM PANOS DE FACHADA SEM PRESENÇA DE VÃOS, ESPESSURA DE 45 MM, ACESSO POR BALANCIM MANUAL. AF_08/2022</v>
          </cell>
          <cell r="C6715" t="str">
            <v>M2</v>
          </cell>
        </row>
        <row r="6716">
          <cell r="A6716">
            <v>104210</v>
          </cell>
          <cell r="B6716" t="str">
            <v>EMBOÇO OU MASSA ÚNICA EM ARGAMASSA TRAÇO 1:2:8, PREPARO MECÂNICA COM BETONEIRA 400 L, APLICADA COM PROJETOR TIPO CANEQUINHA EM PANOS DE FACHADA SEM PRESENÇA DE VÃOS, ESPESSURA DE 50 MM, ACESSO POR BALANCIM MANUAL. AF_08/2022</v>
          </cell>
          <cell r="C6716" t="str">
            <v>M2</v>
          </cell>
        </row>
        <row r="6717">
          <cell r="A6717">
            <v>104211</v>
          </cell>
          <cell r="B6717" t="str">
            <v>EMBOÇO OU MASSA ÚNICA EM ARGAMASSA TRAÇO 1:2:8, PREPARO MECÂNICA COM BETONEIRA 400 L, APLICADA COM PROJETOR TIPO CANEQUINHA EM SUPERFÍCIES EXTERNAS DA SACADA, ESPESSURA DE 25 MM, ACESSO POR BALANCIM MANUAL, SEM USO DE TELA METÁLICA. AF_08/2022</v>
          </cell>
          <cell r="C6717" t="str">
            <v>M2</v>
          </cell>
        </row>
        <row r="6718">
          <cell r="A6718">
            <v>104212</v>
          </cell>
          <cell r="B6718" t="str">
            <v>EMBOÇO OU MASSA ÚNICA EM ARGAMASSA TRAÇO 1:2:8, PREPARO MECÂNICA COM BETONEIRA 400 L, APLICADA COM PROJETOR TIPO CANEQUINHA EM SUPERFÍCIES EXTERNAS DA SACADA, ESPESSURA DE 35 MM, ACESSO POR BALANCIM MANUAL, SEM USO DE TELA METÁLICA. AF_08/2022</v>
          </cell>
          <cell r="C6718" t="str">
            <v>M2</v>
          </cell>
        </row>
        <row r="6719">
          <cell r="A6719">
            <v>104213</v>
          </cell>
          <cell r="B6719" t="str">
            <v>EMBOÇO OU MASSA ÚNICA EM ARGAMASSA TRAÇO 1:2:8, PREPARO MECÂNICA COM BETONEIRA 400 L, APLICADA COM PROJETOR TIPO CANEQUINHA EM SUPERFÍCIES EXTERNAS DA SACADA, ESPESSURA DE 45 MM, ACESSO POR BALANCIM MANUAL, SEM USO DE TELA METÁLICA. AF_08/2022</v>
          </cell>
          <cell r="C6719" t="str">
            <v>M2</v>
          </cell>
        </row>
        <row r="6720">
          <cell r="A6720">
            <v>104214</v>
          </cell>
          <cell r="B6720" t="str">
            <v>EMBOÇO OU MASSA ÚNICA EM ARGAMASSA TRAÇO 1:2:8, PREPARO MECÂNICA COM BETONEIRA 400 L, APLICADA COM PROJETOR TIPO CANEQUINHA EM SUPERFÍCIES EXTERNAS DA SACADA, ESPESSURA DE 50 MM, ACESSO POR BALANCIM MANUAL, SEM USO DE TELA METÁLICA. AF_08/2022</v>
          </cell>
          <cell r="C6720" t="str">
            <v>M2</v>
          </cell>
        </row>
        <row r="6721">
          <cell r="A6721">
            <v>104215</v>
          </cell>
          <cell r="B6721" t="str">
            <v>EMBOÇO OU MASSA ÚNICA EM ARGAMASSA TRAÇO 1:2:8, PREPARO MECÂNICA COM BETONEIRA 400 L, APLICADA COM PROJETOR TIPO CANEQUINHA EM SUPERFÍCIES INTERNAS DA SACADA, ESPESSURA DE 25 MM,  SEM USO DE TELA METÁLICA. AF_08/2022</v>
          </cell>
          <cell r="C6721" t="str">
            <v>M2</v>
          </cell>
        </row>
        <row r="6722">
          <cell r="A6722">
            <v>104216</v>
          </cell>
          <cell r="B6722" t="str">
            <v>EMBOÇO OU MASSA ÚNICA EM ARGAMASSA TRAÇO 1:2:8, PREPARO MECÂNICA COM BETONEIRA 400 L, APLICADA COM PROJETOR TIPO CANEQUINHA EM SUPERFÍCIES INTERNAS DA SACADA, ESPESSURA DE 35 MM, SEM USO DE TELA METÁLICA. AF_08/2022</v>
          </cell>
          <cell r="C6722" t="str">
            <v>M2</v>
          </cell>
        </row>
        <row r="6723">
          <cell r="A6723">
            <v>104217</v>
          </cell>
          <cell r="B6723" t="str">
            <v>EMBOÇO OU MASSA ÚNICA EM ARGAMASSA TRAÇO 1:2:8, PREPARO MECÂNICA COM BETONEIRA 400 L, APLICADA MANUALMENTE EM PANOS DE FACHADA COM PRESENÇA DE VÃOS, ESPESSURA DE 25 MM, ACESSO POR ANDAIME. AF_08/2022</v>
          </cell>
          <cell r="C6723" t="str">
            <v>M2</v>
          </cell>
        </row>
        <row r="6724">
          <cell r="A6724">
            <v>104218</v>
          </cell>
          <cell r="B6724" t="str">
            <v>EMBOÇO OU MASSA ÚNICA EM ARGAMASSA TRAÇO 1:2:8, PREPARO MANUAL, APLICADA MANUALMENTE EM PANOS DE FACHADA COM PRESENÇA DE VÃOS, ESPESSURA DE 25 MM, ACESSO POR ANDAIME. AF_08/2022</v>
          </cell>
          <cell r="C6724" t="str">
            <v>M2</v>
          </cell>
        </row>
        <row r="6725">
          <cell r="A6725">
            <v>104219</v>
          </cell>
          <cell r="B6725" t="str">
            <v>EMBOÇO OU MASSA ÚNICA EM ARGAMASSA INDUSTRIALIZADA, PREPARO MECÂNICA E APLICAÇÃO COM EQUIPAMENTO DE MISTURA E PROJEÇÃO DE 1,5 M3/H DE ARGAMASSA EM PANOS DE FACHADA COM PRESENÇA DE VÃOS, ESPESSURA DE 25 MM, ACESSO POR ANDAIME. AF_08/2022</v>
          </cell>
          <cell r="C6725" t="str">
            <v>M2</v>
          </cell>
        </row>
        <row r="6726">
          <cell r="A6726">
            <v>104220</v>
          </cell>
          <cell r="B6726" t="str">
            <v>EMBOÇO OU MASSA ÚNICA EM ARGAMASSA TRAÇO 1:2:8, PREPARO MECÂNICA COM BETONEIRA 400 L, APLICADA COM PROJETOR TIPO CANEQUINHA EM PANOS DE FACHADA COM PRESENÇA DE VÃOS, ESPESSURA DE 25 MM, ACESSO POR ANDAIME. AF_08/2022</v>
          </cell>
          <cell r="C6726" t="str">
            <v>M2</v>
          </cell>
        </row>
        <row r="6727">
          <cell r="A6727">
            <v>104221</v>
          </cell>
          <cell r="B6727" t="str">
            <v>EMBOÇO OU MASSA ÚNICA EM ARGAMASSA TRAÇO 1:2:8, PREPARO MECÂNICA COM BETONEIRA 400 L, APLICADA MANUALMENTE EM PANOS DE FACHADA COM PRESENÇA DE VÃOS, ESPESSURA DE 35 MM, ACESSO POR ANDAIME. AF_08/2022</v>
          </cell>
          <cell r="C6727" t="str">
            <v>M2</v>
          </cell>
        </row>
        <row r="6728">
          <cell r="A6728">
            <v>104222</v>
          </cell>
          <cell r="B6728" t="str">
            <v>EMBOÇO OU MASSA ÚNICA EM ARGAMASSA TRAÇO 1:2:8, PREPARO MANUAL, APLICADA MANUALMENTE EM PANOS DE FACHADA COM PRESENÇA DE VÃOS, ESPESSURA DE 35 MM, ACESSO POR ANDAIME. AF_08/2022</v>
          </cell>
          <cell r="C6728" t="str">
            <v>M2</v>
          </cell>
        </row>
        <row r="6729">
          <cell r="A6729">
            <v>104223</v>
          </cell>
          <cell r="B6729" t="str">
            <v>EMBOÇO OU MASSA ÚNICA EM ARGAMASSA INDUSTRIALIZADA, PREPARO MECÂNICA E APLICAÇÃO COM EQUIPAMENTO DE MISTURA E PROJEÇÃO DE 1,5 M3/H DE ARGAMASSA EM PANOS DE FACHADA COM PRESENÇA DE VÃOS, ESPESSURA DE 35 MM, ACESSO POR ANDAIME. AF_08/2022</v>
          </cell>
          <cell r="C6729" t="str">
            <v>M2</v>
          </cell>
        </row>
        <row r="6730">
          <cell r="A6730">
            <v>104224</v>
          </cell>
          <cell r="B6730" t="str">
            <v>EMBOÇO OU MASSA ÚNICA EM ARGAMASSA TRAÇO 1:2:8, PREPARO MECÂNICA COM BETONEIRA 400 L, APLICADA COM PROJETOR TIPO CANEQUINHA EM PANOS DE FACHADA COM PRESENÇA DE VÃOS, ESPESSURA DE 35 MM, ACESSO POR ANDAIME. AF_08/2022</v>
          </cell>
          <cell r="C6730" t="str">
            <v>M2</v>
          </cell>
        </row>
        <row r="6731">
          <cell r="A6731">
            <v>104225</v>
          </cell>
          <cell r="B6731" t="str">
            <v>EMBOÇO OU MASSA ÚNICA EM ARGAMASSA TRAÇO 1:2:8, PREPARO MECÂNICA COM BETONEIRA 400 L, APLICADA MANUALMENTE EM PANOS DE FACHADA COM PRESENÇA DE VÃOS, ESPESSURA DE 45 MM, ACESSO POR ANDAIME. AF_08/2022</v>
          </cell>
          <cell r="C6731" t="str">
            <v>M2</v>
          </cell>
        </row>
        <row r="6732">
          <cell r="A6732">
            <v>104226</v>
          </cell>
          <cell r="B6732" t="str">
            <v>EMBOÇO OU MASSA ÚNICA EM ARGAMASSA TRAÇO 1:2:8, PREPARO MANUAL, APLICADA MANUALMENTE EM PANOS DE FACHADA COM PRESENÇA DE VÃOS, ESPESSURA DE 45 MM, ACESSO POR ANDAIME. AF_08/2022</v>
          </cell>
          <cell r="C6732" t="str">
            <v>M2</v>
          </cell>
        </row>
        <row r="6733">
          <cell r="A6733">
            <v>104227</v>
          </cell>
          <cell r="B6733" t="str">
            <v>EMBOÇO OU MASSA ÚNICA EM ARGAMASSA INDUSTRIALIZADA, PREPARO MECÂNICA E APLICAÇÃO COM EQUIPAMENTO DE MISTURA E PROJEÇÃO DE 1,5 M3/H DE ARGAMASSA EM PANOS DE FACHADA COM PRESENÇA DE VÃOS, ESPESSURA DE 45 MM, ACESSO POR ANDAIME. AF_08/2022</v>
          </cell>
          <cell r="C6733" t="str">
            <v>M2</v>
          </cell>
        </row>
        <row r="6734">
          <cell r="A6734">
            <v>104228</v>
          </cell>
          <cell r="B6734" t="str">
            <v>EMBOÇO OU MASSA ÚNICA EM ARGAMASSA TRAÇO 1:2:8, PREPARO MECÂNICA COM BETONEIRA 400 L, APLICADA COM PROJETOR TIPO CANEQUINHA EM PANOS DE FACHADA COM PRESENÇA DE VÃOS, ESPESSURA DE 45 MM, ACESSO POR ANDAIME. AF_08/2022</v>
          </cell>
          <cell r="C6734" t="str">
            <v>M2</v>
          </cell>
        </row>
        <row r="6735">
          <cell r="A6735">
            <v>104229</v>
          </cell>
          <cell r="B6735" t="str">
            <v>EMBOÇO OU MASSA ÚNICA EM ARGAMASSA TRAÇO 1:2:8, PREPARO MECÂNICA COM BETONEIRA 400 L, APLICADA MANUALMENTE EM PANOS DE FACHADA COM PRESENÇA DE VÃOS, ESPESSURA DE 50 MM, ACESSO POR ANDAIME. AF_08/2022</v>
          </cell>
          <cell r="C6735" t="str">
            <v>M2</v>
          </cell>
        </row>
        <row r="6736">
          <cell r="A6736">
            <v>104230</v>
          </cell>
          <cell r="B6736" t="str">
            <v>EMBOÇO OU MASSA ÚNICA EM ARGAMASSA TRAÇO 1:2:8, PREPARO MANUAL, APLICADA MANUALMENTE EM PANOS DE FACHADA COM PRESENÇA DE VÃOS, ESPESSURA DE 50 MM, ACESSO POR ANDAIME. AF_08/2022</v>
          </cell>
          <cell r="C6736" t="str">
            <v>M2</v>
          </cell>
        </row>
        <row r="6737">
          <cell r="A6737">
            <v>104231</v>
          </cell>
          <cell r="B6737" t="str">
            <v>EMBOÇO OU MASSA ÚNICA EM ARGAMASSA INDUSTRIALIZADA, PREPARO MECÂNICA E APLICAÇÃO COM EQUIPAMENTO DE MISTURA E PROJEÇÃO DE 1,5 M3/H DE ARGAMASSA EM PANOS DE FACHADA COM PRESENÇA DE VÃOS, ESPESSURA DE 50 MM, ACESSO POR ANDAIME. AF_08/2022</v>
          </cell>
          <cell r="C6737" t="str">
            <v>M2</v>
          </cell>
        </row>
        <row r="6738">
          <cell r="A6738">
            <v>104232</v>
          </cell>
          <cell r="B6738" t="str">
            <v>EMBOÇO OU MASSA ÚNICA EM ARGAMASSA TRAÇO 1:2:8, PREPARO MECÂNICA COM BETONEIRA 400 L, APLICADA COM PROJETOR TIPO CANEQUINHA EM PANOS DE FACHADA COM PRESENÇA DE VÃOS, ESPESSURA DE 50 MM, ACESSO POR ANDAIME. AF_08/2022</v>
          </cell>
          <cell r="C6738" t="str">
            <v>M2</v>
          </cell>
        </row>
        <row r="6739">
          <cell r="A6739">
            <v>104233</v>
          </cell>
          <cell r="B6739" t="str">
            <v>EMBOÇO OU MASSA ÚNICA EM ARGAMASSA TRAÇO 1:2:8, PREPARO MECÂNICA COM BETONEIRA 400 L, APLICADA MANUALMENTE EM PANOS DE FACHADA SEM PRESENÇA DE VÃOS, ESPESSURA DE 25 MM, ACESSO POR ANDAIME. AF_08/2022</v>
          </cell>
          <cell r="C6739" t="str">
            <v>M2</v>
          </cell>
        </row>
        <row r="6740">
          <cell r="A6740">
            <v>104234</v>
          </cell>
          <cell r="B6740" t="str">
            <v>EMBOÇO OU MASSA ÚNICA EM ARGAMASSA TRAÇO 1:2:8, PREPARO MANUAL, APLICADA MANUALMENTE EM PANOS DE FACHADA SEM PRESENÇA DE VÃOS, ESPESSURA DE 25 MM, ACESSO POR ANDAIME. AF_08/2022</v>
          </cell>
          <cell r="C6740" t="str">
            <v>M2</v>
          </cell>
        </row>
        <row r="6741">
          <cell r="A6741">
            <v>104235</v>
          </cell>
          <cell r="B6741" t="str">
            <v>EMBOÇO OU MASSA ÚNICA EM ARGAMASSA INDUSTRIALIZADA, PREPARO MECÂNICA E APLICAÇÃO COM EQUIPAMENTO DE MISTURA E PROJEÇÃO DE 1,5 M3/H DE ARGAMASSA EM PANOS DE FACHADA SEM PRESENÇA DE VÃOS, ESPESSURA DE 25 MM, ACESSO POR ANDAIME. AF_08/2022</v>
          </cell>
          <cell r="C6741" t="str">
            <v>M2</v>
          </cell>
        </row>
        <row r="6742">
          <cell r="A6742">
            <v>104236</v>
          </cell>
          <cell r="B6742" t="str">
            <v>EMBOÇO OU MASSA ÚNICA EM ARGAMASSA TRAÇO 1:2:8, PREPARO MECÂNICA COM BETONEIRA 400 L, APLICADA COM PROJETOR TIPO CANEQUINHA EM PANOS DE FACHADA SEM PRESENÇA DE VÃOS, ESPESSURA DE 25 MM, ACESSO POR ANDAIME. AF_08/2022</v>
          </cell>
          <cell r="C6742" t="str">
            <v>M2</v>
          </cell>
        </row>
        <row r="6743">
          <cell r="A6743">
            <v>104237</v>
          </cell>
          <cell r="B6743" t="str">
            <v>EMBOÇO OU MASSA ÚNICA EM ARGAMASSA TRAÇO 1:2:8, PREPARO MECÂNICA COM BETONEIRA 400 L, APLICADA MANUALMENTE EM PANOS DE FACHADA SEM PRESENÇA DE VÃOS, ESPESSURA DE 35 MM, ACESSO POR ANDAIME. AF_08/2022</v>
          </cell>
          <cell r="C6743" t="str">
            <v>M2</v>
          </cell>
        </row>
        <row r="6744">
          <cell r="A6744">
            <v>104238</v>
          </cell>
          <cell r="B6744" t="str">
            <v>EMBOÇO OU MASSA ÚNICA EM ARGAMASSA TRAÇO 1:2:8, PREPARO MANUAL, APLICADA MANUALMENTE EM PANOS DE FACHADA SEM PRESENÇA DE VÃOS, ESPESSURA DE 35 MM, ACESSO POR ANDAIME. AF_08/2022</v>
          </cell>
          <cell r="C6744" t="str">
            <v>M2</v>
          </cell>
        </row>
        <row r="6745">
          <cell r="A6745">
            <v>104239</v>
          </cell>
          <cell r="B6745" t="str">
            <v>EMBOÇO OU MASSA ÚNICA EM ARGAMASSA INDUSTRIALIZADA, PREPARO MECÂNICA E APLICAÇÃO COM EQUIPAMENTO DE MISTURA E PROJEÇÃO DE 1,5 M3/H DE ARGAMASSA EM PANOS DE FACHADA SEM PRESENÇA DE VÃOS, ESPESSURA DE 35 MM, ACESSO POR ANDAIME. AF_08/2022</v>
          </cell>
          <cell r="C6745" t="str">
            <v>M2</v>
          </cell>
        </row>
        <row r="6746">
          <cell r="A6746">
            <v>104240</v>
          </cell>
          <cell r="B6746" t="str">
            <v>EMBOÇO OU MASSA ÚNICA EM ARGAMASSA TRAÇO 1:2:8, PREPARO MECÂNICA COM BETONEIRA 400 L, APLICADA COM PROJETOR TIPO CANEQUINHA EM PANOS DE FACHADA SEM PRESENÇA DE VÃOS, ESPESSURA DE 35 MM, ACESSO POR ANDAIME. AF_08/2022</v>
          </cell>
          <cell r="C6746" t="str">
            <v>M2</v>
          </cell>
        </row>
        <row r="6747">
          <cell r="A6747">
            <v>104241</v>
          </cell>
          <cell r="B6747" t="str">
            <v>EMBOÇO OU MASSA ÚNICA EM ARGAMASSA TRAÇO 1:2:8, PREPARO MECÂNICA COM BETONEIRA 400 L, APLICADA MANUALMENTE EM PANOS DE FACHADA SEM PRESENÇA DE VÃOS, ESPESSURA DE 45 MM, ACESSO POR ANDAIME. AF_08/2022</v>
          </cell>
          <cell r="C6747" t="str">
            <v>M2</v>
          </cell>
        </row>
        <row r="6748">
          <cell r="A6748">
            <v>104242</v>
          </cell>
          <cell r="B6748" t="str">
            <v>EMBOÇO OU MASSA ÚNICA EM ARGAMASSA TRAÇO 1:2:8, PREPARO MANUAL, APLICADA MANUALMENTE EM PANOS DE FACHADA SEM PRESENÇA DE VÃOS, ESPESSURA DE 45 MM, ACESSO POR ANDAIME. AF_08/2022</v>
          </cell>
          <cell r="C6748" t="str">
            <v>M2</v>
          </cell>
        </row>
        <row r="6749">
          <cell r="A6749">
            <v>104243</v>
          </cell>
          <cell r="B6749" t="str">
            <v>EMBOÇO OU MASSA ÚNICA EM ARGAMASSA INDUSTRIALIZADA, PREPARO MECÂNICA E APLICAÇÃO COM EQUIPAMENTO DE MISTURA E PROJEÇÃO DE 1,5 M3/H DE ARGAMASSA EM PANOS DE FACHADA SEM PRESENÇA DE VÃOS, ESPESSURA DE 45 MM, ACESSO POR ANDAIME. AF_08/2022</v>
          </cell>
          <cell r="C6749" t="str">
            <v>M2</v>
          </cell>
        </row>
        <row r="6750">
          <cell r="A6750">
            <v>104244</v>
          </cell>
          <cell r="B6750" t="str">
            <v>EMBOÇO OU MASSA ÚNICA EM ARGAMASSA TRAÇO 1:2:8, PREPARO MECÂNICA COM BETONEIRA 400 L, APLICADA COM PROJETOR TIPO CANEQUINHA EM PANOS DE FACHADA SEM PRESENÇA DE VÃOS, ESPESSURA DE 45 MM, ACESSO POR ANDAIME. AF_08/2022</v>
          </cell>
          <cell r="C6750" t="str">
            <v>M2</v>
          </cell>
        </row>
        <row r="6751">
          <cell r="A6751">
            <v>104245</v>
          </cell>
          <cell r="B6751" t="str">
            <v>EMBOÇO OU MASSA ÚNICA EM ARGAMASSA TRAÇO 1:2:8, PREPARO MECÂNICA COM BETONEIRA 400 L, APLICADA MANUALMENTE EM PANOS DE FACHADA SEM PRESENÇA DE VÃOS, ESPESSURA DE 50 MM, ACESSO POR ANDAIME. AF_08/2022</v>
          </cell>
          <cell r="C6751" t="str">
            <v>M2</v>
          </cell>
        </row>
        <row r="6752">
          <cell r="A6752">
            <v>104246</v>
          </cell>
          <cell r="B6752" t="str">
            <v>EMBOÇO OU MASSA ÚNICA EM ARGAMASSA TRAÇO 1:2:8, PREPARO MANUAL, APLICADA MANUALMENTE EM PANOS DE FACHADA SEM PRESENÇA DE VÃOS, ESPESSURA DE 50 MM, ACESSO POR ANDAIME. AF_08/2022</v>
          </cell>
          <cell r="C6752" t="str">
            <v>M2</v>
          </cell>
        </row>
        <row r="6753">
          <cell r="A6753">
            <v>104247</v>
          </cell>
          <cell r="B6753" t="str">
            <v>EMBOÇO OU MASSA ÚNICA EM ARGAMASSA INDUSTRIALIZADA, PREPARO MECÂNICA E APLICAÇÃO COM EQUIPAMENTO DE MISTURA E PROJEÇÃO DE 1,5 M3/H DE ARGAMASSA EM PANOS DE FACHADA SEM PRESENÇA DE VÃOS, ESPESSURA DE 50 MM, ACESSO POR ANDAIME. AF_08/2022</v>
          </cell>
          <cell r="C6753" t="str">
            <v>M2</v>
          </cell>
        </row>
        <row r="6754">
          <cell r="A6754">
            <v>104248</v>
          </cell>
          <cell r="B6754" t="str">
            <v>EMBOÇO OU MASSA ÚNICA EM ARGAMASSA TRAÇO 1:2:8, PREPARO MECÂNICA COM BETONEIRA 400 L, APLICADA COM PROJETOR TIPO CANEQUINHA EM PANOS DE FACHADA SEM PRESENÇA DE VÃOS, ESPESSURA DE 50 MM, ACESSO POR ANDAIME. AF_08/2022</v>
          </cell>
          <cell r="C6754" t="str">
            <v>M2</v>
          </cell>
        </row>
        <row r="6755">
          <cell r="A6755">
            <v>104249</v>
          </cell>
          <cell r="B6755" t="str">
            <v>EMBOÇO OU MASSA ÚNICA EM ARGAMASSA TRAÇO 1:2:8, PREPARO MECÂNICA COM BETONEIRA 400 L, APLICADA MANUALMENTE EM SUPERFÍCIES EXTERNAS DA SACADA, ESPESSURA DE 25 MM, ACESSO POR ANDAIME, SEM USO DE TELA METÁLICA. AF_08/2022</v>
          </cell>
          <cell r="C6755" t="str">
            <v>M2</v>
          </cell>
        </row>
        <row r="6756">
          <cell r="A6756">
            <v>104250</v>
          </cell>
          <cell r="B6756" t="str">
            <v>EMBOÇO OU MASSA ÚNICA EM ARGAMASSA TRAÇO 1:2:8, PREPARO MANUAL, APLICADA MANUALMENTE EM SUPERFÍCIES EXTERNAS DA SACADA, ESPESSURA DE 25 MM, ACESSO POR ANDAIME, SEM USO DE TELA METÁLICA. AF_08/2022</v>
          </cell>
          <cell r="C6756" t="str">
            <v>M2</v>
          </cell>
        </row>
        <row r="6757">
          <cell r="A6757">
            <v>104251</v>
          </cell>
          <cell r="B6757" t="str">
            <v>EMBOÇO OU MASSA ÚNICA EM ARGAMASSA INDUSTRIALIZADA, PREPARO MECÂNICO E APLICAÇÃO COM EQUIPAMENTO DE MISTURA E PROJEÇÃO DE 1,5 M3/H, NAS SUPERFÍCIES EXTERNAS DA SACADA, ESPESSURA DE 25 MM, ACESSO POR ANDAIME, SEM USO DE TELA METÁLICA. AF_08/2022</v>
          </cell>
          <cell r="C6757" t="str">
            <v>M2</v>
          </cell>
        </row>
        <row r="6758">
          <cell r="A6758">
            <v>104252</v>
          </cell>
          <cell r="B6758" t="str">
            <v>EMBOÇO OU MASSA ÚNICA EM ARGAMASSA TRAÇO 1:2:8, PREPARO MECÂNICA COM BETONEIRA 400 L, APLICADA COM PROJETOR TIPO CANEQUINHA EM SUPERFÍCIES EXTERNAS DA SACADA, ESPESSURA DE 25 MM, ACESSO POR ANDAIME, SEM USO DE TELA METÁLICA. AF_08/2022</v>
          </cell>
          <cell r="C6758" t="str">
            <v>M2</v>
          </cell>
        </row>
        <row r="6759">
          <cell r="A6759">
            <v>104253</v>
          </cell>
          <cell r="B6759" t="str">
            <v>EMBOÇO OU MASSA ÚNICA EM ARGAMASSA TRAÇO 1:2:8, PREPARO MECÂNICA COM BETONEIRA 400 L, APLICADA MANUALMENTE EM SUPERFÍCIES EXTERNAS DA SACADA, ESPESSURA DE 35 MM, ACESSO POR ANDAIME, SEM USO DE TELA METÁLICA. AF_08/2022</v>
          </cell>
          <cell r="C6759" t="str">
            <v>M2</v>
          </cell>
        </row>
        <row r="6760">
          <cell r="A6760">
            <v>104254</v>
          </cell>
          <cell r="B6760" t="str">
            <v>EMBOÇO OU MASSA ÚNICA EM ARGAMASSA TRAÇO 1:2:8, PREPARO MANUAL, APLICADA MANUALMENTE EM SUPERFÍCIES EXTERNAS DA SACADA, ESPESSURA DE 35 MM, ACESSO POR ANDAIME, SEM USO DE TELA METÁLICA. AF_08/2022</v>
          </cell>
          <cell r="C6760" t="str">
            <v>M2</v>
          </cell>
        </row>
        <row r="6761">
          <cell r="A6761">
            <v>104255</v>
          </cell>
          <cell r="B6761" t="str">
            <v>EMBOÇO OU MASSA ÚNICA EM ARGAMASSA INDUSTRIALIZADA, PREPARO MECÂNICO E APLICAÇÃO COM EQUIPAMENTO DE MISTURA E PROJEÇÃO DE 1,5 M3/H, NAS SUPERFÍCIES EXTERNAS DA SACADA, ESPESSURA DE 35 MM, ACESSO POR ANDAIME, SEM USO DE TELA METÁLICA. AF_08/2022</v>
          </cell>
          <cell r="C6761" t="str">
            <v>M2</v>
          </cell>
        </row>
        <row r="6762">
          <cell r="A6762">
            <v>104256</v>
          </cell>
          <cell r="B6762" t="str">
            <v>EMBOÇO OU MASSA ÚNICA EM ARGAMASSA TRAÇO 1:2:8, PREPARO MECÂNICO COM BETONEIRA 400 L, APLICADA COM PROJETOR TIPO CANEQUINHA EM SUPERFÍCIES EXTERNAS DA SACADA, ESPESSURA DE 35 MM, ACESSO POR ANDAIME, SEM USO DE TELA METÁLICA. AF_08/2022</v>
          </cell>
          <cell r="C6762" t="str">
            <v>M2</v>
          </cell>
        </row>
        <row r="6763">
          <cell r="A6763">
            <v>104257</v>
          </cell>
          <cell r="B6763" t="str">
            <v>EMBOÇO OU MASSA ÚNICA EM ARGAMASSA TRAÇO 1:2:8, PREPARO MECÂNICO COM BETONEIRA 400 L, APLICADA MANUALMENTE EM SUPERFÍCIES EXTERNAS DA SACADA, ESPESSURA DE 45 MM, ACESSO POR ANDAIME, SEM USO DE TELA METÁLICA. AF_08/2022</v>
          </cell>
          <cell r="C6763" t="str">
            <v>M2</v>
          </cell>
        </row>
        <row r="6764">
          <cell r="A6764">
            <v>104258</v>
          </cell>
          <cell r="B6764" t="str">
            <v>EMBOÇO OU MASSA ÚNICA EM ARGAMASSA TRAÇO 1:2:8, PREPARO MANUAL, APLICADA MANUALMENTE EM SUPERFÍCIES EXTERNAS DA SACADA, ESPESSURA DE 45 MM, ACESSO POR ANDAIME, SEM USO DE TELA METÁLICA. AF_08/2022</v>
          </cell>
          <cell r="C6764" t="str">
            <v>M2</v>
          </cell>
        </row>
        <row r="6765">
          <cell r="A6765">
            <v>104259</v>
          </cell>
          <cell r="B6765" t="str">
            <v>EMBOÇO OU MASSA ÚNICA EM ARGAMASSA INDUSTRIALIZADA, PREPARO MECÂNICO E APLICAÇÃO COM EQUIPAMENTO DE MISTURA E PROJEÇÃO DE 1,5 M3/H, NAS SUPERFÍCIES EXTERNAS DA SACADA, ESPESSURA DE 45 MM, ACESSO POR ANDAIME, SEM USO DE TELA METÁLICA. AF_08/2022</v>
          </cell>
          <cell r="C6765" t="str">
            <v>M2</v>
          </cell>
        </row>
        <row r="6766">
          <cell r="A6766">
            <v>104260</v>
          </cell>
          <cell r="B6766" t="str">
            <v>EMBOÇO OU MASSA ÚNICA EM ARGAMASSA TRAÇO 1:2:8, PREPARO MECÂNICO COM BETONEIRA 400 L, APLICADA COM PROJETOR TIPO CANEQUINHA EM SUPERFÍCIES EXTERNAS DA SACADA, ESPESSURA DE 45 MM, ACESSO POR ANDAIME, SEM USO DE TELA METÁLICA. AF_08/2022</v>
          </cell>
          <cell r="C6766" t="str">
            <v>M2</v>
          </cell>
        </row>
        <row r="6767">
          <cell r="A6767">
            <v>104261</v>
          </cell>
          <cell r="B6767" t="str">
            <v>EMBOÇO OU MASSA ÚNICA EM ARGAMASSA TRAÇO 1:2:8, PREPARO MECÂNICO COM BETONEIRA 400 L, APLICADA MANUALMENTE EM SUPERFÍCIES EXTERNAS DA SACADA, ESPESSURA DE 50 MM, ACESSO POR ANDAIME, SEM USO DE TELA METÁLICA. AF_08/2022</v>
          </cell>
          <cell r="C6767" t="str">
            <v>M2</v>
          </cell>
        </row>
        <row r="6768">
          <cell r="A6768">
            <v>104262</v>
          </cell>
          <cell r="B6768" t="str">
            <v>EMBOÇO OU MASSA ÚNICA EM ARGAMASSA TRAÇO 1:2:8, PREPARO MANUAL, APLICADA MANUALMENTE EM SUPERFÍCIES EXTERNAS DA SACADA, ESPESSURA DE 50 MM, ACESSO POR ANDAIME, SEM USO DE TELA METÁLICA. AF_08/2022</v>
          </cell>
          <cell r="C6768" t="str">
            <v>M2</v>
          </cell>
        </row>
        <row r="6769">
          <cell r="A6769">
            <v>104263</v>
          </cell>
          <cell r="B6769" t="str">
            <v>EMBOÇO OU MASSA ÚNICA EM ARGAMASSA INDUSTRIALIZADA, PREPARO MECÂNICO E APLICAÇÃO COM EQUIPAMENTO DE MISTURA E PROJEÇÃO DE 1,5 M3/H, NAS SUPERFÍCIES EXTERNAS DA SACADA, ESPESSURA DE 50 MM, ACESSO POR ANDAIME, SEM USO DE TELA METÁLICA. AF_08/2022</v>
          </cell>
          <cell r="C6769" t="str">
            <v>M2</v>
          </cell>
        </row>
        <row r="6770">
          <cell r="A6770">
            <v>104264</v>
          </cell>
          <cell r="B6770" t="str">
            <v>EMBOÇO OU MASSA ÚNICA EM ARGAMASSA TRAÇO 1:2:8, PREPARO MECÂNICO COM BETONEIRA 400 L, APLICADA COM PROJETOR TIPO CANEQUINHA EM SUPERFÍCIES EXTERNAS DA SACADA, ESPESSURA DE 50 MM, ACESSO POR ANDAIME, SEM USO DE TELA METÁLICA. AF_08/2022</v>
          </cell>
          <cell r="C6770" t="str">
            <v>M2</v>
          </cell>
        </row>
        <row r="6771">
          <cell r="A6771">
            <v>104627</v>
          </cell>
          <cell r="B6771" t="str">
            <v>APLICAÇÃO MANUAL DE GESSO DESEMPENADO (SEM TALISCAS) EM TETO DE AMBIENTES COM PAREDES EM PÉ DIREITO DUPLO E ÁREA MAIOR QUE 10M², ESPESSURA DE 0,5CM. AF_03/2023</v>
          </cell>
          <cell r="C6771" t="str">
            <v>M2</v>
          </cell>
        </row>
        <row r="6772">
          <cell r="A6772">
            <v>104628</v>
          </cell>
          <cell r="B6772" t="str">
            <v>APLICAÇÃO MANUAL DE GESSO DESEMPENADO (SEM TALISCAS) EM TETO DE AMBIENTES COM PAREDES EM PÉ DIREITO DUPLO E ÁREA ENTRE 5M² E 10M², ESPESSURA DE 0,5CM. AF_03/2023</v>
          </cell>
          <cell r="C6772" t="str">
            <v>M2</v>
          </cell>
        </row>
        <row r="6773">
          <cell r="A6773">
            <v>104629</v>
          </cell>
          <cell r="B6773" t="str">
            <v>APLICAÇÃO MANUAL DE GESSO DESEMPENADO (SEM TALISCAS) EM TETO DE AMBIENTES COM PAREDES EM PÉ DIREITO DUPLO E ÁREA MENOR QUE 5M², ESPESSURA DE 0,5CM. AF_03/2023</v>
          </cell>
          <cell r="C6773" t="str">
            <v>M2</v>
          </cell>
        </row>
        <row r="6774">
          <cell r="A6774">
            <v>104630</v>
          </cell>
          <cell r="B6774" t="str">
            <v>APLICAÇÃO MANUAL DE GESSO DESEMPENADO (SEM TALISCAS) EM TETO DE AMBIENTES COM PAREDES EM PÉ DIREITO DUPLO E ÁREA MAIOR QUE 10M², ESPESSURA DE 1,0CM. AF_03/2023</v>
          </cell>
          <cell r="C6774" t="str">
            <v>M2</v>
          </cell>
        </row>
        <row r="6775">
          <cell r="A6775">
            <v>104631</v>
          </cell>
          <cell r="B6775" t="str">
            <v>APLICAÇÃO MANUAL DE GESSO DESEMPENADO (SEM TALISCAS) EM TETO DE AMBIENTES COM PAREDES EM PÉ DIREITO DUPLO E ÁREA ENTRE 5M² E 10M², ESPESSURA DE 1,0CM. AF_03/2023</v>
          </cell>
          <cell r="C6775" t="str">
            <v>M2</v>
          </cell>
        </row>
        <row r="6776">
          <cell r="A6776">
            <v>104632</v>
          </cell>
          <cell r="B6776" t="str">
            <v>APLICAÇÃO MANUAL DE GESSO DESEMPENADO (SEM TALISCAS) EM TETO DE AMBIENTES COM PAREDES EM PÉ DIREITO DUPLO E ÁREA MENOR QUE 5M², ESPESSURA DE 1,0CM. AF_03/2023</v>
          </cell>
          <cell r="C6776" t="str">
            <v>M2</v>
          </cell>
        </row>
        <row r="6777">
          <cell r="A6777">
            <v>104633</v>
          </cell>
          <cell r="B6777" t="str">
            <v>APLICAÇÃO MANUAL DE GESSO DESEMPENADO (SEM TALISCAS) EM PAREDES COM PÉ DIREITO DUPLO, ESPESSURA DE 0,5CM. AF_03/2023</v>
          </cell>
          <cell r="C6777" t="str">
            <v>M2</v>
          </cell>
        </row>
        <row r="6778">
          <cell r="A6778">
            <v>104634</v>
          </cell>
          <cell r="B6778" t="str">
            <v>APLICAÇÃO MANUAL DE GESSO DESEMPENADO (SEM TALISCAS) EM PAREDES COM PÉ DIREITO DUPLO, ESPESSURA DE 1,0CM. AF_03/2023</v>
          </cell>
          <cell r="C6778" t="str">
            <v>M2</v>
          </cell>
        </row>
        <row r="6779">
          <cell r="A6779">
            <v>104635</v>
          </cell>
          <cell r="B6779" t="str">
            <v>APLICAÇÃO MANUAL DE GESSO SARRAFEADO (COM TALISCAS) EM PAREDES COM PÉ DIREITO DUPLO, ESPESSURA DE 1,0CM. AF_03/2023</v>
          </cell>
          <cell r="C6779" t="str">
            <v>M2</v>
          </cell>
        </row>
        <row r="6780">
          <cell r="A6780">
            <v>104636</v>
          </cell>
          <cell r="B6780" t="str">
            <v>APLICAÇÃO MANUAL DE GESSO SARRAFEADO (COM TALISCAS) EM PAREDES COM PÉ DIREITO DUPLO, ESPESSURA DE 1,5CM. AF_03/2023</v>
          </cell>
          <cell r="C6780" t="str">
            <v>M2</v>
          </cell>
        </row>
        <row r="6781">
          <cell r="A6781">
            <v>104951</v>
          </cell>
          <cell r="B6781" t="str">
            <v>MASSA ÚNICA, EM ARGAMASSA TRAÇO 1:2:8, PREPARO MECÂNICO, APLICADA MANUALMENTE EM PAREDES INTERNAS DE AMBIENTES COM ÁREA MAIOR QUE 10M², E = 17,5MM, COM TALISCAS. AF_03/2024</v>
          </cell>
          <cell r="C6781" t="str">
            <v>M2</v>
          </cell>
        </row>
        <row r="6782">
          <cell r="A6782">
            <v>104952</v>
          </cell>
          <cell r="B6782" t="str">
            <v>MASSA ÚNICA, EM ARGAMASSA TRAÇO 1:2:8, PREPARO MANUAL, APLICADA MANUALMENTE EM PAREDES INTERNAS DE AMBIENTES COM ÁREA MAIOR QUE 10M², E = 17,5MM, COM TALISCAS. AF_03/2024</v>
          </cell>
          <cell r="C6782" t="str">
            <v>M2</v>
          </cell>
        </row>
        <row r="6783">
          <cell r="A6783">
            <v>104953</v>
          </cell>
          <cell r="B6783" t="str">
            <v>MASSA ÚNICA, EM ARGAMASSA INDUSTRIALIZADA, PREPARO MECÂNICO, APLICADA COM EQUIPAMENTO DE MISTURA E PROJEÇÃO DE ARGAMASSA EM PAREDES INTERNAS, E = 17,5MM, COM TALISCAS. AF_03/2024</v>
          </cell>
          <cell r="C6783" t="str">
            <v>M2</v>
          </cell>
        </row>
        <row r="6784">
          <cell r="A6784">
            <v>104954</v>
          </cell>
          <cell r="B6784" t="str">
            <v>EMBOÇO, EM ARGAMASSA TRAÇO 1:2:8, PREPARO MANUAL, APLICADO MANUALMENTE EM PAREDES INTERNAS DE AMBIENTES COM PÉ-DIREITO DUPLO E ÁREA ENTRE 5M² E 10M², E = 17,5MM, COM TALISCAS. AF_03/2024</v>
          </cell>
          <cell r="C6784" t="str">
            <v>M2</v>
          </cell>
        </row>
        <row r="6785">
          <cell r="A6785">
            <v>104955</v>
          </cell>
          <cell r="B6785" t="str">
            <v>MASSA ÚNICA, EM ARGAMASSA TRAÇO 1:2:8, PREPARO MECÂNICO, APLICADA MANUALMENTE EM PAREDES INTERNAS DE AMBIENTES COM PÉ-DIREITO DUPLO E ÁREA MAIOR QUE 10M², E = 17,5MM, COM TALISCAS. AF_03/2024</v>
          </cell>
          <cell r="C6785" t="str">
            <v>M2</v>
          </cell>
        </row>
        <row r="6786">
          <cell r="A6786">
            <v>104956</v>
          </cell>
          <cell r="B6786" t="str">
            <v>MASSA ÚNICA, EM ARGAMASSA TRAÇO 1:2:8, PREPARO MANUAL, APLICADA MANUALMENTE EM PAREDES INTERNAS DE AMBIENTES COM PÉ-DIREITO DUPLO E ÁREA MAIOR QUE 10M², E = 17,5MM, COM TALISCAS. AF_03/2024</v>
          </cell>
          <cell r="C6786" t="str">
            <v>M2</v>
          </cell>
        </row>
        <row r="6787">
          <cell r="A6787">
            <v>104957</v>
          </cell>
          <cell r="B6787" t="str">
            <v>EMBOÇO, EM ARGAMASSA TRAÇO 1:2:8, PREPARO MECÂNICO, APLICADO MANUALMENTE EM PAREDES INTERNAS DE AMBIENTES COM PÉ-DIREITO DUPLO E ÁREA MAIOR QUE 10M², E = 17,5MM, COM TALISCAS. AF_03/2024</v>
          </cell>
          <cell r="C6787" t="str">
            <v>M2</v>
          </cell>
        </row>
        <row r="6788">
          <cell r="A6788">
            <v>104958</v>
          </cell>
          <cell r="B6788" t="str">
            <v>MASSA ÚNICA, EM ARGAMASSA TRAÇO 1:2:8 PREPARO MECÂNICO, APLICADA MANUALMENTE EM PAREDES INTERNAS DE AMBIENTES COM ÁREA MAIOR QUE 10M², E = 10MM, COM TALISCAS. AF_03/2024</v>
          </cell>
          <cell r="C6788" t="str">
            <v>M2</v>
          </cell>
        </row>
        <row r="6789">
          <cell r="A6789">
            <v>104959</v>
          </cell>
          <cell r="B6789" t="str">
            <v>MASSA ÚNICA, EM ARGAMASSA TRAÇO 1:2:8 PREPARO MANUAL, APLICADA MANUALMENTE EM PAREDES INTERNAS DE AMBIENTES COM ÁREA MAIOR QUE 10M², E = 10MM, COM TALISCAS. AF_03/2024</v>
          </cell>
          <cell r="C6789" t="str">
            <v>M2</v>
          </cell>
        </row>
        <row r="6790">
          <cell r="A6790">
            <v>104960</v>
          </cell>
          <cell r="B6790" t="str">
            <v>MASSA ÚNICA, EM ARGAMASSA INDUSTRIALIZADA, PREPARO MECÂNICO, APLICADA COM EQUIPAMENTO DE MISTURA E PROJEÇÃO DE ARGAMASSA EM PAREDES INTERNAS, E = 10MM, COM TALISCAS. AF_03/2024</v>
          </cell>
          <cell r="C6790" t="str">
            <v>M2</v>
          </cell>
        </row>
        <row r="6791">
          <cell r="A6791">
            <v>104961</v>
          </cell>
          <cell r="B6791" t="str">
            <v>EMBOÇO, EM ARGAMASSA TRAÇO 1:2:8, PREPARO MECÂNICO, APLICADO MANUALMENTE EM PAREDES INTERNAS DE AMBIENTES COM PÉ-DIREITO DUPLO E ÁREA MENOR QUE 5M², E = 17,5MM, COM TALISCAS. AF_03/2024</v>
          </cell>
          <cell r="C6791" t="str">
            <v>M2</v>
          </cell>
        </row>
        <row r="6792">
          <cell r="A6792">
            <v>104962</v>
          </cell>
          <cell r="B6792" t="str">
            <v>EMBOÇO, EM ARGAMASSA TRAÇO 1:2:8, PREPARO MANUAL, APLICADO MANUALMENTE EM PAREDES INTERNAS DE AMBIENTES COM PÉ-DIREITO DUPLO E ÁREA MENOR QUE 5M², E = 17,5MM, COM TALISCAS. AF_03/2024</v>
          </cell>
          <cell r="C6792" t="str">
            <v>M2</v>
          </cell>
        </row>
        <row r="6793">
          <cell r="A6793">
            <v>104963</v>
          </cell>
          <cell r="B6793" t="str">
            <v>MASSA ÚNICA, EM ARGAMASSA TRAÇO 1:2:8, PREPARO MECÂNICO, APLICADA MANUALMENTE EM PAREDES INTERNAS DE AMBIENTES COM PÉ-DIREITO DUPLO E ÁREA ENTRE 5M² E 10M², E = 17,5MM, COM TALISCAS. AF_03/2024</v>
          </cell>
          <cell r="C6793" t="str">
            <v>M2</v>
          </cell>
        </row>
        <row r="6794">
          <cell r="A6794">
            <v>104964</v>
          </cell>
          <cell r="B6794" t="str">
            <v>MASSA ÚNICA, EM ARGAMASSA TRAÇO 1:2:8, PREPARO MANUAL, APLICADA MANUALMENTE EM PAREDES INTERNAS DE AMBIENTES COM PÉ-DIREITO DUPLO E ÁREA ENTRE 5M² E 10M², E = 17,5MM, COM TALISCAS. AF_03/2024</v>
          </cell>
          <cell r="C6794" t="str">
            <v>M2</v>
          </cell>
        </row>
        <row r="6795">
          <cell r="A6795">
            <v>104965</v>
          </cell>
          <cell r="B6795" t="str">
            <v>EMBOÇO, EM ARGAMASSA TRAÇO 1:2:8, PREPARO MECÂNICO, APLICADO MANUALMENTE EM PAREDES INTERNAS DE AMBIENTES COM PÉ-DIREITO DUPLO E ÁREA ENTRE 5M² E 10M², E = 17,5MM, COM TALISCAS. AF_03/2024</v>
          </cell>
          <cell r="C6795" t="str">
            <v>M2</v>
          </cell>
        </row>
        <row r="6796">
          <cell r="A6796">
            <v>104966</v>
          </cell>
          <cell r="B6796" t="str">
            <v>EMBOÇO, EM ARGAMASSA TRAÇO 1:2:8, PREPARO MANUAL, APLICADO MANUALMENTE EM PAREDES INTERNAS DE AMBIENTES COM PÉ-DIREITO DUPLO E ÁREA MAIOR QUE 10M², E = 17,5MM, COM TALISCAS. AF_03/2024</v>
          </cell>
          <cell r="C6796" t="str">
            <v>M2</v>
          </cell>
        </row>
        <row r="6797">
          <cell r="A6797">
            <v>104967</v>
          </cell>
          <cell r="B6797" t="str">
            <v>EMBOÇO, EM ARGAMASSA TRAÇO 1:2:8, PREPARO MECÂNICO, APLICADO MANUALMENTE EM PAREDES INTERNAS DE AMBIENTES COM PÉ-DIREITO DUPLO E ÁREA MENOR QUE 5M², E = 10MM, COM TALISCAS. AF_03/2024</v>
          </cell>
          <cell r="C6797" t="str">
            <v>M2</v>
          </cell>
        </row>
        <row r="6798">
          <cell r="A6798">
            <v>104968</v>
          </cell>
          <cell r="B6798" t="str">
            <v>EMBOÇO, EM ARGAMASSA TRAÇO 1:2:8, PREPARO MANUAL, APLICADO MANUALMENTE EM PAREDES INTERNAS DE AMBIENTES COM PÉ-DIREITO DUPLO E ÁREA MENOR QUE 5M², E = 10MM, COM TALISCAS. AF_03/2024</v>
          </cell>
          <cell r="C6798" t="str">
            <v>M2</v>
          </cell>
        </row>
        <row r="6799">
          <cell r="A6799">
            <v>104969</v>
          </cell>
          <cell r="B6799" t="str">
            <v>MASSA ÚNICA, EM ARGAMASSA TRAÇO 1:2:8, PREPARO MECÂNICO, APLICADA MANUALMENTE EM PAREDES INTERNAS DE AMBIENTES COM PÉ-DIREITO DUPLO E ÁREA ENTRE 5M² E 10M², E = 10MM, COM TALISCAS. AF_03/2024</v>
          </cell>
          <cell r="C6799" t="str">
            <v>M2</v>
          </cell>
        </row>
        <row r="6800">
          <cell r="A6800">
            <v>104970</v>
          </cell>
          <cell r="B6800" t="str">
            <v>MASSA ÚNICA, EM ARGAMASSA TRAÇO 1:2:8, PREPARO MANUAL, APLICADA MANUALMENTE EM PAREDES INTERNAS DE AMBIENTES COM PÉ-DIREITO DUPLO E ÁREA ENTRE 5M² E 10M², E = 10MM, COM TALISCAS. AF_03/2024</v>
          </cell>
          <cell r="C6800" t="str">
            <v>M2</v>
          </cell>
        </row>
        <row r="6801">
          <cell r="A6801">
            <v>104971</v>
          </cell>
          <cell r="B6801" t="str">
            <v>EMBOÇO, EM ARGAMASSA TRAÇO 1:2:8, PREPARO MECÂNICO, APLICADO MANUALMENTE EM PAREDES INTERNAS DE AMBIENTES COM PÉ-DIREITO DUPLO E ÁREA ENTRE 5M² E 10M², E = 10MM, COM TALISCAS. AF_03/2024</v>
          </cell>
          <cell r="C6801" t="str">
            <v>M2</v>
          </cell>
        </row>
        <row r="6802">
          <cell r="A6802">
            <v>104972</v>
          </cell>
          <cell r="B6802" t="str">
            <v>EMBOÇO, EM ARGAMASSA TRAÇO 1:2:8, PREPARO MANUAL, APLICADO MANUALMENTE EM PAREDES INTERNAS DE AMBIENTES COM PÉ-DIREITO DUPLO E ÁREA ENTRE 5M² E 10M², E = 10MM, COM TALISCAS. AF_03/2024</v>
          </cell>
          <cell r="C6802" t="str">
            <v>M2</v>
          </cell>
        </row>
        <row r="6803">
          <cell r="A6803">
            <v>104973</v>
          </cell>
          <cell r="B6803" t="str">
            <v>MASSA ÚNICA, EM ARGAMASSA TRAÇO 1:2:8, PREPARO MECÂNICO, APLICADA MANUALMENTE EM PAREDES INTERNAS DE AMBIENTES COM PÉ-DIREITO DUPLO ÁREA MAIOR QUE 10M², E = 10MM, COM TALISCAS. AF_03/2024</v>
          </cell>
          <cell r="C6803" t="str">
            <v>M2</v>
          </cell>
        </row>
        <row r="6804">
          <cell r="A6804">
            <v>104974</v>
          </cell>
          <cell r="B6804" t="str">
            <v>MASSA ÚNICA, EM ARGAMASSA TRAÇO 1:2:8, PREPARO MANUAL, APLICADA MANUALMENTE EM PAREDES INTERNAS DE AMBIENTES COM PÉ-DIREITO DUPLO ÁREA MAIOR QUE 10M², E = 10MM, COM TALISCAS. AF_03/2024</v>
          </cell>
          <cell r="C6804" t="str">
            <v>M2</v>
          </cell>
        </row>
        <row r="6805">
          <cell r="A6805">
            <v>104975</v>
          </cell>
          <cell r="B6805" t="str">
            <v>EMBOÇO, EM ARGAMASSA TRAÇO 1:2:8, PREPARO MECÂNICO, APLICADO MANUALMENTE EM PAREDES INTERNAS DE AMBIENTES COM PÉ-DIREITO DUPLO E ÁREA MAIOR QUE 10M², E = 10MM, COM TALISCAS. AF_03/2024</v>
          </cell>
          <cell r="C6805" t="str">
            <v>M2</v>
          </cell>
        </row>
        <row r="6806">
          <cell r="A6806">
            <v>104976</v>
          </cell>
          <cell r="B6806" t="str">
            <v>EMBOÇO, EM ARGAMASSA TRAÇO 1:2:8, PREPARO MANUAL, APLICADO MANUALMENTE EM PAREDES INTERNAS DE AMBIENTES COM PÉ-DIREITO DUPLO E ÁREA MAIOR QUE 10M², E = 10MM, COM TALISCAS. AF_03/2024</v>
          </cell>
          <cell r="C6806" t="str">
            <v>M2</v>
          </cell>
        </row>
        <row r="6807">
          <cell r="A6807">
            <v>104977</v>
          </cell>
          <cell r="B6807" t="str">
            <v>MASSA ÚNICA, EM ARGAMASSA TRAÇO 1:2:8, PREPARO MECÂNICO, APLICADA MANUALMENTE EM TETO DE AMBIENTES COM PAREDES EM PÉ-DIREITO DUPLO, E = 17,5MM, COM TALISCAS. AF_03/2024</v>
          </cell>
          <cell r="C6807" t="str">
            <v>M2</v>
          </cell>
        </row>
        <row r="6808">
          <cell r="A6808">
            <v>104978</v>
          </cell>
          <cell r="B6808" t="str">
            <v>MASSA ÚNICA, EM ARGAMASSA TRAÇO 1:2:8, PREPARO MECÂNICO, APLICADA MANUALMENTE EM TETO DE AMBIENTES COM PAREDES EM PÉ-DIREITO DUPLO, E = 10MM, COM TALISCAS. AF_03/2024</v>
          </cell>
          <cell r="C6808" t="str">
            <v>M2</v>
          </cell>
        </row>
        <row r="6809">
          <cell r="A6809">
            <v>105185</v>
          </cell>
          <cell r="B6809" t="str">
            <v>REVESTIMENTO DECORATIVO MONOCAMADA EXECUTADO MANUALMENTE EM FACHADA DE UM EDIFÍCIO DE ESTRUTURA CONVENCIONAL E ACABAMENTO CHAPISCADO/FLOCADO. AF_03/2024</v>
          </cell>
          <cell r="C6809" t="str">
            <v>M2</v>
          </cell>
        </row>
        <row r="6810">
          <cell r="A6810">
            <v>105186</v>
          </cell>
          <cell r="B6810" t="str">
            <v>REVESTIMENTO DECORATIVO MONOCAMADA EXECUTADO MANUALMENTE EM FACHADA DE UM EDIFÍCIO DE ALVENARIA ESTRUTURAL E ACABAMENTO CHAPISCADO/FLOCADO. AF_03/2024</v>
          </cell>
          <cell r="C6810" t="str">
            <v>M2</v>
          </cell>
        </row>
        <row r="6811">
          <cell r="A6811">
            <v>105187</v>
          </cell>
          <cell r="B6811" t="str">
            <v>REVESTIMENTO DECORATIVO MONOCAMADA EXECUTADO COM EQUIPAMENTO DE PROJEÇÃO EM FACHADA DE UM EDIFÍCIO DE ESTRUTURA CONVENCIONAL E ACABAMENTO CHAPISCADO/FLOCADO. AF_03/2024</v>
          </cell>
          <cell r="C6811" t="str">
            <v>M2</v>
          </cell>
        </row>
        <row r="6812">
          <cell r="A6812">
            <v>105188</v>
          </cell>
          <cell r="B6812" t="str">
            <v>REVESTIMENTO DECORATIVO MONOCAMADA EXECUTADO COM EQUIPAMENTO DE PROJEÇÃO EM FACHADA DE UM EDIFÍCIO DE ALVENARIA ESTRUTURAL E ACABAMENTO CHAPISCADO/FLOCADO. AF_03/2024</v>
          </cell>
          <cell r="C6812" t="str">
            <v>M2</v>
          </cell>
        </row>
        <row r="6813">
          <cell r="A6813">
            <v>87244</v>
          </cell>
          <cell r="B6813" t="str">
            <v>REVESTIMENTO CERÂMICO PARA PAREDES EXTERNAS EM PASTILHAS DE PORCELANA 5 X 5 CM (PLACAS DE 30 X 30 CM), ALINHADAS A PRUMO. AF_02/2023</v>
          </cell>
          <cell r="C6813" t="str">
            <v>M2</v>
          </cell>
        </row>
        <row r="6814">
          <cell r="A6814">
            <v>87245</v>
          </cell>
          <cell r="B6814" t="str">
            <v>REVESTIMENTO CERÂMICO PARA PAREDES EXTERNAS EM PASTILHAS DE PORCELANA 5 X 5 CM (PLACAS DE 30 X 30 CM), ALINHADAS A PRUMO, APLICADO EM SUPERFÍCIES INTERNAS DE SACADA. AF_02/2023</v>
          </cell>
          <cell r="C6814" t="str">
            <v>M2</v>
          </cell>
        </row>
        <row r="6815">
          <cell r="A6815">
            <v>87265</v>
          </cell>
          <cell r="B6815" t="str">
            <v>REVESTIMENTO CERÂMICO PARA PAREDES INTERNAS COM PLACAS TIPO ESMALTADA DE DIMENSÕES 20X20 CM APLICADAS NA ALTURA INTEIRA DAS PAREDES.  AF_02/2023_PE</v>
          </cell>
          <cell r="C6815" t="str">
            <v>M2</v>
          </cell>
        </row>
        <row r="6816">
          <cell r="A6816">
            <v>87267</v>
          </cell>
          <cell r="B6816" t="str">
            <v>REVESTIMENTO CERÂMICO PARA PAREDES INTERNAS COM PLACAS TIPO ESMALTADA DE DIMENSÕES 20X20 CM APLICADAS A MEIA ALTURA DAS PAREDES. AF_02/2023_PE</v>
          </cell>
          <cell r="C6816" t="str">
            <v>M2</v>
          </cell>
        </row>
        <row r="6817">
          <cell r="A6817">
            <v>87269</v>
          </cell>
          <cell r="B6817" t="str">
            <v>REVESTIMENTO CERÂMICO PARA PAREDES INTERNAS COM PLACAS TIPO ESMALTADA DE DIMENSÕES 25X35 CM APLICADAS NA ALTURA INTEIRA DAS PAREDES. AF_02/2023_PE</v>
          </cell>
          <cell r="C6817" t="str">
            <v>M2</v>
          </cell>
        </row>
        <row r="6818">
          <cell r="A6818">
            <v>87271</v>
          </cell>
          <cell r="B6818" t="str">
            <v>REVESTIMENTO CERÂMICO PARA PAREDES INTERNAS COM PLACAS TIPO ESMALTADA DE DIMENSÕES 25X35 CM APLICADAS A MEIA ALTURA DAS PAREDES. AF_02/2023_PE</v>
          </cell>
          <cell r="C6818" t="str">
            <v>M2</v>
          </cell>
        </row>
        <row r="6819">
          <cell r="A6819">
            <v>87273</v>
          </cell>
          <cell r="B6819" t="str">
            <v>REVESTIMENTO CERÂMICO PARA PAREDES INTERNAS COM PLACAS TIPO ESMALTADA DE DIMENSÕES 33X45 CM APLICADAS NA ALTURA INTEIRA DAS PAREDES. AF_02/2023_PE</v>
          </cell>
          <cell r="C6819" t="str">
            <v>M2</v>
          </cell>
        </row>
        <row r="6820">
          <cell r="A6820">
            <v>87275</v>
          </cell>
          <cell r="B6820" t="str">
            <v>REVESTIMENTO CERÂMICO PARA PAREDES INTERNAS COM PLACAS TIPO ESMALTADA DE DIMENSÕES 33X45 CM APLICADAS A MEIA ALTURA DAS PAREDES. AF_02/2023_PE</v>
          </cell>
          <cell r="C6820" t="str">
            <v>M2</v>
          </cell>
        </row>
        <row r="6821">
          <cell r="A6821">
            <v>88788</v>
          </cell>
          <cell r="B6821" t="str">
            <v>REVESTIMENTO CERÂMICO PARA PAREDES EXTERNAS EM PASTILHAS DE PORCELANA 2,5 X 2,5 CM (PLACAS DE 30 X 30 CM), ALINHADAS A PRUMO. AF_02/2023</v>
          </cell>
          <cell r="C6821" t="str">
            <v>M2</v>
          </cell>
        </row>
        <row r="6822">
          <cell r="A6822">
            <v>88789</v>
          </cell>
          <cell r="B6822" t="str">
            <v>REVESTIMENTO CERÂMICO PARA PAREDES EXTERNAS EM PASTILHAS DE PORCELANA 2,5 X 2,5 CM (PLACAS DE 30 X 30 CM), ALINHADAS A PRUMO, APLICADO EM SUPERFÍCIES INTERNAS DE SACADA. AF_02/2023</v>
          </cell>
          <cell r="C6822" t="str">
            <v>M2</v>
          </cell>
        </row>
        <row r="6823">
          <cell r="A6823">
            <v>104588</v>
          </cell>
          <cell r="B6823" t="str">
            <v>REVESTIMENTO CERÂMICO PARA PAREDES EXTERNAS, COM PLACAS TIPO GRÊS OU SEMIGRÊS, FORMATO MENOR OU IGUAL A 200 CM2, ALINHADAS A PRUMO. AF_02/2023</v>
          </cell>
          <cell r="C6823" t="str">
            <v>M2</v>
          </cell>
        </row>
        <row r="6824">
          <cell r="A6824">
            <v>104589</v>
          </cell>
          <cell r="B6824" t="str">
            <v>REVESTIMENTO CERÂMICO PARA PAREDES EXTERNAS, COM PLACAS TIPO GRÊS OU SEMIGRÊS, FORMATO MENOR OU IGUAL A 200 CM2, ALINHADAS A PRUMO, APLICADO  EM SUPERFÍCIES INTERNAS DE SACADA. AF_02/2023</v>
          </cell>
          <cell r="C6824" t="str">
            <v>M2</v>
          </cell>
        </row>
        <row r="6825">
          <cell r="A6825">
            <v>104590</v>
          </cell>
          <cell r="B6825" t="str">
            <v>REVESTIMENTO CERÂMICO PARA PAREDES EXTERNAS, COM PLACAS TIPO GRÊS OU SEMIGRÊS, FORMATO MENOR OU IGUAL A 200 CM2, DISPOSTAS EM AMARRAÇÃO. AF_02/2023</v>
          </cell>
          <cell r="C6825" t="str">
            <v>M2</v>
          </cell>
        </row>
        <row r="6826">
          <cell r="A6826">
            <v>104591</v>
          </cell>
          <cell r="B6826" t="str">
            <v>REVESTIMENTO CERÂMICO PARA PAREDES EXTERNAS, COM PLACAS TIPO GRÊS OU SEMIGRÊS, FORMATO MENOR OU IGUAL A 200 CM2, DISPOSTAS EM AMARRAÇÃO, APLICADO  EM SUPERFÍCIES INTERNAS DE SACADA. AF_02/2023</v>
          </cell>
          <cell r="C6826" t="str">
            <v>M2</v>
          </cell>
        </row>
        <row r="6827">
          <cell r="A6827">
            <v>104611</v>
          </cell>
          <cell r="B6827" t="str">
            <v>REVESTIMENTO CERÂMICO PARA PAREDES INTERNAS COM PLACAS TIPO ESMALTADA DE DIMENSÕES 60X60 CM APLICADAS NA ALTURA INTEIRA DAS PAREDES. AF_02/2023_PE</v>
          </cell>
          <cell r="C6827" t="str">
            <v>M2</v>
          </cell>
        </row>
        <row r="6828">
          <cell r="A6828">
            <v>104612</v>
          </cell>
          <cell r="B6828" t="str">
            <v>REVESTIMENTO CERÂMICO PARA PAREDES INTERNAS COM PLACAS TIPO ESMALTADA DE DIMENSÕES 60X60 CM APLICADAS A MEIA ALTURA DAS PAREDES. AF_02/2023_PE</v>
          </cell>
          <cell r="C6828" t="str">
            <v>M2</v>
          </cell>
        </row>
        <row r="6829">
          <cell r="A6829">
            <v>104613</v>
          </cell>
          <cell r="B6829" t="str">
            <v>REVESTIMENTO CERÂMICO PARA PAREDES INTERNAS COM PLACAS TIPO ESMALTADA DE DIMENSÕES 20X20 CM APLICADAS EM DIAGONAL, NA ALTURA INTEIRA DAS PAREDES. AF_02/2023_PE</v>
          </cell>
          <cell r="C6829" t="str">
            <v>M2</v>
          </cell>
        </row>
        <row r="6830">
          <cell r="A6830">
            <v>104614</v>
          </cell>
          <cell r="B6830" t="str">
            <v>REVESTIMENTO CERÂMICO PARA PAREDES INTERNAS COM PLACAS TIPO ESMALTADA DE DIMENSÕES 20X20 CM APLICADAS EM DIAGONAL, A MEIA ALTURA DAS PAREDES. AF_02/2023_PE</v>
          </cell>
          <cell r="C6830" t="str">
            <v>M2</v>
          </cell>
        </row>
        <row r="6831">
          <cell r="A6831">
            <v>104615</v>
          </cell>
          <cell r="B6831" t="str">
            <v>REVESTIMENTO CERÂMICO PARA PAREDES INTERNAS COM PLACAS TIPO PASTILHA DE DIMENSÕES 5 X 5 CM (PLACAS DE 30 X 30 CM) CM APLICADAS NA ALTURA INTEIRA DAS PAREDES. AF_02/2023</v>
          </cell>
          <cell r="C6831" t="str">
            <v>M2</v>
          </cell>
        </row>
        <row r="6832">
          <cell r="A6832">
            <v>104616</v>
          </cell>
          <cell r="B6832" t="str">
            <v>REVESTIMENTO CERÂMICO PARA PAREDES INTERNAS COM PLACAS TIPO PASTILHA DE DIMENSÕES 2,5 X 2,5 CM (PLACAS DE 30 X 30 CM) CM APLICADAS NA ALTURA INTEIRA DAS PAREDES. AF_02/2023</v>
          </cell>
          <cell r="C6832" t="str">
            <v>M2</v>
          </cell>
        </row>
        <row r="6833">
          <cell r="A6833">
            <v>104617</v>
          </cell>
          <cell r="B6833" t="str">
            <v>REVESTIMENTO CERÂMICO PARA PAREDES INTERNAS COM PLACAS TIPO PASTILHA DE DIMENSÕES 5 X 5 CM (PLACAS DE 30 X 30 CM) CM APLICADAS A MEIA ALTURA DAS PAREDES. AF_02/2023</v>
          </cell>
          <cell r="C6833" t="str">
            <v>M2</v>
          </cell>
        </row>
        <row r="6834">
          <cell r="A6834">
            <v>104618</v>
          </cell>
          <cell r="B6834" t="str">
            <v>REVESTIMENTO CERÂMICO PARA PAREDES INTERNAS COM PLACAS TIPO PASTILHA DE DIMENSÕES 2,5 X 2,5 CM (PLACAS DE 30 X 30 CM) CM APLICADAS A MEIA ALTURA DAS PAREDES. AF_02/2023</v>
          </cell>
          <cell r="C6834" t="str">
            <v>M2</v>
          </cell>
        </row>
        <row r="6835">
          <cell r="A6835">
            <v>104619</v>
          </cell>
          <cell r="B6835" t="str">
            <v>RODAPÉ CERÂMICO DE 7CM DE ALTURA COM PLACAS TIPO ESMALTADA DE DIMENSÕES 80X80CM. AF_02/2023</v>
          </cell>
          <cell r="C6835" t="str">
            <v>M</v>
          </cell>
        </row>
        <row r="6836">
          <cell r="A6836">
            <v>101965</v>
          </cell>
          <cell r="B6836" t="str">
            <v>PEITORIL LINEAR EM GRANITO OU MÁRMORE, L = 15CM, COMPRIMENTO DE ATÉ 2M, ASSENTADO COM ARGAMASSA 1:6 COM ADITIVO. AF_11/2020</v>
          </cell>
          <cell r="C6836" t="str">
            <v>M</v>
          </cell>
        </row>
        <row r="6837">
          <cell r="A6837">
            <v>101966</v>
          </cell>
          <cell r="B6837" t="str">
            <v>CHAPIM SOBRE MUROS LINEARES, EM GRANITO OU MÁRMORE, L = 25 CM, ASSENTADO COM ARGAMASSA 1:6 COM ADITIVO. AF_11/2020</v>
          </cell>
          <cell r="C6837" t="str">
            <v>M</v>
          </cell>
        </row>
        <row r="6838">
          <cell r="A6838">
            <v>101979</v>
          </cell>
          <cell r="B6838" t="str">
            <v>CHAPIM (RUFO CAPA) EM AÇO GALVANIZADO, CORTE 33. AF_11/2020</v>
          </cell>
          <cell r="C6838" t="str">
            <v>M</v>
          </cell>
        </row>
        <row r="6839">
          <cell r="A6839">
            <v>96112</v>
          </cell>
          <cell r="B6839" t="str">
            <v>FORRO EM MADEIRA PINUS, PARA AMBIENTES RESIDENCIAIS, INCLUSIVE ESTRUTURA UNIDIRECIONAL DE FIXAÇÃO. AF_08/2023</v>
          </cell>
          <cell r="C6839" t="str">
            <v>M2</v>
          </cell>
        </row>
        <row r="6840">
          <cell r="A6840">
            <v>96122</v>
          </cell>
          <cell r="B6840" t="str">
            <v>ACABAMENTOS PARA FORRO (RODA-FORRO EM MADEIRA PINUS). AF_08/2023</v>
          </cell>
          <cell r="C6840" t="str">
            <v>M</v>
          </cell>
        </row>
        <row r="6841">
          <cell r="A6841">
            <v>104756</v>
          </cell>
          <cell r="B6841" t="str">
            <v>FORRO EM MADEIRA PINUS, PARA AMBIENTES RESIDENCIAIS E COMERCIAIS, INCLUSIVE ESTRUTURA BIDIRECIONAL DE FIXAÇÃO. AF_08/2023</v>
          </cell>
          <cell r="C6841" t="str">
            <v>M2</v>
          </cell>
        </row>
        <row r="6842">
          <cell r="A6842">
            <v>96109</v>
          </cell>
          <cell r="B6842" t="str">
            <v>FORRO EM PLACAS DE GESSO, PARA AMBIENTES RESIDENCIAIS. AF_08/2023_PS</v>
          </cell>
          <cell r="C6842" t="str">
            <v>M2</v>
          </cell>
        </row>
        <row r="6843">
          <cell r="A6843">
            <v>96110</v>
          </cell>
          <cell r="B6843" t="str">
            <v>FORRO EM DRYWALL PARA AMBIENTES RESIDENCIAIS, INCLUSIVE ESTRUTURA UNIDIRECIONAL DE FIXAÇÃO. AF_08/2023_PS</v>
          </cell>
          <cell r="C6843" t="str">
            <v>M2</v>
          </cell>
        </row>
        <row r="6844">
          <cell r="A6844">
            <v>96113</v>
          </cell>
          <cell r="B6844" t="str">
            <v>FORRO EM PLACAS DE GESSO, PARA AMBIENTES COMERCIAIS. AF_08/2023_PS</v>
          </cell>
          <cell r="C6844" t="str">
            <v>M2</v>
          </cell>
        </row>
        <row r="6845">
          <cell r="A6845">
            <v>96114</v>
          </cell>
          <cell r="B6845" t="str">
            <v>FORRO EM DRYWALL, PARA AMBIENTES COMERCIAIS, INCLUSIVE ESTRUTURA BIRECIONAL DE FIXAÇÃO. AF_08/2023_PS</v>
          </cell>
          <cell r="C6845" t="str">
            <v>M2</v>
          </cell>
        </row>
        <row r="6846">
          <cell r="A6846">
            <v>96120</v>
          </cell>
          <cell r="B6846" t="str">
            <v>ACABAMENTOS PARA FORRO (MOLDURA DE GESSO). AF_08/2023</v>
          </cell>
          <cell r="C6846" t="str">
            <v>M</v>
          </cell>
        </row>
        <row r="6847">
          <cell r="A6847">
            <v>96123</v>
          </cell>
          <cell r="B6847" t="str">
            <v>ACABAMENTOS PARA FORRO (MOLDURA EM DRYWALL, COM LARGURA DE 15 CM). AF_08/2023_PS</v>
          </cell>
          <cell r="C6847" t="str">
            <v>M</v>
          </cell>
        </row>
        <row r="6848">
          <cell r="A6848">
            <v>99054</v>
          </cell>
          <cell r="B6848" t="str">
            <v>ACABAMENTOS PARA FORRO (SANCA DE GESSO, MONTADA NA OBRA). AF_08/2023_PS</v>
          </cell>
          <cell r="C6848" t="str">
            <v>M2</v>
          </cell>
        </row>
        <row r="6849">
          <cell r="A6849">
            <v>96111</v>
          </cell>
          <cell r="B6849" t="str">
            <v>FORRO EM RÉGUAS DE PVC, FRISADO, PARA AMBIENTES RESIDENCIAIS, INCLUSIVE ESTRUTURA UNIDIRECIONAL DE FIXAÇÃO. AF_08/2023_PS</v>
          </cell>
          <cell r="C6849" t="str">
            <v>M2</v>
          </cell>
        </row>
        <row r="6850">
          <cell r="A6850">
            <v>96116</v>
          </cell>
          <cell r="B6850" t="str">
            <v>FORRO EM RÉGUAS DE PVC, FRISADO, PARA AMBIENTES COMERCIAIS, INCLUSIVE ESTRUTURA BIDIRECIONAL DE FIXAÇÃO. AF_08/2023_PS</v>
          </cell>
          <cell r="C6850" t="str">
            <v>M2</v>
          </cell>
        </row>
        <row r="6851">
          <cell r="A6851">
            <v>96121</v>
          </cell>
          <cell r="B6851" t="str">
            <v>ACABAMENTOS PARA FORRO (RODA-FORRO EM PERFIL METÁLICO E PLÁSTICO). AF_08/2023</v>
          </cell>
          <cell r="C6851" t="str">
            <v>M</v>
          </cell>
        </row>
        <row r="6852">
          <cell r="A6852">
            <v>96485</v>
          </cell>
          <cell r="B6852" t="str">
            <v>FORRO EM RÉGUAS DE PVC, LISO, PARA AMBIENTES RESIDENCIAIS, INCLUSIVE ESTRUTURA UNIDIRECIONAL DE FIXAÇÃO. AF_08/2023_PS</v>
          </cell>
          <cell r="C6852" t="str">
            <v>M2</v>
          </cell>
        </row>
        <row r="6853">
          <cell r="A6853">
            <v>96486</v>
          </cell>
          <cell r="B6853" t="str">
            <v>FORRO EM RÉGUAS DE PVC, LISO, PARA AMBIENTES COMERCIAIS, INCLUSIVE ESTRUTURA BIDIRECIONAL DE FIXAÇÃO. AF_08/2023_PS</v>
          </cell>
          <cell r="C6853" t="str">
            <v>M2</v>
          </cell>
        </row>
        <row r="6854">
          <cell r="A6854">
            <v>91515</v>
          </cell>
          <cell r="B6854" t="str">
            <v>ESTUCAMENTO DE DENSIDADE BAIXA DE PANOS DE FACHADA DO SISTEMA DE PAREDES DE CONCRETO EM EDIFICAÇÕES DE MÚLTIPLOS PAVIMENTOS, PAVIMENTOS SUPERIORES, UTILIZAÇÃO DE ARGAMASSA COLANTE. AF_12/2024</v>
          </cell>
          <cell r="C6854" t="str">
            <v>M2</v>
          </cell>
        </row>
        <row r="6855">
          <cell r="A6855">
            <v>91519</v>
          </cell>
          <cell r="B6855" t="str">
            <v>ESTUCAMENTO DE DENSIDADE BAIXA DE PANOS DE FACHADA DO SISTEMA DE PAREDES DE CONCRETO EM UNIDADES HABITACIONAIS DE PAVIMENTO ÚNICO, UTILIZAÇÃO DE ARGAMASSA COLANTE. AF_12/2024</v>
          </cell>
          <cell r="C6855" t="str">
            <v>M2</v>
          </cell>
        </row>
        <row r="6856">
          <cell r="A6856">
            <v>91520</v>
          </cell>
          <cell r="B6856" t="str">
            <v>ESTUCAMENTO DE DENSIDADE BAIXA NAS FACES INTERNAS DE PAREDES DO SISTEMA DE PAREDES DE CONCRETO, EM AMBIENTES COM ÁREA ENTRE 5 M² E 10 M², UTILIZAÇÃO DE ARGAMASSA COLANTE. AF_12/2024</v>
          </cell>
          <cell r="C6856" t="str">
            <v>M2</v>
          </cell>
        </row>
        <row r="6857">
          <cell r="A6857">
            <v>91522</v>
          </cell>
          <cell r="B6857" t="str">
            <v>ESTUCAMENTO PARA QUALQUER REVESTIMENTO, EM TETO DO SISTEMA DE PAREDES DE CONCRETO, EM AMBIENTES COM ÁREA ENTRE 5 M² E 10 M², UTILIZAÇÃO DE ARGAMASSA COLANTE. AF_12/2024</v>
          </cell>
          <cell r="C6857" t="str">
            <v>M2</v>
          </cell>
        </row>
        <row r="6858">
          <cell r="A6858">
            <v>91525</v>
          </cell>
          <cell r="B6858" t="str">
            <v>ESTUCAMENTO DE DENSIDADE ALTA NAS FACES INTERNAS DE PAREDES DO SISTEMA DE PAREDES DE CONCRETO, EM AMBIENTES COM ÁREA ENTRE 5 M² E 10 M², UTILIZAÇÃO DE ARGAMASSA COLANTE. AF_12/2024</v>
          </cell>
          <cell r="C6858" t="str">
            <v>M2</v>
          </cell>
        </row>
        <row r="6859">
          <cell r="A6859">
            <v>104412</v>
          </cell>
          <cell r="B6859" t="str">
            <v>ESTUCAMENTO PARA QUALQUER REVESTIMENTO, EM TETO DO SISTEMA DE PAREDES DE CONCRETO, EM AMBIENTES COM ÁREA MAIOR OU IGUAL A 10 M², UTILIZAÇÃO DE ARGAMASSA COLANTE. AF_12/2024</v>
          </cell>
          <cell r="C6859" t="str">
            <v>M2</v>
          </cell>
        </row>
        <row r="6860">
          <cell r="A6860">
            <v>104413</v>
          </cell>
          <cell r="B6860" t="str">
            <v>ESTUCAMENTO PARA QUALQUER REVESTIMENTO, EM TETO DO SISTEMA DE PAREDES DE CONCRETO, EM AMBIENTES COM ÁREA MENOR OU IGUAL A 5 M², UTILIZAÇÃO DE ARGAMASSA COLANTE. AF_12/2024</v>
          </cell>
          <cell r="C6860" t="str">
            <v>M2</v>
          </cell>
        </row>
        <row r="6861">
          <cell r="A6861">
            <v>104414</v>
          </cell>
          <cell r="B6861" t="str">
            <v>ESTUCAMENTO DE DENSIDADE ALTA NAS FACES INTERNAS DE PAREDES DO SISTEMA DE PAREDES DE CONCRETO, EM AMBIENTES COM ÁREA MAIOR OU IGUAL A 10 M², UTILIZAÇÃO DE ARGAMASSA COLANTE. AF_12/2024</v>
          </cell>
          <cell r="C6861" t="str">
            <v>M2</v>
          </cell>
        </row>
        <row r="6862">
          <cell r="A6862">
            <v>104415</v>
          </cell>
          <cell r="B6862" t="str">
            <v>ESTUCAMENTO DE DENSIDADE ALTA NAS FACES INTERNAS DE PAREDES DO SISTEMA DE PAREDES DE CONCRETO, EM AMBIENTES COM ÁREA MENOR OU IGUAL A 5 M², UTILIZAÇÃO DE ARGAMASSA COLANTE. AF_12/2024</v>
          </cell>
          <cell r="C6862" t="str">
            <v>M2</v>
          </cell>
        </row>
        <row r="6863">
          <cell r="A6863">
            <v>104416</v>
          </cell>
          <cell r="B6863" t="str">
            <v>ESTUCAMENTO DE DENSIDADE BAIXA NAS FACES INTERNAS DE PAREDES DO SISTEMA DE PAREDES DE CONCRETO, EM AMBIENTES COM ÁREA MAIOR OU IGUAL A 10 M², UTILIZAÇÃO DE ARGAMASSA COLANTE. AF_12/2024</v>
          </cell>
          <cell r="C6863" t="str">
            <v>M2</v>
          </cell>
        </row>
        <row r="6864">
          <cell r="A6864">
            <v>104417</v>
          </cell>
          <cell r="B6864" t="str">
            <v>ESTUCAMENTO DE DENSIDADE BAIXA NAS FACES INTERNAS DE PAREDES DO SISTEMA DE PAREDES DE CONCRETO, EM AMBIENTES COM ÁREA MENOR OU IGUAL A 5 M², UTILIZAÇÃO DE ARGAMASSA COLANTE. AF_12/2024</v>
          </cell>
          <cell r="C6864" t="str">
            <v>M2</v>
          </cell>
        </row>
        <row r="6865">
          <cell r="A6865">
            <v>104418</v>
          </cell>
          <cell r="B6865" t="str">
            <v>ESTUCAMENTO DE DENSIDADE BAIXA DE PANOS DE FACHADA DO SISTEMA DE PAREDES DE CONCRETO EM EDIFICAÇÕES DE MÚLTIPLOS PAVIMENTOS, PAVIMENTO TÉRREO, UTILIZAÇÃO DE ARGAMASSA COLANTE. AF_12/2024</v>
          </cell>
          <cell r="C6865" t="str">
            <v>M2</v>
          </cell>
        </row>
        <row r="6866">
          <cell r="A6866">
            <v>104419</v>
          </cell>
          <cell r="B6866" t="str">
            <v>ESTUCAMENTO DE DENSIDADE BAIXA DE PANOS DE FACHADA DO SISTEMA DE PAREDES DE CONCRETO EM UNIDADES HABITACIONAIS DE DOIS PAVIMENTOS (SOBRADO), ACESSO COM ANDAIME FACHADEIRO, UTILIZAÇÃO DE ARGAMASSA COLANTE. AF_12/2024</v>
          </cell>
          <cell r="C6866" t="str">
            <v>M2</v>
          </cell>
        </row>
        <row r="6867">
          <cell r="A6867">
            <v>104421</v>
          </cell>
          <cell r="B6867" t="str">
            <v>ESTUCAMENTO DE DENSIDADE ALTA DE PANOS DE FACHADA DO SISTEMA DE PAREDES DE CONCRETO EM EDIFICAÇÕES DE MÚLTIPLOS PAVIMENTOS, PAVIMENTOS SUPERIORES, UTILIZAÇÃO DE ARGAMASSA COLANTE. AF_12/2024</v>
          </cell>
          <cell r="C6867" t="str">
            <v>M2</v>
          </cell>
        </row>
        <row r="6868">
          <cell r="A6868">
            <v>104422</v>
          </cell>
          <cell r="B6868" t="str">
            <v>ESTUCAMENTO DE DENSIDADE ALTA DE PANOS DE FACHADA DO SISTEMA DE PAREDES DE CONCRETO EM EDIFICAÇÕES DE MÚLTIPLOS PAVIMENTOS, PAVIMENTO TÉRREO, UTILIZAÇÃO DE ARGAMASSA COLANTE. AF_12/2024</v>
          </cell>
          <cell r="C6868" t="str">
            <v>M2</v>
          </cell>
        </row>
        <row r="6869">
          <cell r="A6869">
            <v>104423</v>
          </cell>
          <cell r="B6869" t="str">
            <v>ESTUCAMENTO DE DENSIDADE ALTA DE PANOS DE FACHADA DO SISTEMA DE PAREDES DE CONCRETO EM UNIDADES HABITACIONAIS DE DOIS PAVIMENTOS (SOBRADO), ACESSO COM ANDAIME FACHADEIRO, UTILIZAÇÃO DE ARGAMASSA COLANTE. AF_12/2024</v>
          </cell>
          <cell r="C6869" t="str">
            <v>M2</v>
          </cell>
        </row>
        <row r="6870">
          <cell r="A6870">
            <v>104425</v>
          </cell>
          <cell r="B6870" t="str">
            <v>ESTUCAMENTO DE DENSIDADE ALTA DE PANOS DE FACHADA DO SISTEMA DE PAREDES DE CONCRETO EM UNIDADES HABITACIONAIS DE PAVIMENTO ÚNICO, UTILIZAÇÃO DE ARGAMASSA COLANTE. AF_12/2024</v>
          </cell>
          <cell r="C6870" t="str">
            <v>M2</v>
          </cell>
        </row>
        <row r="6871">
          <cell r="A6871">
            <v>105816</v>
          </cell>
          <cell r="B6871" t="str">
            <v>ESTUCAMENTO DE DENSIDADE ALTA NAS FACES INTERNAS DE PAREDES DO SISTEMA DE PAREDES DE CONCRETO, EM AMBIENTES COM ÁREA MAIOR OU IGUAL A 10 M², UTILIZAÇÃO DE ARGAMASSA POLIMÉRICA. AF_12/2024</v>
          </cell>
          <cell r="C6871" t="str">
            <v>M2</v>
          </cell>
        </row>
        <row r="6872">
          <cell r="A6872">
            <v>105817</v>
          </cell>
          <cell r="B6872" t="str">
            <v>ESTUCAMENTO DE DENSIDADE ALTA NAS FACES INTERNAS DE PAREDES DO SISTEMA DE PAREDES DE CONCRETO, EM AMBIENTES COM ÁREA MAIOR OU IGUAL A 10 M², UTILIZAÇÃO DE ARGAMASSA TRAÇO 1:1:6 (CIM:CAL:AREIA). AF_12/2024</v>
          </cell>
          <cell r="C6872" t="str">
            <v>M2</v>
          </cell>
        </row>
        <row r="6873">
          <cell r="A6873">
            <v>105818</v>
          </cell>
          <cell r="B6873" t="str">
            <v>ESTUCAMENTO DE DENSIDADE ALTA NAS FACES INTERNAS DE PAREDES DO SISTEMA DE PAREDES DE CONCRETO, EM AMBIENTES COM ÁREA ENTRE 5 M² E 10 M², UTILIZAÇÃO DE ARGAMASSA POLIMÉRICA. AF_12/2024</v>
          </cell>
          <cell r="C6873" t="str">
            <v>M2</v>
          </cell>
        </row>
        <row r="6874">
          <cell r="A6874">
            <v>105819</v>
          </cell>
          <cell r="B6874" t="str">
            <v>ESTUCAMENTO DE DENSIDADE ALTA NAS FACES INTERNAS DE PAREDES DO SISTEMA DE PAREDES DE CONCRETO, EM AMBIENTES COM ÁREA ENTRE 5 M² E 10 M², UTILIZAÇÃO DE ARGAMASSA TRAÇO 1:1:6 (CIM:CAL:AREIA). AF_12/2024</v>
          </cell>
          <cell r="C6874" t="str">
            <v>M2</v>
          </cell>
        </row>
        <row r="6875">
          <cell r="A6875">
            <v>105820</v>
          </cell>
          <cell r="B6875" t="str">
            <v>ESTUCAMENTO DE DENSIDADE ALTA NAS FACES INTERNAS DE PAREDES DO SISTEMA DE PAREDES DE CONCRETO, EM AMBIENTES COM ÁREA MENOR OU IGUAL A 5 M², UTILIZAÇÃO DE ARGAMASSA POLIMÉRICA. AF_12/2024</v>
          </cell>
          <cell r="C6875" t="str">
            <v>M2</v>
          </cell>
        </row>
        <row r="6876">
          <cell r="A6876">
            <v>105821</v>
          </cell>
          <cell r="B6876" t="str">
            <v>ESTUCAMENTO DE DENSIDADE ALTA NAS FACES INTERNAS DE PAREDES DO SISTEMA DE PAREDES DE CONCRETO, EM AMBIENTES COM ÁREA MENOR OU IGUAL A 5 M², UTILIZAÇÃO DE ARGAMASSA TRAÇO 1:1:6 (CIM:CAL:AREIA). AF_12/2024</v>
          </cell>
          <cell r="C6876" t="str">
            <v>M2</v>
          </cell>
        </row>
        <row r="6877">
          <cell r="A6877">
            <v>105822</v>
          </cell>
          <cell r="B6877" t="str">
            <v>ESTUCAMENTO DE DENSIDADE ALTA DE PANOS DE FACHADA DO SISTEMA DE PAREDES DE CONCRETO EM EDIFICAÇÕES DE MÚLTIPLOS PAVIMENTOS, PAVIMENTOS SUPERIORES, UTILIZAÇÃO DE ARGAMASSA POLIMÉRICA. AF_12/2024</v>
          </cell>
          <cell r="C6877" t="str">
            <v>M2</v>
          </cell>
        </row>
        <row r="6878">
          <cell r="A6878">
            <v>105823</v>
          </cell>
          <cell r="B6878" t="str">
            <v>ESTUCAMENTO DE DENSIDADE ALTA DE PANOS DE FACHADA DO SISTEMA DE PAREDES DE CONCRETO EM EDIFICAÇÕES DE MÚLTIPLOS PAVIMENTOS, PAVIMENTOS SUPERIORES, UTILIZAÇÃO DE ARGAMASSA TRAÇO 1:0,5:4,5 (CIM:CAL:AREIA). AF_12/2024</v>
          </cell>
          <cell r="C6878" t="str">
            <v>M2</v>
          </cell>
        </row>
        <row r="6879">
          <cell r="A6879">
            <v>105824</v>
          </cell>
          <cell r="B6879" t="str">
            <v>ESTUCAMENTO DE DENSIDADE ALTA DE PANOS DE FACHADA DO SISTEMA DE PAREDES DE CONCRETO EM EDIFICAÇÕES DE MÚLTIPLOS PAVIMENTOS, PAVIMENTO TÉRREO, UTILIZAÇÃO DE ARGAMASSA POLIMÉRICA. AF_12/2024</v>
          </cell>
          <cell r="C6879" t="str">
            <v>M2</v>
          </cell>
        </row>
        <row r="6880">
          <cell r="A6880">
            <v>105825</v>
          </cell>
          <cell r="B6880" t="str">
            <v>ESTUCAMENTO DE DENSIDADE ALTA DE PANOS DE FACHADA DO SISTEMA DE PAREDES DE CONCRETO EM EDIFICAÇÕES DE MÚLTIPLOS PAVIMENTOS, PAVIMENTO TÉRREO, UTILIZAÇÃO DE ARGAMASSA TRAÇO 1:0,5:4,5 (CIM:CAL:AREIA). AF_12/2024</v>
          </cell>
          <cell r="C6880" t="str">
            <v>M2</v>
          </cell>
        </row>
        <row r="6881">
          <cell r="A6881">
            <v>105826</v>
          </cell>
          <cell r="B6881" t="str">
            <v>ESTUCAMENTO DE DENSIDADE ALTA DE PANOS DE FACHADA DO SISTEMA DE PAREDES DE CONCRETO EM UNIDADES HABITACIONAIS DE DOIS PAVIMENTOS (SOBRADO), ACESSO COM ANDAIME FACHADEIRO, UTILIZAÇÃO DE ARGAMASSA POLIMÉRICA. AF_12/2024</v>
          </cell>
          <cell r="C6881" t="str">
            <v>M2</v>
          </cell>
        </row>
        <row r="6882">
          <cell r="A6882">
            <v>105827</v>
          </cell>
          <cell r="B6882" t="str">
            <v>ESTUCAMENTO DE DENSIDADE ALTA DE PANOS DE FACHADA DO SISTEMA DE PAREDES DE CONCRETO EM UNIDADES HABITACIONAIS DE DOIS PAVIMENTOS (SOBRADO), ACESSO COM ANDAIME FACHADEIRO, UTILIZAÇÃO DE ARGAMASSA TRAÇO 1:0,5:4,5 (CIM:CAL:AREIA). AF_12/2024</v>
          </cell>
          <cell r="C6882" t="str">
            <v>M2</v>
          </cell>
        </row>
        <row r="6883">
          <cell r="A6883">
            <v>105828</v>
          </cell>
          <cell r="B6883" t="str">
            <v>ESTUCAMENTO DE DENSIDADE ALTA DE PANOS DE FACHADA DO SISTEMA DE PAREDES DE CONCRETO EM UNIDADES HABITACIONAIS DE PAVIMENTO ÚNICO, UTILIZAÇÃO DE ARGAMASSA POLIMÉRICA. AF_12/2024</v>
          </cell>
          <cell r="C6883" t="str">
            <v>M2</v>
          </cell>
        </row>
        <row r="6884">
          <cell r="A6884">
            <v>105829</v>
          </cell>
          <cell r="B6884" t="str">
            <v>ESTUCAMENTO DE DENSIDADE ALTA DE PANOS DE FACHADA DO SISTEMA DE PAREDES DE CONCRETO EM UNIDADES HABITACIONAIS DE PAVIMENTO ÚNICO, UTILIZAÇÃO DE ARGAMASSA TRAÇO 1:0,5:4,5 (CIM:CAL:AREIA). AF_12/2024</v>
          </cell>
          <cell r="C6884" t="str">
            <v>M2</v>
          </cell>
        </row>
        <row r="6885">
          <cell r="A6885">
            <v>87280</v>
          </cell>
          <cell r="B6885" t="str">
            <v>ARGAMASSA TRAÇO 1:7 (EM VOLUME DE CIMENTO E AREIA MÉDIA ÚMIDA) COM ADIÇÃO DE PLASTIFICANTE PARA EMBOÇO/MASSA ÚNICA/ASSENTAMENTO DE ALVENARIA DE VEDAÇÃO, PREPARO MECÂNICO COM BETONEIRA 400 L. AF_08/2019</v>
          </cell>
          <cell r="C6885" t="str">
            <v>M3</v>
          </cell>
        </row>
        <row r="6886">
          <cell r="A6886">
            <v>87281</v>
          </cell>
          <cell r="B6886" t="str">
            <v>ARGAMASSA TRAÇO 1:7 (EM VOLUME DE CIMENTO E AREIA MÉDIA ÚMIDA) COM ADIÇÃO DE PLASTIFICANTE PARA EMBOÇO/MASSA ÚNICA/ASSENTAMENTO DE ALVENARIA DE VEDAÇÃO, PREPARO MECÂNICO COM BETONEIRA 600 L. AF_08/2019</v>
          </cell>
          <cell r="C6886" t="str">
            <v>M3</v>
          </cell>
        </row>
        <row r="6887">
          <cell r="A6887">
            <v>87283</v>
          </cell>
          <cell r="B6887" t="str">
            <v>ARGAMASSA TRAÇO 1:6 (EM VOLUME DE CIMENTO E AREIA MÉDIA ÚMIDA) COM ADIÇÃO DE PLASTIFICANTE PARA EMBOÇO/MASSA ÚNICA/ASSENTAMENTO DE ALVENARIA DE VEDAÇÃO, PREPARO MECÂNICO COM BETONEIRA 400 L. AF_08/2019</v>
          </cell>
          <cell r="C6887" t="str">
            <v>M3</v>
          </cell>
        </row>
        <row r="6888">
          <cell r="A6888">
            <v>87284</v>
          </cell>
          <cell r="B6888" t="str">
            <v>ARGAMASSA TRAÇO 1:6 (EM VOLUME DE CIMENTO E AREIA MÉDIA ÚMIDA) COM ADIÇÃO DE PLASTIFICANTE PARA EMBOÇO/MASSA ÚNICA/ASSENTAMENTO DE ALVENARIA DE VEDAÇÃO, PREPARO MECÂNICO COM BETONEIRA 600 L. AF_08/2019</v>
          </cell>
          <cell r="C6888" t="str">
            <v>M3</v>
          </cell>
        </row>
        <row r="6889">
          <cell r="A6889">
            <v>87286</v>
          </cell>
          <cell r="B6889" t="str">
            <v>ARGAMASSA TRAÇO 1:1:6 (EM VOLUME DE CIMENTO, CAL E AREIA MÉDIA ÚMIDA) PARA EMBOÇO/MASSA ÚNICA/ASSENTAMENTO DE ALVENARIA DE VEDAÇÃO, PREPARO MECÂNICO COM BETONEIRA 400 L. AF_08/2019</v>
          </cell>
          <cell r="C6889" t="str">
            <v>M3</v>
          </cell>
        </row>
        <row r="6890">
          <cell r="A6890">
            <v>87287</v>
          </cell>
          <cell r="B6890" t="str">
            <v>ARGAMASSA TRAÇO 1:1:6 (EM VOLUME DE CIMENTO, CAL E AREIA MÉDIA ÚMIDA) PARA EMBOÇO/MASSA ÚNICA/ASSENTAMENTO DE ALVENARIA DE VEDAÇÃO, PREPARO MECÂNICO COM BETONEIRA 600 L. AF_08/2019</v>
          </cell>
          <cell r="C6890" t="str">
            <v>M3</v>
          </cell>
        </row>
        <row r="6891">
          <cell r="A6891">
            <v>87289</v>
          </cell>
          <cell r="B6891" t="str">
            <v>ARGAMASSA TRAÇO 1:1,5:7,5 (EM VOLUME DE CIMENTO, CAL E AREIA MÉDIA ÚMIDA) PARA EMBOÇO/MASSA ÚNICA/ASSENTAMENTO DE ALVENARIA DE VEDAÇÃO, PREPARO MECÂNICO COM BETONEIRA 400 L. AF_08/2019</v>
          </cell>
          <cell r="C6891" t="str">
            <v>M3</v>
          </cell>
        </row>
        <row r="6892">
          <cell r="A6892">
            <v>87290</v>
          </cell>
          <cell r="B6892" t="str">
            <v>ARGAMASSA TRAÇO 1:1,5:7,5 (EM VOLUME DE CIMENTO, CAL E AREIA MÉDIA ÚMIDA) PARA EMBOÇO/MASSA ÚNICA/ASSENTAMENTO DE ALVENARIA DE VEDAÇÃO, PREPARO MECÂNICO COM BETONEIRA 600 L. AF_08/2019</v>
          </cell>
          <cell r="C6892" t="str">
            <v>M3</v>
          </cell>
        </row>
        <row r="6893">
          <cell r="A6893">
            <v>87292</v>
          </cell>
          <cell r="B6893" t="str">
            <v>ARGAMASSA TRAÇO 1:2:8 (EM VOLUME DE CIMENTO, CAL E AREIA MÉDIA ÚMIDA) PARA EMBOÇO/MASSA ÚNICA/ASSENTAMENTO DE ALVENARIA DE VEDAÇÃO, PREPARO MECÂNICO COM BETONEIRA 400 L. AF_08/2019</v>
          </cell>
          <cell r="C6893" t="str">
            <v>M3</v>
          </cell>
        </row>
        <row r="6894">
          <cell r="A6894">
            <v>87294</v>
          </cell>
          <cell r="B6894" t="str">
            <v>ARGAMASSA TRAÇO 1:2:9 (EM VOLUME DE CIMENTO, CAL E AREIA MÉDIA ÚMIDA) PARA EMBOÇO/MASSA ÚNICA/ASSENTAMENTO DE ALVENARIA DE VEDAÇÃO, PREPARO MECÂNICO COM BETONEIRA 600 L. AF_08/2019</v>
          </cell>
          <cell r="C6894" t="str">
            <v>M3</v>
          </cell>
        </row>
        <row r="6895">
          <cell r="A6895">
            <v>87295</v>
          </cell>
          <cell r="B6895" t="str">
            <v>ARGAMASSA TRAÇO 1:3:12 (EM VOLUME DE CIMENTO, CAL E AREIA MÉDIA ÚMIDA) PARA EMBOÇO/MASSA ÚNICA/ASSENTAMENTO DE ALVENARIA DE VEDAÇÃO, PREPARO MECÂNICO COM BETONEIRA 400 L. AF_08/2019</v>
          </cell>
          <cell r="C6895" t="str">
            <v>M3</v>
          </cell>
        </row>
        <row r="6896">
          <cell r="A6896">
            <v>87296</v>
          </cell>
          <cell r="B6896" t="str">
            <v>ARGAMASSA TRAÇO 1:3:12 (EM VOLUME DE CIMENTO, CAL E AREIA MÉDIA ÚMIDA) PARA EMBOÇO/MASSA ÚNICA/ASSENTAMENTO DE ALVENARIA DE VEDAÇÃO, PREPARO MECÂNICO COM BETONEIRA 600 L. AF_08/2019</v>
          </cell>
          <cell r="C6896" t="str">
            <v>M3</v>
          </cell>
        </row>
        <row r="6897">
          <cell r="A6897">
            <v>87298</v>
          </cell>
          <cell r="B6897" t="str">
            <v>ARGAMASSA TRAÇO 1:3 (EM VOLUME DE CIMENTO E AREIA MÉDIA ÚMIDA) PARA CONTRAPISO, PREPARO MECÂNICO COM BETONEIRA 400 L. AF_08/2019</v>
          </cell>
          <cell r="C6897" t="str">
            <v>M3</v>
          </cell>
        </row>
        <row r="6898">
          <cell r="A6898">
            <v>87299</v>
          </cell>
          <cell r="B6898" t="str">
            <v>ARGAMASSA TRAÇO 1:3 (EM VOLUME DE CIMENTO E AREIA MÉDIA ÚMIDA) PARA CONTRAPISO, PREPARO MECÂNICO COM BETONEIRA 600 L. AF_08/2019</v>
          </cell>
          <cell r="C6898" t="str">
            <v>M3</v>
          </cell>
        </row>
        <row r="6899">
          <cell r="A6899">
            <v>87301</v>
          </cell>
          <cell r="B6899" t="str">
            <v>ARGAMASSA TRAÇO 1:4 (EM VOLUME DE CIMENTO E AREIA MÉDIA ÚMIDA) PARA CONTRAPISO, PREPARO MECÂNICO COM BETONEIRA 400 L. AF_08/2019</v>
          </cell>
          <cell r="C6899" t="str">
            <v>M3</v>
          </cell>
        </row>
        <row r="6900">
          <cell r="A6900">
            <v>87302</v>
          </cell>
          <cell r="B6900" t="str">
            <v>ARGAMASSA TRAÇO 1:4 (EM VOLUME DE CIMENTO E AREIA MÉDIA ÚMIDA) PARA CONTRAPISO, PREPARO MECÂNICO COM BETONEIRA 600 L. AF_08/2019</v>
          </cell>
          <cell r="C6900" t="str">
            <v>M3</v>
          </cell>
        </row>
        <row r="6901">
          <cell r="A6901">
            <v>87304</v>
          </cell>
          <cell r="B6901" t="str">
            <v>ARGAMASSA TRAÇO 1:5 (EM VOLUME DE CIMENTO E AREIA MÉDIA ÚMIDA) PARA CONTRAPISO, PREPARO MECÂNICO COM BETONEIRA 400 L. AF_08/2019</v>
          </cell>
          <cell r="C6901" t="str">
            <v>M3</v>
          </cell>
        </row>
        <row r="6902">
          <cell r="A6902">
            <v>87305</v>
          </cell>
          <cell r="B6902" t="str">
            <v>ARGAMASSA TRAÇO 1:5 (EM VOLUME DE CIMENTO E AREIA MÉDIA ÚMIDA) PARA CONTRAPISO, PREPARO MECÂNICO COM BETONEIRA 600 L. AF_08/2019</v>
          </cell>
          <cell r="C6902" t="str">
            <v>M3</v>
          </cell>
        </row>
        <row r="6903">
          <cell r="A6903">
            <v>87307</v>
          </cell>
          <cell r="B6903" t="str">
            <v>ARGAMASSA TRAÇO 1:6 (EM VOLUME DE CIMENTO E AREIA MÉDIA ÚMIDA) PARA CONTRAPISO, PREPARO MECÂNICO COM BETONEIRA 400 L. AF_08/2019</v>
          </cell>
          <cell r="C6903" t="str">
            <v>M3</v>
          </cell>
        </row>
        <row r="6904">
          <cell r="A6904">
            <v>87308</v>
          </cell>
          <cell r="B6904" t="str">
            <v>ARGAMASSA TRAÇO 1:6 (EM VOLUME DE CIMENTO E AREIA MÉDIA ÚMIDA) PARA CONTRAPISO, PREPARO MECÂNICO COM BETONEIRA 600 L. AF_08/2019</v>
          </cell>
          <cell r="C6904" t="str">
            <v>M3</v>
          </cell>
        </row>
        <row r="6905">
          <cell r="A6905">
            <v>87310</v>
          </cell>
          <cell r="B6905" t="str">
            <v>ARGAMASSA TRAÇO 1:5 (EM VOLUME DE CIMENTO E AREIA GROSSA ÚMIDA) PARA CHAPISCO CONVENCIONAL, PREPARO MECÂNICO COM BETONEIRA 400 L. AF_08/2019</v>
          </cell>
          <cell r="C6905" t="str">
            <v>M3</v>
          </cell>
        </row>
        <row r="6906">
          <cell r="A6906">
            <v>87311</v>
          </cell>
          <cell r="B6906" t="str">
            <v>ARGAMASSA TRAÇO 1:5 (EM VOLUME DE CIMENTO E AREIA GROSSA ÚMIDA) PARA CHAPISCO CONVENCIONAL, PREPARO MECÂNICO COM BETONEIRA 600 L. AF_08/2019</v>
          </cell>
          <cell r="C6906" t="str">
            <v>M3</v>
          </cell>
        </row>
        <row r="6907">
          <cell r="A6907">
            <v>87313</v>
          </cell>
          <cell r="B6907" t="str">
            <v>ARGAMASSA TRAÇO 1:3 (EM VOLUME DE CIMENTO E AREIA GROSSA ÚMIDA) PARA CHAPISCO CONVENCIONAL, PREPARO MECÂNICO COM BETONEIRA 400 L. AF_08/2019</v>
          </cell>
          <cell r="C6907" t="str">
            <v>M3</v>
          </cell>
        </row>
        <row r="6908">
          <cell r="A6908">
            <v>87314</v>
          </cell>
          <cell r="B6908" t="str">
            <v>ARGAMASSA TRAÇO 1:3 (EM VOLUME DE CIMENTO E AREIA GROSSA ÚMIDA) PARA CHAPISCO CONVENCIONAL, PREPARO MECÂNICO COM BETONEIRA 600 L. AF_08/2019</v>
          </cell>
          <cell r="C6908" t="str">
            <v>M3</v>
          </cell>
        </row>
        <row r="6909">
          <cell r="A6909">
            <v>87316</v>
          </cell>
          <cell r="B6909" t="str">
            <v>ARGAMASSA TRAÇO 1:4 (EM VOLUME DE CIMENTO E AREIA GROSSA ÚMIDA) PARA CHAPISCO CONVENCIONAL, PREPARO MECÂNICO COM BETONEIRA 400 L. AF_08/2019</v>
          </cell>
          <cell r="C6909" t="str">
            <v>M3</v>
          </cell>
        </row>
        <row r="6910">
          <cell r="A6910">
            <v>87317</v>
          </cell>
          <cell r="B6910" t="str">
            <v>ARGAMASSA TRAÇO 1:4 (EM VOLUME DE CIMENTO E AREIA GROSSA ÚMIDA) PARA CHAPISCO CONVENCIONAL, PREPARO MECÂNICO COM BETONEIRA 600 L. AF_08/2019</v>
          </cell>
          <cell r="C6910" t="str">
            <v>M3</v>
          </cell>
        </row>
        <row r="6911">
          <cell r="A6911">
            <v>87319</v>
          </cell>
          <cell r="B6911" t="str">
            <v>ARGAMASSA TRAÇO 1:5 (EM VOLUME DE CIMENTO E AREIA GROSSA ÚMIDA) COM ADIÇÃO DE EMULSÃO POLIMÉRICA PARA CHAPISCO ROLADO, PREPARO MECÂNICO COM BETONEIRA 400 L. AF_08/2019</v>
          </cell>
          <cell r="C6911" t="str">
            <v>M3</v>
          </cell>
        </row>
        <row r="6912">
          <cell r="A6912">
            <v>87320</v>
          </cell>
          <cell r="B6912" t="str">
            <v>ARGAMASSA TRAÇO 1:5 (EM VOLUME DE CIMENTO E AREIA GROSSA ÚMIDA) COM ADIÇÃO DE EMULSÃO POLIMÉRICA PARA CHAPISCO ROLADO, PREPARO MECÂNICO COM BETONEIRA 600 L. AF_08/2019</v>
          </cell>
          <cell r="C6912" t="str">
            <v>M3</v>
          </cell>
        </row>
        <row r="6913">
          <cell r="A6913">
            <v>87322</v>
          </cell>
          <cell r="B6913" t="str">
            <v>ARGAMASSA TRAÇO 1:3 (EM VOLUME DE CIMENTO E AREIA GROSSA ÚMIDA) COM ADIÇÃO DE EMULSÃO POLIMÉRICA PARA CHAPISCO ROLADO, PREPARO MECÂNICO COM BETONEIRA 400 L. AF_08/2019</v>
          </cell>
          <cell r="C6913" t="str">
            <v>M3</v>
          </cell>
        </row>
        <row r="6914">
          <cell r="A6914">
            <v>87323</v>
          </cell>
          <cell r="B6914" t="str">
            <v>ARGAMASSA TRAÇO 1:3 (EM VOLUME DE CIMENTO E AREIA GROSSA ÚMIDA) COM ADIÇÃO DE EMULSÃO POLIMÉRICA PARA CHAPISCO ROLADO, PREPARO MECÂNICO COM BETONEIRA 600 L. AF_08/2019</v>
          </cell>
          <cell r="C6914" t="str">
            <v>M3</v>
          </cell>
        </row>
        <row r="6915">
          <cell r="A6915">
            <v>87325</v>
          </cell>
          <cell r="B6915" t="str">
            <v>ARGAMASSA TRAÇO 1:4 (EM VOLUME DE CIMENTO E AREIA GROSSA ÚMIDA) COM ADIÇÃO DE EMULSÃO POLIMÉRICA PARA CHAPISCO ROLADO, PREPARO MECÂNICO COM BETONEIRA 400 L. AF_08/2019</v>
          </cell>
          <cell r="C6915" t="str">
            <v>M3</v>
          </cell>
        </row>
        <row r="6916">
          <cell r="A6916">
            <v>87326</v>
          </cell>
          <cell r="B6916" t="str">
            <v>ARGAMASSA TRAÇO 1:4 (EM VOLUME DE CIMENTO E AREIA GROSSA ÚMIDA) COM ADIÇÃO DE EMULSÃO POLIMÉRICA PARA CHAPISCO ROLADO, PREPARO MECÂNICO COM BETONEIRA 600 L. AF_08/2019</v>
          </cell>
          <cell r="C6916" t="str">
            <v>M3</v>
          </cell>
        </row>
        <row r="6917">
          <cell r="A6917">
            <v>87327</v>
          </cell>
          <cell r="B6917" t="str">
            <v>ARGAMASSA TRAÇO 1:7 (EM VOLUME DE CIMENTO E AREIA MÉDIA ÚMIDA) COM ADIÇÃO DE PLASTIFICANTE PARA EMBOÇO/MASSA ÚNICA/ASSENTAMENTO DE ALVENARIA DE VEDAÇÃO, PREPARO MECÂNICO COM MISTURADOR DE EIXO HORIZONTAL DE 300 KG. AF_08/2019</v>
          </cell>
          <cell r="C6917" t="str">
            <v>M3</v>
          </cell>
        </row>
        <row r="6918">
          <cell r="A6918">
            <v>87328</v>
          </cell>
          <cell r="B6918" t="str">
            <v>ARGAMASSA TRAÇO 1:7 (EM VOLUME DE CIMENTO E AREIA MÉDIA ÚMIDA) COM ADIÇÃO DE PLASTIFICANTE PARA EMBOÇO/MASSA ÚNICA/ASSENTAMENTO DE ALVENARIA DE VEDAÇÃO, PREPARO MECÂNICO COM MISTURADOR DE EIXO HORIZONTAL DE 600 KG. AF_08/2019</v>
          </cell>
          <cell r="C6918" t="str">
            <v>M3</v>
          </cell>
        </row>
        <row r="6919">
          <cell r="A6919">
            <v>87329</v>
          </cell>
          <cell r="B6919" t="str">
            <v>ARGAMASSA TRAÇO 1:6 (EM VOLUME DE CIMENTO E AREIA MÉDIA ÚMIDA) COM ADIÇÃO DE PLASTIFICANTE PARA EMBOÇO/MASSA ÚNICA/ASSENTAMENTO DE ALVENARIA DE VEDAÇÃO, PREPARO MECÂNICO COM MISTURADOR DE EIXO HORIZONTAL DE 300 KG. AF_08/2019</v>
          </cell>
          <cell r="C6919" t="str">
            <v>M3</v>
          </cell>
        </row>
        <row r="6920">
          <cell r="A6920">
            <v>87330</v>
          </cell>
          <cell r="B6920" t="str">
            <v>ARGAMASSA TRAÇO 1:6 (EM VOLUME DE CIMENTO E AREIA MÉDIA ÚMIDA) COM ADIÇÃO DE PLASTIFICANTE PARA EMBOÇO/MASSA ÚNICA/ASSENTAMENTO DE ALVENARIA DE VEDAÇÃO, PREPARO MECÂNICO COM MISTURADOR DE EIXO HORIZONTAL DE 600 KG. AF_08/2019</v>
          </cell>
          <cell r="C6920" t="str">
            <v>M3</v>
          </cell>
        </row>
        <row r="6921">
          <cell r="A6921">
            <v>87331</v>
          </cell>
          <cell r="B6921" t="str">
            <v>ARGAMASSA TRAÇO 1:1:6 (EM VOLUME DE CIMENTO, CAL E AREIA MÉDIA ÚMIDA) PARA EMBOÇO/MASSA ÚNICA/ASSENTAMENTO DE ALVENARIA DE VEDAÇÃO, PREPARO MECÂNICO COM MISTURADOR DE EIXO HORIZONTAL DE 300 KG. AF_08/2019</v>
          </cell>
          <cell r="C6921" t="str">
            <v>M3</v>
          </cell>
        </row>
        <row r="6922">
          <cell r="A6922">
            <v>87332</v>
          </cell>
          <cell r="B6922" t="str">
            <v>ARGAMASSA TRAÇO 1:1:6 (EM VOLUME DE CIMENTO, CAL E AREIA MÉDIA ÚMIDA) PARA EMBOÇO/MASSA ÚNICA/ASSENTAMENTO DE ALVENARIA DE VEDAÇÃO, PREPARO MECÂNICO COM MISTURADOR DE EIXO HORIZONTAL DE 600 KG. AF_08/2019</v>
          </cell>
          <cell r="C6922" t="str">
            <v>M3</v>
          </cell>
        </row>
        <row r="6923">
          <cell r="A6923">
            <v>87333</v>
          </cell>
          <cell r="B6923" t="str">
            <v>ARGAMASSA TRAÇO 1:1,5:7,5 (EM VOLUME DE CIMENTO, CAL E AREIA MÉDIA ÚMIDA) PARA EMBOÇO/MASSA ÚNICA/ASSENTAMENTO DE ALVENARIA DE VEDAÇÃO, PREPARO MECÂNICO COM MISTURADOR DE EIXO HORIZONTAL DE 300 KG. AF_08/2019</v>
          </cell>
          <cell r="C6923" t="str">
            <v>M3</v>
          </cell>
        </row>
        <row r="6924">
          <cell r="A6924">
            <v>87334</v>
          </cell>
          <cell r="B6924" t="str">
            <v>ARGAMASSA TRAÇO 1:1,5:7,5 (EM VOLUME DE CIMENTO, CAL E AREIA MÉDIA ÚMIDA) PARA EMBOÇO/MASSA ÚNICA/ASSENTAMENTO DE ALVENARIA DE VEDAÇÃO, PREPARO MECÂNICO COM MISTURADOR DE EIXO HORIZONTAL DE 600 KG. AF_08/2019</v>
          </cell>
          <cell r="C6924" t="str">
            <v>M3</v>
          </cell>
        </row>
        <row r="6925">
          <cell r="A6925">
            <v>87335</v>
          </cell>
          <cell r="B6925" t="str">
            <v>ARGAMASSA TRAÇO 1:2:8 (EM VOLUME DE CIMENTO, CAL E AREIA MÉDIA ÚMIDA) PARA EMBOÇO/MASSA ÚNICA/ASSENTAMENTO DE ALVENARIA DE VEDAÇÃO, PREPARO MECÂNICO COM MISTURADOR DE EIXO HORIZONTAL DE 300 KG. AF_08/2019</v>
          </cell>
          <cell r="C6925" t="str">
            <v>M3</v>
          </cell>
        </row>
        <row r="6926">
          <cell r="A6926">
            <v>87336</v>
          </cell>
          <cell r="B6926" t="str">
            <v>ARGAMASSA TRAÇO 1:2:8 (EM VOLUME DE CIMENTO, CAL E AREIA MÉDIA ÚMIDA) PARA EMBOÇO/MASSA ÚNICA/ASSENTAMENTO DE ALVENARIA DE VEDAÇÃO, PREPARO MECÂNICO COM MISTURADOR DE EIXO HORIZONTAL DE 600 KG. AF_08/2019</v>
          </cell>
          <cell r="C6926" t="str">
            <v>M3</v>
          </cell>
        </row>
        <row r="6927">
          <cell r="A6927">
            <v>87337</v>
          </cell>
          <cell r="B6927" t="str">
            <v>ARGAMASSA TRAÇO 1:2:9 (EM VOLUME DE CIMENTO, CAL E AREIA MÉDIA ÚMIDA) PARA EMBOÇO/MASSA ÚNICA/ASSENTAMENTO DE ALVENARIA DE VEDAÇÃO, PREPARO MECÂNICO COM MISTURADOR DE EIXO HORIZONTAL DE 300 KG. AF_08/2019</v>
          </cell>
          <cell r="C6927" t="str">
            <v>M3</v>
          </cell>
        </row>
        <row r="6928">
          <cell r="A6928">
            <v>87338</v>
          </cell>
          <cell r="B6928" t="str">
            <v>ARGAMASSA TRAÇO 1:3:12 (EM VOLUME DE CIMENTO, CAL E AREIA MÉDIA ÚMIDA) PARA EMBOÇO/MASSA ÚNICA/ASSENTAMENTO DE ALVENARIA DE VEDAÇÃO, PREPARO MECÂNICO COM MISTURADOR DE EIXO HORIZONTAL DE 600 KG. AF_08/2019</v>
          </cell>
          <cell r="C6928" t="str">
            <v>M3</v>
          </cell>
        </row>
        <row r="6929">
          <cell r="A6929">
            <v>87339</v>
          </cell>
          <cell r="B6929" t="str">
            <v>ARGAMASSA TRAÇO 1:3 (EM VOLUME DE CIMENTO E AREIA MÉDIA ÚMIDA) PARA CONTRAPISO, PREPARO MECÂNICO COM MISTURADOR DE EIXO HORIZONTAL DE 160 KG. AF_08/2019</v>
          </cell>
          <cell r="C6929" t="str">
            <v>M3</v>
          </cell>
        </row>
        <row r="6930">
          <cell r="A6930">
            <v>87340</v>
          </cell>
          <cell r="B6930" t="str">
            <v>ARGAMASSA TRAÇO 1:3 (EM VOLUME DE CIMENTO E AREIA MÉDIA ÚMIDA) PARA CONTRAPISO, PREPARO MECÂNICO COM MISTURADOR DE EIXO HORIZONTAL DE 300 KG. AF_08/2019</v>
          </cell>
          <cell r="C6930" t="str">
            <v>M3</v>
          </cell>
        </row>
        <row r="6931">
          <cell r="A6931">
            <v>87341</v>
          </cell>
          <cell r="B6931" t="str">
            <v>ARGAMASSA TRAÇO 1:3 (EM VOLUME DE CIMENTO E AREIA MÉDIA ÚMIDA) PARA CONTRAPISO, PREPARO MECÂNICO COM MISTURADOR DE EIXO HORIZONTAL DE 600 KG. AF_08/2019</v>
          </cell>
          <cell r="C6931" t="str">
            <v>M3</v>
          </cell>
        </row>
        <row r="6932">
          <cell r="A6932">
            <v>87342</v>
          </cell>
          <cell r="B6932" t="str">
            <v>ARGAMASSA TRAÇO 1:4 (EM VOLUME DE CIMENTO E AREIA MÉDIA ÚMIDA) PARA CONTRAPISO, PREPARO MECÂNICO COM MISTURADOR DE EIXO HORIZONTAL DE 160 KG. AF_08/2019</v>
          </cell>
          <cell r="C6932" t="str">
            <v>M3</v>
          </cell>
        </row>
        <row r="6933">
          <cell r="A6933">
            <v>87343</v>
          </cell>
          <cell r="B6933" t="str">
            <v>ARGAMASSA TRAÇO 1:4 (EM VOLUME DE CIMENTO E AREIA MÉDIA ÚMIDA) PARA CONTRAPISO, PREPARO MECÂNICO COM MISTURADOR DE EIXO HORIZONTAL DE 300 KG. AF_08/2019</v>
          </cell>
          <cell r="C6933" t="str">
            <v>M3</v>
          </cell>
        </row>
        <row r="6934">
          <cell r="A6934">
            <v>87344</v>
          </cell>
          <cell r="B6934" t="str">
            <v>ARGAMASSA TRAÇO 1:4 (EM VOLUME DE CIMENTO E AREIA MÉDIA ÚMIDA) PARA CONTRAPISO, PREPARO MECÂNICO COM MISTURADOR DE EIXO HORIZONTAL DE 600 KG. AF_08/2019</v>
          </cell>
          <cell r="C6934" t="str">
            <v>M3</v>
          </cell>
        </row>
        <row r="6935">
          <cell r="A6935">
            <v>87345</v>
          </cell>
          <cell r="B6935" t="str">
            <v>ARGAMASSA TRAÇO 1:5 (EM VOLUME DE CIMENTO E AREIA MÉDIA ÚMIDA) PARA CONTRAPISO, PREPARO MECÂNICO COM MISTURADOR DE EIXO HORIZONTAL DE 160 KG. AF_08/2019</v>
          </cell>
          <cell r="C6935" t="str">
            <v>M3</v>
          </cell>
        </row>
        <row r="6936">
          <cell r="A6936">
            <v>87346</v>
          </cell>
          <cell r="B6936" t="str">
            <v>ARGAMASSA TRAÇO 1:5 (EM VOLUME DE CIMENTO E AREIA MÉDIA ÚMIDA) PARA CONTRAPISO, PREPARO MECÂNICO COM MISTURADOR DE EIXO HORIZONTAL DE 300 KG. AF_08/2019</v>
          </cell>
          <cell r="C6936" t="str">
            <v>M3</v>
          </cell>
        </row>
        <row r="6937">
          <cell r="A6937">
            <v>87347</v>
          </cell>
          <cell r="B6937" t="str">
            <v>ARGAMASSA TRAÇO 1:5 (EM VOLUME DE CIMENTO E AREIA MÉDIA ÚMIDA) PARA CONTRAPISO, PREPARO MECÂNICO COM MISTURADOR DE EIXO HORIZONTAL DE 600 KG. AF_08/2019</v>
          </cell>
          <cell r="C6937" t="str">
            <v>M3</v>
          </cell>
        </row>
        <row r="6938">
          <cell r="A6938">
            <v>87348</v>
          </cell>
          <cell r="B6938" t="str">
            <v>ARGAMASSA TRAÇO 1:6 (EM VOLUME DE CIMENTO E AREIA MÉDIA ÚMIDA) PARA CONTRAPISO, PREPARO MECÂNICO COM MISTURADOR DE EIXO HORIZONTAL DE 160 KG. AF_08/2019</v>
          </cell>
          <cell r="C6938" t="str">
            <v>M3</v>
          </cell>
        </row>
        <row r="6939">
          <cell r="A6939">
            <v>87349</v>
          </cell>
          <cell r="B6939" t="str">
            <v>ARGAMASSA TRAÇO 1:6 (EM VOLUME DE CIMENTO E AREIA MÉDIA ÚMIDA) PARA CONTRAPISO, PREPARO MECÂNICO COM MISTURADOR DE EIXO HORIZONTAL DE 600 KG. AF_08/2019</v>
          </cell>
          <cell r="C6939" t="str">
            <v>M3</v>
          </cell>
        </row>
        <row r="6940">
          <cell r="A6940">
            <v>87350</v>
          </cell>
          <cell r="B6940" t="str">
            <v>ARGAMASSA TRAÇO 1:5 (EM VOLUME DE CIMENTO E AREIA GROSSA ÚMIDA) PARA CHAPISCO CONVENCIONAL, PREPARO MECÂNICO COM MISTURADOR DE EIXO HORIZONTAL DE 300 KG. AF_08/2019</v>
          </cell>
          <cell r="C6940" t="str">
            <v>M3</v>
          </cell>
        </row>
        <row r="6941">
          <cell r="A6941">
            <v>87351</v>
          </cell>
          <cell r="B6941" t="str">
            <v>ARGAMASSA TRAÇO 1:5 (EM VOLUME DE CIMENTO E AREIA GROSSA ÚMIDA) PARA CHAPISCO CONVENCIONAL, PREPARO MECÂNICO COM MISTURADOR DE EIXO HORIZONTAL DE 600 KG. AF_08/2019</v>
          </cell>
          <cell r="C6941" t="str">
            <v>M3</v>
          </cell>
        </row>
        <row r="6942">
          <cell r="A6942">
            <v>87352</v>
          </cell>
          <cell r="B6942" t="str">
            <v>ARGAMASSA TRAÇO 1:3 (EM VOLUME DE CIMENTO E AREIA GROSSA ÚMIDA) PARA CHAPISCO CONVENCIONAL, PREPARO MECÂNICO COM MISTURADOR DE EIXO HORIZONTAL DE 160 KG. AF_08/2019</v>
          </cell>
          <cell r="C6942" t="str">
            <v>M3</v>
          </cell>
        </row>
        <row r="6943">
          <cell r="A6943">
            <v>87353</v>
          </cell>
          <cell r="B6943" t="str">
            <v>ARGAMASSA TRAÇO 1:3 (EM VOLUME DE CIMENTO E AREIA GROSSA ÚMIDA) PARA CHAPISCO CONVENCIONAL, PREPARO MECÂNICO COM MISTURADOR DE EIXO HORIZONTAL DE 300 KG. AF_08/2019</v>
          </cell>
          <cell r="C6943" t="str">
            <v>M3</v>
          </cell>
        </row>
        <row r="6944">
          <cell r="A6944">
            <v>87354</v>
          </cell>
          <cell r="B6944" t="str">
            <v>ARGAMASSA TRAÇO 1:3 (EM VOLUME DE CIMENTO E AREIA GROSSA ÚMIDA) PARA CHAPISCO CONVENCIONAL, PREPARO MECÂNICO COM MISTURADOR DE EIXO HORIZONTAL DE 600 KG. AF_08/2019</v>
          </cell>
          <cell r="C6944" t="str">
            <v>M3</v>
          </cell>
        </row>
        <row r="6945">
          <cell r="A6945">
            <v>87355</v>
          </cell>
          <cell r="B6945" t="str">
            <v>ARGAMASSA TRAÇO 1:4 (EM VOLUME DE CIMENTO E AREIA GROSSA ÚMIDA) PARA CHAPISCO CONVENCIONAL, PREPARO MECÂNICO COM MISTURADOR DE EIXO HORIZONTAL DE 160 KG. AF_08/2019</v>
          </cell>
          <cell r="C6945" t="str">
            <v>M3</v>
          </cell>
        </row>
        <row r="6946">
          <cell r="A6946">
            <v>87356</v>
          </cell>
          <cell r="B6946" t="str">
            <v>ARGAMASSA TRAÇO 1:4 (EM VOLUME DE CIMENTO E AREIA GROSSA ÚMIDA) PARA CHAPISCO CONVENCIONAL, PREPARO MECÂNICO COM MISTURADOR DE EIXO HORIZONTAL DE 300 KG. AF_08/2019</v>
          </cell>
          <cell r="C6946" t="str">
            <v>M3</v>
          </cell>
        </row>
        <row r="6947">
          <cell r="A6947">
            <v>87357</v>
          </cell>
          <cell r="B6947" t="str">
            <v>ARGAMASSA TRAÇO 1:4 (EM VOLUME DE CIMENTO E AREIA GROSSA ÚMIDA) PARA CHAPISCO CONVENCIONAL, PREPARO MECÂNICO COM MISTURADOR DE EIXO HORIZONTAL DE 600 KG. AF_08/2019</v>
          </cell>
          <cell r="C6947" t="str">
            <v>M3</v>
          </cell>
        </row>
        <row r="6948">
          <cell r="A6948">
            <v>87358</v>
          </cell>
          <cell r="B6948" t="str">
            <v>ARGAMASSA TRAÇO 1:5 (EM VOLUME DE CIMENTO E AREIA GROSSA ÚMIDA) COM ADIÇÃO DE EMULSÃO POLIMÉRICA PARA CHAPISCO ROLADO, PREPARO MECÂNICO COM MISTURADOR DE EIXO HORIZONTAL DE 300 KG. AF_08/2019</v>
          </cell>
          <cell r="C6948" t="str">
            <v>M3</v>
          </cell>
        </row>
        <row r="6949">
          <cell r="A6949">
            <v>87359</v>
          </cell>
          <cell r="B6949" t="str">
            <v>ARGAMASSA TRAÇO 1:5 (EM VOLUME DE CIMENTO E AREIA GROSSA ÚMIDA) COM ADIÇÃO DE EMULSÃO POLIMÉRICA PARA CHAPISCO ROLADO, PREPARO MECÂNICO COM MISTURADOR DE EIXO HORIZONTAL DE 600 KG. AF_08/2019</v>
          </cell>
          <cell r="C6949" t="str">
            <v>M3</v>
          </cell>
        </row>
        <row r="6950">
          <cell r="A6950">
            <v>87360</v>
          </cell>
          <cell r="B6950" t="str">
            <v>ARGAMASSA TRAÇO 1:3 (EM VOLUME DE CIMENTO E AREIA GROSSA ÚMIDA) COM ADIÇÃO DE EMULSÃO POLIMÉRICA PARA CHAPISCO ROLADO, PREPARO MECÂNICO COM MISTURADOR DE EIXO HORIZONTAL DE 160 KG. AF_08/2019</v>
          </cell>
          <cell r="C6950" t="str">
            <v>M3</v>
          </cell>
        </row>
        <row r="6951">
          <cell r="A6951">
            <v>87361</v>
          </cell>
          <cell r="B6951" t="str">
            <v>ARGAMASSA TRAÇO 1:3 (EM VOLUME DE CIMENTO E AREIA GROSSA ÚMIDA) COM ADIÇÃO DE EMULSÃO POLIMÉRICA PARA CHAPISCO ROLADO, PREPARO MECÂNICO COM MISTURADOR DE EIXO HORIZONTAL DE 300 KG. AF_08/2019</v>
          </cell>
          <cell r="C6951" t="str">
            <v>M3</v>
          </cell>
        </row>
        <row r="6952">
          <cell r="A6952">
            <v>87362</v>
          </cell>
          <cell r="B6952" t="str">
            <v>ARGAMASSA TRAÇO 1:3 (EM VOLUME DE CIMENTO E AREIA GROSSA ÚMIDA) COM ADIÇÃO DE EMULSÃO POLIMÉRICA PARA CHAPISCO ROLADO, PREPARO MECÂNICO COM MISTURADOR DE EIXO HORIZONTAL DE 600 KG. AF_08/2019</v>
          </cell>
          <cell r="C6952" t="str">
            <v>M3</v>
          </cell>
        </row>
        <row r="6953">
          <cell r="A6953">
            <v>87363</v>
          </cell>
          <cell r="B6953" t="str">
            <v>ARGAMASSA TRAÇO 1:4 (EM VOLUME DE CIMENTO E AREIA GROSSA ÚMIDA) COM ADIÇÃO DE EMULSÃO POLIMÉRICA PARA CHAPISCO ROLADO, PREPARO MECÂNICO COM MISTURADOR DE EIXO HORIZONTAL DE 300 KG. AF_08/2019</v>
          </cell>
          <cell r="C6953" t="str">
            <v>M3</v>
          </cell>
        </row>
        <row r="6954">
          <cell r="A6954">
            <v>87364</v>
          </cell>
          <cell r="B6954" t="str">
            <v>ARGAMASSA TRAÇO 1:4 (EM VOLUME DE CIMENTO E AREIA GROSSA ÚMIDA) COM ADIÇÃO DE EMULSÃO POLIMÉRICA PARA CHAPISCO ROLADO, PREPARO MECÂNICO COM MISTURADOR DE EIXO HORIZONTAL DE 600 KG. AF_08/2019</v>
          </cell>
          <cell r="C6954" t="str">
            <v>M3</v>
          </cell>
        </row>
        <row r="6955">
          <cell r="A6955">
            <v>87365</v>
          </cell>
          <cell r="B6955" t="str">
            <v>ARGAMASSA TRAÇO 1:7 (EM VOLUME DE CIMENTO E AREIA MÉDIA ÚMIDA) COM ADIÇÃO DE PLASTIFICANTE PARA EMBOÇO/MASSA ÚNICA/ASSENTAMENTO DE ALVENARIA DE VEDAÇÃO, PREPARO MANUAL. AF_08/2019</v>
          </cell>
          <cell r="C6955" t="str">
            <v>M3</v>
          </cell>
        </row>
        <row r="6956">
          <cell r="A6956">
            <v>87366</v>
          </cell>
          <cell r="B6956" t="str">
            <v>ARGAMASSA TRAÇO 1:6 (EM VOLUME DE CIMENTO E AREIA MÉDIA ÚMIDA) COM ADIÇÃO DE PLASTIFICANTE PARA EMBOÇO/MASSA ÚNICA/ASSENTAMENTO DE ALVENARIA DE VEDAÇÃO, PREPARO MANUAL. AF_08/2019</v>
          </cell>
          <cell r="C6956" t="str">
            <v>M3</v>
          </cell>
        </row>
        <row r="6957">
          <cell r="A6957">
            <v>87367</v>
          </cell>
          <cell r="B6957" t="str">
            <v>ARGAMASSA TRAÇO 1:1:6 (EM VOLUME DE CIMENTO, CAL E AREIA MÉDIA ÚMIDA) PARA EMBOÇO/MASSA ÚNICA/ASSENTAMENTO DE ALVENARIA DE VEDAÇÃO, PREPARO MANUAL. AF_08/2019</v>
          </cell>
          <cell r="C6957" t="str">
            <v>M3</v>
          </cell>
        </row>
        <row r="6958">
          <cell r="A6958">
            <v>87368</v>
          </cell>
          <cell r="B6958" t="str">
            <v>ARGAMASSA TRAÇO 1:1,5:7,5 (EM VOLUME DE CIMENTO, CAL E AREIA MÉDIA ÚMIDA) PARA EMBOÇO/MASSA ÚNICA/ASSENTAMENTO DE ALVENARIA DE VEDAÇÃO, PREPARO MANUAL. AF_08/2019</v>
          </cell>
          <cell r="C6958" t="str">
            <v>M3</v>
          </cell>
        </row>
        <row r="6959">
          <cell r="A6959">
            <v>87369</v>
          </cell>
          <cell r="B6959" t="str">
            <v>ARGAMASSA TRAÇO 1:2:8 (EM VOLUME DE CIMENTO, CAL E AREIA MÉDIA ÚMIDA) PARA EMBOÇO/MASSA ÚNICA/ASSENTAMENTO DE ALVENARIA DE VEDAÇÃO, PREPARO MANUAL. AF_08/2019</v>
          </cell>
          <cell r="C6959" t="str">
            <v>M3</v>
          </cell>
        </row>
        <row r="6960">
          <cell r="A6960">
            <v>87370</v>
          </cell>
          <cell r="B6960" t="str">
            <v>ARGAMASSA TRAÇO 1:2:9 (EM VOLUME DE CIMENTO, CAL E AREIA MÉDIA ÚMIDA) PARA EMBOÇO/MASSA ÚNICA/ASSENTAMENTO DE ALVENARIA DE VEDAÇÃO, PREPARO MANUAL. AF_08/2019</v>
          </cell>
          <cell r="C6960" t="str">
            <v>M3</v>
          </cell>
        </row>
        <row r="6961">
          <cell r="A6961">
            <v>87371</v>
          </cell>
          <cell r="B6961" t="str">
            <v>ARGAMASSA TRAÇO 1:3:12 (EM VOLUME DE CIMENTO, CAL E AREIA MÉDIA ÚMIDA) PARA EMBOÇO/MASSA ÚNICA/ASSENTAMENTO DE ALVENARIA DE VEDAÇÃO, PREPARO MANUAL. AF_08/2019</v>
          </cell>
          <cell r="C6961" t="str">
            <v>M3</v>
          </cell>
        </row>
        <row r="6962">
          <cell r="A6962">
            <v>87372</v>
          </cell>
          <cell r="B6962" t="str">
            <v>ARGAMASSA TRAÇO 1:3 (EM VOLUME DE CIMENTO E AREIA MÉDIA ÚMIDA) PARA CONTRAPISO, PREPARO MANUAL. AF_08/2019</v>
          </cell>
          <cell r="C6962" t="str">
            <v>M3</v>
          </cell>
        </row>
        <row r="6963">
          <cell r="A6963">
            <v>87373</v>
          </cell>
          <cell r="B6963" t="str">
            <v>ARGAMASSA TRAÇO 1:4 (EM VOLUME DE CIMENTO E AREIA MÉDIA ÚMIDA) PARA CONTRAPISO, PREPARO MANUAL. AF_08/2019</v>
          </cell>
          <cell r="C6963" t="str">
            <v>M3</v>
          </cell>
        </row>
        <row r="6964">
          <cell r="A6964">
            <v>87374</v>
          </cell>
          <cell r="B6964" t="str">
            <v>ARGAMASSA TRAÇO 1:5 (EM VOLUME DE CIMENTO E AREIA MÉDIA ÚMIDA) PARA CONTRAPISO, PREPARO MANUAL. AF_08/2019</v>
          </cell>
          <cell r="C6964" t="str">
            <v>M3</v>
          </cell>
        </row>
        <row r="6965">
          <cell r="A6965">
            <v>87375</v>
          </cell>
          <cell r="B6965" t="str">
            <v>ARGAMASSA TRAÇO 1:6 (EM VOLUME DE CIMENTO E AREIA MÉDIA ÚMIDA) PARA CONTRAPISO, PREPARO MANUAL. AF_08/2019</v>
          </cell>
          <cell r="C6965" t="str">
            <v>M3</v>
          </cell>
        </row>
        <row r="6966">
          <cell r="A6966">
            <v>87376</v>
          </cell>
          <cell r="B6966" t="str">
            <v>ARGAMASSA TRAÇO 1:5 (EM VOLUME DE CIMENTO E AREIA GROSSA ÚMIDA) PARA CHAPISCO CONVENCIONAL, PREPARO MANUAL. AF_08/2019</v>
          </cell>
          <cell r="C6966" t="str">
            <v>M3</v>
          </cell>
        </row>
        <row r="6967">
          <cell r="A6967">
            <v>87377</v>
          </cell>
          <cell r="B6967" t="str">
            <v>ARGAMASSA TRAÇO 1:3 (EM VOLUME DE CIMENTO E AREIA GROSSA ÚMIDA) PARA CHAPISCO CONVENCIONAL, PREPARO MANUAL. AF_08/2019</v>
          </cell>
          <cell r="C6967" t="str">
            <v>M3</v>
          </cell>
        </row>
        <row r="6968">
          <cell r="A6968">
            <v>87378</v>
          </cell>
          <cell r="B6968" t="str">
            <v>ARGAMASSA TRAÇO 1:4 (EM VOLUME DE CIMENTO E AREIA GROSSA ÚMIDA) PARA CHAPISCO CONVENCIONAL, PREPARO MANUAL. AF_08/2019</v>
          </cell>
          <cell r="C6968" t="str">
            <v>M3</v>
          </cell>
        </row>
        <row r="6969">
          <cell r="A6969">
            <v>87379</v>
          </cell>
          <cell r="B6969" t="str">
            <v>ARGAMASSA TRAÇO 1:5 (EM VOLUME DE CIMENTO E AREIA GROSSA ÚMIDA) COM ADIÇÃO DE EMULSÃO POLIMÉRICA PARA CHAPISCO ROLADO, PREPARO MANUAL. AF_08/2019</v>
          </cell>
          <cell r="C6969" t="str">
            <v>M3</v>
          </cell>
        </row>
        <row r="6970">
          <cell r="A6970">
            <v>87380</v>
          </cell>
          <cell r="B6970" t="str">
            <v>ARGAMASSA TRAÇO 1:3 (EM VOLUME DE CIMENTO E AREIA GROSSA ÚMIDA) COM ADIÇÃO DE EMULSÃO POLIMÉRICA PARA CHAPISCO ROLADO, PREPARO MANUAL. AF_08/2019</v>
          </cell>
          <cell r="C6970" t="str">
            <v>M3</v>
          </cell>
        </row>
        <row r="6971">
          <cell r="A6971">
            <v>87381</v>
          </cell>
          <cell r="B6971" t="str">
            <v>ARGAMASSA TRAÇO 1:4 (EM VOLUME DE CIMENTO E AREIA GROSSA ÚMIDA) COM ADIÇÃO DE EMULSÃO POLIMÉRICA PARA CHAPISCO ROLADO, PREPARO MANUAL. AF_08/2019</v>
          </cell>
          <cell r="C6971" t="str">
            <v>M3</v>
          </cell>
        </row>
        <row r="6972">
          <cell r="A6972">
            <v>87382</v>
          </cell>
          <cell r="B6972" t="str">
            <v>ARGAMASSA INDUSTRIALIZADA MULTIUSO PARA REVESTIMENTOS E ASSENTAMENTO DA ALVENARIA, PREPARO COM MISTURADOR DE EIXO HORIZONTAL DE 160 KG. AF_08/2019</v>
          </cell>
          <cell r="C6972" t="str">
            <v>M3</v>
          </cell>
        </row>
        <row r="6973">
          <cell r="A6973">
            <v>87383</v>
          </cell>
          <cell r="B6973" t="str">
            <v>ARGAMASSA INDUSTRIALIZADA MULTIUSO PARA REVESTIMENTOS E ASSENTAMENTO DA ALVENARIA, PREPARO COM MISTURADOR DE EIXO HORIZONTAL DE 300 KG. AF_08/2019</v>
          </cell>
          <cell r="C6973" t="str">
            <v>M3</v>
          </cell>
        </row>
        <row r="6974">
          <cell r="A6974">
            <v>87384</v>
          </cell>
          <cell r="B6974" t="str">
            <v>ARGAMASSA INDUSTRIALIZADA MULTIUSO PARA REVESTIMENTOS E ASSENTAMENTO DA ALVENARIA, PREPARO COM MISTURADOR DE EIXO HORIZONTAL DE 600 KG. AF_08/2019</v>
          </cell>
          <cell r="C6974" t="str">
            <v>M3</v>
          </cell>
        </row>
        <row r="6975">
          <cell r="A6975">
            <v>87385</v>
          </cell>
          <cell r="B6975" t="str">
            <v>ARGAMASSA PRONTA PARA CONTRAPISO, PREPARO COM MISTURADOR DE EIXO HORIZONTAL DE 160 KG. AF_08/2019</v>
          </cell>
          <cell r="C6975" t="str">
            <v>M3</v>
          </cell>
        </row>
        <row r="6976">
          <cell r="A6976">
            <v>87386</v>
          </cell>
          <cell r="B6976" t="str">
            <v>ARGAMASSA PRONTA PARA CONTRAPISO, PREPARO COM MISTURADOR DE EIXO HORIZONTAL DE 300 KG. AF_08/2019</v>
          </cell>
          <cell r="C6976" t="str">
            <v>M3</v>
          </cell>
        </row>
        <row r="6977">
          <cell r="A6977">
            <v>87387</v>
          </cell>
          <cell r="B6977" t="str">
            <v>ARGAMASSA PRONTA PARA CONTRAPISO, PREPARO COM MISTURADOR DE EIXO HORIZONTAL DE 600 KG. AF_08/2019</v>
          </cell>
          <cell r="C6977" t="str">
            <v>M3</v>
          </cell>
        </row>
        <row r="6978">
          <cell r="A6978">
            <v>87388</v>
          </cell>
          <cell r="B6978" t="str">
            <v>ARGAMASSA PARA REVESTIMENTO DECORATIVO MONOCAMADA (MONOCAPA), PREPARO COM MISTURADOR DE EIXO HORIZONTAL DE 160 KG. AF_08/2019</v>
          </cell>
          <cell r="C6978" t="str">
            <v>M3</v>
          </cell>
        </row>
        <row r="6979">
          <cell r="A6979">
            <v>87389</v>
          </cell>
          <cell r="B6979" t="str">
            <v>ARGAMASSA PARA REVESTIMENTO DECORATIVO MONOCAMADA (MONOCAPA), PREPARO COM MISTURADOR DE EIXO HORIZONTAL DE 300 KG. AF_08/2019</v>
          </cell>
          <cell r="C6979" t="str">
            <v>M3</v>
          </cell>
        </row>
        <row r="6980">
          <cell r="A6980">
            <v>87390</v>
          </cell>
          <cell r="B6980" t="str">
            <v>ARGAMASSA PARA REVESTIMENTO DECORATIVO MONOCAMADA (MONOCAPA), PREPARO COM MISTURADOR DE EIXO HORIZONTAL DE 600 KG. AF_08/2019</v>
          </cell>
          <cell r="C6980" t="str">
            <v>M3</v>
          </cell>
        </row>
        <row r="6981">
          <cell r="A6981">
            <v>87391</v>
          </cell>
          <cell r="B6981" t="str">
            <v>ARGAMASSA INDUSTRIALIZADA PARA CHAPISCO ROLADO, PREPARO COM MISTURADOR DE EIXO HORIZONTAL DE 160 KG. AF_08/2019</v>
          </cell>
          <cell r="C6981" t="str">
            <v>M3</v>
          </cell>
        </row>
        <row r="6982">
          <cell r="A6982">
            <v>87393</v>
          </cell>
          <cell r="B6982" t="str">
            <v>ARGAMASSA INDUSTRIALIZADA PARA CHAPISCO ROLADO, PREPARO COM MISTURADOR DE EIXO HORIZONTAL DE 300 KG. AF_08/2019</v>
          </cell>
          <cell r="C6982" t="str">
            <v>M3</v>
          </cell>
        </row>
        <row r="6983">
          <cell r="A6983">
            <v>87394</v>
          </cell>
          <cell r="B6983" t="str">
            <v>ARGAMASSA INDUSTRIALIZADA PARA CHAPISCO ROLADO, PREPARO COM MISTURADOR DE EIXO HORIZONTAL DE 600 KG. AF_08/2019</v>
          </cell>
          <cell r="C6983" t="str">
            <v>M3</v>
          </cell>
        </row>
        <row r="6984">
          <cell r="A6984">
            <v>87395</v>
          </cell>
          <cell r="B6984" t="str">
            <v>ARGAMASSA INDUSTRIALIZADA PARA CHAPISCO COLANTE, PREPARO COM MISTURADOR DE EIXO HORIZONTAL DE 160 KG. AF_08/2019</v>
          </cell>
          <cell r="C6984" t="str">
            <v>M3</v>
          </cell>
        </row>
        <row r="6985">
          <cell r="A6985">
            <v>87396</v>
          </cell>
          <cell r="B6985" t="str">
            <v>ARGAMASSA INDUSTRIALIZADA PARA CHAPISCO COLANTE, PREPARO COM MISTURADOR DE EIXO HORIZONTAL DE 300 KG. AF_08/2019</v>
          </cell>
          <cell r="C6985" t="str">
            <v>M3</v>
          </cell>
        </row>
        <row r="6986">
          <cell r="A6986">
            <v>87397</v>
          </cell>
          <cell r="B6986" t="str">
            <v>ARGAMASSA INDUSTRIALIZADA PARA CHAPISCO COLANTE, PREPARO COM MISTURADOR DE EIXO HORIZONTAL DE 600 KG. AF_08/2019</v>
          </cell>
          <cell r="C6986" t="str">
            <v>M3</v>
          </cell>
        </row>
        <row r="6987">
          <cell r="A6987">
            <v>87398</v>
          </cell>
          <cell r="B6987" t="str">
            <v>ARGAMASSA INDUSTRIALIZADA MULTIUSO PARA REVESTIMENTOS E ASSENTAMENTO DA ALVENARIA, PREPARO MANUAL. AF_08/2019</v>
          </cell>
          <cell r="C6987" t="str">
            <v>M3</v>
          </cell>
        </row>
        <row r="6988">
          <cell r="A6988">
            <v>87399</v>
          </cell>
          <cell r="B6988" t="str">
            <v>ARGAMASSA PRONTA PARA CONTRAPISO, PREPARO MANUAL. AF_08/2019</v>
          </cell>
          <cell r="C6988" t="str">
            <v>M3</v>
          </cell>
        </row>
        <row r="6989">
          <cell r="A6989">
            <v>87401</v>
          </cell>
          <cell r="B6989" t="str">
            <v>ARGAMASSA INDUSTRIALIZADA PARA CHAPISCO ROLADO, PREPARO MANUAL. AF_08/2019</v>
          </cell>
          <cell r="C6989" t="str">
            <v>M3</v>
          </cell>
        </row>
        <row r="6990">
          <cell r="A6990">
            <v>87402</v>
          </cell>
          <cell r="B6990" t="str">
            <v>ARGAMASSA INDUSTRIALIZADA PARA CHAPISCO COLANTE, PREPARO MANUAL. AF_08/2019</v>
          </cell>
          <cell r="C6990" t="str">
            <v>M3</v>
          </cell>
        </row>
        <row r="6991">
          <cell r="A6991">
            <v>87404</v>
          </cell>
          <cell r="B6991" t="str">
            <v>ARGAMASSA PARA REVESTIMENTO DECORATIVO MONOCAMADA (MONOCAPA), MISTURA E PROJEÇÃO DE 1,5 M3/H DE ARGAMASSA. AF_08/2019</v>
          </cell>
          <cell r="C6991" t="str">
            <v>M3</v>
          </cell>
        </row>
        <row r="6992">
          <cell r="A6992">
            <v>87405</v>
          </cell>
          <cell r="B6992" t="str">
            <v>ARGAMASSA PARA REVESTIMENTO DECORATIVO MONOCAMADA (MONOCAPA), MISTURA E PROJEÇÃO DE 2 M3/H DE ARGAMASSA. AF_08/2019</v>
          </cell>
          <cell r="C6992" t="str">
            <v>M3</v>
          </cell>
        </row>
        <row r="6993">
          <cell r="A6993">
            <v>87407</v>
          </cell>
          <cell r="B6993" t="str">
            <v>ARGAMASSA INDUSTRIALIZADA PARA REVESTIMENTOS, MISTURA E PROJEÇÃO DE 1,5 M³/H DE ARGAMASSA. AF_08/2019</v>
          </cell>
          <cell r="C6993" t="str">
            <v>M3</v>
          </cell>
        </row>
        <row r="6994">
          <cell r="A6994">
            <v>87408</v>
          </cell>
          <cell r="B6994" t="str">
            <v>ARGAMASSA INDUSTRIALIZADA PARA REVESTIMENTOS, MISTURA E PROJEÇÃO DE 2 M³/H DE ARGAMASSA. AF_08/2019</v>
          </cell>
          <cell r="C6994" t="str">
            <v>M3</v>
          </cell>
        </row>
        <row r="6995">
          <cell r="A6995">
            <v>87410</v>
          </cell>
          <cell r="B6995" t="str">
            <v>ARGAMASSA À BASE DE GESSO, MISTURA E PROJEÇÃO DE 1,5 M³/H DE ARGAMASSA. AF_08/2019</v>
          </cell>
          <cell r="C6995" t="str">
            <v>M3</v>
          </cell>
        </row>
        <row r="6996">
          <cell r="A6996">
            <v>88626</v>
          </cell>
          <cell r="B6996" t="str">
            <v>ARGAMASSA TRAÇO 1:0,5:4,5 (EM VOLUME DE CIMENTO, CAL E AREIA MÉDIA ÚMIDA), PREPARO MECÂNICO COM BETONEIRA 400 L. AF_08/2019</v>
          </cell>
          <cell r="C6996" t="str">
            <v>M3</v>
          </cell>
        </row>
        <row r="6997">
          <cell r="A6997">
            <v>88627</v>
          </cell>
          <cell r="B6997" t="str">
            <v>ARGAMASSA TRAÇO 1:0,5:4,5 (EM VOLUME DE CIMENTO, CAL E AREIA MÉDIA ÚMIDA) PARA ASSENTAMENTO DE ALVENARIA, PREPARO MANUAL. AF_08/2019</v>
          </cell>
          <cell r="C6997" t="str">
            <v>M3</v>
          </cell>
        </row>
        <row r="6998">
          <cell r="A6998">
            <v>88628</v>
          </cell>
          <cell r="B6998" t="str">
            <v>ARGAMASSA TRAÇO 1:3 (EM VOLUME DE CIMENTO E AREIA MÉDIA ÚMIDA), PREPARO MECÂNICO COM BETONEIRA 400 L. AF_08/2019</v>
          </cell>
          <cell r="C6998" t="str">
            <v>M3</v>
          </cell>
        </row>
        <row r="6999">
          <cell r="A6999">
            <v>88629</v>
          </cell>
          <cell r="B6999" t="str">
            <v>ARGAMASSA TRAÇO 1:3 (EM VOLUME DE CIMENTO E AREIA MÉDIA ÚMIDA), PREPARO MANUAL. AF_08/2019</v>
          </cell>
          <cell r="C6999" t="str">
            <v>M3</v>
          </cell>
        </row>
        <row r="7000">
          <cell r="A7000">
            <v>88630</v>
          </cell>
          <cell r="B7000" t="str">
            <v>ARGAMASSA TRAÇO 1:4 (CIMENTO E AREIA MÉDIA), PREPARO MECÂNICO COM BETONEIRA 400 L. AF_08/2019</v>
          </cell>
          <cell r="C7000" t="str">
            <v>M3</v>
          </cell>
        </row>
        <row r="7001">
          <cell r="A7001">
            <v>88631</v>
          </cell>
          <cell r="B7001" t="str">
            <v>ARGAMASSA TRAÇO 1:4 (EM VOLUME DE CIMENTO E AREIA MÉDIA ÚMIDA), PREPARO MANUAL. AF_08/2019</v>
          </cell>
          <cell r="C7001" t="str">
            <v>M3</v>
          </cell>
        </row>
        <row r="7002">
          <cell r="A7002">
            <v>88715</v>
          </cell>
          <cell r="B7002" t="str">
            <v>ARGAMASSA TRAÇO 1:2:9 (EM VOLUME DE CIMENTO, CAL E AREIA MÉDIA ÚMIDA) PARA EMBOÇO/MASSA ÚNICA/ASSENTAMENTO DE ALVENARIA DE VEDAÇÃO, PREPARO MECÂNICO COM BETONEIRA 400 L. AF_08/2019</v>
          </cell>
          <cell r="C7002" t="str">
            <v>M3</v>
          </cell>
        </row>
        <row r="7003">
          <cell r="A7003">
            <v>100464</v>
          </cell>
          <cell r="B7003" t="str">
            <v>ARGAMASSA TRAÇO 1:0,5:4,5  (EM VOLUME DE CIMENTO, CAL E AREIA MÉDIA ÚMIDA), PREPARO MECÂNICO COM MISTURADOR DE EIXO HORIZONTAL DE 160 KG. AF_08/2019</v>
          </cell>
          <cell r="C7003" t="str">
            <v>M3</v>
          </cell>
        </row>
        <row r="7004">
          <cell r="A7004">
            <v>100465</v>
          </cell>
          <cell r="B7004" t="str">
            <v>ARGAMASSA TRAÇO 1:0,5:4,5  (EM VOLUME DE CIMENTO, CAL E AREIA MÉDIA ÚMIDA), PREPARO MECÂNICO COM MISTURADOR DE EIXO HORIZONTAL DE 300 KG. AF_08/2019</v>
          </cell>
          <cell r="C7004" t="str">
            <v>M3</v>
          </cell>
        </row>
        <row r="7005">
          <cell r="A7005">
            <v>100466</v>
          </cell>
          <cell r="B7005" t="str">
            <v>ARGAMASSA TRAÇO 1:0,5:4,5  (EM VOLUME DE CIMENTO, CAL E AREIA MÉDIA ÚMIDA), PREPARO MECÂNICO COM MISTURADOR DE EIXO HORIZONTAL DE 600 KG. AF_08/2019</v>
          </cell>
          <cell r="C7005" t="str">
            <v>M3</v>
          </cell>
        </row>
        <row r="7006">
          <cell r="A7006">
            <v>100468</v>
          </cell>
          <cell r="B7006" t="str">
            <v>ARGAMASSA TRAÇO 1:3 (EM VOLUME DE CIMENTO E AREIA MÉDIA ÚMIDA), PREPARO MECÂNICO COM MISTURADOR DE EIXO HORIZONTAL DE 160 KG. AF_08/2019</v>
          </cell>
          <cell r="C7006" t="str">
            <v>M3</v>
          </cell>
        </row>
        <row r="7007">
          <cell r="A7007">
            <v>100469</v>
          </cell>
          <cell r="B7007" t="str">
            <v>ARGAMASSA TRAÇO 1:3 (EM VOLUME DE CIMENTO E AREIA MÉDIA ÚMIDA), PREPARO MECÂNICO COM MISTURADOR DE EIXO HORIZONTAL DE 300 KG. AF_08/2019</v>
          </cell>
          <cell r="C7007" t="str">
            <v>M3</v>
          </cell>
        </row>
        <row r="7008">
          <cell r="A7008">
            <v>100470</v>
          </cell>
          <cell r="B7008" t="str">
            <v>ARGAMASSA TRAÇO 1:3 (EM VOLUME DE CIMENTO E AREIA MÉDIA ÚMIDA), PREPARO MECÂNICO COM MISTURADOR DE EIXO HORIZONTAL DE 600 KG. AF_08/2019</v>
          </cell>
          <cell r="C7008" t="str">
            <v>M3</v>
          </cell>
        </row>
        <row r="7009">
          <cell r="A7009">
            <v>100472</v>
          </cell>
          <cell r="B7009" t="str">
            <v>ARGAMASSA TRAÇO 1:4 (EM VOLUME DE CIMENTO E AREIA MÉDIA ÚMIDA), PREPARO MECÂNICO COM MISTURADOR DE EIXO HORIZONTAL DE 160 KG. AF_08/2019</v>
          </cell>
          <cell r="C7009" t="str">
            <v>M3</v>
          </cell>
        </row>
        <row r="7010">
          <cell r="A7010">
            <v>100473</v>
          </cell>
          <cell r="B7010" t="str">
            <v>ARGAMASSA TRAÇO 1:4 (EM VOLUME DE CIMENTO E AREIA MÉDIA ÚMIDA), PREPARO MECÂNICO COM MISTURADOR DE EIXO HORIZONTAL DE 300 KG. AF_08/2019</v>
          </cell>
          <cell r="C7010" t="str">
            <v>M3</v>
          </cell>
        </row>
        <row r="7011">
          <cell r="A7011">
            <v>100474</v>
          </cell>
          <cell r="B7011" t="str">
            <v>ARGAMASSA TRAÇO 1:4 (EM VOLUME DE CIMENTO E AREIA MÉDIA ÚMIDA), PREPARO MECÂNICO COM MISTURADOR DE EIXO HORIZONTAL DE 600 KG. AF_08/2019</v>
          </cell>
          <cell r="C7011" t="str">
            <v>M3</v>
          </cell>
        </row>
        <row r="7012">
          <cell r="A7012">
            <v>100475</v>
          </cell>
          <cell r="B7012" t="str">
            <v>ARGAMASSA TRAÇO 1:3 (EM VOLUME DE CIMENTO E AREIA MÉDIA ÚMIDA) COM ADIÇÃO DE IMPERMEABILIZANTE, PREPARO MECÂNICO COM BETONEIRA 400 L. AF_08/2019</v>
          </cell>
          <cell r="C7012" t="str">
            <v>M3</v>
          </cell>
        </row>
        <row r="7013">
          <cell r="A7013">
            <v>100477</v>
          </cell>
          <cell r="B7013" t="str">
            <v>ARGAMASSA TRAÇO 1:3 (EM VOLUME DE CIMENTO E AREIA MÉDIA ÚMIDA) COM ADIÇÃO DE IMPERMEABILIZANTE, PREPARO MECÂNICO COM MISTURADOR DE EIXO HORIZONTAL DE 160 KG. AF_08/2019</v>
          </cell>
          <cell r="C7013" t="str">
            <v>M3</v>
          </cell>
        </row>
        <row r="7014">
          <cell r="A7014">
            <v>100478</v>
          </cell>
          <cell r="B7014" t="str">
            <v>ARGAMASSA TRAÇO 1:3 (EM VOLUME DE CIMENTO E AREIA MÉDIA ÚMIDA) COM ADIÇÃO DE IMPERMEABILIZANTE, PREPARO MECÂNICO COM MISTURADOR DE EIXO HORIZONTAL DE 300 KG. AF_08/2019</v>
          </cell>
          <cell r="C7014" t="str">
            <v>M3</v>
          </cell>
        </row>
        <row r="7015">
          <cell r="A7015">
            <v>100479</v>
          </cell>
          <cell r="B7015" t="str">
            <v>ARGAMASSA TRAÇO 1:3 (EM VOLUME DE CIMENTO E AREIA MÉDIA ÚMIDA) COM ADIÇÃO DE IMPERMEABILIZANTE, PREPARO MECÂNICO COM MISTURADOR DE EIXO HORIZONTAL DE 600 KG. AF_08/2019</v>
          </cell>
          <cell r="C7015" t="str">
            <v>M3</v>
          </cell>
        </row>
        <row r="7016">
          <cell r="A7016">
            <v>100480</v>
          </cell>
          <cell r="B7016" t="str">
            <v>ARGAMASSA TRAÇO 1:3 (EM VOLUME DE CIMENTO E AREIA MÉDIA ÚMIDA) COM ADIÇÃO DE IMPERMEABILIZANTE, PREPARO MANUAL. AF_08/2019</v>
          </cell>
          <cell r="C7016" t="str">
            <v>M3</v>
          </cell>
        </row>
        <row r="7017">
          <cell r="A7017">
            <v>100481</v>
          </cell>
          <cell r="B7017" t="str">
            <v>ARGAMASSA TRAÇO 1:4 (EM VOLUME DE CIMENTO E AREIA MÉDIA ÚMIDA) COM ADIÇÃO DE IMPERMEABILIZANTE, PREPARO MECÂNICO COM BETONEIRA 400 L. AF_08/2019</v>
          </cell>
          <cell r="C7017" t="str">
            <v>M3</v>
          </cell>
        </row>
        <row r="7018">
          <cell r="A7018">
            <v>100483</v>
          </cell>
          <cell r="B7018" t="str">
            <v>ARGAMASSA TRAÇO 1:4 (EM VOLUME DE CIMENTO E AREIA MÉDIA ÚMIDA) COM ADIÇÃO DE IMPERMEABILIZANTE, PREPARO MECÂNICO COM MISTURADOR DE EIXO HORIZONTAL DE 160 KG. AF_08/2019</v>
          </cell>
          <cell r="C7018" t="str">
            <v>M3</v>
          </cell>
        </row>
        <row r="7019">
          <cell r="A7019">
            <v>100484</v>
          </cell>
          <cell r="B7019" t="str">
            <v>ARGAMASSA TRAÇO 1:4 (EM VOLUME DE CIMENTO E AREIA MÉDIA ÚMIDA) COM ADIÇÃO DE IMPERMEABILIZANTE, PREPARO MECÂNICO COM MISTURADOR DE EIXO HORIZONTAL DE 300 KG. AF_08/2019</v>
          </cell>
          <cell r="C7019" t="str">
            <v>M3</v>
          </cell>
        </row>
        <row r="7020">
          <cell r="A7020">
            <v>100485</v>
          </cell>
          <cell r="B7020" t="str">
            <v>ARGAMASSA TRAÇO 1:4 (EM VOLUME DE CIMENTO E AREIA MÉDIA ÚMIDA) COM ADIÇÃO DE IMPERMEABILIZANTE, PREPARO MECÂNICO COM MISTURADOR DE EIXO HORIZONTAL DE 600 KG. AF_08/2019</v>
          </cell>
          <cell r="C7020" t="str">
            <v>M3</v>
          </cell>
        </row>
        <row r="7021">
          <cell r="A7021">
            <v>100486</v>
          </cell>
          <cell r="B7021" t="str">
            <v>ARGAMASSA TRAÇO 1:4 (EM VOLUME DE CIMENTO E AREIA MÉDIA ÚMIDA) COM ADIÇÃO DE IMPERMEABILIZANTE, PREPARO MANUAL. AF_08/2019</v>
          </cell>
          <cell r="C7021" t="str">
            <v>M3</v>
          </cell>
        </row>
        <row r="7022">
          <cell r="A7022">
            <v>100487</v>
          </cell>
          <cell r="B7022" t="str">
            <v>ARGAMASSA TRAÇO 1:2:9 (EM VOLUME DE CIMENTO, CAL E AREIA MÉDIA ÚMIDA) PARA EMBOÇO/MASSA ÚNICA/ASSENTAMENTO DE ALVENARIA DE VEDAÇÃO, PREPARO MECÂNICO COM MISTURADOR DE EIXO HORIZONTAL DE 600 KG. AF_08/2019</v>
          </cell>
          <cell r="C7022" t="str">
            <v>M3</v>
          </cell>
        </row>
        <row r="7023">
          <cell r="A7023">
            <v>100488</v>
          </cell>
          <cell r="B7023" t="str">
            <v>ARGAMASSA TRAÇO 1:0,5:4,5 (EM VOLUME DE CIMENTO, CAL E AREIA MÉDIA ÚMIDA), PREPARO MECÂNICO COM BETONEIRA 600 L. AF_08/2019</v>
          </cell>
          <cell r="C7023" t="str">
            <v>M3</v>
          </cell>
        </row>
        <row r="7024">
          <cell r="A7024">
            <v>100489</v>
          </cell>
          <cell r="B7024" t="str">
            <v>ARGAMASSA TRAÇO 1:3 (EM VOLUME DE CIMENTO E AREIA MÉDIA ÚMIDA), PREPARO MECÂNICO COM BETONEIRA 600 L. AF_08/2019</v>
          </cell>
          <cell r="C7024" t="str">
            <v>M3</v>
          </cell>
        </row>
        <row r="7025">
          <cell r="A7025">
            <v>100490</v>
          </cell>
          <cell r="B7025" t="str">
            <v>ARGAMASSA TRAÇO 1:4 (EM VOLUME DE CIMENTO E AREIA MÉDIA ÚMIDA), PREPARO MECÂNICO COM BETONEIRA 600 L. AF_08/2019</v>
          </cell>
          <cell r="C7025" t="str">
            <v>M3</v>
          </cell>
        </row>
        <row r="7026">
          <cell r="A7026">
            <v>100491</v>
          </cell>
          <cell r="B7026" t="str">
            <v>ARGAMASSA TRAÇO 1:3 (EM VOLUME DE CIMENTO E AREIA MÉDIA ÚMIDA) COM ADIÇÃO DE IMPERMEABILIZANTE, PREPARO MECÂNICO COM BETONEIRA 600 L. AF_08/2019</v>
          </cell>
          <cell r="C7026" t="str">
            <v>M3</v>
          </cell>
        </row>
        <row r="7027">
          <cell r="A7027">
            <v>100492</v>
          </cell>
          <cell r="B7027" t="str">
            <v>ARGAMASSA TRAÇO 1:4 (EM VOLUME DE CIMENTO E AREIA MÉDIA ÚMIDA) COM ADIÇÃO DE IMPERMEABILIZANTE, PREPARO MECÂNICO COM BETONEIRA 600 L. AF_08/2019</v>
          </cell>
          <cell r="C7027" t="str">
            <v>M3</v>
          </cell>
        </row>
        <row r="7028">
          <cell r="A7028">
            <v>105515</v>
          </cell>
          <cell r="B7028" t="str">
            <v>ARGAMASSA TRAÇO 1:1,93 (EM VOLUME DE CIMENTO E AREIA MÉDIA ÚMIDA), FCK 20MPA, PREPARO MECÂNICO COM MISTURADOR DUPLO HORIZONTAL DE ALTA TURBULÊNCIA. AF_03/2020</v>
          </cell>
          <cell r="C7028" t="str">
            <v>M3</v>
          </cell>
        </row>
        <row r="7029">
          <cell r="A7029">
            <v>92121</v>
          </cell>
          <cell r="B7029" t="str">
            <v>PENEIRAMENTO DE AREIA COM PENEIRA ELÉTRICA. AF_11/2015</v>
          </cell>
          <cell r="C7029" t="str">
            <v>M3</v>
          </cell>
        </row>
        <row r="7030">
          <cell r="A7030">
            <v>92122</v>
          </cell>
          <cell r="B7030" t="str">
            <v>PENEIRAMENTO DE AREIA COM PENEIRA MANUAL. AF_11/2015</v>
          </cell>
          <cell r="C7030" t="str">
            <v>M3</v>
          </cell>
        </row>
        <row r="7031">
          <cell r="A7031">
            <v>92123</v>
          </cell>
          <cell r="B7031" t="str">
            <v>ENSACAMENTO DE AREIA. AF_11/2015</v>
          </cell>
          <cell r="C7031" t="str">
            <v>M3</v>
          </cell>
        </row>
        <row r="7032">
          <cell r="A7032">
            <v>100195</v>
          </cell>
          <cell r="B7032" t="str">
            <v>TRANSPORTE HORIZONTAL MANUAL, DE SACOS DE 50 KG (UNIDADE: KGXKM). AF_07/2019</v>
          </cell>
          <cell r="C7032" t="str">
            <v>KGXKM</v>
          </cell>
        </row>
        <row r="7033">
          <cell r="A7033">
            <v>100196</v>
          </cell>
          <cell r="B7033" t="str">
            <v>TRANSPORTE HORIZONTAL MANUAL, DE SACOS DE 30 KG (UNIDADE: KGXKM). AF_07/2019</v>
          </cell>
          <cell r="C7033" t="str">
            <v>KGXKM</v>
          </cell>
        </row>
        <row r="7034">
          <cell r="A7034">
            <v>100197</v>
          </cell>
          <cell r="B7034" t="str">
            <v>TRANSPORTE HORIZONTAL MANUAL, DE SACOS DE 20 KG (UNIDADE: KGXKM). AF_07/2019</v>
          </cell>
          <cell r="C7034" t="str">
            <v>KGXKM</v>
          </cell>
        </row>
        <row r="7035">
          <cell r="A7035">
            <v>100198</v>
          </cell>
          <cell r="B7035" t="str">
            <v>TRANSPORTE HORIZONTAL COM CARRINHO PLATAFORMA, DE SACOS DE 50 KG (UNIDADE: KGXKM). AF_07/2019</v>
          </cell>
          <cell r="C7035" t="str">
            <v>KGXKM</v>
          </cell>
        </row>
        <row r="7036">
          <cell r="A7036">
            <v>100199</v>
          </cell>
          <cell r="B7036" t="str">
            <v>TRANSPORTE HORIZONTAL COM CARRINHO PLATAFORMA, DE SACOS DE 30 KG (UNIDADE: KGXKM). AF_07/2019</v>
          </cell>
          <cell r="C7036" t="str">
            <v>KGXKM</v>
          </cell>
        </row>
        <row r="7037">
          <cell r="A7037">
            <v>100200</v>
          </cell>
          <cell r="B7037" t="str">
            <v>TRANSPORTE HORIZONTAL COM CARRINHO PLATAFORMA, DE SACOS DE 20 KG (UNIDADE: KGXKM). AF_07/2019</v>
          </cell>
          <cell r="C7037" t="str">
            <v>KGXKM</v>
          </cell>
        </row>
        <row r="7038">
          <cell r="A7038">
            <v>100201</v>
          </cell>
          <cell r="B7038" t="str">
            <v>TRANSPORTE HORIZONTAL COM CARRINHO DE MÃO, DE SACOS DE 50 KG (UNIDADE: KGXKM). AF_07/2019</v>
          </cell>
          <cell r="C7038" t="str">
            <v>KGXKM</v>
          </cell>
        </row>
        <row r="7039">
          <cell r="A7039">
            <v>100202</v>
          </cell>
          <cell r="B7039" t="str">
            <v>TRANSPORTE HORIZONTAL COM CARRINHO DE MÃO, DE SACOS DE 30 KG (UNIDADE: KGXKM). AF_07/2019</v>
          </cell>
          <cell r="C7039" t="str">
            <v>KGXKM</v>
          </cell>
        </row>
        <row r="7040">
          <cell r="A7040">
            <v>100203</v>
          </cell>
          <cell r="B7040" t="str">
            <v>TRANSPORTE HORIZONTAL COM CARRINHO DE MÃO, DE SACOS DE 20 KG (UNIDADE: KGXKM). AF_07/2019</v>
          </cell>
          <cell r="C7040" t="str">
            <v>KGXKM</v>
          </cell>
        </row>
        <row r="7041">
          <cell r="A7041">
            <v>100204</v>
          </cell>
          <cell r="B7041" t="str">
            <v>TRANSPORTE HORIZONTAL COM MANIPULADOR TELESCÓPICO, DE PÁLETE DE SACOS (UNIDADE: KGXKM). AF_07/2019</v>
          </cell>
          <cell r="C7041" t="str">
            <v>KGXKM</v>
          </cell>
        </row>
        <row r="7042">
          <cell r="A7042">
            <v>100205</v>
          </cell>
          <cell r="B7042" t="str">
            <v>TRANSPORTE HORIZONTAL COM JERICA DE 60 L, DE MASSA/ GRANEL (UNIDADE: M3XKM). AF_07/2019</v>
          </cell>
          <cell r="C7042" t="str">
            <v>M3XKM</v>
          </cell>
        </row>
        <row r="7043">
          <cell r="A7043">
            <v>100206</v>
          </cell>
          <cell r="B7043" t="str">
            <v>TRANSPORTE HORIZONTAL COM JERICA DE 90 L, DE MASSA/ GRANEL (UNIDADE: M3XKM). AF_07/2019</v>
          </cell>
          <cell r="C7043" t="str">
            <v>M3XKM</v>
          </cell>
        </row>
        <row r="7044">
          <cell r="A7044">
            <v>100207</v>
          </cell>
          <cell r="B7044" t="str">
            <v>TRANSPORTE HORIZONTAL COM CARREGADEIRA, DE MASSA/ GRANEL (UNIDADE: M3XKM). AF_07/2019</v>
          </cell>
          <cell r="C7044" t="str">
            <v>M3XKM</v>
          </cell>
        </row>
        <row r="7045">
          <cell r="A7045">
            <v>100208</v>
          </cell>
          <cell r="B7045" t="str">
            <v>TRANSPORTE HORIZONTAL MANUAL, DE BLOCOS VAZADOS DE CONCRETO OU CERÂMICO DE 19X19X39CM (UNIDADE: BLOCOXKM). AF_07/2019</v>
          </cell>
          <cell r="C7045" t="str">
            <v>UNXKM</v>
          </cell>
        </row>
        <row r="7046">
          <cell r="A7046">
            <v>100209</v>
          </cell>
          <cell r="B7046" t="str">
            <v>TRANSPORTE HORIZONTAL MANUAL, DE BLOCOS CERÂMICOS FURADOS NA HORIZONTAL DE 9X19X19CM (UNIDADE: BLOCOXKM). AF_07/2019</v>
          </cell>
          <cell r="C7046" t="str">
            <v>UNXKM</v>
          </cell>
        </row>
        <row r="7047">
          <cell r="A7047">
            <v>100210</v>
          </cell>
          <cell r="B7047" t="str">
            <v>TRANSPORTE HORIZONTAL COM CARRINHO DE MÃO, DE BLOCOS VAZADOS DE CONCRETO OU CERÂMICO DE 19X19X39CM (UNIDADE: BLOCOXKM). AF_07/2019</v>
          </cell>
          <cell r="C7047" t="str">
            <v>UNXKM</v>
          </cell>
        </row>
        <row r="7048">
          <cell r="A7048">
            <v>100211</v>
          </cell>
          <cell r="B7048" t="str">
            <v>TRANSPORTE HORIZONTAL COM CARRINHO DE MÃO, DE BLOCOS CERÂMICOS FURADOS NA HORIZONTAL DE 9X19X19CM (UNIDADE: BLOCOXKM). AF_07/2019</v>
          </cell>
          <cell r="C7048" t="str">
            <v>UNXKM</v>
          </cell>
        </row>
        <row r="7049">
          <cell r="A7049">
            <v>100212</v>
          </cell>
          <cell r="B7049" t="str">
            <v>TRANSPORTE HORIZONTAL COM CARRINHO PLATAFORMA, DE BLOCOS VAZADOS DE CONCRETO OU CERÂMICO DE 19X19X39CM (UNIDADE: BLOCOXKM). AF_07/2019</v>
          </cell>
          <cell r="C7049" t="str">
            <v>UNXKM</v>
          </cell>
        </row>
        <row r="7050">
          <cell r="A7050">
            <v>100213</v>
          </cell>
          <cell r="B7050" t="str">
            <v>TRANSPORTE HORIZONTAL COM CARRINHO PLATAFORMA, DE BLOCOS CERÂMICOS FURADOS NA HORIZONTAL DE 9X19X19CM (UNIDADE: BLOCOXKM). AF_07/2019</v>
          </cell>
          <cell r="C7050" t="str">
            <v>UNXKM</v>
          </cell>
        </row>
        <row r="7051">
          <cell r="A7051">
            <v>100214</v>
          </cell>
          <cell r="B7051" t="str">
            <v>TRANSPORTE HORIZONTAL COM CARRINHO MINI PÁLETES, DE BLOCOS VAZADOS DE CONCRETO DE 19X19X39CM (UNIDADE: BLOCOXKM). AF_07/2019</v>
          </cell>
          <cell r="C7051" t="str">
            <v>UNXKM</v>
          </cell>
        </row>
        <row r="7052">
          <cell r="A7052">
            <v>100215</v>
          </cell>
          <cell r="B7052" t="str">
            <v>TRANSPORTE HORIZONTAL COM CARRINHO MINI PÁLETES, DE BLOCOS CERÂMICOS FURADOS NA VERTICAL DE 19X19X39CM (UNIDADE: BLOCOXKM). AF_07/2019</v>
          </cell>
          <cell r="C7052" t="str">
            <v>UNXKM</v>
          </cell>
        </row>
        <row r="7053">
          <cell r="A7053">
            <v>100216</v>
          </cell>
          <cell r="B7053" t="str">
            <v>TRANSPORTE HORIZONTAL COM CARRINHO MINI PÁLETES, DE BLOCOS CERÂMICOS FURADOS NA HORIZONTAL DE 9X19X19CM (UNIDADE: BLOCOXKM). AF_07/2019</v>
          </cell>
          <cell r="C7053" t="str">
            <v>UNXKM</v>
          </cell>
        </row>
        <row r="7054">
          <cell r="A7054">
            <v>100217</v>
          </cell>
          <cell r="B7054" t="str">
            <v>TRANSPORTE HORIZONTAL COM MANIPULADOR TELESCÓPICO, DE BLOCOS VAZADOS DE CONCRETO DE 19X19X39CM (UNIDADE: BLOCOXKM). AF_07/2019</v>
          </cell>
          <cell r="C7054" t="str">
            <v>UNXKM</v>
          </cell>
        </row>
        <row r="7055">
          <cell r="A7055">
            <v>100218</v>
          </cell>
          <cell r="B7055" t="str">
            <v>TRANSPORTE HORIZONTAL COM MANIPULADOR TELESCÓPICO, DE BLOCOS CERÂMICOS FURADOS NA VERTICAL DE 19X19X39CM (UNIDADE: BLOCOXKM). AF_07/2019</v>
          </cell>
          <cell r="C7055" t="str">
            <v>UNXKM</v>
          </cell>
        </row>
        <row r="7056">
          <cell r="A7056">
            <v>100219</v>
          </cell>
          <cell r="B7056" t="str">
            <v>TRANSPORTE HORIZONTAL COM MANIPULADOR TELESCÓPICO, DE BLOCOS CERÂMICOS FURADOS NA HORIZONTAL DE 9X19X19CM (UNIDADE: BLOCOXKM). AF_07/2019</v>
          </cell>
          <cell r="C7056" t="str">
            <v>UNXKM</v>
          </cell>
        </row>
        <row r="7057">
          <cell r="A7057">
            <v>100220</v>
          </cell>
          <cell r="B7057" t="str">
            <v>TRANSPORTE HORIZONTAL MANUAL, DE CAIXA COM REVESTIMENTO CERÂMICO (UNIDADE: M2XKM). AF_07/2019</v>
          </cell>
          <cell r="C7057" t="str">
            <v>M2XKM</v>
          </cell>
        </row>
        <row r="7058">
          <cell r="A7058">
            <v>100221</v>
          </cell>
          <cell r="B7058" t="str">
            <v>TRANSPORTE HORIZONTAL COM CARRINHO DE MÃO, DE CAIXA COM REVESTIMENTO CERÂMICO (UNIDADE: M2XKM). AF_07/2019</v>
          </cell>
          <cell r="C7058" t="str">
            <v>M2XKM</v>
          </cell>
        </row>
        <row r="7059">
          <cell r="A7059">
            <v>100222</v>
          </cell>
          <cell r="B7059" t="str">
            <v>TRANSPORTE HORIZONTAL COM CARRINHO PLATAFORMA, DE CAIXA COM REVESTIMENTO CERÂMICO (UNIDADE: M2XKM). AF_07/2019</v>
          </cell>
          <cell r="C7059" t="str">
            <v>M2XKM</v>
          </cell>
        </row>
        <row r="7060">
          <cell r="A7060">
            <v>100223</v>
          </cell>
          <cell r="B7060" t="str">
            <v>TRANSPORTE HORIZONTAL COM CARRINHO MINI PÁLETES, DE CAIXA COM REVESTIMENTO CERÂMICO (UNIDADE: M2XKM). AF_07/2019</v>
          </cell>
          <cell r="C7060" t="str">
            <v>M2XKM</v>
          </cell>
        </row>
        <row r="7061">
          <cell r="A7061">
            <v>100224</v>
          </cell>
          <cell r="B7061" t="str">
            <v>TRANSPORTE HORIZONTAL COM MANIPULADOR TELESCÓPICO, DE CAIXA COM REVESTIMENTO CERÂMICO (UNIDADE: M2XKM). AF_07/2019</v>
          </cell>
          <cell r="C7061" t="str">
            <v>M2XKM</v>
          </cell>
        </row>
        <row r="7062">
          <cell r="A7062">
            <v>100225</v>
          </cell>
          <cell r="B7062" t="str">
            <v>TRANSPORTE HORIZONTAL MANUAL, DE LATA DE 18 LITROS (UNIDADE: LXKM). AF_07/2019</v>
          </cell>
          <cell r="C7062" t="str">
            <v>LXKM</v>
          </cell>
        </row>
        <row r="7063">
          <cell r="A7063">
            <v>100226</v>
          </cell>
          <cell r="B7063" t="str">
            <v>TRANSPORTE HORIZONTAL COM CARRINHO PLATAFORMA, DE LATA DE 18 LITROS (UNIDADE: LXKM). AF_07/2019</v>
          </cell>
          <cell r="C7063" t="str">
            <v>LXKM</v>
          </cell>
        </row>
        <row r="7064">
          <cell r="A7064">
            <v>100227</v>
          </cell>
          <cell r="B7064" t="str">
            <v>TRANSPORTE HORIZONTAL COM CARRINHO RACIONAL, DE LATA DE 18 LITROS (UNIDADE: LXKM). AF_07/2019</v>
          </cell>
          <cell r="C7064" t="str">
            <v>LXKM</v>
          </cell>
        </row>
        <row r="7065">
          <cell r="A7065">
            <v>100228</v>
          </cell>
          <cell r="B7065" t="str">
            <v>TRANSPORTE HORIZONTAL COM MANIPULADOR TELESCÓPICO, DE LATA DE 18 LITROS (UNIDADE: LXKM). AF_07/2019</v>
          </cell>
          <cell r="C7065" t="str">
            <v>LXKM</v>
          </cell>
        </row>
        <row r="7066">
          <cell r="A7066">
            <v>100229</v>
          </cell>
          <cell r="B7066" t="str">
            <v>TRANSPORTE VERTICAL MANUAL, 1 PAVIMENTO, DE SACOS DE 50 KG (UNIDADE: KG). AF_07/2019</v>
          </cell>
          <cell r="C7066" t="str">
            <v>KG</v>
          </cell>
        </row>
        <row r="7067">
          <cell r="A7067">
            <v>100230</v>
          </cell>
          <cell r="B7067" t="str">
            <v>TRANSPORTE VERTICAL MANUAL, 1 PAVIMENTO, DE SACOS DE 30 KG (UNIDADE: KG). AF_07/2019</v>
          </cell>
          <cell r="C7067" t="str">
            <v>KG</v>
          </cell>
        </row>
        <row r="7068">
          <cell r="A7068">
            <v>100231</v>
          </cell>
          <cell r="B7068" t="str">
            <v>TRANSPORTE VERTICAL MANUAL, 1 PAVIMENTO, DE SACOS DE 20 KG (UNIDADE: KG). AF_07/2019</v>
          </cell>
          <cell r="C7068" t="str">
            <v>KG</v>
          </cell>
        </row>
        <row r="7069">
          <cell r="A7069">
            <v>100232</v>
          </cell>
          <cell r="B7069" t="str">
            <v>TRANSPORTE VERTICAL MANUAL, 1 PAVIMENTO, DE BLOCOS VAZADOS DE CONCRETO OU CERÂMICO DE 19X19X39CM (UNIDADE: BLOCO). AF_07/2019</v>
          </cell>
          <cell r="C7069" t="str">
            <v>UN</v>
          </cell>
        </row>
        <row r="7070">
          <cell r="A7070">
            <v>100233</v>
          </cell>
          <cell r="B7070" t="str">
            <v>TRANSPORTE VERTICAL MANUAL, 1 PAVIMENTO, DE BLOCOS CERÂMICOS FURADOS NA HORIZONTAL DE 9X19X19CM (UNIDADE: BLOCO). AF_07/2019</v>
          </cell>
          <cell r="C7070" t="str">
            <v>UN</v>
          </cell>
        </row>
        <row r="7071">
          <cell r="A7071">
            <v>100234</v>
          </cell>
          <cell r="B7071" t="str">
            <v>TRANSPORTE VERTICAL MANUAL, 1 PAVIMENTO, DE CAIXA COM REVESTIMENTO CERÂMICO (UNIDADE: M2). AF_07/2019</v>
          </cell>
          <cell r="C7071" t="str">
            <v>M2</v>
          </cell>
        </row>
        <row r="7072">
          <cell r="A7072">
            <v>100235</v>
          </cell>
          <cell r="B7072" t="str">
            <v>TRANSPORTE VERTICAL MANUAL, 1 PAVIMENTO, DE LATA DE 18 LITROS (UNIDADE: L). AF_07/2019</v>
          </cell>
          <cell r="C7072" t="str">
            <v>L</v>
          </cell>
        </row>
        <row r="7073">
          <cell r="A7073">
            <v>100236</v>
          </cell>
          <cell r="B7073" t="str">
            <v>TRANSPORTE HORIZONTAL MANUAL, DE TUBO DE PVC SOLDÁVEL COM DIÂMETRO MENOR OU IGUAL A 60 MM (UNIDADE: MXKM). AF_07/2019</v>
          </cell>
          <cell r="C7073" t="str">
            <v>MXKM</v>
          </cell>
        </row>
        <row r="7074">
          <cell r="A7074">
            <v>100237</v>
          </cell>
          <cell r="B7074" t="str">
            <v>TRANSPORTE HORIZONTAL MANUAL, DE TUBO DE PVC SOLDÁVEL COM DIÂMETRO MAIOR QUE 60 MM E MENOR OU IGUAL A 85 MM (UNIDADE: MXKM). AF_07/2019</v>
          </cell>
          <cell r="C7074" t="str">
            <v>MXKM</v>
          </cell>
        </row>
        <row r="7075">
          <cell r="A7075">
            <v>100238</v>
          </cell>
          <cell r="B7075" t="str">
            <v>TRANSPORTE HORIZONTAL MANUAL, DE TUBO DE CPVC COM DIÂMETRO MENOR OU IGUAL A 73 MM (UNIDADE: MXKM). AF_07/2019</v>
          </cell>
          <cell r="C7075" t="str">
            <v>MXKM</v>
          </cell>
        </row>
        <row r="7076">
          <cell r="A7076">
            <v>100239</v>
          </cell>
          <cell r="B7076" t="str">
            <v>TRANSPORTE HORIZONTAL MANUAL, DE TUBO DE CPVC COM DIÂMETRO MAIOR QUE 73 MM E MENOR OU IGUAL A 89 MM (UNIDADE: MXKM). AF_07/2019</v>
          </cell>
          <cell r="C7076" t="str">
            <v>MXKM</v>
          </cell>
        </row>
        <row r="7077">
          <cell r="A7077">
            <v>100240</v>
          </cell>
          <cell r="B7077" t="str">
            <v>TRANSPORTE HORIZONTAL MANUAL, DE TUBO DE PPR - PN12 OU PN25 - COM DIÂMETRO MENOR OU IGUAL A 50 MM (UNIDADE: MXKM). AF_07/2019</v>
          </cell>
          <cell r="C7077" t="str">
            <v>MXKM</v>
          </cell>
        </row>
        <row r="7078">
          <cell r="A7078">
            <v>100241</v>
          </cell>
          <cell r="B7078" t="str">
            <v>TRANSPORTE HORIZONTAL MANUAL, DE TUBO DE PPR - PN12 OU PN25 - COM DIÂMETRO MAIOR QUE 50 MM E MENOR OU IGUAL A 75 MM (UNIDADE: MXKM). AF_07/2019</v>
          </cell>
          <cell r="C7078" t="str">
            <v>MXKM</v>
          </cell>
        </row>
        <row r="7079">
          <cell r="A7079">
            <v>100242</v>
          </cell>
          <cell r="B7079" t="str">
            <v>TRANSPORTE HORIZONTAL MANUAL, DE TUBO DE PPR - PN12 OU PN25 - COM DIÂMETRO MAIOR QUE 75 MM E MENOR OU IGUAL A 110 MM (UNIDADE: MXKM). AF_07/2019</v>
          </cell>
          <cell r="C7079" t="str">
            <v>MXKM</v>
          </cell>
        </row>
        <row r="7080">
          <cell r="A7080">
            <v>100243</v>
          </cell>
          <cell r="B7080" t="str">
            <v>TRANSPORTE HORIZONTAL MANUAL, DE TUBO DE COBRE - CLASSE E - COM DIÂMETRO MENOR OU IGUAL A 54 MM (UNIDADE: MXKM). AF_07/2019</v>
          </cell>
          <cell r="C7080" t="str">
            <v>MXKM</v>
          </cell>
        </row>
        <row r="7081">
          <cell r="A7081">
            <v>100244</v>
          </cell>
          <cell r="B7081" t="str">
            <v>TRANSPORTE HORIZONTAL MANUAL, DE TUBO DE COBRE - CLASSE E - COM DIÂMETRO MAIOR QUE 54 MM E MENOR OU IGUAL A 79 MM (UNIDADE: MXKM). AF_07/2019</v>
          </cell>
          <cell r="C7081" t="str">
            <v>MXKM</v>
          </cell>
        </row>
        <row r="7082">
          <cell r="A7082">
            <v>100245</v>
          </cell>
          <cell r="B7082" t="str">
            <v>TRANSPORTE HORIZONTAL MANUAL, DE TUBO DE COBRE - CLASSE E - COM DIÂMETRO MAIOR QUE 79 MM E MENOR OU IGUAL A 104 MM (UNIDADE: MXKM). AF_07/2019</v>
          </cell>
          <cell r="C7082" t="str">
            <v>MXKM</v>
          </cell>
        </row>
        <row r="7083">
          <cell r="A7083">
            <v>100246</v>
          </cell>
          <cell r="B7083" t="str">
            <v>TRANSPORTE HORIZONTAL MANUAL, DE TUBO DE PVC SÉRIE NORMAL - ESGOTO PREDIAL, OU REFORÇADO PARA ESGOTO OU ÁGUAS PLUVIAIS PREDIAL, COM DIÂMETRO MENOR OU IGUAL A 75 MM (UNIDADE: MXKM). AF_07/2019</v>
          </cell>
          <cell r="C7083" t="str">
            <v>MXKM</v>
          </cell>
        </row>
        <row r="7084">
          <cell r="A7084">
            <v>100247</v>
          </cell>
          <cell r="B7084" t="str">
            <v>TRANSPORTE HORIZONTAL MANUAL, DE TUBO DE PVC SÉRIE NORMAL - ESGOTO PREDIAL, OU REFORÇADO PARA ESGOTO OU ÁGUAS PLUVIAIS PREDIAL, COM DIÂMETRO MAIOR QUE 75 MM E MENOR OU IGUAL A 100 MM (UNIDADE: MXKM). AF_07/2019</v>
          </cell>
          <cell r="C7084" t="str">
            <v>MXKM</v>
          </cell>
        </row>
        <row r="7085">
          <cell r="A7085">
            <v>100248</v>
          </cell>
          <cell r="B7085" t="str">
            <v>TRANSPORTE HORIZONTAL MANUAL, DE TUBO DE PVC SÉRIE NORMAL - ESGOTO PREDIAL, OU REFORÇADO PARA ESGOTO OU ÁGUAS PLUVIAIS PREDIAL, COM DIÂMETRO MAIOR QUE 100 MM E MENOR OU IGUAL A 150 MM (UNIDADE: MXKM). AF_07/2019</v>
          </cell>
          <cell r="C7085" t="str">
            <v>MXKM</v>
          </cell>
        </row>
        <row r="7086">
          <cell r="A7086">
            <v>100249</v>
          </cell>
          <cell r="B7086" t="str">
            <v>TRANSPORTE HORIZONTAL MANUAL, DE TUBO DE AÇO CARBONO LEVE OU MÉDIO, PRETO OU GALVANIZADO, COM DIÂMETRO MENOR OU IGUAL A 20 MM (UNIDADE: MXKM). AF_07/2019</v>
          </cell>
          <cell r="C7086" t="str">
            <v>MXKM</v>
          </cell>
        </row>
        <row r="7087">
          <cell r="A7087">
            <v>100250</v>
          </cell>
          <cell r="B7087" t="str">
            <v>TRANSPORTE HORIZONTAL MANUAL, DE TUBO DE AÇO CARBONO LEVE OU MÉDIO, PRETO OU GALVANIZADO, COM DIÂMETRO MAIOR QUE 20 MM E MENOR OU IGUAL A 32 MM (UNIDADE: MXKM). AF_07/2019</v>
          </cell>
          <cell r="C7087" t="str">
            <v>MXKM</v>
          </cell>
        </row>
        <row r="7088">
          <cell r="A7088">
            <v>100251</v>
          </cell>
          <cell r="B7088" t="str">
            <v>TRANSPORTE HORIZONTAL MANUAL, DE TUBO DE AÇO CARBONO LEVE OU MÉDIO, PRETO OU GALVANIZADO, COM DIÂMETRO MAIOR QUE 32 MM E MENOR OU IGUAL A 65 MM (UNIDADE: MXKM). AF_07/2019</v>
          </cell>
          <cell r="C7088" t="str">
            <v>MXKM</v>
          </cell>
        </row>
        <row r="7089">
          <cell r="A7089">
            <v>100252</v>
          </cell>
          <cell r="B7089" t="str">
            <v>TRANSPORTE HORIZONTAL MANUAL, DE TUBO DE AÇO CARBONO LEVE OU MÉDIO, PRETO OU GALVANIZADO, COM DIÂMETRO MAIOR QUE 65 MM E MENOR OU IGUAL A 90 MM (UNIDADE: MXKM). AF_07/2019</v>
          </cell>
          <cell r="C7089" t="str">
            <v>MXKM</v>
          </cell>
        </row>
        <row r="7090">
          <cell r="A7090">
            <v>100253</v>
          </cell>
          <cell r="B7090" t="str">
            <v>TRANSPORTE HORIZONTAL MANUAL, DE TUBO DE AÇO CARBONO LEVE OU MÉDIO, PRETO OU GALVANIZADO, COM DIÂMETRO MAIOR QUE 90 MM E MENOR OU IGUAL A 125 MM (UNIDADE: MXKM). AF_07/2019</v>
          </cell>
          <cell r="C7090" t="str">
            <v>MXKM</v>
          </cell>
        </row>
        <row r="7091">
          <cell r="A7091">
            <v>100254</v>
          </cell>
          <cell r="B7091" t="str">
            <v>TRANSPORTE HORIZONTAL MANUAL, DE TUBO DE AÇO CARBONO LEVE OU MÉDIO, PRETO OU GALVANIZADO, COM DIÂMETRO MAIOR QUE 125 MM E MENOR OU IGUAL A 150 MM (UNIDADE: MXKM). AF_07/2019</v>
          </cell>
          <cell r="C7091" t="str">
            <v>MXKM</v>
          </cell>
        </row>
        <row r="7092">
          <cell r="A7092">
            <v>100255</v>
          </cell>
          <cell r="B7092" t="str">
            <v>TRANSPORTE HORIZONTAL MANUAL, DE TÁBUAS DE MADEIRA COM SEÇÃO TRANSVERSAL DE 2,5 X 25 CM E 2,5 X 30 CM (UNIDADE: MXKM). AF_07/2019</v>
          </cell>
          <cell r="C7092" t="str">
            <v>MXKM</v>
          </cell>
        </row>
        <row r="7093">
          <cell r="A7093">
            <v>100256</v>
          </cell>
          <cell r="B7093" t="str">
            <v>TRANSPORTE HORIZONTAL MANUAL, DE CAIBROS DE MADEIRA COM SEÇÃO TRANSVERSAL DE 7,5 X 6 CM E 6 X 8 CM (UNIDADE: MXKM). AF_07/2019</v>
          </cell>
          <cell r="C7093" t="str">
            <v>MXKM</v>
          </cell>
        </row>
        <row r="7094">
          <cell r="A7094">
            <v>100257</v>
          </cell>
          <cell r="B7094" t="str">
            <v>TRANSPORTE HORIZONTAL MANUAL, DE RIPAS DE MADEIRA COM SEÇÃO TRANSVERSAL DE 1 X 5 CM E 2 X 5 CM (UNIDADE: MXKM). AF_07/2019</v>
          </cell>
          <cell r="C7094" t="str">
            <v>MXKM</v>
          </cell>
        </row>
        <row r="7095">
          <cell r="A7095">
            <v>100258</v>
          </cell>
          <cell r="B7095" t="str">
            <v>TRANSPORTE HORIZONTAL MANUAL, DE VIGAS DE MADEIRA COM SEÇÃO TRANSVERSAL DE 5 X 12 CM (UNIDADE: MXKM). AF_07/2019</v>
          </cell>
          <cell r="C7095" t="str">
            <v>MXKM</v>
          </cell>
        </row>
        <row r="7096">
          <cell r="A7096">
            <v>100259</v>
          </cell>
          <cell r="B7096" t="str">
            <v>TRANSPORTE HORIZONTAL MANUAL, DE VIGAS DE MADEIRA COM SEÇÃO TRANSVERSAL DE 6 X 16 CM (UNIDADE: MXKM). AF_07/2019</v>
          </cell>
          <cell r="C7096" t="str">
            <v>MXKM</v>
          </cell>
        </row>
        <row r="7097">
          <cell r="A7097">
            <v>100260</v>
          </cell>
          <cell r="B7097" t="str">
            <v>TRANSPORTE HORIZONTAL MANUAL, DE VERGALHÕES DE AÇO COM DIÂMETRO DE 5 MM (UNIDADE: KGXKM). AF_07/2019</v>
          </cell>
          <cell r="C7097" t="str">
            <v>KGXKM</v>
          </cell>
        </row>
        <row r="7098">
          <cell r="A7098">
            <v>100261</v>
          </cell>
          <cell r="B7098" t="str">
            <v>TRANSPORTE HORIZONTAL MANUAL, DE VERGALHÕES DE AÇO COM DIÂMETRO DE 6,3 MM (UNIDADE: KGXKM). AF_07/2019</v>
          </cell>
          <cell r="C7098" t="str">
            <v>KGXKM</v>
          </cell>
        </row>
        <row r="7099">
          <cell r="A7099">
            <v>100262</v>
          </cell>
          <cell r="B7099" t="str">
            <v>TRANSPORTE HORIZONTAL MANUAL, DE VERGALHÕES DE AÇO COM DIÂMETRO DE 8 MM (UNIDADE: KGXKM). AF_07/2019</v>
          </cell>
          <cell r="C7099" t="str">
            <v>KGXKM</v>
          </cell>
        </row>
        <row r="7100">
          <cell r="A7100">
            <v>100263</v>
          </cell>
          <cell r="B7100" t="str">
            <v>TRANSPORTE HORIZONTAL MANUAL, DE VERGALHÕES DE AÇO COM DIÂMETRO DE 10 MM; 12,5 MM; 16 MM; 20 MM; 25 MM OU 32 MM (UNIDADE: KGXKM). AF_07/2019</v>
          </cell>
          <cell r="C7100" t="str">
            <v>KGXKM</v>
          </cell>
        </row>
        <row r="7101">
          <cell r="A7101">
            <v>100264</v>
          </cell>
          <cell r="B7101" t="str">
            <v>TRANSPORTE HORIZONTAL MANUAL, DE JANELA (UNIDADE: M2XKM). AF_07/2019</v>
          </cell>
          <cell r="C7101" t="str">
            <v>M2XKM</v>
          </cell>
        </row>
        <row r="7102">
          <cell r="A7102">
            <v>100265</v>
          </cell>
          <cell r="B7102" t="str">
            <v>TRANSPORTE VERTICAL MANUAL, 1 PAVIMENTO, DE JANELA (UNIDADE: M2). AF_07/2019</v>
          </cell>
          <cell r="C7102" t="str">
            <v>M2</v>
          </cell>
        </row>
        <row r="7103">
          <cell r="A7103">
            <v>100266</v>
          </cell>
          <cell r="B7103" t="str">
            <v>TRANSPORTE HORIZONTAL MANUAL, DE PORTA (UNIDADE: UNIDXKM). AF_07/2019</v>
          </cell>
          <cell r="C7103" t="str">
            <v>UNXKM</v>
          </cell>
        </row>
        <row r="7104">
          <cell r="A7104">
            <v>100267</v>
          </cell>
          <cell r="B7104" t="str">
            <v>TRANSPORTE VERTICAL MANUAL, 1 PAVIMENTO, DE PORTA (UNIDADE: UNID). AF_07/2019</v>
          </cell>
          <cell r="C7104" t="str">
            <v>UN</v>
          </cell>
        </row>
        <row r="7105">
          <cell r="A7105">
            <v>100268</v>
          </cell>
          <cell r="B7105" t="str">
            <v>TRANSPORTE HORIZONTAL MANUAL, DE BANCADA DE MÁRMORE OU GRANITO PARA COZINHA/LAVATÓRIO OU MÁRMORE SINTÉTICO COM CUBA INTEGRADA (UNIDADE: UNIDXKM). AF_07/2019</v>
          </cell>
          <cell r="C7105" t="str">
            <v>UNXKM</v>
          </cell>
        </row>
        <row r="7106">
          <cell r="A7106">
            <v>100269</v>
          </cell>
          <cell r="B7106" t="str">
            <v>TRANSPORTE VERTICAL, BANCADA DE MÁRMORE OU GRANITO PARA COZINHA/LAVATÓRIO OU MÁRMORE SINTÉTICO COM CUBA INTEGRADA, MANUAL, 1 PAVIMENTO, (UNIDADE: UNID). AF_07/2019</v>
          </cell>
          <cell r="C7106" t="str">
            <v>UN</v>
          </cell>
        </row>
        <row r="7107">
          <cell r="A7107">
            <v>100270</v>
          </cell>
          <cell r="B7107" t="str">
            <v>TRANSPORTE HORIZONTAL COM CARRINHO PLATAFORMA, DE BANCADA DE MÁRMORE OU GRANITO PARA COZINHA/LAVATÓRIO OU MÁRMORE SINTÉTICO COM CUBA INTEGRADA (UNIDADE: UNIDXKM). AF_07/2019</v>
          </cell>
          <cell r="C7107" t="str">
            <v>UNXKM</v>
          </cell>
        </row>
        <row r="7108">
          <cell r="A7108">
            <v>100271</v>
          </cell>
          <cell r="B7108" t="str">
            <v>TRANSPORTE HORIZONTAL MANUAL, DE VIDRO (UNIDADE: M2XKM). AF_07/2019</v>
          </cell>
          <cell r="C7108" t="str">
            <v>M2XKM</v>
          </cell>
        </row>
        <row r="7109">
          <cell r="A7109">
            <v>100272</v>
          </cell>
          <cell r="B7109" t="str">
            <v>TRANSPORTE VERTICAL MANUAL, 1 PAVIMENTO, DE VIDRO (UNIDADE: M2). AF_07/2019</v>
          </cell>
          <cell r="C7109" t="str">
            <v>M2</v>
          </cell>
        </row>
        <row r="7110">
          <cell r="A7110">
            <v>100273</v>
          </cell>
          <cell r="B7110" t="str">
            <v>TRANSPORTE HORIZONTAL MANUAL, DE TELA DE AÇO (UNIDADE: KGXKM). AF_07/2019</v>
          </cell>
          <cell r="C7110" t="str">
            <v>KGXKM</v>
          </cell>
        </row>
        <row r="7111">
          <cell r="A7111">
            <v>100274</v>
          </cell>
          <cell r="B7111" t="str">
            <v>TRANSPORTE HORIZONTAL MANUAL, DE COMPENSADO DE MADEIRA (UNIDADE: M2XKM). AF_07/2019</v>
          </cell>
          <cell r="C7111" t="str">
            <v>M2XKM</v>
          </cell>
        </row>
        <row r="7112">
          <cell r="A7112">
            <v>100275</v>
          </cell>
          <cell r="B7112" t="str">
            <v>TRANSPORTE HORIZONTAL MANUAL, DE TELHA TERMOACÚSTICA OU TELHA DE AÇO ZINCADO (UNIDADE: M2XKM). AF_07/2019</v>
          </cell>
          <cell r="C7112" t="str">
            <v>M2XKM</v>
          </cell>
        </row>
        <row r="7113">
          <cell r="A7113">
            <v>100276</v>
          </cell>
          <cell r="B7113" t="str">
            <v>TRANSPORTE HORIZONTAL MANUAL, DE TELHA DE FIBROCIMENTO OU TELHA ESTRUTURAL DE FIBROCIMENTO, CANALETE 90 OU KALHETÃO (UNIDADE: M2XKM). AF_07/2019</v>
          </cell>
          <cell r="C7113" t="str">
            <v>M2XKM</v>
          </cell>
        </row>
        <row r="7114">
          <cell r="A7114">
            <v>100277</v>
          </cell>
          <cell r="B7114" t="str">
            <v>TRANSPORTE HORIZONTAL COM MANIPULADOR TELESCÓPICO, DE TELHAS TERMOACÚSTICAS, FIBROCIMENTO, AÇO ZINCADO, FIBROCIMENTO ESTRUTURAL, CANALETE 90 OU KALHETÃO (UNIDADE: M2XKM). AF_07/2019</v>
          </cell>
          <cell r="C7114" t="str">
            <v>M2XKM</v>
          </cell>
        </row>
        <row r="7115">
          <cell r="A7115">
            <v>100278</v>
          </cell>
          <cell r="B7115" t="str">
            <v>TRANSPORTE HORIZONTAL MANUAL, DE BACIA SANITÁRIA, CAIXA ACOPLADA, TANQUE OU PIA (UNIDADE: UNIDXKM). AF_07/2019</v>
          </cell>
          <cell r="C7115" t="str">
            <v>UNXKM</v>
          </cell>
        </row>
        <row r="7116">
          <cell r="A7116">
            <v>100279</v>
          </cell>
          <cell r="B7116" t="str">
            <v>TRANSPORTE VERTICAL MANUAL, 1 PAVIMENTO, DE BACIA SANITÁRIA, CAIXA ACOPLADA, TANQUE OU PIA (UNIDADE: UNID). AF_07/2019</v>
          </cell>
          <cell r="C7116" t="str">
            <v>UN</v>
          </cell>
        </row>
        <row r="7117">
          <cell r="A7117">
            <v>100280</v>
          </cell>
          <cell r="B7117" t="str">
            <v>TRANSPORTE HORIZONTAL COM CARRINHO PLATAFORMA, DE BACIA SANITÁRIA, CAIXA ACOPLADA, TANQUE OU PIA (UNIDADE: UNIDXKM). AF_07/2019</v>
          </cell>
          <cell r="C7117" t="str">
            <v>UNXKM</v>
          </cell>
        </row>
        <row r="7118">
          <cell r="A7118">
            <v>100281</v>
          </cell>
          <cell r="B7118" t="str">
            <v>TRANSPORTE HORIZONTAL COM MANIPULADOR TELESCÓPICO, DE BACIA SANITÁRIA, CAIXA ACOPLADA, TANQUE OU PIA (UNIDADE: UNIDXKM). AF_07/2019</v>
          </cell>
          <cell r="C7118" t="str">
            <v>UNXKM</v>
          </cell>
        </row>
        <row r="7119">
          <cell r="A7119">
            <v>100282</v>
          </cell>
          <cell r="B7119" t="str">
            <v>TRANSPORTE HORIZONTAL MANUAL, DE TELHA DE CONCRETO OU CERÂMICA (UNIDADE: M2XKM). AF_07/2019</v>
          </cell>
          <cell r="C7119" t="str">
            <v>M2XKM</v>
          </cell>
        </row>
        <row r="7120">
          <cell r="A7120">
            <v>100283</v>
          </cell>
          <cell r="B7120" t="str">
            <v>TRANSPORTE HORIZONTAL COM CARRINHO PLATAFORMA, DE TELHA DE CONCRETO OU CERÂMICA (UNIDADE: M2XKM). AF_07/2019</v>
          </cell>
          <cell r="C7120" t="str">
            <v>M2XKM</v>
          </cell>
        </row>
        <row r="7121">
          <cell r="A7121">
            <v>100284</v>
          </cell>
          <cell r="B7121" t="str">
            <v>TRANSPORTE HORIZONTAL COM MANIPULADOR TELESCÓPICO, DE TELHA DE CONCRETO OU CERÂMICA (UNIDADE: M2XKM). AF_07/2019</v>
          </cell>
          <cell r="C7121" t="str">
            <v>M2XKM</v>
          </cell>
        </row>
        <row r="7122">
          <cell r="A7122">
            <v>100285</v>
          </cell>
          <cell r="B7122" t="str">
            <v>TRANSPORTE HORIZONTAL MANUAL, DE BARRAMENTO BLINDADO (UNIDADE: MXKM). AF_07/2019</v>
          </cell>
          <cell r="C7122" t="str">
            <v>MXKM</v>
          </cell>
        </row>
        <row r="7123">
          <cell r="A7123">
            <v>100286</v>
          </cell>
          <cell r="B7123" t="str">
            <v>TRANSPORTE HORIZONTAL COM CARRINHO PLATAFORMA, DE BARRAMENTO BLINDADO (UNIDADE: MXKM). AF_07/2019</v>
          </cell>
          <cell r="C7123" t="str">
            <v>MXKM</v>
          </cell>
        </row>
        <row r="7124">
          <cell r="A7124">
            <v>100287</v>
          </cell>
          <cell r="B7124" t="str">
            <v>TRANSPORTE HORIZONTAL MANUAL, DE CALHA QUADRADA NÚMERO 24 - CORTE 33 (UNIDADE: MXKM). AF_07/2019</v>
          </cell>
          <cell r="C7124" t="str">
            <v>MXKM</v>
          </cell>
        </row>
        <row r="7125">
          <cell r="A7125">
            <v>99802</v>
          </cell>
          <cell r="B7125" t="str">
            <v>LIMPEZA DE PISO CERÂMICO OU PORCELANATO COM VASSOURA A SECO. AF_04/2019</v>
          </cell>
          <cell r="C7125" t="str">
            <v>M2</v>
          </cell>
        </row>
        <row r="7126">
          <cell r="A7126">
            <v>99803</v>
          </cell>
          <cell r="B7126" t="str">
            <v>LIMPEZA DE PISO CERÂMICO OU PORCELANATO COM PANO ÚMIDO. AF_04/2019</v>
          </cell>
          <cell r="C7126" t="str">
            <v>M2</v>
          </cell>
        </row>
        <row r="7127">
          <cell r="A7127">
            <v>99804</v>
          </cell>
          <cell r="B7127" t="str">
            <v>LIMPEZA DE PISO CERÂMICO OU PORCELANATO UTILIZANDO DETERGENTE NEUTRO E ESCOVAÇÃO MANUAL. AF_04/2019</v>
          </cell>
          <cell r="C7127" t="str">
            <v>M2</v>
          </cell>
        </row>
        <row r="7128">
          <cell r="A7128">
            <v>99805</v>
          </cell>
          <cell r="B7128" t="str">
            <v>LIMPEZA DE PISO CERÂMICO OU COM PEDRAS RÚSTICAS UTILIZANDO ÁCIDO MURIÁTICO. AF_04/2019</v>
          </cell>
          <cell r="C7128" t="str">
            <v>M2</v>
          </cell>
        </row>
        <row r="7129">
          <cell r="A7129">
            <v>99806</v>
          </cell>
          <cell r="B7129" t="str">
            <v>LIMPEZA DE REVESTIMENTO CERÂMICO EM PAREDE COM PANO ÚMIDO AF_04/2019</v>
          </cell>
          <cell r="C7129" t="str">
            <v>M2</v>
          </cell>
        </row>
        <row r="7130">
          <cell r="A7130">
            <v>99807</v>
          </cell>
          <cell r="B7130" t="str">
            <v>LIMPEZA DE REVESTIMENTO CERÂMICO EM PAREDE UTILIZANDO DETERGENTE NEUTRO E ESCOVAÇÃO MANUAL. AF_04/2019</v>
          </cell>
          <cell r="C7130" t="str">
            <v>M2</v>
          </cell>
        </row>
        <row r="7131">
          <cell r="A7131">
            <v>99808</v>
          </cell>
          <cell r="B7131" t="str">
            <v>LIMPEZA DE REVESTIMENTO CERÂMICO EM PAREDE UTILIZANDO ÁCIDO MURIÁTICO. AF_04/2019</v>
          </cell>
          <cell r="C7131" t="str">
            <v>M2</v>
          </cell>
        </row>
        <row r="7132">
          <cell r="A7132">
            <v>99809</v>
          </cell>
          <cell r="B7132" t="str">
            <v>LIMPEZA DE PISO DE LADRILHO HIDRÁULICO COM PANO ÚMIDO. AF_04/2019</v>
          </cell>
          <cell r="C7132" t="str">
            <v>M2</v>
          </cell>
        </row>
        <row r="7133">
          <cell r="A7133">
            <v>99810</v>
          </cell>
          <cell r="B7133" t="str">
            <v>LIMPEZA DE PISO DE MÁRMORE/GRANITO UTILIZANDO DETERGENTE NEUTRO E ESCOVAÇÃO MANUAL. AF_04/2019</v>
          </cell>
          <cell r="C7133" t="str">
            <v>M2</v>
          </cell>
        </row>
        <row r="7134">
          <cell r="A7134">
            <v>99811</v>
          </cell>
          <cell r="B7134" t="str">
            <v>LIMPEZA DE CONTRAPISO COM VASSOURA A SECO. AF_04/2019</v>
          </cell>
          <cell r="C7134" t="str">
            <v>M2</v>
          </cell>
        </row>
        <row r="7135">
          <cell r="A7135">
            <v>99812</v>
          </cell>
          <cell r="B7135" t="str">
            <v>LIMPEZA DE LADRILHO HIDRÁULICO EM PAREDE COM PANO ÚMIDO. AF_04/2019</v>
          </cell>
          <cell r="C7135" t="str">
            <v>M2</v>
          </cell>
        </row>
        <row r="7136">
          <cell r="A7136">
            <v>99813</v>
          </cell>
          <cell r="B7136" t="str">
            <v>LIMPEZA DE MÁRMORE/GRANITO EM PAREDE UTILIZANDO DETERGENTE NEUTRO E ESCOVAÇÃO MANUAL. AF_04/2019</v>
          </cell>
          <cell r="C7136" t="str">
            <v>M2</v>
          </cell>
        </row>
        <row r="7137">
          <cell r="A7137">
            <v>99814</v>
          </cell>
          <cell r="B7137" t="str">
            <v>LIMPEZA DE SUPERFÍCIE COM JATO DE ALTA PRESSÃO. AF_04/2019</v>
          </cell>
          <cell r="C7137" t="str">
            <v>M2</v>
          </cell>
        </row>
        <row r="7138">
          <cell r="A7138">
            <v>99815</v>
          </cell>
          <cell r="B7138" t="str">
            <v>LIMPEZA DE PIA INOX COM BANCADA DE PEDRA, INCLUSIVE METAIS CORRESPONDENTES. AF_04/2019</v>
          </cell>
          <cell r="C7138" t="str">
            <v>UN</v>
          </cell>
        </row>
        <row r="7139">
          <cell r="A7139">
            <v>99816</v>
          </cell>
          <cell r="B7139" t="str">
            <v>LIMPEZA DE TANQUE OU LAVATÓRIO DE LOUÇA ISOLADO, INCLUSIVE METAIS CORRESPONDENTES. AF_04/2019</v>
          </cell>
          <cell r="C7139" t="str">
            <v>UN</v>
          </cell>
        </row>
        <row r="7140">
          <cell r="A7140">
            <v>99817</v>
          </cell>
          <cell r="B7140" t="str">
            <v>LIMPEZA DE LAVATÓRIO DE LOUÇA COM BANCADA DE PEDRA, INCLUSIVE METAIS CORRESPONDENTES. AF_04/2019</v>
          </cell>
          <cell r="C7140" t="str">
            <v>UN</v>
          </cell>
        </row>
        <row r="7141">
          <cell r="A7141">
            <v>99818</v>
          </cell>
          <cell r="B7141" t="str">
            <v>LIMPEZA DE BACIA SANITÁRIA, BIDÊ OU MICTÓRIO EM LOUÇA, INCLUSIVE METAIS CORRESPONDENTES. AF_04/2019</v>
          </cell>
          <cell r="C7141" t="str">
            <v>UN</v>
          </cell>
        </row>
        <row r="7142">
          <cell r="A7142">
            <v>99819</v>
          </cell>
          <cell r="B7142" t="str">
            <v>LIMPEZA DE BANCADA DE PEDRA (MÁRMORE OU GRANITO). AF_04/2019</v>
          </cell>
          <cell r="C7142" t="str">
            <v>M2</v>
          </cell>
        </row>
        <row r="7143">
          <cell r="A7143">
            <v>99820</v>
          </cell>
          <cell r="B7143" t="str">
            <v>LIMPEZA DE JANELA INTEIRAMENTE DE VIDRO. AF_04/2019</v>
          </cell>
          <cell r="C7143" t="str">
            <v>M2</v>
          </cell>
        </row>
        <row r="7144">
          <cell r="A7144">
            <v>99821</v>
          </cell>
          <cell r="B7144" t="str">
            <v>LIMPEZA DE JANELA DE VIDRO COM CAIXILHO EM AÇO/ALUMÍNIO/PVC. AF_04/2019</v>
          </cell>
          <cell r="C7144" t="str">
            <v>M2</v>
          </cell>
        </row>
        <row r="7145">
          <cell r="A7145">
            <v>99822</v>
          </cell>
          <cell r="B7145" t="str">
            <v>LIMPEZA DE PORTA DE MADEIRA. AF_04/2019</v>
          </cell>
          <cell r="C7145" t="str">
            <v>M2</v>
          </cell>
        </row>
        <row r="7146">
          <cell r="A7146">
            <v>99823</v>
          </cell>
          <cell r="B7146" t="str">
            <v>LIMPEZA DE PORTA INTEIRAMENTE DE VIDRO. AF_04/2019</v>
          </cell>
          <cell r="C7146" t="str">
            <v>M2</v>
          </cell>
        </row>
        <row r="7147">
          <cell r="A7147">
            <v>99824</v>
          </cell>
          <cell r="B7147" t="str">
            <v>LIMPEZA DE PORTA EM AÇO/ALUMÍNIO. AF_04/2019</v>
          </cell>
          <cell r="C7147" t="str">
            <v>M2</v>
          </cell>
        </row>
        <row r="7148">
          <cell r="A7148">
            <v>99825</v>
          </cell>
          <cell r="B7148" t="str">
            <v>LIMPEZA DE PORTA DE VIDRO COM CAIXILHO EM AÇO/ ALUMÍNIO/ PVC. AF_04/2019</v>
          </cell>
          <cell r="C7148" t="str">
            <v>M2</v>
          </cell>
        </row>
        <row r="7149">
          <cell r="A7149">
            <v>99826</v>
          </cell>
          <cell r="B7149" t="str">
            <v>LIMPEZA DE FORRO REMOVÍVEL COM PANO ÚMIDO. AF_04/2019</v>
          </cell>
          <cell r="C7149" t="str">
            <v>M2</v>
          </cell>
        </row>
        <row r="7150">
          <cell r="A7150">
            <v>97013</v>
          </cell>
          <cell r="B7150" t="str">
            <v>GUARDA-CORPO FIXADO EM FÔRMA DE MADEIRA COM MONTANTES E TRAVESSÕES EM MADEIRA E FECHAMENTO EM PLACA COMPENSADO PARA EDIFÍCIOS COM ATÉ 2 PAVIMENTOS. AF_03/2024</v>
          </cell>
          <cell r="C7150" t="str">
            <v>M</v>
          </cell>
        </row>
        <row r="7151">
          <cell r="A7151">
            <v>97014</v>
          </cell>
          <cell r="B7151" t="str">
            <v>GUARDA-CORPO FIXADO EM FÔRMA DE MADEIRA COM MONTANTES E TRAVESSÕES EM MADEIRA E FECHAMENTO EM PLACA COMPENSADO PARA EDIFÍCIOS COM 3 PAVIMENTOS. AF_03/2024</v>
          </cell>
          <cell r="C7151" t="str">
            <v>M</v>
          </cell>
        </row>
        <row r="7152">
          <cell r="A7152">
            <v>97015</v>
          </cell>
          <cell r="B7152" t="str">
            <v>GUARDA-CORPO FIXADO EM FÔRMA DE MADEIRA COM MONTANTES E TRAVESSÕES EM MADEIRA E FECHAMENTO EM PLACA COMPENSADO PARA EDIFÍCIOS COM ALTURA IGUAL OU SUPERIOR A 4 PAVIMENTOS. AF_03/2024</v>
          </cell>
          <cell r="C7152" t="str">
            <v>M</v>
          </cell>
        </row>
        <row r="7153">
          <cell r="A7153">
            <v>97016</v>
          </cell>
          <cell r="B7153" t="str">
            <v>GUARDA-CORPO FIXADO EM FÔRMA DE MADEIRA COM MONTANTES E TRAVESSÕES EM MADEIRA PRÉ-MONTADOS PARA EDIFÍCIOS COM ATÉ 2 PAVIMENTOS. AF_03/2024</v>
          </cell>
          <cell r="C7153" t="str">
            <v>M</v>
          </cell>
        </row>
        <row r="7154">
          <cell r="A7154">
            <v>97017</v>
          </cell>
          <cell r="B7154" t="str">
            <v>GUARDA-CORPO FIXADO EM FÔRMA DE MADEIRA COM MONTANTES E TRAVESSÕES EM MADEIRA PRÉ-MONTADOS PARA EDIFÍCIOS COM 3 PAVIMENTOS. AF_03/2024</v>
          </cell>
          <cell r="C7154" t="str">
            <v>M</v>
          </cell>
        </row>
        <row r="7155">
          <cell r="A7155">
            <v>97018</v>
          </cell>
          <cell r="B7155" t="str">
            <v>GUARDA-CORPO FIXADO EM FÔRMA DE MADEIRA COM MONTANTES E TRAVESSÕES EM MADEIRA PRÉ-MONTADOS PARA EDIFÍCIOS COM ALTURA IGUAL OU SUPERIOR A 4 PAVIMENTOS. AF_03/2024</v>
          </cell>
          <cell r="C7155" t="str">
            <v>M</v>
          </cell>
        </row>
        <row r="7156">
          <cell r="A7156">
            <v>97031</v>
          </cell>
          <cell r="B7156" t="str">
            <v>GUARDA-CORPO EM LAJE PÓS-DESFÔRMA COM ESCORAS DE MADEIRA ESTRONCADAS NA ESTRUTURA, TRAVESSÕES DE MADEIRA E FECHAMENTO EM TELA DE POLIPROPILENO PARA EDIFÍCIOS COM ATÉ 4 PAVIMENTOS (1 MONTAGEM). AF_03/2024</v>
          </cell>
          <cell r="C7156" t="str">
            <v>M</v>
          </cell>
        </row>
        <row r="7157">
          <cell r="A7157">
            <v>97032</v>
          </cell>
          <cell r="B7157" t="str">
            <v>GUARDA-CORPO EM LAJE PÓS-DESFÔRMA COM ESCORAS DE MADEIRA ESTRONCADAS NA ESTRUTURA, TRAVESSÕES DE MADEIRA E FECHAMENTO EM TELA DE POLIPROPILENO PARA EDIFÍCIOS ACIMA DE 4 PAVIMENTOS (2 MONTAGENS). AF_03/2024</v>
          </cell>
          <cell r="C7157" t="str">
            <v>M</v>
          </cell>
        </row>
        <row r="7158">
          <cell r="A7158">
            <v>97033</v>
          </cell>
          <cell r="B7158" t="str">
            <v>GUARDA-CORPO EM LAJE PÓS-DESFÔRMA COM ESCORAS METÁLICAS ESTRONCADAS NA ESTRUTURA, TRAVESSÕES DE MADEIRA E FECHAMENTO EM TELA DE POLIPROPILENO PARA EDIFÍCIOS COM ATÉ 4 PAVIMENTOS (1 MONTAGEM). AF_03/2024_PS</v>
          </cell>
          <cell r="C7158" t="str">
            <v>M</v>
          </cell>
        </row>
        <row r="7159">
          <cell r="A7159">
            <v>97034</v>
          </cell>
          <cell r="B7159" t="str">
            <v>GUARDA-CORPO EM LAJE PÓS-DESFÔRMA COM ESCORAS METÁLICAS ESTRONCADAS NA ESTRUTURA, TRAVESSÕES DE MADEIRA E FECHAMENTO EM TELA DE POLIPROPILENO PARA EDIFÍCIOS ACIMA DE 4 PAVIMENTOS (2 MONTAGENS). AF_03/2024_PS</v>
          </cell>
          <cell r="C7159" t="str">
            <v>M</v>
          </cell>
        </row>
        <row r="7160">
          <cell r="A7160">
            <v>97039</v>
          </cell>
          <cell r="B7160" t="str">
            <v>FECHAMENTO REMOVÍVEL DE VÃO DE PORTAS EM MADEIRA (VÃO DO ELEVADOR) - 1 MONTAGEM EM OBRA. AF_03/2024</v>
          </cell>
          <cell r="C7160" t="str">
            <v>M2</v>
          </cell>
        </row>
        <row r="7161">
          <cell r="A7161">
            <v>97040</v>
          </cell>
          <cell r="B7161" t="str">
            <v>FECHAMENTO REMOVÍVEL DE ABERTURA DE CAIXILHO EM MADEIRA - 4 MONTAGENS EM OBRA. AF_03/2024</v>
          </cell>
          <cell r="C7161" t="str">
            <v>M2</v>
          </cell>
        </row>
        <row r="7162">
          <cell r="A7162">
            <v>97041</v>
          </cell>
          <cell r="B7162" t="str">
            <v>FECHAMENTO REMOVÍVEL DE ABERTURA NO PISO EM MADEIRA - 1 MONTAGEM EM OBRA. AF_03/2024</v>
          </cell>
          <cell r="C7162" t="str">
            <v>M2</v>
          </cell>
        </row>
        <row r="7163">
          <cell r="A7163">
            <v>97046</v>
          </cell>
          <cell r="B7163" t="str">
            <v>PONTEIRAS DE PROTEÇÃO DE PONTAS E VERGALHÕES EXPOSTOS EM FUNDAÇÕES. AF_03/2024</v>
          </cell>
          <cell r="C7163" t="str">
            <v>M2</v>
          </cell>
        </row>
        <row r="7164">
          <cell r="A7164">
            <v>97047</v>
          </cell>
          <cell r="B7164" t="str">
            <v>PONTEIRAS DE PROTEÇÃO DE PONTAS E VERGALHÕES EXPOSTOS EM ESTRUTURAS DE CONCRETO ARMADO CONVENCIONAL. AF_03/2024</v>
          </cell>
          <cell r="C7164" t="str">
            <v>M2</v>
          </cell>
        </row>
        <row r="7165">
          <cell r="A7165">
            <v>97048</v>
          </cell>
          <cell r="B7165" t="str">
            <v>PONTEIRAS DE PROTEÇÃO DE PONTAS E VERGALHÕES EXPOSTOS EM ALVENARIA ESTRUTURAL. AF_03/2024</v>
          </cell>
          <cell r="C7165" t="str">
            <v>M2</v>
          </cell>
        </row>
        <row r="7166">
          <cell r="A7166">
            <v>97054</v>
          </cell>
          <cell r="B7166" t="str">
            <v>INSTALAÇÃO DE SINALIZADOR NOTURNO LED. AF_03/2024</v>
          </cell>
          <cell r="C7166" t="str">
            <v>UN</v>
          </cell>
        </row>
        <row r="7167">
          <cell r="A7167">
            <v>97062</v>
          </cell>
          <cell r="B7167" t="str">
            <v>COLOCAÇÃO DE TELA EM ANDAIME FACHADEIRO. AF_03/2024</v>
          </cell>
          <cell r="C7167" t="str">
            <v>M2</v>
          </cell>
        </row>
        <row r="7168">
          <cell r="A7168">
            <v>97063</v>
          </cell>
          <cell r="B7168" t="str">
            <v>MONTAGEM E DESMONTAGEM DE ANDAIME MODULAR FACHADEIRO, COM PISO METÁLICO, PARA EDIFÍCIOS COM MULTIPLOS PAVIMENTOS (EXCLUSIVE ANDAIME E LIMPEZA). AF_03/2024</v>
          </cell>
          <cell r="C7168" t="str">
            <v>M2</v>
          </cell>
        </row>
        <row r="7169">
          <cell r="A7169">
            <v>97064</v>
          </cell>
          <cell r="B7169" t="str">
            <v>MONTAGEM E DESMONTAGEM DE ANDAIME TUBULAR TIPO "TORRE" (EXCLUSIVE ANDAIME E LIMPEZA). AF_03/2024</v>
          </cell>
          <cell r="C7169" t="str">
            <v>M</v>
          </cell>
        </row>
        <row r="7170">
          <cell r="A7170">
            <v>97065</v>
          </cell>
          <cell r="B7170" t="str">
            <v>MONTAGEM E DESMONTAGEM DE ANDAIME MULTIDIRECIONAL (EXCLUSIVE ANDAIME E LIMPEZA). AF_03/2024</v>
          </cell>
          <cell r="C7170" t="str">
            <v>M3</v>
          </cell>
        </row>
        <row r="7171">
          <cell r="A7171">
            <v>97066</v>
          </cell>
          <cell r="B7171" t="str">
            <v>PROTEÇÃO DE PEDESTRES, INCLUSIVE MONTAGEM E DESMONTAGEM. AF_03/2024_PS</v>
          </cell>
          <cell r="C7171" t="str">
            <v>M2</v>
          </cell>
        </row>
        <row r="7172">
          <cell r="A7172">
            <v>97067</v>
          </cell>
          <cell r="B7172" t="str">
            <v>PLATAFORMA DE PROTEÇÃO PRINCIPAL PARA ALVENARIA ESTRUTURAL PARA SER APOIADA EM ANDAIME, INCLUSIVE MONTAGEM E DESMONTAGEM. AF_03/2024</v>
          </cell>
          <cell r="C7172" t="str">
            <v>M</v>
          </cell>
        </row>
        <row r="7173">
          <cell r="A7173">
            <v>104989</v>
          </cell>
          <cell r="B7173" t="str">
            <v>PROTEÇÃO DE ACESSO A CREMALHEIRA, COM CANCELA FIXADA EM LAJE - 1 MONTAGEM (EXCLUSO CANCELA). AF_03/2024</v>
          </cell>
          <cell r="C7173" t="str">
            <v>UN</v>
          </cell>
        </row>
        <row r="7174">
          <cell r="A7174">
            <v>104990</v>
          </cell>
          <cell r="B7174" t="str">
            <v>GUARDA-CORPO PARA POÇO DE CREMALHEIRA, COM MONTANTE METÁLICO FIXADO EM LAJE COM CHUMBADOR PARABOLT E FECHAMENTO EM PAINEL DE TELA METÁLICA (EXCLUSO PROTEÇÃO). AF_03/2024</v>
          </cell>
          <cell r="C7174" t="str">
            <v>M</v>
          </cell>
        </row>
        <row r="7175">
          <cell r="A7175">
            <v>105103</v>
          </cell>
          <cell r="B7175" t="str">
            <v>ASCENSÃO E DESCIDA DE ELEVADOR DE CREMALHEIRA. AF_03/2024</v>
          </cell>
          <cell r="C7175" t="str">
            <v>M</v>
          </cell>
        </row>
        <row r="7176">
          <cell r="A7176">
            <v>105104</v>
          </cell>
          <cell r="B7176" t="str">
            <v>MONTAGEM E DESMONTAGEM DE MINI GRUA. AF_03/2024</v>
          </cell>
          <cell r="C7176" t="str">
            <v>UN</v>
          </cell>
        </row>
        <row r="7177">
          <cell r="A7177">
            <v>105105</v>
          </cell>
          <cell r="B7177" t="str">
            <v>ASCENSÃO DE MINI GRUA. AF_03/2024</v>
          </cell>
          <cell r="C7177" t="str">
            <v>M</v>
          </cell>
        </row>
        <row r="7178">
          <cell r="A7178">
            <v>105106</v>
          </cell>
          <cell r="B7178" t="str">
            <v>MONTAGEM E DESMONTAGEM DE TRECHO INICIAL DE ELEVADOR DE CREMALHEIRA, CABINE SIMPLES - EXCLUSO FUNDAÇÕES. AF_03/2024</v>
          </cell>
          <cell r="C7178" t="str">
            <v>UN</v>
          </cell>
        </row>
        <row r="7179">
          <cell r="A7179">
            <v>105107</v>
          </cell>
          <cell r="B7179" t="str">
            <v>MONTAGEM E DESMONTAGEM DE TRECHO INICIAL DE ELEVADOR DE CREMALHEIRA, CABINE DUPLA - EXCLUSO FUNDAÇÕES. AF_03/2024</v>
          </cell>
          <cell r="C7179" t="str">
            <v>UN</v>
          </cell>
        </row>
        <row r="7180">
          <cell r="A7180">
            <v>105110</v>
          </cell>
          <cell r="B7180" t="str">
            <v>ASCENSÃO DE GRUA ASCENSIONAL. AF_03/2024</v>
          </cell>
          <cell r="C7180" t="str">
            <v>M</v>
          </cell>
        </row>
        <row r="7181">
          <cell r="A7181">
            <v>105111</v>
          </cell>
          <cell r="B7181" t="str">
            <v>MONTAGEM E DESMONTAGEM DO TRECHO INICIAL DE GRUA FIXA (ALTURA LIVRE) - EXCLUSO FUNDAÇÕES. AF_03/2024</v>
          </cell>
          <cell r="C7181" t="str">
            <v>UN</v>
          </cell>
        </row>
        <row r="7182">
          <cell r="A7182">
            <v>105112</v>
          </cell>
          <cell r="B7182" t="str">
            <v>ASCENSÃO E DESCIDA DE GRUA FIXA. AF_03/2024</v>
          </cell>
          <cell r="C7182" t="str">
            <v>M</v>
          </cell>
        </row>
        <row r="7183">
          <cell r="A7183">
            <v>97621</v>
          </cell>
          <cell r="B7183" t="str">
            <v>DEMOLIÇÃO DE ALVENARIA DE BLOCO FURADO, DE FORMA MANUAL, COM REAPROVEITAMENTO. AF_09/2023</v>
          </cell>
          <cell r="C7183" t="str">
            <v>M3</v>
          </cell>
        </row>
        <row r="7184">
          <cell r="A7184">
            <v>97622</v>
          </cell>
          <cell r="B7184" t="str">
            <v>DEMOLIÇÃO DE ALVENARIA DE BLOCO FURADO, DE FORMA MANUAL, SEM REAPROVEITAMENTO. AF_09/2023</v>
          </cell>
          <cell r="C7184" t="str">
            <v>M3</v>
          </cell>
        </row>
        <row r="7185">
          <cell r="A7185">
            <v>97623</v>
          </cell>
          <cell r="B7185" t="str">
            <v>DEMOLIÇÃO DE ALVENARIA DE TIJOLO MACIÇO, DE FORMA MANUAL, COM REAPROVEITAMENTO. AF_09/2023</v>
          </cell>
          <cell r="C7185" t="str">
            <v>M3</v>
          </cell>
        </row>
        <row r="7186">
          <cell r="A7186">
            <v>97624</v>
          </cell>
          <cell r="B7186" t="str">
            <v>DEMOLIÇÃO DE ALVENARIA DE TIJOLO MACIÇO, DE FORMA MANUAL, SEM REAPROVEITAMENTO. AF_09/2023</v>
          </cell>
          <cell r="C7186" t="str">
            <v>M3</v>
          </cell>
        </row>
        <row r="7187">
          <cell r="A7187">
            <v>97625</v>
          </cell>
          <cell r="B7187" t="str">
            <v>DEMOLIÇÃO DE ALVENARIA PARA QUALQUER TIPO DE BLOCO, DE FORMA MECANIZADA, SEM REAPROVEITAMENTO. AF_09/2023</v>
          </cell>
          <cell r="C7187" t="str">
            <v>M3</v>
          </cell>
        </row>
        <row r="7188">
          <cell r="A7188">
            <v>97626</v>
          </cell>
          <cell r="B7188" t="str">
            <v>DEMOLIÇÃO DE PILARES E VIGAS EM CONCRETO ARMADO, DE FORMA MANUAL, SEM REAPROVEITAMENTO. AF_09/2023</v>
          </cell>
          <cell r="C7188" t="str">
            <v>M3</v>
          </cell>
        </row>
        <row r="7189">
          <cell r="A7189">
            <v>97627</v>
          </cell>
          <cell r="B7189" t="str">
            <v>DEMOLIÇÃO DE PILARES E VIGAS EM CONCRETO ARMADO, DE FORMA MECANIZADA COM MARTELETE, SEM REAPROVEITAMENTO. AF_09/2023</v>
          </cell>
          <cell r="C7189" t="str">
            <v>M3</v>
          </cell>
        </row>
        <row r="7190">
          <cell r="A7190">
            <v>97628</v>
          </cell>
          <cell r="B7190" t="str">
            <v>DEMOLIÇÃO DE LAJES, EM CONCRETO ARMADO, DE FORMA MANUAL, SEM REAPROVEITAMENTO. AF_09/2023</v>
          </cell>
          <cell r="C7190" t="str">
            <v>M3</v>
          </cell>
        </row>
        <row r="7191">
          <cell r="A7191">
            <v>97629</v>
          </cell>
          <cell r="B7191" t="str">
            <v>DEMOLIÇÃO DE LAJES, EM CONCRETO ARMADO, DE FORMA MECANIZADA COM MARTELETE, SEM REAPROVEITAMENTO. AF_09/2023</v>
          </cell>
          <cell r="C7191" t="str">
            <v>M3</v>
          </cell>
        </row>
        <row r="7192">
          <cell r="A7192">
            <v>97631</v>
          </cell>
          <cell r="B7192" t="str">
            <v>DEMOLIÇÃO DE ARGAMASSAS, DE FORMA MANUAL, SEM REAPROVEITAMENTO. AF_09/2023</v>
          </cell>
          <cell r="C7192" t="str">
            <v>M2</v>
          </cell>
        </row>
        <row r="7193">
          <cell r="A7193">
            <v>97632</v>
          </cell>
          <cell r="B7193" t="str">
            <v>DEMOLIÇÃO DE RODAPÉ CERÂMICO, DE FORMA MANUAL, SEM REAPROVEITAMENTO. AF_09/2023</v>
          </cell>
          <cell r="C7193" t="str">
            <v>M</v>
          </cell>
        </row>
        <row r="7194">
          <cell r="A7194">
            <v>97633</v>
          </cell>
          <cell r="B7194" t="str">
            <v>DEMOLIÇÃO DE REVESTIMENTO CERÂMICO, DE FORMA MANUAL, SEM REAPROVEITAMENTO. AF_09/2023</v>
          </cell>
          <cell r="C7194" t="str">
            <v>M2</v>
          </cell>
        </row>
        <row r="7195">
          <cell r="A7195">
            <v>97634</v>
          </cell>
          <cell r="B7195" t="str">
            <v>DEMOLIÇÃO DE REVESTIMENTO CERÂMICO, DE FORMA MECANIZADA COM MARTELETE, SEM REAPROVEITAMENTO. AF_09/2023</v>
          </cell>
          <cell r="C7195" t="str">
            <v>M2</v>
          </cell>
        </row>
        <row r="7196">
          <cell r="A7196">
            <v>97635</v>
          </cell>
          <cell r="B7196" t="str">
            <v>REMOÇÃO DE PISO DE BLOCO INTERTRAVADO OU DE PEDRA PORTUGUESA, DE FORMA MANUAL, COM REAPROVEITAMENTO. AF_09/2023</v>
          </cell>
          <cell r="C7196" t="str">
            <v>M2</v>
          </cell>
        </row>
        <row r="7197">
          <cell r="A7197">
            <v>97636</v>
          </cell>
          <cell r="B7197" t="str">
            <v>DEMOLIÇÃO PARCIAL DE PAVIMENTO ASFÁLTICO, DE FORMA MECANIZADA, SEM REAPROVEITAMENTO. AF_09/2023</v>
          </cell>
          <cell r="C7197" t="str">
            <v>M2</v>
          </cell>
        </row>
        <row r="7198">
          <cell r="A7198">
            <v>97637</v>
          </cell>
          <cell r="B7198" t="str">
            <v>REMOÇÃO DE TAPUME/ CHAPAS METÁLICAS E DE MADEIRA, DE FORMA MANUAL, SEM REAPROVEITAMENTO. AF_09/2023</v>
          </cell>
          <cell r="C7198" t="str">
            <v>M2</v>
          </cell>
        </row>
        <row r="7199">
          <cell r="A7199">
            <v>97638</v>
          </cell>
          <cell r="B7199" t="str">
            <v>REMOÇÃO DE CHAPAS E PERFIS DE DRYWALL, DE FORMA MANUAL, SEM REAPROVEITAMENTO. AF_09/2023</v>
          </cell>
          <cell r="C7199" t="str">
            <v>M2</v>
          </cell>
        </row>
        <row r="7200">
          <cell r="A7200">
            <v>97639</v>
          </cell>
          <cell r="B7200" t="str">
            <v>REMOÇÃO DE PLACAS E PILARETES DE CONCRETO, DE FORMA MANUAL, SEM REAPROVEITAMENTO. AF_09/2023</v>
          </cell>
          <cell r="C7200" t="str">
            <v>M2</v>
          </cell>
        </row>
        <row r="7201">
          <cell r="A7201">
            <v>97640</v>
          </cell>
          <cell r="B7201" t="str">
            <v>REMOÇÃO DE FORROS DE DRYWALL, PVC E FIBROMINERAL, DE FORMA MANUAL, SEM REAPROVEITAMENTO. AF_09/2023</v>
          </cell>
          <cell r="C7201" t="str">
            <v>M2</v>
          </cell>
        </row>
        <row r="7202">
          <cell r="A7202">
            <v>97641</v>
          </cell>
          <cell r="B7202" t="str">
            <v>REMOÇÃO DE FORRO DE GESSO, DE FORMA MANUAL, SEM REAPROVEITAMENTO. AF_09/2023</v>
          </cell>
          <cell r="C7202" t="str">
            <v>M2</v>
          </cell>
        </row>
        <row r="7203">
          <cell r="A7203">
            <v>97642</v>
          </cell>
          <cell r="B7203" t="str">
            <v>REMOÇÃO DE TRAMA METÁLICA OU DE MADEIRA PARA FORRO, DE FORMA MANUAL, SEM REAPROVEITAMENTO. AF_09/2023</v>
          </cell>
          <cell r="C7203" t="str">
            <v>M2</v>
          </cell>
        </row>
        <row r="7204">
          <cell r="A7204">
            <v>97643</v>
          </cell>
          <cell r="B7204" t="str">
            <v>REMOÇÃO DE PISO DE MADEIRA (ASSOALHO E BARROTE), DE FORMA MANUAL, SEM REAPROVEITAMENTO. AF_09/2023</v>
          </cell>
          <cell r="C7204" t="str">
            <v>M2</v>
          </cell>
        </row>
        <row r="7205">
          <cell r="A7205">
            <v>97644</v>
          </cell>
          <cell r="B7205" t="str">
            <v>REMOÇÃO DE PORTAS, DE FORMA MANUAL, SEM REAPROVEITAMENTO. AF_09/2023</v>
          </cell>
          <cell r="C7205" t="str">
            <v>M2</v>
          </cell>
        </row>
        <row r="7206">
          <cell r="A7206">
            <v>97645</v>
          </cell>
          <cell r="B7206" t="str">
            <v>REMOÇÃO DE JANELAS, DE FORMA MANUAL, SEM REAPROVEITAMENTO. AF_09/2023</v>
          </cell>
          <cell r="C7206" t="str">
            <v>M2</v>
          </cell>
        </row>
        <row r="7207">
          <cell r="A7207">
            <v>97647</v>
          </cell>
          <cell r="B7207" t="str">
            <v>REMOÇÃO DE TELHAS DE FIBROCIMENTO METÁLICA E CERÂMICA, DE FORMA MANUAL, SEM REAPROVEITAMENTO. AF_09/2023</v>
          </cell>
          <cell r="C7207" t="str">
            <v>M2</v>
          </cell>
        </row>
        <row r="7208">
          <cell r="A7208">
            <v>97648</v>
          </cell>
          <cell r="B7208" t="str">
            <v>REMOÇÃO DE PROTEÇÃO TÉRMICA PARA COBERTURA EM EPS, DE FORMA MANUAL, SEM REAPROVEITAMENTO. AF_09/2023</v>
          </cell>
          <cell r="C7208" t="str">
            <v>M2</v>
          </cell>
        </row>
        <row r="7209">
          <cell r="A7209">
            <v>97649</v>
          </cell>
          <cell r="B7209" t="str">
            <v>REMOÇÃO DE TELHAS DE FIBROCIMENTO, METÁLICA E CERÂMICA, DE FORMA MECANIZADA, COM USO DE GUINDASTE, SEM REAPROVEITAMENTO. AF_09/2023</v>
          </cell>
          <cell r="C7209" t="str">
            <v>M2</v>
          </cell>
        </row>
        <row r="7210">
          <cell r="A7210">
            <v>97650</v>
          </cell>
          <cell r="B7210" t="str">
            <v>REMOÇÃO DE TRAMA DE MADEIRA PARA COBERTURA, DE FORMA MANUAL, SEM REAPROVEITAMENTO. AF_09/2023</v>
          </cell>
          <cell r="C7210" t="str">
            <v>M2</v>
          </cell>
        </row>
        <row r="7211">
          <cell r="A7211">
            <v>97651</v>
          </cell>
          <cell r="B7211" t="str">
            <v>REMOÇÃO DE TESOURAS DE MADEIRA, COM VÃO MENOR QUE 8M, DE FORMA MANUAL, SEM REAPROVEITAMENTO. AF_09/2023</v>
          </cell>
          <cell r="C7211" t="str">
            <v>UN</v>
          </cell>
        </row>
        <row r="7212">
          <cell r="A7212">
            <v>97652</v>
          </cell>
          <cell r="B7212" t="str">
            <v>REMOÇÃO DE TESOURAS DE MADEIRA, COM VÃO MAIOR OU IGUAL A 8M, DE FORMA MANUAL, SEM REAPROVEITAMENTO. AF_09/2023</v>
          </cell>
          <cell r="C7212" t="str">
            <v>UN</v>
          </cell>
        </row>
        <row r="7213">
          <cell r="A7213">
            <v>97653</v>
          </cell>
          <cell r="B7213" t="str">
            <v>REMOÇÃO DE TESOURAS DE MADEIRA, COM VÃO MENOR QUE 8M, DE FORMA MECANIZADA, COM REAPROVEITAMENTO. AF_09/2023</v>
          </cell>
          <cell r="C7213" t="str">
            <v>UN</v>
          </cell>
        </row>
        <row r="7214">
          <cell r="A7214">
            <v>97654</v>
          </cell>
          <cell r="B7214" t="str">
            <v>REMOÇÃO DE TESOURAS DE MADEIRA, COM VÃO MAIOR OU IGUAL A 8M, DE FORMA MECANIZADA, COM REAPROVEITAMENTO. AF_09/2023</v>
          </cell>
          <cell r="C7214" t="str">
            <v>UN</v>
          </cell>
        </row>
        <row r="7215">
          <cell r="A7215">
            <v>97655</v>
          </cell>
          <cell r="B7215" t="str">
            <v>REMOÇÃO DE TRAMA METÁLICA PARA COBERTURA, DE FORMA MANUAL, SEM REAPROVEITAMENTO. AF_09/2023</v>
          </cell>
          <cell r="C7215" t="str">
            <v>M2</v>
          </cell>
        </row>
        <row r="7216">
          <cell r="A7216">
            <v>97656</v>
          </cell>
          <cell r="B7216" t="str">
            <v>REMOÇÃO DE TESOURAS METÁLICAS, COM VÃO MENOR QUE 8M, DE FORMA MANUAL, SEM REAPROVEITAMENTO. AF_09/2023</v>
          </cell>
          <cell r="C7216" t="str">
            <v>UN</v>
          </cell>
        </row>
        <row r="7217">
          <cell r="A7217">
            <v>97657</v>
          </cell>
          <cell r="B7217" t="str">
            <v>REMOÇÃO DE TESOURAS METÁLICAS, COM VÃO MAIOR OU IGUAL A 8M, DE FORMA MANUAL, SEM REAPROVEITAMENTO. AF_09/2023</v>
          </cell>
          <cell r="C7217" t="str">
            <v>UN</v>
          </cell>
        </row>
        <row r="7218">
          <cell r="A7218">
            <v>97658</v>
          </cell>
          <cell r="B7218" t="str">
            <v>REMOÇÃO DE TESOURAS METÁLICAS, COM VÃO MENOR QUE 8M, DE FORMA MECANIZADA, COM REAPROVEITAMENTO. AF_09/2023</v>
          </cell>
          <cell r="C7218" t="str">
            <v>UN</v>
          </cell>
        </row>
        <row r="7219">
          <cell r="A7219">
            <v>97659</v>
          </cell>
          <cell r="B7219" t="str">
            <v>REMOÇÃO DE TESOURAS METÁLICAS, COM VÃO MAIOR OU IGUAL A 8M, DE FORMA MECANIZADA, COM REAPROVEITAMENTO. AF_09/2023</v>
          </cell>
          <cell r="C7219" t="str">
            <v>UN</v>
          </cell>
        </row>
        <row r="7220">
          <cell r="A7220">
            <v>97660</v>
          </cell>
          <cell r="B7220" t="str">
            <v>REMOÇÃO DE INTERRUPTORES/TOMADAS ELÉTRICAS, DE FORMA MANUAL, SEM REAPROVEITAMENTO. AF_09/2023</v>
          </cell>
          <cell r="C7220" t="str">
            <v>UN</v>
          </cell>
        </row>
        <row r="7221">
          <cell r="A7221">
            <v>97661</v>
          </cell>
          <cell r="B7221" t="str">
            <v>REMOÇÃO DE CABOS ELÉTRICOS, COM SEÇÃO DE 10 MM², FORMA MANUAL, SEM REAPROVEITAMENTO. AF_09/2023</v>
          </cell>
          <cell r="C7221" t="str">
            <v>M</v>
          </cell>
        </row>
        <row r="7222">
          <cell r="A7222">
            <v>97662</v>
          </cell>
          <cell r="B7222" t="str">
            <v>REMOÇÃO DE TUBULAÇÕES (TUBOS E CONEXÕES) DE ÁGUA FRIA, DE FORMA MANUAL, SEM REAPROVEITAMENTO. AF_09/2023</v>
          </cell>
          <cell r="C7222" t="str">
            <v>M</v>
          </cell>
        </row>
        <row r="7223">
          <cell r="A7223">
            <v>97663</v>
          </cell>
          <cell r="B7223" t="str">
            <v>REMOÇÃO DE LOUÇAS, DE FORMA MANUAL, SEM REAPROVEITAMENTO. AF_09/2023</v>
          </cell>
          <cell r="C7223" t="str">
            <v>UN</v>
          </cell>
        </row>
        <row r="7224">
          <cell r="A7224">
            <v>97664</v>
          </cell>
          <cell r="B7224" t="str">
            <v>REMOÇÃO DE ACESSÓRIOS, DE FORMA MANUAL, SEM REAPROVEITAMENTO. AF_09/2023</v>
          </cell>
          <cell r="C7224" t="str">
            <v>UN</v>
          </cell>
        </row>
        <row r="7225">
          <cell r="A7225">
            <v>97665</v>
          </cell>
          <cell r="B7225" t="str">
            <v>REMOÇÃO DE LUMINÁRIAS, DE FORMA MANUAL, SEM REAPROVEITAMENTO. AF_09/2023</v>
          </cell>
          <cell r="C7225" t="str">
            <v>UN</v>
          </cell>
        </row>
        <row r="7226">
          <cell r="A7226">
            <v>97666</v>
          </cell>
          <cell r="B7226" t="str">
            <v>REMOÇÃO DE METAIS SANITÁRIOS, DE FORMA MANUAL, SEM REAPROVEITAMENTO. AF_09/2023</v>
          </cell>
          <cell r="C7226" t="str">
            <v>UN</v>
          </cell>
        </row>
        <row r="7227">
          <cell r="A7227">
            <v>104789</v>
          </cell>
          <cell r="B7227" t="str">
            <v>DEMOLIÇÃO DE PISO DE CONCRETO SIMPLES, DE FORMA MANUAL, SEM REAPROVEITAMENTO. AF_09/2023</v>
          </cell>
          <cell r="C7227" t="str">
            <v>M3</v>
          </cell>
        </row>
        <row r="7228">
          <cell r="A7228">
            <v>104790</v>
          </cell>
          <cell r="B7228" t="str">
            <v>DEMOLIÇÃO DE PISO DE CONCRETO SIMPLES, DE FORMA MECANIZADA COM MARTELETE, SEM REAPROVEITAMENTO. AF_09/2023</v>
          </cell>
          <cell r="C7228" t="str">
            <v>M3</v>
          </cell>
        </row>
        <row r="7229">
          <cell r="A7229">
            <v>104791</v>
          </cell>
          <cell r="B7229" t="str">
            <v>DEMOLIÇÃO DE ARGAMASSAS, DE FORMA DE FORMA MECANIZADA COM MARTELETE, SEM REAPROVEITAMENTO. AF_09/2023</v>
          </cell>
          <cell r="C7229" t="str">
            <v>M2</v>
          </cell>
        </row>
        <row r="7230">
          <cell r="A7230">
            <v>104792</v>
          </cell>
          <cell r="B7230" t="str">
            <v>REMOÇÃO DE CABOS ELÉTRICOS, COM SEÇÃO DE ATÉ 2,5 MM², DE FORMA MANUAL, SEM REAPROVEITAMENTO. AF_09/2023</v>
          </cell>
          <cell r="C7230" t="str">
            <v>M</v>
          </cell>
        </row>
        <row r="7231">
          <cell r="A7231">
            <v>104793</v>
          </cell>
          <cell r="B7231" t="str">
            <v>REMOÇÃO DE CABOS ELÉTRICOS, COM SEÇÃO MAIOR QUE 2,5 MM² E MENOR QUE 10 MM², DE FORMA MANUAL, SEM REAPROVEITAMENTO. AF_09/2023</v>
          </cell>
          <cell r="C7231" t="str">
            <v>M</v>
          </cell>
        </row>
        <row r="7232">
          <cell r="A7232">
            <v>104794</v>
          </cell>
          <cell r="B7232" t="str">
            <v>REMOÇÃO DE CABOS ELÉTRICOS, COM SEÇÃO DE 16 MM², FORMA MANUAL, SEM REAPROVEITAMENTO. AF_09/2023</v>
          </cell>
          <cell r="C7232" t="str">
            <v>M</v>
          </cell>
        </row>
        <row r="7233">
          <cell r="A7233">
            <v>104795</v>
          </cell>
          <cell r="B7233" t="str">
            <v>REMOÇÃO DE CABOS ELÉTRICOS, COM SEÇÃO DE 25 MM², FORMA MANUAL, SEM REAPROVEITAMENTO. AF_09/2023</v>
          </cell>
          <cell r="C7233" t="str">
            <v>M</v>
          </cell>
        </row>
        <row r="7234">
          <cell r="A7234">
            <v>104796</v>
          </cell>
          <cell r="B7234" t="str">
            <v>DEMOLIÇÃO DE GUIAS, SARJETAS OU SARJETÕES, DE FORMA MECANIZADA, SEM REAPROVEITAMENTO. AF_09/2023</v>
          </cell>
          <cell r="C7234" t="str">
            <v>M</v>
          </cell>
        </row>
        <row r="7235">
          <cell r="A7235">
            <v>104797</v>
          </cell>
          <cell r="B7235" t="str">
            <v>REMOÇAO DE GUIAS PRÉ-FABRICADAS DE CONCRETO, DE FORMA MECANIZADA, COM REAPROVEITAMENTO. AF_09/2023</v>
          </cell>
          <cell r="C7235" t="str">
            <v>M</v>
          </cell>
        </row>
        <row r="7236">
          <cell r="A7236">
            <v>104798</v>
          </cell>
          <cell r="B7236" t="str">
            <v>REMOÇÃO DE SUPORTE METÁLICO OU DE MADEIRA PARA PLACAS DE SINALIZAÇÃO VIÁRIA, DE FORMA MANUAL, SEM REAPROVEITAMENTO. AF_09/2023</v>
          </cell>
          <cell r="C7236" t="str">
            <v>UN</v>
          </cell>
        </row>
        <row r="7237">
          <cell r="A7237">
            <v>104799</v>
          </cell>
          <cell r="B7237" t="str">
            <v>REMOÇÃO DE PLACAS DE SINALIZAÇÃO VIÁRIA, DE FORMA MANUAL, SEM REAPROVEITAMENTO. AF_09/2023</v>
          </cell>
          <cell r="C7237" t="str">
            <v>M2</v>
          </cell>
        </row>
        <row r="7238">
          <cell r="A7238">
            <v>104800</v>
          </cell>
          <cell r="B7238" t="str">
            <v>REMOÇÃO DE CERCAS E MOURÕES, DE FORMA MANUAL, SEM REAPROVEITAMENTO. AF_09/2023</v>
          </cell>
          <cell r="C7238" t="str">
            <v>M</v>
          </cell>
        </row>
        <row r="7239">
          <cell r="A7239">
            <v>104801</v>
          </cell>
          <cell r="B7239" t="str">
            <v>REMOÇÃO DE ALAMBRADOS PARA QUADRAS POLIESPORTIVAS, ESTRUTURADO POR TUBOS DE AÇO GALVANIZADO, COM TELA DE ARAME GALVANIZADO, DE FORMA MANUAL, SEM REAPROVEITAMENTO. AF_09/2023</v>
          </cell>
          <cell r="C7239" t="str">
            <v>M2</v>
          </cell>
        </row>
        <row r="7240">
          <cell r="A7240">
            <v>104802</v>
          </cell>
          <cell r="B7240" t="str">
            <v>REMOÇÃO DE TELA DE ARAME GALVANIZADO DE ALAMBRADOS PARA QUADRAS POLIESPORTIVAS, DE FORMA MANUAL, SEM REMOÇÃO DA ESTRUTURA DE SUSTENTAÇÃO, SEM REAPROVEITAMENTO. AF_09/2023</v>
          </cell>
          <cell r="C7240" t="str">
            <v>M2</v>
          </cell>
        </row>
        <row r="7241">
          <cell r="A7241">
            <v>104803</v>
          </cell>
          <cell r="B7241" t="str">
            <v>REMOÇÃO CALHAS E RUFOS, DE FORMA MANUAL, SEM REAPROVEITAMENTO. AF_09/2023</v>
          </cell>
          <cell r="C7241" t="str">
            <v>M</v>
          </cell>
        </row>
        <row r="7242">
          <cell r="A7242">
            <v>95967</v>
          </cell>
          <cell r="B7242" t="str">
            <v>SERVIÇOS TÉCNICOS ESPECIALIZADOS PARA ACOMPANHAMENTO DE EXECUÇÃO DE FUNDAÇÕES PROFUNDAS E ESTRUTURAS DE CONTENÇÃO</v>
          </cell>
          <cell r="C7242" t="str">
            <v>H</v>
          </cell>
        </row>
        <row r="7243">
          <cell r="A7243">
            <v>99059</v>
          </cell>
          <cell r="B7243" t="str">
            <v>LOCAÇÃO CONVENCIONAL DE OBRA, UTILIZANDO GABARITO DE TÁBUAS CORRIDAS PONTALETADAS A CADA 2,00M -  2 UTILIZAÇÕES. AF_03/2024</v>
          </cell>
          <cell r="C7243" t="str">
            <v>M</v>
          </cell>
        </row>
        <row r="7244">
          <cell r="A7244">
            <v>99060</v>
          </cell>
          <cell r="B7244" t="str">
            <v>LOCAÇÃO COM CAVALETE COM ALTURA DE 1,00 M - 2 UTILIZAÇÕES. AF_03/2024</v>
          </cell>
          <cell r="C7244" t="str">
            <v>UN</v>
          </cell>
        </row>
        <row r="7245">
          <cell r="A7245">
            <v>99061</v>
          </cell>
          <cell r="B7245" t="str">
            <v>LOCAÇÃO COM CAVALETE COM ALTURA DE 0,50 M - 2 UTILIZAÇÕES. AF_03/2024</v>
          </cell>
          <cell r="C7245" t="str">
            <v>UN</v>
          </cell>
        </row>
        <row r="7246">
          <cell r="A7246">
            <v>99062</v>
          </cell>
          <cell r="B7246" t="str">
            <v>MARCAÇÃO DE PONTOS EM GABARITO OU CAVALETE. AF_03/2024</v>
          </cell>
          <cell r="C7246" t="str">
            <v>UN</v>
          </cell>
        </row>
        <row r="7247">
          <cell r="A7247">
            <v>99063</v>
          </cell>
          <cell r="B7247" t="str">
            <v>LOCAÇÃO DE REDE DE ÁGUA OU ESGOTO. AF_03/2024</v>
          </cell>
          <cell r="C7247" t="str">
            <v>M</v>
          </cell>
        </row>
        <row r="7248">
          <cell r="A7248">
            <v>105007</v>
          </cell>
          <cell r="B7248" t="str">
            <v>LOCAÇÃO DE PRAÇAS EM PONTALETEAMENTO. AF_03/2024</v>
          </cell>
          <cell r="C7248" t="str">
            <v>UN</v>
          </cell>
        </row>
        <row r="7249">
          <cell r="A7249">
            <v>105009</v>
          </cell>
          <cell r="B7249" t="str">
            <v>LOCAÇÃO CONVENCIONAL DE OBRA, UTILIZANDO GABARITO DE TÁBUAS CORRIDAS PONTALETADAS A CADA 1,50M -  2 UTILIZAÇÕES. AF_03/2024</v>
          </cell>
          <cell r="C7249" t="str">
            <v>M</v>
          </cell>
        </row>
        <row r="7250">
          <cell r="A7250">
            <v>105011</v>
          </cell>
          <cell r="B7250" t="str">
            <v>EXECUÇÃO DE LINHAS DE REFERÊNCIA EM GABARITO OU CAVALETE. AF_03/2024</v>
          </cell>
          <cell r="C7250" t="str">
            <v>M</v>
          </cell>
        </row>
        <row r="7251">
          <cell r="A7251">
            <v>93588</v>
          </cell>
          <cell r="B7251" t="str">
            <v>TRANSPORTE COM CAMINHÃO BASCULANTE DE 10 M³, EM VIA URBANA EM LEITO NATURAL (UNIDADE: M3XKM). AF_07/2020</v>
          </cell>
          <cell r="C7251" t="str">
            <v>M3XKM</v>
          </cell>
        </row>
        <row r="7252">
          <cell r="A7252">
            <v>93589</v>
          </cell>
          <cell r="B7252" t="str">
            <v>TRANSPORTE COM CAMINHÃO BASCULANTE DE 10 M³, EM VIA URBANA EM REVESTIMENTO PRIMÁRIO (UNIDADE: M3XKM). AF_07/2020</v>
          </cell>
          <cell r="C7252" t="str">
            <v>M3XKM</v>
          </cell>
        </row>
        <row r="7253">
          <cell r="A7253">
            <v>93590</v>
          </cell>
          <cell r="B7253" t="str">
            <v>TRANSPORTE COM CAMINHÃO BASCULANTE DE 10 M³, EM VIA URBANA PAVIMENTADA, ADICIONAL PARA DMT EXCEDENTE A 30 KM (UNIDADE: M3XKM). AF_07/2020</v>
          </cell>
          <cell r="C7253" t="str">
            <v>M3XKM</v>
          </cell>
        </row>
        <row r="7254">
          <cell r="A7254">
            <v>93591</v>
          </cell>
          <cell r="B7254" t="str">
            <v>TRANSPORTE COM CAMINHÃO BASCULANTE DE 14 M³, EM VIA URBANA EM LEITO NATURAL (UNIDADE: M3XKM). AF_07/2020</v>
          </cell>
          <cell r="C7254" t="str">
            <v>M3XKM</v>
          </cell>
        </row>
        <row r="7255">
          <cell r="A7255">
            <v>93592</v>
          </cell>
          <cell r="B7255" t="str">
            <v>TRANSPORTE COM CAMINHÃO BASCULANTE DE 14 M³, EM VIA URBANA EM REVESTIMENTO PRIMÁRIO (UNIDADE: M3XKM). AF_07/2020</v>
          </cell>
          <cell r="C7255" t="str">
            <v>M3XKM</v>
          </cell>
        </row>
        <row r="7256">
          <cell r="A7256">
            <v>93593</v>
          </cell>
          <cell r="B7256" t="str">
            <v>TRANSPORTE COM CAMINHÃO BASCULANTE DE 14 M³, EM VIA URBANA PAVIMENTADA, ADICIONAL PARA DMT EXCEDENTE A 30 KM (UNIDADE: M3XKM). AF_07/2020</v>
          </cell>
          <cell r="C7256" t="str">
            <v>M3XKM</v>
          </cell>
        </row>
        <row r="7257">
          <cell r="A7257">
            <v>93594</v>
          </cell>
          <cell r="B7257" t="str">
            <v>TRANSPORTE COM CAMINHÃO BASCULANTE DE 10 M³, EM VIA URBANA EM LEITO NATURAL (UNIDADE: TXKM). AF_07/2020</v>
          </cell>
          <cell r="C7257" t="str">
            <v>TXKM</v>
          </cell>
        </row>
        <row r="7258">
          <cell r="A7258">
            <v>93595</v>
          </cell>
          <cell r="B7258" t="str">
            <v>TRANSPORTE COM CAMINHÃO BASCULANTE DE 10 M³, EM VIA URBANA EM REVESTIMENTO PRIMÁRIO (UNIDADE: TXKM). AF_07/2020</v>
          </cell>
          <cell r="C7258" t="str">
            <v>TXKM</v>
          </cell>
        </row>
        <row r="7259">
          <cell r="A7259">
            <v>93596</v>
          </cell>
          <cell r="B7259" t="str">
            <v>TRANSPORTE COM CAMINHÃO BASCULANTE DE 10 M³, EM VIA URBANA PAVIMENTADA, ADICIONAL PARA DMT EXCEDENTE A 30 KM (UNIDADE: TXKM). AF_07/2020</v>
          </cell>
          <cell r="C7259" t="str">
            <v>TXKM</v>
          </cell>
        </row>
        <row r="7260">
          <cell r="A7260">
            <v>93597</v>
          </cell>
          <cell r="B7260" t="str">
            <v>TRANSPORTE COM CAMINHÃO BASCULANTE DE 14 M³, EM VIA URBANA EM LEITO NATURAL (UNIDADE: TXKM). AF_07/2020</v>
          </cell>
          <cell r="C7260" t="str">
            <v>TXKM</v>
          </cell>
        </row>
        <row r="7261">
          <cell r="A7261">
            <v>93598</v>
          </cell>
          <cell r="B7261" t="str">
            <v>TRANSPORTE COM CAMINHÃO BASCULANTE DE 14 M³, EM VIA URBANA EM REVESTIMENTO PRIMÁRIO (UNIDADE: TXKM). AF_07/2020</v>
          </cell>
          <cell r="C7261" t="str">
            <v>TXKM</v>
          </cell>
        </row>
        <row r="7262">
          <cell r="A7262">
            <v>93599</v>
          </cell>
          <cell r="B7262" t="str">
            <v>TRANSPORTE COM CAMINHÃO BASCULANTE DE 14 M³, EM VIA URBANA PAVIMENTADA, ADICIONAL PARA DMT EXCEDENTE A 30 KM (UNIDADE: TXKM). AF_07/2020</v>
          </cell>
          <cell r="C7262" t="str">
            <v>TXKM</v>
          </cell>
        </row>
        <row r="7263">
          <cell r="A7263">
            <v>95425</v>
          </cell>
          <cell r="B7263" t="str">
            <v>TRANSPORTE COM CAMINHÃO BASCULANTE DE 18 M³, EM VIA URBANA EM LEITO NATURAL (UNIDADE: M3XKM). AF_07/2020</v>
          </cell>
          <cell r="C7263" t="str">
            <v>M3XKM</v>
          </cell>
        </row>
        <row r="7264">
          <cell r="A7264">
            <v>95426</v>
          </cell>
          <cell r="B7264" t="str">
            <v>TRANSPORTE COM CAMINHÃO BASCULANTE DE 18 M³, EM VIA URBANA EM REVESTIMENTO PRIMÁRIO (UNIDADE: M3XKM). AF_07/2020</v>
          </cell>
          <cell r="C7264" t="str">
            <v>M3XKM</v>
          </cell>
        </row>
        <row r="7265">
          <cell r="A7265">
            <v>95427</v>
          </cell>
          <cell r="B7265" t="str">
            <v>TRANSPORTE COM CAMINHÃO BASCULANTE DE 18 M³, EM VIA URBANA PAVIMENTADA, ADICIONAL PARA DMT EXCEDENTE A 30 KM (UNIDADE: M3XKM). AF_07/2020</v>
          </cell>
          <cell r="C7265" t="str">
            <v>M3XKM</v>
          </cell>
        </row>
        <row r="7266">
          <cell r="A7266">
            <v>95428</v>
          </cell>
          <cell r="B7266" t="str">
            <v>TRANSPORTE COM CAMINHÃO BASCULANTE DE 18 M³, EM VIA URBANA EM LEITO NATURAL (UNIDADE: TXKM). AF_07/2020</v>
          </cell>
          <cell r="C7266" t="str">
            <v>TXKM</v>
          </cell>
        </row>
        <row r="7267">
          <cell r="A7267">
            <v>95429</v>
          </cell>
          <cell r="B7267" t="str">
            <v>TRANSPORTE COM CAMINHÃO BASCULANTE DE 18 M³, EM VIA URBANA EM REVESTIMENTO PRIMÁRIO (UNIDADE: TXKM). AF_07/2020</v>
          </cell>
          <cell r="C7267" t="str">
            <v>TXKM</v>
          </cell>
        </row>
        <row r="7268">
          <cell r="A7268">
            <v>95430</v>
          </cell>
          <cell r="B7268" t="str">
            <v>TRANSPORTE COM CAMINHÃO BASCULANTE DE 18 M³, EM VIA URBANA PAVIMENTADA, ADICIONAL PARA DMT EXCEDENTE A 30 KM (UNIDADE: TXKM). AF_07/2020</v>
          </cell>
          <cell r="C7268" t="str">
            <v>TXKM</v>
          </cell>
        </row>
        <row r="7269">
          <cell r="A7269">
            <v>95875</v>
          </cell>
          <cell r="B7269" t="str">
            <v>TRANSPORTE COM CAMINHÃO BASCULANTE DE 10 M³, EM VIA URBANA PAVIMENTADA, DMT ATÉ 30 KM (UNIDADE: M3XKM). AF_07/2020</v>
          </cell>
          <cell r="C7269" t="str">
            <v>M3XKM</v>
          </cell>
        </row>
        <row r="7270">
          <cell r="A7270">
            <v>95876</v>
          </cell>
          <cell r="B7270" t="str">
            <v>TRANSPORTE COM CAMINHÃO BASCULANTE DE 14 M³, EM VIA URBANA PAVIMENTADA, DMT ATÉ 30 KM (UNIDADE: M3XKM). AF_07/2020</v>
          </cell>
          <cell r="C7270" t="str">
            <v>M3XKM</v>
          </cell>
        </row>
        <row r="7271">
          <cell r="A7271">
            <v>95877</v>
          </cell>
          <cell r="B7271" t="str">
            <v>TRANSPORTE COM CAMINHÃO BASCULANTE DE 18 M³, EM VIA URBANA PAVIMENTADA, DMT ATÉ 30 KM (UNIDADE: M3XKM). AF_07/2020</v>
          </cell>
          <cell r="C7271" t="str">
            <v>M3XKM</v>
          </cell>
        </row>
        <row r="7272">
          <cell r="A7272">
            <v>95878</v>
          </cell>
          <cell r="B7272" t="str">
            <v>TRANSPORTE COM CAMINHÃO BASCULANTE DE 10 M³, EM VIA URBANA PAVIMENTADA, DMT ATÉ 30 KM (UNIDADE: TXKM). AF_07/2020</v>
          </cell>
          <cell r="C7272" t="str">
            <v>TXKM</v>
          </cell>
        </row>
        <row r="7273">
          <cell r="A7273">
            <v>95879</v>
          </cell>
          <cell r="B7273" t="str">
            <v>TRANSPORTE COM CAMINHÃO BASCULANTE DE 14 M³, EM VIA URBANA PAVIMENTADA, DMT ATÉ 30 KM (UNIDADE: TXKM). AF_07/2020</v>
          </cell>
          <cell r="C7273" t="str">
            <v>TXKM</v>
          </cell>
        </row>
        <row r="7274">
          <cell r="A7274">
            <v>95880</v>
          </cell>
          <cell r="B7274" t="str">
            <v>TRANSPORTE COM CAMINHÃO BASCULANTE DE 18 M³, EM VIA URBANA PAVIMENTADA, DMT ATÉ 30 KM (UNIDADE: TXKM). AF_07/2020</v>
          </cell>
          <cell r="C7274" t="str">
            <v>TXKM</v>
          </cell>
        </row>
        <row r="7275">
          <cell r="A7275">
            <v>97912</v>
          </cell>
          <cell r="B7275" t="str">
            <v>TRANSPORTE COM CAMINHÃO BASCULANTE DE 6 M³, EM VIA URBANA EM LEITO NATURAL (UNIDADE: M3XKM). AF_07/2020</v>
          </cell>
          <cell r="C7275" t="str">
            <v>M3XKM</v>
          </cell>
        </row>
        <row r="7276">
          <cell r="A7276">
            <v>97913</v>
          </cell>
          <cell r="B7276" t="str">
            <v>TRANSPORTE COM CAMINHÃO BASCULANTE DE 6 M³, EM VIA URBANA EM REVESTIMENTO PRIMÁRIO (UNIDADE: M3XKM). AF_07/2020</v>
          </cell>
          <cell r="C7276" t="str">
            <v>M3XKM</v>
          </cell>
        </row>
        <row r="7277">
          <cell r="A7277">
            <v>97914</v>
          </cell>
          <cell r="B7277" t="str">
            <v>TRANSPORTE COM CAMINHÃO BASCULANTE DE 6 M³, EM VIA URBANA PAVIMENTADA, DMT ATÉ 30 KM (UNIDADE: M3XKM). AF_07/2020</v>
          </cell>
          <cell r="C7277" t="str">
            <v>M3XKM</v>
          </cell>
        </row>
        <row r="7278">
          <cell r="A7278">
            <v>97915</v>
          </cell>
          <cell r="B7278" t="str">
            <v>TRANSPORTE COM CAMINHÃO BASCULANTE DE 6 M³, EM VIA URBANA PAVIMENTADA, ADICIONAL PARA DMT EXCEDENTE A 30 KM (UNIDADE: M3XKM). AF_07/2020</v>
          </cell>
          <cell r="C7278" t="str">
            <v>M3XKM</v>
          </cell>
        </row>
        <row r="7279">
          <cell r="A7279">
            <v>100937</v>
          </cell>
          <cell r="B7279" t="str">
            <v>TRANSPORTE COM CAMINHÃO BASCULANTE DE 6 M³, EM VIA INTERNA (DENTRO DO CANTEIRO - UNIDADE: M3XKM). AF_07/2020</v>
          </cell>
          <cell r="C7279" t="str">
            <v>M3XKM</v>
          </cell>
        </row>
        <row r="7280">
          <cell r="A7280">
            <v>100938</v>
          </cell>
          <cell r="B7280" t="str">
            <v>TRANSPORTE COM CAMINHÃO BASCULANTE DE 10 M³, EM VIA INTERNA (DENTRO DO CANTEIRO - UNIDADE: M3XKM). AF_07/2020</v>
          </cell>
          <cell r="C7280" t="str">
            <v>M3XKM</v>
          </cell>
        </row>
        <row r="7281">
          <cell r="A7281">
            <v>100939</v>
          </cell>
          <cell r="B7281" t="str">
            <v>TRANSPORTE COM CAMINHÃO BASCULANTE DE 14 M³, EM VIA INTERNA (DENTRO DO CANTEIRO - UNIDADE:M3XKM). AF_07/2020</v>
          </cell>
          <cell r="C7281" t="str">
            <v>M3XKM</v>
          </cell>
        </row>
        <row r="7282">
          <cell r="A7282">
            <v>100940</v>
          </cell>
          <cell r="B7282" t="str">
            <v>TRANSPORTE COM CAMINHÃO BASCULANTE DE 18 M³, EM VIA INTERNA (DENTRO DO CANTEIRO - UNIDADE: M3XKM). AF_07/2020</v>
          </cell>
          <cell r="C7282" t="str">
            <v>M3XKM</v>
          </cell>
        </row>
        <row r="7283">
          <cell r="A7283">
            <v>100941</v>
          </cell>
          <cell r="B7283" t="str">
            <v>TRANSPORTE COM CAMINHÃO BASCULANTE DE 6 M³, EM VIA INTERNA (DENTRO DO CANTEIRO - UNIDADE: TXKM). AF_07/2020</v>
          </cell>
          <cell r="C7283" t="str">
            <v>TXKM</v>
          </cell>
        </row>
        <row r="7284">
          <cell r="A7284">
            <v>100942</v>
          </cell>
          <cell r="B7284" t="str">
            <v>TRANSPORTE COM CAMINHÃO BASCULANTE DE 10 M³, EM VIA INTERNA A OBRA (UNIDADE: TXKM). AF_07/2020</v>
          </cell>
          <cell r="C7284" t="str">
            <v>TXKM</v>
          </cell>
        </row>
        <row r="7285">
          <cell r="A7285">
            <v>100943</v>
          </cell>
          <cell r="B7285" t="str">
            <v>TRANSPORTE COM CAMINHÃO BASCULANTE DE 14 M³, EM VIA INTERNA (DENTRO DO CANTEIRO - UNIDADE: TXKM). AF_07/2020</v>
          </cell>
          <cell r="C7285" t="str">
            <v>TXKM</v>
          </cell>
        </row>
        <row r="7286">
          <cell r="A7286">
            <v>100944</v>
          </cell>
          <cell r="B7286" t="str">
            <v>TRANSPORTE COM CAMINHÃO BASCULANTE DE 18 M³, EM VIA INTERNA (DENTRO DO CANTEIRO - UNIDADE: TXKM). AF_07/2020</v>
          </cell>
          <cell r="C7286" t="str">
            <v>TXKM</v>
          </cell>
        </row>
        <row r="7287">
          <cell r="A7287">
            <v>100945</v>
          </cell>
          <cell r="B7287" t="str">
            <v>TRANSPORTE COM CAMINHÃO CARROCERIA 9T, EM VIA URBANA EM LEITO NATURAL (UNIDADE: TXKM). AF_07/2020</v>
          </cell>
          <cell r="C7287" t="str">
            <v>TXKM</v>
          </cell>
        </row>
        <row r="7288">
          <cell r="A7288">
            <v>100946</v>
          </cell>
          <cell r="B7288" t="str">
            <v>TRANSPORTE COM CAMINHÃO CARROCERIA 9T, EM VIA URBANA EM REVESTIMENTO PRIMÁRIO (UNIDADE: TXKM). AF_07/2020</v>
          </cell>
          <cell r="C7288" t="str">
            <v>TXKM</v>
          </cell>
        </row>
        <row r="7289">
          <cell r="A7289">
            <v>100947</v>
          </cell>
          <cell r="B7289" t="str">
            <v>TRANSPORTE COM CAMINHÃO CARROCERIA 9T, EM VIA URBANA PAVIMENTADA, DMT ATÉ 30KM (UNIDADE: TXKM). AF_07/2020</v>
          </cell>
          <cell r="C7289" t="str">
            <v>TXKM</v>
          </cell>
        </row>
        <row r="7290">
          <cell r="A7290">
            <v>100948</v>
          </cell>
          <cell r="B7290" t="str">
            <v>TRANSPORTE COM CAMINHÃO CARROCERIA 9T, EM VIA URBANA PAVIMENTADA, ADICIONAL PARA DMT EXCEDENTE A 30 KM (UNIDADE: TXKM). AF_07/2020</v>
          </cell>
          <cell r="C7290" t="str">
            <v>TXKM</v>
          </cell>
        </row>
        <row r="7291">
          <cell r="A7291">
            <v>100949</v>
          </cell>
          <cell r="B7291" t="str">
            <v>TRANSPORTE COM CAMINHÃO CARROCERIA 9T, EM VIA INTERNA (DENTRO DO CANTEIRO - UNIDADE: TXKM). AF_07/2020</v>
          </cell>
          <cell r="C7291" t="str">
            <v>TXKM</v>
          </cell>
        </row>
        <row r="7292">
          <cell r="A7292">
            <v>100950</v>
          </cell>
          <cell r="B7292" t="str">
            <v>TRANSPORTE COM CAMINHÃO CARROCERIA COM GUINDAUTO (MUNCK),  MOMENTO MÁXIMO DE CARGA 11,7 TM, EM VIA URBANA EM LEITO NATURAL (UNIDADE: TXKM). AF_07/2020</v>
          </cell>
          <cell r="C7292" t="str">
            <v>TXKM</v>
          </cell>
        </row>
        <row r="7293">
          <cell r="A7293">
            <v>100951</v>
          </cell>
          <cell r="B7293" t="str">
            <v>TRANSPORTE COM CAMINHÃO CARROCERIA COM GUINDAUTO (MUNCK),  MOMENTO MÁXIMO DE CARGA 11,7 TM, EM VIA URBANA EM REVESTIMENTO PRIMÁRIO (UNIDADE: TXKM). AF_07/2020</v>
          </cell>
          <cell r="C7293" t="str">
            <v>TXKM</v>
          </cell>
        </row>
        <row r="7294">
          <cell r="A7294">
            <v>100952</v>
          </cell>
          <cell r="B7294" t="str">
            <v>TRANSPORTE COM CAMINHÃO CARROCERIA COM GUINDAUTO (MUNCK),  MOMENTO MÁXIMO DE CARGA 11,7 TM, EM VIA URBANA PAVIMENTADA, DMT ATÉ 30KM (UNIDADE: TXKM). AF_07/2020</v>
          </cell>
          <cell r="C7294" t="str">
            <v>TXKM</v>
          </cell>
        </row>
        <row r="7295">
          <cell r="A7295">
            <v>100953</v>
          </cell>
          <cell r="B7295" t="str">
            <v>TRANSPORTE COM CAMINHÃO CARROCERIA COM GUINDAUTO (MUNCK),  MOMENTO MÁXIMO DE CARGA 11,7 TM, EM VIA URBANA PAVIMENTADA, ADICIONAL PARA DMT EXCEDENTE A 30 KM (UNIDADE: TXKM). AF_07/2020</v>
          </cell>
          <cell r="C7295" t="str">
            <v>TXKM</v>
          </cell>
        </row>
        <row r="7296">
          <cell r="A7296">
            <v>100954</v>
          </cell>
          <cell r="B7296" t="str">
            <v>TRANSPORTE COM CAMINHÃO CARROCERIA COM GUINDAUTO (MUNCK),  MOMENTO MÁXIMO DE CARGA 11,7 TM, EM VIA INTERNA (DENTRO DO CANTEIRO - UNIDADE: TXKM). AF_07/2020</v>
          </cell>
          <cell r="C7296" t="str">
            <v>TXKM</v>
          </cell>
        </row>
        <row r="7297">
          <cell r="A7297">
            <v>100955</v>
          </cell>
          <cell r="B7297" t="str">
            <v>TRANSPORTE COM CAMINHÃO PIPA DE 6 M³, EM VIA URBANA EM LEITO NATURAL (UNIDADE: M3XKM). AF_07/2020</v>
          </cell>
          <cell r="C7297" t="str">
            <v>M3XKM</v>
          </cell>
        </row>
        <row r="7298">
          <cell r="A7298">
            <v>100956</v>
          </cell>
          <cell r="B7298" t="str">
            <v>TRANSPORTE COM CAMINHÃO PIPA DE 6 M³, EM VIA URBANA EM REVESTIMENTO PRIMÁRIO (UNIDADE: M3XKM). AF_07/2020</v>
          </cell>
          <cell r="C7298" t="str">
            <v>M3XKM</v>
          </cell>
        </row>
        <row r="7299">
          <cell r="A7299">
            <v>100957</v>
          </cell>
          <cell r="B7299" t="str">
            <v>TRANSPORTE COM CAMINHÃO PIPA DE 6 M³, EM VIA URBANA PAVIMENTADA, DMT ATÉ 30KM (UNIDADE: M3XKM). AF_07/2020</v>
          </cell>
          <cell r="C7299" t="str">
            <v>M3XKM</v>
          </cell>
        </row>
        <row r="7300">
          <cell r="A7300">
            <v>100958</v>
          </cell>
          <cell r="B7300" t="str">
            <v>TRANSPORTE COM CAMINHÃO PIPA DE 6 M³, EM VIA URBANA PAVIMENTADA, ADICIONAL PARA DMT EXCEDENTE A 30 KM (UNIDADE: M3XKM). AF_07/2020</v>
          </cell>
          <cell r="C7300" t="str">
            <v>M3XKM</v>
          </cell>
        </row>
        <row r="7301">
          <cell r="A7301">
            <v>100959</v>
          </cell>
          <cell r="B7301" t="str">
            <v>TRANSPORTE COM CAMINHÃO PIPA DE 6 M³, EM VIA INTERNA (DENTRO DO CANTEIRO - UNIDADE: M3XKM). AF_07/2020</v>
          </cell>
          <cell r="C7301" t="str">
            <v>M3XKM</v>
          </cell>
        </row>
        <row r="7302">
          <cell r="A7302">
            <v>100960</v>
          </cell>
          <cell r="B7302" t="str">
            <v>TRANSPORTE COM CAMINHÃO PIPA DE 10 M³, EM VIA URBANA EM LEITO NATURAL (UNIDADE: M3XKM). AF_07/2020</v>
          </cell>
          <cell r="C7302" t="str">
            <v>M3XKM</v>
          </cell>
        </row>
        <row r="7303">
          <cell r="A7303">
            <v>100961</v>
          </cell>
          <cell r="B7303" t="str">
            <v>TRANSPORTE COM CAMINHÃO PIPA DE 10 M³, EM VIA URBANA EM REVESTIMENTO PRIMÁRIO (UNIDADE: M3XKM). AF_07/2020</v>
          </cell>
          <cell r="C7303" t="str">
            <v>M3XKM</v>
          </cell>
        </row>
        <row r="7304">
          <cell r="A7304">
            <v>100962</v>
          </cell>
          <cell r="B7304" t="str">
            <v>TRANSPORTE COM CAMINHÃO PIPA DE 10 M³, EM VIA URBANA PAVIMENTADA, DMT ATÉ 30KM (UNIDADE: M3XKM). AF_07/2020</v>
          </cell>
          <cell r="C7304" t="str">
            <v>M3XKM</v>
          </cell>
        </row>
        <row r="7305">
          <cell r="A7305">
            <v>100963</v>
          </cell>
          <cell r="B7305" t="str">
            <v>TRANSPORTE COM CAMINHÃO PIPA DE 10 M³, EM VIA URBANA PAVIMENTADA, ADICIONAL PARA DMT EXCEDENTE A 30 KM (UNIDADE: M3XKM). AF_07/2020</v>
          </cell>
          <cell r="C7305" t="str">
            <v>M3XKM</v>
          </cell>
        </row>
        <row r="7306">
          <cell r="A7306">
            <v>100964</v>
          </cell>
          <cell r="B7306" t="str">
            <v>TRANSPORTE COM CAMINHÃO PIPA DE 10 M³, EM VIA INTERNA (DENTRO DO CANTEIRO - UNIDADE: M3XKM). AF_07/2020</v>
          </cell>
          <cell r="C7306" t="str">
            <v>M3XKM</v>
          </cell>
        </row>
        <row r="7307">
          <cell r="A7307">
            <v>100973</v>
          </cell>
          <cell r="B7307" t="str">
            <v>CARGA, MANOBRA E DESCARGA DE SOLOS E MATERIAIS GRANULARES EM CAMINHÃO BASCULANTE 6 M³ - CARGA COM PÁ CARREGADEIRA (CAÇAMBA DE 1,7 A 2,8 M³ / 128 HP) E DESCARGA LIVRE (UNIDADE: M3). AF_07/2020</v>
          </cell>
          <cell r="C7307" t="str">
            <v>M3</v>
          </cell>
        </row>
        <row r="7308">
          <cell r="A7308">
            <v>100974</v>
          </cell>
          <cell r="B7308" t="str">
            <v>CARGA, MANOBRA E DESCARGA DE SOLOS E MATERIAIS GRANULARES EM CAMINHÃO BASCULANTE 10 M³ - CARGA COM PÁ CARREGADEIRA (CAÇAMBA DE 1,7 A 2,8 M³ / 128 HP) E DESCARGA LIVRE (UNIDADE: M3). AF_07/2020</v>
          </cell>
          <cell r="C7308" t="str">
            <v>M3</v>
          </cell>
        </row>
        <row r="7309">
          <cell r="A7309">
            <v>100975</v>
          </cell>
          <cell r="B7309" t="str">
            <v>CARGA, MANOBRA E DESCARGA DE SOLOS E MATERIAIS GRANULARES EM CAMINHÃO BASCULANTE 14 M³ - CARGA COM PÁ CARREGADEIRA (CAÇAMBA DE 1,7 A 2,8 M³ / 128 HP) E DESCARGA LIVRE (UNIDADE: M3). AF_07/2020</v>
          </cell>
          <cell r="C7309" t="str">
            <v>M3</v>
          </cell>
        </row>
        <row r="7310">
          <cell r="A7310">
            <v>100965</v>
          </cell>
          <cell r="B7310" t="str">
            <v>TRANSPORTE COM CAMINHÃO TANQUE DE TRANSPORTE DE MATERIAL ASFÁLTICO DE 30000 L, EM VIA URBANA EM  LEITO NATURAL (UNIDADE: TXKM). AF_07/2020</v>
          </cell>
          <cell r="C7310" t="str">
            <v>TXKM</v>
          </cell>
        </row>
        <row r="7311">
          <cell r="A7311">
            <v>100966</v>
          </cell>
          <cell r="B7311" t="str">
            <v>TRANSPORTE COM CAMINHÃO TANQUE DE TRANSPORTE DE MATERIAL ASFÁLTICO DE 30000 L, EM VIA URBANA EM  REVESTIMENTO PRIMÁRIO (UNIDADE: TXKM). AF_07/2020</v>
          </cell>
          <cell r="C7311" t="str">
            <v>TXKM</v>
          </cell>
        </row>
        <row r="7312">
          <cell r="A7312">
            <v>100969</v>
          </cell>
          <cell r="B7312" t="str">
            <v>TRANSPORTE COM CAMINHÃO TANQUE DE TRANSPORTE DE MATERIAL ASFÁLTICO DE 20000 L, EM VIA URBANA EM LEITO NATURAL (UNIDADE: TXKM). AF_07/2020</v>
          </cell>
          <cell r="C7312" t="str">
            <v>TXKM</v>
          </cell>
        </row>
        <row r="7313">
          <cell r="A7313">
            <v>100970</v>
          </cell>
          <cell r="B7313" t="str">
            <v>TRANSPORTE COM CAMINHÃO TANQUE DE TRANSPORTE DE MATERIAL ASFÁLTICO DE 20000 L, EM VIA URBANA EM  REVESTIMENTO PRIMÁRIO (UNIDADE: TXKM). AF_07/2020</v>
          </cell>
          <cell r="C7313" t="str">
            <v>TXKM</v>
          </cell>
        </row>
        <row r="7314">
          <cell r="A7314">
            <v>102330</v>
          </cell>
          <cell r="B7314" t="str">
            <v>TRANSPORTE COM CAMINHÃO TANQUE DE TRANSPORTE DE MATERIAL ASFÁLTICO DE 30000 L, EM VIA URBANA PAVIMENTADA, DMT ATÉ 30KM (UNIDADE: TXKM). AF_07/2020</v>
          </cell>
          <cell r="C7314" t="str">
            <v>TXKM</v>
          </cell>
        </row>
        <row r="7315">
          <cell r="A7315">
            <v>102331</v>
          </cell>
          <cell r="B7315" t="str">
            <v>TRANSPORTE COM CAMINHÃO TANQUE DE TRANSPORTE DE MATERIAL ASFÁLTICO DE 30000 L, EM VIA URBANA PAVIMENTADA, ADICIONAL PARA DMT EXCEDENTE A 30 KM (UNIDADE: TXKM). AF_07/2020</v>
          </cell>
          <cell r="C7315" t="str">
            <v>TXKM</v>
          </cell>
        </row>
        <row r="7316">
          <cell r="A7316">
            <v>102332</v>
          </cell>
          <cell r="B7316" t="str">
            <v>TRANSPORTE COM CAMINHÃO TANQUE DE TRANSPORTE DE MATERIAL ASFÁLTICO DE 20000 L, EM VIA URBANA PAVIMENTADA, DMT ATÉ 30KM (UNIDADE: TXKM). AF_07/2020</v>
          </cell>
          <cell r="C7316" t="str">
            <v>TXKM</v>
          </cell>
        </row>
        <row r="7317">
          <cell r="A7317">
            <v>102333</v>
          </cell>
          <cell r="B7317" t="str">
            <v>TRANSPORTE COM CAMINHÃO TANQUE DE TRANSPORTE DE MATERIAL ASFÁLTICO DE 20000 L, EM VIA URBANA PAVIMENTADA, ADICIONAL PARA DMT EXCEDENTE A 30 KM (UNIDADE: TXKM). AF_07/2020</v>
          </cell>
          <cell r="C7317" t="str">
            <v>TXKM</v>
          </cell>
        </row>
        <row r="7318">
          <cell r="A7318">
            <v>101019</v>
          </cell>
          <cell r="B7318" t="str">
            <v>CARGA, MANOBRA E DESCARGA MANUAL DE TUBOS PLÁSTICOS, DN MENOR OU IGUAL A 100 MM, EM CAMINHÃO CARROCERIA 9T. AF_07/2020</v>
          </cell>
          <cell r="C7318" t="str">
            <v>T</v>
          </cell>
        </row>
        <row r="7319">
          <cell r="A7319">
            <v>101479</v>
          </cell>
          <cell r="B7319" t="str">
            <v>CARGA, MANOBRA E DESCARGA MANUAL DE TUBOS PLÁSTICOS, DN 200 MM, EM CAMINHÃO CARROCERIA 9T. AF_07/2020</v>
          </cell>
          <cell r="C7319" t="str">
            <v>T</v>
          </cell>
        </row>
        <row r="7320">
          <cell r="A7320">
            <v>102568</v>
          </cell>
          <cell r="B7320" t="str">
            <v>CARGA, MANOBRA E DESCARGA MANUAL DE TUBOS PLÁSTICOS, DN 150 MM, EM CAMINHÃO CARROCERIA 9T. AF_06/2021</v>
          </cell>
          <cell r="C7320" t="str">
            <v>T</v>
          </cell>
        </row>
        <row r="7321">
          <cell r="A7321">
            <v>100976</v>
          </cell>
          <cell r="B7321" t="str">
            <v>CARGA, MANOBRA E DESCARGA DE SOLOS E MATERIAIS GRANULARES EM CAMINHÃO BASCULANTE 18 M³ - CARGA COM PÁ CARREGADEIRA (CAÇAMBA DE 1,7 A 2,8 M³ / 128 HP) E DESCARGA LIVRE (UNIDADE: M3). AF_07/2020</v>
          </cell>
          <cell r="C7321" t="str">
            <v>M3</v>
          </cell>
        </row>
        <row r="7322">
          <cell r="A7322">
            <v>100977</v>
          </cell>
          <cell r="B7322" t="str">
            <v>CARGA, MANOBRA E DESCARGA DE SOLOS E MATERIAIS GRANULARES EM CAMINHÃO BASCULANTE 6 M³ - CARGA COM ESCAVADEIRA HIDRÁULICA (CAÇAMBA DE 1,20 M³ / 155 HP) E DESCARGA LIVRE (UNIDADE: M3). AF_07/2020</v>
          </cell>
          <cell r="C7322" t="str">
            <v>M3</v>
          </cell>
        </row>
        <row r="7323">
          <cell r="A7323">
            <v>100978</v>
          </cell>
          <cell r="B7323" t="str">
            <v>CARGA, MANOBRA E DESCARGA DE SOLOS E MATERIAIS GRANULARES EM CAMINHÃO BASCULANTE 10 M³ - CARGA COM ESCAVADEIRA HIDRÁULICA (CAÇAMBA DE 1,20 M³ / 155 HP) E DESCARGA LIVRE (UNIDADE: M3). AF_07/2020</v>
          </cell>
          <cell r="C7323" t="str">
            <v>M3</v>
          </cell>
        </row>
        <row r="7324">
          <cell r="A7324">
            <v>100979</v>
          </cell>
          <cell r="B7324" t="str">
            <v>CARGA, MANOBRA E DESCARGA DE SOLOS E MATERIAIS GRANULARES EM CAMINHÃO BASCULANTE 14 M³ - CARGA COM ESCAVADEIRA HIDRÁULICA (CAÇAMBA DE 1,20 M³ / 155 HP) E DESCARGA LIVRE (UNIDADE: M3). AF_07/2020</v>
          </cell>
          <cell r="C7324" t="str">
            <v>M3</v>
          </cell>
        </row>
        <row r="7325">
          <cell r="A7325">
            <v>100980</v>
          </cell>
          <cell r="B7325" t="str">
            <v>CARGA, MANOBRA E DESCARGA DE SOLOS E MATERIAIS GRANULARES EM CAMINHÃO BASCULANTE 18 M³ - CARGA COM ESCAVADEIRA HIDRÁULICA (CAÇAMBA DE 1,20 M³ / 155 HP) E DESCARGA LIVRE (UNIDADE: M3). AF_07/2020</v>
          </cell>
          <cell r="C7325" t="str">
            <v>M3</v>
          </cell>
        </row>
        <row r="7326">
          <cell r="A7326">
            <v>100981</v>
          </cell>
          <cell r="B7326" t="str">
            <v>CARGA, MANOBRA E DESCARGA DE ENTULHO EM CAMINHÃO BASCULANTE 6 M³ - CARGA COM ESCAVADEIRA HIDRÁULICA  (CAÇAMBA DE 0,80 M³ / 111 HP) E DESCARGA LIVRE (UNIDADE: M3). AF_07/2020</v>
          </cell>
          <cell r="C7326" t="str">
            <v>M3</v>
          </cell>
        </row>
        <row r="7327">
          <cell r="A7327">
            <v>100982</v>
          </cell>
          <cell r="B7327" t="str">
            <v>CARGA, MANOBRA E DESCARGA DE ENTULHO EM CAMINHÃO BASCULANTE 10 M³ - CARGA COM ESCAVADEIRA HIDRÁULICA  (CAÇAMBA DE 0,80 M³ / 111 HP) E DESCARGA LIVRE (UNIDADE: M3). AF_07/2020</v>
          </cell>
          <cell r="C7327" t="str">
            <v>M3</v>
          </cell>
        </row>
        <row r="7328">
          <cell r="A7328">
            <v>100983</v>
          </cell>
          <cell r="B7328" t="str">
            <v>CARGA, MANOBRA E DESCARGA DE ENTULHO EM CAMINHÃO BASCULANTE 14 M³ - CARGA COM ESCAVADEIRA HIDRÁULICA  (CAÇAMBA DE 0,80 M³ / 111 HP) E DESCARGA LIVRE (UNIDADE: M3). AF_07/2020</v>
          </cell>
          <cell r="C7328" t="str">
            <v>M3</v>
          </cell>
        </row>
        <row r="7329">
          <cell r="A7329">
            <v>100984</v>
          </cell>
          <cell r="B7329" t="str">
            <v>CARGA, MANOBRA E DESCARGA DE ENTULHO EM CAMINHÃO BASCULANTE 18 M³ - CARGA COM ESCAVADEIRA HIDRÁULICA  (CAÇAMBA DE 0,80 M³ / 111 HP) E DESCARGA LIVRE (UNIDADE: M3). AF_07/2020</v>
          </cell>
          <cell r="C7329" t="str">
            <v>M3</v>
          </cell>
        </row>
        <row r="7330">
          <cell r="A7330">
            <v>100985</v>
          </cell>
          <cell r="B7330" t="str">
            <v>CARGA DE MISTURA ASFÁLTICA EM CAMINHÃO BASCULANTE 6 M³ (UNIDADE: M3). AF_07/2020</v>
          </cell>
          <cell r="C7330" t="str">
            <v>M3</v>
          </cell>
        </row>
        <row r="7331">
          <cell r="A7331">
            <v>100986</v>
          </cell>
          <cell r="B7331" t="str">
            <v>CARGA DE MISTURA ASFÁLTICA EM CAMINHÃO BASCULANTE 10 M³ (UNIDADE: M3). AF_07/2020</v>
          </cell>
          <cell r="C7331" t="str">
            <v>M3</v>
          </cell>
        </row>
        <row r="7332">
          <cell r="A7332">
            <v>100987</v>
          </cell>
          <cell r="B7332" t="str">
            <v>CARGA DE MISTURA ASFÁLTICA EM CAMINHÃO BASCULANTE 14 M³ (UNIDADE: M3). AF_07/2020</v>
          </cell>
          <cell r="C7332" t="str">
            <v>M3</v>
          </cell>
        </row>
        <row r="7333">
          <cell r="A7333">
            <v>100988</v>
          </cell>
          <cell r="B7333" t="str">
            <v>CARGA DE MISTURA ASFÁLTICA EM CAMINHÃO BASCULANTE 18 M³ (UNIDADE: M3). AF_07/2020</v>
          </cell>
          <cell r="C7333" t="str">
            <v>M3</v>
          </cell>
        </row>
        <row r="7334">
          <cell r="A7334">
            <v>100989</v>
          </cell>
          <cell r="B7334" t="str">
            <v>CARGA, MANOBRA E DESCARGA DE SOLOS E MATERIAIS GRANULARES EM CAMINHÃO BASCULANTE 6 M³ - CARGA COM PÁ CARREGADEIRA (CAÇAMBA DE 1,7 A 2,8 M³ / 128 HP) E DESCARGA LIVRE (UNIDADE: T). AF_07/2020</v>
          </cell>
          <cell r="C7334" t="str">
            <v>T</v>
          </cell>
        </row>
        <row r="7335">
          <cell r="A7335">
            <v>100990</v>
          </cell>
          <cell r="B7335" t="str">
            <v>CARGA, MANOBRA E DESCARGA DE SOLOS E MATERIAIS GRANULARES EM CAMINHÃO BASCULANTE 10 M³ - CARGA COM PÁ CARREGADEIRA (CAÇAMBA DE 1,7 A 2,8 M³ / 128 HP) E DESCARGA LIVRE (UNIDADE: T). AF_07/2020</v>
          </cell>
          <cell r="C7335" t="str">
            <v>T</v>
          </cell>
        </row>
        <row r="7336">
          <cell r="A7336">
            <v>100991</v>
          </cell>
          <cell r="B7336" t="str">
            <v>CARGA, MANOBRA E DESCARGA DE SOLOS E MATERIAIS GRANULARES EM CAMINHÃO BASCULANTE 14 M³ - CARGA COM PÁ CARREGADEIRA (CAÇAMBA DE 1,7 A 2,8 M³ / 128 HP) E DESCARGA LIVRE (UNIDADE: T). AF_07/2020</v>
          </cell>
          <cell r="C7336" t="str">
            <v>T</v>
          </cell>
        </row>
        <row r="7337">
          <cell r="A7337">
            <v>100992</v>
          </cell>
          <cell r="B7337" t="str">
            <v>CARGA, MANOBRA E DESCARGA DE SOLOS E MATERIAIS GRANULARES EM CAMINHÃO BASCULANTE 18 M³ - CARGA COM PÁ CARREGADEIRA (CAÇAMBA DE 1,7 A 2,8 M³ / 128 HP) E DESCARGA LIVRE (UNIDADE: T). AF_07/2020</v>
          </cell>
          <cell r="C7337" t="str">
            <v>T</v>
          </cell>
        </row>
        <row r="7338">
          <cell r="A7338">
            <v>100993</v>
          </cell>
          <cell r="B7338" t="str">
            <v>CARGA, MANOBRA E DESCARGA DE SOLOS E MATERIAIS GRANULARES EM CAMINHÃO BASCULANTE 6 M³ - CARGA COM ESCAVADEIRA HIDRÁULICA (CAÇAMBA DE 1,20 M³ / 155 HP) E DESCARGA LIVRE (UNIDADE: T). AF_07/2020</v>
          </cell>
          <cell r="C7338" t="str">
            <v>T</v>
          </cell>
        </row>
        <row r="7339">
          <cell r="A7339">
            <v>100994</v>
          </cell>
          <cell r="B7339" t="str">
            <v>CARGA, MANOBRA E DESCARGA DE SOLOS E MATERIAIS GRANULARES EM CAMINHÃO BASCULANTE 10 M³ - CARGA COM ESCAVADEIRA HIDRÁULICA (CAÇAMBA DE 1,20 M³ / 155 HP) E DESCARGA LIVRE (UNIDADE: T). AF_07/2020</v>
          </cell>
          <cell r="C7339" t="str">
            <v>T</v>
          </cell>
        </row>
        <row r="7340">
          <cell r="A7340">
            <v>100995</v>
          </cell>
          <cell r="B7340" t="str">
            <v>CARGA, MANOBRA E DESCARGA DE SOLOS E MATERIAIS GRANULARES EM CAMINHÃO BASCULANTE 14 M³ - CARGA COM ESCAVADEIRA HIDRÁULICA (CAÇAMBA DE 1,20 M³ / 155 HP) E DESCARGA LIVRE (UNIDADE: T). AF_07/2020</v>
          </cell>
          <cell r="C7340" t="str">
            <v>T</v>
          </cell>
        </row>
        <row r="7341">
          <cell r="A7341">
            <v>100996</v>
          </cell>
          <cell r="B7341" t="str">
            <v>CARGA, MANOBRA E DESCARGA DE SOLOS E MATERIAIS GRANULARES EM CAMINHÃO BASCULANTE 18 M³ - CARGA COM ESCAVADEIRA HIDRÁULICA (CAÇAMBA DE 1,20 M³ / 155 HP) E DESCARGA LIVRE (UNIDADE: T). AF_07/2020</v>
          </cell>
          <cell r="C7341" t="str">
            <v>T</v>
          </cell>
        </row>
        <row r="7342">
          <cell r="A7342">
            <v>100997</v>
          </cell>
          <cell r="B7342" t="str">
            <v>CARGA, MANOBRA E DESCARGA DE ENTULHO EM CAMINHÃO BASCULANTE 6 M³ - CARGA COM ESCAVADEIRA HIDRÁULICA  (CAÇAMBA DE 0,80 M³ / 111 HP) E DESCARGA LIVRE (UNIDADE: T). AF_07/2020</v>
          </cell>
          <cell r="C7342" t="str">
            <v>T</v>
          </cell>
        </row>
        <row r="7343">
          <cell r="A7343">
            <v>100998</v>
          </cell>
          <cell r="B7343" t="str">
            <v>CARGA, MANOBRA E DESCARGA DE ENTULHO EM CAMINHÃO BASCULANTE 10 M³ - CARGA COM ESCAVADEIRA HIDRÁULICA  (CAÇAMBA DE 0,80 M³ / 111 HP) E DESCARGA LIVRE (UNIDADE: T). AF_07/2020</v>
          </cell>
          <cell r="C7343" t="str">
            <v>T</v>
          </cell>
        </row>
        <row r="7344">
          <cell r="A7344">
            <v>100999</v>
          </cell>
          <cell r="B7344" t="str">
            <v>CARGA, MANOBRA E DESCARGA DE ENTULHO EM CAMINHÃO BASCULANTE 14 M³ - CARGA COM ESCAVADEIRA HIDRÁULICA  (CAÇAMBA DE 0,80 M³ / 111 HP) E DESCARGA LIVRE (UNIDADE: T). AF_07/2020</v>
          </cell>
          <cell r="C7344" t="str">
            <v>T</v>
          </cell>
        </row>
        <row r="7345">
          <cell r="A7345">
            <v>101000</v>
          </cell>
          <cell r="B7345" t="str">
            <v>CARGA, MANOBRA E DESCARGA DE ENTULHO EM CAMINHÃO BASCULANTE 18 M³ - CARGA COM ESCAVADEIRA HIDRÁULICA  (CAÇAMBA DE 0,80 M³ / 111 HP) E DESCARGA LIVRE (UNIDADE: T). AF_07/2020</v>
          </cell>
          <cell r="C7345" t="str">
            <v>T</v>
          </cell>
        </row>
        <row r="7346">
          <cell r="A7346">
            <v>101001</v>
          </cell>
          <cell r="B7346" t="str">
            <v>CARGA DE MISTURA ASFÁLTICA EM CAMINHÃO BASCULANTE 6 M³ (UNIDADE: T). AF_07/2020</v>
          </cell>
          <cell r="C7346" t="str">
            <v>T</v>
          </cell>
        </row>
        <row r="7347">
          <cell r="A7347">
            <v>101002</v>
          </cell>
          <cell r="B7347" t="str">
            <v>CARGA DE MISTURA ASFÁLTICA EM CAMINHÃO BASCULANTE 10 M³ (UNIDADE: T). AF_07/2020</v>
          </cell>
          <cell r="C7347" t="str">
            <v>T</v>
          </cell>
        </row>
        <row r="7348">
          <cell r="A7348">
            <v>101003</v>
          </cell>
          <cell r="B7348" t="str">
            <v>CARGA DE MISTURA ASFÁLTICA EM CAMINHÃO BASCULANTE 14 M³ (UNIDADE: T). AF_07/2020</v>
          </cell>
          <cell r="C7348" t="str">
            <v>T</v>
          </cell>
        </row>
        <row r="7349">
          <cell r="A7349">
            <v>101004</v>
          </cell>
          <cell r="B7349" t="str">
            <v>CARGA DE MISTURA ASFÁLTICA EM CAMINHÃO BASCULANTE 18 M³ (UNIDADE: T). AF_07/2020</v>
          </cell>
          <cell r="C7349" t="str">
            <v>T</v>
          </cell>
        </row>
        <row r="7350">
          <cell r="A7350">
            <v>101005</v>
          </cell>
          <cell r="B7350" t="str">
            <v>CARGA, MANOBRA E DESCARGA DE ÁGUA EM CAMINHÃO PIPA 6 M³. AF_07/2020</v>
          </cell>
          <cell r="C7350" t="str">
            <v>M3</v>
          </cell>
        </row>
        <row r="7351">
          <cell r="A7351">
            <v>101006</v>
          </cell>
          <cell r="B7351" t="str">
            <v>CARGA, MANOBRA E DESCARGA DE ÁGUA EM CAMINHÃO PIPA 10 M³. AF_07/2020</v>
          </cell>
          <cell r="C7351" t="str">
            <v>M3</v>
          </cell>
        </row>
        <row r="7352">
          <cell r="A7352">
            <v>101007</v>
          </cell>
          <cell r="B7352" t="str">
            <v>CARGA DE ÁGUA EM CAMINHÃO PIPA 6 M³. AF_07/2020</v>
          </cell>
          <cell r="C7352" t="str">
            <v>M3</v>
          </cell>
        </row>
        <row r="7353">
          <cell r="A7353">
            <v>101008</v>
          </cell>
          <cell r="B7353" t="str">
            <v>CARGA DE ÁGUA EM CAMINHÃO PIPA 10 M³. AF_07/2020</v>
          </cell>
          <cell r="C7353" t="str">
            <v>M3</v>
          </cell>
        </row>
        <row r="7354">
          <cell r="A7354">
            <v>101009</v>
          </cell>
          <cell r="B7354" t="str">
            <v>CARGA, MANOBRA E DESCARGA DE POSTE DE CONCRETO EM CAMINHÃO CARROCERIA COM GUINDAUTO (MUNCK) 11,7 TM. AF_07/2020</v>
          </cell>
          <cell r="C7354" t="str">
            <v>T</v>
          </cell>
        </row>
        <row r="7355">
          <cell r="A7355">
            <v>101010</v>
          </cell>
          <cell r="B7355" t="str">
            <v>CARGA, MANOBRA E DESCARGA DE PERFIL METÁLICO EM CAMINHÃO CARROCERIA COM GUINDAUTO (MUNCK) 11,7 TM. AF_07/2020</v>
          </cell>
          <cell r="C7355" t="str">
            <v>T</v>
          </cell>
        </row>
        <row r="7356">
          <cell r="A7356">
            <v>101013</v>
          </cell>
          <cell r="B7356" t="str">
            <v>CARGA, MANOBRA E DESCARGA DE TUBOS DE CONCRETO, DN MENOR OU IGUAL A 300 MM, EM CAMINHÃO CARROCERIA COM GUINDAUTO (MUNCK) 11,7 TM. AF_07/2020</v>
          </cell>
          <cell r="C7356" t="str">
            <v>T</v>
          </cell>
        </row>
        <row r="7357">
          <cell r="A7357">
            <v>101014</v>
          </cell>
          <cell r="B7357" t="str">
            <v>CARGA, MANOBRA E DESCARGA DE TUBOS DE CONCRETO, DN 400 MM, EM CAMINHÃO CARROCERIA COM GUINDAUTO (MUNCK) 11,7 TM. AF_07/2020</v>
          </cell>
          <cell r="C7357" t="str">
            <v>T</v>
          </cell>
        </row>
        <row r="7358">
          <cell r="A7358">
            <v>101015</v>
          </cell>
          <cell r="B7358" t="str">
            <v>CARGA, MANOBRA E DESCARGA DE TUBOS DE CONCRETO, DN 500 MM, EM CAMINHÃO CARROCERIA COM GUINDAUTO (MUNCK) 11,7 TM. AF_07/2020</v>
          </cell>
          <cell r="C7358" t="str">
            <v>T</v>
          </cell>
        </row>
        <row r="7359">
          <cell r="A7359">
            <v>101016</v>
          </cell>
          <cell r="B7359" t="str">
            <v>CARGA, MANOBRA E DESCARGA DE TUBOS METÁLICOS, DN MENOR OU IGUAL A 150 MM, EM CAMINHÃO CARROCERIA COM GUINDAUTO (MUNCK) 11,7 TM. AF_07/2020</v>
          </cell>
          <cell r="C7359" t="str">
            <v>T</v>
          </cell>
        </row>
        <row r="7360">
          <cell r="A7360">
            <v>101017</v>
          </cell>
          <cell r="B7360" t="str">
            <v>CARGA, MANOBRA E DESCARGA DE TUBOS METÁLICOS, DN 200 MM, EM CAMINHÃO CARROCERIA COM GUINDAUTO (MUNCK) 11,7 TM. AF_07/2020</v>
          </cell>
          <cell r="C7360" t="str">
            <v>T</v>
          </cell>
        </row>
        <row r="7361">
          <cell r="A7361">
            <v>101018</v>
          </cell>
          <cell r="B7361" t="str">
            <v>CARGA, MANOBRA E DESCARGA DE TUBOS METÁLICOS, DN 250 MM, EM CAMINHÃO CARROCERIA COM GUINDAUTO (MUNCK) 11,7 TM. AF_07/2020</v>
          </cell>
          <cell r="C7361" t="str">
            <v>T</v>
          </cell>
        </row>
        <row r="7362">
          <cell r="A7362">
            <v>101463</v>
          </cell>
          <cell r="B7362" t="str">
            <v>CARGA, MANOBRA E DESCARGA DE TUBOS DE CONCRETO, DN 600 MM, EM CAMINHÃO CARROCERIA COM GUINDAUTO (MUNCK) 11,7 TM. AF_07/2020</v>
          </cell>
          <cell r="C7362" t="str">
            <v>T</v>
          </cell>
        </row>
        <row r="7363">
          <cell r="A7363">
            <v>101464</v>
          </cell>
          <cell r="B7363" t="str">
            <v>CARGA, MANOBRA E DESCARGA DE TUBOS DE CONCRETO, DN 700 MM, EM CAMINHÃO CARROCERIA COM GUINDAUTO (MUNCK) 11,7 TM. AF_07/2020</v>
          </cell>
          <cell r="C7363" t="str">
            <v>T</v>
          </cell>
        </row>
        <row r="7364">
          <cell r="A7364">
            <v>101465</v>
          </cell>
          <cell r="B7364" t="str">
            <v>CARGA, MANOBRA E DESCARGA DE TUBOS DE CONCRETO, DN 800 MM, EM CAMINHÃO CARROCERIA COM GUINDAUTO (MUNCK) 11,7 TM. AF_07/2020</v>
          </cell>
          <cell r="C7364" t="str">
            <v>T</v>
          </cell>
        </row>
        <row r="7365">
          <cell r="A7365">
            <v>101466</v>
          </cell>
          <cell r="B7365" t="str">
            <v>CARGA, MANOBRA E DESCARGA DE TUBOS DE CONCRETO, DN 900 MM, EM CAMINHÃO CARROCERIA COM GUINDAUTO (MUNCK) 11,7 TM. AF_07/2020</v>
          </cell>
          <cell r="C7365" t="str">
            <v>T</v>
          </cell>
        </row>
        <row r="7366">
          <cell r="A7366">
            <v>101467</v>
          </cell>
          <cell r="B7366" t="str">
            <v>CARGA, MANOBRA E DESCARGA DE TUBOS DE CONCRETO, DN 1000 MM, EM CAMINHÃO CARROCERIA COM GUINDAUTO (MUNCK) 11,7 TM. AF_07/2020</v>
          </cell>
          <cell r="C7366" t="str">
            <v>T</v>
          </cell>
        </row>
        <row r="7367">
          <cell r="A7367">
            <v>101468</v>
          </cell>
          <cell r="B7367" t="str">
            <v>CARGA, MANOBRA E DESCARGA DE TUBOS DE CONCRETO, DN 1200 MM, EM CAMINHÃO CARROCERIA COM GUINDAUTO (MUNCK) 11,7 TM. AF_07/2020</v>
          </cell>
          <cell r="C7367" t="str">
            <v>T</v>
          </cell>
        </row>
        <row r="7368">
          <cell r="A7368">
            <v>101469</v>
          </cell>
          <cell r="B7368" t="str">
            <v>CARGA, MANOBRA E DESCARGA DE TUBOS METÁLICOS, DN 300 MM, EM CAMINHÃO CARROCERIA COM GUINDAUTO (MUNCK) 11,7 TM. AF_07/2020</v>
          </cell>
          <cell r="C7368" t="str">
            <v>T</v>
          </cell>
        </row>
        <row r="7369">
          <cell r="A7369">
            <v>101470</v>
          </cell>
          <cell r="B7369" t="str">
            <v>CARGA, MANOBRA E DESCARGA DE TUBOS METÁLICOS, DN 350 MM, EM CAMINHÃO CARROCERIA COM GUINDAUTO (MUNCK) 11,7 TM. AF_07/2020</v>
          </cell>
          <cell r="C7369" t="str">
            <v>T</v>
          </cell>
        </row>
        <row r="7370">
          <cell r="A7370">
            <v>101471</v>
          </cell>
          <cell r="B7370" t="str">
            <v>CARGA, MANOBRA E DESCARGA DE TUBOS METÁLICOS, DN 400 MM, EM CAMINHÃO CARROCERIA COM GUINDAUTO (MUNCK) 11,7 TM. AF_07/2020</v>
          </cell>
          <cell r="C7370" t="str">
            <v>T</v>
          </cell>
        </row>
        <row r="7371">
          <cell r="A7371">
            <v>101472</v>
          </cell>
          <cell r="B7371" t="str">
            <v>CARGA, MANOBRA E DESCARGA DE TUBOS METÁLICOS, DN 500 MM, EM CAMINHÃO CARROCERIA COM GUINDAUTO (MUNCK) 11,7 TM. AF_07/2020</v>
          </cell>
          <cell r="C7371" t="str">
            <v>T</v>
          </cell>
        </row>
        <row r="7372">
          <cell r="A7372">
            <v>101473</v>
          </cell>
          <cell r="B7372" t="str">
            <v>CARGA, MANOBRA E DESCARGA DE TUBOS METÁLICOS, DN 600 MM, EM CAMINHÃO CARROCERIA COM GUINDAUTO (MUNCK) 11,7 TM. AF_07/2020</v>
          </cell>
          <cell r="C7372" t="str">
            <v>T</v>
          </cell>
        </row>
        <row r="7373">
          <cell r="A7373">
            <v>101474</v>
          </cell>
          <cell r="B7373" t="str">
            <v>CARGA, MANOBRA E DESCARGA DE TUBOS METÁLICOS, DN 700 MM, EM CAMINHÃO CARROCERIA COM GUINDAUTO (MUNCK) 11,7 TM. AF_07/2020</v>
          </cell>
          <cell r="C7373" t="str">
            <v>T</v>
          </cell>
        </row>
        <row r="7374">
          <cell r="A7374">
            <v>101475</v>
          </cell>
          <cell r="B7374" t="str">
            <v>CARGA, MANOBRA E DESCARGA DE TUBOS METÁLICOS, DN 800 MM, EM CAMINHÃO CARROCERIA COM GUINDAUTO (MUNCK) 11,7 TM. AF_07/2020</v>
          </cell>
          <cell r="C7374" t="str">
            <v>T</v>
          </cell>
        </row>
        <row r="7375">
          <cell r="A7375">
            <v>101476</v>
          </cell>
          <cell r="B7375" t="str">
            <v>CARGA, MANOBRA E DESCARGA DE TUBOS METÁLICOS, DN 900 MM, EM CAMINHÃO CARROCERIA COM GUINDAUTO (MUNCK) 11,7 TM. AF_07/2020</v>
          </cell>
          <cell r="C7375" t="str">
            <v>T</v>
          </cell>
        </row>
        <row r="7376">
          <cell r="A7376">
            <v>101477</v>
          </cell>
          <cell r="B7376" t="str">
            <v>CARGA, MANOBRA E DESCARGA DE TUBOS METÁLICOS, DN 1000 MM, EM CAMINHÃO CARROCERIA COM GUINDAUTO (MUNCK) 11,7 TM. AF_07/2020</v>
          </cell>
          <cell r="C7376" t="str">
            <v>T</v>
          </cell>
        </row>
        <row r="7377">
          <cell r="A7377">
            <v>101478</v>
          </cell>
          <cell r="B7377" t="str">
            <v>CARGA, MANOBRA E DESCARGA DE TUBOS METÁLICOS, DN 1200 MM, EM CAMINHÃO CARROCERIA COM GUINDAUTO (MUNCK) 11,7 TM. AF_07/2020</v>
          </cell>
          <cell r="C7377" t="str">
            <v>T</v>
          </cell>
        </row>
        <row r="7378">
          <cell r="A7378">
            <v>101480</v>
          </cell>
          <cell r="B7378" t="str">
            <v>CARGA, MANOBRA E DESCARGA DE TUBOS PLÁSTICOS, DN 250 MM, EM CAMINHÃO CARROCERIA COM GUINDAUTO (MUNCK) 11,7 TM. AF_07/2020</v>
          </cell>
          <cell r="C7378" t="str">
            <v>T</v>
          </cell>
        </row>
        <row r="7379">
          <cell r="A7379">
            <v>101481</v>
          </cell>
          <cell r="B7379" t="str">
            <v>CARGA, MANOBRA E DESCARGA DE TUBOS PLÁSTICOS, DN 300 MM, EM CAMINHÃO CARROCERIA COM GUINDAUTO (MUNCK) 11,7 TM. AF_07/2020</v>
          </cell>
          <cell r="C7379" t="str">
            <v>T</v>
          </cell>
        </row>
        <row r="7380">
          <cell r="A7380">
            <v>101482</v>
          </cell>
          <cell r="B7380" t="str">
            <v>CARGA, MANOBRA E DESCARGA DE TUBOS PLÁSTICOS, DN 400 MM, EM CAMINHÃO CARROCERIA COM GUINDAUTO (MUNCK) 11,7 TM. AF_07/2020</v>
          </cell>
          <cell r="C7380" t="str">
            <v>T</v>
          </cell>
        </row>
        <row r="7381">
          <cell r="A7381">
            <v>101483</v>
          </cell>
          <cell r="B7381" t="str">
            <v>CARGA, MANOBRA E DESCARGA DE TUBOS PLÁSTICOS, DN 500 MM, EM CAMINHÃO CARROCERIA COM GUINDAUTO (MUNCK) 11,7 TM. AF_07/2020</v>
          </cell>
          <cell r="C7381" t="str">
            <v>T</v>
          </cell>
        </row>
        <row r="7382">
          <cell r="A7382">
            <v>101484</v>
          </cell>
          <cell r="B7382" t="str">
            <v>CARGA, MANOBRA E DESCARGA DE TUBOS PLÁSTICOS, DN 600 MM, EM CAMINHÃO CARROCERIA COM GUINDAUTO (MUNCK) 11,7 TM. AF_07/2020</v>
          </cell>
          <cell r="C7382" t="str">
            <v>T</v>
          </cell>
        </row>
        <row r="7383">
          <cell r="A7383">
            <v>101485</v>
          </cell>
          <cell r="B7383" t="str">
            <v>CARGA, MANOBRA E DESCARGA DE TUBOS PLÁSTICOS, DN 750 MM, EM CAMINHÃO CARROCERIA COM GUINDAUTO (MUNCK) 11,7 TM. AF_07/2020</v>
          </cell>
          <cell r="C7383" t="str">
            <v>T</v>
          </cell>
        </row>
        <row r="7384">
          <cell r="A7384">
            <v>101486</v>
          </cell>
          <cell r="B7384" t="str">
            <v>CARGA, MANOBRA E DESCARGA DE TUBOS PLÁSTICOS, DN 900 MM, EM CAMINHÃO CARROCERIA COM GUINDAUTO (MUNCK) 11,7 TM. AF_07/2020</v>
          </cell>
          <cell r="C7384" t="str">
            <v>T</v>
          </cell>
        </row>
        <row r="7385">
          <cell r="A7385">
            <v>101487</v>
          </cell>
          <cell r="B7385" t="str">
            <v>CARGA, MANOBRA E DESCARGA DE TUBOS PLÁSTICOS, DN 1000 MM, EM CAMINHÃO CARROCERIA COM GUINDAUTO (MUNCK) 11,7 TM. AF_07/2020</v>
          </cell>
          <cell r="C7385" t="str">
            <v>T</v>
          </cell>
        </row>
        <row r="7386">
          <cell r="A7386">
            <v>101488</v>
          </cell>
          <cell r="B7386" t="str">
            <v>CARGA, MANOBRA E DESCARGA DE TUBOS PLÁSTICOS, DN 1200 MM, EM CAMINHÃO CARROCERIA COM GUINDAUTO (MUNCK) 11,7 TM. AF_07/2020</v>
          </cell>
          <cell r="C7386" t="str">
            <v>T</v>
          </cell>
        </row>
        <row r="7387">
          <cell r="A7387">
            <v>101188</v>
          </cell>
          <cell r="B7387" t="str">
            <v>RECOMPOSIÇÃO PARCIAL DE ARAME FARPADO Nº 14 CLASSE 250, FIXADO EM CERCA COM MOURÕES DE CONCRETO - FORNECIMENTO E INSTALAÇÃO. AF_05/2020</v>
          </cell>
          <cell r="C7387" t="str">
            <v>M</v>
          </cell>
        </row>
        <row r="7388">
          <cell r="A7388">
            <v>101189</v>
          </cell>
          <cell r="B7388" t="str">
            <v>CERCA COM MOURÕES DE CONCRETO, RETO, H=3,00 M, ESPAÇAMENTO DE 2,5 M, CRAVADOS 0,5 M, COM 4 FIOS DE ARAME FARPADO Nº 14 CLASSE 250 - FORNECIMENTO E INSTALAÇÃO. AF_05/2020</v>
          </cell>
          <cell r="C7388" t="str">
            <v>M</v>
          </cell>
        </row>
        <row r="7389">
          <cell r="A7389">
            <v>101190</v>
          </cell>
          <cell r="B7389" t="str">
            <v>CERCA COM MOURÕES DE CONCRETO, RETO, H=3,00 M, ESPAÇAMENTO DE 2,5 M, CRAVADOS 0,5 M, COM 4 FIOS DE ARAME DE AÇO OVALADO 15X17 - FORNECIMENTO E INSTALAÇÃO. AF_05/2020</v>
          </cell>
          <cell r="C7389" t="str">
            <v>M</v>
          </cell>
        </row>
        <row r="7390">
          <cell r="A7390">
            <v>101191</v>
          </cell>
          <cell r="B7390" t="str">
            <v>CERCA COM MOURÕES DE CONCRETO, RETO, H=3,00 M, ESPAÇAMENTO DE 2,5 M, CRAVADOS 0,5 M, COM 4 FIOS DE ARAME MISTO - FORNECIMENTO E INSTALAÇÃO. AF_05/2020</v>
          </cell>
          <cell r="C7390" t="str">
            <v>M</v>
          </cell>
        </row>
        <row r="7391">
          <cell r="A7391">
            <v>101192</v>
          </cell>
          <cell r="B7391" t="str">
            <v>CERCA COM MOURÕES DE CONCRETO, RETO, H=2,30 M, ESPAÇAMENTO DE 2,5 M, CRAVADOS 0,5 M, COM 4 FIOS DE ARAME FARPADO Nº 14 CLASSE 250 - FORNECIMENTO E INSTALAÇÃO. AF_05/2020</v>
          </cell>
          <cell r="C7391" t="str">
            <v>M</v>
          </cell>
        </row>
        <row r="7392">
          <cell r="A7392">
            <v>101193</v>
          </cell>
          <cell r="B7392" t="str">
            <v>CERCA COM MOURÕES DE CONCRETO, RETO, H=2,30 M, ESPAÇAMENTO DE 2,5 M, CRAVADOS 0,5 M, COM 4 FIOS DE ARAME DE AÇO OVALADO 15X17 - FORNECIMENTO E INSTALAÇÃO. AF_05/2020</v>
          </cell>
          <cell r="C7392" t="str">
            <v>M</v>
          </cell>
        </row>
        <row r="7393">
          <cell r="A7393">
            <v>101194</v>
          </cell>
          <cell r="B7393" t="str">
            <v>CERCA COM MOURÕES DE CONCRETO, RETO, H=2,30 M, ESPAÇAMENTO DE 2,5 M, CRAVADOS 0,5 M, COM 4 FIOS DE ARAME MISTO - FORNECIMENTO E INSTALAÇÃO. AF_05/2020</v>
          </cell>
          <cell r="C7393" t="str">
            <v>M</v>
          </cell>
        </row>
        <row r="7394">
          <cell r="A7394">
            <v>101197</v>
          </cell>
          <cell r="B7394" t="str">
            <v>CERCA COM MOURÕES DE CONCRETO, SEÇÃO "T" PONTA INCLINADA, 10X10 CM, ESPAÇAMENTO DE 2,5 M, CRAVADOS 0,5 M, COM 11 FIOS DE ARAME FARPADO Nº 14 - FORNECIMENTO E INSTALAÇÃO. AF_05/2020</v>
          </cell>
          <cell r="C7394" t="str">
            <v>M</v>
          </cell>
        </row>
        <row r="7395">
          <cell r="A7395">
            <v>101198</v>
          </cell>
          <cell r="B7395" t="str">
            <v>CERCA COM MOURÕES DE CONCRETO, SEÇÃO "T" PONTA INCLINADA, 10X10 CM, ESPAÇAMENTO DE 2,5 M, CRAVADOS 0,5 M, COM 11 FIOS DE ARAME DE AÇO OVALADO 15X17 - FORNECIMENTO E INSTALAÇÃO. AF_05/2020</v>
          </cell>
          <cell r="C7395" t="str">
            <v>M</v>
          </cell>
        </row>
        <row r="7396">
          <cell r="A7396">
            <v>101199</v>
          </cell>
          <cell r="B7396" t="str">
            <v>CERCA COM MOURÕES DE CONCRETO, SEÇÃO "T" PONTA INCLINADA, 10X10CM, ESPAÇAMENTO DE 2,5M, CRAVADOS 0,5M, COM 11 FIOS DE ARAME MISTO - FORNECIMENTO E INSTALAÇÃO. AF_05/2020</v>
          </cell>
          <cell r="C7396" t="str">
            <v>M</v>
          </cell>
        </row>
        <row r="7397">
          <cell r="A7397">
            <v>101200</v>
          </cell>
          <cell r="B7397" t="str">
            <v>CERCA COM MOURÕES DE MADEIRA, 7,5X7,5 CM, ESPAÇAMENTO DE 2,5 M, ALTURA LIVRE DE 2 M, CRAVADOS 0,5 M, COM 4 FIOS DE ARAME FARPADO Nº 14 CLASSE 250 - FORNECIMENTO E INSTALAÇÃO. AF_05/2020</v>
          </cell>
          <cell r="C7397" t="str">
            <v>M</v>
          </cell>
        </row>
        <row r="7398">
          <cell r="A7398">
            <v>101201</v>
          </cell>
          <cell r="B7398" t="str">
            <v>CERCA COM MOURÕES DE MADEIRA, 7,5X7,5 CM, ESPAÇAMENTO DE 2,5 M, ALTURA LIVRE DE 2 M, CRAVADOS 0,5 M, COM 8 FIOS DE ARAME FARPADO Nº 14 CLASSE 250 - FORNECIMENTO E INSTALAÇÃO. AF_05/2020</v>
          </cell>
          <cell r="C7398" t="str">
            <v>M</v>
          </cell>
        </row>
        <row r="7399">
          <cell r="A7399">
            <v>101202</v>
          </cell>
          <cell r="B7399" t="str">
            <v>CERCA COM MOURÕES DE MADEIRA ROLIÇA, DIÂMETRO 11 CM, ESPAÇAMENTO DE 2,5 M, ALTURA LIVRE DE 1,7 M, CRAVADOS 0,5 M, COM 5 FIOS DE ARAME FARPADO Nº 14 CLASSE 250 - FORNECIMENTO E INSTALAÇÃO. AF_05/2020</v>
          </cell>
          <cell r="C7399" t="str">
            <v>M</v>
          </cell>
        </row>
        <row r="7400">
          <cell r="A7400">
            <v>101203</v>
          </cell>
          <cell r="B7400" t="str">
            <v>CERCA COM MOURÕES DE MADEIRA ROLIÇA, DIÂMETRO 11 CM, ESPAÇAMENTO DE 2,5 M, ALTURA LIVRE DE 1,7 M, CRAVADOS 0,5 M, COM 5 FIOS DE ARAME DE AÇO OVALADO 15X17 - FORNECIMENTO E INSTALAÇÃO. AF_05/2020</v>
          </cell>
          <cell r="C7400" t="str">
            <v>M</v>
          </cell>
        </row>
        <row r="7401">
          <cell r="A7401">
            <v>101204</v>
          </cell>
          <cell r="B7401" t="str">
            <v>CERCA COM MOURÕES DE MADEIRA ROLIÇA, DIÂMETRO 11 CM, ESPAÇAMENTO DE 2,5 M, ALTURA LIVRE DE 1,7 M, CRAVADOS 0,5 M, COM 5 FIOS DE ARAME MISTO - FORNECIMENTO E INSTALAÇÃO. AF_05/2020</v>
          </cell>
          <cell r="C7401" t="str">
            <v>M</v>
          </cell>
        </row>
        <row r="7402">
          <cell r="A7402">
            <v>101205</v>
          </cell>
          <cell r="B7402" t="str">
            <v>PORTÃO COM MOURÕES DE MADEIRA ROLIÇA, DIÂMETRO 11 CM, COM 5 FIOS DE ARAME FARPADO Nº 14 CLASSE 250, SEM DOBRADIÇAS - FORNECIMENTO E INSTALAÇÃO. AF_05/2020</v>
          </cell>
          <cell r="C7402" t="str">
            <v>M</v>
          </cell>
        </row>
        <row r="7403">
          <cell r="A7403">
            <v>102362</v>
          </cell>
          <cell r="B7403" t="str">
            <v>ALAMBRADO PARA QUADRA POLIESPORTIVA, ESTRUTURADO POR TUBOS DE ACO GALVANIZADO, (MONTANTES COM DIAMETRO 2", TRAVESSAS E ESCORAS COM DIÂMETRO 1 ¼"), COM TELA DE ARAME GALVANIZADO, FIO 14 BWG E MALHA QUADRADA 5X5CM (EXCETO MURETA). AF_03/2021</v>
          </cell>
          <cell r="C7403" t="str">
            <v>M2</v>
          </cell>
        </row>
        <row r="7404">
          <cell r="A7404">
            <v>102363</v>
          </cell>
          <cell r="B7404" t="str">
            <v>ALAMBRADO PARA QUADRA POLIESPORTIVA, ESTRUTURADO POR TUBOS DE ACO GALVANIZADO, (MONTANTES COM DIAMETRO 2", TRAVESSAS E ESCORAS COM DIÂMETRO 1 ¼"), COM TELA DE ARAME GALVANIZADO, FIO 12 BWG E MALHA QUADRADA 5X5CM (EXCETO MURETA). AF_03/2021</v>
          </cell>
          <cell r="C7404" t="str">
            <v>M2</v>
          </cell>
        </row>
        <row r="7405">
          <cell r="A7405">
            <v>102364</v>
          </cell>
          <cell r="B7405" t="str">
            <v>ALAMBRADO PARA QUADRA POLIESPORTIVA, ESTRUTURADO POR TUBOS DE ACO GALVANIZADO, (MONTANTES COM DIAMETRO 2", TRAVESSAS E ESCORAS COM DIÂMETRO 1 ¼"), COM TELA DE ARAME GALVANIZADO, FIO 10 BWG E MALHA QUADRADA 5X5CM (EXCETO MURETA). AF_03/2021</v>
          </cell>
          <cell r="C7405" t="str">
            <v>M2</v>
          </cell>
        </row>
        <row r="7406">
          <cell r="A7406">
            <v>98509</v>
          </cell>
          <cell r="B7406" t="str">
            <v>PLANTIO DE ARBUSTO OU  CERCA VIVA. AF_07/2024</v>
          </cell>
          <cell r="C7406" t="str">
            <v>UN</v>
          </cell>
        </row>
        <row r="7407">
          <cell r="A7407">
            <v>98510</v>
          </cell>
          <cell r="B7407" t="str">
            <v>PLANTIO DE ÁRVORE ORNAMENTAL COM ALTURA DE MUDA MENOR OU IGUAL A 2,00 M . AF_07/2024</v>
          </cell>
          <cell r="C7407" t="str">
            <v>UN</v>
          </cell>
        </row>
        <row r="7408">
          <cell r="A7408">
            <v>98511</v>
          </cell>
          <cell r="B7408" t="str">
            <v>PLANTIO DE ÁRVORE ORNAMENTAL COM ALTURA DE MUDA MAIOR QUE 2,00 M E MENOR OU IGUAL A 4,00 M . AF_07/2024</v>
          </cell>
          <cell r="C7408" t="str">
            <v>UN</v>
          </cell>
        </row>
        <row r="7409">
          <cell r="A7409">
            <v>98516</v>
          </cell>
          <cell r="B7409" t="str">
            <v>PLANTIO DE PALMEIRA COM ALTURA DE MUDA MENOR OU IGUAL A 2,00 M . AF_07/2024</v>
          </cell>
          <cell r="C7409" t="str">
            <v>UN</v>
          </cell>
        </row>
        <row r="7410">
          <cell r="A7410">
            <v>98519</v>
          </cell>
          <cell r="B7410" t="str">
            <v>REVOLVIMENTO E LIMPEZA MANUAL DE SOLO. AF_07/2024</v>
          </cell>
          <cell r="C7410" t="str">
            <v>M2</v>
          </cell>
        </row>
        <row r="7411">
          <cell r="A7411">
            <v>98520</v>
          </cell>
          <cell r="B7411" t="str">
            <v>APLICAÇÃO DE ADUBO EM SOLO. AF_07/2024</v>
          </cell>
          <cell r="C7411" t="str">
            <v>M2</v>
          </cell>
        </row>
        <row r="7412">
          <cell r="A7412">
            <v>98521</v>
          </cell>
          <cell r="B7412" t="str">
            <v>APLICAÇÃO DE CALCÁRIO PARA CORREÇÃO DO PH DO SOLO. AF_07/2024</v>
          </cell>
          <cell r="C7412" t="str">
            <v>M2</v>
          </cell>
        </row>
        <row r="7413">
          <cell r="A7413">
            <v>98522</v>
          </cell>
          <cell r="B7413" t="str">
            <v>ALAMBRADO EM MOURÕES DE CONCRETO, COM TELA DE ARAME GALVANIZADO (INCLUSIVE MURETA EM CONCRETO). AF_05/2018</v>
          </cell>
          <cell r="C7413" t="str">
            <v>M</v>
          </cell>
        </row>
        <row r="7414">
          <cell r="A7414">
            <v>98524</v>
          </cell>
          <cell r="B7414" t="str">
            <v>LIMPEZA MANUAL DE VEGETAÇÃO EM TERRENO COM ENXADA. AF_03/2024</v>
          </cell>
          <cell r="C7414" t="str">
            <v>M2</v>
          </cell>
        </row>
        <row r="7415">
          <cell r="A7415">
            <v>105521</v>
          </cell>
          <cell r="B7415" t="str">
            <v>ESPALHAMENTO DE TERRA VEGETAL PARA O PLANTIO. AF_07/2024</v>
          </cell>
          <cell r="C7415" t="str">
            <v>M2</v>
          </cell>
        </row>
        <row r="7416">
          <cell r="A7416">
            <v>98503</v>
          </cell>
          <cell r="B7416" t="str">
            <v>PLANTIO DE GRAMA EM PAVIMENTO CONCREGRAMA. AF_07/2024</v>
          </cell>
          <cell r="C7416" t="str">
            <v>M2</v>
          </cell>
        </row>
        <row r="7417">
          <cell r="A7417">
            <v>98504</v>
          </cell>
          <cell r="B7417" t="str">
            <v>PLANTIO DE GRAMA BATATAIS EM PLACAS. AF_07/2024</v>
          </cell>
          <cell r="C7417" t="str">
            <v>M2</v>
          </cell>
        </row>
        <row r="7418">
          <cell r="A7418">
            <v>98505</v>
          </cell>
          <cell r="B7418" t="str">
            <v>PLANTIO DE FORRAÇÃO. AF_07/2024</v>
          </cell>
          <cell r="C7418" t="str">
            <v>M2</v>
          </cell>
        </row>
        <row r="7419">
          <cell r="A7419">
            <v>103946</v>
          </cell>
          <cell r="B7419" t="str">
            <v>PLANTIO DE GRAMA ESMERALDA OU SÃO CARLOS OU CURITIBANA, EM PLACAS. AF_07/2024</v>
          </cell>
          <cell r="C7419" t="str">
            <v>M2</v>
          </cell>
        </row>
        <row r="7420">
          <cell r="A7420">
            <v>105000</v>
          </cell>
          <cell r="B7420" t="str">
            <v>RAMPA DE ACESSIBILIDADE PARA ACESSO A EDIFICAÇÕES COM INCLINAÇÃO DE 8,33% EM CONCRETO MOLDADO IN LOCO, COM LARGURA DE 1,20M, FCK 25MPA, NÃO ARMADA, COM JUNTA A CADA 2M COM CORTE À SECO. AF_03/2024_PA</v>
          </cell>
          <cell r="C7420" t="str">
            <v>M</v>
          </cell>
        </row>
        <row r="7421">
          <cell r="A7421">
            <v>105001</v>
          </cell>
          <cell r="B7421" t="str">
            <v>RAMPA DE ACESSIBILIDADE PARA ACESSO A EDIFICAÇÕES COM INCLINAÇÃO DE 8,33% EM CONCRETO MOLDADO IN LOCO, COM LARGURA DE 1,50M, FCK 25MPA, NÃO ARMADA, COM JUNTA A CADA 2M COM CORTE À SECO. AF_03/2024_PA</v>
          </cell>
          <cell r="C7421" t="str">
            <v>M</v>
          </cell>
        </row>
        <row r="7422">
          <cell r="A7422">
            <v>105002</v>
          </cell>
          <cell r="B7422" t="str">
            <v>RAMPA DE ACESSIBILIDADE EM CONCRETO MOLDADO IN LOCO, EM CALÇADA NOVA COM LARGURA MAIOR OU IGUAL À 3,00 M, FCK 25MPA, COM PISO PODOTÁTIL. AF_03/2024</v>
          </cell>
          <cell r="C7422" t="str">
            <v>UN</v>
          </cell>
        </row>
        <row r="7423">
          <cell r="A7423">
            <v>105003</v>
          </cell>
          <cell r="B7423" t="str">
            <v>RAMPA DE ACESSIBILIDADE EM CONCRETO MOLDADO IN LOCO, EM CALÇADA PRÉ EXISTENTE COM LARGURA MAIOR OU IGUAL À 3,00 M, FCK 25MPA, COM PISO PODOTÁTIL. AF_03/2024</v>
          </cell>
          <cell r="C7423" t="str">
            <v>UN</v>
          </cell>
        </row>
        <row r="7424">
          <cell r="A7424">
            <v>105004</v>
          </cell>
          <cell r="B7424" t="str">
            <v>RAMPA DE ACESSIBILIDADE EM CONCRETO MOLDADO IN LOCO, EM CALÇADA NOVA COM LARGURA MENOR À 3,00 M, FCK 25MPA, COM PISO PODOTÁTIL. AF_03/2024</v>
          </cell>
          <cell r="C7424" t="str">
            <v>M2</v>
          </cell>
        </row>
        <row r="7425">
          <cell r="A7425">
            <v>105005</v>
          </cell>
          <cell r="B7425" t="str">
            <v>RAMPA DE ACESSIBILIDADE EM CONCRETO MOLDADO IN LOCO, EM CALÇADA PRÉ EXISTENTE COM LARGURA MENOR À 3,00 M, FCK 25MPA, COM PISO PODOTÁTIL. AF_03/2024</v>
          </cell>
          <cell r="C7425" t="str">
            <v>M2</v>
          </cell>
        </row>
        <row r="7426">
          <cell r="A7426">
            <v>103185</v>
          </cell>
          <cell r="B7426" t="str">
            <v>INSTALAÇÃO DE ESQUI TRIPLO, EM TUBO DE AÇO CARBONO - EQUIPAMENTO DE GINÁSTICA PARA ACADEMIA AO AR LIVRE / ACADEMIA DA TERCEIRA IDADE - ATI, INSTALADO SOBRE PISO DE CONCRETO EXISTENTE. AF_10/2021</v>
          </cell>
          <cell r="C7426" t="str">
            <v>UN</v>
          </cell>
        </row>
        <row r="7427">
          <cell r="A7427">
            <v>103186</v>
          </cell>
          <cell r="B7427" t="str">
            <v>INSTALAÇÃO DE MULTIEXERCITADOR COM SEIS FUNÇÕES, EM TUBO DE AÇO CARBONO - EQUIPAMENTO DE GINÁSTICA PARA ACADEMIA AO AR LIVRE / ACADEMIA DA TERCEIRA IDADE - ATI, INSTALADO SOBRE PISO DE CONCRETO EXISTENTE. AF_10/2021</v>
          </cell>
          <cell r="C7427" t="str">
            <v>UN</v>
          </cell>
        </row>
        <row r="7428">
          <cell r="A7428">
            <v>103187</v>
          </cell>
          <cell r="B7428" t="str">
            <v>INSTALAÇÃO DE SIMULADOR DE CAMINHADA TRIPLO, EM TUBO DE AÇO CARBONO - EQUIPAMENTO DE GINÁSTICA PARA ACADEMIA AO AR LIVRE / ACADEMIA DA TERCEIRA IDADE - ATI, INSTALADO SOBRE PISO DE CONCRETO EXISTENTE. AF_10/2021</v>
          </cell>
          <cell r="C7428" t="str">
            <v>UN</v>
          </cell>
        </row>
        <row r="7429">
          <cell r="A7429">
            <v>103188</v>
          </cell>
          <cell r="B7429" t="str">
            <v>INSTALAÇÃO DE SIMULADOR DE CAVALGADA TRIPLO, EM TUBO DE AÇO CARBONO - EQUIPAMENTO DE GINÁSTICA PARA ACADEMIA AO AR LIVRE / ACADEMIA DA TERCEIRA IDADE - ATI, INSTALADO SOBRE PISO DE CONCRETO EXISTENTE. AF_10/2021</v>
          </cell>
          <cell r="C7429" t="str">
            <v>UN</v>
          </cell>
        </row>
        <row r="7430">
          <cell r="A7430">
            <v>103189</v>
          </cell>
          <cell r="B7430" t="str">
            <v>INSTALAÇÃO DE SIMULADOR DE REMO INDIVIDUAL, EM TUBO DE AÇO CARBONO - EQUIPAMENTO DE GINÁSTICA PARA ACADEMIA AO AR LIVRE / ACADEMIA DA TERCEIRA IDADE - ATI, INSTALADO SOBRE PISO DE CONCRETO EXISTENTE. AF_10/2021</v>
          </cell>
          <cell r="C7430" t="str">
            <v>UN</v>
          </cell>
        </row>
        <row r="7431">
          <cell r="A7431">
            <v>103190</v>
          </cell>
          <cell r="B7431" t="str">
            <v>INSTALAÇÃO DE PRESSÃO DE PERNAS TRIPLO, EM TUBO DE AÇO CARBONO - EQUIPAMENTO DE GINÁSTICA PARA ACADEMIA AO AR LIVRE / ACADEMIA DA TERCEIRA IDADE - ATI, INSTALADO SOBRE SOLO. AF_10/2021</v>
          </cell>
          <cell r="C7431" t="str">
            <v>UN</v>
          </cell>
        </row>
        <row r="7432">
          <cell r="A7432">
            <v>103191</v>
          </cell>
          <cell r="B7432" t="str">
            <v>INSTALAÇÃO DE ALONGADOR COM TRÊS ALTURAS, EM TUBO DE AÇO CARBONO - EQUIPAMENTO DE GINASTICA PARA ACADEMIA AO AR LIVRE / ACADEMIA DA TERCEIRA IDADE - ATI, INSTALADO SOBRE SOLO. AF_10/2021</v>
          </cell>
          <cell r="C7432" t="str">
            <v>UN</v>
          </cell>
        </row>
        <row r="7433">
          <cell r="A7433">
            <v>103192</v>
          </cell>
          <cell r="B7433" t="str">
            <v>INSTALAÇÃO DE ROTAÇÃO DIAGONAL DUPLA, APARELHO TRIPLO, EM TUBO DE AÇO CARBONO - EQUIPAMENTO DE GINÁSTICA PARA ACADEMIA AO AR LIVRE / ACADEMIA DA TERCEIRA IDADE - ATI, INSTALADO SOBRE SOLO. AF_10/2021</v>
          </cell>
          <cell r="C7433" t="str">
            <v>UN</v>
          </cell>
        </row>
        <row r="7434">
          <cell r="A7434">
            <v>103193</v>
          </cell>
          <cell r="B7434" t="str">
            <v>INSTALAÇÃO DE ROTAÇÃO VERTICAL DUPLO, EM TUBO DE AÇO CARBONO - EQUIPAMENTO DE GINÁSTICA PARA ACADEMIA AO AR LIVRE / ACADEMIA DA TERCEIRA IDADE - ATI, INSTALADO SOBRE SOLO. AF_10/2021</v>
          </cell>
          <cell r="C7434" t="str">
            <v>UN</v>
          </cell>
        </row>
        <row r="7435">
          <cell r="A7435">
            <v>103194</v>
          </cell>
          <cell r="B7435" t="str">
            <v>INSTALAÇÃO DE SURF DUPLO, EM TUBO DE AÇO CARBONO - EQUIPAMENTO DE GINÁSTICA PARA ACADEMIA AO AR LIVRE / ACADEMIA DA TERCEIRA IDADE - ATI, INSTALADO SOBRE SOLO. AF_10/2021</v>
          </cell>
          <cell r="C7435" t="str">
            <v>UN</v>
          </cell>
        </row>
        <row r="7436">
          <cell r="A7436">
            <v>103195</v>
          </cell>
          <cell r="B7436" t="str">
            <v>INSTALAÇÃO DE PLACA ORIENTATIVA SOBRE EXERCÍCIOS, 2,00M X 1,00M, EM TUBO DE AÇO CARBONO - PARA ACADEMIA AO AR LIVRE / ACADEMIA DA TERCEIRA IDADE - ATI, INSTALADO SOBRE SOLO. AF_10/2021</v>
          </cell>
          <cell r="C7436" t="str">
            <v>UN</v>
          </cell>
        </row>
        <row r="7437">
          <cell r="A7437">
            <v>103205</v>
          </cell>
          <cell r="B7437" t="str">
            <v>INSTALAÇÃO DE PRESSÃO DE PERNAS TRIPLO, EM TUBO DE AÇO CARBONO - EQUIPAMENTO DE GINÁSTICA PARA ACADEMIA AO AR LIVRE / ACADEMIA DA TERCEIRA IDADE - ATI, INSTALADO SOBRE PISO DE CONCRETO EXISTENTE. AF_10/2021</v>
          </cell>
          <cell r="C7437" t="str">
            <v>UN</v>
          </cell>
        </row>
        <row r="7438">
          <cell r="A7438">
            <v>103206</v>
          </cell>
          <cell r="B7438" t="str">
            <v>INSTALAÇÃO DE ALONGADOR COM TRÊS ALTURAS, EM TUBO DE AÇO CARBONO - EQUIPAMENTO DE GINÁSTICA PARA ACADEMIA AO AR LIVRE / ACADEMIA DA TERCEIRA IDADE - ATI, INSTALADO SOBRE PISO DE CONCRETO EXISTENTE. AF_10/2021</v>
          </cell>
          <cell r="C7438" t="str">
            <v>UN</v>
          </cell>
        </row>
        <row r="7439">
          <cell r="A7439">
            <v>103207</v>
          </cell>
          <cell r="B7439" t="str">
            <v>INSTALAÇÃO DE ROTAÇÃO DIAGONAL DUPLA, APARELHO TRIPLO, EM TUBO DE AÇO CARBONO - EQUIPAMENTO DE GINÁSTICA PARA ACADEMIA AO AR LIVRE / ACADEMIA DA TERCEIRA IDADE - ATI, INSTALADO SOBRE PISO DE CONCRETO EXISTENTE. AF_10/2021</v>
          </cell>
          <cell r="C7439" t="str">
            <v>UN</v>
          </cell>
        </row>
        <row r="7440">
          <cell r="A7440">
            <v>103208</v>
          </cell>
          <cell r="B7440" t="str">
            <v>INSTALAÇÃO DE ROTAÇÃO VERTICAL DUPLO, EM TUBO DE ACO CARBONO - EQUIPAMENTO DE GINASTICA PARA ACADEMIA AO AR LIVRE / ACADEMIA DA TERCEIRA IDADE - ATI, INSTALADO SOBRE PISO DE CONCRETO EXISTENTE. AF_10/2021</v>
          </cell>
          <cell r="C7440" t="str">
            <v>UN</v>
          </cell>
        </row>
        <row r="7441">
          <cell r="A7441">
            <v>103209</v>
          </cell>
          <cell r="B7441" t="str">
            <v>INSTALAÇÃO DE SURF DUPLO, EM TUBO DE AÇO CARBONO - EQUIPAMENTO DE GINÁSTICA PARA ACADEMIA AO AR LIVRE / ACADEMIA DA TERCEIRA IDADE - ATI, INSTALADO SOBRE PISO DE CONCRETO EXISTENTE. AF_10/2021</v>
          </cell>
          <cell r="C7441" t="str">
            <v>UN</v>
          </cell>
        </row>
        <row r="7442">
          <cell r="A7442">
            <v>103210</v>
          </cell>
          <cell r="B7442" t="str">
            <v>INSTALAÇÃO DE PLACA ORIENTATIVA SOBRE EXERCÍCIOS, 2,00M X 1,00M, EM TUBO DE AÇO CARBONO - PARA ACADEMIA AO AR LIVRE / ACADEMIA DA TERCEIRA IDADE - ATI, INSTALADO SOBRE PISO DE CONCRETO EXISTENTE. AF_10/2021</v>
          </cell>
          <cell r="C7442" t="str">
            <v>UN</v>
          </cell>
        </row>
        <row r="7443">
          <cell r="A7443">
            <v>103304</v>
          </cell>
          <cell r="B7443" t="str">
            <v>INSTALAÇÃO DE BANCO METÁLICO COM ENCOSTO, 1,60 M DE COMPRIMENTO, EM TUBO DE AÇO CARBONO COM PINTURA ELETROSTÁTICA, SOBRE PISO DE CONCRETO EXISTENTE. AF_11/2021</v>
          </cell>
          <cell r="C7443" t="str">
            <v>UN</v>
          </cell>
        </row>
        <row r="7444">
          <cell r="A7444">
            <v>103307</v>
          </cell>
          <cell r="B7444" t="str">
            <v>INSTALAÇÃO DE LIXEIRA METÁLICA DUPLA, CAPACIDADE DE 60 L, EM TUBO DE AÇO CARBONO E CESTOS EM CHAPA DE AÇO COM PINTURA ELETROSTÁTICA, SOBRE PISO DE CONCRETO EXISTENTE. AF_11/2021</v>
          </cell>
          <cell r="C7444" t="str">
            <v>UN</v>
          </cell>
        </row>
        <row r="7445">
          <cell r="A7445">
            <v>103310</v>
          </cell>
          <cell r="B7445" t="str">
            <v>INSTALAÇÃO DE LIXEIRA METÁLICA DUPLA, CAPACIDADE DE 60 L, EM TUBO DE AÇO CARBONO E CESTOS EM CHAPA DE AÇO COM PINTURA ELETROSTÁTICA, SOBRE SOLO. AF_11/2021</v>
          </cell>
          <cell r="C7445" t="str">
            <v>UN</v>
          </cell>
        </row>
        <row r="7446">
          <cell r="A7446">
            <v>103314</v>
          </cell>
          <cell r="B7446" t="str">
            <v>INSTALAÇÃO DE PERGOLADO DE MADEIRA, EM MAÇARANDUBA, ANGELIM OU EQUIVALENTE DA REGIÃO, FIXADO COM CONCRETO SOBRE PISO DE CONCRETO EXISTENTE. AF_11/2021</v>
          </cell>
          <cell r="C7446" t="str">
            <v>M2</v>
          </cell>
        </row>
        <row r="7447">
          <cell r="A7447">
            <v>103315</v>
          </cell>
          <cell r="B7447" t="str">
            <v>INSTALAÇÃO DE PERGOLADO DE MADEIRA, EM MAÇARANDUBA, ANGELIM OU EQUIVALENTE DA REGIÃO, FIXADO COM CONCRETO SOBRE SOLO. AF_11/2021</v>
          </cell>
          <cell r="C7447" t="str">
            <v>M2</v>
          </cell>
        </row>
        <row r="7448">
          <cell r="A7448">
            <v>103769</v>
          </cell>
          <cell r="B7448" t="str">
            <v>PAR DE TABELAS DE BASQUETE DE COMPENSADO NAVAL, COM AROS E REDES - FORNECIMENTO E INSTALAÇÃO. AF_03/2022</v>
          </cell>
          <cell r="C7448" t="str">
            <v>UN</v>
          </cell>
        </row>
        <row r="7449">
          <cell r="A7449">
            <v>98525</v>
          </cell>
          <cell r="B7449" t="str">
            <v>LIMPEZA MECANIZADA DE CAMADA VEGETAL, VEGETAÇÃO E PEQUENAS ÁRVORES (DIÂMETRO DE TRONCO MENOR QUE 0,20 M), COM TRATOR DE ESTEIRAS. AF_03/2024</v>
          </cell>
          <cell r="C7449" t="str">
            <v>M2</v>
          </cell>
        </row>
        <row r="7450">
          <cell r="A7450">
            <v>98526</v>
          </cell>
          <cell r="B7450" t="str">
            <v>REMOÇÃO DE RAÍZES REMANESCENTES DE TRONCO DE ÁRVORE COM DIÂMETRO MAIOR OU IGUAL A 0,20 M E MENOR QUE 0,40 M. AF_03/2024</v>
          </cell>
          <cell r="C7450" t="str">
            <v>UN</v>
          </cell>
        </row>
        <row r="7451">
          <cell r="A7451">
            <v>98527</v>
          </cell>
          <cell r="B7451" t="str">
            <v>REMOÇÃO DE RAÍZES REMANESCENTES DE TRONCO DE ÁRVORE COM DIÂMETRO MAIOR OU IGUAL A 0,40 M E MENOR QUE 0,60 M. AF_03/2024</v>
          </cell>
          <cell r="C7451" t="str">
            <v>UN</v>
          </cell>
        </row>
        <row r="7452">
          <cell r="A7452">
            <v>98528</v>
          </cell>
          <cell r="B7452" t="str">
            <v>REMOÇÃO DE RAÍZES REMANESCENTES DE TRONCO DE ÁRVORE COM DIÂMETRO MAIOR OU IGUAL A 0,60 M. AF_03/2024</v>
          </cell>
          <cell r="C7452" t="str">
            <v>UN</v>
          </cell>
        </row>
        <row r="7453">
          <cell r="A7453">
            <v>98529</v>
          </cell>
          <cell r="B7453" t="str">
            <v>CORTE RASO E RECORTE DE ÁRVORE COM DIÂMETRO DE TRONCO MAIOR OU IGUAL A 0,20 M E MENOR QUE 0,40 M. AF_03/2024</v>
          </cell>
          <cell r="C7453" t="str">
            <v>UN</v>
          </cell>
        </row>
        <row r="7454">
          <cell r="A7454">
            <v>98530</v>
          </cell>
          <cell r="B7454" t="str">
            <v>CORTE RASO E RECORTE DE ÁRVORE COM DIÂMETRO DE TRONCO MAIOR OU IGUAL A 0,40 M E MENOR QUE 0,60 M. AF_03/2024</v>
          </cell>
          <cell r="C7454" t="str">
            <v>UN</v>
          </cell>
        </row>
        <row r="7455">
          <cell r="A7455">
            <v>98531</v>
          </cell>
          <cell r="B7455" t="str">
            <v>CORTE RASO E RECORTE DE ÁRVORE COM DIÂMETRO DE TRONCO MAIOR OU IGUAL A 0,60 M. AF_03/2024</v>
          </cell>
          <cell r="C7455" t="str">
            <v>UN</v>
          </cell>
        </row>
        <row r="7456">
          <cell r="A7456">
            <v>98532</v>
          </cell>
          <cell r="B7456" t="str">
            <v>PODA EM ALTURA DE ÁRVORE COM DIÂMETRO DE TRONCO MENOR QUE 0,20 M. AF_03/2024</v>
          </cell>
          <cell r="C7456" t="str">
            <v>UN</v>
          </cell>
        </row>
        <row r="7457">
          <cell r="A7457">
            <v>98533</v>
          </cell>
          <cell r="B7457" t="str">
            <v>PODA EM ALTURA DE ÁRVORE COM DIÂMETRO DE TRONCO MAIOR OU IGUAL A 0,20 M E MENOR QUE 0,40 M. AF_03/2024</v>
          </cell>
          <cell r="C7457" t="str">
            <v>UN</v>
          </cell>
        </row>
        <row r="7458">
          <cell r="A7458">
            <v>98534</v>
          </cell>
          <cell r="B7458" t="str">
            <v>PODA EM ALTURA DE ÁRVORE COM DIÂMETRO DE TRONCO MAIOR OU IGUAL A 0,40 M E MENOR QUE 0,60 M. AF_03/2024</v>
          </cell>
          <cell r="C7458" t="str">
            <v>UN</v>
          </cell>
        </row>
        <row r="7459">
          <cell r="A7459">
            <v>98535</v>
          </cell>
          <cell r="B7459" t="str">
            <v>PODA EM ALTURA DE ÁRVORE COM DIÂMETRO DE TRONCO MAIOR OU IGUAL A 0,60 M. AF_03/2024</v>
          </cell>
          <cell r="C7459" t="str">
            <v>UN</v>
          </cell>
        </row>
        <row r="7460">
          <cell r="A7460">
            <v>88238</v>
          </cell>
          <cell r="B7460" t="str">
            <v>AJUDANTE DE ARMADOR COM ENCARGOS COMPLEMENTARES</v>
          </cell>
          <cell r="C7460" t="str">
            <v>H</v>
          </cell>
        </row>
        <row r="7461">
          <cell r="A7461">
            <v>88239</v>
          </cell>
          <cell r="B7461" t="str">
            <v>AJUDANTE DE CARPINTEIRO COM ENCARGOS COMPLEMENTARES</v>
          </cell>
          <cell r="C7461" t="str">
            <v>H</v>
          </cell>
        </row>
        <row r="7462">
          <cell r="A7462">
            <v>88240</v>
          </cell>
          <cell r="B7462" t="str">
            <v>AJUDANTE DE ESTRUTURA METÁLICA COM ENCARGOS COMPLEMENTARES</v>
          </cell>
          <cell r="C7462" t="str">
            <v>H</v>
          </cell>
        </row>
        <row r="7463">
          <cell r="A7463">
            <v>88241</v>
          </cell>
          <cell r="B7463" t="str">
            <v>AJUDANTE DE OPERAÇÃO EM GERAL COM ENCARGOS COMPLEMENTARES</v>
          </cell>
          <cell r="C7463" t="str">
            <v>H</v>
          </cell>
        </row>
        <row r="7464">
          <cell r="A7464">
            <v>88242</v>
          </cell>
          <cell r="B7464" t="str">
            <v>AJUDANTE DE PEDREIRO COM ENCARGOS COMPLEMENTARES</v>
          </cell>
          <cell r="C7464" t="str">
            <v>H</v>
          </cell>
        </row>
        <row r="7465">
          <cell r="A7465">
            <v>88243</v>
          </cell>
          <cell r="B7465" t="str">
            <v>AJUDANTE ESPECIALIZADO COM ENCARGOS COMPLEMENTARES</v>
          </cell>
          <cell r="C7465" t="str">
            <v>H</v>
          </cell>
        </row>
        <row r="7466">
          <cell r="A7466">
            <v>88245</v>
          </cell>
          <cell r="B7466" t="str">
            <v>ARMADOR COM ENCARGOS COMPLEMENTARES</v>
          </cell>
          <cell r="C7466" t="str">
            <v>H</v>
          </cell>
        </row>
        <row r="7467">
          <cell r="A7467">
            <v>88246</v>
          </cell>
          <cell r="B7467" t="str">
            <v>ASSENTADOR DE TUBOS COM ENCARGOS COMPLEMENTARES</v>
          </cell>
          <cell r="C7467" t="str">
            <v>H</v>
          </cell>
        </row>
        <row r="7468">
          <cell r="A7468">
            <v>88247</v>
          </cell>
          <cell r="B7468" t="str">
            <v>AUXILIAR DE ELETRICISTA COM ENCARGOS COMPLEMENTARES</v>
          </cell>
          <cell r="C7468" t="str">
            <v>H</v>
          </cell>
        </row>
        <row r="7469">
          <cell r="A7469">
            <v>88248</v>
          </cell>
          <cell r="B7469" t="str">
            <v>AUXILIAR DE ENCANADOR OU BOMBEIRO HIDRÁULICO COM ENCARGOS COMPLEMENTARES</v>
          </cell>
          <cell r="C7469" t="str">
            <v>H</v>
          </cell>
        </row>
        <row r="7470">
          <cell r="A7470">
            <v>88249</v>
          </cell>
          <cell r="B7470" t="str">
            <v>AUXILIAR DE LABORATÓRIO COM ENCARGOS COMPLEMENTARES</v>
          </cell>
          <cell r="C7470" t="str">
            <v>H</v>
          </cell>
        </row>
        <row r="7471">
          <cell r="A7471">
            <v>88250</v>
          </cell>
          <cell r="B7471" t="str">
            <v>AUXILIAR DE MECÂNICO COM ENCARGOS COMPLEMENTARES</v>
          </cell>
          <cell r="C7471" t="str">
            <v>H</v>
          </cell>
        </row>
        <row r="7472">
          <cell r="A7472">
            <v>88251</v>
          </cell>
          <cell r="B7472" t="str">
            <v>AUXILIAR DE SERRALHEIRO COM ENCARGOS COMPLEMENTARES</v>
          </cell>
          <cell r="C7472" t="str">
            <v>H</v>
          </cell>
        </row>
        <row r="7473">
          <cell r="A7473">
            <v>88252</v>
          </cell>
          <cell r="B7473" t="str">
            <v>AUXILIAR DE SERVIÇOS GERAIS COM ENCARGOS COMPLEMENTARES</v>
          </cell>
          <cell r="C7473" t="str">
            <v>H</v>
          </cell>
        </row>
        <row r="7474">
          <cell r="A7474">
            <v>88253</v>
          </cell>
          <cell r="B7474" t="str">
            <v>AUXILIAR DE TOPÓGRAFO COM ENCARGOS COMPLEMENTARES</v>
          </cell>
          <cell r="C7474" t="str">
            <v>H</v>
          </cell>
        </row>
        <row r="7475">
          <cell r="A7475">
            <v>88255</v>
          </cell>
          <cell r="B7475" t="str">
            <v>AUXILIAR TÉCNICO DE ENGENHARIA COM ENCARGOS COMPLEMENTARES</v>
          </cell>
          <cell r="C7475" t="str">
            <v>H</v>
          </cell>
        </row>
        <row r="7476">
          <cell r="A7476">
            <v>88256</v>
          </cell>
          <cell r="B7476" t="str">
            <v>AZULEJISTA OU LADRILHISTA COM ENCARGOS COMPLEMENTARES</v>
          </cell>
          <cell r="C7476" t="str">
            <v>H</v>
          </cell>
        </row>
        <row r="7477">
          <cell r="A7477">
            <v>88257</v>
          </cell>
          <cell r="B7477" t="str">
            <v>BLASTER, DINAMITADOR OU CABO DE FOGO COM ENCARGOS COMPLEMENTARES</v>
          </cell>
          <cell r="C7477" t="str">
            <v>H</v>
          </cell>
        </row>
        <row r="7478">
          <cell r="A7478">
            <v>88260</v>
          </cell>
          <cell r="B7478" t="str">
            <v>CALCETEIRO COM ENCARGOS COMPLEMENTARES</v>
          </cell>
          <cell r="C7478" t="str">
            <v>H</v>
          </cell>
        </row>
        <row r="7479">
          <cell r="A7479">
            <v>88261</v>
          </cell>
          <cell r="B7479" t="str">
            <v>CARPINTEIRO DE ESQUADRIA COM ENCARGOS COMPLEMENTARES</v>
          </cell>
          <cell r="C7479" t="str">
            <v>H</v>
          </cell>
        </row>
        <row r="7480">
          <cell r="A7480">
            <v>88262</v>
          </cell>
          <cell r="B7480" t="str">
            <v>CARPINTEIRO DE FORMAS COM ENCARGOS COMPLEMENTARES</v>
          </cell>
          <cell r="C7480" t="str">
            <v>H</v>
          </cell>
        </row>
        <row r="7481">
          <cell r="A7481">
            <v>88263</v>
          </cell>
          <cell r="B7481" t="str">
            <v>CAVOUQUEIRO OU OPERADOR PERFURATRIZ/ROMPEDOR COM ENCARGOS COMPLEMENTARES</v>
          </cell>
          <cell r="C7481" t="str">
            <v>H</v>
          </cell>
        </row>
        <row r="7482">
          <cell r="A7482">
            <v>88264</v>
          </cell>
          <cell r="B7482" t="str">
            <v>ELETRICISTA COM ENCARGOS COMPLEMENTARES</v>
          </cell>
          <cell r="C7482" t="str">
            <v>H</v>
          </cell>
        </row>
        <row r="7483">
          <cell r="A7483">
            <v>88266</v>
          </cell>
          <cell r="B7483" t="str">
            <v>ELETROTÉCNICO COM ENCARGOS COMPLEMENTARES</v>
          </cell>
          <cell r="C7483" t="str">
            <v>H</v>
          </cell>
        </row>
        <row r="7484">
          <cell r="A7484">
            <v>88267</v>
          </cell>
          <cell r="B7484" t="str">
            <v>ENCANADOR OU BOMBEIRO HIDRÁULICO COM ENCARGOS COMPLEMENTARES</v>
          </cell>
          <cell r="C7484" t="str">
            <v>H</v>
          </cell>
        </row>
        <row r="7485">
          <cell r="A7485">
            <v>88269</v>
          </cell>
          <cell r="B7485" t="str">
            <v>GESSEIRO COM ENCARGOS COMPLEMENTARES</v>
          </cell>
          <cell r="C7485" t="str">
            <v>H</v>
          </cell>
        </row>
        <row r="7486">
          <cell r="A7486">
            <v>88270</v>
          </cell>
          <cell r="B7486" t="str">
            <v>IMPERMEABILIZADOR COM ENCARGOS COMPLEMENTARES</v>
          </cell>
          <cell r="C7486" t="str">
            <v>H</v>
          </cell>
        </row>
        <row r="7487">
          <cell r="A7487">
            <v>88272</v>
          </cell>
          <cell r="B7487" t="str">
            <v>MACARIQUEIRO COM ENCARGOS COMPLEMENTARES</v>
          </cell>
          <cell r="C7487" t="str">
            <v>H</v>
          </cell>
        </row>
        <row r="7488">
          <cell r="A7488">
            <v>88273</v>
          </cell>
          <cell r="B7488" t="str">
            <v>MARCENEIRO COM ENCARGOS COMPLEMENTARES</v>
          </cell>
          <cell r="C7488" t="str">
            <v>H</v>
          </cell>
        </row>
        <row r="7489">
          <cell r="A7489">
            <v>88274</v>
          </cell>
          <cell r="B7489" t="str">
            <v>MARMORISTA/GRANITEIRO COM ENCARGOS COMPLEMENTARES</v>
          </cell>
          <cell r="C7489" t="str">
            <v>H</v>
          </cell>
        </row>
        <row r="7490">
          <cell r="A7490">
            <v>88275</v>
          </cell>
          <cell r="B7490" t="str">
            <v>MECÃNICO DE EQUIPAMENTOS PESADOS COM ENCARGOS COMPLEMENTARES</v>
          </cell>
          <cell r="C7490" t="str">
            <v>H</v>
          </cell>
        </row>
        <row r="7491">
          <cell r="A7491">
            <v>88277</v>
          </cell>
          <cell r="B7491" t="str">
            <v>MONTADOR (TUBO AÇO/EQUIPAMENTOS) COM ENCARGOS COMPLEMENTARES</v>
          </cell>
          <cell r="C7491" t="str">
            <v>H</v>
          </cell>
        </row>
        <row r="7492">
          <cell r="A7492">
            <v>88278</v>
          </cell>
          <cell r="B7492" t="str">
            <v>MONTADOR DE ESTRUTURA METÁLICA COM ENCARGOS COMPLEMENTARES</v>
          </cell>
          <cell r="C7492" t="str">
            <v>H</v>
          </cell>
        </row>
        <row r="7493">
          <cell r="A7493">
            <v>88279</v>
          </cell>
          <cell r="B7493" t="str">
            <v>MONTADOR ELETROMECÃNICO COM ENCARGOS COMPLEMENTARES</v>
          </cell>
          <cell r="C7493" t="str">
            <v>H</v>
          </cell>
        </row>
        <row r="7494">
          <cell r="A7494">
            <v>88281</v>
          </cell>
          <cell r="B7494" t="str">
            <v>MOTORISTA DE BASCULANTE COM ENCARGOS COMPLEMENTARES</v>
          </cell>
          <cell r="C7494" t="str">
            <v>H</v>
          </cell>
        </row>
        <row r="7495">
          <cell r="A7495">
            <v>88282</v>
          </cell>
          <cell r="B7495" t="str">
            <v>MOTORISTA DE CAMINHÃO COM ENCARGOS COMPLEMENTARES</v>
          </cell>
          <cell r="C7495" t="str">
            <v>H</v>
          </cell>
        </row>
        <row r="7496">
          <cell r="A7496">
            <v>88283</v>
          </cell>
          <cell r="B7496" t="str">
            <v>MOTORISTA DE CAMINHÃO E CARRETA COM ENCARGOS COMPLEMENTARES</v>
          </cell>
          <cell r="C7496" t="str">
            <v>H</v>
          </cell>
        </row>
        <row r="7497">
          <cell r="A7497">
            <v>88284</v>
          </cell>
          <cell r="B7497" t="str">
            <v>MOTORISTA DE VEÍCULO LEVE COM ENCARGOS COMPLEMENTARES</v>
          </cell>
          <cell r="C7497" t="str">
            <v>H</v>
          </cell>
        </row>
        <row r="7498">
          <cell r="A7498">
            <v>88286</v>
          </cell>
          <cell r="B7498" t="str">
            <v>MOTORISTA OPERADOR DE MUNCK COM ENCARGOS COMPLEMENTARES</v>
          </cell>
          <cell r="C7498" t="str">
            <v>H</v>
          </cell>
        </row>
        <row r="7499">
          <cell r="A7499">
            <v>88288</v>
          </cell>
          <cell r="B7499" t="str">
            <v>NIVELADOR COM ENCARGOS COMPLEMENTARES</v>
          </cell>
          <cell r="C7499" t="str">
            <v>H</v>
          </cell>
        </row>
        <row r="7500">
          <cell r="A7500">
            <v>88291</v>
          </cell>
          <cell r="B7500" t="str">
            <v>OPERADOR DE BETONEIRA (CAMINHÃO) COM ENCARGOS COMPLEMENTARES</v>
          </cell>
          <cell r="C7500" t="str">
            <v>H</v>
          </cell>
        </row>
        <row r="7501">
          <cell r="A7501">
            <v>88292</v>
          </cell>
          <cell r="B7501" t="str">
            <v>OPERADOR DE COMPRESSOR OU COMPRESSORISTA COM ENCARGOS COMPLEMENTARES</v>
          </cell>
          <cell r="C7501" t="str">
            <v>H</v>
          </cell>
        </row>
        <row r="7502">
          <cell r="A7502">
            <v>88293</v>
          </cell>
          <cell r="B7502" t="str">
            <v>OPERADOR DE DEMARCADORA DE FAIXAS COM ENCARGOS COMPLEMENTARES</v>
          </cell>
          <cell r="C7502" t="str">
            <v>H</v>
          </cell>
        </row>
        <row r="7503">
          <cell r="A7503">
            <v>88294</v>
          </cell>
          <cell r="B7503" t="str">
            <v>OPERADOR DE ESCAVADEIRA COM ENCARGOS COMPLEMENTARES</v>
          </cell>
          <cell r="C7503" t="str">
            <v>H</v>
          </cell>
        </row>
        <row r="7504">
          <cell r="A7504">
            <v>88295</v>
          </cell>
          <cell r="B7504" t="str">
            <v>OPERADOR DE GUINCHO COM ENCARGOS COMPLEMENTARES</v>
          </cell>
          <cell r="C7504" t="str">
            <v>H</v>
          </cell>
        </row>
        <row r="7505">
          <cell r="A7505">
            <v>88296</v>
          </cell>
          <cell r="B7505" t="str">
            <v>OPERADOR DE GUINDASTE COM ENCARGOS COMPLEMENTARES</v>
          </cell>
          <cell r="C7505" t="str">
            <v>H</v>
          </cell>
        </row>
        <row r="7506">
          <cell r="A7506">
            <v>88297</v>
          </cell>
          <cell r="B7506" t="str">
            <v>OPERADOR DE MÁQUINAS E EQUIPAMENTOS COM ENCARGOS COMPLEMENTARES</v>
          </cell>
          <cell r="C7506" t="str">
            <v>H</v>
          </cell>
        </row>
        <row r="7507">
          <cell r="A7507">
            <v>88298</v>
          </cell>
          <cell r="B7507" t="str">
            <v>OPERADOR DE MARTELETE OU MARTELETEIRO COM ENCARGOS COMPLEMENTARES</v>
          </cell>
          <cell r="C7507" t="str">
            <v>H</v>
          </cell>
        </row>
        <row r="7508">
          <cell r="A7508">
            <v>88299</v>
          </cell>
          <cell r="B7508" t="str">
            <v>OPERADOR DE MOTO-ESCREIPER COM ENCARGOS COMPLEMENTARES</v>
          </cell>
          <cell r="C7508" t="str">
            <v>H</v>
          </cell>
        </row>
        <row r="7509">
          <cell r="A7509">
            <v>88300</v>
          </cell>
          <cell r="B7509" t="str">
            <v>OPERADOR DE MOTONIVELADORA COM ENCARGOS COMPLEMENTARES</v>
          </cell>
          <cell r="C7509" t="str">
            <v>H</v>
          </cell>
        </row>
        <row r="7510">
          <cell r="A7510">
            <v>88301</v>
          </cell>
          <cell r="B7510" t="str">
            <v>OPERADOR DE PÁ CARREGADEIRA COM ENCARGOS COMPLEMENTARES</v>
          </cell>
          <cell r="C7510" t="str">
            <v>H</v>
          </cell>
        </row>
        <row r="7511">
          <cell r="A7511">
            <v>88302</v>
          </cell>
          <cell r="B7511" t="str">
            <v>OPERADOR DE PAVIMENTADORA COM ENCARGOS COMPLEMENTARES</v>
          </cell>
          <cell r="C7511" t="str">
            <v>H</v>
          </cell>
        </row>
        <row r="7512">
          <cell r="A7512">
            <v>88303</v>
          </cell>
          <cell r="B7512" t="str">
            <v>OPERADOR DE ROLO COMPACTADOR COM ENCARGOS COMPLEMENTARES</v>
          </cell>
          <cell r="C7512" t="str">
            <v>H</v>
          </cell>
        </row>
        <row r="7513">
          <cell r="A7513">
            <v>88304</v>
          </cell>
          <cell r="B7513" t="str">
            <v>OPERADOR DE USINA DE ASFALTO, DE SOLOS OU DE CONCRETO COM ENCARGOS COMPLEMENTARES</v>
          </cell>
          <cell r="C7513" t="str">
            <v>H</v>
          </cell>
        </row>
        <row r="7514">
          <cell r="A7514">
            <v>88306</v>
          </cell>
          <cell r="B7514" t="str">
            <v>OPERADOR JATO DE AREIA OU JATISTA COM ENCARGOS COMPLEMENTARES</v>
          </cell>
          <cell r="C7514" t="str">
            <v>H</v>
          </cell>
        </row>
        <row r="7515">
          <cell r="A7515">
            <v>88307</v>
          </cell>
          <cell r="B7515" t="str">
            <v>OPERADOR PARA BATE ESTACAS COM ENCARGOS COMPLEMENTARES</v>
          </cell>
          <cell r="C7515" t="str">
            <v>H</v>
          </cell>
        </row>
        <row r="7516">
          <cell r="A7516">
            <v>88308</v>
          </cell>
          <cell r="B7516" t="str">
            <v>PASTILHEIRO COM ENCARGOS COMPLEMENTARES</v>
          </cell>
          <cell r="C7516" t="str">
            <v>H</v>
          </cell>
        </row>
        <row r="7517">
          <cell r="A7517">
            <v>88309</v>
          </cell>
          <cell r="B7517" t="str">
            <v>PEDREIRO COM ENCARGOS COMPLEMENTARES</v>
          </cell>
          <cell r="C7517" t="str">
            <v>H</v>
          </cell>
        </row>
        <row r="7518">
          <cell r="A7518">
            <v>88310</v>
          </cell>
          <cell r="B7518" t="str">
            <v>PINTOR COM ENCARGOS COMPLEMENTARES</v>
          </cell>
          <cell r="C7518" t="str">
            <v>H</v>
          </cell>
        </row>
        <row r="7519">
          <cell r="A7519">
            <v>88311</v>
          </cell>
          <cell r="B7519" t="str">
            <v>PINTOR DE LETREIROS COM ENCARGOS COMPLEMENTARES</v>
          </cell>
          <cell r="C7519" t="str">
            <v>H</v>
          </cell>
        </row>
        <row r="7520">
          <cell r="A7520">
            <v>88312</v>
          </cell>
          <cell r="B7520" t="str">
            <v>PINTOR PARA TINTA EPÓXI COM ENCARGOS COMPLEMENTARES</v>
          </cell>
          <cell r="C7520" t="str">
            <v>H</v>
          </cell>
        </row>
        <row r="7521">
          <cell r="A7521">
            <v>88313</v>
          </cell>
          <cell r="B7521" t="str">
            <v>POCEIRO COM ENCARGOS COMPLEMENTARES</v>
          </cell>
          <cell r="C7521" t="str">
            <v>H</v>
          </cell>
        </row>
        <row r="7522">
          <cell r="A7522">
            <v>88314</v>
          </cell>
          <cell r="B7522" t="str">
            <v>RASTELEIRO COM ENCARGOS COMPLEMENTARES</v>
          </cell>
          <cell r="C7522" t="str">
            <v>H</v>
          </cell>
        </row>
        <row r="7523">
          <cell r="A7523">
            <v>88315</v>
          </cell>
          <cell r="B7523" t="str">
            <v>SERRALHEIRO COM ENCARGOS COMPLEMENTARES</v>
          </cell>
          <cell r="C7523" t="str">
            <v>H</v>
          </cell>
        </row>
        <row r="7524">
          <cell r="A7524">
            <v>88316</v>
          </cell>
          <cell r="B7524" t="str">
            <v>SERVENTE COM ENCARGOS COMPLEMENTARES</v>
          </cell>
          <cell r="C7524" t="str">
            <v>H</v>
          </cell>
        </row>
        <row r="7525">
          <cell r="A7525">
            <v>88317</v>
          </cell>
          <cell r="B7525" t="str">
            <v>SOLDADOR COM ENCARGOS COMPLEMENTARES</v>
          </cell>
          <cell r="C7525" t="str">
            <v>H</v>
          </cell>
        </row>
        <row r="7526">
          <cell r="A7526">
            <v>88318</v>
          </cell>
          <cell r="B7526" t="str">
            <v>SOLDADOR A (PARA SOLDA A SER TESTADA COM RAIOS "X") COM ENCARGOS COMPLEMENTARES</v>
          </cell>
          <cell r="C7526" t="str">
            <v>H</v>
          </cell>
        </row>
        <row r="7527">
          <cell r="A7527">
            <v>88321</v>
          </cell>
          <cell r="B7527" t="str">
            <v>TÉCNICO DE LABORATÓRIO COM ENCARGOS COMPLEMENTARES</v>
          </cell>
          <cell r="C7527" t="str">
            <v>H</v>
          </cell>
        </row>
        <row r="7528">
          <cell r="A7528">
            <v>88322</v>
          </cell>
          <cell r="B7528" t="str">
            <v>TÉCNICO DE SONDAGEM COM ENCARGOS COMPLEMENTARES</v>
          </cell>
          <cell r="C7528" t="str">
            <v>H</v>
          </cell>
        </row>
        <row r="7529">
          <cell r="A7529">
            <v>88323</v>
          </cell>
          <cell r="B7529" t="str">
            <v>TELHADISTA COM ENCARGOS COMPLEMENTARES</v>
          </cell>
          <cell r="C7529" t="str">
            <v>H</v>
          </cell>
        </row>
        <row r="7530">
          <cell r="A7530">
            <v>88324</v>
          </cell>
          <cell r="B7530" t="str">
            <v>TRATORISTA COM ENCARGOS COMPLEMENTARES</v>
          </cell>
          <cell r="C7530" t="str">
            <v>H</v>
          </cell>
        </row>
        <row r="7531">
          <cell r="A7531">
            <v>88325</v>
          </cell>
          <cell r="B7531" t="str">
            <v>VIDRACEIRO COM ENCARGOS COMPLEMENTARES</v>
          </cell>
          <cell r="C7531" t="str">
            <v>H</v>
          </cell>
        </row>
        <row r="7532">
          <cell r="A7532">
            <v>88377</v>
          </cell>
          <cell r="B7532" t="str">
            <v>OPERADOR DE BETONEIRA ESTACIONÁRIA/MISTURADOR COM ENCARGOS COMPLEMENTARES</v>
          </cell>
          <cell r="C7532" t="str">
            <v>H</v>
          </cell>
        </row>
        <row r="7533">
          <cell r="A7533">
            <v>88441</v>
          </cell>
          <cell r="B7533" t="str">
            <v>JARDINEIRO COM ENCARGOS COMPLEMENTARES</v>
          </cell>
          <cell r="C7533" t="str">
            <v>H</v>
          </cell>
        </row>
        <row r="7534">
          <cell r="A7534">
            <v>90766</v>
          </cell>
          <cell r="B7534" t="str">
            <v>ALMOXARIFE COM ENCARGOS COMPLEMENTARES</v>
          </cell>
          <cell r="C7534" t="str">
            <v>H</v>
          </cell>
        </row>
        <row r="7535">
          <cell r="A7535">
            <v>90767</v>
          </cell>
          <cell r="B7535" t="str">
            <v>APONTADOR OU APROPRIADOR COM ENCARGOS COMPLEMENTARES</v>
          </cell>
          <cell r="C7535" t="str">
            <v>H</v>
          </cell>
        </row>
        <row r="7536">
          <cell r="A7536">
            <v>90768</v>
          </cell>
          <cell r="B7536" t="str">
            <v>ARQUITETO DE OBRA JUNIOR COM ENCARGOS COMPLEMENTARES</v>
          </cell>
          <cell r="C7536" t="str">
            <v>H</v>
          </cell>
        </row>
        <row r="7537">
          <cell r="A7537">
            <v>90769</v>
          </cell>
          <cell r="B7537" t="str">
            <v>ARQUITETO DE OBRA PLENO COM ENCARGOS COMPLEMENTARES</v>
          </cell>
          <cell r="C7537" t="str">
            <v>H</v>
          </cell>
        </row>
        <row r="7538">
          <cell r="A7538">
            <v>90770</v>
          </cell>
          <cell r="B7538" t="str">
            <v>ARQUITETO DE OBRA SENIOR COM ENCARGOS COMPLEMENTARES</v>
          </cell>
          <cell r="C7538" t="str">
            <v>H</v>
          </cell>
        </row>
        <row r="7539">
          <cell r="A7539">
            <v>90772</v>
          </cell>
          <cell r="B7539" t="str">
            <v>AUXILIAR DE ESCRITORIO COM ENCARGOS COMPLEMENTARES</v>
          </cell>
          <cell r="C7539" t="str">
            <v>H</v>
          </cell>
        </row>
        <row r="7540">
          <cell r="A7540">
            <v>90775</v>
          </cell>
          <cell r="B7540" t="str">
            <v>DESENHISTA PROJETISTA COM ENCARGOS COMPLEMENTARES</v>
          </cell>
          <cell r="C7540" t="str">
            <v>H</v>
          </cell>
        </row>
        <row r="7541">
          <cell r="A7541">
            <v>90776</v>
          </cell>
          <cell r="B7541" t="str">
            <v>ENCARREGADO GERAL COM ENCARGOS COMPLEMENTARES</v>
          </cell>
          <cell r="C7541" t="str">
            <v>H</v>
          </cell>
        </row>
        <row r="7542">
          <cell r="A7542">
            <v>90777</v>
          </cell>
          <cell r="B7542" t="str">
            <v>ENGENHEIRO CIVIL DE OBRA JUNIOR COM ENCARGOS COMPLEMENTARES</v>
          </cell>
          <cell r="C7542" t="str">
            <v>H</v>
          </cell>
        </row>
        <row r="7543">
          <cell r="A7543">
            <v>90778</v>
          </cell>
          <cell r="B7543" t="str">
            <v>ENGENHEIRO CIVIL DE OBRA PLENO COM ENCARGOS COMPLEMENTARES</v>
          </cell>
          <cell r="C7543" t="str">
            <v>H</v>
          </cell>
        </row>
        <row r="7544">
          <cell r="A7544">
            <v>90779</v>
          </cell>
          <cell r="B7544" t="str">
            <v>ENGENHEIRO CIVIL DE OBRA SENIOR COM ENCARGOS COMPLEMENTARES</v>
          </cell>
          <cell r="C7544" t="str">
            <v>H</v>
          </cell>
        </row>
        <row r="7545">
          <cell r="A7545">
            <v>90780</v>
          </cell>
          <cell r="B7545" t="str">
            <v>MESTRE DE OBRAS COM ENCARGOS COMPLEMENTARES</v>
          </cell>
          <cell r="C7545" t="str">
            <v>H</v>
          </cell>
        </row>
        <row r="7546">
          <cell r="A7546">
            <v>90781</v>
          </cell>
          <cell r="B7546" t="str">
            <v>TOPOGRAFO COM ENCARGOS COMPLEMENTARES</v>
          </cell>
          <cell r="C7546" t="str">
            <v>H</v>
          </cell>
        </row>
        <row r="7547">
          <cell r="A7547">
            <v>93558</v>
          </cell>
          <cell r="B7547" t="str">
            <v>MOTORISTA DE CAMINHAO COM ENCARGOS COMPLEMENTARES</v>
          </cell>
          <cell r="C7547" t="str">
            <v>MES</v>
          </cell>
        </row>
        <row r="7548">
          <cell r="A7548">
            <v>93561</v>
          </cell>
          <cell r="B7548" t="str">
            <v>DESENHISTA PROJETISTA COM ENCARGOS COMPLEMENTARES</v>
          </cell>
          <cell r="C7548" t="str">
            <v>MES</v>
          </cell>
        </row>
        <row r="7549">
          <cell r="A7549">
            <v>93563</v>
          </cell>
          <cell r="B7549" t="str">
            <v>ALMOXARIFE COM ENCARGOS COMPLEMENTARES</v>
          </cell>
          <cell r="C7549" t="str">
            <v>MES</v>
          </cell>
        </row>
        <row r="7550">
          <cell r="A7550">
            <v>93564</v>
          </cell>
          <cell r="B7550" t="str">
            <v>APONTADOR OU APROPRIADOR COM ENCARGOS COMPLEMENTARES</v>
          </cell>
          <cell r="C7550" t="str">
            <v>MES</v>
          </cell>
        </row>
        <row r="7551">
          <cell r="A7551">
            <v>93565</v>
          </cell>
          <cell r="B7551" t="str">
            <v>ENGENHEIRO CIVIL DE OBRA JUNIOR COM ENCARGOS COMPLEMENTARES</v>
          </cell>
          <cell r="C7551" t="str">
            <v>MES</v>
          </cell>
        </row>
        <row r="7552">
          <cell r="A7552">
            <v>93566</v>
          </cell>
          <cell r="B7552" t="str">
            <v>AUXILIAR DE ESCRITORIO COM ENCARGOS COMPLEMENTARES</v>
          </cell>
          <cell r="C7552" t="str">
            <v>MES</v>
          </cell>
        </row>
        <row r="7553">
          <cell r="A7553">
            <v>93567</v>
          </cell>
          <cell r="B7553" t="str">
            <v>ENGENHEIRO CIVIL DE OBRA PLENO COM ENCARGOS COMPLEMENTARES</v>
          </cell>
          <cell r="C7553" t="str">
            <v>MES</v>
          </cell>
        </row>
        <row r="7554">
          <cell r="A7554">
            <v>93568</v>
          </cell>
          <cell r="B7554" t="str">
            <v>ENGENHEIRO CIVIL DE OBRA SENIOR COM ENCARGOS COMPLEMENTARES</v>
          </cell>
          <cell r="C7554" t="str">
            <v>MES</v>
          </cell>
        </row>
        <row r="7555">
          <cell r="A7555">
            <v>93569</v>
          </cell>
          <cell r="B7555" t="str">
            <v>ARQUITETO JUNIOR COM ENCARGOS COMPLEMENTARES</v>
          </cell>
          <cell r="C7555" t="str">
            <v>MES</v>
          </cell>
        </row>
        <row r="7556">
          <cell r="A7556">
            <v>93570</v>
          </cell>
          <cell r="B7556" t="str">
            <v>ARQUITETO PLENO COM ENCARGOS COMPLEMENTARES</v>
          </cell>
          <cell r="C7556" t="str">
            <v>MES</v>
          </cell>
        </row>
        <row r="7557">
          <cell r="A7557">
            <v>93571</v>
          </cell>
          <cell r="B7557" t="str">
            <v>ARQUITETO SENIOR COM ENCARGOS COMPLEMENTARES</v>
          </cell>
          <cell r="C7557" t="str">
            <v>MES</v>
          </cell>
        </row>
        <row r="7558">
          <cell r="A7558">
            <v>93572</v>
          </cell>
          <cell r="B7558" t="str">
            <v>ENCARREGADO GERAL DE OBRAS COM ENCARGOS COMPLEMENTARES</v>
          </cell>
          <cell r="C7558" t="str">
            <v>MES</v>
          </cell>
        </row>
        <row r="7559">
          <cell r="A7559">
            <v>94295</v>
          </cell>
          <cell r="B7559" t="str">
            <v>MESTRE DE OBRAS COM ENCARGOS COMPLEMENTARES</v>
          </cell>
          <cell r="C7559" t="str">
            <v>MES</v>
          </cell>
        </row>
        <row r="7560">
          <cell r="A7560">
            <v>94296</v>
          </cell>
          <cell r="B7560" t="str">
            <v>TOPOGRAFO COM ENCARGOS COMPLEMENTARES</v>
          </cell>
          <cell r="C7560" t="str">
            <v>MES</v>
          </cell>
        </row>
        <row r="7561">
          <cell r="A7561">
            <v>95308</v>
          </cell>
          <cell r="B7561" t="str">
            <v>CURSO DE CAPACITAÇÃO PARA AJUDANTE DE ARMADOR (ENCARGOS COMPLEMENTARES) - HORISTA</v>
          </cell>
          <cell r="C7561" t="str">
            <v>H</v>
          </cell>
        </row>
        <row r="7562">
          <cell r="A7562">
            <v>95309</v>
          </cell>
          <cell r="B7562" t="str">
            <v>CURSO DE CAPACITAÇÃO PARA AJUDANTE DE CARPINTEIRO (ENCARGOS COMPLEMENTARES) - HORISTA</v>
          </cell>
          <cell r="C7562" t="str">
            <v>H</v>
          </cell>
        </row>
        <row r="7563">
          <cell r="A7563">
            <v>95310</v>
          </cell>
          <cell r="B7563" t="str">
            <v>CURSO DE CAPACITAÇÃO PARA AJUDANTE DE ESTRUTURA METÁLICA (ENCARGOS COMPLEMENTARES) - HORISTA</v>
          </cell>
          <cell r="C7563" t="str">
            <v>H</v>
          </cell>
        </row>
        <row r="7564">
          <cell r="A7564">
            <v>95311</v>
          </cell>
          <cell r="B7564" t="str">
            <v>CURSO DE CAPACITAÇÃO PARA AJUDANTE DE OPERAÇÃO EM GERAL (ENCARGOS COMPLEMENTARES) - HORISTA</v>
          </cell>
          <cell r="C7564" t="str">
            <v>H</v>
          </cell>
        </row>
        <row r="7565">
          <cell r="A7565">
            <v>95312</v>
          </cell>
          <cell r="B7565" t="str">
            <v>CURSO DE CAPACITAÇÃO PARA AJUDANTE DE PEDREIRO (ENCARGOS COMPLEMENTARES) - HORISTA</v>
          </cell>
          <cell r="C7565" t="str">
            <v>H</v>
          </cell>
        </row>
        <row r="7566">
          <cell r="A7566">
            <v>95313</v>
          </cell>
          <cell r="B7566" t="str">
            <v>CURSO DE CAPACITAÇÃO PARA AJUDANTE ESPECIALIZADO (ENCARGOS COMPLEMENTARES) - HORISTA</v>
          </cell>
          <cell r="C7566" t="str">
            <v>H</v>
          </cell>
        </row>
        <row r="7567">
          <cell r="A7567">
            <v>95314</v>
          </cell>
          <cell r="B7567" t="str">
            <v>CURSO DE CAPACITAÇÃO PARA ARMADOR (ENCARGOS COMPLEMENTARES) - HORISTA</v>
          </cell>
          <cell r="C7567" t="str">
            <v>H</v>
          </cell>
        </row>
        <row r="7568">
          <cell r="A7568">
            <v>95315</v>
          </cell>
          <cell r="B7568" t="str">
            <v>CURSO DE CAPACITAÇÃO PARA ASSENTADOR DE TUBOS (ENCARGOS COMPLEMENTARES) - HORISTA</v>
          </cell>
          <cell r="C7568" t="str">
            <v>H</v>
          </cell>
        </row>
        <row r="7569">
          <cell r="A7569">
            <v>95316</v>
          </cell>
          <cell r="B7569" t="str">
            <v>CURSO DE CAPACITAÇÃO PARA AUXILIAR DE ELETRICISTA (ENCARGOS COMPLEMENTARES) - HORISTA</v>
          </cell>
          <cell r="C7569" t="str">
            <v>H</v>
          </cell>
        </row>
        <row r="7570">
          <cell r="A7570">
            <v>95317</v>
          </cell>
          <cell r="B7570" t="str">
            <v>CURSO DE CAPACITAÇÃO PARA AUXILIAR DE ENCANADOR OU BOMBEIRO HIDRÁULICO (ENCARGOS COMPLEMENTARES) - HORISTA</v>
          </cell>
          <cell r="C7570" t="str">
            <v>H</v>
          </cell>
        </row>
        <row r="7571">
          <cell r="A7571">
            <v>95318</v>
          </cell>
          <cell r="B7571" t="str">
            <v>CURSO DE CAPACITAÇÃO PARA AUXILIAR DE LABORATÓRIO (ENCARGOS COMPLEMENTARES) - HORISTA</v>
          </cell>
          <cell r="C7571" t="str">
            <v>H</v>
          </cell>
        </row>
        <row r="7572">
          <cell r="A7572">
            <v>95319</v>
          </cell>
          <cell r="B7572" t="str">
            <v>CURSO DE CAPACITAÇÃO PARA AUXILIAR DE MECÂNICO (ENCARGOS COMPLEMENTARES) - HORISTA</v>
          </cell>
          <cell r="C7572" t="str">
            <v>H</v>
          </cell>
        </row>
        <row r="7573">
          <cell r="A7573">
            <v>95320</v>
          </cell>
          <cell r="B7573" t="str">
            <v>CURSO DE CAPACITAÇÃO PARA AUXILIAR DE SERRALHEIRO (ENCARGOS COMPLEMENTARES) - HORISTA</v>
          </cell>
          <cell r="C7573" t="str">
            <v>H</v>
          </cell>
        </row>
        <row r="7574">
          <cell r="A7574">
            <v>95321</v>
          </cell>
          <cell r="B7574" t="str">
            <v>CURSO DE CAPACITAÇÃO PARA AUXILIAR DE SERVIÇOS GERAIS (ENCARGOS COMPLEMENTARES) - HORISTA</v>
          </cell>
          <cell r="C7574" t="str">
            <v>H</v>
          </cell>
        </row>
        <row r="7575">
          <cell r="A7575">
            <v>95322</v>
          </cell>
          <cell r="B7575" t="str">
            <v>CURSO DE CAPACITAÇÃO PARA AUXILIAR DE TOPÓGRAFO (ENCARGOS COMPLEMENTARES) - HORISTA</v>
          </cell>
          <cell r="C7575" t="str">
            <v>H</v>
          </cell>
        </row>
        <row r="7576">
          <cell r="A7576">
            <v>95323</v>
          </cell>
          <cell r="B7576" t="str">
            <v>CURSO DE CAPACITAÇÃO PARA AUXILIAR TÉCNICO DE ENGENHARIA (ENCARGOS COMPLEMENTARES) - HORISTA</v>
          </cell>
          <cell r="C7576" t="str">
            <v>H</v>
          </cell>
        </row>
        <row r="7577">
          <cell r="A7577">
            <v>95324</v>
          </cell>
          <cell r="B7577" t="str">
            <v>CURSO DE CAPACITAÇÃO PARA AZULEJISTA OU LADRILHISTA (ENCARGOS COMPLEMENTARES) - HORISTA</v>
          </cell>
          <cell r="C7577" t="str">
            <v>H</v>
          </cell>
        </row>
        <row r="7578">
          <cell r="A7578">
            <v>95325</v>
          </cell>
          <cell r="B7578" t="str">
            <v>CURSO DE CAPACITAÇÃO PARA BLASTER, DINAMITADOR OU CABO DE FOGO (ENCARGOS COMPLEMENTARES) - HORISTA</v>
          </cell>
          <cell r="C7578" t="str">
            <v>H</v>
          </cell>
        </row>
        <row r="7579">
          <cell r="A7579">
            <v>95328</v>
          </cell>
          <cell r="B7579" t="str">
            <v>CURSO DE CAPACITAÇÃO PARA CALCETEIRO (ENCARGOS COMPLEMENTARES) - HORISTA</v>
          </cell>
          <cell r="C7579" t="str">
            <v>H</v>
          </cell>
        </row>
        <row r="7580">
          <cell r="A7580">
            <v>95329</v>
          </cell>
          <cell r="B7580" t="str">
            <v>CURSO DE CAPACITAÇÃO PARA CARPINTEIRO DE ESQUADRIA (ENCARGOS COMPLEMENTARES) - HORISTA</v>
          </cell>
          <cell r="C7580" t="str">
            <v>H</v>
          </cell>
        </row>
        <row r="7581">
          <cell r="A7581">
            <v>95330</v>
          </cell>
          <cell r="B7581" t="str">
            <v>CURSO DE CAPACITAÇÃO PARA CARPINTEIRO DE FÔRMAS (ENCARGOS COMPLEMENTARES) - HORISTA</v>
          </cell>
          <cell r="C7581" t="str">
            <v>H</v>
          </cell>
        </row>
        <row r="7582">
          <cell r="A7582">
            <v>95331</v>
          </cell>
          <cell r="B7582" t="str">
            <v>CURSO DE CAPACITAÇÃO PARA CAVOUQUEIRO OU OPERADOR PERFURATRIZ/ROMPEDOR (ENCARGOS COMPLEMENTARES) - HORISTA</v>
          </cell>
          <cell r="C7582" t="str">
            <v>H</v>
          </cell>
        </row>
        <row r="7583">
          <cell r="A7583">
            <v>95332</v>
          </cell>
          <cell r="B7583" t="str">
            <v>CURSO DE CAPACITAÇÃO PARA ELETRICISTA (ENCARGOS COMPLEMENTARES) - HORISTA</v>
          </cell>
          <cell r="C7583" t="str">
            <v>H</v>
          </cell>
        </row>
        <row r="7584">
          <cell r="A7584">
            <v>95334</v>
          </cell>
          <cell r="B7584" t="str">
            <v>CURSO DE CAPACITAÇÃO PARA ELETROTÉCNICO (ENCARGOS COMPLEMENTARES) - HORISTA</v>
          </cell>
          <cell r="C7584" t="str">
            <v>H</v>
          </cell>
        </row>
        <row r="7585">
          <cell r="A7585">
            <v>95335</v>
          </cell>
          <cell r="B7585" t="str">
            <v>CURSO DE CAPACITAÇÃO PARA ENCANADOR OU BOMBEIRO HIDRÁULICO (ENCARGOS COMPLEMENTARES) - HORISTA</v>
          </cell>
          <cell r="C7585" t="str">
            <v>H</v>
          </cell>
        </row>
        <row r="7586">
          <cell r="A7586">
            <v>95337</v>
          </cell>
          <cell r="B7586" t="str">
            <v>CURSO DE CAPACITAÇÃO PARA GESSEIRO (ENCARGOS COMPLEMENTARES) - HORISTA</v>
          </cell>
          <cell r="C7586" t="str">
            <v>H</v>
          </cell>
        </row>
        <row r="7587">
          <cell r="A7587">
            <v>95338</v>
          </cell>
          <cell r="B7587" t="str">
            <v>CURSO DE CAPACITAÇÃO PARA IMPERMEABILIZADOR (ENCARGOS COMPLEMENTARES) - HORISTA</v>
          </cell>
          <cell r="C7587" t="str">
            <v>H</v>
          </cell>
        </row>
        <row r="7588">
          <cell r="A7588">
            <v>95339</v>
          </cell>
          <cell r="B7588" t="str">
            <v>CURSO DE CAPACITAÇÃO PARA MAÇARIQUEIRO (ENCARGOS COMPLEMENTARES) - HORISTA</v>
          </cell>
          <cell r="C7588" t="str">
            <v>H</v>
          </cell>
        </row>
        <row r="7589">
          <cell r="A7589">
            <v>95340</v>
          </cell>
          <cell r="B7589" t="str">
            <v>CURSO DE CAPACITAÇÃO PARA MARCENEIRO (ENCARGOS COMPLEMENTARES) - HORISTA</v>
          </cell>
          <cell r="C7589" t="str">
            <v>H</v>
          </cell>
        </row>
        <row r="7590">
          <cell r="A7590">
            <v>95341</v>
          </cell>
          <cell r="B7590" t="str">
            <v>CURSO DE CAPACITAÇÃO PARA MARMORISTA/GRANITEIRO (ENCARGOS COMPLEMENTARES) - HORISTA</v>
          </cell>
          <cell r="C7590" t="str">
            <v>H</v>
          </cell>
        </row>
        <row r="7591">
          <cell r="A7591">
            <v>95342</v>
          </cell>
          <cell r="B7591" t="str">
            <v>CURSO DE CAPACITAÇÃO PARA MECÂNICO DE EQUIPAMENTOS PESADOS (ENCARGOS COMPLEMENTARES) - HORISTA</v>
          </cell>
          <cell r="C7591" t="str">
            <v>H</v>
          </cell>
        </row>
        <row r="7592">
          <cell r="A7592">
            <v>95343</v>
          </cell>
          <cell r="B7592" t="str">
            <v>CURSO DE CAPACITAÇÃO PARA MONTADOR  DE TUBO AÇO/EQUIPAMENTOS (ENCARGOS COMPLEMENTARES) - HORISTA</v>
          </cell>
          <cell r="C7592" t="str">
            <v>H</v>
          </cell>
        </row>
        <row r="7593">
          <cell r="A7593">
            <v>95344</v>
          </cell>
          <cell r="B7593" t="str">
            <v>CURSO DE CAPACITAÇÃO PARA MONTADOR DE ESTRUTURA METÁLICA (ENCARGOS COMPLEMENTARES) - HORISTA</v>
          </cell>
          <cell r="C7593" t="str">
            <v>H</v>
          </cell>
        </row>
        <row r="7594">
          <cell r="A7594">
            <v>95345</v>
          </cell>
          <cell r="B7594" t="str">
            <v>CURSO DE CAPACITAÇÃO PARA MONTADOR ELETROMECÂNICO (ENCARGOS COMPLEMENTARES) - HORISTA</v>
          </cell>
          <cell r="C7594" t="str">
            <v>H</v>
          </cell>
        </row>
        <row r="7595">
          <cell r="A7595">
            <v>95346</v>
          </cell>
          <cell r="B7595" t="str">
            <v>CURSO DE CAPACITAÇÃO PARA MOTORISTA DE BASCULANTE (ENCARGOS COMPLEMENTARES) - HORISTA</v>
          </cell>
          <cell r="C7595" t="str">
            <v>H</v>
          </cell>
        </row>
        <row r="7596">
          <cell r="A7596">
            <v>95347</v>
          </cell>
          <cell r="B7596" t="str">
            <v>CURSO DE CAPACITAÇÃO PARA MOTORISTA DE CAMINHÃO (ENCARGOS COMPLEMENTARES) - HORISTA</v>
          </cell>
          <cell r="C7596" t="str">
            <v>H</v>
          </cell>
        </row>
        <row r="7597">
          <cell r="A7597">
            <v>95348</v>
          </cell>
          <cell r="B7597" t="str">
            <v>CURSO DE CAPACITAÇÃO PARA MOTORISTA DE CAMINHÃO E CARRETA (ENCARGOS COMPLEMENTARES) - HORISTA</v>
          </cell>
          <cell r="C7597" t="str">
            <v>H</v>
          </cell>
        </row>
        <row r="7598">
          <cell r="A7598">
            <v>95349</v>
          </cell>
          <cell r="B7598" t="str">
            <v>CURSO DE CAPACITAÇÃO PARA MOTORISTA DE VEÍCULO LEVE (ENCARGOS COMPLEMENTARES) - HORISTA</v>
          </cell>
          <cell r="C7598" t="str">
            <v>H</v>
          </cell>
        </row>
        <row r="7599">
          <cell r="A7599">
            <v>95351</v>
          </cell>
          <cell r="B7599" t="str">
            <v>CURSO DE CAPACITAÇÃO PARA MOTORISTA OPERADOR DE MUNCK (ENCARGOS COMPLEMENTARES) - HORISTA</v>
          </cell>
          <cell r="C7599" t="str">
            <v>H</v>
          </cell>
        </row>
        <row r="7600">
          <cell r="A7600">
            <v>95352</v>
          </cell>
          <cell r="B7600" t="str">
            <v>CURSO DE CAPACITAÇÃO PARA NIVELADOR (ENCARGOS COMPLEMENTARES) - HORISTA</v>
          </cell>
          <cell r="C7600" t="str">
            <v>H</v>
          </cell>
        </row>
        <row r="7601">
          <cell r="A7601">
            <v>95354</v>
          </cell>
          <cell r="B7601" t="str">
            <v>CURSO DE CAPACITAÇÃO PARA OPERADOR DE BETONEIRA (CAMINHÃO) (ENCARGOS COMPLEMENTARES) - HORISTA</v>
          </cell>
          <cell r="C7601" t="str">
            <v>H</v>
          </cell>
        </row>
        <row r="7602">
          <cell r="A7602">
            <v>95355</v>
          </cell>
          <cell r="B7602" t="str">
            <v>CURSO DE CAPACITAÇÃO PARA OPERADOR DE COMPRESSOR OU COMPRESSORISTA (ENCARGOS COMPLEMENTARES) - HORISTA</v>
          </cell>
          <cell r="C7602" t="str">
            <v>H</v>
          </cell>
        </row>
        <row r="7603">
          <cell r="A7603">
            <v>95356</v>
          </cell>
          <cell r="B7603" t="str">
            <v>CURSO DE CAPACITAÇÃO PARA OPERADOR DE DEMARCADORA DE FAIXAS (ENCARGOS COMPLEMENTARES) - HORISTA</v>
          </cell>
          <cell r="C7603" t="str">
            <v>H</v>
          </cell>
        </row>
        <row r="7604">
          <cell r="A7604">
            <v>95357</v>
          </cell>
          <cell r="B7604" t="str">
            <v>CURSO DE CAPACITAÇÃO PARA OPERADOR DE ESCAVADEIRA (ENCARGOS COMPLEMENTARES) - HORISTA</v>
          </cell>
          <cell r="C7604" t="str">
            <v>H</v>
          </cell>
        </row>
        <row r="7605">
          <cell r="A7605">
            <v>95358</v>
          </cell>
          <cell r="B7605" t="str">
            <v>CURSO DE CAPACITAÇÃO PARA OPERADOR DE GUINCHO (ENCARGOS COMPLEMENTARES) - HORISTA</v>
          </cell>
          <cell r="C7605" t="str">
            <v>H</v>
          </cell>
        </row>
        <row r="7606">
          <cell r="A7606">
            <v>95359</v>
          </cell>
          <cell r="B7606" t="str">
            <v>CURSO DE CAPACITAÇÃO PARA OPERADOR DE GUINDASTE (ENCARGOS COMPLEMENTARES) - HORISTA</v>
          </cell>
          <cell r="C7606" t="str">
            <v>H</v>
          </cell>
        </row>
        <row r="7607">
          <cell r="A7607">
            <v>95360</v>
          </cell>
          <cell r="B7607" t="str">
            <v>CURSO DE CAPACITAÇÃO PARA OPERADOR DE MÁQUINAS E EQUIPAMENTOS (ENCARGOS COMPLEMENTARES) - HORISTA</v>
          </cell>
          <cell r="C7607" t="str">
            <v>H</v>
          </cell>
        </row>
        <row r="7608">
          <cell r="A7608">
            <v>95361</v>
          </cell>
          <cell r="B7608" t="str">
            <v>CURSO DE CAPACITAÇÃO PARA OPERADOR DE MARTELETE OU MARTELETEIRO (ENCARGOS COMPLEMENTARES) - HORISTA</v>
          </cell>
          <cell r="C7608" t="str">
            <v>H</v>
          </cell>
        </row>
        <row r="7609">
          <cell r="A7609">
            <v>95362</v>
          </cell>
          <cell r="B7609" t="str">
            <v>CURSO DE CAPACITAÇÃO PARA OPERADOR DE MOTO-ESCREIPER (ENCARGOS COMPLEMENTARES) - HORISTA</v>
          </cell>
          <cell r="C7609" t="str">
            <v>H</v>
          </cell>
        </row>
        <row r="7610">
          <cell r="A7610">
            <v>95363</v>
          </cell>
          <cell r="B7610" t="str">
            <v>CURSO DE CAPACITAÇÃO PARA OPERADOR DE MOTONIVELADORA (ENCARGOS COMPLEMENTARES) - HORISTA</v>
          </cell>
          <cell r="C7610" t="str">
            <v>H</v>
          </cell>
        </row>
        <row r="7611">
          <cell r="A7611">
            <v>95364</v>
          </cell>
          <cell r="B7611" t="str">
            <v>CURSO DE CAPACITAÇÃO PARA OPERADOR DE PÁ CARREGADEIRA (ENCARGOS COMPLEMENTARES) - HORISTA</v>
          </cell>
          <cell r="C7611" t="str">
            <v>H</v>
          </cell>
        </row>
        <row r="7612">
          <cell r="A7612">
            <v>95365</v>
          </cell>
          <cell r="B7612" t="str">
            <v>CURSO DE CAPACITAÇÃO PARA OPERADOR DE PAVIMENTADORA (ENCARGOS COMPLEMENTARES) - HORISTA</v>
          </cell>
          <cell r="C7612" t="str">
            <v>H</v>
          </cell>
        </row>
        <row r="7613">
          <cell r="A7613">
            <v>95366</v>
          </cell>
          <cell r="B7613" t="str">
            <v>CURSO DE CAPACITAÇÃO PARA OPERADOR DE ROLO COMPACTADOR (ENCARGOS COMPLEMENTARES) - HORISTA</v>
          </cell>
          <cell r="C7613" t="str">
            <v>H</v>
          </cell>
        </row>
        <row r="7614">
          <cell r="A7614">
            <v>95367</v>
          </cell>
          <cell r="B7614" t="str">
            <v>CURSO DE CAPACITAÇÃO PARA OPERADOR DE USINA DE ASFALTO, DE SOLOS OU DE CONCRETO (ENCARGOS COMPLEMENTARES) - HORISTA</v>
          </cell>
          <cell r="C7614" t="str">
            <v>H</v>
          </cell>
        </row>
        <row r="7615">
          <cell r="A7615">
            <v>95368</v>
          </cell>
          <cell r="B7615" t="str">
            <v>CURSO DE CAPACITAÇÃO PARA OPERADOR JATO DE AREIA OU JATISTA (ENCARGOS COMPLEMENTARES) - HORISTA</v>
          </cell>
          <cell r="C7615" t="str">
            <v>H</v>
          </cell>
        </row>
        <row r="7616">
          <cell r="A7616">
            <v>95369</v>
          </cell>
          <cell r="B7616" t="str">
            <v>CURSO DE CAPACITAÇÃO PARA OPERADOR PARA BATE ESTACAS (ENCARGOS COMPLEMENTARES) - HORISTA</v>
          </cell>
          <cell r="C7616" t="str">
            <v>H</v>
          </cell>
        </row>
        <row r="7617">
          <cell r="A7617">
            <v>95370</v>
          </cell>
          <cell r="B7617" t="str">
            <v>CURSO DE CAPACITAÇÃO PARA PASTILHEIRO (ENCARGOS COMPLEMENTARES) - HORISTA</v>
          </cell>
          <cell r="C7617" t="str">
            <v>H</v>
          </cell>
        </row>
        <row r="7618">
          <cell r="A7618">
            <v>95371</v>
          </cell>
          <cell r="B7618" t="str">
            <v>CURSO DE CAPACITAÇÃO PARA PEDREIRO (ENCARGOS COMPLEMENTARES) - HORISTA</v>
          </cell>
          <cell r="C7618" t="str">
            <v>H</v>
          </cell>
        </row>
        <row r="7619">
          <cell r="A7619">
            <v>95372</v>
          </cell>
          <cell r="B7619" t="str">
            <v>CURSO DE CAPACITAÇÃO PARA PINTOR (ENCARGOS COMPLEMENTARES) - HORISTA</v>
          </cell>
          <cell r="C7619" t="str">
            <v>H</v>
          </cell>
        </row>
        <row r="7620">
          <cell r="A7620">
            <v>95373</v>
          </cell>
          <cell r="B7620" t="str">
            <v>CURSO DE CAPACITAÇÃO PARA PINTOR DE LETREIROS (ENCARGOS COMPLEMENTARES) - HORISTA</v>
          </cell>
          <cell r="C7620" t="str">
            <v>H</v>
          </cell>
        </row>
        <row r="7621">
          <cell r="A7621">
            <v>95374</v>
          </cell>
          <cell r="B7621" t="str">
            <v>CURSO DE CAPACITAÇÃO PARA PINTOR PARA TINTA EPÓXI (ENCARGOS COMPLEMENTARES) - HORISTA</v>
          </cell>
          <cell r="C7621" t="str">
            <v>H</v>
          </cell>
        </row>
        <row r="7622">
          <cell r="A7622">
            <v>95375</v>
          </cell>
          <cell r="B7622" t="str">
            <v>CURSO DE CAPACITAÇÃO PARA POCEIRO (ENCARGOS COMPLEMENTARES) - HORISTA</v>
          </cell>
          <cell r="C7622" t="str">
            <v>H</v>
          </cell>
        </row>
        <row r="7623">
          <cell r="A7623">
            <v>95376</v>
          </cell>
          <cell r="B7623" t="str">
            <v>CURSO DE CAPACITAÇÃO PARA RASTELEIRO (ENCARGOS COMPLEMENTARES) - HORISTA</v>
          </cell>
          <cell r="C7623" t="str">
            <v>H</v>
          </cell>
        </row>
        <row r="7624">
          <cell r="A7624">
            <v>95377</v>
          </cell>
          <cell r="B7624" t="str">
            <v>CURSO DE CAPACITAÇÃO PARA SERRALHEIRO (ENCARGOS COMPLEMENTARES) - HORISTA</v>
          </cell>
          <cell r="C7624" t="str">
            <v>H</v>
          </cell>
        </row>
        <row r="7625">
          <cell r="A7625">
            <v>95378</v>
          </cell>
          <cell r="B7625" t="str">
            <v>CURSO DE CAPACITAÇÃO PARA SERVENTE (ENCARGOS COMPLEMENTARES) - HORISTA</v>
          </cell>
          <cell r="C7625" t="str">
            <v>H</v>
          </cell>
        </row>
        <row r="7626">
          <cell r="A7626">
            <v>95379</v>
          </cell>
          <cell r="B7626" t="str">
            <v>CURSO DE CAPACITAÇÃO PARA SOLDADOR (ENCARGOS COMPLEMENTARES) - HORISTA</v>
          </cell>
          <cell r="C7626" t="str">
            <v>H</v>
          </cell>
        </row>
        <row r="7627">
          <cell r="A7627">
            <v>95380</v>
          </cell>
          <cell r="B7627" t="str">
            <v>CURSO DE CAPACITAÇÃO PARA SOLDADOR A (PARA SOLDA A SER TESTADA COM RAIOS  X ) (ENCARGOS COMPLEMENTARES) - HORISTA</v>
          </cell>
          <cell r="C7627" t="str">
            <v>H</v>
          </cell>
        </row>
        <row r="7628">
          <cell r="A7628">
            <v>95383</v>
          </cell>
          <cell r="B7628" t="str">
            <v>CURSO DE CAPACITAÇÃO PARA TÉCNICO DE LABORATÓRIO (ENCARGOS COMPLEMENTARES) - HORISTA</v>
          </cell>
          <cell r="C7628" t="str">
            <v>H</v>
          </cell>
        </row>
        <row r="7629">
          <cell r="A7629">
            <v>95384</v>
          </cell>
          <cell r="B7629" t="str">
            <v>CURSO DE CAPACITAÇÃO PARA TÉCNICO DE SONDAGEM (ENCARGOS COMPLEMENTARES) - HORISTA</v>
          </cell>
          <cell r="C7629" t="str">
            <v>H</v>
          </cell>
        </row>
        <row r="7630">
          <cell r="A7630">
            <v>95385</v>
          </cell>
          <cell r="B7630" t="str">
            <v>CURSO DE CAPACITAÇÃO PARA TELHADISTA (ENCARGOS COMPLEMENTARES) - HORISTA</v>
          </cell>
          <cell r="C7630" t="str">
            <v>H</v>
          </cell>
        </row>
        <row r="7631">
          <cell r="A7631">
            <v>95386</v>
          </cell>
          <cell r="B7631" t="str">
            <v>CURSO DE CAPACITAÇÃO PARA TRATORISTA (ENCARGOS COMPLEMENTARES) - HORISTA</v>
          </cell>
          <cell r="C7631" t="str">
            <v>H</v>
          </cell>
        </row>
        <row r="7632">
          <cell r="A7632">
            <v>95387</v>
          </cell>
          <cell r="B7632" t="str">
            <v>CURSO DE CAPACITAÇÃO PARA VIDRACEIRO (ENCARGOS COMPLEMENTARES) - HORISTA</v>
          </cell>
          <cell r="C7632" t="str">
            <v>H</v>
          </cell>
        </row>
        <row r="7633">
          <cell r="A7633">
            <v>95389</v>
          </cell>
          <cell r="B7633" t="str">
            <v>CURSO DE CAPACITAÇÃO PARA OPERADOR DE BETONEIRA ESTACIONÁRIA/MISTURADOR (ENCARGOS COMPLEMENTARES) - HORISTA</v>
          </cell>
          <cell r="C7633" t="str">
            <v>H</v>
          </cell>
        </row>
        <row r="7634">
          <cell r="A7634">
            <v>95390</v>
          </cell>
          <cell r="B7634" t="str">
            <v>CURSO DE CAPACITAÇÃO PARA JARDINEIRO (ENCARGOS COMPLEMENTARES) - HORISTA</v>
          </cell>
          <cell r="C7634" t="str">
            <v>H</v>
          </cell>
        </row>
        <row r="7635">
          <cell r="A7635">
            <v>95392</v>
          </cell>
          <cell r="B7635" t="str">
            <v>CURSO DE CAPACITAÇÃO PARA ALMOXARIFE (ENCARGOS COMPLEMENTARES) - HORISTA</v>
          </cell>
          <cell r="C7635" t="str">
            <v>H</v>
          </cell>
        </row>
        <row r="7636">
          <cell r="A7636">
            <v>95393</v>
          </cell>
          <cell r="B7636" t="str">
            <v>CURSO DE CAPACITAÇÃO PARA APONTADOR OU APROPRIADOR (ENCARGOS COMPLEMENTARES) - HORISTA</v>
          </cell>
          <cell r="C7636" t="str">
            <v>H</v>
          </cell>
        </row>
        <row r="7637">
          <cell r="A7637">
            <v>95394</v>
          </cell>
          <cell r="B7637" t="str">
            <v>CURSO DE CAPACITAÇÃO PARA ARQUITETO DE OBRA JÚNIOR (ENCARGOS COMPLEMENTARES) - HORISTA</v>
          </cell>
          <cell r="C7637" t="str">
            <v>H</v>
          </cell>
        </row>
        <row r="7638">
          <cell r="A7638">
            <v>95395</v>
          </cell>
          <cell r="B7638" t="str">
            <v>CURSO DE CAPACITAÇÃO PARA ARQUITETO DE OBRA PLENO (ENCARGOS COMPLEMENTARES) - HORISTA</v>
          </cell>
          <cell r="C7638" t="str">
            <v>H</v>
          </cell>
        </row>
        <row r="7639">
          <cell r="A7639">
            <v>95396</v>
          </cell>
          <cell r="B7639" t="str">
            <v>CURSO DE CAPACITAÇÃO PARA ARQUITETO DE OBRA SÊNIOR (ENCARGOS COMPLEMENTARES) - HORISTA</v>
          </cell>
          <cell r="C7639" t="str">
            <v>H</v>
          </cell>
        </row>
        <row r="7640">
          <cell r="A7640">
            <v>95398</v>
          </cell>
          <cell r="B7640" t="str">
            <v>CURSO DE CAPACITAÇÃO PARA AUXILIAR DE ESCRITÓRIO (ENCARGOS COMPLEMENTARES) - HORISTA</v>
          </cell>
          <cell r="C7640" t="str">
            <v>H</v>
          </cell>
        </row>
        <row r="7641">
          <cell r="A7641">
            <v>95400</v>
          </cell>
          <cell r="B7641" t="str">
            <v>CURSO DE CAPACITAÇÃO PARA DESENHISTA PROJETISTA (ENCARGOS COMPLEMENTARES) - HORISTA</v>
          </cell>
          <cell r="C7641" t="str">
            <v>H</v>
          </cell>
        </row>
        <row r="7642">
          <cell r="A7642">
            <v>95401</v>
          </cell>
          <cell r="B7642" t="str">
            <v>CURSO DE CAPACITAÇÃO PARA ENCARREGADO GERAL (ENCARGOS COMPLEMENTARES) - HORISTA</v>
          </cell>
          <cell r="C7642" t="str">
            <v>H</v>
          </cell>
        </row>
        <row r="7643">
          <cell r="A7643">
            <v>95402</v>
          </cell>
          <cell r="B7643" t="str">
            <v>CURSO DE CAPACITAÇÃO PARA ENGENHEIRO CIVIL DE OBRA JÚNIOR (ENCARGOS COMPLEMENTARES) - HORISTA</v>
          </cell>
          <cell r="C7643" t="str">
            <v>H</v>
          </cell>
        </row>
        <row r="7644">
          <cell r="A7644">
            <v>95403</v>
          </cell>
          <cell r="B7644" t="str">
            <v>CURSO DE CAPACITAÇÃO PARA ENGENHEIRO CIVIL DE OBRA PLENO (ENCARGOS COMPLEMENTARES) - HORISTA</v>
          </cell>
          <cell r="C7644" t="str">
            <v>H</v>
          </cell>
        </row>
        <row r="7645">
          <cell r="A7645">
            <v>95404</v>
          </cell>
          <cell r="B7645" t="str">
            <v>CURSO DE CAPACITAÇÃO PARA ENGENHEIRO CIVIL DE OBRA SÊNIOR (ENCARGOS COMPLEMENTARES) - HORISTA</v>
          </cell>
          <cell r="C7645" t="str">
            <v>H</v>
          </cell>
        </row>
        <row r="7646">
          <cell r="A7646">
            <v>95405</v>
          </cell>
          <cell r="B7646" t="str">
            <v>CURSO DE CAPACITAÇÃO PARA MESTRE DE OBRAS (ENCARGOS COMPLEMENTARES) - HORISTA</v>
          </cell>
          <cell r="C7646" t="str">
            <v>H</v>
          </cell>
        </row>
        <row r="7647">
          <cell r="A7647">
            <v>95406</v>
          </cell>
          <cell r="B7647" t="str">
            <v>CURSO DE CAPACITAÇÃO PARA TOPÓGRAFO (ENCARGOS COMPLEMENTARES) - HORISTA</v>
          </cell>
          <cell r="C7647" t="str">
            <v>H</v>
          </cell>
        </row>
        <row r="7648">
          <cell r="A7648">
            <v>95408</v>
          </cell>
          <cell r="B7648" t="str">
            <v>CURSO DE CAPACITAÇÃO  PARA MOTORISTA DE CAMINHÃO (ENCARGOS COMPLEMENTARES) - MENSALISTA</v>
          </cell>
          <cell r="C7648" t="str">
            <v>MES</v>
          </cell>
        </row>
        <row r="7649">
          <cell r="A7649">
            <v>95411</v>
          </cell>
          <cell r="B7649" t="str">
            <v>CURSO DE CAPACITAÇÃO PARA DESENHISTA PROJETISTA (ENCARGOS COMPLEMENTARES) - MENSALISTA</v>
          </cell>
          <cell r="C7649" t="str">
            <v>MES</v>
          </cell>
        </row>
        <row r="7650">
          <cell r="A7650">
            <v>95413</v>
          </cell>
          <cell r="B7650" t="str">
            <v>CURSO DE CAPACITAÇÃO PARA ALMOXARIFE (ENCARGOS COMPLEMENTARES) - MENSALISTA</v>
          </cell>
          <cell r="C7650" t="str">
            <v>MES</v>
          </cell>
        </row>
        <row r="7651">
          <cell r="A7651">
            <v>95414</v>
          </cell>
          <cell r="B7651" t="str">
            <v>CURSO DE CAPACITAÇÃO PARA APONTADOR OU APROPRIADOR (ENCARGOS COMPLEMENTARES) - MENSALISTA</v>
          </cell>
          <cell r="C7651" t="str">
            <v>MES</v>
          </cell>
        </row>
        <row r="7652">
          <cell r="A7652">
            <v>95415</v>
          </cell>
          <cell r="B7652" t="str">
            <v>CURSO DE CAPACITAÇÃO PARA ENGENHEIRO CIVIL DE OBRA JÚNIOR (ENCARGOS COMPLEMENTARES) - MENSALISTA</v>
          </cell>
          <cell r="C7652" t="str">
            <v>MES</v>
          </cell>
        </row>
        <row r="7653">
          <cell r="A7653">
            <v>95416</v>
          </cell>
          <cell r="B7653" t="str">
            <v>CURSO DE CAPACITAÇÃO PARA AUXILIAR DE ESCRITÓRIO (ENCARGOS COMPLEMENTARES) - MENSALISTA</v>
          </cell>
          <cell r="C7653" t="str">
            <v>MES</v>
          </cell>
        </row>
        <row r="7654">
          <cell r="A7654">
            <v>95417</v>
          </cell>
          <cell r="B7654" t="str">
            <v>CURSO DE CAPACITAÇÃO PARA ENGENHEIRO CIVIL DE OBRA PLENO (ENCARGOS COMPLEMENTARES) - MENSALISTA</v>
          </cell>
          <cell r="C7654" t="str">
            <v>MES</v>
          </cell>
        </row>
        <row r="7655">
          <cell r="A7655">
            <v>95418</v>
          </cell>
          <cell r="B7655" t="str">
            <v>CURSO DE CAPACITAÇÃO PARA ENGENHEIRO CIVIL DE OBRA SÊNIOR (ENCARGOS COMPLEMENTARES) - MENSALISTA</v>
          </cell>
          <cell r="C7655" t="str">
            <v>MES</v>
          </cell>
        </row>
        <row r="7656">
          <cell r="A7656">
            <v>95419</v>
          </cell>
          <cell r="B7656" t="str">
            <v>CURSO DE CAPACITAÇÃO PARA ARQUITETO JÚNIOR (ENCARGOS COMPLEMENTARES) - MENSALISTA</v>
          </cell>
          <cell r="C7656" t="str">
            <v>MES</v>
          </cell>
        </row>
        <row r="7657">
          <cell r="A7657">
            <v>95420</v>
          </cell>
          <cell r="B7657" t="str">
            <v>CURSO DE CAPACITAÇÃO PARA ARQUITETO PLENO (ENCARGOS COMPLEMENTARES) - MENSALISTA</v>
          </cell>
          <cell r="C7657" t="str">
            <v>MES</v>
          </cell>
        </row>
        <row r="7658">
          <cell r="A7658">
            <v>95421</v>
          </cell>
          <cell r="B7658" t="str">
            <v>CURSO DE CAPACITAÇÃO PARA ARQUITETO SÊNIOR (ENCARGOS COMPLEMENTARES) - MENSALISTA</v>
          </cell>
          <cell r="C7658" t="str">
            <v>MES</v>
          </cell>
        </row>
        <row r="7659">
          <cell r="A7659">
            <v>95422</v>
          </cell>
          <cell r="B7659" t="str">
            <v>CURSO DE CAPACITAÇÃO PARA ENCARREGADO GERAL DE OBRAS (ENCARGOS COMPLEMENTARES) - MENSALISTA</v>
          </cell>
          <cell r="C7659" t="str">
            <v>MES</v>
          </cell>
        </row>
        <row r="7660">
          <cell r="A7660">
            <v>95423</v>
          </cell>
          <cell r="B7660" t="str">
            <v>CURSO DE CAPACITAÇÃO PARA MESTRE DE OBRAS (ENCARGOS COMPLEMENTARES) - MENSALISTA</v>
          </cell>
          <cell r="C7660" t="str">
            <v>MES</v>
          </cell>
        </row>
        <row r="7661">
          <cell r="A7661">
            <v>95424</v>
          </cell>
          <cell r="B7661" t="str">
            <v>CURSO DE CAPACITAÇÃO PARA TOPÓGRAFO (ENCARGOS COMPLEMENTARES) - MENSALISTA</v>
          </cell>
          <cell r="C7661" t="str">
            <v>MES</v>
          </cell>
        </row>
        <row r="7662">
          <cell r="A7662">
            <v>100288</v>
          </cell>
          <cell r="B7662" t="str">
            <v>CURSO DE CAPACITAÇÃO PARA VIGIA DIURNO (ENCARGOS COMPLEMENTARES) - HORISTA</v>
          </cell>
          <cell r="C7662" t="str">
            <v>H</v>
          </cell>
        </row>
        <row r="7663">
          <cell r="A7663">
            <v>100289</v>
          </cell>
          <cell r="B7663" t="str">
            <v>VIGIA DIURNO COM ENCARGOS COMPLEMENTARES</v>
          </cell>
          <cell r="C7663" t="str">
            <v>H</v>
          </cell>
        </row>
        <row r="7664">
          <cell r="A7664">
            <v>100291</v>
          </cell>
          <cell r="B7664" t="str">
            <v>CURSO DE CAPACITAÇÃO PARA AJUDANTE DE PINTOR (ENCARGOS COMPLEMENTARES) - HORISTA</v>
          </cell>
          <cell r="C7664" t="str">
            <v>H</v>
          </cell>
        </row>
        <row r="7665">
          <cell r="A7665">
            <v>100293</v>
          </cell>
          <cell r="B7665" t="str">
            <v>CURSO DE CAPACITAÇÃO PARA AUXILIAR DE AZULEJISTA (ENCARGOS COMPLEMENTARES) - HORISTA</v>
          </cell>
          <cell r="C7665" t="str">
            <v>H</v>
          </cell>
        </row>
        <row r="7666">
          <cell r="A7666">
            <v>100295</v>
          </cell>
          <cell r="B7666" t="str">
            <v>CURSO DE CAPACITAÇÃO PARA MONTADOR DE ELETROELETRONICOS (ENCARGOS COMPLEMENTARES) - HORISTA</v>
          </cell>
          <cell r="C7666" t="str">
            <v>H</v>
          </cell>
        </row>
        <row r="7667">
          <cell r="A7667">
            <v>100298</v>
          </cell>
          <cell r="B7667" t="str">
            <v>CURSO DE CAPACITAÇÃO PARA MECÂNICO DE REFRIGERAÇÃO (ENCARGOS COMPLEMENTARES) - HORISTA</v>
          </cell>
          <cell r="C7667" t="str">
            <v>H</v>
          </cell>
        </row>
        <row r="7668">
          <cell r="A7668">
            <v>100299</v>
          </cell>
          <cell r="B7668" t="str">
            <v>CURSO DE CAPACITAÇÃO PARA TÉCNICO EM SEGURANÇA DO TRABALHO (ENCARGOS COMPLEMENTARES) - HORISTA</v>
          </cell>
          <cell r="C7668" t="str">
            <v>H</v>
          </cell>
        </row>
        <row r="7669">
          <cell r="A7669">
            <v>100301</v>
          </cell>
          <cell r="B7669" t="str">
            <v>AJUDANTE DE PINTOR COM ENCARGOS COMPLEMENTARES</v>
          </cell>
          <cell r="C7669" t="str">
            <v>H</v>
          </cell>
        </row>
        <row r="7670">
          <cell r="A7670">
            <v>100303</v>
          </cell>
          <cell r="B7670" t="str">
            <v>AUXILIAR DE AZULEJISTA COM ENCARGOS COMPLEMENTARES</v>
          </cell>
          <cell r="C7670" t="str">
            <v>H</v>
          </cell>
        </row>
        <row r="7671">
          <cell r="A7671">
            <v>100307</v>
          </cell>
          <cell r="B7671" t="str">
            <v>MONTADOR DE ELETROELETRÔNICOS COM ENCARGOS COMPLEMENTARES</v>
          </cell>
          <cell r="C7671" t="str">
            <v>H</v>
          </cell>
        </row>
        <row r="7672">
          <cell r="A7672">
            <v>100308</v>
          </cell>
          <cell r="B7672" t="str">
            <v>MECÂNICO DE REFRIGERAÇÃO COM ENCARGOS COMPLEMENTARES</v>
          </cell>
          <cell r="C7672" t="str">
            <v>H</v>
          </cell>
        </row>
        <row r="7673">
          <cell r="A7673">
            <v>100309</v>
          </cell>
          <cell r="B7673" t="str">
            <v>TÉCNICO EM SEGURANÇA DO TRABALHO COM ENCARGOS COMPLEMENTARES</v>
          </cell>
          <cell r="C7673" t="str">
            <v>H</v>
          </cell>
        </row>
        <row r="7674">
          <cell r="A7674">
            <v>100315</v>
          </cell>
          <cell r="B7674" t="str">
            <v>CURSO DE CAPACITAÇÃO PARA TÉCNICO EM SEGURANÇA DO TRABALHO (ENCARGOS COMPLEMENTARES) - MENSALISTA</v>
          </cell>
          <cell r="C7674" t="str">
            <v>MES</v>
          </cell>
        </row>
        <row r="7675">
          <cell r="A7675">
            <v>100321</v>
          </cell>
          <cell r="B7675" t="str">
            <v>TÉCNICO EM SEGURANÇA DO TRABALHO COM ENCARGOS COMPLEMENTARES</v>
          </cell>
          <cell r="C7675" t="str">
            <v>MES</v>
          </cell>
        </row>
        <row r="7676">
          <cell r="A7676">
            <v>100533</v>
          </cell>
          <cell r="B7676" t="str">
            <v>TECNICO DE EDIFICACOES COM ENCARGOS COMPLEMENTARES</v>
          </cell>
          <cell r="C7676" t="str">
            <v>H</v>
          </cell>
        </row>
        <row r="7677">
          <cell r="A7677">
            <v>100534</v>
          </cell>
          <cell r="B7677" t="str">
            <v>TECNICO DE EDIFICACOES COM ENCARGOS COMPLEMENTARES</v>
          </cell>
          <cell r="C7677" t="str">
            <v>MES</v>
          </cell>
        </row>
        <row r="7678">
          <cell r="A7678">
            <v>100535</v>
          </cell>
          <cell r="B7678" t="str">
            <v>CURSO DE CAPACITAÇÃO PARA TECNICO DE EDIFICACOES (ENCARGOS COMPLEMENTARES) - HORISTA</v>
          </cell>
          <cell r="C7678" t="str">
            <v>H</v>
          </cell>
        </row>
        <row r="7679">
          <cell r="A7679">
            <v>100536</v>
          </cell>
          <cell r="B7679" t="str">
            <v>CURSO DE CAPACITAÇÃO PARA TECNICO DE EDIFICACOES (ENCARGOS COMPLEMENTARES) - MENSALISTA</v>
          </cell>
          <cell r="C7679" t="str">
            <v>MES</v>
          </cell>
        </row>
        <row r="7680">
          <cell r="A7680">
            <v>101286</v>
          </cell>
          <cell r="B7680" t="str">
            <v>CURSO DE CAPACITAÇÃO PARA AJUDANTE DE ARMADOR (ENCARGOS COMPLEMENTARES) - MENSALISTA</v>
          </cell>
          <cell r="C7680" t="str">
            <v>MES</v>
          </cell>
        </row>
        <row r="7681">
          <cell r="A7681">
            <v>101287</v>
          </cell>
          <cell r="B7681" t="str">
            <v>CURSO DE CAPACITAÇÃO PARA AJUDANTE DE ELETRICISTA (ENCARGOS COMPLEMENTARES) - MENSALISTA</v>
          </cell>
          <cell r="C7681" t="str">
            <v>MES</v>
          </cell>
        </row>
        <row r="7682">
          <cell r="A7682">
            <v>101288</v>
          </cell>
          <cell r="B7682" t="str">
            <v>CURSO DE CAPACITAÇÃO PARA AJUDANTE DE ESTRUTURAS METÁLICAS(ENCARGOS COMPLEMENTARES) - MENSALISTA</v>
          </cell>
          <cell r="C7682" t="str">
            <v>MES</v>
          </cell>
        </row>
        <row r="7683">
          <cell r="A7683">
            <v>101289</v>
          </cell>
          <cell r="B7683" t="str">
            <v>CURSO DE CAPACITAÇÃO PARA AJUDANTE DE OPERAÇÃO EM GERAL (ENCARGOS COMPLEMENTARES) - MENSALISTA</v>
          </cell>
          <cell r="C7683" t="str">
            <v>MES</v>
          </cell>
        </row>
        <row r="7684">
          <cell r="A7684">
            <v>101290</v>
          </cell>
          <cell r="B7684" t="str">
            <v>CURSO DE CAPACITAÇÃO PARA AJUDANTE DE PINTOR (ENCARGOS COMPLEMENTARES) - MENSALISTA</v>
          </cell>
          <cell r="C7684" t="str">
            <v>MES</v>
          </cell>
        </row>
        <row r="7685">
          <cell r="A7685">
            <v>101291</v>
          </cell>
          <cell r="B7685" t="str">
            <v>CURSO DE CAPACITAÇÃO PARA AJUDANTE DE SERRALHEIRO (ENCARGOS COMPLEMENTARES) - MENSALISTA</v>
          </cell>
          <cell r="C7685" t="str">
            <v>MES</v>
          </cell>
        </row>
        <row r="7686">
          <cell r="A7686">
            <v>101292</v>
          </cell>
          <cell r="B7686" t="str">
            <v>CURSO DE CAPACITAÇÃO PARA AJUDANTE ESPECIALIZADO (ENCARGOS COMPLEMENTARES) - MENSALISTA</v>
          </cell>
          <cell r="C7686" t="str">
            <v>MES</v>
          </cell>
        </row>
        <row r="7687">
          <cell r="A7687">
            <v>101293</v>
          </cell>
          <cell r="B7687" t="str">
            <v>CURSO DE CAPACITAÇÃO PARA ARMADOR (ENCARGOS COMPLEMENTARES) - MENSALISTA</v>
          </cell>
          <cell r="C7687" t="str">
            <v>MES</v>
          </cell>
        </row>
        <row r="7688">
          <cell r="A7688">
            <v>101294</v>
          </cell>
          <cell r="B7688" t="str">
            <v>CURSO DE CAPACITAÇÃO PARA ASSENTADOR DE MANILHA (ENCARGOS COMPLEMENTARES) - MENSALISTA</v>
          </cell>
          <cell r="C7688" t="str">
            <v>MES</v>
          </cell>
        </row>
        <row r="7689">
          <cell r="A7689">
            <v>101295</v>
          </cell>
          <cell r="B7689" t="str">
            <v>CURSO DE CAPACITAÇÃO PARA AUXILIAR DE AZULEJISTA (ENCARGOS COMPLEMENTARES) - MENSALISTA</v>
          </cell>
          <cell r="C7689" t="str">
            <v>MES</v>
          </cell>
        </row>
        <row r="7690">
          <cell r="A7690">
            <v>101296</v>
          </cell>
          <cell r="B7690" t="str">
            <v>CURSO DE CAPACITAÇÃO PARA AUXILIAR DE ENCANADOR OU BOMBEIRO HIDRÁULICO (ENCARGOS COMPLEMENTARES) - MENSALISTA</v>
          </cell>
          <cell r="C7690" t="str">
            <v>MES</v>
          </cell>
        </row>
        <row r="7691">
          <cell r="A7691">
            <v>101297</v>
          </cell>
          <cell r="B7691" t="str">
            <v>CURSO DE CAPACITAÇÃO PARA AUXILIAR DE LABORATORISTA (ENCARGOS COMPLEMENTARES) - MENSALISTA</v>
          </cell>
          <cell r="C7691" t="str">
            <v>MES</v>
          </cell>
        </row>
        <row r="7692">
          <cell r="A7692">
            <v>101298</v>
          </cell>
          <cell r="B7692" t="str">
            <v>CURSO DE CAPACITAÇÃO PARA AUXILIAR DE MECANICO (ENCARGOS COMPLEMENTARES) - MENSALISTA</v>
          </cell>
          <cell r="C7692" t="str">
            <v>MES</v>
          </cell>
        </row>
        <row r="7693">
          <cell r="A7693">
            <v>101299</v>
          </cell>
          <cell r="B7693" t="str">
            <v>CURSO DE CAPACITAÇÃO PARA AUXILIAR DE PEDREIRO (ENCARGOS COMPLEMENTARES) - MENSALISTA</v>
          </cell>
          <cell r="C7693" t="str">
            <v>MES</v>
          </cell>
        </row>
        <row r="7694">
          <cell r="A7694">
            <v>101300</v>
          </cell>
          <cell r="B7694" t="str">
            <v>CURSO DE CAPACITAÇÃO PARA AUXILIAR DE SERVIÇOS GERAIS (ENCARGOS COMPLEMENTARES) - MENSALISTA</v>
          </cell>
          <cell r="C7694" t="str">
            <v>MES</v>
          </cell>
        </row>
        <row r="7695">
          <cell r="A7695">
            <v>101301</v>
          </cell>
          <cell r="B7695" t="str">
            <v>CURSO DE CAPACITAÇÃO PARA AUXILIAR DE TOPÓGRAFO (ENCARGOS COMPLEMENTARES) - MENSALISTA</v>
          </cell>
          <cell r="C7695" t="str">
            <v>MES</v>
          </cell>
        </row>
        <row r="7696">
          <cell r="A7696">
            <v>101302</v>
          </cell>
          <cell r="B7696" t="str">
            <v>CURSO DE CAPACITAÇÃO PARA AUXILIAR TÉCNICO DE ENGENHARIA (ENCARGOS COMPLEMENTARES) - MENSALISTA</v>
          </cell>
          <cell r="C7696" t="str">
            <v>MES</v>
          </cell>
        </row>
        <row r="7697">
          <cell r="A7697">
            <v>101303</v>
          </cell>
          <cell r="B7697" t="str">
            <v>CURSO DE CAPACITAÇÃO PARA MONTADOR DE ELETROELETRONICOS(ENCARGOS COMPLEMENTARES) - MENSALISTA</v>
          </cell>
          <cell r="C7697" t="str">
            <v>MES</v>
          </cell>
        </row>
        <row r="7698">
          <cell r="A7698">
            <v>101304</v>
          </cell>
          <cell r="B7698" t="str">
            <v>CURSO DE CAPACITAÇÃO PARA AZULEJISTA OU LADRILHISTA (ENCARGOS COMPLEMENTARES) - MENSALISTA</v>
          </cell>
          <cell r="C7698" t="str">
            <v>MES</v>
          </cell>
        </row>
        <row r="7699">
          <cell r="A7699">
            <v>101305</v>
          </cell>
          <cell r="B7699" t="str">
            <v>CURSO DE CAPACITAÇÃO PARA BLASTER, DINAMITADOR OU CABO DE FORÇA (ENCARGOS COMPLEMENTARES) - MENSALISTA</v>
          </cell>
          <cell r="C7699" t="str">
            <v>MES</v>
          </cell>
        </row>
        <row r="7700">
          <cell r="A7700">
            <v>101307</v>
          </cell>
          <cell r="B7700" t="str">
            <v>CURSO DE CAPACITAÇÃO PARA CALCETEIRO (ENCARGOS COMPLEMENTARES) - MENSALISTA</v>
          </cell>
          <cell r="C7700" t="str">
            <v>MES</v>
          </cell>
        </row>
        <row r="7701">
          <cell r="A7701">
            <v>101308</v>
          </cell>
          <cell r="B7701" t="str">
            <v>CURSO DE CAPACITAÇÃO PARA MONTADOR DE ESTRUTURAS METALICAS (ENCARGOS COMPLEMENTARES) - MENSALISTA</v>
          </cell>
          <cell r="C7701" t="str">
            <v>MES</v>
          </cell>
        </row>
        <row r="7702">
          <cell r="A7702">
            <v>101309</v>
          </cell>
          <cell r="B7702" t="str">
            <v>CURSO DE CAPACITAÇÃO PARA CARPINTEIRO AUXILIAR (ENCARGOS COMPLEMENTARES) - MENSALISTA</v>
          </cell>
          <cell r="C7702" t="str">
            <v>MES</v>
          </cell>
        </row>
        <row r="7703">
          <cell r="A7703">
            <v>101310</v>
          </cell>
          <cell r="B7703" t="str">
            <v>CURSO DE CAPACITAÇÃO PARA CARPINTEIRO DE ESQUADRIAS (ENCARGOS COMPLEMENTARES) - MENSALISTA</v>
          </cell>
          <cell r="C7703" t="str">
            <v>MES</v>
          </cell>
        </row>
        <row r="7704">
          <cell r="A7704">
            <v>101311</v>
          </cell>
          <cell r="B7704" t="str">
            <v>CURSO DE CAPACITAÇÃO PARA CARPINTEIRO DE FORMAS (ENCARGOS COMPLEMENTARES) - MENSALISTA</v>
          </cell>
          <cell r="C7704" t="str">
            <v>MES</v>
          </cell>
        </row>
        <row r="7705">
          <cell r="A7705">
            <v>101312</v>
          </cell>
          <cell r="B7705" t="str">
            <v>CURSO DE CAPACITAÇÃO PARA CAVOUQUEIRO OU OPERADOR DE PERFURATRIZ (ENCARGOS COMPLEMENTARES) - MENSALISTA</v>
          </cell>
          <cell r="C7705" t="str">
            <v>MES</v>
          </cell>
        </row>
        <row r="7706">
          <cell r="A7706">
            <v>101313</v>
          </cell>
          <cell r="B7706" t="str">
            <v>CURSO DE CAPACITAÇÃO PARA ELETRICISTA (ENCARGOS COMPLEMENTARES) - MENSALISTA</v>
          </cell>
          <cell r="C7706" t="str">
            <v>MES</v>
          </cell>
        </row>
        <row r="7707">
          <cell r="A7707">
            <v>101315</v>
          </cell>
          <cell r="B7707" t="str">
            <v>CURSO DE CAPACITAÇÃO PARA ELETROTÉCNICO (ENCARGOS COMPLEMENTARES) - MENSALISTA</v>
          </cell>
          <cell r="C7707" t="str">
            <v>MES</v>
          </cell>
        </row>
        <row r="7708">
          <cell r="A7708">
            <v>101316</v>
          </cell>
          <cell r="B7708" t="str">
            <v>CURSO DE CAPACITAÇÃO PARA ENCANADOR OU BOMBEIRO HIDRÁULICO (ENCARGOS COMPLEMENTARES) - MENSALISTA</v>
          </cell>
          <cell r="C7708" t="str">
            <v>MES</v>
          </cell>
        </row>
        <row r="7709">
          <cell r="A7709">
            <v>101320</v>
          </cell>
          <cell r="B7709" t="str">
            <v>CURSO DE CAPACITAÇÃO PARA MONTADOR DE MAQUINAS (ENCARGOS COMPLEMENTARES) - MENSALISTA</v>
          </cell>
          <cell r="C7709" t="str">
            <v>MES</v>
          </cell>
        </row>
        <row r="7710">
          <cell r="A7710">
            <v>101322</v>
          </cell>
          <cell r="B7710" t="str">
            <v>CURSO DE CAPACITAÇÃO PARA GESSEIRO (ENCARGOS COMPLEMENTARES) - MENSALISTA</v>
          </cell>
          <cell r="C7710" t="str">
            <v>MES</v>
          </cell>
        </row>
        <row r="7711">
          <cell r="A7711">
            <v>101323</v>
          </cell>
          <cell r="B7711" t="str">
            <v>CURSO DE CAPACITAÇÃO PARA IMPERMEABILIZADOR (ENCARGOS COMPLEMENTARES) - MENSALISTA</v>
          </cell>
          <cell r="C7711" t="str">
            <v>MES</v>
          </cell>
        </row>
        <row r="7712">
          <cell r="A7712">
            <v>101324</v>
          </cell>
          <cell r="B7712" t="str">
            <v>CURSO DE CAPACITAÇÃO PARA MOTORISTA DE CAMINHAO-BASCULANTE (ENCARGOS COMPLEMENTARES) - MENSALISTA</v>
          </cell>
          <cell r="C7712" t="str">
            <v>MES</v>
          </cell>
        </row>
        <row r="7713">
          <cell r="A7713">
            <v>101325</v>
          </cell>
          <cell r="B7713" t="str">
            <v>CURSO DE CAPACITAÇÃO PARA INSTALADOR DE TUBULAÇÕES (ENCARGOS COMPLEMENTARES) - MENSALISTA</v>
          </cell>
          <cell r="C7713" t="str">
            <v>MES</v>
          </cell>
        </row>
        <row r="7714">
          <cell r="A7714">
            <v>101326</v>
          </cell>
          <cell r="B7714" t="str">
            <v>CURSO DE CAPACITAÇÃO PARA JARDINEIRO (ENCARGOS COMPLEMENTARES) - MENSALISTA</v>
          </cell>
          <cell r="C7714" t="str">
            <v>MES</v>
          </cell>
        </row>
        <row r="7715">
          <cell r="A7715">
            <v>101328</v>
          </cell>
          <cell r="B7715" t="str">
            <v>CURSO DE CAPACITAÇÃO PARA MOTORISTA DE CAMINHAO-CARRETA (ENCARGOS COMPLEMENTARES) - MENSALISTA</v>
          </cell>
          <cell r="C7715" t="str">
            <v>MES</v>
          </cell>
        </row>
        <row r="7716">
          <cell r="A7716">
            <v>101329</v>
          </cell>
          <cell r="B7716" t="str">
            <v>CURSO DE CAPACITAÇÃO PARA MAÇARIQUEIRO (ENCARGOS COMPLEMENTARES) - MENSALISTA</v>
          </cell>
          <cell r="C7716" t="str">
            <v>MES</v>
          </cell>
        </row>
        <row r="7717">
          <cell r="A7717">
            <v>101330</v>
          </cell>
          <cell r="B7717" t="str">
            <v>CURSO DE CAPACITAÇÃO PARA MARCENEIRO (ENCARGOS COMPLEMENTARES) - MENSALISTA</v>
          </cell>
          <cell r="C7717" t="str">
            <v>MES</v>
          </cell>
        </row>
        <row r="7718">
          <cell r="A7718">
            <v>101331</v>
          </cell>
          <cell r="B7718" t="str">
            <v>CURSO DE CAPACITAÇÃO PARA MARMORISTA / GRANITEIRO (ENCARGOS COMPLEMENTARES) - MENSALISTA</v>
          </cell>
          <cell r="C7718" t="str">
            <v>MES</v>
          </cell>
        </row>
        <row r="7719">
          <cell r="A7719">
            <v>101332</v>
          </cell>
          <cell r="B7719" t="str">
            <v>CURSO DE CAPACITAÇÃO PARA MOTORISTA DE CARRO DE PASSEIO (ENCARGOS COMPLEMENTARES) - MENSALISTA</v>
          </cell>
          <cell r="C7719" t="str">
            <v>MES</v>
          </cell>
        </row>
        <row r="7720">
          <cell r="A7720">
            <v>101333</v>
          </cell>
          <cell r="B7720" t="str">
            <v>CURSO DE CAPACITAÇÃO PARA MECÂNICO DE EQUIPAMENTOS PESADOS (ENCARGOS COMPLEMENTARES) - MENSALISTA</v>
          </cell>
          <cell r="C7720" t="str">
            <v>MES</v>
          </cell>
        </row>
        <row r="7721">
          <cell r="A7721">
            <v>101334</v>
          </cell>
          <cell r="B7721" t="str">
            <v>CURSO DE CAPACITAÇÃO PARA MECÂNICO DE REFRIGERAÇÃO (ENCARGOS COMPLEMENTARES) - MENSALISTA</v>
          </cell>
          <cell r="C7721" t="str">
            <v>MES</v>
          </cell>
        </row>
        <row r="7722">
          <cell r="A7722">
            <v>101336</v>
          </cell>
          <cell r="B7722" t="str">
            <v>CURSO DE CAPACITAÇÃO PARA MOTORISTA OPERADOR DE CAMINHAO COM MUNCK (ENCARGOS COMPLEMENTARES) - MENSALISTA</v>
          </cell>
          <cell r="C7722" t="str">
            <v>MES</v>
          </cell>
        </row>
        <row r="7723">
          <cell r="A7723">
            <v>101337</v>
          </cell>
          <cell r="B7723" t="str">
            <v>CURSO DE CAPACITAÇÃO PARA NIVELADOR (ENCARGOS COMPLEMENTARES) - MENSALISTA</v>
          </cell>
          <cell r="C7723" t="str">
            <v>MES</v>
          </cell>
        </row>
        <row r="7724">
          <cell r="A7724">
            <v>101338</v>
          </cell>
          <cell r="B7724" t="str">
            <v>CURSO DE CAPACITAÇÃO PARA OPERADOR DE BATE-ESTACAS (ENCARGOS COMPLEMENTARES) - MENSALISTA</v>
          </cell>
          <cell r="C7724" t="str">
            <v>MES</v>
          </cell>
        </row>
        <row r="7725">
          <cell r="A7725">
            <v>101339</v>
          </cell>
          <cell r="B7725" t="str">
            <v>CURSO DE CAPACITAÇÃO PARA OPERADOR DE BETONEIRA (ENCARGOS COMPLEMENTARES) - MENSALISTA</v>
          </cell>
          <cell r="C7725" t="str">
            <v>MES</v>
          </cell>
        </row>
        <row r="7726">
          <cell r="A7726">
            <v>101340</v>
          </cell>
          <cell r="B7726" t="str">
            <v>CURSO DE CAPACITAÇÃO PARA OPERADOR DE BETONEIRA ESTACIONARIA / MISTURADOR (ENCARGOS COMPLEMENTARES) - MENSALISTA</v>
          </cell>
          <cell r="C7726" t="str">
            <v>MES</v>
          </cell>
        </row>
        <row r="7727">
          <cell r="A7727">
            <v>101341</v>
          </cell>
          <cell r="B7727" t="str">
            <v>CURSO DE CAPACITAÇÃO PARA OPERADOR DE COMPRESSOR DE AR OU COMPRESSORISTA (ENCARGOS COMPLEMENTARES) - MENSALISTA</v>
          </cell>
          <cell r="C7727" t="str">
            <v>MES</v>
          </cell>
        </row>
        <row r="7728">
          <cell r="A7728">
            <v>101342</v>
          </cell>
          <cell r="B7728" t="str">
            <v>CURSO DE CAPACITAÇÃO PARA OPERADOR DE DEMARCADORA DE FAIXAS DE TRAFEGO (ENCARGOS COMPLEMENTARES) - MENSALISTA</v>
          </cell>
          <cell r="C7728" t="str">
            <v>MES</v>
          </cell>
        </row>
        <row r="7729">
          <cell r="A7729">
            <v>101343</v>
          </cell>
          <cell r="B7729" t="str">
            <v>CURSO DE CAPACITAÇÃO PARA OPERADOR DE ESCAVADEIRA (ENCARGOS COMPLEMENTARES) - MENSALISTA</v>
          </cell>
          <cell r="C7729" t="str">
            <v>MES</v>
          </cell>
        </row>
        <row r="7730">
          <cell r="A7730">
            <v>101344</v>
          </cell>
          <cell r="B7730" t="str">
            <v>CURSO DE CAPACITAÇÃO PARA OPERADOR DE GUINCHO OU GUINCHEIRO (ENCARGOS COMPLEMENTARES) - MENSALISTA</v>
          </cell>
          <cell r="C7730" t="str">
            <v>MES</v>
          </cell>
        </row>
        <row r="7731">
          <cell r="A7731">
            <v>101345</v>
          </cell>
          <cell r="B7731" t="str">
            <v>CURSO DE CAPACITAÇÃO PARA OPERADOR DE GUINDASTE (ENCARGOS COMPLEMENTARES) - MENSALISTA</v>
          </cell>
          <cell r="C7731" t="str">
            <v>MES</v>
          </cell>
        </row>
        <row r="7732">
          <cell r="A7732">
            <v>101346</v>
          </cell>
          <cell r="B7732" t="str">
            <v>CURSO DE CAPACITAÇÃO PARA OPERADOR DE JATO ABRASIVO OU JATISTA (ENCARGOS COMPLEMENTARES) - MENSALISTA</v>
          </cell>
          <cell r="C7732" t="str">
            <v>MES</v>
          </cell>
        </row>
        <row r="7733">
          <cell r="A7733">
            <v>101347</v>
          </cell>
          <cell r="B7733" t="str">
            <v>CURSO DE CAPACITAÇÃO PARA OPERADOR DE MAQUINAS E TRATORES DIVERSOS (ENCARGOS COMPLEMENTARES) - MENSALISTA</v>
          </cell>
          <cell r="C7733" t="str">
            <v>MES</v>
          </cell>
        </row>
        <row r="7734">
          <cell r="A7734">
            <v>101348</v>
          </cell>
          <cell r="B7734" t="str">
            <v>CURSO DE CAPACITAÇÃO PARA OPERADOR DE MARTELETE OU MARTELETEIRO (ENCARGOS COMPLEMENTARES) - MENSALISTA</v>
          </cell>
          <cell r="C7734" t="str">
            <v>MES</v>
          </cell>
        </row>
        <row r="7735">
          <cell r="A7735">
            <v>101349</v>
          </cell>
          <cell r="B7735" t="str">
            <v>CURSO DE CAPACITAÇÃO PARA OPERADOR DE MOTO SCRAPER (ENCARGOS COMPLEMENTARES) - MENSALISTA</v>
          </cell>
          <cell r="C7735" t="str">
            <v>MES</v>
          </cell>
        </row>
        <row r="7736">
          <cell r="A7736">
            <v>101350</v>
          </cell>
          <cell r="B7736" t="str">
            <v>CURSO DE CAPACITAÇÃO PARA OPERADOR DE MOTONIVELADORA (ENCARGOS COMPLEMENTARES) - MENSALISTA</v>
          </cell>
          <cell r="C7736" t="str">
            <v>MES</v>
          </cell>
        </row>
        <row r="7737">
          <cell r="A7737">
            <v>101351</v>
          </cell>
          <cell r="B7737" t="str">
            <v>CURSO DE CAPACITAÇÃO PARA OPERADOR DE PA CARREGADEIRA (ENCARGOS COMPLEMENTARES) - MENSALISTA</v>
          </cell>
          <cell r="C7737" t="str">
            <v>MES</v>
          </cell>
        </row>
        <row r="7738">
          <cell r="A7738">
            <v>101352</v>
          </cell>
          <cell r="B7738" t="str">
            <v>CURSO DE CAPACITAÇÃO PARA OPERADOR DE PAVIMENTADORA / MESA VIBROACABADORA (ENCARGOS COMPLEMENTARES) - MENSALISTA</v>
          </cell>
          <cell r="C7738" t="str">
            <v>MES</v>
          </cell>
        </row>
        <row r="7739">
          <cell r="A7739">
            <v>101353</v>
          </cell>
          <cell r="B7739" t="str">
            <v>CURSO DE CAPACITAÇÃO PARA OPERADOR DE ROLO COMPACTADOR (ENCARGOS COMPLEMENTARES) - MENSALISTA</v>
          </cell>
          <cell r="C7739" t="str">
            <v>MES</v>
          </cell>
        </row>
        <row r="7740">
          <cell r="A7740">
            <v>101355</v>
          </cell>
          <cell r="B7740" t="str">
            <v>CURSO DE CAPACITAÇÃO PARA OPERADOR DE USINA DE ASFALTO, DE SOLOS OU DE CONCRETO (ENCARGOS COMPLEMENTARES) - MENSALISTA</v>
          </cell>
          <cell r="C7740" t="str">
            <v>MES</v>
          </cell>
        </row>
        <row r="7741">
          <cell r="A7741">
            <v>101356</v>
          </cell>
          <cell r="B7741" t="str">
            <v>CURSO DE CAPACITAÇÃO PARA PASTILHEIRO (ENCARGOS COMPLEMENTARES) - MENSALISTA</v>
          </cell>
          <cell r="C7741" t="str">
            <v>MES</v>
          </cell>
        </row>
        <row r="7742">
          <cell r="A7742">
            <v>101357</v>
          </cell>
          <cell r="B7742" t="str">
            <v>CURSO DE CAPACITAÇÃO PARA PEDREIRO (ENCARGOS COMPLEMENTARES) - MENSALISTA</v>
          </cell>
          <cell r="C7742" t="str">
            <v>MES</v>
          </cell>
        </row>
        <row r="7743">
          <cell r="A7743">
            <v>101358</v>
          </cell>
          <cell r="B7743" t="str">
            <v>CURSO DE CAPACITAÇÃO PARA PINTOR (ENCARGOS COMPLEMENTARES) - MENSALISTA</v>
          </cell>
          <cell r="C7743" t="str">
            <v>MES</v>
          </cell>
        </row>
        <row r="7744">
          <cell r="A7744">
            <v>101359</v>
          </cell>
          <cell r="B7744" t="str">
            <v>CURSO DE CAPACITAÇÃO PARA PINTOR DE LETREIROS (ENCARGOS COMPLEMENTARES) - MENSALISTA</v>
          </cell>
          <cell r="C7744" t="str">
            <v>MES</v>
          </cell>
        </row>
        <row r="7745">
          <cell r="A7745">
            <v>101360</v>
          </cell>
          <cell r="B7745" t="str">
            <v>CURSO DE CAPACITAÇÃO PARA PINTOR PARA TINTA EPOXI (ENCARGOS COMPLEMENTARES) - MENSALISTA</v>
          </cell>
          <cell r="C7745" t="str">
            <v>MES</v>
          </cell>
        </row>
        <row r="7746">
          <cell r="A7746">
            <v>101361</v>
          </cell>
          <cell r="B7746" t="str">
            <v>CURSO DE CAPACITAÇÃO PARA POCEIRO / ESCAVADOR DE VALAS E TUBULOES (ENCARGOS COMPLEMENTARES) - MENSALISTA</v>
          </cell>
          <cell r="C7746" t="str">
            <v>MES</v>
          </cell>
        </row>
        <row r="7747">
          <cell r="A7747">
            <v>101363</v>
          </cell>
          <cell r="B7747" t="str">
            <v>CURSO DE CAPACITAÇÃO PARA SERRALHEIRO (ENCARGOS COMPLEMENTARES) - MENSALISTA</v>
          </cell>
          <cell r="C7747" t="str">
            <v>MES</v>
          </cell>
        </row>
        <row r="7748">
          <cell r="A7748">
            <v>101364</v>
          </cell>
          <cell r="B7748" t="str">
            <v>CURSO DE CAPACITAÇÃO PARA SERVENTE DE OBRAS (ENCARGOS COMPLEMENTARES) - MENSALISTA</v>
          </cell>
          <cell r="C7748" t="str">
            <v>MES</v>
          </cell>
        </row>
        <row r="7749">
          <cell r="A7749">
            <v>101365</v>
          </cell>
          <cell r="B7749" t="str">
            <v>CURSO DE CAPACITAÇÃO PARA SOLDADOR (ENCARGOS COMPLEMENTARES) - MENSALISTA</v>
          </cell>
          <cell r="C7749" t="str">
            <v>MES</v>
          </cell>
        </row>
        <row r="7750">
          <cell r="A7750">
            <v>101366</v>
          </cell>
          <cell r="B7750" t="str">
            <v>CURSO DE CAPACITAÇÃO PARA SOLDADOR ELETRICO (ENCARGOS COMPLEMENTARES) - MENSALISTA</v>
          </cell>
          <cell r="C7750" t="str">
            <v>MES</v>
          </cell>
        </row>
        <row r="7751">
          <cell r="A7751">
            <v>101368</v>
          </cell>
          <cell r="B7751" t="str">
            <v>CURSO DE CAPACITAÇÃO PARA TECNICO EM LABORATORIO E CAMPO DE CONSTRUCAO CIVIL (ENCARGOS COMPLEMENTARES) - MENSALISTA</v>
          </cell>
          <cell r="C7751" t="str">
            <v>MES</v>
          </cell>
        </row>
        <row r="7752">
          <cell r="A7752">
            <v>101369</v>
          </cell>
          <cell r="B7752" t="str">
            <v>CURSO DE CAPACITAÇÃO PARA TECNICO EM SONDAGEM (ENCARGOS COMPLEMENTARES) - MENSALISTA</v>
          </cell>
          <cell r="C7752" t="str">
            <v>MES</v>
          </cell>
        </row>
        <row r="7753">
          <cell r="A7753">
            <v>101370</v>
          </cell>
          <cell r="B7753" t="str">
            <v>CURSO DE CAPACITAÇÃO PARA TELHADOR (ENCARGOS COMPLEMENTARES) - MENSALISTA</v>
          </cell>
          <cell r="C7753" t="str">
            <v>MES</v>
          </cell>
        </row>
        <row r="7754">
          <cell r="A7754">
            <v>101371</v>
          </cell>
          <cell r="B7754" t="str">
            <v>CURSO DE CAPACITAÇÃO PARA VIDRACEIRO (ENCARGOS COMPLEMENTARES) - MENSALISTA</v>
          </cell>
          <cell r="C7754" t="str">
            <v>MES</v>
          </cell>
        </row>
        <row r="7755">
          <cell r="A7755">
            <v>101372</v>
          </cell>
          <cell r="B7755" t="str">
            <v>CURSO DE CAPACITAÇÃO PARA VIGIA DIURNO (ENCARGOS COMPLEMENTARES) - MENSALISTA</v>
          </cell>
          <cell r="C7755" t="str">
            <v>MES</v>
          </cell>
        </row>
        <row r="7756">
          <cell r="A7756">
            <v>101374</v>
          </cell>
          <cell r="B7756" t="str">
            <v>AJUDANTE DE ARMADOR COM ENCARGOS COMPLEMENTARES</v>
          </cell>
          <cell r="C7756" t="str">
            <v>MES</v>
          </cell>
        </row>
        <row r="7757">
          <cell r="A7757">
            <v>101375</v>
          </cell>
          <cell r="B7757" t="str">
            <v>AJUDANTE DE ELETRICISTA COM ENCARGOS COMPLEMENTARES</v>
          </cell>
          <cell r="C7757" t="str">
            <v>MES</v>
          </cell>
        </row>
        <row r="7758">
          <cell r="A7758">
            <v>101376</v>
          </cell>
          <cell r="B7758" t="str">
            <v>AJUDANTE DE ESTRUTURAS METÁLICAS COM ENCARGOS COMPLEMENTARES</v>
          </cell>
          <cell r="C7758" t="str">
            <v>MES</v>
          </cell>
        </row>
        <row r="7759">
          <cell r="A7759">
            <v>101377</v>
          </cell>
          <cell r="B7759" t="str">
            <v>AJUDANTE DE OPERAÇÃO EM GERAL COM ENCARGOS COMPLEMENTARES</v>
          </cell>
          <cell r="C7759" t="str">
            <v>MES</v>
          </cell>
        </row>
        <row r="7760">
          <cell r="A7760">
            <v>101378</v>
          </cell>
          <cell r="B7760" t="str">
            <v>AJUDANTE DE PINTOR COM ENCARGOS COMPLEMENTARES</v>
          </cell>
          <cell r="C7760" t="str">
            <v>MES</v>
          </cell>
        </row>
        <row r="7761">
          <cell r="A7761">
            <v>101379</v>
          </cell>
          <cell r="B7761" t="str">
            <v>AJUDANTE DE SERRALHEIRO COM ENCARGOS COMPLEMENTARES</v>
          </cell>
          <cell r="C7761" t="str">
            <v>MES</v>
          </cell>
        </row>
        <row r="7762">
          <cell r="A7762">
            <v>101380</v>
          </cell>
          <cell r="B7762" t="str">
            <v>AJUDANTE ESPECIALIZADO COM ENCARGOS COMPLEMENTARES</v>
          </cell>
          <cell r="C7762" t="str">
            <v>MES</v>
          </cell>
        </row>
        <row r="7763">
          <cell r="A7763">
            <v>101381</v>
          </cell>
          <cell r="B7763" t="str">
            <v>ARMADOR COM ENCARGOS COMPLEMENTARES</v>
          </cell>
          <cell r="C7763" t="str">
            <v>MES</v>
          </cell>
        </row>
        <row r="7764">
          <cell r="A7764">
            <v>101382</v>
          </cell>
          <cell r="B7764" t="str">
            <v>ASSENTADOR DE MANILHAS COM ENCARGOS COMPLEMENTARES</v>
          </cell>
          <cell r="C7764" t="str">
            <v>MES</v>
          </cell>
        </row>
        <row r="7765">
          <cell r="A7765">
            <v>101383</v>
          </cell>
          <cell r="B7765" t="str">
            <v>AUXILIAR DE AZULEJISTA COM ENCARGOS COMPLEMENTARES</v>
          </cell>
          <cell r="C7765" t="str">
            <v>MES</v>
          </cell>
        </row>
        <row r="7766">
          <cell r="A7766">
            <v>101384</v>
          </cell>
          <cell r="B7766" t="str">
            <v>AUXILIAR DE ENCANADOR OU BOMBEIRO HIDRÁULICO COM ENCARGOS COMPLEMENTARES</v>
          </cell>
          <cell r="C7766" t="str">
            <v>MES</v>
          </cell>
        </row>
        <row r="7767">
          <cell r="A7767">
            <v>101385</v>
          </cell>
          <cell r="B7767" t="str">
            <v>AUXILIAR DE LABORATORISTA DE SOLOS E DE CONCRETO COM ENCARGOS COMPLEMENTARES</v>
          </cell>
          <cell r="C7767" t="str">
            <v>MES</v>
          </cell>
        </row>
        <row r="7768">
          <cell r="A7768">
            <v>101386</v>
          </cell>
          <cell r="B7768" t="str">
            <v>AUXILIAR DE MECÂNICO COM ENCARGOS COMPLEMENTARES</v>
          </cell>
          <cell r="C7768" t="str">
            <v>MES</v>
          </cell>
        </row>
        <row r="7769">
          <cell r="A7769">
            <v>101387</v>
          </cell>
          <cell r="B7769" t="str">
            <v>AUXILIAR DE PEDREIRO COM ENCARGOS COMPLEMENTARES</v>
          </cell>
          <cell r="C7769" t="str">
            <v>MES</v>
          </cell>
        </row>
        <row r="7770">
          <cell r="A7770">
            <v>101388</v>
          </cell>
          <cell r="B7770" t="str">
            <v>AUXILIAR DE SERVIÇOS GERAIS COM ENCARGOS COMPLEMENTARES</v>
          </cell>
          <cell r="C7770" t="str">
            <v>MES</v>
          </cell>
        </row>
        <row r="7771">
          <cell r="A7771">
            <v>101389</v>
          </cell>
          <cell r="B7771" t="str">
            <v>AUXILIAR DE TOPÓGRAFO COM ENCARGOS COMPLEMENTARES</v>
          </cell>
          <cell r="C7771" t="str">
            <v>MES</v>
          </cell>
        </row>
        <row r="7772">
          <cell r="A7772">
            <v>101390</v>
          </cell>
          <cell r="B7772" t="str">
            <v>AUXILIAR TÉCNICO / ASSISTENTE DE ENGENHARIA COM ENCARGOS COMPLEMENTARES</v>
          </cell>
          <cell r="C7772" t="str">
            <v>MES</v>
          </cell>
        </row>
        <row r="7773">
          <cell r="A7773">
            <v>101391</v>
          </cell>
          <cell r="B7773" t="str">
            <v>AZULEJISTA OU LADRILHEIRO COM ENCARGOS COMPLEMENTARES</v>
          </cell>
          <cell r="C7773" t="str">
            <v>MES</v>
          </cell>
        </row>
        <row r="7774">
          <cell r="A7774">
            <v>101392</v>
          </cell>
          <cell r="B7774" t="str">
            <v>BLASTER, DINAMITADOR OU CABO DE FORÇA COM ENCARGOS COMPLEMENTARES</v>
          </cell>
          <cell r="C7774" t="str">
            <v>MES</v>
          </cell>
        </row>
        <row r="7775">
          <cell r="A7775">
            <v>101394</v>
          </cell>
          <cell r="B7775" t="str">
            <v>CALCETEIRO COM ENCARGOS COMPLEMENTARES</v>
          </cell>
          <cell r="C7775" t="str">
            <v>MES</v>
          </cell>
        </row>
        <row r="7776">
          <cell r="A7776">
            <v>101395</v>
          </cell>
          <cell r="B7776" t="str">
            <v>CARPINTEIRO AUXILIAR COM ENCARGOS COMPLEMENTARES</v>
          </cell>
          <cell r="C7776" t="str">
            <v>MES</v>
          </cell>
        </row>
        <row r="7777">
          <cell r="A7777">
            <v>101396</v>
          </cell>
          <cell r="B7777" t="str">
            <v>CARPINTEIRO DE ESQUADRIAS COM ENCARGOS COMPLEMENTARES</v>
          </cell>
          <cell r="C7777" t="str">
            <v>MES</v>
          </cell>
        </row>
        <row r="7778">
          <cell r="A7778">
            <v>101397</v>
          </cell>
          <cell r="B7778" t="str">
            <v>CARPINTEIRO DE FORMAS COM ENCARGOS COMPLEMENTARES</v>
          </cell>
          <cell r="C7778" t="str">
            <v>MES</v>
          </cell>
        </row>
        <row r="7779">
          <cell r="A7779">
            <v>101398</v>
          </cell>
          <cell r="B7779" t="str">
            <v>CAVOUQUEIRO OU OPERADOR DE PERFURATRIZ COM ENCARGOS COMPLEMENTARES</v>
          </cell>
          <cell r="C7779" t="str">
            <v>MES</v>
          </cell>
        </row>
        <row r="7780">
          <cell r="A7780">
            <v>101399</v>
          </cell>
          <cell r="B7780" t="str">
            <v>ELETRICISTA COM ENCARGOS COMPLEMENTARES</v>
          </cell>
          <cell r="C7780" t="str">
            <v>MES</v>
          </cell>
        </row>
        <row r="7781">
          <cell r="A7781">
            <v>101401</v>
          </cell>
          <cell r="B7781" t="str">
            <v>ELETROTÉCNICO COM ENCARGOS COMPLEMENTARES</v>
          </cell>
          <cell r="C7781" t="str">
            <v>MES</v>
          </cell>
        </row>
        <row r="7782">
          <cell r="A7782">
            <v>101402</v>
          </cell>
          <cell r="B7782" t="str">
            <v>ENCANADOR OU BOMBEIRO HIDRÁULICO COM ENCARGOS COMPLEMENTARES</v>
          </cell>
          <cell r="C7782" t="str">
            <v>MES</v>
          </cell>
        </row>
        <row r="7783">
          <cell r="A7783">
            <v>101407</v>
          </cell>
          <cell r="B7783" t="str">
            <v>GESSEIRO COM ENCARGOS COMPLEMENTARES</v>
          </cell>
          <cell r="C7783" t="str">
            <v>MES</v>
          </cell>
        </row>
        <row r="7784">
          <cell r="A7784">
            <v>101408</v>
          </cell>
          <cell r="B7784" t="str">
            <v>IMPERMEABILIZADOR COM ENCARGOS COMPLEMENTARES</v>
          </cell>
          <cell r="C7784" t="str">
            <v>MES</v>
          </cell>
        </row>
        <row r="7785">
          <cell r="A7785">
            <v>101409</v>
          </cell>
          <cell r="B7785" t="str">
            <v>INSTALADOR DE TUBULAÇÕES COM ENCARGOS COMPLEMENTARES</v>
          </cell>
          <cell r="C7785" t="str">
            <v>MES</v>
          </cell>
        </row>
        <row r="7786">
          <cell r="A7786">
            <v>101410</v>
          </cell>
          <cell r="B7786" t="str">
            <v>JARDINEIRO COM ENCARGOS COMPLEMENTARES</v>
          </cell>
          <cell r="C7786" t="str">
            <v>MES</v>
          </cell>
        </row>
        <row r="7787">
          <cell r="A7787">
            <v>101412</v>
          </cell>
          <cell r="B7787" t="str">
            <v>MAÇARIQUEIRO COM ENCARGOS COMPLEMENTARES</v>
          </cell>
          <cell r="C7787" t="str">
            <v>MES</v>
          </cell>
        </row>
        <row r="7788">
          <cell r="A7788">
            <v>101413</v>
          </cell>
          <cell r="B7788" t="str">
            <v>MARCENEIRO COM ENCARGOS COMPLEMENTARES</v>
          </cell>
          <cell r="C7788" t="str">
            <v>MES</v>
          </cell>
        </row>
        <row r="7789">
          <cell r="A7789">
            <v>101414</v>
          </cell>
          <cell r="B7789" t="str">
            <v>MARMORISTA / GRANITEIRO COM ENCARGOS COMPLEMENTARES</v>
          </cell>
          <cell r="C7789" t="str">
            <v>MES</v>
          </cell>
        </row>
        <row r="7790">
          <cell r="A7790">
            <v>101415</v>
          </cell>
          <cell r="B7790" t="str">
            <v>MECÂNICO DE EQUIPAMENTOS PESADOS COM ENCARGOS COMPLEMENTARES</v>
          </cell>
          <cell r="C7790" t="str">
            <v>MES</v>
          </cell>
        </row>
        <row r="7791">
          <cell r="A7791">
            <v>101416</v>
          </cell>
          <cell r="B7791" t="str">
            <v>MECÂNICO DE REFRIGERAÇÃO COM ENCARGOS COMPLEMENTARES</v>
          </cell>
          <cell r="C7791" t="str">
            <v>MES</v>
          </cell>
        </row>
        <row r="7792">
          <cell r="A7792">
            <v>101417</v>
          </cell>
          <cell r="B7792" t="str">
            <v>MONTADOR DE ELETROELETRÔNICO COM ENCARGOS COMPLEMENTARES</v>
          </cell>
          <cell r="C7792" t="str">
            <v>MES</v>
          </cell>
        </row>
        <row r="7793">
          <cell r="A7793">
            <v>101418</v>
          </cell>
          <cell r="B7793" t="str">
            <v>MONTADOR DE ESTRUTURAS METÁLICAS COM ENCARGOS COMPLEMENTARES</v>
          </cell>
          <cell r="C7793" t="str">
            <v>MES</v>
          </cell>
        </row>
        <row r="7794">
          <cell r="A7794">
            <v>101419</v>
          </cell>
          <cell r="B7794" t="str">
            <v>MONTADOR DE MÁQUINAS COM ENCARGOS COMPLEMENTARES</v>
          </cell>
          <cell r="C7794" t="str">
            <v>MES</v>
          </cell>
        </row>
        <row r="7795">
          <cell r="A7795">
            <v>101420</v>
          </cell>
          <cell r="B7795" t="str">
            <v>MOTORISTA DE CAMINHÃO BASCULANTE COM ENCARGOS COMPLEMENTARES</v>
          </cell>
          <cell r="C7795" t="str">
            <v>MES</v>
          </cell>
        </row>
        <row r="7796">
          <cell r="A7796">
            <v>101421</v>
          </cell>
          <cell r="B7796" t="str">
            <v>MOTORISTA DE CAMINHÃO CARRETA COM ENCARGOS COMPLEMENTARES</v>
          </cell>
          <cell r="C7796" t="str">
            <v>MES</v>
          </cell>
        </row>
        <row r="7797">
          <cell r="A7797">
            <v>101422</v>
          </cell>
          <cell r="B7797" t="str">
            <v>MOTORISTA DE CARRO DE PASSEIO COM ENCARGOS COMPLEMENTARES</v>
          </cell>
          <cell r="C7797" t="str">
            <v>MES</v>
          </cell>
        </row>
        <row r="7798">
          <cell r="A7798">
            <v>101424</v>
          </cell>
          <cell r="B7798" t="str">
            <v>MOTORISTA OPERADOR DE CAMINHÃO COM MUNCK COM ENCARGOS COMPLEMENTARES</v>
          </cell>
          <cell r="C7798" t="str">
            <v>MES</v>
          </cell>
        </row>
        <row r="7799">
          <cell r="A7799">
            <v>101425</v>
          </cell>
          <cell r="B7799" t="str">
            <v>NIVELADOR  COM ENCARGOS COMPLEMENTARES</v>
          </cell>
          <cell r="C7799" t="str">
            <v>MES</v>
          </cell>
        </row>
        <row r="7800">
          <cell r="A7800">
            <v>101426</v>
          </cell>
          <cell r="B7800" t="str">
            <v>OPERADOR DE BATE-ESTACA COM ENCARGOS COMPLEMENTARES</v>
          </cell>
          <cell r="C7800" t="str">
            <v>MES</v>
          </cell>
        </row>
        <row r="7801">
          <cell r="A7801">
            <v>101427</v>
          </cell>
          <cell r="B7801" t="str">
            <v>OPERADOR DE BETONEIRA (CAMINHÃO) COM ENCARGOS COMPLEMENTARES</v>
          </cell>
          <cell r="C7801" t="str">
            <v>MES</v>
          </cell>
        </row>
        <row r="7802">
          <cell r="A7802">
            <v>101428</v>
          </cell>
          <cell r="B7802" t="str">
            <v>OPERADOR DE BETONEIRA ESTACIONÁRIA COM ENCARGOS COMPLEMENTARES</v>
          </cell>
          <cell r="C7802" t="str">
            <v>MES</v>
          </cell>
        </row>
        <row r="7803">
          <cell r="A7803">
            <v>101429</v>
          </cell>
          <cell r="B7803" t="str">
            <v>OPERADOR DE COMPRESSOR DE AR OU COMPRESSORISTA COM ENCARGOS COMPLEMENTARES</v>
          </cell>
          <cell r="C7803" t="str">
            <v>MES</v>
          </cell>
        </row>
        <row r="7804">
          <cell r="A7804">
            <v>101430</v>
          </cell>
          <cell r="B7804" t="str">
            <v>OPERADOR DE DEMARCADORA DE FAIXAS DE TRÁFEGO COM ENCARGOS COMPLEMENTARES</v>
          </cell>
          <cell r="C7804" t="str">
            <v>MES</v>
          </cell>
        </row>
        <row r="7805">
          <cell r="A7805">
            <v>101431</v>
          </cell>
          <cell r="B7805" t="str">
            <v>OPERADOR DE ESCAVADEIRA COM ENCARGOS COMPLEMENTARES</v>
          </cell>
          <cell r="C7805" t="str">
            <v>MES</v>
          </cell>
        </row>
        <row r="7806">
          <cell r="A7806">
            <v>101432</v>
          </cell>
          <cell r="B7806" t="str">
            <v>OPERADOR DE GUINCHO OU GUINCHEIRO COM ENCARGOS COMPLEMENTARES</v>
          </cell>
          <cell r="C7806" t="str">
            <v>MES</v>
          </cell>
        </row>
        <row r="7807">
          <cell r="A7807">
            <v>101433</v>
          </cell>
          <cell r="B7807" t="str">
            <v>OPERADOR DE GUINDASTE COM ENCARGOS COMPLEMENTARES</v>
          </cell>
          <cell r="C7807" t="str">
            <v>MES</v>
          </cell>
        </row>
        <row r="7808">
          <cell r="A7808">
            <v>101434</v>
          </cell>
          <cell r="B7808" t="str">
            <v>OPERADOR DE JATO ABRASIVO OU JATISTA COM ENCARGOS COMPLEMENTARES</v>
          </cell>
          <cell r="C7808" t="str">
            <v>MES</v>
          </cell>
        </row>
        <row r="7809">
          <cell r="A7809">
            <v>101435</v>
          </cell>
          <cell r="B7809" t="str">
            <v>OPERADOR DE MÁQUINAS E TRATORES DIVERSOS COM ENCARGOS COMPLEMENTARES</v>
          </cell>
          <cell r="C7809" t="str">
            <v>MES</v>
          </cell>
        </row>
        <row r="7810">
          <cell r="A7810">
            <v>101436</v>
          </cell>
          <cell r="B7810" t="str">
            <v>OPERADOR DE MARTELETE OU MARTELETEIRO COM ENCARGOS COMPLEMENTARES</v>
          </cell>
          <cell r="C7810" t="str">
            <v>MES</v>
          </cell>
        </row>
        <row r="7811">
          <cell r="A7811">
            <v>101437</v>
          </cell>
          <cell r="B7811" t="str">
            <v>OPERADOR DE MOTO SCRAPER COM ENCARGOS COMPLEMENTARES</v>
          </cell>
          <cell r="C7811" t="str">
            <v>MES</v>
          </cell>
        </row>
        <row r="7812">
          <cell r="A7812">
            <v>101438</v>
          </cell>
          <cell r="B7812" t="str">
            <v>OPERADOR DE MOTONIVELADORA COM ENCARGOS COMPLEMENTARES</v>
          </cell>
          <cell r="C7812" t="str">
            <v>MES</v>
          </cell>
        </row>
        <row r="7813">
          <cell r="A7813">
            <v>101439</v>
          </cell>
          <cell r="B7813" t="str">
            <v>OPERADOR DE PÁ CARREGADEIRA COM ENCARGOS COMPLEMENTARES</v>
          </cell>
          <cell r="C7813" t="str">
            <v>MES</v>
          </cell>
        </row>
        <row r="7814">
          <cell r="A7814">
            <v>101440</v>
          </cell>
          <cell r="B7814" t="str">
            <v>OPERADOR DE PAVIMENTADORA / MESA VIBROACABADORA COM ENCARGOS COMPLEMENTARES</v>
          </cell>
          <cell r="C7814" t="str">
            <v>MES</v>
          </cell>
        </row>
        <row r="7815">
          <cell r="A7815">
            <v>101441</v>
          </cell>
          <cell r="B7815" t="str">
            <v>OPERADOR DE ROLO COMPACTADOR COM ENCARGOS COMPLEMENTARES</v>
          </cell>
          <cell r="C7815" t="str">
            <v>MES</v>
          </cell>
        </row>
        <row r="7816">
          <cell r="A7816">
            <v>101443</v>
          </cell>
          <cell r="B7816" t="str">
            <v>OPERADOR DE USINA DE ASFALTO, DE SOLOS OU DE CONCRETO COM ENCARGOS COMPLEMENTARES</v>
          </cell>
          <cell r="C7816" t="str">
            <v>MES</v>
          </cell>
        </row>
        <row r="7817">
          <cell r="A7817">
            <v>101444</v>
          </cell>
          <cell r="B7817" t="str">
            <v>PASTILHEIRO COM ENCARGOS COMPLEMENTARES</v>
          </cell>
          <cell r="C7817" t="str">
            <v>MES</v>
          </cell>
        </row>
        <row r="7818">
          <cell r="A7818">
            <v>101445</v>
          </cell>
          <cell r="B7818" t="str">
            <v>PEDREIRO COM ENCARGOS COMPLEMENTARES</v>
          </cell>
          <cell r="C7818" t="str">
            <v>MES</v>
          </cell>
        </row>
        <row r="7819">
          <cell r="A7819">
            <v>101446</v>
          </cell>
          <cell r="B7819" t="str">
            <v>PINTOR COM ENCARGOS COMPLEMENTARES</v>
          </cell>
          <cell r="C7819" t="str">
            <v>MES</v>
          </cell>
        </row>
        <row r="7820">
          <cell r="A7820">
            <v>101447</v>
          </cell>
          <cell r="B7820" t="str">
            <v>PINTOR DE LETREIROS COM ENCARGOS COMPLEMENTARES</v>
          </cell>
          <cell r="C7820" t="str">
            <v>MES</v>
          </cell>
        </row>
        <row r="7821">
          <cell r="A7821">
            <v>101448</v>
          </cell>
          <cell r="B7821" t="str">
            <v>PINTOR PARA TINTA EPÓXI COM ENCARGOS COMPLEMENTARES</v>
          </cell>
          <cell r="C7821" t="str">
            <v>MES</v>
          </cell>
        </row>
        <row r="7822">
          <cell r="A7822">
            <v>101449</v>
          </cell>
          <cell r="B7822" t="str">
            <v>POCEIRO / ESCAVADOR DE VALAS COM ENCARGOS COMPLEMENTARES</v>
          </cell>
          <cell r="C7822" t="str">
            <v>MES</v>
          </cell>
        </row>
        <row r="7823">
          <cell r="A7823">
            <v>101451</v>
          </cell>
          <cell r="B7823" t="str">
            <v>SERRALHEIRO COM ENCARGOS COMPLEMENTARES</v>
          </cell>
          <cell r="C7823" t="str">
            <v>MES</v>
          </cell>
        </row>
        <row r="7824">
          <cell r="A7824">
            <v>101452</v>
          </cell>
          <cell r="B7824" t="str">
            <v>SERVENTE DE OBRAS COM ENCARGOS COMPLEMENTARES</v>
          </cell>
          <cell r="C7824" t="str">
            <v>MES</v>
          </cell>
        </row>
        <row r="7825">
          <cell r="A7825">
            <v>101453</v>
          </cell>
          <cell r="B7825" t="str">
            <v>SOLDADOR COM ENCARGOS COMPLEMENTARES</v>
          </cell>
          <cell r="C7825" t="str">
            <v>MES</v>
          </cell>
        </row>
        <row r="7826">
          <cell r="A7826">
            <v>101454</v>
          </cell>
          <cell r="B7826" t="str">
            <v>SOLDADOR ELÉTRICO COM ENCARGOS COMPLEMENTARES</v>
          </cell>
          <cell r="C7826" t="str">
            <v>MES</v>
          </cell>
        </row>
        <row r="7827">
          <cell r="A7827">
            <v>101456</v>
          </cell>
          <cell r="B7827" t="str">
            <v>TÉCNICO DE LABORATÓRIO E CAMPO DE CONSTRUÇÃO COM ENCARGOS COMPLEMENTARES</v>
          </cell>
          <cell r="C7827" t="str">
            <v>MES</v>
          </cell>
        </row>
        <row r="7828">
          <cell r="A7828">
            <v>101457</v>
          </cell>
          <cell r="B7828" t="str">
            <v>TÉCNICO EM SONDAGEM COM ENCARGOS COMPLEMENTARES</v>
          </cell>
          <cell r="C7828" t="str">
            <v>MES</v>
          </cell>
        </row>
        <row r="7829">
          <cell r="A7829">
            <v>101458</v>
          </cell>
          <cell r="B7829" t="str">
            <v>TELHADOR COM ENCARGOS COMPLEMENTARES</v>
          </cell>
          <cell r="C7829" t="str">
            <v>MES</v>
          </cell>
        </row>
        <row r="7830">
          <cell r="A7830">
            <v>101459</v>
          </cell>
          <cell r="B7830" t="str">
            <v>VIDRACEIRO COM ENCARGOS COMPLEMENTARES</v>
          </cell>
          <cell r="C7830" t="str">
            <v>MES</v>
          </cell>
        </row>
        <row r="7831">
          <cell r="A7831">
            <v>101460</v>
          </cell>
          <cell r="B7831" t="str">
            <v>VIGIA DIURNO COM ENCARGOS COMPLEMENTARES</v>
          </cell>
          <cell r="C7831" t="str">
            <v>MES</v>
          </cell>
        </row>
      </sheetData>
      <sheetData sheetId="2">
        <row r="1">
          <cell r="A1" t="str">
            <v>DATA BASE</v>
          </cell>
          <cell r="B1">
            <v>45627</v>
          </cell>
          <cell r="C1" t="str">
            <v>INSUMOS SINAPI</v>
          </cell>
        </row>
        <row r="2">
          <cell r="A2" t="str">
            <v>CÓD</v>
          </cell>
          <cell r="B2" t="str">
            <v>DESCRIÇÃO</v>
          </cell>
          <cell r="C2" t="str">
            <v>UND</v>
          </cell>
        </row>
        <row r="3">
          <cell r="A3">
            <v>11270</v>
          </cell>
          <cell r="B3" t="str">
            <v xml:space="preserve">ABRACADEIRA DE LATAO PARA FIXACAO DE CABO PARA-RAIO, DIMENSOES 32 X 24 X 24 MM                                                                                                                                                                                                                                                                                                                                                                                                                            </v>
          </cell>
          <cell r="C3" t="str">
            <v xml:space="preserve">UN    </v>
          </cell>
        </row>
        <row r="4">
          <cell r="A4">
            <v>412</v>
          </cell>
          <cell r="B4" t="str">
            <v xml:space="preserve">ABRACADEIRA DE NYLON PARA AMARRACAO DE CABOS, COMPRIMENTO DE *230* X *7,6* MM                                                                                                                                                                                                                                                                                                                                                                                                                             </v>
          </cell>
          <cell r="C4" t="str">
            <v xml:space="preserve">UN    </v>
          </cell>
        </row>
        <row r="5">
          <cell r="A5">
            <v>414</v>
          </cell>
          <cell r="B5" t="str">
            <v xml:space="preserve">ABRACADEIRA DE NYLON PARA AMARRACAO DE CABOS, COMPRIMENTO DE 100 X 2,5 MM                                                                                                                                                                                                                                                                                                                                                                                                                                 </v>
          </cell>
          <cell r="C5" t="str">
            <v xml:space="preserve">UN    </v>
          </cell>
        </row>
        <row r="6">
          <cell r="A6">
            <v>410</v>
          </cell>
          <cell r="B6" t="str">
            <v xml:space="preserve">ABRACADEIRA DE NYLON PARA AMARRACAO DE CABOS, COMPRIMENTO DE 150 X *3,6* MM                                                                                                                                                                                                                                                                                                                                                                                                                               </v>
          </cell>
          <cell r="C6" t="str">
            <v xml:space="preserve">UN    </v>
          </cell>
        </row>
        <row r="7">
          <cell r="A7">
            <v>411</v>
          </cell>
          <cell r="B7" t="str">
            <v xml:space="preserve">ABRACADEIRA DE NYLON PARA AMARRACAO DE CABOS, COMPRIMENTO DE 200 X *4,6* MM                                                                                                                                                                                                                                                                                                                                                                                                                               </v>
          </cell>
          <cell r="C7" t="str">
            <v xml:space="preserve">UN    </v>
          </cell>
        </row>
        <row r="8">
          <cell r="A8">
            <v>408</v>
          </cell>
          <cell r="B8" t="str">
            <v xml:space="preserve">ABRACADEIRA DE NYLON PARA AMARRACAO DE CABOS, COMPRIMENTO DE 390 X *4,6* MM                                                                                                                                                                                                                                                                                                                                                                                                                               </v>
          </cell>
          <cell r="C8" t="str">
            <v xml:space="preserve">UN    </v>
          </cell>
        </row>
        <row r="9">
          <cell r="A9">
            <v>39131</v>
          </cell>
          <cell r="B9" t="str">
            <v xml:space="preserve">ABRACADEIRA EM ACO PARA AMARRACAO DE ELETRODUTOS, TIPO D, COM 1 1/2" E CUNHA DE FIXACAO                                                                                                                                                                                                                                                                                                                                                                                                                   </v>
          </cell>
          <cell r="C9" t="str">
            <v xml:space="preserve">UN    </v>
          </cell>
        </row>
        <row r="10">
          <cell r="A10">
            <v>394</v>
          </cell>
          <cell r="B10" t="str">
            <v xml:space="preserve">ABRACADEIRA EM ACO PARA AMARRACAO DE ELETRODUTOS, TIPO D, COM 1 1/2" E PARAFUSO DE FIXACAO                                                                                                                                                                                                                                                                                                                                                                                                                </v>
          </cell>
          <cell r="C10" t="str">
            <v xml:space="preserve">UN    </v>
          </cell>
        </row>
        <row r="11">
          <cell r="A11">
            <v>39130</v>
          </cell>
          <cell r="B11" t="str">
            <v xml:space="preserve">ABRACADEIRA EM ACO PARA AMARRACAO DE ELETRODUTOS, TIPO D, COM 1 1/4" E CUNHA DE FIXACAO                                                                                                                                                                                                                                                                                                                                                                                                                   </v>
          </cell>
          <cell r="C11" t="str">
            <v xml:space="preserve">UN    </v>
          </cell>
        </row>
        <row r="12">
          <cell r="A12">
            <v>395</v>
          </cell>
          <cell r="B12" t="str">
            <v xml:space="preserve">ABRACADEIRA EM ACO PARA AMARRACAO DE ELETRODUTOS, TIPO D, COM 1 1/4" E PARAFUSO DE FIXACAO                                                                                                                                                                                                                                                                                                                                                                                                                </v>
          </cell>
          <cell r="C12" t="str">
            <v xml:space="preserve">UN    </v>
          </cell>
        </row>
        <row r="13">
          <cell r="A13">
            <v>39127</v>
          </cell>
          <cell r="B13" t="str">
            <v xml:space="preserve">ABRACADEIRA EM ACO PARA AMARRACAO DE ELETRODUTOS, TIPO D, COM 1/2" E CUNHA DE FIXACAO                                                                                                                                                                                                                                                                                                                                                                                                                     </v>
          </cell>
          <cell r="C13" t="str">
            <v xml:space="preserve">UN    </v>
          </cell>
        </row>
        <row r="14">
          <cell r="A14">
            <v>392</v>
          </cell>
          <cell r="B14" t="str">
            <v xml:space="preserve">ABRACADEIRA EM ACO PARA AMARRACAO DE ELETRODUTOS, TIPO D, COM 1/2" E PARAFUSO DE FIXACAO                                                                                                                                                                                                                                                                                                                                                                                                                  </v>
          </cell>
          <cell r="C14" t="str">
            <v xml:space="preserve">UN    </v>
          </cell>
        </row>
        <row r="15">
          <cell r="A15">
            <v>39129</v>
          </cell>
          <cell r="B15" t="str">
            <v xml:space="preserve">ABRACADEIRA EM ACO PARA AMARRACAO DE ELETRODUTOS, TIPO D, COM 1" E CUNHA DE FIXACAO                                                                                                                                                                                                                                                                                                                                                                                                                       </v>
          </cell>
          <cell r="C15" t="str">
            <v xml:space="preserve">UN    </v>
          </cell>
        </row>
        <row r="16">
          <cell r="A16">
            <v>393</v>
          </cell>
          <cell r="B16" t="str">
            <v xml:space="preserve">ABRACADEIRA EM ACO PARA AMARRACAO DE ELETRODUTOS, TIPO D, COM 1" E PARAFUSO DE FIXACAO                                                                                                                                                                                                                                                                                                                                                                                                                    </v>
          </cell>
          <cell r="C16" t="str">
            <v xml:space="preserve">UN    </v>
          </cell>
        </row>
        <row r="17">
          <cell r="A17">
            <v>39133</v>
          </cell>
          <cell r="B17" t="str">
            <v xml:space="preserve">ABRACADEIRA EM ACO PARA AMARRACAO DE ELETRODUTOS, TIPO D, COM 2 1/2" E CUNHA DE FIXACAO                                                                                                                                                                                                                                                                                                                                                                                                                   </v>
          </cell>
          <cell r="C17" t="str">
            <v xml:space="preserve">UN    </v>
          </cell>
        </row>
        <row r="18">
          <cell r="A18">
            <v>397</v>
          </cell>
          <cell r="B18" t="str">
            <v xml:space="preserve">ABRACADEIRA EM ACO PARA AMARRACAO DE ELETRODUTOS, TIPO D, COM 2 1/2" E PARAFUSO DE FIXACAO                                                                                                                                                                                                                                                                                                                                                                                                                </v>
          </cell>
          <cell r="C18" t="str">
            <v xml:space="preserve">UN    </v>
          </cell>
        </row>
        <row r="19">
          <cell r="A19">
            <v>39132</v>
          </cell>
          <cell r="B19" t="str">
            <v xml:space="preserve">ABRACADEIRA EM ACO PARA AMARRACAO DE ELETRODUTOS, TIPO D, COM 2" E CUNHA DE FIXACAO                                                                                                                                                                                                                                                                                                                                                                                                                       </v>
          </cell>
          <cell r="C19" t="str">
            <v xml:space="preserve">UN    </v>
          </cell>
        </row>
        <row r="20">
          <cell r="A20">
            <v>396</v>
          </cell>
          <cell r="B20" t="str">
            <v xml:space="preserve">ABRACADEIRA EM ACO PARA AMARRACAO DE ELETRODUTOS, TIPO D, COM 2" E PARAFUSO DE FIXACAO                                                                                                                                                                                                                                                                                                                                                                                                                    </v>
          </cell>
          <cell r="C20" t="str">
            <v xml:space="preserve">UN    </v>
          </cell>
        </row>
        <row r="21">
          <cell r="A21">
            <v>39135</v>
          </cell>
          <cell r="B21" t="str">
            <v xml:space="preserve">ABRACADEIRA EM ACO PARA AMARRACAO DE ELETRODUTOS, TIPO D, COM 3 1/2" E CUNHA DE FIXACAO                                                                                                                                                                                                                                                                                                                                                                                                                   </v>
          </cell>
          <cell r="C21" t="str">
            <v xml:space="preserve">UN    </v>
          </cell>
        </row>
        <row r="22">
          <cell r="A22">
            <v>39128</v>
          </cell>
          <cell r="B22" t="str">
            <v xml:space="preserve">ABRACADEIRA EM ACO PARA AMARRACAO DE ELETRODUTOS, TIPO D, COM 3/4" E CUNHA DE FIXACAO                                                                                                                                                                                                                                                                                                                                                                                                                     </v>
          </cell>
          <cell r="C22" t="str">
            <v xml:space="preserve">UN    </v>
          </cell>
        </row>
        <row r="23">
          <cell r="A23">
            <v>400</v>
          </cell>
          <cell r="B23" t="str">
            <v xml:space="preserve">ABRACADEIRA EM ACO PARA AMARRACAO DE ELETRODUTOS, TIPO D, COM 3/4" E PARAFUSO DE FIXACAO                                                                                                                                                                                                                                                                                                                                                                                                                  </v>
          </cell>
          <cell r="C23" t="str">
            <v xml:space="preserve">UN    </v>
          </cell>
        </row>
        <row r="24">
          <cell r="A24">
            <v>39125</v>
          </cell>
          <cell r="B24" t="str">
            <v xml:space="preserve">ABRACADEIRA EM ACO PARA AMARRACAO DE ELETRODUTOS, TIPO D, COM 3/8" E PARAFUSO DE FIXACAO                                                                                                                                                                                                                                                                                                                                                                                                                  </v>
          </cell>
          <cell r="C24" t="str">
            <v xml:space="preserve">UN    </v>
          </cell>
        </row>
        <row r="25">
          <cell r="A25">
            <v>39134</v>
          </cell>
          <cell r="B25" t="str">
            <v xml:space="preserve">ABRACADEIRA EM ACO PARA AMARRACAO DE ELETRODUTOS, TIPO D, COM 3" E CUNHA DE FIXACAO                                                                                                                                                                                                                                                                                                                                                                                                                       </v>
          </cell>
          <cell r="C25" t="str">
            <v xml:space="preserve">UN    </v>
          </cell>
        </row>
        <row r="26">
          <cell r="A26">
            <v>398</v>
          </cell>
          <cell r="B26" t="str">
            <v xml:space="preserve">ABRACADEIRA EM ACO PARA AMARRACAO DE ELETRODUTOS, TIPO D, COM 3" E PARAFUSO DE FIXACAO                                                                                                                                                                                                                                                                                                                                                                                                                    </v>
          </cell>
          <cell r="C26" t="str">
            <v xml:space="preserve">UN    </v>
          </cell>
        </row>
        <row r="27">
          <cell r="A27">
            <v>39126</v>
          </cell>
          <cell r="B27" t="str">
            <v xml:space="preserve">ABRACADEIRA EM ACO PARA AMARRACAO DE ELETRODUTOS, TIPO D, COM 4" E CUNHA DE FIXACAO                                                                                                                                                                                                                                                                                                                                                                                                                       </v>
          </cell>
          <cell r="C27" t="str">
            <v xml:space="preserve">UN    </v>
          </cell>
        </row>
        <row r="28">
          <cell r="A28">
            <v>399</v>
          </cell>
          <cell r="B28" t="str">
            <v xml:space="preserve">ABRACADEIRA EM ACO PARA AMARRACAO DE ELETRODUTOS, TIPO D, COM 4" E PARAFUSO DE FIXACAO                                                                                                                                                                                                                                                                                                                                                                                                                    </v>
          </cell>
          <cell r="C28" t="str">
            <v xml:space="preserve">UN    </v>
          </cell>
        </row>
        <row r="29">
          <cell r="A29">
            <v>39158</v>
          </cell>
          <cell r="B29" t="str">
            <v xml:space="preserve">ABRACADEIRA EM ACO PARA AMARRACAO DE ELETRODUTOS, TIPO ECONOMICA (GOTA), COM 8"                                                                                                                                                                                                                                                                                                                                                                                                                           </v>
          </cell>
          <cell r="C29" t="str">
            <v xml:space="preserve">UN    </v>
          </cell>
        </row>
        <row r="30">
          <cell r="A30">
            <v>39141</v>
          </cell>
          <cell r="B30" t="str">
            <v xml:space="preserve">ABRACADEIRA EM ACO PARA AMARRACAO DE ELETRODUTOS, TIPO U SIMPLES, COM 1 1/2"                                                                                                                                                                                                                                                                                                                                                                                                                              </v>
          </cell>
          <cell r="C30" t="str">
            <v xml:space="preserve">UN    </v>
          </cell>
        </row>
        <row r="31">
          <cell r="A31">
            <v>39140</v>
          </cell>
          <cell r="B31" t="str">
            <v xml:space="preserve">ABRACADEIRA EM ACO PARA AMARRACAO DE ELETRODUTOS, TIPO U SIMPLES, COM 1 1/4"                                                                                                                                                                                                                                                                                                                                                                                                                              </v>
          </cell>
          <cell r="C31" t="str">
            <v xml:space="preserve">UN    </v>
          </cell>
        </row>
        <row r="32">
          <cell r="A32">
            <v>39137</v>
          </cell>
          <cell r="B32" t="str">
            <v xml:space="preserve">ABRACADEIRA EM ACO PARA AMARRACAO DE ELETRODUTOS, TIPO U SIMPLES, COM 1/2"                                                                                                                                                                                                                                                                                                                                                                                                                                </v>
          </cell>
          <cell r="C32" t="str">
            <v xml:space="preserve">UN    </v>
          </cell>
        </row>
        <row r="33">
          <cell r="A33">
            <v>39139</v>
          </cell>
          <cell r="B33" t="str">
            <v xml:space="preserve">ABRACADEIRA EM ACO PARA AMARRACAO DE ELETRODUTOS, TIPO U SIMPLES, COM 1"                                                                                                                                                                                                                                                                                                                                                                                                                                  </v>
          </cell>
          <cell r="C33" t="str">
            <v xml:space="preserve">UN    </v>
          </cell>
        </row>
        <row r="34">
          <cell r="A34">
            <v>39143</v>
          </cell>
          <cell r="B34" t="str">
            <v xml:space="preserve">ABRACADEIRA EM ACO PARA AMARRACAO DE ELETRODUTOS, TIPO U SIMPLES, COM 2 1/2"                                                                                                                                                                                                                                                                                                                                                                                                                              </v>
          </cell>
          <cell r="C34" t="str">
            <v xml:space="preserve">UN    </v>
          </cell>
        </row>
        <row r="35">
          <cell r="A35">
            <v>39142</v>
          </cell>
          <cell r="B35" t="str">
            <v xml:space="preserve">ABRACADEIRA EM ACO PARA AMARRACAO DE ELETRODUTOS, TIPO U SIMPLES, COM 2"                                                                                                                                                                                                                                                                                                                                                                                                                                  </v>
          </cell>
          <cell r="C35" t="str">
            <v xml:space="preserve">UN    </v>
          </cell>
        </row>
        <row r="36">
          <cell r="A36">
            <v>39138</v>
          </cell>
          <cell r="B36" t="str">
            <v xml:space="preserve">ABRACADEIRA EM ACO PARA AMARRACAO DE ELETRODUTOS, TIPO U SIMPLES, COM 3/4"                                                                                                                                                                                                                                                                                                                                                                                                                                </v>
          </cell>
          <cell r="C36" t="str">
            <v xml:space="preserve">UN    </v>
          </cell>
        </row>
        <row r="37">
          <cell r="A37">
            <v>39136</v>
          </cell>
          <cell r="B37" t="str">
            <v xml:space="preserve">ABRACADEIRA EM ACO PARA AMARRACAO DE ELETRODUTOS, TIPO U SIMPLES, COM 3/8"                                                                                                                                                                                                                                                                                                                                                                                                                                </v>
          </cell>
          <cell r="C37" t="str">
            <v xml:space="preserve">UN    </v>
          </cell>
        </row>
        <row r="38">
          <cell r="A38">
            <v>39144</v>
          </cell>
          <cell r="B38" t="str">
            <v xml:space="preserve">ABRACADEIRA EM ACO PARA AMARRACAO DE ELETRODUTOS, TIPO U SIMPLES, COM 3"                                                                                                                                                                                                                                                                                                                                                                                                                                  </v>
          </cell>
          <cell r="C38" t="str">
            <v xml:space="preserve">UN    </v>
          </cell>
        </row>
        <row r="39">
          <cell r="A39">
            <v>39145</v>
          </cell>
          <cell r="B39" t="str">
            <v xml:space="preserve">ABRACADEIRA EM ACO PARA AMARRACAO DE ELETRODUTOS, TIPO U SIMPLES, COM 4"                                                                                                                                                                                                                                                                                                                                                                                                                                  </v>
          </cell>
          <cell r="C39" t="str">
            <v xml:space="preserve">UN    </v>
          </cell>
        </row>
        <row r="40">
          <cell r="A40">
            <v>12615</v>
          </cell>
          <cell r="B40" t="str">
            <v xml:space="preserve">ABRACADEIRA PVC, PARA CALHA PLUVIAL, DIAMETRO ENTRE *80 E 100* MM, PARA DRENAGEM PLUVIAL PREDIAL                                                                                                                                                                                                                                                                                                                                                                                                          </v>
          </cell>
          <cell r="C40" t="str">
            <v xml:space="preserve">UN    </v>
          </cell>
        </row>
        <row r="41">
          <cell r="A41">
            <v>11927</v>
          </cell>
          <cell r="B41" t="str">
            <v xml:space="preserve">ABRACADEIRA, GALVANIZADA/ZINCADA, ROSCA SEM FIM, PARAFUSO INOX, LARGURA FITA *12,6 A *14 MM, D = 2" A 2 1/2"                                                                                                                                                                                                                                                                                                                                                                                              </v>
          </cell>
          <cell r="C41" t="str">
            <v xml:space="preserve">UN    </v>
          </cell>
        </row>
        <row r="42">
          <cell r="A42">
            <v>11928</v>
          </cell>
          <cell r="B42" t="str">
            <v xml:space="preserve">ABRACADEIRA, GALVANIZADA/ZINCADA, ROSCA SEM FIM, PARAFUSO INOX, LARGURA FITA *12,6 A *14 MM, D = 3" A 3 3/4"                                                                                                                                                                                                                                                                                                                                                                                              </v>
          </cell>
          <cell r="C42" t="str">
            <v xml:space="preserve">UN    </v>
          </cell>
        </row>
        <row r="43">
          <cell r="A43">
            <v>11929</v>
          </cell>
          <cell r="B43" t="str">
            <v xml:space="preserve">ABRACADEIRA, GALVANIZADA/ZINCADA, ROSCA SEM FIM, PARAFUSO INOX, LARGURA FITA *12,6 A *14 MM, D = 4" A 4 3/4"                                                                                                                                                                                                                                                                                                                                                                                              </v>
          </cell>
          <cell r="C43" t="str">
            <v xml:space="preserve">UN    </v>
          </cell>
        </row>
        <row r="44">
          <cell r="A44">
            <v>36801</v>
          </cell>
          <cell r="B44" t="str">
            <v xml:space="preserve">ACABAMENTO DE METAL CROMADO PARA REGISTRO PEQUENO, DE PAREDE, 1/2" OU 3/4"                                                                                                                                                                                                                                                                                                                                                                                                                                </v>
          </cell>
          <cell r="C44" t="str">
            <v xml:space="preserve">UN    </v>
          </cell>
        </row>
        <row r="45">
          <cell r="A45">
            <v>36246</v>
          </cell>
          <cell r="B45" t="str">
            <v xml:space="preserve">ACABAMENTO SIMPLES/CONVENCIONAL PARA FORRO PVC, TIPO "U" OU "C", COR BRANCA, COMPRIMENTO 6 M                                                                                                                                                                                                                                                                                                                                                                                                              </v>
          </cell>
          <cell r="C45" t="str">
            <v xml:space="preserve">M     </v>
          </cell>
        </row>
        <row r="46">
          <cell r="A46">
            <v>37600</v>
          </cell>
          <cell r="B46" t="str">
            <v xml:space="preserve">ACESSORIO DE LIGACAO NAO ELETRICO PARA CARGAS EXPLOSIVAS, TUBO DE 6 M                                                                                                                                                                                                                                                                                                                                                                                                                                     </v>
          </cell>
          <cell r="C46" t="str">
            <v xml:space="preserve">UN    </v>
          </cell>
        </row>
        <row r="47">
          <cell r="A47">
            <v>37599</v>
          </cell>
          <cell r="B47" t="str">
            <v xml:space="preserve">ACESSORIO INICIADOR NAO ELETRICO, TUBO DE 6 M, TEMPO DE RETARDO DE *160* MS                                                                                                                                                                                                                                                                                                                                                                                                                               </v>
          </cell>
          <cell r="C47" t="str">
            <v xml:space="preserve">UN    </v>
          </cell>
        </row>
        <row r="48">
          <cell r="A48">
            <v>1</v>
          </cell>
          <cell r="B48" t="str">
            <v xml:space="preserve">ACETILENO (RECARGA DE GAS ACETILENO PARA CILINDRO DE CONJUNTO OXICORTE GRANDE) NAO INCLUI TROCA/MANUTENCAO DO CILINDRO                                                                                                                                                                                                                                                                                                                                                                                    </v>
          </cell>
          <cell r="C48" t="str">
            <v xml:space="preserve">KG    </v>
          </cell>
        </row>
        <row r="49">
          <cell r="A49">
            <v>3</v>
          </cell>
          <cell r="B49" t="str">
            <v xml:space="preserve">ACIDO CLORIDRICO / ACIDO MURIATICO, DILUICAO 10% A 12% PARA USO EM LIMPEZA                                                                                                                                                                                                                                                                                                                                                                                                                                </v>
          </cell>
          <cell r="C49" t="str">
            <v xml:space="preserve">L     </v>
          </cell>
        </row>
        <row r="50">
          <cell r="A50">
            <v>43054</v>
          </cell>
          <cell r="B50" t="str">
            <v xml:space="preserve">ACO CA-25, 10,0 MM, OU 12,5 MM, OU 16,0 MM, OU 20,0 MM, OU 25,0 MM, VERGALHAO                                                                                                                                                                                                                                                                                                                                                                                                                             </v>
          </cell>
          <cell r="C50" t="str">
            <v xml:space="preserve">KG    </v>
          </cell>
        </row>
        <row r="51">
          <cell r="A51">
            <v>42402</v>
          </cell>
          <cell r="B51" t="str">
            <v xml:space="preserve">ACO CA-25, 16,0 MM, BARRA DE TRANSFERENCIA                                                                                                                                                                                                                                                                                                                                                                                                                                                                </v>
          </cell>
          <cell r="C51" t="str">
            <v xml:space="preserve">KG    </v>
          </cell>
        </row>
        <row r="52">
          <cell r="A52">
            <v>42403</v>
          </cell>
          <cell r="B52" t="str">
            <v xml:space="preserve">ACO CA-25, 20,0 MM, BARRA DE TRANSFERENCIA                                                                                                                                                                                                                                                                                                                                                                                                                                                                </v>
          </cell>
          <cell r="C52" t="str">
            <v xml:space="preserve">KG    </v>
          </cell>
        </row>
        <row r="53">
          <cell r="A53">
            <v>42404</v>
          </cell>
          <cell r="B53" t="str">
            <v xml:space="preserve">ACO CA-25, 25,0 MM, BARRA DE TRANSFERENCIA                                                                                                                                                                                                                                                                                                                                                                                                                                                                </v>
          </cell>
          <cell r="C53" t="str">
            <v xml:space="preserve">KG    </v>
          </cell>
        </row>
        <row r="54">
          <cell r="A54">
            <v>42405</v>
          </cell>
          <cell r="B54" t="str">
            <v xml:space="preserve">ACO CA-25, 32,0 MM, BARRA DE TRANSFERENCIA                                                                                                                                                                                                                                                                                                                                                                                                                                                                </v>
          </cell>
          <cell r="C54" t="str">
            <v xml:space="preserve">KG    </v>
          </cell>
        </row>
        <row r="55">
          <cell r="A55">
            <v>34341</v>
          </cell>
          <cell r="B55" t="str">
            <v xml:space="preserve">ACO CA-25, 32,0 MM, VERGALHAO                                                                                                                                                                                                                                                                                                                                                                                                                                                                             </v>
          </cell>
          <cell r="C55" t="str">
            <v xml:space="preserve">KG    </v>
          </cell>
        </row>
        <row r="56">
          <cell r="A56">
            <v>43053</v>
          </cell>
          <cell r="B56" t="str">
            <v xml:space="preserve">ACO CA-25, 6,3 MM OU 8,0 MM, VERGALHAO                                                                                                                                                                                                                                                                                                                                                                                                                                                                    </v>
          </cell>
          <cell r="C56" t="str">
            <v xml:space="preserve">KG    </v>
          </cell>
        </row>
        <row r="57">
          <cell r="A57">
            <v>43058</v>
          </cell>
          <cell r="B57" t="str">
            <v xml:space="preserve">ACO CA-50, 10,0 MM, OU 12,5 MM, OU 16,0 MM, OU 20,0 MM, DOBRADO E CORTADO                                                                                                                                                                                                                                                                                                                                                                                                                                 </v>
          </cell>
          <cell r="C57" t="str">
            <v xml:space="preserve">KG    </v>
          </cell>
        </row>
        <row r="58">
          <cell r="A58">
            <v>34</v>
          </cell>
          <cell r="B58" t="str">
            <v xml:space="preserve">ACO CA-50, 10,0 MM, VERGALHAO                                                                                                                                                                                                                                                                                                                                                                                                                                                                             </v>
          </cell>
          <cell r="C58" t="str">
            <v xml:space="preserve">KG    </v>
          </cell>
        </row>
        <row r="59">
          <cell r="A59">
            <v>43055</v>
          </cell>
          <cell r="B59" t="str">
            <v xml:space="preserve">ACO CA-50, 12,5 MM OU 16,0 MM, VERGALHAO                                                                                                                                                                                                                                                                                                                                                                                                                                                                  </v>
          </cell>
          <cell r="C59" t="str">
            <v xml:space="preserve">KG    </v>
          </cell>
        </row>
        <row r="60">
          <cell r="A60">
            <v>43056</v>
          </cell>
          <cell r="B60" t="str">
            <v xml:space="preserve">ACO CA-50, 20,0 MM OU 25,0 MM, VERGALHAO                                                                                                                                                                                                                                                                                                                                                                                                                                                                  </v>
          </cell>
          <cell r="C60" t="str">
            <v xml:space="preserve">KG    </v>
          </cell>
        </row>
        <row r="61">
          <cell r="A61">
            <v>43057</v>
          </cell>
          <cell r="B61" t="str">
            <v xml:space="preserve">ACO CA-50, 32,0 MM, VERGALHAO                                                                                                                                                                                                                                                                                                                                                                                                                                                                             </v>
          </cell>
          <cell r="C61" t="str">
            <v xml:space="preserve">KG    </v>
          </cell>
        </row>
        <row r="62">
          <cell r="A62">
            <v>34449</v>
          </cell>
          <cell r="B62" t="str">
            <v xml:space="preserve">ACO CA-50, 6,3 MM, DOBRADO E CORTADO                                                                                                                                                                                                                                                                                                                                                                                                                                                                      </v>
          </cell>
          <cell r="C62" t="str">
            <v xml:space="preserve">KG    </v>
          </cell>
        </row>
        <row r="63">
          <cell r="A63">
            <v>32</v>
          </cell>
          <cell r="B63" t="str">
            <v xml:space="preserve">ACO CA-50, 6,3 MM, VERGALHAO                                                                                                                                                                                                                                                                                                                                                                                                                                                                              </v>
          </cell>
          <cell r="C63" t="str">
            <v xml:space="preserve">KG    </v>
          </cell>
        </row>
        <row r="64">
          <cell r="A64">
            <v>33</v>
          </cell>
          <cell r="B64" t="str">
            <v xml:space="preserve">ACO CA-50, 8,0 MM, VERGALHAO                                                                                                                                                                                                                                                                                                                                                                                                                                                                              </v>
          </cell>
          <cell r="C64" t="str">
            <v xml:space="preserve">KG    </v>
          </cell>
        </row>
        <row r="65">
          <cell r="A65">
            <v>43061</v>
          </cell>
          <cell r="B65" t="str">
            <v xml:space="preserve">ACO CA-60, 4,2 MM OU 5,0 MM, DOBRADO E CORTADO                                                                                                                                                                                                                                                                                                                                                                                                                                                            </v>
          </cell>
          <cell r="C65" t="str">
            <v xml:space="preserve">KG    </v>
          </cell>
        </row>
        <row r="66">
          <cell r="A66">
            <v>43059</v>
          </cell>
          <cell r="B66" t="str">
            <v xml:space="preserve">ACO CA-60, 4,2 MM, OU 5,0 MM, OU 6,0 MM, OU 7,0 MM, VERGALHAO                                                                                                                                                                                                                                                                                                                                                                                                                                             </v>
          </cell>
          <cell r="C66" t="str">
            <v xml:space="preserve">KG    </v>
          </cell>
        </row>
        <row r="67">
          <cell r="A67">
            <v>43062</v>
          </cell>
          <cell r="B67" t="str">
            <v xml:space="preserve">ACO CA-60, 6,0 MM OU 7,0 MM, DOBRADO E CORTADO                                                                                                                                                                                                                                                                                                                                                                                                                                                            </v>
          </cell>
          <cell r="C67" t="str">
            <v xml:space="preserve">KG    </v>
          </cell>
        </row>
        <row r="68">
          <cell r="A68">
            <v>43060</v>
          </cell>
          <cell r="B68" t="str">
            <v xml:space="preserve">ACO CA-60, 8,0 MM OU 9,5 MM, VERGALHAO                                                                                                                                                                                                                                                                                                                                                                                                                                                                    </v>
          </cell>
          <cell r="C68" t="str">
            <v xml:space="preserve">KG    </v>
          </cell>
        </row>
        <row r="69">
          <cell r="A69">
            <v>40410</v>
          </cell>
          <cell r="B69" t="str">
            <v xml:space="preserve">ACOPLAMENTO RIGIDO EM FERRO FUNDIDO PARA SISTEMA DE TUBULACAO RANHURADA, DN 50 MM (2")                                                                                                                                                                                                                                                                                                                                                                                                                    </v>
          </cell>
          <cell r="C69" t="str">
            <v xml:space="preserve">UN    </v>
          </cell>
        </row>
        <row r="70">
          <cell r="A70">
            <v>40411</v>
          </cell>
          <cell r="B70" t="str">
            <v xml:space="preserve">ACOPLAMENTO RIGIDO EM FERRO FUNDIDO PARA SISTEMA DE TUBULACAO RANHURADA, DN 65 MM (2 1/2")                                                                                                                                                                                                                                                                                                                                                                                                                </v>
          </cell>
          <cell r="C70" t="str">
            <v xml:space="preserve">UN    </v>
          </cell>
        </row>
        <row r="71">
          <cell r="A71">
            <v>40412</v>
          </cell>
          <cell r="B71" t="str">
            <v xml:space="preserve">ACOPLAMENTO RIGIDO EM FERRO FUNDIDO PARA SISTEMA DE TUBULACAO RANHURADA, DN 80 MM (3")                                                                                                                                                                                                                                                                                                                                                                                                                    </v>
          </cell>
          <cell r="C71" t="str">
            <v xml:space="preserve">UN    </v>
          </cell>
        </row>
        <row r="72">
          <cell r="A72">
            <v>44254</v>
          </cell>
          <cell r="B72" t="str">
            <v xml:space="preserve">ADAPTADOR CPVC, ROSCAVEL, COM FLANGES E ANEL DE VEDACAO, 15 MM, CAIXA D'AGUA PARA AGUA QUENTE                                                                                                                                                                                                                                                                                                                                                                                                             </v>
          </cell>
          <cell r="C72" t="str">
            <v xml:space="preserve">UN    </v>
          </cell>
        </row>
        <row r="73">
          <cell r="A73">
            <v>44255</v>
          </cell>
          <cell r="B73" t="str">
            <v xml:space="preserve">ADAPTADOR CPVC, ROSCAVEL, COM FLANGES E ANEL DE VEDACAO, 22 MM, CAIXA D'AGUA PARA AGUA QUENTE                                                                                                                                                                                                                                                                                                                                                                                                             </v>
          </cell>
          <cell r="C73" t="str">
            <v xml:space="preserve">UN    </v>
          </cell>
        </row>
        <row r="74">
          <cell r="A74">
            <v>44256</v>
          </cell>
          <cell r="B74" t="str">
            <v xml:space="preserve">ADAPTADOR CPVC, ROSCAVEL, COM FLANGES E ANEL DE VEDACAO, 28 MM, CAIXA D'AGUA PARA AGUA QUENTE                                                                                                                                                                                                                                                                                                                                                                                                             </v>
          </cell>
          <cell r="C74" t="str">
            <v xml:space="preserve">UN    </v>
          </cell>
        </row>
        <row r="75">
          <cell r="A75">
            <v>44257</v>
          </cell>
          <cell r="B75" t="str">
            <v xml:space="preserve">ADAPTADOR CPVC, ROSCAVEL, COM FLANGES E ANEL DE VEDACAO, 35 MM, CAIXA D'AGUA PARA AGUA QUENTE                                                                                                                                                                                                                                                                                                                                                                                                             </v>
          </cell>
          <cell r="C75" t="str">
            <v xml:space="preserve">UN    </v>
          </cell>
        </row>
        <row r="76">
          <cell r="A76">
            <v>44258</v>
          </cell>
          <cell r="B76" t="str">
            <v xml:space="preserve">ADAPTADOR CPVC, ROSCAVEL, COM FLANGES E ANEL DE VEDACAO, 42 MM, CAIXA D'AGUA PARA AGUA QUENTE                                                                                                                                                                                                                                                                                                                                                                                                             </v>
          </cell>
          <cell r="C76" t="str">
            <v xml:space="preserve">UN    </v>
          </cell>
        </row>
        <row r="77">
          <cell r="A77">
            <v>44259</v>
          </cell>
          <cell r="B77" t="str">
            <v xml:space="preserve">ADAPTADOR CPVC, ROSCAVEL, COM FLANGES E ANEL DE VEDACAO, 54 MM, CAIXA D'AGUA PARA AGUA QUENTE                                                                                                                                                                                                                                                                                                                                                                                                             </v>
          </cell>
          <cell r="C77" t="str">
            <v xml:space="preserve">UN    </v>
          </cell>
        </row>
        <row r="78">
          <cell r="A78">
            <v>37997</v>
          </cell>
          <cell r="B78" t="str">
            <v xml:space="preserve">ADAPTADOR CPVC, SOLDAVEL, 15 MM, PARA AGUA QUENTE                                                                                                                                                                                                                                                                                                                                                                                                                                                         </v>
          </cell>
          <cell r="C78" t="str">
            <v xml:space="preserve">UN    </v>
          </cell>
        </row>
        <row r="79">
          <cell r="A79">
            <v>37998</v>
          </cell>
          <cell r="B79" t="str">
            <v xml:space="preserve">ADAPTADOR CPVC, SOLDAVEL, 22 MM, PARA AGUA QUENTE                                                                                                                                                                                                                                                                                                                                                                                                                                                         </v>
          </cell>
          <cell r="C79" t="str">
            <v xml:space="preserve">UN    </v>
          </cell>
        </row>
        <row r="80">
          <cell r="A80">
            <v>55</v>
          </cell>
          <cell r="B80" t="str">
            <v xml:space="preserve">ADAPTADOR DE COMPRESSAO EM POLIPROPILENO (PP), PARA TUBO EM PEAD, 20 MM X 1/2", PARA LIGACAO PREDIAL DE AGUA (NTS 179)                                                                                                                                                                                                                                                                                                                                                                                    </v>
          </cell>
          <cell r="C80" t="str">
            <v xml:space="preserve">UN    </v>
          </cell>
        </row>
        <row r="81">
          <cell r="A81">
            <v>61</v>
          </cell>
          <cell r="B81" t="str">
            <v xml:space="preserve">ADAPTADOR DE COMPRESSAO EM POLIPROPILENO (PP), PARA TUBO EM PEAD, 20 MM X 3/4", PARA LIGACAO PREDIAL DE AGUA (NTS 179)                                                                                                                                                                                                                                                                                                                                                                                    </v>
          </cell>
          <cell r="C81" t="str">
            <v xml:space="preserve">UN    </v>
          </cell>
        </row>
        <row r="82">
          <cell r="A82">
            <v>62</v>
          </cell>
          <cell r="B82" t="str">
            <v xml:space="preserve">ADAPTADOR DE COMPRESSAO EM POLIPROPILENO (PP), PARA TUBO EM PEAD, 32 MM X 1", PARA LIGACAO PREDIAL DE AGUA (NTS 179)                                                                                                                                                                                                                                                                                                                                                                                      </v>
          </cell>
          <cell r="C82" t="str">
            <v xml:space="preserve">UN    </v>
          </cell>
        </row>
        <row r="83">
          <cell r="A83">
            <v>10899</v>
          </cell>
          <cell r="B83" t="str">
            <v xml:space="preserve">ADAPTADOR EM LATAO, ENGATE RAPIDO 2 1/2" X ROSCA INTERNA 5 FIOS 2 1/2", PARA INSTALACAO PREDIAL DE COMBATE A INCENDIO                                                                                                                                                                                                                                                                                                                                                                                     </v>
          </cell>
          <cell r="C83" t="str">
            <v xml:space="preserve">UN    </v>
          </cell>
        </row>
        <row r="84">
          <cell r="A84">
            <v>10900</v>
          </cell>
          <cell r="B84" t="str">
            <v xml:space="preserve">ADAPTADOR EM LATAO, ENGATE RAPIDO1 1/2" X ROSCA INTERNA 5 FIOS 2 1/2", PARA INSTALACAO PREDIAL DE COMBATE A INCENDIO                                                                                                                                                                                                                                                                                                                                                                                      </v>
          </cell>
          <cell r="C84" t="str">
            <v xml:space="preserve">UN    </v>
          </cell>
        </row>
        <row r="85">
          <cell r="A85">
            <v>47</v>
          </cell>
          <cell r="B85" t="str">
            <v xml:space="preserve">ADAPTADOR PVC PBA, BOLSA/ROSCA, JE, DN 100 / DE 110 MM                                                                                                                                                                                                                                                                                                                                                                                                                                                    </v>
          </cell>
          <cell r="C85" t="str">
            <v xml:space="preserve">UN    </v>
          </cell>
        </row>
        <row r="86">
          <cell r="A86">
            <v>48</v>
          </cell>
          <cell r="B86" t="str">
            <v xml:space="preserve">ADAPTADOR PVC PBA, BOLSA/ROSCA, JE, DN 50 / DE 60 MM                                                                                                                                                                                                                                                                                                                                                                                                                                                      </v>
          </cell>
          <cell r="C86" t="str">
            <v xml:space="preserve">UN    </v>
          </cell>
        </row>
        <row r="87">
          <cell r="A87">
            <v>46</v>
          </cell>
          <cell r="B87" t="str">
            <v xml:space="preserve">ADAPTADOR PVC PBA, BOLSA/ROSCA, JE, DN 75 / DE 85 MM                                                                                                                                                                                                                                                                                                                                                                                                                                                      </v>
          </cell>
          <cell r="C87" t="str">
            <v xml:space="preserve">UN    </v>
          </cell>
        </row>
        <row r="88">
          <cell r="A88">
            <v>52</v>
          </cell>
          <cell r="B88" t="str">
            <v xml:space="preserve">ADAPTADOR PVC PBA, PONTA/ROSCA, JE, DN 50 / DE 60 MM                                                                                                                                                                                                                                                                                                                                                                                                                                                      </v>
          </cell>
          <cell r="C88" t="str">
            <v xml:space="preserve">UN    </v>
          </cell>
        </row>
        <row r="89">
          <cell r="A89">
            <v>43</v>
          </cell>
          <cell r="B89" t="str">
            <v xml:space="preserve">ADAPTADOR PVC PBA, PONTA/ROSCA, JE, DN 75 / DE 85 MM                                                                                                                                                                                                                                                                                                                                                                                                                                                      </v>
          </cell>
          <cell r="C89" t="str">
            <v xml:space="preserve">UN    </v>
          </cell>
        </row>
        <row r="90">
          <cell r="A90">
            <v>103</v>
          </cell>
          <cell r="B90" t="str">
            <v xml:space="preserve">ADAPTADOR PVC SOLDAVEL CURTO COM BOLSA E ROSCA, 110 MM X 4", PARA AGUA FRIA                                                                                                                                                                                                                                                                                                                                                                                                                               </v>
          </cell>
          <cell r="C90" t="str">
            <v xml:space="preserve">UN    </v>
          </cell>
        </row>
        <row r="91">
          <cell r="A91">
            <v>107</v>
          </cell>
          <cell r="B91" t="str">
            <v xml:space="preserve">ADAPTADOR PVC SOLDAVEL CURTO COM BOLSA E ROSCA, 20 MM X 1/2", PARA AGUA FRIA                                                                                                                                                                                                                                                                                                                                                                                                                              </v>
          </cell>
          <cell r="C91" t="str">
            <v xml:space="preserve">UN    </v>
          </cell>
        </row>
        <row r="92">
          <cell r="A92">
            <v>65</v>
          </cell>
          <cell r="B92" t="str">
            <v xml:space="preserve">ADAPTADOR PVC SOLDAVEL CURTO COM BOLSA E ROSCA, 25 MM X 3/4", PARA AGUA FRIA                                                                                                                                                                                                                                                                                                                                                                                                                              </v>
          </cell>
          <cell r="C92" t="str">
            <v xml:space="preserve">UN    </v>
          </cell>
        </row>
        <row r="93">
          <cell r="A93">
            <v>108</v>
          </cell>
          <cell r="B93" t="str">
            <v xml:space="preserve">ADAPTADOR PVC SOLDAVEL CURTO COM BOLSA E ROSCA, 32 MM X 1", PARA AGUA FRIA                                                                                                                                                                                                                                                                                                                                                                                                                                </v>
          </cell>
          <cell r="C93" t="str">
            <v xml:space="preserve">UN    </v>
          </cell>
        </row>
        <row r="94">
          <cell r="A94">
            <v>110</v>
          </cell>
          <cell r="B94" t="str">
            <v xml:space="preserve">ADAPTADOR PVC SOLDAVEL CURTO COM BOLSA E ROSCA, 40 MM X 1 1/2", PARA AGUA FRIA                                                                                                                                                                                                                                                                                                                                                                                                                            </v>
          </cell>
          <cell r="C94" t="str">
            <v xml:space="preserve">UN    </v>
          </cell>
        </row>
        <row r="95">
          <cell r="A95">
            <v>109</v>
          </cell>
          <cell r="B95" t="str">
            <v xml:space="preserve">ADAPTADOR PVC SOLDAVEL CURTO COM BOLSA E ROSCA, 40 MM X 1 1/4", PARA AGUA FRIA                                                                                                                                                                                                                                                                                                                                                                                                                            </v>
          </cell>
          <cell r="C95" t="str">
            <v xml:space="preserve">UN    </v>
          </cell>
        </row>
        <row r="96">
          <cell r="A96">
            <v>111</v>
          </cell>
          <cell r="B96" t="str">
            <v xml:space="preserve">ADAPTADOR PVC SOLDAVEL CURTO COM BOLSA E ROSCA, 50 MM X 1 1/4", PARA AGUA FRIA                                                                                                                                                                                                                                                                                                                                                                                                                            </v>
          </cell>
          <cell r="C96" t="str">
            <v xml:space="preserve">UN    </v>
          </cell>
        </row>
        <row r="97">
          <cell r="A97">
            <v>112</v>
          </cell>
          <cell r="B97" t="str">
            <v xml:space="preserve">ADAPTADOR PVC SOLDAVEL CURTO COM BOLSA E ROSCA, 50 MM X1 1/2", PARA AGUA FRIA                                                                                                                                                                                                                                                                                                                                                                                                                             </v>
          </cell>
          <cell r="C97" t="str">
            <v xml:space="preserve">UN    </v>
          </cell>
        </row>
        <row r="98">
          <cell r="A98">
            <v>113</v>
          </cell>
          <cell r="B98" t="str">
            <v xml:space="preserve">ADAPTADOR PVC SOLDAVEL CURTO COM BOLSA E ROSCA, 60 MM X 2", PARA AGUA FRIA                                                                                                                                                                                                                                                                                                                                                                                                                                </v>
          </cell>
          <cell r="C98" t="str">
            <v xml:space="preserve">UN    </v>
          </cell>
        </row>
        <row r="99">
          <cell r="A99">
            <v>104</v>
          </cell>
          <cell r="B99" t="str">
            <v xml:space="preserve">ADAPTADOR PVC SOLDAVEL CURTO COM BOLSA E ROSCA, 75 MM X 2 1/2", PARA AGUA FRIA                                                                                                                                                                                                                                                                                                                                                                                                                            </v>
          </cell>
          <cell r="C99" t="str">
            <v xml:space="preserve">UN    </v>
          </cell>
        </row>
        <row r="100">
          <cell r="A100">
            <v>102</v>
          </cell>
          <cell r="B100" t="str">
            <v xml:space="preserve">ADAPTADOR PVC SOLDAVEL CURTO COM BOLSA E ROSCA, 85 MM X 3", PARA AGUA FRIA                                                                                                                                                                                                                                                                                                                                                                                                                                </v>
          </cell>
          <cell r="C100" t="str">
            <v xml:space="preserve">UN    </v>
          </cell>
        </row>
        <row r="101">
          <cell r="A101">
            <v>95</v>
          </cell>
          <cell r="B101" t="str">
            <v xml:space="preserve">ADAPTADOR PVC SOLDAVEL, COM FLANGE E ANEL DE VEDACAO, 20 MM X 1/2", PARA CAIXA D'AGUA                                                                                                                                                                                                                                                                                                                                                                                                                     </v>
          </cell>
          <cell r="C101" t="str">
            <v xml:space="preserve">UN    </v>
          </cell>
        </row>
        <row r="102">
          <cell r="A102">
            <v>96</v>
          </cell>
          <cell r="B102" t="str">
            <v xml:space="preserve">ADAPTADOR PVC SOLDAVEL, COM FLANGE E ANEL DE VEDACAO, 25 MM X 3/4", PARA CAIXA D'AGUA                                                                                                                                                                                                                                                                                                                                                                                                                     </v>
          </cell>
          <cell r="C102" t="str">
            <v xml:space="preserve">UN    </v>
          </cell>
        </row>
        <row r="103">
          <cell r="A103">
            <v>97</v>
          </cell>
          <cell r="B103" t="str">
            <v xml:space="preserve">ADAPTADOR PVC SOLDAVEL, COM FLANGE E ANEL DE VEDACAO, 32 MM X 1", PARA CAIXA D'AGUA                                                                                                                                                                                                                                                                                                                                                                                                                       </v>
          </cell>
          <cell r="C103" t="str">
            <v xml:space="preserve">UN    </v>
          </cell>
        </row>
        <row r="104">
          <cell r="A104">
            <v>98</v>
          </cell>
          <cell r="B104" t="str">
            <v xml:space="preserve">ADAPTADOR PVC SOLDAVEL, COM FLANGE E ANEL DE VEDACAO, 40 MM X 1 1/4", PARA CAIXA D'AGUA                                                                                                                                                                                                                                                                                                                                                                                                                   </v>
          </cell>
          <cell r="C104" t="str">
            <v xml:space="preserve">UN    </v>
          </cell>
        </row>
        <row r="105">
          <cell r="A105">
            <v>99</v>
          </cell>
          <cell r="B105" t="str">
            <v xml:space="preserve">ADAPTADOR PVC SOLDAVEL, COM FLANGE E ANEL DE VEDACAO, 50 MM X 1 1/2", PARA CAIXA D'AGUA                                                                                                                                                                                                                                                                                                                                                                                                                   </v>
          </cell>
          <cell r="C105" t="str">
            <v xml:space="preserve">UN    </v>
          </cell>
        </row>
        <row r="106">
          <cell r="A106">
            <v>60</v>
          </cell>
          <cell r="B106" t="str">
            <v xml:space="preserve">ADAPTADOR PVC, COM REGISTRO, PARA PEAD, 20 MM X 3/4", PARA LIGACAO PREDIAL DE AGUA                                                                                                                                                                                                                                                                                                                                                                                                                        </v>
          </cell>
          <cell r="C106" t="str">
            <v xml:space="preserve">UN    </v>
          </cell>
        </row>
        <row r="107">
          <cell r="A107">
            <v>72</v>
          </cell>
          <cell r="B107" t="str">
            <v xml:space="preserve">ADAPTADOR PVC, ROSCAVEL, COM FLANGES E ANEL DE VEDACAO, 1 1/2", PARA CAIXA D'AGUA                                                                                                                                                                                                                                                                                                                                                                                                                         </v>
          </cell>
          <cell r="C107" t="str">
            <v xml:space="preserve">UN    </v>
          </cell>
        </row>
        <row r="108">
          <cell r="A108">
            <v>67</v>
          </cell>
          <cell r="B108" t="str">
            <v xml:space="preserve">ADAPTADOR PVC, ROSCAVEL, COM FLANGES E ANEL DE VEDACAO, 1/2", PARA CAIXA D'AGUA                                                                                                                                                                                                                                                                                                                                                                                                                           </v>
          </cell>
          <cell r="C108" t="str">
            <v xml:space="preserve">UN    </v>
          </cell>
        </row>
        <row r="109">
          <cell r="A109">
            <v>71</v>
          </cell>
          <cell r="B109" t="str">
            <v xml:space="preserve">ADAPTADOR PVC, ROSCAVEL, COM FLANGES E ANEL DE VEDACAO, 1", PARA CAIXA D'AGUA                                                                                                                                                                                                                                                                                                                                                                                                                             </v>
          </cell>
          <cell r="C109" t="str">
            <v xml:space="preserve">UN    </v>
          </cell>
        </row>
        <row r="110">
          <cell r="A110">
            <v>73</v>
          </cell>
          <cell r="B110" t="str">
            <v xml:space="preserve">ADAPTADOR PVC, ROSCAVEL, COM FLANGES E ANEL DE VEDACAO, 3/4", PARA CAIXA D'AGUA                                                                                                                                                                                                                                                                                                                                                                                                                           </v>
          </cell>
          <cell r="C110" t="str">
            <v xml:space="preserve">UN    </v>
          </cell>
        </row>
        <row r="111">
          <cell r="A111">
            <v>100</v>
          </cell>
          <cell r="B111" t="str">
            <v xml:space="preserve">ADAPTADOR PVC, SOLDAVEL, COM FLANGES E ANEL DE VEDACAO, 60 MM X 2", PARA CAIXA D'AGUA                                                                                                                                                                                                                                                                                                                                                                                                                     </v>
          </cell>
          <cell r="C111" t="str">
            <v xml:space="preserve">UN    </v>
          </cell>
        </row>
        <row r="112">
          <cell r="A112">
            <v>75</v>
          </cell>
          <cell r="B112" t="str">
            <v xml:space="preserve">ADAPTADOR PVC, SOLDAVEL, COM FLANGES LIVRES, 110 MM X 4", PARA CAIXA D'AGUA                                                                                                                                                                                                                                                                                                                                                                                                                               </v>
          </cell>
          <cell r="C112" t="str">
            <v xml:space="preserve">UN    </v>
          </cell>
        </row>
        <row r="113">
          <cell r="A113">
            <v>83</v>
          </cell>
          <cell r="B113" t="str">
            <v xml:space="preserve">ADAPTADOR PVC, SOLDAVEL, COM FLANGES LIVRES, 75 MM X 2 1/2", PARA CAIXA D'AGUA                                                                                                                                                                                                                                                                                                                                                                                                                            </v>
          </cell>
          <cell r="C113" t="str">
            <v xml:space="preserve">UN    </v>
          </cell>
        </row>
        <row r="114">
          <cell r="A114">
            <v>74</v>
          </cell>
          <cell r="B114" t="str">
            <v xml:space="preserve">ADAPTADOR PVC, SOLDAVEL, COM FLANGES LIVRES, 85 MM X 3", PARA CAIXA D'AGUA                                                                                                                                                                                                                                                                                                                                                                                                                                </v>
          </cell>
          <cell r="C114" t="str">
            <v xml:space="preserve">UN    </v>
          </cell>
        </row>
        <row r="115">
          <cell r="A115">
            <v>106</v>
          </cell>
          <cell r="B115" t="str">
            <v xml:space="preserve">ADAPTADOR PVC, SOLDAVEL, LONGO, COM FLANGE LIVRE, 110 MM X 4", PARA CAIXA D'AGUA                                                                                                                                                                                                                                                                                                                                                                                                                          </v>
          </cell>
          <cell r="C115" t="str">
            <v xml:space="preserve">UN    </v>
          </cell>
        </row>
        <row r="116">
          <cell r="A116">
            <v>88</v>
          </cell>
          <cell r="B116" t="str">
            <v xml:space="preserve">ADAPTADOR PVC, SOLDAVEL, LONGO, COM FLANGE LIVRE, 32 MM X 1", PARA CAIXA D'AGUA                                                                                                                                                                                                                                                                                                                                                                                                                           </v>
          </cell>
          <cell r="C116" t="str">
            <v xml:space="preserve">UN    </v>
          </cell>
        </row>
        <row r="117">
          <cell r="A117">
            <v>82</v>
          </cell>
          <cell r="B117" t="str">
            <v xml:space="preserve">ADAPTADOR PVC, SOLDAVEL, LONGO, COM FLANGE LIVRE, 75 MM X 2 1/2", PARA CAIXA D'AGUA                                                                                                                                                                                                                                                                                                                                                                                                                       </v>
          </cell>
          <cell r="C117" t="str">
            <v xml:space="preserve">UN    </v>
          </cell>
        </row>
        <row r="118">
          <cell r="A118">
            <v>105</v>
          </cell>
          <cell r="B118" t="str">
            <v xml:space="preserve">ADAPTADOR PVC, SOLDAVEL, LONGO, COM FLANGE LIVRE, 85 MM X 3", PARA CAIXA D'AGUA                                                                                                                                                                                                                                                                                                                                                                                                                           </v>
          </cell>
          <cell r="C118" t="str">
            <v xml:space="preserve">UN    </v>
          </cell>
        </row>
        <row r="119">
          <cell r="A119">
            <v>39719</v>
          </cell>
          <cell r="B119" t="str">
            <v xml:space="preserve">ADESIVO / COLA DE CONTATO LIQUIDO, A BASE DE RESINAS, PARA COLAGEM DE ESPUMA PARA ISOLAMENTO TERMICO FLEXIVEL                                                                                                                                                                                                                                                                                                                                                                                             </v>
          </cell>
          <cell r="C119" t="str">
            <v xml:space="preserve">L     </v>
          </cell>
        </row>
        <row r="120">
          <cell r="A120">
            <v>3410</v>
          </cell>
          <cell r="B120" t="str">
            <v xml:space="preserve">ADESIVO / COLA PARA EPS (ISOPOR) E OUTROS MATERIAIS                                                                                                                                                                                                                                                                                                                                                                                                                                                       </v>
          </cell>
          <cell r="C120" t="str">
            <v xml:space="preserve">KG    </v>
          </cell>
        </row>
        <row r="121">
          <cell r="A121">
            <v>4791</v>
          </cell>
          <cell r="B121" t="str">
            <v xml:space="preserve">ADESIVO ACRILICO DE BASE AQUOSA / COLA DE CONTATO                                                                                                                                                                                                                                                                                                                                                                                                                                                         </v>
          </cell>
          <cell r="C121" t="str">
            <v xml:space="preserve">KG    </v>
          </cell>
        </row>
        <row r="122">
          <cell r="A122">
            <v>157</v>
          </cell>
          <cell r="B122" t="str">
            <v xml:space="preserve">ADESIVO ESTRUTURAL A BASE DE RESINA EPOXI PARA INJECAO EM TRINCAS, BICOMPONENTE, BAIXA VISCOSIDADE                                                                                                                                                                                                                                                                                                                                                                                                        </v>
          </cell>
          <cell r="C122" t="str">
            <v xml:space="preserve">KG    </v>
          </cell>
        </row>
        <row r="123">
          <cell r="A123">
            <v>156</v>
          </cell>
          <cell r="B123" t="str">
            <v xml:space="preserve">ADESIVO ESTRUTURAL A BASE DE RESINA EPOXI, BICOMPONENTE, FLUIDO                                                                                                                                                                                                                                                                                                                                                                                                                                           </v>
          </cell>
          <cell r="C123" t="str">
            <v xml:space="preserve">KG    </v>
          </cell>
        </row>
        <row r="124">
          <cell r="A124">
            <v>131</v>
          </cell>
          <cell r="B124" t="str">
            <v xml:space="preserve">ADESIVO ESTRUTURAL A BASE DE RESINA EPOXI, BICOMPONENTE, PASTOSO (TIXOTROPICO)                                                                                                                                                                                                                                                                                                                                                                                                                            </v>
          </cell>
          <cell r="C124" t="str">
            <v xml:space="preserve">KG    </v>
          </cell>
        </row>
        <row r="125">
          <cell r="A125">
            <v>21114</v>
          </cell>
          <cell r="B125" t="str">
            <v xml:space="preserve">ADESIVO PARA TUBOS CPVC, *75* G                                                                                                                                                                                                                                                                                                                                                                                                                                                                           </v>
          </cell>
          <cell r="C125" t="str">
            <v xml:space="preserve">UN    </v>
          </cell>
        </row>
        <row r="126">
          <cell r="A126">
            <v>119</v>
          </cell>
          <cell r="B126" t="str">
            <v xml:space="preserve">ADESIVO PLASTICO PARA PVC, BISNAGA COM 75 GR                                                                                                                                                                                                                                                                                                                                                                                                                                                              </v>
          </cell>
          <cell r="C126" t="str">
            <v xml:space="preserve">UN    </v>
          </cell>
        </row>
        <row r="127">
          <cell r="A127">
            <v>122</v>
          </cell>
          <cell r="B127" t="str">
            <v xml:space="preserve">ADESIVO PLASTICO PARA PVC, FRASCO COM *850* GR                                                                                                                                                                                                                                                                                                                                                                                                                                                            </v>
          </cell>
          <cell r="C127" t="str">
            <v xml:space="preserve">UN    </v>
          </cell>
        </row>
        <row r="128">
          <cell r="A128">
            <v>20080</v>
          </cell>
          <cell r="B128" t="str">
            <v xml:space="preserve">ADESIVO PLASTICO PARA PVC, FRASCO COM 175 GR                                                                                                                                                                                                                                                                                                                                                                                                                                                              </v>
          </cell>
          <cell r="C128" t="str">
            <v xml:space="preserve">UN    </v>
          </cell>
        </row>
        <row r="129">
          <cell r="A129">
            <v>124</v>
          </cell>
          <cell r="B129" t="str">
            <v xml:space="preserve">ADITIVO ACELERADOR DE PEGA E ENDURECIMENTO PARA ARGAMASSAS E CONCRETOS, LIQUIDO E ISENTO DE CLORETOS                                                                                                                                                                                                                                                                                                                                                                                                      </v>
          </cell>
          <cell r="C129" t="str">
            <v xml:space="preserve">L     </v>
          </cell>
        </row>
        <row r="130">
          <cell r="A130">
            <v>7334</v>
          </cell>
          <cell r="B130" t="str">
            <v xml:space="preserve">ADITIVO ADESIVO LIQUIDO PARA ARGAMASSAS DE REVESTIMENTOS CIMENTICIOS                                                                                                                                                                                                                                                                                                                                                                                                                                      </v>
          </cell>
          <cell r="C130" t="str">
            <v xml:space="preserve">L     </v>
          </cell>
        </row>
        <row r="131">
          <cell r="A131">
            <v>45146</v>
          </cell>
          <cell r="B131" t="str">
            <v xml:space="preserve">ADITIVO IMPERMEABILIZANTE CRISTALIZANTE PARA CONCRETO                                                                                                                                                                                                                                                                                                                                                                                                                                                     </v>
          </cell>
          <cell r="C131" t="str">
            <v xml:space="preserve">KG    </v>
          </cell>
        </row>
        <row r="132">
          <cell r="A132">
            <v>123</v>
          </cell>
          <cell r="B132" t="str">
            <v xml:space="preserve">ADITIVO IMPERMEABILIZANTE DE PEGA NORMAL PARA ARGAMASSAS E CONCRETOS SEM ARMACAO, LIQUIDO E ISENTO DE CLORETOS                                                                                                                                                                                                                                                                                                                                                                                            </v>
          </cell>
          <cell r="C132" t="str">
            <v xml:space="preserve">L     </v>
          </cell>
        </row>
        <row r="133">
          <cell r="A133">
            <v>127</v>
          </cell>
          <cell r="B133" t="str">
            <v xml:space="preserve">ADITIVO IMPERMEABILIZANTE DE PEGA ULTRARRAPIDA, LIQUIDO E ISENTO DE CLORETOS                                                                                                                                                                                                                                                                                                                                                                                                                              </v>
          </cell>
          <cell r="C133" t="str">
            <v xml:space="preserve">L     </v>
          </cell>
        </row>
        <row r="134">
          <cell r="A134">
            <v>133</v>
          </cell>
          <cell r="B134" t="str">
            <v xml:space="preserve">ADITIVO LIQUIDO INCORPORADOR DE AR PARA CONCRETO E ARGAMASSA, LIQUIDO E ISENTO DE CLORETOS                                                                                                                                                                                                                                                                                                                                                                                                                </v>
          </cell>
          <cell r="C134" t="str">
            <v xml:space="preserve">L     </v>
          </cell>
        </row>
        <row r="135">
          <cell r="A135">
            <v>43617</v>
          </cell>
          <cell r="B135" t="str">
            <v xml:space="preserve">ADITIVO PLASTIFICANTE E ESTABILIZADOR PARA ARGAMASSAS DE ASSENTAMENTO E REBOCO, LIQUIDO E ISENTO DE CLORETOS                                                                                                                                                                                                                                                                                                                                                                                              </v>
          </cell>
          <cell r="C135" t="str">
            <v xml:space="preserve">L     </v>
          </cell>
        </row>
        <row r="136">
          <cell r="A136">
            <v>132</v>
          </cell>
          <cell r="B136" t="str">
            <v xml:space="preserve">ADITIVO PLASTIFICANTE RETARDADOR DE PEGA E REDUTOR DE AGUA PARA CONCRETO, LIQUIDO E ISENTO DE CLORETOS                                                                                                                                                                                                                                                                                                                                                                                                    </v>
          </cell>
          <cell r="C136" t="str">
            <v xml:space="preserve">L     </v>
          </cell>
        </row>
        <row r="137">
          <cell r="A137">
            <v>43618</v>
          </cell>
          <cell r="B137" t="str">
            <v xml:space="preserve">ADITIVO SUPERPLASTIFICANTE DE PEGA NORMAL PARA CONCRETO, LIQUIDO E ISENTO DE CLORETOS                                                                                                                                                                                                                                                                                                                                                                                                                     </v>
          </cell>
          <cell r="C137" t="str">
            <v xml:space="preserve">KG    </v>
          </cell>
        </row>
        <row r="138">
          <cell r="A138">
            <v>37476</v>
          </cell>
          <cell r="B138" t="str">
            <v xml:space="preserve">ADUELA/ GALERIA PRE-MOLDADA DE CONCRETO ARMADO, SECAO QUADRADA INTERNA DE 1,50 X 1,50 M (L X A), MISULA DE 20 X 20 CM, C = 1,00 M, ESPESSURA MIN = 15 CM, TB-45 E FCK DO CONCRETO = 30 MPA                                                                                                                                                                                                                                                                                                                </v>
          </cell>
          <cell r="C138" t="str">
            <v xml:space="preserve">UN    </v>
          </cell>
        </row>
        <row r="139">
          <cell r="A139">
            <v>37478</v>
          </cell>
          <cell r="B139" t="str">
            <v xml:space="preserve">ADUELA/ GALERIA PRE-MOLDADA DE CONCRETO ARMADO, SECAO RETANGULAR INTERNA DE 2,00 X 2,00 M (L X A), MISULA DE 20 X 20 CM, C = 1,00 M, ESPESSURA MIN = 15 CM, TB-45 E FCK DO CONCRETO = 30 MPA                                                                                                                                                                                                                                                                                                              </v>
          </cell>
          <cell r="C139" t="str">
            <v xml:space="preserve">UN    </v>
          </cell>
        </row>
        <row r="140">
          <cell r="A140">
            <v>37477</v>
          </cell>
          <cell r="B140" t="str">
            <v xml:space="preserve">ADUELA/ GALERIA PRE-MOLDADA DE CONCRETO ARMADO, SECAO RETANGULAR INTERNA DE 2,50 X 2,50 M (L X A), MISULA DE 20 X 20 CM, C = 1,00 M, ESPESSURA MIN = 15 CM, TB-45 E FCK DO CONCRETO = 30 MPA                                                                                                                                                                                                                                                                                                              </v>
          </cell>
          <cell r="C140" t="str">
            <v xml:space="preserve">UN    </v>
          </cell>
        </row>
        <row r="141">
          <cell r="A141">
            <v>37479</v>
          </cell>
          <cell r="B141" t="str">
            <v xml:space="preserve">ADUELA/ GALERIA PRE-MOLDADA DE CONCRETO ARMADO, SECAO RETANGULAR INTERNA DE 3,00 X 3,00 M (L X A), MISULA DE 20 X 20 CM, C = 1.00 M, ESPESSURA MIN = 20 CM, TB-45 E FCK DO CONCRETO = 30 MPA                                                                                                                                                                                                                                                                                                              </v>
          </cell>
          <cell r="C141" t="str">
            <v xml:space="preserve">UN    </v>
          </cell>
        </row>
        <row r="142">
          <cell r="A142">
            <v>4319</v>
          </cell>
          <cell r="B142" t="str">
            <v xml:space="preserve">AFASTADOR PARA TELHA DE FIBROCIMENTO CANALETE 90 OU KALHETAO                                                                                                                                                                                                                                                                                                                                                                                                                                              </v>
          </cell>
          <cell r="C142" t="str">
            <v xml:space="preserve">UN    </v>
          </cell>
        </row>
        <row r="143">
          <cell r="A143">
            <v>42409</v>
          </cell>
          <cell r="B143" t="str">
            <v xml:space="preserve">AGENTE DE CURA, PROTETOR DA EVAPORACAO DA AGUA DE HIDRATACAO DO CONCRETO                                                                                                                                                                                                                                                                                                                                                                                                                                  </v>
          </cell>
          <cell r="C143" t="str">
            <v xml:space="preserve">KG    </v>
          </cell>
        </row>
        <row r="144">
          <cell r="A144">
            <v>40553</v>
          </cell>
          <cell r="B144" t="str">
            <v xml:space="preserve">AGREGADO RECICLADO, TIPO RACHAO RECICLADO CINZA, CLASSE A                                                                                                                                                                                                                                                                                                                                                                                                                                                 </v>
          </cell>
          <cell r="C144" t="str">
            <v xml:space="preserve">M3    </v>
          </cell>
        </row>
        <row r="145">
          <cell r="A145">
            <v>6114</v>
          </cell>
          <cell r="B145" t="str">
            <v xml:space="preserve">AJUDANTE DE ARMADOR (HORISTA)                                                                                                                                                                                                                                                                                                                                                                                                                                                                             </v>
          </cell>
          <cell r="C145" t="str">
            <v xml:space="preserve">H     </v>
          </cell>
        </row>
        <row r="146">
          <cell r="A146">
            <v>40912</v>
          </cell>
          <cell r="B146" t="str">
            <v xml:space="preserve">AJUDANTE DE ARMADOR (MENSALISTA)                                                                                                                                                                                                                                                                                                                                                                                                                                                                          </v>
          </cell>
          <cell r="C146" t="str">
            <v xml:space="preserve">MES   </v>
          </cell>
        </row>
        <row r="147">
          <cell r="A147">
            <v>247</v>
          </cell>
          <cell r="B147" t="str">
            <v xml:space="preserve">AJUDANTE DE ELETRICISTA (HORISTA)                                                                                                                                                                                                                                                                                                                                                                                                                                                                         </v>
          </cell>
          <cell r="C147" t="str">
            <v xml:space="preserve">H     </v>
          </cell>
        </row>
        <row r="148">
          <cell r="A148">
            <v>40919</v>
          </cell>
          <cell r="B148" t="str">
            <v xml:space="preserve">AJUDANTE DE ELETRICISTA (MENSALISTA)                                                                                                                                                                                                                                                                                                                                                                                                                                                                      </v>
          </cell>
          <cell r="C148" t="str">
            <v xml:space="preserve">MES   </v>
          </cell>
        </row>
        <row r="149">
          <cell r="A149">
            <v>44499</v>
          </cell>
          <cell r="B149" t="str">
            <v xml:space="preserve">AJUDANTE DE ESTRUTURAS METALICAS (HORISTA)                                                                                                                                                                                                                                                                                                                                                                                                                                                                </v>
          </cell>
          <cell r="C149" t="str">
            <v xml:space="preserve">H     </v>
          </cell>
        </row>
        <row r="150">
          <cell r="A150">
            <v>40984</v>
          </cell>
          <cell r="B150" t="str">
            <v xml:space="preserve">AJUDANTE DE ESTRUTURAS METALICAS (MENSALISTA)                                                                                                                                                                                                                                                                                                                                                                                                                                                             </v>
          </cell>
          <cell r="C150" t="str">
            <v xml:space="preserve">MES   </v>
          </cell>
        </row>
        <row r="151">
          <cell r="A151">
            <v>248</v>
          </cell>
          <cell r="B151" t="str">
            <v xml:space="preserve">AJUDANTE DE OPERACAO EM GERAL (HORISTA)                                                                                                                                                                                                                                                                                                                                                                                                                                                                   </v>
          </cell>
          <cell r="C151" t="str">
            <v xml:space="preserve">H     </v>
          </cell>
        </row>
        <row r="152">
          <cell r="A152">
            <v>41086</v>
          </cell>
          <cell r="B152" t="str">
            <v xml:space="preserve">AJUDANTE DE OPERACAO EM GERAL (MENSALISTA)                                                                                                                                                                                                                                                                                                                                                                                                                                                                </v>
          </cell>
          <cell r="C152" t="str">
            <v xml:space="preserve">MES   </v>
          </cell>
        </row>
        <row r="153">
          <cell r="A153">
            <v>34466</v>
          </cell>
          <cell r="B153" t="str">
            <v xml:space="preserve">AJUDANTE DE PINTOR (HORISTA)                                                                                                                                                                                                                                                                                                                                                                                                                                                                              </v>
          </cell>
          <cell r="C153" t="str">
            <v xml:space="preserve">H     </v>
          </cell>
        </row>
        <row r="154">
          <cell r="A154">
            <v>41083</v>
          </cell>
          <cell r="B154" t="str">
            <v xml:space="preserve">AJUDANTE DE PINTOR (MENSALISTA)                                                                                                                                                                                                                                                                                                                                                                                                                                                                           </v>
          </cell>
          <cell r="C154" t="str">
            <v xml:space="preserve">MES   </v>
          </cell>
        </row>
        <row r="155">
          <cell r="A155">
            <v>252</v>
          </cell>
          <cell r="B155" t="str">
            <v xml:space="preserve">AJUDANTE DE SERRALHEIRO (HORISTA)                                                                                                                                                                                                                                                                                                                                                                                                                                                                         </v>
          </cell>
          <cell r="C155" t="str">
            <v xml:space="preserve">H     </v>
          </cell>
        </row>
        <row r="156">
          <cell r="A156">
            <v>40909</v>
          </cell>
          <cell r="B156" t="str">
            <v xml:space="preserve">AJUDANTE DE SERRALHEIRO (MENSALISTA)                                                                                                                                                                                                                                                                                                                                                                                                                                                                      </v>
          </cell>
          <cell r="C156" t="str">
            <v xml:space="preserve">MES   </v>
          </cell>
        </row>
        <row r="157">
          <cell r="A157">
            <v>242</v>
          </cell>
          <cell r="B157" t="str">
            <v xml:space="preserve">AJUDANTE ESPECIALIZADO (HORISTA)                                                                                                                                                                                                                                                                                                                                                                                                                                                                          </v>
          </cell>
          <cell r="C157" t="str">
            <v xml:space="preserve">H     </v>
          </cell>
        </row>
        <row r="158">
          <cell r="A158">
            <v>41085</v>
          </cell>
          <cell r="B158" t="str">
            <v xml:space="preserve">AJUDANTE ESPECIALIZADO (MENSALISTA)                                                                                                                                                                                                                                                                                                                                                                                                                                                                       </v>
          </cell>
          <cell r="C158" t="str">
            <v xml:space="preserve">MES   </v>
          </cell>
        </row>
        <row r="159">
          <cell r="A159">
            <v>427</v>
          </cell>
          <cell r="B159" t="str">
            <v xml:space="preserve">ALCA PREFORMADA DE CONTRA POSTE, EM ACO GALVANIZADO, PARA CABO 3/16", COMPRIMENTO *860* MM                                                                                                                                                                                                                                                                                                                                                                                                                </v>
          </cell>
          <cell r="C159" t="str">
            <v xml:space="preserve">UN    </v>
          </cell>
        </row>
        <row r="160">
          <cell r="A160">
            <v>417</v>
          </cell>
          <cell r="B160" t="str">
            <v xml:space="preserve">ALCA PREFORMADA DE DISTRIBUICAO, EM ACO GALVANIZADO, PARA CABO DE ALUMINIO DIAMETRO 16 A 25 MM                                                                                                                                                                                                                                                                                                                                                                                                            </v>
          </cell>
          <cell r="C160" t="str">
            <v xml:space="preserve">UN    </v>
          </cell>
        </row>
        <row r="161">
          <cell r="A161">
            <v>11273</v>
          </cell>
          <cell r="B161" t="str">
            <v xml:space="preserve">ALCA PREFORMADA DE DISTRIBUICAO, EM ACO GALVANIZADO, PARA CONDUTORES DE ALUMINIO AWG 1/0 (CAA 6/1 OU CA 7 FIOS)                                                                                                                                                                                                                                                                                                                                                                                           </v>
          </cell>
          <cell r="C161" t="str">
            <v xml:space="preserve">UN    </v>
          </cell>
        </row>
        <row r="162">
          <cell r="A162">
            <v>11272</v>
          </cell>
          <cell r="B162" t="str">
            <v xml:space="preserve">ALCA PREFORMADA DE DISTRIBUICAO, EM ACO GALVANIZADO, PARA CONDUTORES DE ALUMINIO AWG 2 (CAA 6/1 OU CA 7 FIOS)                                                                                                                                                                                                                                                                                                                                                                                             </v>
          </cell>
          <cell r="C162" t="str">
            <v xml:space="preserve">UN    </v>
          </cell>
        </row>
        <row r="163">
          <cell r="A163">
            <v>11275</v>
          </cell>
          <cell r="B163" t="str">
            <v xml:space="preserve">ALCA PREFORMADA DE SERVICO, EM ACO GALVANIZADO, PARA CONDUTORES DE ALUMINIO AWG 4 (CAA 6/1)                                                                                                                                                                                                                                                                                                                                                                                                               </v>
          </cell>
          <cell r="C163" t="str">
            <v xml:space="preserve">UN    </v>
          </cell>
        </row>
        <row r="164">
          <cell r="A164">
            <v>11274</v>
          </cell>
          <cell r="B164" t="str">
            <v xml:space="preserve">ALCA PREFORMADA DE SERVICO, EM ACO GALVANIZADO, PARA CONDUTORES DE ALUMINIO AWG 6 (CAA 6/1)                                                                                                                                                                                                                                                                                                                                                                                                               </v>
          </cell>
          <cell r="C164" t="str">
            <v xml:space="preserve">UN    </v>
          </cell>
        </row>
        <row r="165">
          <cell r="A165">
            <v>38470</v>
          </cell>
          <cell r="B165" t="str">
            <v xml:space="preserve">ALICATE DE CORTE DIAGONAL 6" COM ISOLAMENTO                                                                                                                                                                                                                                                                                                                                                                                                                                                               </v>
          </cell>
          <cell r="C165" t="str">
            <v xml:space="preserve">UN    </v>
          </cell>
        </row>
        <row r="166">
          <cell r="A166">
            <v>38547</v>
          </cell>
          <cell r="B166" t="str">
            <v xml:space="preserve">ALICATE DE CRIMPAR RJ11, RJ12 E RJ45, COM CATRACA                                                                                                                                                                                                                                                                                                                                                                                                                                                         </v>
          </cell>
          <cell r="C166" t="str">
            <v xml:space="preserve">UN    </v>
          </cell>
        </row>
        <row r="167">
          <cell r="A167">
            <v>38469</v>
          </cell>
          <cell r="B167" t="str">
            <v xml:space="preserve">ALICATE DE PRESSAO PARA SOLDA DE CHAPA 18"                                                                                                                                                                                                                                                                                                                                                                                                                                                                </v>
          </cell>
          <cell r="C167" t="str">
            <v xml:space="preserve">UN    </v>
          </cell>
        </row>
        <row r="168">
          <cell r="A168">
            <v>38467</v>
          </cell>
          <cell r="B168" t="str">
            <v xml:space="preserve">ALICATE DE PRESSAO 11" PARA SOLDA, TIPO C                                                                                                                                                                                                                                                                                                                                                                                                                                                                 </v>
          </cell>
          <cell r="C168" t="str">
            <v xml:space="preserve">UN    </v>
          </cell>
        </row>
        <row r="169">
          <cell r="A169">
            <v>38468</v>
          </cell>
          <cell r="B169" t="str">
            <v xml:space="preserve">ALICATE DE PRESSAO 11" PARA SOLDA, TIPO U                                                                                                                                                                                                                                                                                                                                                                                                                                                                 </v>
          </cell>
          <cell r="C169" t="str">
            <v xml:space="preserve">UN    </v>
          </cell>
        </row>
        <row r="170">
          <cell r="A170">
            <v>38471</v>
          </cell>
          <cell r="B170" t="str">
            <v xml:space="preserve">ALICATE PARA ANEIS DE PISTAO, CAPACIDADE *50* A 100 MM                                                                                                                                                                                                                                                                                                                                                                                                                                                    </v>
          </cell>
          <cell r="C170" t="str">
            <v xml:space="preserve">UN    </v>
          </cell>
        </row>
        <row r="171">
          <cell r="A171">
            <v>37370</v>
          </cell>
          <cell r="B171" t="str">
            <v xml:space="preserve">ALIMENTACAO - HORISTA (COLETADO CAIXA - ENCARGOS COMPLEMENTARES)                                                                                                                                                                                                                                                                                                                                                                                                                                          </v>
          </cell>
          <cell r="C171" t="str">
            <v xml:space="preserve">H     </v>
          </cell>
        </row>
        <row r="172">
          <cell r="A172">
            <v>40862</v>
          </cell>
          <cell r="B172" t="str">
            <v xml:space="preserve">ALIMENTACAO - MENSALISTA (COLETADO CAIXA - ENCARGOS COMPLEMENTARES)                                                                                                                                                                                                                                                                                                                                                                                                                                       </v>
          </cell>
          <cell r="C172" t="str">
            <v xml:space="preserve">MES   </v>
          </cell>
        </row>
        <row r="173">
          <cell r="A173">
            <v>10658</v>
          </cell>
          <cell r="B173" t="str">
            <v xml:space="preserve">ALISADORA DE CONCRETO COM MOTOR A GASOLINA DE 5,5 HP, PESO COM MOTOR DE 78 KG, 4 PAS                                                                                                                                                                                                                                                                                                                                                                                                                      </v>
          </cell>
          <cell r="C173" t="str">
            <v xml:space="preserve">UN    </v>
          </cell>
        </row>
        <row r="174">
          <cell r="A174">
            <v>253</v>
          </cell>
          <cell r="B174" t="str">
            <v xml:space="preserve">ALMOXARIFE (HORISTA)                                                                                                                                                                                                                                                                                                                                                                                                                                                                                      </v>
          </cell>
          <cell r="C174" t="str">
            <v xml:space="preserve">H     </v>
          </cell>
        </row>
        <row r="175">
          <cell r="A175">
            <v>40809</v>
          </cell>
          <cell r="B175" t="str">
            <v xml:space="preserve">ALMOXARIFE (MENSALISTA)                                                                                                                                                                                                                                                                                                                                                                                                                                                                                   </v>
          </cell>
          <cell r="C175" t="str">
            <v xml:space="preserve">MES   </v>
          </cell>
        </row>
        <row r="176">
          <cell r="A176">
            <v>42428</v>
          </cell>
          <cell r="B176" t="str">
            <v xml:space="preserve">ALONGADOR COM TRES ALTURAS, EM TUBO DE ACO CARBONO, PINTURA NO PROCESSO ELETROSTATICO - EQUIPAMENTO DE GINASTICA PARA ACADEMIA AO AR LIVRE / ACADEMIA DA TERCEIRA IDADE - ATI                                                                                                                                                                                                                                                                                                                             </v>
          </cell>
          <cell r="C176" t="str">
            <v xml:space="preserve">UN    </v>
          </cell>
        </row>
        <row r="177">
          <cell r="A177">
            <v>301</v>
          </cell>
          <cell r="B177" t="str">
            <v xml:space="preserve">ANEL BORRACHA PARA TUBO ESGOTO PREDIAL, DN 100 MM (NBR 5688)                                                                                                                                                                                                                                                                                                                                                                                                                                              </v>
          </cell>
          <cell r="C177" t="str">
            <v xml:space="preserve">UN    </v>
          </cell>
        </row>
        <row r="178">
          <cell r="A178">
            <v>296</v>
          </cell>
          <cell r="B178" t="str">
            <v xml:space="preserve">ANEL BORRACHA PARA TUBO ESGOTO PREDIAL, DN 50 MM (NBR 5688)                                                                                                                                                                                                                                                                                                                                                                                                                                               </v>
          </cell>
          <cell r="C178" t="str">
            <v xml:space="preserve">UN    </v>
          </cell>
        </row>
        <row r="179">
          <cell r="A179">
            <v>297</v>
          </cell>
          <cell r="B179" t="str">
            <v xml:space="preserve">ANEL BORRACHA PARA TUBO ESGOTO PREDIAL, DN 75 MM (NBR 5688)                                                                                                                                                                                                                                                                                                                                                                                                                                               </v>
          </cell>
          <cell r="C179" t="str">
            <v xml:space="preserve">UN    </v>
          </cell>
        </row>
        <row r="180">
          <cell r="A180">
            <v>299</v>
          </cell>
          <cell r="B180" t="str">
            <v xml:space="preserve">ANEL BORRACHA, DN 100 MM, PARA TUBO SERIE REFORCADA ESGOTO PREDIAL                                                                                                                                                                                                                                                                                                                                                                                                                                        </v>
          </cell>
          <cell r="C180" t="str">
            <v xml:space="preserve">UN    </v>
          </cell>
        </row>
        <row r="181">
          <cell r="A181">
            <v>300</v>
          </cell>
          <cell r="B181" t="str">
            <v xml:space="preserve">ANEL BORRACHA, DN 150 MM, PARA TUBO SERIE REFORCADA ESGOTO PREDIAL                                                                                                                                                                                                                                                                                                                                                                                                                                        </v>
          </cell>
          <cell r="C181" t="str">
            <v xml:space="preserve">UN    </v>
          </cell>
        </row>
        <row r="182">
          <cell r="A182">
            <v>20085</v>
          </cell>
          <cell r="B182" t="str">
            <v xml:space="preserve">ANEL BORRACHA, DN 50 MM, PARA TUBO SERIE REFORCADA ESGOTO PREDIAL                                                                                                                                                                                                                                                                                                                                                                                                                                         </v>
          </cell>
          <cell r="C182" t="str">
            <v xml:space="preserve">UN    </v>
          </cell>
        </row>
        <row r="183">
          <cell r="A183">
            <v>298</v>
          </cell>
          <cell r="B183" t="str">
            <v xml:space="preserve">ANEL BORRACHA, DN 75 MM, PARA TUBO SERIE REFORCADA ESGOTO PREDIAL                                                                                                                                                                                                                                                                                                                                                                                                                                         </v>
          </cell>
          <cell r="C183" t="str">
            <v xml:space="preserve">UN    </v>
          </cell>
        </row>
        <row r="184">
          <cell r="A184">
            <v>311</v>
          </cell>
          <cell r="B184" t="str">
            <v xml:space="preserve">ANEL BORRACHA, PARA TUBO PVC DEFOFO, DN 100 MM (NBR 7665)                                                                                                                                                                                                                                                                                                                                                                                                                                                 </v>
          </cell>
          <cell r="C184" t="str">
            <v xml:space="preserve">UN    </v>
          </cell>
        </row>
        <row r="185">
          <cell r="A185">
            <v>318</v>
          </cell>
          <cell r="B185" t="str">
            <v xml:space="preserve">ANEL BORRACHA, PARA TUBO PVC DEFOFO, DN 150 MM (NBR 7665)                                                                                                                                                                                                                                                                                                                                                                                                                                                 </v>
          </cell>
          <cell r="C185" t="str">
            <v xml:space="preserve">UN    </v>
          </cell>
        </row>
        <row r="186">
          <cell r="A186">
            <v>319</v>
          </cell>
          <cell r="B186" t="str">
            <v xml:space="preserve">ANEL BORRACHA, PARA TUBO PVC DEFOFO, DN 200 MM (NBR 7665)                                                                                                                                                                                                                                                                                                                                                                                                                                                 </v>
          </cell>
          <cell r="C186" t="str">
            <v xml:space="preserve">UN    </v>
          </cell>
        </row>
        <row r="187">
          <cell r="A187">
            <v>303</v>
          </cell>
          <cell r="B187" t="str">
            <v xml:space="preserve">ANEL BORRACHA, PARA TUBO PVC, REDE COLETOR ESGOTO, DN 100 MM (NBR 7362)                                                                                                                                                                                                                                                                                                                                                                                                                                   </v>
          </cell>
          <cell r="C187" t="str">
            <v xml:space="preserve">UN    </v>
          </cell>
        </row>
        <row r="188">
          <cell r="A188">
            <v>305</v>
          </cell>
          <cell r="B188" t="str">
            <v xml:space="preserve">ANEL BORRACHA, PARA TUBO PVC, REDE COLETOR ESGOTO, DN 150 MM (NBR 7362)                                                                                                                                                                                                                                                                                                                                                                                                                                   </v>
          </cell>
          <cell r="C188" t="str">
            <v xml:space="preserve">UN    </v>
          </cell>
        </row>
        <row r="189">
          <cell r="A189">
            <v>306</v>
          </cell>
          <cell r="B189" t="str">
            <v xml:space="preserve">ANEL BORRACHA, PARA TUBO PVC, REDE COLETOR ESGOTO, DN 200 MM (NBR 7362)                                                                                                                                                                                                                                                                                                                                                                                                                                   </v>
          </cell>
          <cell r="C189" t="str">
            <v xml:space="preserve">UN    </v>
          </cell>
        </row>
        <row r="190">
          <cell r="A190">
            <v>307</v>
          </cell>
          <cell r="B190" t="str">
            <v xml:space="preserve">ANEL BORRACHA, PARA TUBO PVC, REDE COLETOR ESGOTO, DN 250 MM (NBR 7362)                                                                                                                                                                                                                                                                                                                                                                                                                                   </v>
          </cell>
          <cell r="C190" t="str">
            <v xml:space="preserve">UN    </v>
          </cell>
        </row>
        <row r="191">
          <cell r="A191">
            <v>309</v>
          </cell>
          <cell r="B191" t="str">
            <v xml:space="preserve">ANEL BORRACHA, PARA TUBO PVC, REDE COLETOR ESGOTO, DN 350 MM (NBR 7362)                                                                                                                                                                                                                                                                                                                                                                                                                                   </v>
          </cell>
          <cell r="C191" t="str">
            <v xml:space="preserve">UN    </v>
          </cell>
        </row>
        <row r="192">
          <cell r="A192">
            <v>310</v>
          </cell>
          <cell r="B192" t="str">
            <v xml:space="preserve">ANEL BORRACHA, PARA TUBO PVC, REDE COLETOR ESGOTO, DN 400 MM (NBR 7362)                                                                                                                                                                                                                                                                                                                                                                                                                                   </v>
          </cell>
          <cell r="C192" t="str">
            <v xml:space="preserve">UN    </v>
          </cell>
        </row>
        <row r="193">
          <cell r="A193">
            <v>328</v>
          </cell>
          <cell r="B193" t="str">
            <v xml:space="preserve">ANEL BORRACHA, PARA TUBO/CONEXAO PVC PBA, DN 100 MM, PARA REDE AGUA                                                                                                                                                                                                                                                                                                                                                                                                                                       </v>
          </cell>
          <cell r="C193" t="str">
            <v xml:space="preserve">UN    </v>
          </cell>
        </row>
        <row r="194">
          <cell r="A194">
            <v>325</v>
          </cell>
          <cell r="B194" t="str">
            <v xml:space="preserve">ANEL BORRACHA, PARA TUBO/CONEXAO PVC PBA, DN 50 MM, PARA REDE AGUA                                                                                                                                                                                                                                                                                                                                                                                                                                        </v>
          </cell>
          <cell r="C194" t="str">
            <v xml:space="preserve">UN    </v>
          </cell>
        </row>
        <row r="195">
          <cell r="A195">
            <v>20326</v>
          </cell>
          <cell r="B195" t="str">
            <v xml:space="preserve">ANEL BORRACHA, PARA TUBO/CONEXAO PVC PBA, DN 60 MM, PARA REDE AGUA                                                                                                                                                                                                                                                                                                                                                                                                                                        </v>
          </cell>
          <cell r="C195" t="str">
            <v xml:space="preserve">UN    </v>
          </cell>
        </row>
        <row r="196">
          <cell r="A196">
            <v>329</v>
          </cell>
          <cell r="B196" t="str">
            <v xml:space="preserve">ANEL BORRACHA, PARA TUBO/CONEXAO PVC PBA, DN 75 MM, PARA REDE AGUA                                                                                                                                                                                                                                                                                                                                                                                                                                        </v>
          </cell>
          <cell r="C196" t="str">
            <v xml:space="preserve">UN    </v>
          </cell>
        </row>
        <row r="197">
          <cell r="A197">
            <v>308</v>
          </cell>
          <cell r="B197" t="str">
            <v xml:space="preserve">ANEL BORRACHA, PARA TUBO, PVC REDE COLETOR ESGOTO, DN 300 MM (NBR 7362)                                                                                                                                                                                                                                                                                                                                                                                                                                   </v>
          </cell>
          <cell r="C197" t="str">
            <v xml:space="preserve">UN    </v>
          </cell>
        </row>
        <row r="198">
          <cell r="A198">
            <v>39642</v>
          </cell>
          <cell r="B198" t="str">
            <v xml:space="preserve">ANEL DE BORRACHA PARA VEDACAO DE DUTO PEAD CORRUGADO PARA ELETRICA, DN 1 1/2" (NBR 15715)                                                                                                                                                                                                                                                                                                                                                                                                                 </v>
          </cell>
          <cell r="C198" t="str">
            <v xml:space="preserve">UN    </v>
          </cell>
        </row>
        <row r="199">
          <cell r="A199">
            <v>39641</v>
          </cell>
          <cell r="B199" t="str">
            <v xml:space="preserve">ANEL DE BORRACHA PARA VEDACAO DE DUTO PEAD CORRUGADO PARA ELETRICA, DN 1 1/4" (NBR 15715)                                                                                                                                                                                                                                                                                                                                                                                                                 </v>
          </cell>
          <cell r="C199" t="str">
            <v xml:space="preserve">UN    </v>
          </cell>
        </row>
        <row r="200">
          <cell r="A200">
            <v>39643</v>
          </cell>
          <cell r="B200" t="str">
            <v xml:space="preserve">ANEL DE BORRACHA PARA VEDACAO DE DUTO PEAD CORRUGADO PARA ELETRICA, DN 2" (NBR 15715)                                                                                                                                                                                                                                                                                                                                                                                                                     </v>
          </cell>
          <cell r="C200" t="str">
            <v xml:space="preserve">UN    </v>
          </cell>
        </row>
        <row r="201">
          <cell r="A201">
            <v>39644</v>
          </cell>
          <cell r="B201" t="str">
            <v xml:space="preserve">ANEL DE BORRACHA PARA VEDACAO DE DUTO PEAD CORRUGADO PARA ELETRICA, DN 3" (NBR 15715)                                                                                                                                                                                                                                                                                                                                                                                                                     </v>
          </cell>
          <cell r="C201" t="str">
            <v xml:space="preserve">UN    </v>
          </cell>
        </row>
        <row r="202">
          <cell r="A202">
            <v>39645</v>
          </cell>
          <cell r="B202" t="str">
            <v xml:space="preserve">ANEL DE BORRACHA PARA VEDACAO DE DUTO PEAD CORRUGADO PARA ELETRICA, DN 4" (NBR 15715)                                                                                                                                                                                                                                                                                                                                                                                                                     </v>
          </cell>
          <cell r="C202" t="str">
            <v xml:space="preserve">UN    </v>
          </cell>
        </row>
        <row r="203">
          <cell r="A203">
            <v>41610</v>
          </cell>
          <cell r="B203" t="str">
            <v xml:space="preserve">ANEL DE CONCRETO ARMADO COM FUNDO, PARA FOSSA E POCO 1,50 X *0,50* M                                                                                                                                                                                                                                                                                                                                                                                                                                      </v>
          </cell>
          <cell r="C203" t="str">
            <v xml:space="preserve">UN    </v>
          </cell>
        </row>
        <row r="204">
          <cell r="A204">
            <v>41611</v>
          </cell>
          <cell r="B204" t="str">
            <v xml:space="preserve">ANEL DE CONCRETO ARMADO COM FUNDO, PARA FOSSA E POCO 2,00 X *0,50* M                                                                                                                                                                                                                                                                                                                                                                                                                                      </v>
          </cell>
          <cell r="C204" t="str">
            <v xml:space="preserve">UN    </v>
          </cell>
        </row>
        <row r="205">
          <cell r="A205">
            <v>41612</v>
          </cell>
          <cell r="B205" t="str">
            <v xml:space="preserve">ANEL DE CONCRETO ARMADO COM FUNDO, PARA FOSSA E POCO 2,50 X *0,50* M                                                                                                                                                                                                                                                                                                                                                                                                                                      </v>
          </cell>
          <cell r="C205" t="str">
            <v xml:space="preserve">UN    </v>
          </cell>
        </row>
        <row r="206">
          <cell r="A206">
            <v>41637</v>
          </cell>
          <cell r="B206" t="str">
            <v xml:space="preserve">ANEL DE CONCRETO ARMADO, COM FUROS/DRENO PARA SUMIDOURO, D = 0,80 M, H = 0,50 M                                                                                                                                                                                                                                                                                                                                                                                                                           </v>
          </cell>
          <cell r="C206" t="str">
            <v xml:space="preserve">UN    </v>
          </cell>
        </row>
        <row r="207">
          <cell r="A207">
            <v>41638</v>
          </cell>
          <cell r="B207" t="str">
            <v xml:space="preserve">ANEL DE CONCRETO ARMADO, COM FUROS/DRENO PARA SUMIDOURO, D = 1,00 M, H = 0,50M                                                                                                                                                                                                                                                                                                                                                                                                                            </v>
          </cell>
          <cell r="C207" t="str">
            <v xml:space="preserve">UN    </v>
          </cell>
        </row>
        <row r="208">
          <cell r="A208">
            <v>41639</v>
          </cell>
          <cell r="B208" t="str">
            <v xml:space="preserve">ANEL DE CONCRETO ARMADO, COM FUROS/DRENO PARA SUMIDOURO, D = 1,50 M, H = 0,50 M                                                                                                                                                                                                                                                                                                                                                                                                                           </v>
          </cell>
          <cell r="C208" t="str">
            <v xml:space="preserve">UN    </v>
          </cell>
        </row>
        <row r="209">
          <cell r="A209">
            <v>11789</v>
          </cell>
          <cell r="B209" t="str">
            <v xml:space="preserve">ANEL DE DISTRIBUICAO EM ACO GALVANIZADO PARA FIO FE-160                                                                                                                                                                                                                                                                                                                                                                                                                                                   </v>
          </cell>
          <cell r="C209" t="str">
            <v xml:space="preserve">UN    </v>
          </cell>
        </row>
        <row r="210">
          <cell r="A210">
            <v>20975</v>
          </cell>
          <cell r="B210" t="str">
            <v xml:space="preserve">ANEL DE EXPANSAO EM COBRE, ENGATE RAPIDO 1 1/2", PARA EMPATACAO MANGUEIRA DE COMBATE A INCENDIO PREDIAL                                                                                                                                                                                                                                                                                                                                                                                                   </v>
          </cell>
          <cell r="C210" t="str">
            <v xml:space="preserve">UN    </v>
          </cell>
        </row>
        <row r="211">
          <cell r="A211">
            <v>20976</v>
          </cell>
          <cell r="B211" t="str">
            <v xml:space="preserve">ANEL DE EXPANSAO EM COBRE, ENGATE RAPIDO 2 1/2", PARA EMPATACAO MANGUEIRA DE COMBATE A INCENDIO PREDIAL                                                                                                                                                                                                                                                                                                                                                                                                   </v>
          </cell>
          <cell r="C211" t="str">
            <v xml:space="preserve">UN    </v>
          </cell>
        </row>
        <row r="212">
          <cell r="A212">
            <v>40340</v>
          </cell>
          <cell r="B212" t="str">
            <v xml:space="preserve">ANEL DE VEDACAO/JUNTA ELASTICA, H = *16* MM, PARA TUBO DE CONCRETO, DN 300 MM                                                                                                                                                                                                                                                                                                                                                                                                                             </v>
          </cell>
          <cell r="C212" t="str">
            <v xml:space="preserve">UN    </v>
          </cell>
        </row>
        <row r="213">
          <cell r="A213">
            <v>40341</v>
          </cell>
          <cell r="B213" t="str">
            <v xml:space="preserve">ANEL DE VEDACAO/JUNTA ELASTICA, H = *16* MM, PARA TUBO DE CONCRETO, DN 400 MM                                                                                                                                                                                                                                                                                                                                                                                                                             </v>
          </cell>
          <cell r="C213" t="str">
            <v xml:space="preserve">UN    </v>
          </cell>
        </row>
        <row r="214">
          <cell r="A214">
            <v>40342</v>
          </cell>
          <cell r="B214" t="str">
            <v xml:space="preserve">ANEL DE VEDACAO/JUNTA ELASTICA, H = *16* MM, PARA TUBO DE CONCRETO, DN 500 MM                                                                                                                                                                                                                                                                                                                                                                                                                             </v>
          </cell>
          <cell r="C214" t="str">
            <v xml:space="preserve">UN    </v>
          </cell>
        </row>
        <row r="215">
          <cell r="A215">
            <v>40343</v>
          </cell>
          <cell r="B215" t="str">
            <v xml:space="preserve">ANEL DE VEDACAO/JUNTA ELASTICA, H = *16* MM, PARA TUBO DE CONCRETO, DN 600 MM                                                                                                                                                                                                                                                                                                                                                                                                                             </v>
          </cell>
          <cell r="C215" t="str">
            <v xml:space="preserve">UN    </v>
          </cell>
        </row>
        <row r="216">
          <cell r="A216">
            <v>40344</v>
          </cell>
          <cell r="B216" t="str">
            <v xml:space="preserve">ANEL DE VEDACAO/JUNTA ELASTICA, H = *18* MM, PARA TUBO DE CONCRETO, DN 700 MM                                                                                                                                                                                                                                                                                                                                                                                                                             </v>
          </cell>
          <cell r="C216" t="str">
            <v xml:space="preserve">UN    </v>
          </cell>
        </row>
        <row r="217">
          <cell r="A217">
            <v>40345</v>
          </cell>
          <cell r="B217" t="str">
            <v xml:space="preserve">ANEL DE VEDACAO/JUNTA ELASTICA, H = *19* MM, PARA TUBO DE CONCRETO, DN 800 MM                                                                                                                                                                                                                                                                                                                                                                                                                             </v>
          </cell>
          <cell r="C217" t="str">
            <v xml:space="preserve">UN    </v>
          </cell>
        </row>
        <row r="218">
          <cell r="A218">
            <v>40346</v>
          </cell>
          <cell r="B218" t="str">
            <v xml:space="preserve">ANEL DE VEDACAO/JUNTA ELASTICA, H = *19* MM, PARA TUBO DE CONCRETO, DN 900 MM                                                                                                                                                                                                                                                                                                                                                                                                                             </v>
          </cell>
          <cell r="C218" t="str">
            <v xml:space="preserve">UN    </v>
          </cell>
        </row>
        <row r="219">
          <cell r="A219">
            <v>40347</v>
          </cell>
          <cell r="B219" t="str">
            <v xml:space="preserve">ANEL DE VEDACAO/JUNTA ELASTICA, H = *21* MM, PARA TUBO DE CONCRETO, DN 1000 MM                                                                                                                                                                                                                                                                                                                                                                                                                            </v>
          </cell>
          <cell r="C219" t="str">
            <v xml:space="preserve">UN    </v>
          </cell>
        </row>
        <row r="220">
          <cell r="A220">
            <v>6138</v>
          </cell>
          <cell r="B220" t="str">
            <v xml:space="preserve">ANEL DE VEDACAO, PVC FLEXIVEL, 100 MM, PARA SAIDA DE BACIA / VASO SANITARIO                                                                                                                                                                                                                                                                                                                                                                                                                               </v>
          </cell>
          <cell r="C220" t="str">
            <v xml:space="preserve">UN    </v>
          </cell>
        </row>
        <row r="221">
          <cell r="A221">
            <v>43424</v>
          </cell>
          <cell r="B221" t="str">
            <v xml:space="preserve">ANEL EM CONCRETO ARMADO, LISO, PARA FOSSAS SEPTICAS E SUMIDOUROS, COM FUNDO, DIAMETRO INTERNO DE 1,20 M E ALTURA DE 0,50 M                                                                                                                                                                                                                                                                                                                                                                                </v>
          </cell>
          <cell r="C221" t="str">
            <v xml:space="preserve">UN    </v>
          </cell>
        </row>
        <row r="222">
          <cell r="A222">
            <v>43426</v>
          </cell>
          <cell r="B222" t="str">
            <v xml:space="preserve">ANEL EM CONCRETO ARMADO, LISO, PARA FOSSAS SEPTICAS E SUMIDOUROS, COM FUNDO, DIAMETRO INTERNO DE 3,00 M E ALTURA DE 0,50 M                                                                                                                                                                                                                                                                                                                                                                                </v>
          </cell>
          <cell r="C222" t="str">
            <v xml:space="preserve">UN    </v>
          </cell>
        </row>
        <row r="223">
          <cell r="A223">
            <v>12565</v>
          </cell>
          <cell r="B223" t="str">
            <v xml:space="preserve">ANEL EM CONCRETO ARMADO, LISO, PARA FOSSAS SEPTICAS E SUMIDOUROS, SEM FUNDO, DIAMETRO INTERNO DE 2,00 M E ALTURA DE 0,50 M                                                                                                                                                                                                                                                                                                                                                                                </v>
          </cell>
          <cell r="C223" t="str">
            <v xml:space="preserve">UN    </v>
          </cell>
        </row>
        <row r="224">
          <cell r="A224">
            <v>12567</v>
          </cell>
          <cell r="B224" t="str">
            <v xml:space="preserve">ANEL EM CONCRETO ARMADO, LISO, PARA FOSSAS SEPTICAS E SUMIDOUROS, SEM FUNDO, DIAMETRO INTERNO DE 2,50 M E ALTURA DE 0,50 M                                                                                                                                                                                                                                                                                                                                                                                </v>
          </cell>
          <cell r="C224" t="str">
            <v xml:space="preserve">UN    </v>
          </cell>
        </row>
        <row r="225">
          <cell r="A225">
            <v>12568</v>
          </cell>
          <cell r="B225" t="str">
            <v xml:space="preserve">ANEL EM CONCRETO ARMADO, LISO, PARA FOSSAS SEPTICAS E SUMIDOUROS, SEM FUNDO, DIAMETRO INTERNO DE 3,00 M E ALTURA DE 0,50 M                                                                                                                                                                                                                                                                                                                                                                                </v>
          </cell>
          <cell r="C225" t="str">
            <v xml:space="preserve">UN    </v>
          </cell>
        </row>
        <row r="226">
          <cell r="A226">
            <v>43441</v>
          </cell>
          <cell r="B226" t="str">
            <v xml:space="preserve">ANEL EM CONCRETO ARMADO, LISO, PARA POCOS DE INSPECAO, COM FUNDO, DIAMETRO INTERNO DE 0,60 M E ALTURA DE 0,50 M                                                                                                                                                                                                                                                                                                                                                                                           </v>
          </cell>
          <cell r="C226" t="str">
            <v xml:space="preserve">UN    </v>
          </cell>
        </row>
        <row r="227">
          <cell r="A227">
            <v>43423</v>
          </cell>
          <cell r="B227" t="str">
            <v xml:space="preserve">ANEL EM CONCRETO ARMADO, LISO, PARA POCOS DE INSPECAO, SEM FUNDO, DIAMETRO INTERNO DE 0,60 M E ALTURA DE 0,20 M                                                                                                                                                                                                                                                                                                                                                                                           </v>
          </cell>
          <cell r="C227" t="str">
            <v xml:space="preserve">UN    </v>
          </cell>
        </row>
        <row r="228">
          <cell r="A228">
            <v>12532</v>
          </cell>
          <cell r="B228" t="str">
            <v xml:space="preserve">ANEL EM CONCRETO ARMADO, LISO, PARA POCOS DE INSPECAO, SEM FUNDO, DIAMETRO INTERNO DE 0,60 M E ALTURA DE 0,50 M                                                                                                                                                                                                                                                                                                                                                                                           </v>
          </cell>
          <cell r="C228" t="str">
            <v xml:space="preserve">UN    </v>
          </cell>
        </row>
        <row r="229">
          <cell r="A229">
            <v>43444</v>
          </cell>
          <cell r="B229" t="str">
            <v xml:space="preserve">ANEL EM CONCRETO ARMADO, LISO, PARA POCOS DE VISITA, POCOS DE INSPECAO, FOSSAS SEPTICAS E SUMIDOUROS, COM FUNDO, DIAMETRO INTERNO DE 1,20 M E ALTURA DE 0,75 M                                                                                                                                                                                                                                                                                                                                            </v>
          </cell>
          <cell r="C229" t="str">
            <v xml:space="preserve">UN    </v>
          </cell>
        </row>
        <row r="230">
          <cell r="A230">
            <v>12551</v>
          </cell>
          <cell r="B230" t="str">
            <v xml:space="preserve">ANEL EM CONCRETO ARMADO, LISO, PARA POCOS DE VISITA, POCOS DE INSPECAO, FOSSAS SEPTICAS E SUMIDOUROS, SEM FUNDO, DIAMETRO INTERNO DE 1,20 M E ALTURA DE 0,50 M                                                                                                                                                                                                                                                                                                                                            </v>
          </cell>
          <cell r="C230" t="str">
            <v xml:space="preserve">UN    </v>
          </cell>
        </row>
        <row r="231">
          <cell r="A231">
            <v>43442</v>
          </cell>
          <cell r="B231" t="str">
            <v xml:space="preserve">ANEL EM CONCRETO ARMADO, LISO, PARA POCOS DE VISITAS, POCOS DE INSPECAO, FOSSAS SEPTICAS E SUMIDOUROS, COM FUNDO, DIAMETRO INTERNO DE 0,80 M E ALTURA DE 0,50 M                                                                                                                                                                                                                                                                                                                                           </v>
          </cell>
          <cell r="C231" t="str">
            <v xml:space="preserve">UN    </v>
          </cell>
        </row>
        <row r="232">
          <cell r="A232">
            <v>43443</v>
          </cell>
          <cell r="B232" t="str">
            <v xml:space="preserve">ANEL EM CONCRETO ARMADO, LISO, PARA POCOS DE VISITAS, POCOS DE INSPECAO, FOSSAS SEPTICAS E SUMIDOUROS, COM FUNDO, DIAMETRO INTERNO DE 1,00 M E ALTURA DE 0,50 M                                                                                                                                                                                                                                                                                                                                           </v>
          </cell>
          <cell r="C232" t="str">
            <v xml:space="preserve">UN    </v>
          </cell>
        </row>
        <row r="233">
          <cell r="A233">
            <v>12544</v>
          </cell>
          <cell r="B233" t="str">
            <v xml:space="preserve">ANEL EM CONCRETO ARMADO, LISO, PARA POCOS DE VISITAS, POCOS DE INSPECAO, FOSSAS SEPTICAS E SUMIDOUROS, SEM FUNDO, DIAMETRO INTERNO DE 0,80 M E ALTURA DE 0,50 M                                                                                                                                                                                                                                                                                                                                           </v>
          </cell>
          <cell r="C233" t="str">
            <v xml:space="preserve">UN    </v>
          </cell>
        </row>
        <row r="234">
          <cell r="A234">
            <v>12547</v>
          </cell>
          <cell r="B234" t="str">
            <v xml:space="preserve">ANEL EM CONCRETO ARMADO, LISO, PARA POCOS DE VISITAS, POCOS DE INSPECAO, FOSSAS SEPTICAS E SUMIDOUROS, SEM FUNDO, DIAMETRO INTERNO DE 1,00 M E ALTURA DE 0,50 M                                                                                                                                                                                                                                                                                                                                           </v>
          </cell>
          <cell r="C234" t="str">
            <v xml:space="preserve">UN    </v>
          </cell>
        </row>
        <row r="235">
          <cell r="A235">
            <v>43445</v>
          </cell>
          <cell r="B235" t="str">
            <v xml:space="preserve">ANEL EM CONCRETO ARMADO, LISO, PARA, POCOS DE VISITA, POCOS DE INSPECAO, FOSSAS SEPTICAS E SUMIDOUROS, COM FUNDO, DIAMETRO INTERNO DE 1,50 M E ALTURA DE 1,00 M                                                                                                                                                                                                                                                                                                                                           </v>
          </cell>
          <cell r="C235" t="str">
            <v xml:space="preserve">UN    </v>
          </cell>
        </row>
        <row r="236">
          <cell r="A236">
            <v>12563</v>
          </cell>
          <cell r="B236" t="str">
            <v xml:space="preserve">ANEL EM CONCRETO ARMADO, LISO, PARA, POCOS DE VISITA, POCOS DE INSPECAO, FOSSAS SEPTICAS E SUMIDOUROS, SEM FUNDO, DIAMETRO INTERNO DE 1,50 M E ALTURA DE 0,50 M                                                                                                                                                                                                                                                                                                                                           </v>
          </cell>
          <cell r="C236" t="str">
            <v xml:space="preserve">UN    </v>
          </cell>
        </row>
        <row r="237">
          <cell r="A237">
            <v>43425</v>
          </cell>
          <cell r="B237" t="str">
            <v xml:space="preserve">ANEL EM CONCRETO ARMADO, PERFURADO, PARA FOSSAS SEPTICAS E SUMIDOUROS, SEM FUNDO, DIAMETRO INTERNO DE 1,20 M E ALTURA DE 0,50 M                                                                                                                                                                                                                                                                                                                                                                           </v>
          </cell>
          <cell r="C237" t="str">
            <v xml:space="preserve">UN    </v>
          </cell>
        </row>
        <row r="238">
          <cell r="A238">
            <v>43446</v>
          </cell>
          <cell r="B238" t="str">
            <v xml:space="preserve">ANEL EM CONCRETO ARMADO, PERFURADO, PARA FOSSAS SEPTICAS E SUMIDOUROS, SEM FUNDO, DIAMETRO INTERNO DE 2,00 M E ALTURA DE 0,50 M                                                                                                                                                                                                                                                                                                                                                                           </v>
          </cell>
          <cell r="C238" t="str">
            <v xml:space="preserve">UN    </v>
          </cell>
        </row>
        <row r="239">
          <cell r="A239">
            <v>43447</v>
          </cell>
          <cell r="B239" t="str">
            <v xml:space="preserve">ANEL EM CONCRETO ARMADO, PERFURADO, PARA FOSSAS SEPTICAS E SUMIDOUROS, SEM FUNDO, DIAMETRO INTERNO DE 2,50 M E ALTURA DE 0,50 M                                                                                                                                                                                                                                                                                                                                                                           </v>
          </cell>
          <cell r="C239" t="str">
            <v xml:space="preserve">UN    </v>
          </cell>
        </row>
        <row r="240">
          <cell r="A240">
            <v>43448</v>
          </cell>
          <cell r="B240" t="str">
            <v xml:space="preserve">ANEL EM CONCRETO ARMADO, PERFURADO, PARA FOSSAS SEPTICAS E SUMIDOUROS, SEM FUNDO, DIAMETRO INTERNO DE 3,00 M E ALTURA DE 0,50 M                                                                                                                                                                                                                                                                                                                                                                           </v>
          </cell>
          <cell r="C240" t="str">
            <v xml:space="preserve">UN    </v>
          </cell>
        </row>
        <row r="241">
          <cell r="A241">
            <v>13761</v>
          </cell>
          <cell r="B241" t="str">
            <v xml:space="preserve">APARELHO CORTE OXI-ACETILENO PARA SOLDA E CORTE CONTENDO MACARICO SOLDA, BICO DE CORTE, CILINDROS, REGULADORES, MANGUEIRAS E CARRINHO                                                                                                                                                                                                                                                                                                                                                                     </v>
          </cell>
          <cell r="C241" t="str">
            <v xml:space="preserve">UN    </v>
          </cell>
        </row>
        <row r="242">
          <cell r="A242">
            <v>4814</v>
          </cell>
          <cell r="B242" t="str">
            <v xml:space="preserve">APARELHO SINALIZADOR LUMINOSO COM LED, PARA SAIDA GARAGEM, COM 2 LENTES EM POLICARBONATO, BIVOLT (INCLUI SUPORTE DE FIXACAO)                                                                                                                                                                                                                                                                                                                                                                              </v>
          </cell>
          <cell r="C242" t="str">
            <v xml:space="preserve">UN    </v>
          </cell>
        </row>
        <row r="243">
          <cell r="A243">
            <v>44473</v>
          </cell>
          <cell r="B243" t="str">
            <v xml:space="preserve">APOIO DO PORTA DENTE PARA FRESADORA DE  ASFALTO                                                                                                                                                                                                                                                                                                                                                                                                                                                           </v>
          </cell>
          <cell r="C243" t="str">
            <v xml:space="preserve">UN    </v>
          </cell>
        </row>
        <row r="244">
          <cell r="A244">
            <v>6122</v>
          </cell>
          <cell r="B244" t="str">
            <v xml:space="preserve">APONTADOR OU APROPRIADOR DE MAO DE OBRA (HORISTA)                                                                                                                                                                                                                                                                                                                                                                                                                                                         </v>
          </cell>
          <cell r="C244" t="str">
            <v xml:space="preserve">H     </v>
          </cell>
        </row>
        <row r="245">
          <cell r="A245">
            <v>40810</v>
          </cell>
          <cell r="B245" t="str">
            <v xml:space="preserve">APONTADOR OU APROPRIADOR DE MAO DE OBRA (MENSALISTA)                                                                                                                                                                                                                                                                                                                                                                                                                                                      </v>
          </cell>
          <cell r="C245" t="str">
            <v xml:space="preserve">MES   </v>
          </cell>
        </row>
        <row r="246">
          <cell r="A246">
            <v>21100</v>
          </cell>
          <cell r="B246" t="str">
            <v xml:space="preserve">AQUECEDOR DE AGUA A GAS GLP/GN COM CAPACIDADE DE ARMAZENAMENTO DE 50 A 80 L                                                                                                                                                                                                                                                                                                                                                                                                                               </v>
          </cell>
          <cell r="C246" t="str">
            <v xml:space="preserve">UN    </v>
          </cell>
        </row>
        <row r="247">
          <cell r="A247">
            <v>11811</v>
          </cell>
          <cell r="B247" t="str">
            <v xml:space="preserve">AQUECEDOR DE AGUA ELETRICO HORIZONTAL, RESERVATORIO DE 200 L CILINDRICO EM COBRE, REFORCADO COM ACO CARBONO, MONOFASICO, TENSAO NOMINAL 220 V                                                                                                                                                                                                                                                                                                                                                             </v>
          </cell>
          <cell r="C247" t="str">
            <v xml:space="preserve">UN    </v>
          </cell>
        </row>
        <row r="248">
          <cell r="A248">
            <v>11816</v>
          </cell>
          <cell r="B248" t="str">
            <v xml:space="preserve">AQUECEDOR DE AGUA ELETRICO RESERVATORIO DE 100 L CILINDRICO EM COBRE, REFORCADO COM ACO CARBONO, MONOFASICO, TENSAO NOMINAL 220 V                                                                                                                                                                                                                                                                                                                                                                         </v>
          </cell>
          <cell r="C248" t="str">
            <v xml:space="preserve">UN    </v>
          </cell>
        </row>
        <row r="249">
          <cell r="A249">
            <v>11814</v>
          </cell>
          <cell r="B249" t="str">
            <v xml:space="preserve">AQUECEDOR DE AGUA ELETRICO RESERVATORIO DE 500 L CILINDRICO EM COBRE, REFORCADO COM ACO CARBONO, MONOFASICO, TENSAO NOMINAL 220 V                                                                                                                                                                                                                                                                                                                                                                         </v>
          </cell>
          <cell r="C249" t="str">
            <v xml:space="preserve">UN    </v>
          </cell>
        </row>
        <row r="250">
          <cell r="A250">
            <v>14186</v>
          </cell>
          <cell r="B250" t="str">
            <v xml:space="preserve">AQUECEDOR DE AGUA ELETRICO RESERVATORIO DE 500 L CILINDRICO EM COBRE, REFORCADO COM ACO CARBONO, TRIFASICO, TENSAO NOMINAL 220/380/400 V, POTENCIA 24 KW                                                                                                                                                                                                                                                                                                                                                  </v>
          </cell>
          <cell r="C250" t="str">
            <v xml:space="preserve">UN    </v>
          </cell>
        </row>
        <row r="251">
          <cell r="A251">
            <v>14185</v>
          </cell>
          <cell r="B251" t="str">
            <v xml:space="preserve">AQUECEDOR DE AGUA ELETRICO RESERVATORIO DE 700 L CILINDRICO EM COBRE, REFORCADO COM ACO CARBONO, MONOFASICO, TENSAO NOMINAL 220 V                                                                                                                                                                                                                                                                                                                                                                         </v>
          </cell>
          <cell r="C251" t="str">
            <v xml:space="preserve">UN    </v>
          </cell>
        </row>
        <row r="252">
          <cell r="A252">
            <v>44498</v>
          </cell>
          <cell r="B252" t="str">
            <v xml:space="preserve">AQUECEDOR DE OLEO BPF (FLUIDO) TERMICO, CAPACIDADE DE 300.000  KCAL/H                                                                                                                                                                                                                                                                                                                                                                                                                                     </v>
          </cell>
          <cell r="C252" t="str">
            <v xml:space="preserve">UN    </v>
          </cell>
        </row>
        <row r="253">
          <cell r="A253">
            <v>34469</v>
          </cell>
          <cell r="B253" t="str">
            <v xml:space="preserve">AQUECEDOR SOLAR COM RESERVATORIO TERMICO DE 1000 L E *5* PLACAS COLETORAS DE *2,0* M2 (NAO INCLUI ACESSORIOS) (SEM INSTALACAO)                                                                                                                                                                                                                                                                                                                                                                            </v>
          </cell>
          <cell r="C253" t="str">
            <v xml:space="preserve">UN    </v>
          </cell>
        </row>
        <row r="254">
          <cell r="A254">
            <v>34476</v>
          </cell>
          <cell r="B254" t="str">
            <v xml:space="preserve">AQUECEDOR SOLAR COM RESERVATORIO TERMICO DE 400 L E *2* PLACAS COLETORAS DE *2,0* M2 (NAO INCLUI ACESSORIOS) (SEM INSTALACAO)                                                                                                                                                                                                                                                                                                                                                                             </v>
          </cell>
          <cell r="C254" t="str">
            <v xml:space="preserve">UN    </v>
          </cell>
        </row>
        <row r="255">
          <cell r="A255">
            <v>34477</v>
          </cell>
          <cell r="B255" t="str">
            <v xml:space="preserve">AQUECEDOR SOLAR COM RESERVATORIO TERMICO DE 600 L E *3* PLACAS COLETORAS DE *2,0* M2 (NAO INCLUI ACESSORIOS) (SEM INSTALACAO)                                                                                                                                                                                                                                                                                                                                                                             </v>
          </cell>
          <cell r="C255" t="str">
            <v xml:space="preserve">UN    </v>
          </cell>
        </row>
        <row r="256">
          <cell r="A256">
            <v>34482</v>
          </cell>
          <cell r="B256" t="str">
            <v xml:space="preserve">AQUECEDOR SOLAR COM RESERVATORIO TERMICO DE 800 L E *4* PLACAS COLETORAS DE *2,0* M2 (NAO INCLUI ACESSORIOS) (SEM INSTALACAO)                                                                                                                                                                                                                                                                                                                                                                             </v>
          </cell>
          <cell r="C256" t="str">
            <v xml:space="preserve">UN    </v>
          </cell>
        </row>
        <row r="257">
          <cell r="A257">
            <v>34472</v>
          </cell>
          <cell r="B257" t="str">
            <v xml:space="preserve">AQUECEDOR SOLAR DE INSTALACAO EXTERNA, KIT COMPACTO, CONJUNTO COM RESERVATORIO TERMICO DE 200 L, PLACA COLETORA DE *2,0* M2 E INCLUSO ACESSORIOS (RESIDENCIAS ATE 120,00 M2 E DE 4 A 5 BANHOS POR DIA) (SEM INSTALACAO)                                                                                                                                                                                                                                                                                   </v>
          </cell>
          <cell r="C257" t="str">
            <v xml:space="preserve">UN    </v>
          </cell>
        </row>
        <row r="258">
          <cell r="A258">
            <v>42425</v>
          </cell>
          <cell r="B258" t="str">
            <v xml:space="preserve">AR CONDICIONADO SPLIT INVERTER, HI-WALL (PAREDE), 12000 BTU/H, CICLO FRIO, 60HZ, CLASSIFICACAO A (SELO PROCEL), GAS HFC, CONTROLE S/FIO                                                                                                                                                                                                                                                                                                                                                                   </v>
          </cell>
          <cell r="C258" t="str">
            <v xml:space="preserve">UN    </v>
          </cell>
        </row>
        <row r="259">
          <cell r="A259">
            <v>42422</v>
          </cell>
          <cell r="B259" t="str">
            <v xml:space="preserve">AR CONDICIONADO SPLIT INVERTER, HI-WALL (PAREDE), 18000 BTU/H, CICLO FRIO, 60HZ, CLASSIFICACAO A (SELO PROCEL), GAS HFC, CONTROLE S/FIO                                                                                                                                                                                                                                                                                                                                                                   </v>
          </cell>
          <cell r="C259" t="str">
            <v xml:space="preserve">UN    </v>
          </cell>
        </row>
        <row r="260">
          <cell r="A260">
            <v>43184</v>
          </cell>
          <cell r="B260" t="str">
            <v xml:space="preserve">AR CONDICIONADO SPLIT INVERTER, HI-WALL (PAREDE), 24000 BTU/H, CICLO FRIO, 60HZ, CLASSIFICACAO A (SELO PROCEL), GAS HFC, CONTROLE S/FIO                                                                                                                                                                                                                                                                                                                                                                   </v>
          </cell>
          <cell r="C260" t="str">
            <v xml:space="preserve">UN    </v>
          </cell>
        </row>
        <row r="261">
          <cell r="A261">
            <v>42424</v>
          </cell>
          <cell r="B261" t="str">
            <v xml:space="preserve">AR CONDICIONADO SPLIT INVERTER, HI-WALL (PAREDE), 9000 BTU/H, CICLO FRIO, 60HZ, CLASSIFICACAO A (SELO PROCEL), GAS HFC, CONTROLE S/FIO                                                                                                                                                                                                                                                                                                                                                                    </v>
          </cell>
          <cell r="C261" t="str">
            <v xml:space="preserve">UN    </v>
          </cell>
        </row>
        <row r="262">
          <cell r="A262">
            <v>42421</v>
          </cell>
          <cell r="B262" t="str">
            <v xml:space="preserve">AR CONDICIONADO SPLIT INVERTER, PISO TETO, APRESENTANDO ENTRE 54000 E 58000 BTU/H, CICLO FRIO, 60HZ, CLASSIFICACAO ENERGETICA A OU B (SELO PROCEL), GAS HFC, CONTROLE S/FIO                                                                                                                                                                                                                                                                                                                               </v>
          </cell>
          <cell r="C262" t="str">
            <v xml:space="preserve">UN    </v>
          </cell>
        </row>
        <row r="263">
          <cell r="A263">
            <v>42416</v>
          </cell>
          <cell r="B263" t="str">
            <v xml:space="preserve">AR CONDICIONADO SPLIT INVERTER, PISO TETO, 18000 BTU/H, CICLO FRIO, 60HZ, CLASSIFICACAO ENERGETICA A OU B (SELO PROCEL), GAS HFC, CONTROLE S/FIO                                                                                                                                                                                                                                                                                                                                                          </v>
          </cell>
          <cell r="C263" t="str">
            <v xml:space="preserve">UN    </v>
          </cell>
        </row>
        <row r="264">
          <cell r="A264">
            <v>42417</v>
          </cell>
          <cell r="B264" t="str">
            <v xml:space="preserve">AR CONDICIONADO SPLIT INVERTER, PISO TETO, 24000 BTU/H, CICLO FRIO, 60HZ, CLASSIFICACAO ENERGETICA A OU B (SELO PROCEL), GAS HFC, CONTROLE S/FIO                                                                                                                                                                                                                                                                                                                                                          </v>
          </cell>
          <cell r="C264" t="str">
            <v xml:space="preserve">UN    </v>
          </cell>
        </row>
        <row r="265">
          <cell r="A265">
            <v>42419</v>
          </cell>
          <cell r="B265" t="str">
            <v xml:space="preserve">AR CONDICIONADO SPLIT INVERTER, PISO TETO, 36000 BTU/H, CICLO FRIO, 60HZ, CLASSIFICACAO ENERGETICA A OU B (SELO PROCEL), GAS HFC, CONTROLE S/FIO                                                                                                                                                                                                                                                                                                                                                          </v>
          </cell>
          <cell r="C265" t="str">
            <v xml:space="preserve">UN    </v>
          </cell>
        </row>
        <row r="266">
          <cell r="A266">
            <v>42420</v>
          </cell>
          <cell r="B266" t="str">
            <v xml:space="preserve">AR CONDICIONADO SPLIT INVERTER, PISO TETO, 48000 BTU/H, CICLO FRIO, 60HZ, CLASSIFICACAO ENERGETICA A OU B (SELO PROCEL), GAS HFC, CONTROLE S/FIO                                                                                                                                                                                                                                                                                                                                                          </v>
          </cell>
          <cell r="C266" t="str">
            <v xml:space="preserve">UN    </v>
          </cell>
        </row>
        <row r="267">
          <cell r="A267">
            <v>43195</v>
          </cell>
          <cell r="B267" t="str">
            <v xml:space="preserve">AR CONDICIONADO SPLIT ON/OFF, CASSETE (TETO), FRIO 4 VIAS 18000 BTUS/H, CLASSIFICACAO ENERGETICA C - SELO PROCEL, GAS HFC, CONTROLE S/ FIO                                                                                                                                                                                                                                                                                                                                                                </v>
          </cell>
          <cell r="C267" t="str">
            <v xml:space="preserve">UN    </v>
          </cell>
        </row>
        <row r="268">
          <cell r="A268">
            <v>43196</v>
          </cell>
          <cell r="B268" t="str">
            <v xml:space="preserve">AR CONDICIONADO SPLIT ON/OFF, CASSETE (TETO), FRIO 4 VIAS 24000 BTUS/H, CLASSIFICACAO ENERGETICA C - SELO PROCEL, GAS HFC, CONTROLE S/ FIO                                                                                                                                                                                                                                                                                                                                                                </v>
          </cell>
          <cell r="C268" t="str">
            <v xml:space="preserve">UN    </v>
          </cell>
        </row>
        <row r="269">
          <cell r="A269">
            <v>43198</v>
          </cell>
          <cell r="B269" t="str">
            <v xml:space="preserve">AR CONDICIONADO SPLIT ON/OFF, CASSETE (TETO), FRIO 4 VIAS 36000 BTUS/H, CLASSIFICACAO ENERGETICA C - SELO PROCEL, GAS HFC, CONTROLE S/ FIO                                                                                                                                                                                                                                                                                                                                                                </v>
          </cell>
          <cell r="C269" t="str">
            <v xml:space="preserve">UN    </v>
          </cell>
        </row>
        <row r="270">
          <cell r="A270">
            <v>43199</v>
          </cell>
          <cell r="B270" t="str">
            <v xml:space="preserve">AR CONDICIONADO SPLIT ON/OFF, CASSETE (TETO), FRIO 4 VIAS 48000 BTUS/H, CLASSIFICACAO ENERGETICA C - SELO PROCEL, GAS HFC, CONTROLE S/ FIO                                                                                                                                                                                                                                                                                                                                                                </v>
          </cell>
          <cell r="C270" t="str">
            <v xml:space="preserve">UN    </v>
          </cell>
        </row>
        <row r="271">
          <cell r="A271">
            <v>43200</v>
          </cell>
          <cell r="B271" t="str">
            <v xml:space="preserve">AR CONDICIONADO SPLIT ON/OFF, CASSETE (TETO), FRIO 4 VIAS 60000 BTUS/H, CLASSIFICACAO ENERGETICA C - SELO PROCEL, GAS HFC, CONTROLE S/ FIO                                                                                                                                                                                                                                                                                                                                                                </v>
          </cell>
          <cell r="C271" t="str">
            <v xml:space="preserve">UN    </v>
          </cell>
        </row>
        <row r="272">
          <cell r="A272">
            <v>39556</v>
          </cell>
          <cell r="B272" t="str">
            <v xml:space="preserve">AR CONDICIONADO SPLIT ON/OFF, CASSETE (TETO), 18000 BTUS/H, CICLO QUENTE/FRIO, 60 HZ, CLASSIFICACAO ENERGETICA C - SELO PROCEL, GAS HFC, CONTROLE S/ FIO                                                                                                                                                                                                                                                                                                                                                  </v>
          </cell>
          <cell r="C272" t="str">
            <v xml:space="preserve">UN    </v>
          </cell>
        </row>
        <row r="273">
          <cell r="A273">
            <v>39557</v>
          </cell>
          <cell r="B273" t="str">
            <v xml:space="preserve">AR CONDICIONADO SPLIT ON/OFF, CASSETE (TETO), 24000 BTUS/H, CICLO QUENTE/FRIO, 60 HZ, CLASSIFICACAO ENERGETICA C - SELO PROCEL, GAS HFC, CONTROLE S/ FIO                                                                                                                                                                                                                                                                                                                                                  </v>
          </cell>
          <cell r="C273" t="str">
            <v xml:space="preserve">UN    </v>
          </cell>
        </row>
        <row r="274">
          <cell r="A274">
            <v>39559</v>
          </cell>
          <cell r="B274" t="str">
            <v xml:space="preserve">AR CONDICIONADO SPLIT ON/OFF, CASSETE (TETO), 36000 BTUS/H, CICLO QUENTE/FRIO, 60 HZ, CLASSIFICACAO ENERGETICA A - SELO PROCEL, GAS HFC, CONTROLE S/ FIO                                                                                                                                                                                                                                                                                                                                                  </v>
          </cell>
          <cell r="C274" t="str">
            <v xml:space="preserve">UN    </v>
          </cell>
        </row>
        <row r="275">
          <cell r="A275">
            <v>39560</v>
          </cell>
          <cell r="B275" t="str">
            <v xml:space="preserve">AR CONDICIONADO SPLIT ON/OFF, CASSETE (TETO), 48000 BTUS/H, CICLO QUENTE/FRIO, 60 HZ, CLASSIFICACAO ENERGETICA A - SELO PROCEL, GAS HFC, CONTROLE S/ FIO                                                                                                                                                                                                                                                                                                                                                  </v>
          </cell>
          <cell r="C275" t="str">
            <v xml:space="preserve">UN    </v>
          </cell>
        </row>
        <row r="276">
          <cell r="A276">
            <v>39561</v>
          </cell>
          <cell r="B276" t="str">
            <v xml:space="preserve">AR CONDICIONADO SPLIT ON/OFF, CASSETE (TETO), 60000 BTUS/H, CICLO QUENTE/FRIO, 60 HZ, CLASSIFICACAO ENERGETICA A - SELO PROCEL, GAS HFC, CONTROLE S/ FIO                                                                                                                                                                                                                                                                                                                                                  </v>
          </cell>
          <cell r="C276" t="str">
            <v xml:space="preserve">UN    </v>
          </cell>
        </row>
        <row r="277">
          <cell r="A277">
            <v>43190</v>
          </cell>
          <cell r="B277" t="str">
            <v xml:space="preserve">AR CONDICIONADO SPLIT ON/OFF, HI-WALL (PAREDE), 12000 BTUS/H, CICLO FRIO, 60 HZ, CLASSIFICACAO ENERGETICA A - SELO PROCEL, GAS HFC, CONTROLE S/ FIO                                                                                                                                                                                                                                                                                                                                                       </v>
          </cell>
          <cell r="C277" t="str">
            <v xml:space="preserve">UN    </v>
          </cell>
        </row>
        <row r="278">
          <cell r="A278">
            <v>39555</v>
          </cell>
          <cell r="B278" t="str">
            <v xml:space="preserve">AR CONDICIONADO SPLIT ON/OFF, HI-WALL (PAREDE), 12000 BTUS/H, CICLO QUENTE/FRIO, 60 HZ, CLASSIFICACAO ENERGETICA A - SELO PROCEL, GAS HFC, CONTROLE S/ FIO                                                                                                                                                                                                                                                                                                                                                </v>
          </cell>
          <cell r="C278" t="str">
            <v xml:space="preserve">UN    </v>
          </cell>
        </row>
        <row r="279">
          <cell r="A279">
            <v>43191</v>
          </cell>
          <cell r="B279" t="str">
            <v xml:space="preserve">AR CONDICIONADO SPLIT ON/OFF, HI-WALL (PAREDE), 18000 BTUS/H, CICLO FRIO, 60 HZ, CLASSIFICACAO ENERGETICA A - SELO PROCEL, GAS HFC, CONTROLE S/ FIO                                                                                                                                                                                                                                                                                                                                                       </v>
          </cell>
          <cell r="C279" t="str">
            <v xml:space="preserve">UN    </v>
          </cell>
        </row>
        <row r="280">
          <cell r="A280">
            <v>39548</v>
          </cell>
          <cell r="B280" t="str">
            <v xml:space="preserve">AR CONDICIONADO SPLIT ON/OFF, HI-WALL (PAREDE), 18000 BTUS/H, CICLO QUENTE/FRIO, 60 HZ, CLASSIFICACAO ENERGETICA A - SELO PROCEL, GAS HFC, CONTROLE S/ FIO                                                                                                                                                                                                                                                                                                                                                </v>
          </cell>
          <cell r="C280" t="str">
            <v xml:space="preserve">UN    </v>
          </cell>
        </row>
        <row r="281">
          <cell r="A281">
            <v>43192</v>
          </cell>
          <cell r="B281" t="str">
            <v xml:space="preserve">AR CONDICIONADO SPLIT ON/OFF, HI-WALL (PAREDE), 24000 BTUS/H, CICLO FRIO, 60 HZ, CLASSIFICACAO ENERGETICA A - SELO PROCEL, GAS HFC, CONTROLE S/ FIO                                                                                                                                                                                                                                                                                                                                                       </v>
          </cell>
          <cell r="C281" t="str">
            <v xml:space="preserve">UN    </v>
          </cell>
        </row>
        <row r="282">
          <cell r="A282">
            <v>39554</v>
          </cell>
          <cell r="B282" t="str">
            <v xml:space="preserve">AR CONDICIONADO SPLIT ON/OFF, HI-WALL (PAREDE), 24000 BTUS/H, CICLO QUENTE/FRIO, 60 HZ, CLASSIFICACAO ENERGETICA A - SELO PROCEL, GAS HFC, CONTROLE S/ FIO                                                                                                                                                                                                                                                                                                                                                </v>
          </cell>
          <cell r="C282" t="str">
            <v xml:space="preserve">UN    </v>
          </cell>
        </row>
        <row r="283">
          <cell r="A283">
            <v>43194</v>
          </cell>
          <cell r="B283" t="str">
            <v xml:space="preserve">AR CONDICIONADO SPLIT ON/OFF, HI-WALL (PAREDE), 9000 BTUS/H, CICLO FRIO, 60 HZ, CLASSIFICACAO ENERGETICA A - SELO PROCEL, GAS HFC, CONTROLE S/ FIO                                                                                                                                                                                                                                                                                                                                                        </v>
          </cell>
          <cell r="C283" t="str">
            <v xml:space="preserve">UN    </v>
          </cell>
        </row>
        <row r="284">
          <cell r="A284">
            <v>39551</v>
          </cell>
          <cell r="B284" t="str">
            <v xml:space="preserve">AR CONDICIONADO SPLIT ON/OFF, HI-WALL (PAREDE), 9000 BTUS/H, CICLO QUENTE/FRIO, 60 HZ, CLASSIFICACAO ENERGETICA A - SELO PROCEL, GAS HFC, CONTROLE S/ FIO                                                                                                                                                                                                                                                                                                                                                 </v>
          </cell>
          <cell r="C284" t="str">
            <v xml:space="preserve">UN    </v>
          </cell>
        </row>
        <row r="285">
          <cell r="A285">
            <v>43185</v>
          </cell>
          <cell r="B285" t="str">
            <v xml:space="preserve">AR CONDICIONADO SPLIT ON/OFF, PISO TETO, 18.000 BTU/H, CICLO FRIO, 60HZ, CLASSIFICACAO ENERGETICA C - SELO PROCEL, GAS HFC, CONTROLE S/FIO                                                                                                                                                                                                                                                                                                                                                                </v>
          </cell>
          <cell r="C285" t="str">
            <v xml:space="preserve">UN    </v>
          </cell>
        </row>
        <row r="286">
          <cell r="A286">
            <v>43186</v>
          </cell>
          <cell r="B286" t="str">
            <v xml:space="preserve">AR CONDICIONADO SPLIT ON/OFF, PISO TETO, 24.000 BTU/H, CICLO FRIO, 60HZ, CLASSIFICACAO ENERGETICA C - SELO PROCEL, GAS HFC, CONTROLE S/FIO                                                                                                                                                                                                                                                                                                                                                                </v>
          </cell>
          <cell r="C286" t="str">
            <v xml:space="preserve">UN    </v>
          </cell>
        </row>
        <row r="287">
          <cell r="A287">
            <v>43187</v>
          </cell>
          <cell r="B287" t="str">
            <v xml:space="preserve">AR CONDICIONADO SPLIT ON/OFF, PISO TETO, 36.000 BTU/H, CICLO FRIO, 60HZ, CLASSIFICACAO ENERGETICA C - SELO PROCEL, GAS HFC, CONTROLE S/FIO                                                                                                                                                                                                                                                                                                                                                                </v>
          </cell>
          <cell r="C287" t="str">
            <v xml:space="preserve">UN    </v>
          </cell>
        </row>
        <row r="288">
          <cell r="A288">
            <v>43188</v>
          </cell>
          <cell r="B288" t="str">
            <v xml:space="preserve">AR CONDICIONADO SPLIT ON/OFF, PISO TETO, 48.000 BTU/H, CICLO FRIO, 60HZ, CLASSIFICACAO ENERGETICA C - SELO PROCEL, GAS HFC, CONTROLE S/FIO                                                                                                                                                                                                                                                                                                                                                                </v>
          </cell>
          <cell r="C288" t="str">
            <v xml:space="preserve">UN    </v>
          </cell>
        </row>
        <row r="289">
          <cell r="A289">
            <v>43189</v>
          </cell>
          <cell r="B289" t="str">
            <v xml:space="preserve">AR CONDICIONADO SPLIT ON/OFF, PISO TETO, 60.000 BTU/H, CICLO FRIO, 60HZ, CLASSIFICACAO ENERGETICA C - SELO PROCEL, GAS HFC, CONTROLE S/FIO                                                                                                                                                                                                                                                                                                                                                                </v>
          </cell>
          <cell r="C289" t="str">
            <v xml:space="preserve">UN    </v>
          </cell>
        </row>
        <row r="290">
          <cell r="A290">
            <v>39580</v>
          </cell>
          <cell r="B290" t="str">
            <v xml:space="preserve">AR-CONDICIONADO FRIO SPLITAO INVERTER 30 TR                                                                                                                                                                                                                                                                                                                                                                                                                                                               </v>
          </cell>
          <cell r="C290" t="str">
            <v xml:space="preserve">UN    </v>
          </cell>
        </row>
        <row r="291">
          <cell r="A291">
            <v>39577</v>
          </cell>
          <cell r="B291" t="str">
            <v xml:space="preserve">AR-CONDICIONADO FRIO SPLITAO MODULAR 10 TR                                                                                                                                                                                                                                                                                                                                                                                                                                                                </v>
          </cell>
          <cell r="C291" t="str">
            <v xml:space="preserve">UN    </v>
          </cell>
        </row>
        <row r="292">
          <cell r="A292">
            <v>39578</v>
          </cell>
          <cell r="B292" t="str">
            <v xml:space="preserve">AR-CONDICIONADO FRIO SPLITAO MODULAR 15 TR                                                                                                                                                                                                                                                                                                                                                                                                                                                                </v>
          </cell>
          <cell r="C292" t="str">
            <v xml:space="preserve">UN    </v>
          </cell>
        </row>
        <row r="293">
          <cell r="A293">
            <v>39579</v>
          </cell>
          <cell r="B293" t="str">
            <v xml:space="preserve">AR-CONDICIONADO FRIO SPLITAO MODULAR 20 TR                                                                                                                                                                                                                                                                                                                                                                                                                                                                </v>
          </cell>
          <cell r="C293" t="str">
            <v xml:space="preserve">UN    </v>
          </cell>
        </row>
        <row r="294">
          <cell r="A294">
            <v>39826</v>
          </cell>
          <cell r="B294" t="str">
            <v xml:space="preserve">AR-CONDICIONADO SPLIT INVERTER, PISO TETO, 24000 BTU/H, QUENTE/FRIO, 60HZ, CLASSIFICACAO ENERGETICA A - SELO PROCEL, GAS HFC, CONTROLE S/FIO                                                                                                                                                                                                                                                                                                                                                              </v>
          </cell>
          <cell r="C294" t="str">
            <v xml:space="preserve">UN    </v>
          </cell>
        </row>
        <row r="295">
          <cell r="A295">
            <v>10700</v>
          </cell>
          <cell r="B295" t="str">
            <v xml:space="preserve">ARADO REVERSIVEL COM 3 DISCOS DE 26" X 6MM REBOCAVEL                                                                                                                                                                                                                                                                                                                                                                                                                                                      </v>
          </cell>
          <cell r="C295" t="str">
            <v xml:space="preserve">UN    </v>
          </cell>
        </row>
        <row r="296">
          <cell r="A296">
            <v>346</v>
          </cell>
          <cell r="B296" t="str">
            <v xml:space="preserve">ARAME DE ACO OVALADO 15 X 17 (45,7 KG, 700 KGF), ROLO 1000 M                                                                                                                                                                                                                                                                                                                                                                                                                                              </v>
          </cell>
          <cell r="C296" t="str">
            <v xml:space="preserve">KG    </v>
          </cell>
        </row>
        <row r="297">
          <cell r="A297">
            <v>3312</v>
          </cell>
          <cell r="B297" t="str">
            <v xml:space="preserve">ARAME DE AMARRACAO PARA GABIAO GALVANIZADO, DIAMETRO 2,2 MM                                                                                                                                                                                                                                                                                                                                                                                                                                               </v>
          </cell>
          <cell r="C297" t="str">
            <v xml:space="preserve">KG    </v>
          </cell>
        </row>
        <row r="298">
          <cell r="A298">
            <v>339</v>
          </cell>
          <cell r="B298" t="str">
            <v xml:space="preserve">ARAME FARPADO GALVANIZADO, 14 BWG (2,11 MM), CLASSE 250                                                                                                                                                                                                                                                                                                                                                                                                                                                   </v>
          </cell>
          <cell r="C298" t="str">
            <v xml:space="preserve">M     </v>
          </cell>
        </row>
        <row r="299">
          <cell r="A299">
            <v>340</v>
          </cell>
          <cell r="B299" t="str">
            <v xml:space="preserve">ARAME FARPADO GALVANIZADO, 16 BWG (1,65 MM), CLASSE 250                                                                                                                                                                                                                                                                                                                                                                                                                                                   </v>
          </cell>
          <cell r="C299" t="str">
            <v xml:space="preserve">M     </v>
          </cell>
        </row>
        <row r="300">
          <cell r="A300">
            <v>43130</v>
          </cell>
          <cell r="B300" t="str">
            <v xml:space="preserve">ARAME GALVANIZADO 12 BWG, D = 2,76 MM (0,048 KG/M) OU 14 BWG, D = 2,11 MM (0,026 KG/M)                                                                                                                                                                                                                                                                                                                                                                                                                    </v>
          </cell>
          <cell r="C300" t="str">
            <v xml:space="preserve">KG    </v>
          </cell>
        </row>
        <row r="301">
          <cell r="A301">
            <v>344</v>
          </cell>
          <cell r="B301" t="str">
            <v xml:space="preserve">ARAME GALVANIZADO 16 BWG, D = 1,65MM (0,0166 KG/M)                                                                                                                                                                                                                                                                                                                                                                                                                                                        </v>
          </cell>
          <cell r="C301" t="str">
            <v xml:space="preserve">KG    </v>
          </cell>
        </row>
        <row r="302">
          <cell r="A302">
            <v>345</v>
          </cell>
          <cell r="B302" t="str">
            <v xml:space="preserve">ARAME GALVANIZADO 18 BWG, D = 1,24MM (0,009 KG/M)                                                                                                                                                                                                                                                                                                                                                                                                                                                         </v>
          </cell>
          <cell r="C302" t="str">
            <v xml:space="preserve">KG    </v>
          </cell>
        </row>
        <row r="303">
          <cell r="A303">
            <v>43131</v>
          </cell>
          <cell r="B303" t="str">
            <v xml:space="preserve">ARAME GALVANIZADO 6 BWG, D = 5,16 MM (0,157 KG/M), OU 8 BWG, D = 4,19 MM (0,101 KG/M), OU 10 BWG, D = 3,40 MM (0,0713 KG/M)                                                                                                                                                                                                                                                                                                                                                                               </v>
          </cell>
          <cell r="C303" t="str">
            <v xml:space="preserve">KG    </v>
          </cell>
        </row>
        <row r="304">
          <cell r="A304">
            <v>3313</v>
          </cell>
          <cell r="B304" t="str">
            <v xml:space="preserve">ARAME PROTEGIDO COM POLIMERO PARA GABIAO, DIAMETRO 2,2 MM                                                                                                                                                                                                                                                                                                                                                                                                                                                 </v>
          </cell>
          <cell r="C304" t="str">
            <v xml:space="preserve">KG    </v>
          </cell>
        </row>
        <row r="305">
          <cell r="A305">
            <v>43132</v>
          </cell>
          <cell r="B305" t="str">
            <v xml:space="preserve">ARAME RECOZIDO 16 BWG, D = 1,65 MM (0,016 KG/M) OU 18 BWG, D = 1,25 MM (0,01 KG/M)                                                                                                                                                                                                                                                                                                                                                                                                                        </v>
          </cell>
          <cell r="C305" t="str">
            <v xml:space="preserve">KG    </v>
          </cell>
        </row>
        <row r="306">
          <cell r="A306">
            <v>366</v>
          </cell>
          <cell r="B306" t="str">
            <v xml:space="preserve">AREIA FINA - POSTO JAZIDA/FORNECEDOR (RETIRADO NA JAZIDA, SEM TRANSPORTE)                                                                                                                                                                                                                                                                                                                                                                                                                                 </v>
          </cell>
          <cell r="C306" t="str">
            <v xml:space="preserve">M3    </v>
          </cell>
        </row>
        <row r="307">
          <cell r="A307">
            <v>367</v>
          </cell>
          <cell r="B307" t="str">
            <v xml:space="preserve">AREIA GROSSA - POSTO JAZIDA/FORNECEDOR (RETIRADO NA JAZIDA, SEM TRANSPORTE)                                                                                                                                                                                                                                                                                                                                                                                                                               </v>
          </cell>
          <cell r="C307" t="str">
            <v xml:space="preserve">M3    </v>
          </cell>
        </row>
        <row r="308">
          <cell r="A308">
            <v>370</v>
          </cell>
          <cell r="B308" t="str">
            <v xml:space="preserve">AREIA MEDIA - POSTO JAZIDA/FORNECEDOR (RETIRADO NA JAZIDA, SEM TRANSPORTE)                                                                                                                                                                                                                                                                                                                                                                                                                                </v>
          </cell>
          <cell r="C308" t="str">
            <v xml:space="preserve">M3    </v>
          </cell>
        </row>
        <row r="309">
          <cell r="A309">
            <v>368</v>
          </cell>
          <cell r="B309" t="str">
            <v xml:space="preserve">AREIA PARA ATERRO - POSTO JAZIDA/FORNECEDOR (RETIRADO NA JAZIDA, SEM TRANSPORTE)                                                                                                                                                                                                                                                                                                                                                                                                                          </v>
          </cell>
          <cell r="C309" t="str">
            <v xml:space="preserve">M3    </v>
          </cell>
        </row>
        <row r="310">
          <cell r="A310">
            <v>11075</v>
          </cell>
          <cell r="B310" t="str">
            <v xml:space="preserve">AREIA PARA LEITO FILTRANTE (0,42 A 1,68 MM) - POSTO JAZIDA/FORNECEDOR (RETIRADO NA JAZIDA, SEM TRANSPORTE)                                                                                                                                                                                                                                                                                                                                                                                                </v>
          </cell>
          <cell r="C310" t="str">
            <v xml:space="preserve">M3    </v>
          </cell>
        </row>
        <row r="311">
          <cell r="A311">
            <v>1381</v>
          </cell>
          <cell r="B311" t="str">
            <v xml:space="preserve">ARGAMASSA COLANTE AC I PARA CERAMICAS                                                                                                                                                                                                                                                                                                                                                                                                                                                                     </v>
          </cell>
          <cell r="C311" t="str">
            <v xml:space="preserve">KG    </v>
          </cell>
        </row>
        <row r="312">
          <cell r="A312">
            <v>34353</v>
          </cell>
          <cell r="B312" t="str">
            <v xml:space="preserve">ARGAMASSA COLANTE AC II                                                                                                                                                                                                                                                                                                                                                                                                                                                                                   </v>
          </cell>
          <cell r="C312" t="str">
            <v xml:space="preserve">KG    </v>
          </cell>
        </row>
        <row r="313">
          <cell r="A313">
            <v>37595</v>
          </cell>
          <cell r="B313" t="str">
            <v xml:space="preserve">ARGAMASSA COLANTE TIPO AC III                                                                                                                                                                                                                                                                                                                                                                                                                                                                             </v>
          </cell>
          <cell r="C313" t="str">
            <v xml:space="preserve">KG    </v>
          </cell>
        </row>
        <row r="314">
          <cell r="A314">
            <v>37596</v>
          </cell>
          <cell r="B314" t="str">
            <v xml:space="preserve">ARGAMASSA COLANTE TIPO AC III E                                                                                                                                                                                                                                                                                                                                                                                                                                                                           </v>
          </cell>
          <cell r="C314" t="str">
            <v xml:space="preserve">KG    </v>
          </cell>
        </row>
        <row r="315">
          <cell r="A315">
            <v>371</v>
          </cell>
          <cell r="B315" t="str">
            <v xml:space="preserve">ARGAMASSA INDUSTRIALIZADA MULTIUSO, PARA REVESTIMENTO INTERNO E EXTERNO E ASSENTAMENTO DE BLOCOS DIVERSOS                                                                                                                                                                                                                                                                                                                                                                                                 </v>
          </cell>
          <cell r="C315" t="str">
            <v xml:space="preserve">KG    </v>
          </cell>
        </row>
        <row r="316">
          <cell r="A316">
            <v>37553</v>
          </cell>
          <cell r="B316" t="str">
            <v xml:space="preserve">ARGAMASSA INDUSTRIALIZADA PARA CHAPISCO COLANTE                                                                                                                                                                                                                                                                                                                                                                                                                                                           </v>
          </cell>
          <cell r="C316" t="str">
            <v xml:space="preserve">KG    </v>
          </cell>
        </row>
        <row r="317">
          <cell r="A317">
            <v>37552</v>
          </cell>
          <cell r="B317" t="str">
            <v xml:space="preserve">ARGAMASSA INDUSTRIALIZADA PARA CHAPISCO ROLADO                                                                                                                                                                                                                                                                                                                                                                                                                                                            </v>
          </cell>
          <cell r="C317" t="str">
            <v xml:space="preserve">KG    </v>
          </cell>
        </row>
        <row r="318">
          <cell r="A318">
            <v>36880</v>
          </cell>
          <cell r="B318" t="str">
            <v xml:space="preserve">ARGAMASSA PARA REVESTIMENTO DECORATIVO MONOCAMADA                                                                                                                                                                                                                                                                                                                                                                                                                                                         </v>
          </cell>
          <cell r="C318" t="str">
            <v xml:space="preserve">KG    </v>
          </cell>
        </row>
        <row r="319">
          <cell r="A319">
            <v>34355</v>
          </cell>
          <cell r="B319" t="str">
            <v xml:space="preserve">ARGAMASSA PISO SOBRE PISO                                                                                                                                                                                                                                                                                                                                                                                                                                                                                 </v>
          </cell>
          <cell r="C319" t="str">
            <v xml:space="preserve">KG    </v>
          </cell>
        </row>
        <row r="320">
          <cell r="A320">
            <v>130</v>
          </cell>
          <cell r="B320" t="str">
            <v xml:space="preserve">ARGAMASSA POLIMERICA DE REPARO ESTRUTURAL, BICOMPONENTE                                                                                                                                                                                                                                                                                                                                                                                                                                                   </v>
          </cell>
          <cell r="C320" t="str">
            <v xml:space="preserve">KG    </v>
          </cell>
        </row>
        <row r="321">
          <cell r="A321">
            <v>135</v>
          </cell>
          <cell r="B321" t="str">
            <v xml:space="preserve">ARGAMASSA POLIMERICA IMPERMEABILIZANTE SEMIFLEXIVEL, BICOMPONENTE, A BASE DE CIMENTO E ADITIVOS                                                                                                                                                                                                                                                                                                                                                                                                           </v>
          </cell>
          <cell r="C321" t="str">
            <v xml:space="preserve">KG    </v>
          </cell>
        </row>
        <row r="322">
          <cell r="A322">
            <v>36886</v>
          </cell>
          <cell r="B322" t="str">
            <v xml:space="preserve">ARGAMASSA PRONTA PARA CONTRAPISO                                                                                                                                                                                                                                                                                                                                                                                                                                                                          </v>
          </cell>
          <cell r="C322" t="str">
            <v xml:space="preserve">KG    </v>
          </cell>
        </row>
        <row r="323">
          <cell r="A323">
            <v>38546</v>
          </cell>
          <cell r="B323" t="str">
            <v xml:space="preserve">ARGAMASSA USINADA AUTOADENSAVEL E AUTONIVELANTE PARA CONTRAPISO, COM BOMBEAMENTO (DISPONIBILIZACAO DE BOMBA), SEM O LANCAMENTO                                                                                                                                                                                                                                                                                                                                                                            </v>
          </cell>
          <cell r="C323" t="str">
            <v xml:space="preserve">M3    </v>
          </cell>
        </row>
        <row r="324">
          <cell r="A324">
            <v>34549</v>
          </cell>
          <cell r="B324" t="str">
            <v xml:space="preserve">ARGILA EXPANDIDA, GRANULOMETRIA 2215                                                                                                                                                                                                                                                                                                                                                                                                                                                                      </v>
          </cell>
          <cell r="C324" t="str">
            <v xml:space="preserve">M3    </v>
          </cell>
        </row>
        <row r="325">
          <cell r="A325">
            <v>6081</v>
          </cell>
          <cell r="B325" t="str">
            <v xml:space="preserve">ARGILA OU BARRO PARA ATERRO/REATERRO (COM TRANSPORTE ATE 10 KM)                                                                                                                                                                                                                                                                                                                                                                                                                                           </v>
          </cell>
          <cell r="C325" t="str">
            <v xml:space="preserve">M3    </v>
          </cell>
        </row>
        <row r="326">
          <cell r="A326">
            <v>6077</v>
          </cell>
          <cell r="B326" t="str">
            <v xml:space="preserve">ARGILA OU BARRO PARA ATERRO/REATERRO (RETIRADO NA JAZIDA, SEM TRANSPORTE)                                                                                                                                                                                                                                                                                                                                                                                                                                 </v>
          </cell>
          <cell r="C326" t="str">
            <v xml:space="preserve">M3    </v>
          </cell>
        </row>
        <row r="327">
          <cell r="A327">
            <v>6079</v>
          </cell>
          <cell r="B327" t="str">
            <v xml:space="preserve">ARGILA, ARGILA VERMELHA OU ARGILA ARENOSA (RETIRADA NA JAZIDA, SEM TRANSPORTE)                                                                                                                                                                                                                                                                                                                                                                                                                            </v>
          </cell>
          <cell r="C327" t="str">
            <v xml:space="preserve">M3    </v>
          </cell>
        </row>
        <row r="328">
          <cell r="A328">
            <v>1091</v>
          </cell>
          <cell r="B328" t="str">
            <v xml:space="preserve">ARMACAO VERTICAL COM HASTE E CONTRA-PINO, EM CHAPA DE ACO GALVANIZADO 3/16", COM 1 ESTRIBO E 1 ISOLADOR                                                                                                                                                                                                                                                                                                                                                                                                   </v>
          </cell>
          <cell r="C328" t="str">
            <v xml:space="preserve">UN    </v>
          </cell>
        </row>
        <row r="329">
          <cell r="A329">
            <v>1094</v>
          </cell>
          <cell r="B329" t="str">
            <v xml:space="preserve">ARMACAO VERTICAL COM HASTE E CONTRA-PINO, EM CHAPA DE ACO GALVANIZADO 3/16", COM 1 ESTRIBO, SEM ISOLADOR                                                                                                                                                                                                                                                                                                                                                                                                  </v>
          </cell>
          <cell r="C329" t="str">
            <v xml:space="preserve">UN    </v>
          </cell>
        </row>
        <row r="330">
          <cell r="A330">
            <v>1095</v>
          </cell>
          <cell r="B330" t="str">
            <v xml:space="preserve">ARMACAO VERTICAL COM HASTE E CONTRA-PINO, EM CHAPA DE ACO GALVANIZADO 3/16", COM 2 ESTRIBOS, E 2 ISOLADORES                                                                                                                                                                                                                                                                                                                                                                                               </v>
          </cell>
          <cell r="C330" t="str">
            <v xml:space="preserve">UN    </v>
          </cell>
        </row>
        <row r="331">
          <cell r="A331">
            <v>1092</v>
          </cell>
          <cell r="B331" t="str">
            <v xml:space="preserve">ARMACAO VERTICAL COM HASTE E CONTRA-PINO, EM CHAPA DE ACO GALVANIZADO 3/16", COM 2 ESTRIBOS, SEM ISOLADOR                                                                                                                                                                                                                                                                                                                                                                                                 </v>
          </cell>
          <cell r="C331" t="str">
            <v xml:space="preserve">UN    </v>
          </cell>
        </row>
        <row r="332">
          <cell r="A332">
            <v>1093</v>
          </cell>
          <cell r="B332" t="str">
            <v xml:space="preserve">ARMACAO VERTICAL COM HASTE E CONTRA-PINO, EM CHAPA DE ACO GALVANIZADO 3/16", COM 3 ESTRIBOS E 3 ISOLADORES                                                                                                                                                                                                                                                                                                                                                                                                </v>
          </cell>
          <cell r="C332" t="str">
            <v xml:space="preserve">UN    </v>
          </cell>
        </row>
        <row r="333">
          <cell r="A333">
            <v>1090</v>
          </cell>
          <cell r="B333" t="str">
            <v xml:space="preserve">ARMACAO VERTICAL COM HASTE E CONTRA-PINO, EM CHAPA DE ACO GALVANIZADO 3/16", COM 3 ESTRIBOS, SEM ISOLADOR                                                                                                                                                                                                                                                                                                                                                                                                 </v>
          </cell>
          <cell r="C333" t="str">
            <v xml:space="preserve">UN    </v>
          </cell>
        </row>
        <row r="334">
          <cell r="A334">
            <v>1096</v>
          </cell>
          <cell r="B334" t="str">
            <v xml:space="preserve">ARMACAO VERTICAL COM HASTE E CONTRA-PINO, EM CHAPA DE ACO GALVANIZADO 3/16", COM 4 ESTRIBOS E 4 ISOLADORES                                                                                                                                                                                                                                                                                                                                                                                                </v>
          </cell>
          <cell r="C334" t="str">
            <v xml:space="preserve">UN    </v>
          </cell>
        </row>
        <row r="335">
          <cell r="A335">
            <v>1097</v>
          </cell>
          <cell r="B335" t="str">
            <v xml:space="preserve">ARMACAO VERTICAL COM HASTE E CONTRA-PINO, EM CHAPA DE ACO GALVANIZADO 3/16", COM 4 ESTRIBOS, SEM ISOLADOR                                                                                                                                                                                                                                                                                                                                                                                                 </v>
          </cell>
          <cell r="C335" t="str">
            <v xml:space="preserve">UN    </v>
          </cell>
        </row>
        <row r="336">
          <cell r="A336">
            <v>378</v>
          </cell>
          <cell r="B336" t="str">
            <v xml:space="preserve">ARMADOR (HORISTA)                                                                                                                                                                                                                                                                                                                                                                                                                                                                                         </v>
          </cell>
          <cell r="C336" t="str">
            <v xml:space="preserve">H     </v>
          </cell>
        </row>
        <row r="337">
          <cell r="A337">
            <v>40911</v>
          </cell>
          <cell r="B337" t="str">
            <v xml:space="preserve">ARMADOR (MENSALISTA)                                                                                                                                                                                                                                                                                                                                                                                                                                                                                      </v>
          </cell>
          <cell r="C337" t="str">
            <v xml:space="preserve">MES   </v>
          </cell>
        </row>
        <row r="338">
          <cell r="A338">
            <v>33939</v>
          </cell>
          <cell r="B338" t="str">
            <v xml:space="preserve">ARQUITETO JUNIOR (HORISTA)                                                                                                                                                                                                                                                                                                                                                                                                                                                                                </v>
          </cell>
          <cell r="C338" t="str">
            <v xml:space="preserve">H     </v>
          </cell>
        </row>
        <row r="339">
          <cell r="A339">
            <v>40815</v>
          </cell>
          <cell r="B339" t="str">
            <v xml:space="preserve">ARQUITETO JUNIOR (MENSALISTA)                                                                                                                                                                                                                                                                                                                                                                                                                                                                             </v>
          </cell>
          <cell r="C339" t="str">
            <v xml:space="preserve">MES   </v>
          </cell>
        </row>
        <row r="340">
          <cell r="A340">
            <v>33952</v>
          </cell>
          <cell r="B340" t="str">
            <v xml:space="preserve">ARQUITETO PLENO (HORISTA)                                                                                                                                                                                                                                                                                                                                                                                                                                                                                 </v>
          </cell>
          <cell r="C340" t="str">
            <v xml:space="preserve">H     </v>
          </cell>
        </row>
        <row r="341">
          <cell r="A341">
            <v>40816</v>
          </cell>
          <cell r="B341" t="str">
            <v xml:space="preserve">ARQUITETO PLENO (MENSALISTA)                                                                                                                                                                                                                                                                                                                                                                                                                                                                              </v>
          </cell>
          <cell r="C341" t="str">
            <v xml:space="preserve">MES   </v>
          </cell>
        </row>
        <row r="342">
          <cell r="A342">
            <v>33953</v>
          </cell>
          <cell r="B342" t="str">
            <v xml:space="preserve">ARQUITETO SENIOR (HORISTA)                                                                                                                                                                                                                                                                                                                                                                                                                                                                                </v>
          </cell>
          <cell r="C342" t="str">
            <v xml:space="preserve">H     </v>
          </cell>
        </row>
        <row r="343">
          <cell r="A343">
            <v>40817</v>
          </cell>
          <cell r="B343" t="str">
            <v xml:space="preserve">ARQUITETO SENIOR (MENSALISTA)                                                                                                                                                                                                                                                                                                                                                                                                                                                                             </v>
          </cell>
          <cell r="C343" t="str">
            <v xml:space="preserve">MES   </v>
          </cell>
        </row>
        <row r="344">
          <cell r="A344">
            <v>13348</v>
          </cell>
          <cell r="B344" t="str">
            <v xml:space="preserve">ARRUELA EM ACO GALVANIZADO, DIAMETRO EXTERNO = 35MM, ESPESSURA = 3MM, DIAMETRO DO FURO= 18MM                                                                                                                                                                                                                                                                                                                                                                                                              </v>
          </cell>
          <cell r="C344" t="str">
            <v xml:space="preserve">UN    </v>
          </cell>
        </row>
        <row r="345">
          <cell r="A345">
            <v>39212</v>
          </cell>
          <cell r="B345" t="str">
            <v xml:space="preserve">ARRUELA EM ALUMINIO, COM ROSCA, DE 1 1/2", PARA ELETRODUTO                                                                                                                                                                                                                                                                                                                                                                                                                                                </v>
          </cell>
          <cell r="C345" t="str">
            <v xml:space="preserve">UN    </v>
          </cell>
        </row>
        <row r="346">
          <cell r="A346">
            <v>39211</v>
          </cell>
          <cell r="B346" t="str">
            <v xml:space="preserve">ARRUELA EM ALUMINIO, COM ROSCA, DE 1 1/4", PARA ELETRODUTO                                                                                                                                                                                                                                                                                                                                                                                                                                                </v>
          </cell>
          <cell r="C346" t="str">
            <v xml:space="preserve">UN    </v>
          </cell>
        </row>
        <row r="347">
          <cell r="A347">
            <v>39208</v>
          </cell>
          <cell r="B347" t="str">
            <v xml:space="preserve">ARRUELA EM ALUMINIO, COM ROSCA, DE 1/2", PARA ELETRODUTO                                                                                                                                                                                                                                                                                                                                                                                                                                                  </v>
          </cell>
          <cell r="C347" t="str">
            <v xml:space="preserve">UN    </v>
          </cell>
        </row>
        <row r="348">
          <cell r="A348">
            <v>39210</v>
          </cell>
          <cell r="B348" t="str">
            <v xml:space="preserve">ARRUELA EM ALUMINIO, COM ROSCA, DE 1", PARA ELETRODUTO                                                                                                                                                                                                                                                                                                                                                                                                                                                    </v>
          </cell>
          <cell r="C348" t="str">
            <v xml:space="preserve">UN    </v>
          </cell>
        </row>
        <row r="349">
          <cell r="A349">
            <v>39214</v>
          </cell>
          <cell r="B349" t="str">
            <v xml:space="preserve">ARRUELA EM ALUMINIO, COM ROSCA, DE 2 1/2", PARA ELETRODUTO                                                                                                                                                                                                                                                                                                                                                                                                                                                </v>
          </cell>
          <cell r="C349" t="str">
            <v xml:space="preserve">UN    </v>
          </cell>
        </row>
        <row r="350">
          <cell r="A350">
            <v>39213</v>
          </cell>
          <cell r="B350" t="str">
            <v xml:space="preserve">ARRUELA EM ALUMINIO, COM ROSCA, DE 2", PARA ELETRODUTO                                                                                                                                                                                                                                                                                                                                                                                                                                                    </v>
          </cell>
          <cell r="C350" t="str">
            <v xml:space="preserve">UN    </v>
          </cell>
        </row>
        <row r="351">
          <cell r="A351">
            <v>39209</v>
          </cell>
          <cell r="B351" t="str">
            <v xml:space="preserve">ARRUELA EM ALUMINIO, COM ROSCA, DE 3/4", PARA ELETRODUTO                                                                                                                                                                                                                                                                                                                                                                                                                                                  </v>
          </cell>
          <cell r="C351" t="str">
            <v xml:space="preserve">UN    </v>
          </cell>
        </row>
        <row r="352">
          <cell r="A352">
            <v>39207</v>
          </cell>
          <cell r="B352" t="str">
            <v xml:space="preserve">ARRUELA EM ALUMINIO, COM ROSCA, DE 3/8", PARA ELETRODUTO                                                                                                                                                                                                                                                                                                                                                                                                                                                  </v>
          </cell>
          <cell r="C352" t="str">
            <v xml:space="preserve">UN    </v>
          </cell>
        </row>
        <row r="353">
          <cell r="A353">
            <v>39215</v>
          </cell>
          <cell r="B353" t="str">
            <v xml:space="preserve">ARRUELA EM ALUMINIO, COM ROSCA, DE 3", PARA ELETRODUTO                                                                                                                                                                                                                                                                                                                                                                                                                                                    </v>
          </cell>
          <cell r="C353" t="str">
            <v xml:space="preserve">UN    </v>
          </cell>
        </row>
        <row r="354">
          <cell r="A354">
            <v>39216</v>
          </cell>
          <cell r="B354" t="str">
            <v xml:space="preserve">ARRUELA EM ALUMINIO, COM ROSCA, DE 4", PARA ELETRODUTO                                                                                                                                                                                                                                                                                                                                                                                                                                                    </v>
          </cell>
          <cell r="C354" t="str">
            <v xml:space="preserve">UN    </v>
          </cell>
        </row>
        <row r="355">
          <cell r="A355">
            <v>11267</v>
          </cell>
          <cell r="B355" t="str">
            <v xml:space="preserve">ARRUELA LISA, REDONDA, DE LATAO POLIDO, DIAMETRO NOMINAL 5/8", DIAMETRO EXTERNO = 34 MM, DIAMETRO DO FURO = 17 MM, ESPESSURA = *2,5* MM                                                                                                                                                                                                                                                                                                                                                                   </v>
          </cell>
          <cell r="C355" t="str">
            <v xml:space="preserve">UN    </v>
          </cell>
        </row>
        <row r="356">
          <cell r="A356">
            <v>379</v>
          </cell>
          <cell r="B356" t="str">
            <v xml:space="preserve">ARRUELA QUADRADA EM ACO GALVANIZADO, DIMENSAO = 38 MM, ESPESSURA = 3MM, DIAMETRO DO FURO= 18 MM                                                                                                                                                                                                                                                                                                                                                                                                           </v>
          </cell>
          <cell r="C356" t="str">
            <v xml:space="preserve">UN    </v>
          </cell>
        </row>
        <row r="357">
          <cell r="A357">
            <v>510</v>
          </cell>
          <cell r="B357" t="str">
            <v xml:space="preserve">ASFALTO MODIFICADO TIPO I - NBR 9910 (ASFALTO OXIDADO PARA IMPERMEABILIZACAO, COEFICIENTE DE PENETRACAO 25-40)                                                                                                                                                                                                                                                                                                                                                                                            </v>
          </cell>
          <cell r="C357" t="str">
            <v xml:space="preserve">KG    </v>
          </cell>
        </row>
        <row r="358">
          <cell r="A358">
            <v>516</v>
          </cell>
          <cell r="B358" t="str">
            <v xml:space="preserve">ASFALTO MODIFICADO TIPO II - NBR 9910 (ASFALTO OXIDADO PARA IMPERMEABILIZACAO, COEFICIENTE DE PENETRACAO 20-35)                                                                                                                                                                                                                                                                                                                                                                                           </v>
          </cell>
          <cell r="C358" t="str">
            <v xml:space="preserve">KG    </v>
          </cell>
        </row>
        <row r="359">
          <cell r="A359">
            <v>509</v>
          </cell>
          <cell r="B359" t="str">
            <v xml:space="preserve">ASFALTO MODIFICADO TIPO III - NBR 9910 (ASFALTO OXIDADO PARA IMPERMEABILIZACAO, COEFICIENTE DE PENETRACAO 15-25)                                                                                                                                                                                                                                                                                                                                                                                          </v>
          </cell>
          <cell r="C359" t="str">
            <v xml:space="preserve">KG    </v>
          </cell>
        </row>
        <row r="360">
          <cell r="A360">
            <v>40331</v>
          </cell>
          <cell r="B360" t="str">
            <v xml:space="preserve">ASSENTADOR DE MANILHAS (HORISTA)                                                                                                                                                                                                                                                                                                                                                                                                                                                                          </v>
          </cell>
          <cell r="C360" t="str">
            <v xml:space="preserve">H     </v>
          </cell>
        </row>
        <row r="361">
          <cell r="A361">
            <v>40930</v>
          </cell>
          <cell r="B361" t="str">
            <v xml:space="preserve">ASSENTADOR DE MANILHAS (MENSALISTA)                                                                                                                                                                                                                                                                                                                                                                                                                                                                       </v>
          </cell>
          <cell r="C361" t="str">
            <v xml:space="preserve">MES   </v>
          </cell>
        </row>
        <row r="362">
          <cell r="A362">
            <v>377</v>
          </cell>
          <cell r="B362" t="str">
            <v xml:space="preserve">ASSENTO SANITARIO DE PLASTICO, TIPO CONVENCIONAL                                                                                                                                                                                                                                                                                                                                                                                                                                                          </v>
          </cell>
          <cell r="C362" t="str">
            <v xml:space="preserve">UN    </v>
          </cell>
        </row>
        <row r="363">
          <cell r="A363">
            <v>11761</v>
          </cell>
          <cell r="B363" t="str">
            <v xml:space="preserve">ASSENTO VASO SANITARIO INFANTIL EM PLASTICO BRANCO                                                                                                                                                                                                                                                                                                                                                                                                                                                        </v>
          </cell>
          <cell r="C363" t="str">
            <v xml:space="preserve">UN    </v>
          </cell>
        </row>
        <row r="364">
          <cell r="A364">
            <v>7588</v>
          </cell>
          <cell r="B364" t="str">
            <v xml:space="preserve">AUTOMATICO DE BOIA SUPERIOR / INFERIOR, *15* A / 250 V                                                                                                                                                                                                                                                                                                                                                                                                                                                    </v>
          </cell>
          <cell r="C364" t="str">
            <v xml:space="preserve">UN    </v>
          </cell>
        </row>
        <row r="365">
          <cell r="A365">
            <v>34551</v>
          </cell>
          <cell r="B365" t="str">
            <v xml:space="preserve">AUXILIAR DE AZULEJISTA (HORISTA)                                                                                                                                                                                                                                                                                                                                                                                                                                                                          </v>
          </cell>
          <cell r="C365" t="str">
            <v xml:space="preserve">H     </v>
          </cell>
        </row>
        <row r="366">
          <cell r="A366">
            <v>41078</v>
          </cell>
          <cell r="B366" t="str">
            <v xml:space="preserve">AUXILIAR DE AZULEJISTA (MENSALISTA)                                                                                                                                                                                                                                                                                                                                                                                                                                                                       </v>
          </cell>
          <cell r="C366" t="str">
            <v xml:space="preserve">MES   </v>
          </cell>
        </row>
        <row r="367">
          <cell r="A367">
            <v>246</v>
          </cell>
          <cell r="B367" t="str">
            <v xml:space="preserve">AUXILIAR DE ENCANADOR OU BOMBEIRO HIDRAULICO (HORISTA)                                                                                                                                                                                                                                                                                                                                                                                                                                                    </v>
          </cell>
          <cell r="C367" t="str">
            <v xml:space="preserve">H     </v>
          </cell>
        </row>
        <row r="368">
          <cell r="A368">
            <v>40927</v>
          </cell>
          <cell r="B368" t="str">
            <v xml:space="preserve">AUXILIAR DE ENCANADOR OU BOMBEIRO HIDRAULICO (MENSALISTA)                                                                                                                                                                                                                                                                                                                                                                                                                                                 </v>
          </cell>
          <cell r="C368" t="str">
            <v xml:space="preserve">MES   </v>
          </cell>
        </row>
        <row r="369">
          <cell r="A369">
            <v>2350</v>
          </cell>
          <cell r="B369" t="str">
            <v xml:space="preserve">AUXILIAR DE ESCRITORIO (HORISTA)                                                                                                                                                                                                                                                                                                                                                                                                                                                                          </v>
          </cell>
          <cell r="C369" t="str">
            <v xml:space="preserve">H     </v>
          </cell>
        </row>
        <row r="370">
          <cell r="A370">
            <v>40812</v>
          </cell>
          <cell r="B370" t="str">
            <v xml:space="preserve">AUXILIAR DE ESCRITORIO (MENSALISTA)                                                                                                                                                                                                                                                                                                                                                                                                                                                                       </v>
          </cell>
          <cell r="C370" t="str">
            <v xml:space="preserve">MES   </v>
          </cell>
        </row>
        <row r="371">
          <cell r="A371">
            <v>245</v>
          </cell>
          <cell r="B371" t="str">
            <v xml:space="preserve">AUXILIAR DE LABORATORISTA DE SOLOS E DE CONCRETO (HORISTA)                                                                                                                                                                                                                                                                                                                                                                                                                                                </v>
          </cell>
          <cell r="C371" t="str">
            <v xml:space="preserve">H     </v>
          </cell>
        </row>
        <row r="372">
          <cell r="A372">
            <v>41090</v>
          </cell>
          <cell r="B372" t="str">
            <v xml:space="preserve">AUXILIAR DE LABORATORISTA DE SOLOS E DE CONCRETO (MENSALISTA)                                                                                                                                                                                                                                                                                                                                                                                                                                             </v>
          </cell>
          <cell r="C372" t="str">
            <v xml:space="preserve">MES   </v>
          </cell>
        </row>
        <row r="373">
          <cell r="A373">
            <v>251</v>
          </cell>
          <cell r="B373" t="str">
            <v xml:space="preserve">AUXILIAR DE MECANICO (HORISTA)                                                                                                                                                                                                                                                                                                                                                                                                                                                                            </v>
          </cell>
          <cell r="C373" t="str">
            <v xml:space="preserve">H     </v>
          </cell>
        </row>
        <row r="374">
          <cell r="A374">
            <v>40975</v>
          </cell>
          <cell r="B374" t="str">
            <v xml:space="preserve">AUXILIAR DE MECANICO (MENSALISTA)                                                                                                                                                                                                                                                                                                                                                                                                                                                                         </v>
          </cell>
          <cell r="C374" t="str">
            <v xml:space="preserve">MES   </v>
          </cell>
        </row>
        <row r="375">
          <cell r="A375">
            <v>6127</v>
          </cell>
          <cell r="B375" t="str">
            <v xml:space="preserve">AUXILIAR DE PEDREIRO (HORISTA)                                                                                                                                                                                                                                                                                                                                                                                                                                                                            </v>
          </cell>
          <cell r="C375" t="str">
            <v xml:space="preserve">H     </v>
          </cell>
        </row>
        <row r="376">
          <cell r="A376">
            <v>41072</v>
          </cell>
          <cell r="B376" t="str">
            <v xml:space="preserve">AUXILIAR DE PEDREIRO (MENSALISTA)                                                                                                                                                                                                                                                                                                                                                                                                                                                                         </v>
          </cell>
          <cell r="C376" t="str">
            <v xml:space="preserve">MES   </v>
          </cell>
        </row>
        <row r="377">
          <cell r="A377">
            <v>6121</v>
          </cell>
          <cell r="B377" t="str">
            <v xml:space="preserve">AUXILIAR DE SERVICOS GERAIS (HORISTA)                                                                                                                                                                                                                                                                                                                                                                                                                                                                     </v>
          </cell>
          <cell r="C377" t="str">
            <v xml:space="preserve">H     </v>
          </cell>
        </row>
        <row r="378">
          <cell r="A378">
            <v>41071</v>
          </cell>
          <cell r="B378" t="str">
            <v xml:space="preserve">AUXILIAR DE SERVICOS GERAIS (MENSALISTA)                                                                                                                                                                                                                                                                                                                                                                                                                                                                  </v>
          </cell>
          <cell r="C378" t="str">
            <v xml:space="preserve">MES   </v>
          </cell>
        </row>
        <row r="379">
          <cell r="A379">
            <v>244</v>
          </cell>
          <cell r="B379" t="str">
            <v xml:space="preserve">AUXILIAR DE TOPOGRAFO (HORISTA)                                                                                                                                                                                                                                                                                                                                                                                                                                                                           </v>
          </cell>
          <cell r="C379" t="str">
            <v xml:space="preserve">H     </v>
          </cell>
        </row>
        <row r="380">
          <cell r="A380">
            <v>41093</v>
          </cell>
          <cell r="B380" t="str">
            <v xml:space="preserve">AUXILIAR DE TOPOGRAFO (MENSALISTA)                                                                                                                                                                                                                                                                                                                                                                                                                                                                        </v>
          </cell>
          <cell r="C380" t="str">
            <v xml:space="preserve">MES   </v>
          </cell>
        </row>
        <row r="381">
          <cell r="A381">
            <v>532</v>
          </cell>
          <cell r="B381" t="str">
            <v xml:space="preserve">AUXILIAR TECNICO / ASSISTENTE DE ENGENHARIA (HORISTA)                                                                                                                                                                                                                                                                                                                                                                                                                                                     </v>
          </cell>
          <cell r="C381" t="str">
            <v xml:space="preserve">H     </v>
          </cell>
        </row>
        <row r="382">
          <cell r="A382">
            <v>40931</v>
          </cell>
          <cell r="B382" t="str">
            <v xml:space="preserve">AUXILIAR TECNICO / ASSISTENTE DE ENGENHARIA (MENSALISTA)                                                                                                                                                                                                                                                                                                                                                                                                                                                  </v>
          </cell>
          <cell r="C382" t="str">
            <v xml:space="preserve">MES   </v>
          </cell>
        </row>
        <row r="383">
          <cell r="A383">
            <v>36150</v>
          </cell>
          <cell r="B383" t="str">
            <v xml:space="preserve">AVENTAL DE SEGURANCA DE RASPA DE COURO 1,00 X 0,60 M                                                                                                                                                                                                                                                                                                                                                                                                                                                      </v>
          </cell>
          <cell r="C383" t="str">
            <v xml:space="preserve">UN    </v>
          </cell>
        </row>
        <row r="384">
          <cell r="A384">
            <v>4760</v>
          </cell>
          <cell r="B384" t="str">
            <v xml:space="preserve">AZULEJISTA OU LADRILHEIRO (HORISTA)                                                                                                                                                                                                                                                                                                                                                                                                                                                                       </v>
          </cell>
          <cell r="C384" t="str">
            <v xml:space="preserve">H     </v>
          </cell>
        </row>
        <row r="385">
          <cell r="A385">
            <v>41069</v>
          </cell>
          <cell r="B385" t="str">
            <v xml:space="preserve">AZULEJISTA OU LADRILHEIRO (MENSALISTA)                                                                                                                                                                                                                                                                                                                                                                                                                                                                    </v>
          </cell>
          <cell r="C385" t="str">
            <v xml:space="preserve">MES   </v>
          </cell>
        </row>
        <row r="386">
          <cell r="A386">
            <v>10422</v>
          </cell>
          <cell r="B386" t="str">
            <v xml:space="preserve">BACIA SANITARIA (VASO) COM CAIXA ACOPLADA, SIFAO APARENTE, DE LOUCA BRANCA (SEM ASSENTO)                                                                                                                                                                                                                                                                                                                                                                                                                  </v>
          </cell>
          <cell r="C386" t="str">
            <v xml:space="preserve">UN    </v>
          </cell>
        </row>
        <row r="387">
          <cell r="A387">
            <v>44019</v>
          </cell>
          <cell r="B387" t="str">
            <v xml:space="preserve">BACIA SANITARIA (VASO) COM CAIXA ACOPLADA, SIFAO OCULTO / CARENADO, DE LOUCA BRANCA (SEM ASSENTO) - PADRAO ALTO                                                                                                                                                                                                                                                                                                                                                                                           </v>
          </cell>
          <cell r="C387" t="str">
            <v xml:space="preserve">UN    </v>
          </cell>
        </row>
        <row r="388">
          <cell r="A388">
            <v>36520</v>
          </cell>
          <cell r="B388" t="str">
            <v xml:space="preserve">BACIA SANITARIA (VASO) CONVENCIONAL PARA PCD, SEM FURO FRONTAL, DE LOUCA BRANCA (SEM ASSENTO)                                                                                                                                                                                                                                                                                                                                                                                                             </v>
          </cell>
          <cell r="C388" t="str">
            <v xml:space="preserve">UN    </v>
          </cell>
        </row>
        <row r="389">
          <cell r="A389">
            <v>42319</v>
          </cell>
          <cell r="B389" t="str">
            <v xml:space="preserve">BACIA SANITARIA (VASO) CONVENCIONAL PARA USO ESPECIFICO (HOSPITAIS, CLINICAS), COM FURO FRONTAL, DE LOUCA BRANCA, SEM ASSENTO                                                                                                                                                                                                                                                                                                                                                                             </v>
          </cell>
          <cell r="C389" t="str">
            <v xml:space="preserve">UN    </v>
          </cell>
        </row>
        <row r="390">
          <cell r="A390">
            <v>10420</v>
          </cell>
          <cell r="B390" t="str">
            <v xml:space="preserve">BACIA SANITARIA (VASO) CONVENCIONAL, DE LOUCA BRANCA, SIFAO APARENTE, SAIDA VERTICAL (SEM ASSENTO)                                                                                                                                                                                                                                                                                                                                                                                                        </v>
          </cell>
          <cell r="C390" t="str">
            <v xml:space="preserve">UN    </v>
          </cell>
        </row>
        <row r="391">
          <cell r="A391">
            <v>10421</v>
          </cell>
          <cell r="B391" t="str">
            <v xml:space="preserve">BACIA SANITARIA (VASO) CONVENCIONAL, DE LOUCA COLORIDA, SIFAO APARENTE, SAIDA VERTICAL (SEM ASSENTO)                                                                                                                                                                                                                                                                                                                                                                                                      </v>
          </cell>
          <cell r="C391" t="str">
            <v xml:space="preserve">UN    </v>
          </cell>
        </row>
        <row r="392">
          <cell r="A392">
            <v>11786</v>
          </cell>
          <cell r="B392" t="str">
            <v xml:space="preserve">BACIA SANITARIA (VASO) INFANTIL, SIFONADO, DE LOUCA BRANCA, (SEM ASSENTO)                                                                                                                                                                                                                                                                                                                                                                                                                                 </v>
          </cell>
          <cell r="C392" t="str">
            <v xml:space="preserve">UN    </v>
          </cell>
        </row>
        <row r="393">
          <cell r="A393">
            <v>4815</v>
          </cell>
          <cell r="B393" t="str">
            <v xml:space="preserve">BALDE VERMELHO PARA SINALIZACAO DE VIAS                                                                                                                                                                                                                                                                                                                                                                                                                                                                   </v>
          </cell>
          <cell r="C393" t="str">
            <v xml:space="preserve">UN    </v>
          </cell>
        </row>
        <row r="394">
          <cell r="A394">
            <v>541</v>
          </cell>
          <cell r="B394" t="str">
            <v xml:space="preserve">BANCADA DE MARMORE SINTETICO COM UMA CUBA, 120 X *60* CM                                                                                                                                                                                                                                                                                                                                                                                                                                                  </v>
          </cell>
          <cell r="C394" t="str">
            <v xml:space="preserve">UN    </v>
          </cell>
        </row>
        <row r="395">
          <cell r="A395">
            <v>542</v>
          </cell>
          <cell r="B395" t="str">
            <v xml:space="preserve">BANCADA DE MARMORE SINTETICO COM UMA CUBA, 150 X *60* CM                                                                                                                                                                                                                                                                                                                                                                                                                                                  </v>
          </cell>
          <cell r="C395" t="str">
            <v xml:space="preserve">UN    </v>
          </cell>
        </row>
        <row r="396">
          <cell r="A396">
            <v>540</v>
          </cell>
          <cell r="B396" t="str">
            <v xml:space="preserve">BANCADA DE MARMORE SINTETICO COM UMA CUBA, 200 X *60* CM                                                                                                                                                                                                                                                                                                                                                                                                                                                  </v>
          </cell>
          <cell r="C396" t="str">
            <v xml:space="preserve">UN    </v>
          </cell>
        </row>
        <row r="397">
          <cell r="A397">
            <v>38364</v>
          </cell>
          <cell r="B397" t="str">
            <v xml:space="preserve">BANCADA/ BANCA EM GRANITO, POLIDO, TIPO ANDORINHA/ QUARTZ/ CASTELO/ CORUMBA OU OUTROS EQUIVALENTES DA REGIAO, COM CUBA INOX, FORMATO *120 X 60* CM, E= *2* CM                                                                                                                                                                                                                                                                                                                                             </v>
          </cell>
          <cell r="C397" t="str">
            <v xml:space="preserve">UN    </v>
          </cell>
        </row>
        <row r="398">
          <cell r="A398">
            <v>11692</v>
          </cell>
          <cell r="B398" t="str">
            <v xml:space="preserve">BANCADA/ BANCA/ BALCAO/ TAMPO EM MARMORE BRANCO COMUM, POLIDO, LISO, ACABAMENTO RETO, E= *3* CM (SEM FUROS)                                                                                                                                                                                                                                                                                                                                                                                               </v>
          </cell>
          <cell r="C398" t="str">
            <v xml:space="preserve">M2    </v>
          </cell>
        </row>
        <row r="399">
          <cell r="A399">
            <v>1746</v>
          </cell>
          <cell r="B399" t="str">
            <v xml:space="preserve">BANCADA/BANCA/PIA DE ACO INOXIDAVEL (AISI 430) COM 1 CUBA CENTRAL, COM VALVULA, ESCORREDOR DUPLO, DE *0,55 X 1,20* M                                                                                                                                                                                                                                                                                                                                                                                      </v>
          </cell>
          <cell r="C399" t="str">
            <v xml:space="preserve">UN    </v>
          </cell>
        </row>
        <row r="400">
          <cell r="A400">
            <v>1748</v>
          </cell>
          <cell r="B400" t="str">
            <v xml:space="preserve">BANCADA/BANCA/PIA DE ACO INOXIDAVEL (AISI 430) COM 1 CUBA CENTRAL, COM VALVULA, ESCORREDOR DUPLO, DE *0,55 X 1,40* M                                                                                                                                                                                                                                                                                                                                                                                      </v>
          </cell>
          <cell r="C400" t="str">
            <v xml:space="preserve">UN    </v>
          </cell>
        </row>
        <row r="401">
          <cell r="A401">
            <v>1749</v>
          </cell>
          <cell r="B401" t="str">
            <v xml:space="preserve">BANCADA/BANCA/PIA DE ACO INOXIDAVEL (AISI 430) COM 1 CUBA CENTRAL, COM VALVULA, ESCORREDOR DUPLO, DE *0,55 X 1,80* M                                                                                                                                                                                                                                                                                                                                                                                      </v>
          </cell>
          <cell r="C401" t="str">
            <v xml:space="preserve">UN    </v>
          </cell>
        </row>
        <row r="402">
          <cell r="A402">
            <v>37412</v>
          </cell>
          <cell r="B402" t="str">
            <v xml:space="preserve">BANCADA/BANCA/PIA DE ACO INOXIDAVEL (AISI 430) COM 1 CUBA CENTRAL, COM VALVULA, LISA (SEM ESCORREDOR), DE *0,55 X 1,20* M                                                                                                                                                                                                                                                                                                                                                                                 </v>
          </cell>
          <cell r="C402" t="str">
            <v xml:space="preserve">UN    </v>
          </cell>
        </row>
        <row r="403">
          <cell r="A403">
            <v>1745</v>
          </cell>
          <cell r="B403" t="str">
            <v xml:space="preserve">BANCADA/BANCA/PIA DE ACO INOXIDAVEL (AISI 430) COM 1 CUBA CENTRAL, SEM VALVULA, ESCORREDOR DUPLO, DE *0,55 X 1,60* M                                                                                                                                                                                                                                                                                                                                                                                      </v>
          </cell>
          <cell r="C403" t="str">
            <v xml:space="preserve">UN    </v>
          </cell>
        </row>
        <row r="404">
          <cell r="A404">
            <v>1750</v>
          </cell>
          <cell r="B404" t="str">
            <v xml:space="preserve">BANCADA/BANCA/PIA DE ACO INOXIDAVEL (AISI 430) COM 2 CUBAS, COM VALVULAS, ESCORREDOR DUPLO, DE *0,55 X 2,00* M                                                                                                                                                                                                                                                                                                                                                                                            </v>
          </cell>
          <cell r="C404" t="str">
            <v xml:space="preserve">UN    </v>
          </cell>
        </row>
        <row r="405">
          <cell r="A405">
            <v>11687</v>
          </cell>
          <cell r="B405" t="str">
            <v xml:space="preserve">BANCADA/TAMPO ACO INOX (AISI 304), LARGURA 60 CM, COM RODABANCA (NAO INCLUI PES DE APOIO)                                                                                                                                                                                                                                                                                                                                                                                                                 </v>
          </cell>
          <cell r="C405" t="str">
            <v xml:space="preserve">M     </v>
          </cell>
        </row>
        <row r="406">
          <cell r="A406">
            <v>11689</v>
          </cell>
          <cell r="B406" t="str">
            <v xml:space="preserve">BANCADA/TAMPO ACO INOX (AISI 304), LARGURA 70 CM, COM RODABANCA (NAO INCLUI PES DE APOIO)                                                                                                                                                                                                                                                                                                                                                                                                                 </v>
          </cell>
          <cell r="C406" t="str">
            <v xml:space="preserve">M     </v>
          </cell>
        </row>
        <row r="407">
          <cell r="A407">
            <v>11693</v>
          </cell>
          <cell r="B407" t="str">
            <v xml:space="preserve">BANCADA/TAMPO LISO (SEM CUBA) EM MARMORE SINTETICO                                                                                                                                                                                                                                                                                                                                                                                                                                                        </v>
          </cell>
          <cell r="C407" t="str">
            <v xml:space="preserve">M2    </v>
          </cell>
        </row>
        <row r="408">
          <cell r="A408">
            <v>36215</v>
          </cell>
          <cell r="B408" t="str">
            <v xml:space="preserve">BANCO ARTICULADO PARA BANHO, EM ACO INOX POLIDO, 70* CM X 45* CM                                                                                                                                                                                                                                                                                                                                                                                                                                          </v>
          </cell>
          <cell r="C408" t="str">
            <v xml:space="preserve">UN    </v>
          </cell>
        </row>
        <row r="409">
          <cell r="A409">
            <v>42439</v>
          </cell>
          <cell r="B409" t="str">
            <v xml:space="preserve">BANCO COM ENCOSTO, 1,60M* DE COMPRIMENTO, EM TUBO DE ACO CARBONO E PINTURA NO PROCESSO ELETROSTATICO - PARA ACADEMIA AO AR LIVRE / ACADEMIA DA TERCEIRA IDADE - ATI                                                                                                                                                                                                                                                                                                                                       </v>
          </cell>
          <cell r="C409" t="str">
            <v xml:space="preserve">UN    </v>
          </cell>
        </row>
        <row r="410">
          <cell r="A410">
            <v>38381</v>
          </cell>
          <cell r="B410" t="str">
            <v xml:space="preserve">BANDEJA DE PINTURA PARA ROLO 23 CM                                                                                                                                                                                                                                                                                                                                                                                                                                                                        </v>
          </cell>
          <cell r="C410" t="str">
            <v xml:space="preserve">UN    </v>
          </cell>
        </row>
        <row r="411">
          <cell r="A411">
            <v>39621</v>
          </cell>
          <cell r="B411" t="str">
            <v xml:space="preserve">BARRA ANTIPANICO DUPLA, CEGA EM LADO OPOSTO, COR CINZA                                                                                                                                                                                                                                                                                                                                                                                                                                                    </v>
          </cell>
          <cell r="C411" t="str">
            <v xml:space="preserve">PAR   </v>
          </cell>
        </row>
        <row r="412">
          <cell r="A412">
            <v>39624</v>
          </cell>
          <cell r="B412" t="str">
            <v xml:space="preserve">BARRA ANTIPANICO DUPLA, PARA PORTA DE VIDRO, COR CINZA                                                                                                                                                                                                                                                                                                                                                                                                                                                    </v>
          </cell>
          <cell r="C412" t="str">
            <v xml:space="preserve">PAR   </v>
          </cell>
        </row>
        <row r="413">
          <cell r="A413">
            <v>39615</v>
          </cell>
          <cell r="B413" t="str">
            <v xml:space="preserve">BARRA ANTIPANICO SIMPLES, CEGA EM LADO OPOSTO, COR CINZA                                                                                                                                                                                                                                                                                                                                                                                                                                                  </v>
          </cell>
          <cell r="C413" t="str">
            <v xml:space="preserve">UN    </v>
          </cell>
        </row>
        <row r="414">
          <cell r="A414">
            <v>39620</v>
          </cell>
          <cell r="B414" t="str">
            <v xml:space="preserve">BARRA ANTIPANICO SIMPLES, COM FECHADURA LADO OPOSTO, COR CINZA                                                                                                                                                                                                                                                                                                                                                                                                                                            </v>
          </cell>
          <cell r="C414" t="str">
            <v xml:space="preserve">UN    </v>
          </cell>
        </row>
        <row r="415">
          <cell r="A415">
            <v>39623</v>
          </cell>
          <cell r="B415" t="str">
            <v xml:space="preserve">BARRA ANTIPANICO SIMPLES, PARA PORTA DE VIDRO, COR CINZA                                                                                                                                                                                                                                                                                                                                                                                                                                                  </v>
          </cell>
          <cell r="C415" t="str">
            <v xml:space="preserve">UN    </v>
          </cell>
        </row>
        <row r="416">
          <cell r="A416">
            <v>546</v>
          </cell>
          <cell r="B416" t="str">
            <v xml:space="preserve">BARRA DE ACO CHATA, RETANGULAR (QUALQUER BITOLA)                                                                                                                                                                                                                                                                                                                                                                                                                                                          </v>
          </cell>
          <cell r="C416" t="str">
            <v xml:space="preserve">KG    </v>
          </cell>
        </row>
        <row r="417">
          <cell r="A417">
            <v>566</v>
          </cell>
          <cell r="B417" t="str">
            <v xml:space="preserve">BARRA DE ACO CHATO, RETANGULAR, 19,05 MM X 3,17 MM (L X E), 0,47 KG/M                                                                                                                                                                                                                                                                                                                                                                                                                                     </v>
          </cell>
          <cell r="C417" t="str">
            <v xml:space="preserve">M     </v>
          </cell>
        </row>
        <row r="418">
          <cell r="A418">
            <v>565</v>
          </cell>
          <cell r="B418" t="str">
            <v xml:space="preserve">BARRA DE ACO CHATO, RETANGULAR, 25,4 MM X 4,76 MM (L X E), 0,94 KG/M                                                                                                                                                                                                                                                                                                                                                                                                                                      </v>
          </cell>
          <cell r="C418" t="str">
            <v xml:space="preserve">M     </v>
          </cell>
        </row>
        <row r="419">
          <cell r="A419">
            <v>555</v>
          </cell>
          <cell r="B419" t="str">
            <v xml:space="preserve">BARRA DE ACO CHATO, RETANGULAR, 25,4 MM X 6,35 MM (L X E), 1,2265 KG/M                                                                                                                                                                                                                                                                                                                                                                                                                                    </v>
          </cell>
          <cell r="C419" t="str">
            <v xml:space="preserve">M     </v>
          </cell>
        </row>
        <row r="420">
          <cell r="A420">
            <v>557</v>
          </cell>
          <cell r="B420" t="str">
            <v xml:space="preserve">BARRA DE ACO CHATO, RETANGULAR, 38,1 MM X 12,7 MM (L X E), 3,79 KG/M                                                                                                                                                                                                                                                                                                                                                                                                                                      </v>
          </cell>
          <cell r="C420" t="str">
            <v xml:space="preserve">M     </v>
          </cell>
        </row>
        <row r="421">
          <cell r="A421">
            <v>552</v>
          </cell>
          <cell r="B421" t="str">
            <v xml:space="preserve">BARRA DE ACO CHATO, RETANGULAR, 38,1 MM X 6,35 MM (L X E), 1,89 KG/M                                                                                                                                                                                                                                                                                                                                                                                                                                      </v>
          </cell>
          <cell r="C421" t="str">
            <v xml:space="preserve">M     </v>
          </cell>
        </row>
        <row r="422">
          <cell r="A422">
            <v>563</v>
          </cell>
          <cell r="B422" t="str">
            <v xml:space="preserve">BARRA DE ACO CHATO, RETANGULAR, 38,1 MM X 9,53 MM (L X E), 2,84 KG/M                                                                                                                                                                                                                                                                                                                                                                                                                                      </v>
          </cell>
          <cell r="C422" t="str">
            <v xml:space="preserve">M     </v>
          </cell>
        </row>
        <row r="423">
          <cell r="A423">
            <v>549</v>
          </cell>
          <cell r="B423" t="str">
            <v xml:space="preserve">BARRA DE ACO CHATO, RETANGULAR, 50,8 MM X 12,7 MM (L X E), 5,06 KG/M                                                                                                                                                                                                                                                                                                                                                                                                                                      </v>
          </cell>
          <cell r="C423" t="str">
            <v xml:space="preserve">M     </v>
          </cell>
        </row>
        <row r="424">
          <cell r="A424">
            <v>551</v>
          </cell>
          <cell r="B424" t="str">
            <v xml:space="preserve">BARRA DE ACO CHATO, RETANGULAR, 50,8 MM X 25,4 MM (L X E), 10,12 KG/M                                                                                                                                                                                                                                                                                                                                                                                                                                     </v>
          </cell>
          <cell r="C424" t="str">
            <v xml:space="preserve">M     </v>
          </cell>
        </row>
        <row r="425">
          <cell r="A425">
            <v>559</v>
          </cell>
          <cell r="B425" t="str">
            <v xml:space="preserve">BARRA DE ACO CHATO, RETANGULAR, 50,8 MM X 6,35 MM (L X E), 2,53 KG/M                                                                                                                                                                                                                                                                                                                                                                                                                                      </v>
          </cell>
          <cell r="C425" t="str">
            <v xml:space="preserve">M     </v>
          </cell>
        </row>
        <row r="426">
          <cell r="A426">
            <v>560</v>
          </cell>
          <cell r="B426" t="str">
            <v xml:space="preserve">BARRA DE ACO CHATO, RETANGULAR, 50,8 MM X 7,94 MM (L X E), 3,162 KG/M                                                                                                                                                                                                                                                                                                                                                                                                                                     </v>
          </cell>
          <cell r="C426" t="str">
            <v xml:space="preserve">M     </v>
          </cell>
        </row>
        <row r="427">
          <cell r="A427">
            <v>547</v>
          </cell>
          <cell r="B427" t="str">
            <v xml:space="preserve">BARRA DE ACO CHATO, RETANGULAR, 50,8 MM X 9,53 MM (L X E), 3,79KG/M                                                                                                                                                                                                                                                                                                                                                                                                                                       </v>
          </cell>
          <cell r="C427" t="str">
            <v xml:space="preserve">M     </v>
          </cell>
        </row>
        <row r="428">
          <cell r="A428">
            <v>36207</v>
          </cell>
          <cell r="B428" t="str">
            <v xml:space="preserve">BARRA DE APOIO EM "L", EM ACO INOX POLIDO 70 X 70 CM, DIAMETRO MINIMO 3 CM                                                                                                                                                                                                                                                                                                                                                                                                                                </v>
          </cell>
          <cell r="C428" t="str">
            <v xml:space="preserve">UN    </v>
          </cell>
        </row>
        <row r="429">
          <cell r="A429">
            <v>36209</v>
          </cell>
          <cell r="B429" t="str">
            <v xml:space="preserve">BARRA DE APOIO EM "L", EM ACO INOX POLIDO 80 X 80 CM, DIAMETRO MINIMO 3 CM                                                                                                                                                                                                                                                                                                                                                                                                                                </v>
          </cell>
          <cell r="C429" t="str">
            <v xml:space="preserve">UN    </v>
          </cell>
        </row>
        <row r="430">
          <cell r="A430">
            <v>36210</v>
          </cell>
          <cell r="B430" t="str">
            <v xml:space="preserve">BARRA DE APOIO LATERAL ARTICULADA, COM TRAVA, EM ACO INOX POLIDO, 70 CM, DIAMETRO MINIMO 3 CM                                                                                                                                                                                                                                                                                                                                                                                                             </v>
          </cell>
          <cell r="C430" t="str">
            <v xml:space="preserve">UN    </v>
          </cell>
        </row>
        <row r="431">
          <cell r="A431">
            <v>36204</v>
          </cell>
          <cell r="B431" t="str">
            <v xml:space="preserve">BARRA DE APOIO RETA, EM ACO INOX POLIDO, COMPRIMENTO 60CM, DIAMETRO MINIMO 3 CM                                                                                                                                                                                                                                                                                                                                                                                                                           </v>
          </cell>
          <cell r="C431" t="str">
            <v xml:space="preserve">UN    </v>
          </cell>
        </row>
        <row r="432">
          <cell r="A432">
            <v>36205</v>
          </cell>
          <cell r="B432" t="str">
            <v xml:space="preserve">BARRA DE APOIO RETA, EM ACO INOX POLIDO, COMPRIMENTO 70CM, DIAMETRO MINIMO 3 CM                                                                                                                                                                                                                                                                                                                                                                                                                           </v>
          </cell>
          <cell r="C432" t="str">
            <v xml:space="preserve">UN    </v>
          </cell>
        </row>
        <row r="433">
          <cell r="A433">
            <v>36081</v>
          </cell>
          <cell r="B433" t="str">
            <v xml:space="preserve">BARRA DE APOIO RETA, EM ACO INOX POLIDO, COMPRIMENTO 80CM, DIAMETRO MINIMO 3 CM                                                                                                                                                                                                                                                                                                                                                                                                                           </v>
          </cell>
          <cell r="C433" t="str">
            <v xml:space="preserve">UN    </v>
          </cell>
        </row>
        <row r="434">
          <cell r="A434">
            <v>36206</v>
          </cell>
          <cell r="B434" t="str">
            <v xml:space="preserve">BARRA DE APOIO RETA, EM ACO INOX POLIDO, COMPRIMENTO 90 CM, DIAMETRO MINIMO 3 CM                                                                                                                                                                                                                                                                                                                                                                                                                          </v>
          </cell>
          <cell r="C434" t="str">
            <v xml:space="preserve">UN    </v>
          </cell>
        </row>
        <row r="435">
          <cell r="A435">
            <v>36218</v>
          </cell>
          <cell r="B435" t="str">
            <v xml:space="preserve">BARRA DE APOIO RETA, EM ALUMINIO, COMPRIMENTO 60CM, DIAMETRO MINIMO 3 CM                                                                                                                                                                                                                                                                                                                                                                                                                                  </v>
          </cell>
          <cell r="C435" t="str">
            <v xml:space="preserve">UN    </v>
          </cell>
        </row>
        <row r="436">
          <cell r="A436">
            <v>36220</v>
          </cell>
          <cell r="B436" t="str">
            <v xml:space="preserve">BARRA DE APOIO RETA, EM ALUMINIO, COMPRIMENTO 70CM, DIAMETRO MINIMO 3 CM                                                                                                                                                                                                                                                                                                                                                                                                                                  </v>
          </cell>
          <cell r="C436" t="str">
            <v xml:space="preserve">UN    </v>
          </cell>
        </row>
        <row r="437">
          <cell r="A437">
            <v>36080</v>
          </cell>
          <cell r="B437" t="str">
            <v xml:space="preserve">BARRA DE APOIO RETA, EM ALUMINIO, COMPRIMENTO 80 CM, DIAMETRO MINIMO 3 CM                                                                                                                                                                                                                                                                                                                                                                                                                                 </v>
          </cell>
          <cell r="C437" t="str">
            <v xml:space="preserve">UN    </v>
          </cell>
        </row>
        <row r="438">
          <cell r="A438">
            <v>36223</v>
          </cell>
          <cell r="B438" t="str">
            <v xml:space="preserve">BARRA DE APOIO RETA, EM ALUMINIO, COMPRIMENTO 90 CM, DIAMETRO MINIMO 3 CM                                                                                                                                                                                                                                                                                                                                                                                                                                 </v>
          </cell>
          <cell r="C438" t="str">
            <v xml:space="preserve">UN    </v>
          </cell>
        </row>
        <row r="439">
          <cell r="A439">
            <v>38127</v>
          </cell>
          <cell r="B439" t="str">
            <v xml:space="preserve">BASE DE MISTURADOR MONOCOMANDO PARA CHUVEIRO, DE PAREDE (NAO INCLUI ACABAMENTOS)                                                                                                                                                                                                                                                                                                                                                                                                                          </v>
          </cell>
          <cell r="C439" t="str">
            <v xml:space="preserve">UN    </v>
          </cell>
        </row>
        <row r="440">
          <cell r="A440">
            <v>38060</v>
          </cell>
          <cell r="B440" t="str">
            <v xml:space="preserve">BASE PARA MASTRO DE PARA-RAIOS DIAMETRO NOMINAL 1 1/2"                                                                                                                                                                                                                                                                                                                                                                                                                                                    </v>
          </cell>
          <cell r="C440" t="str">
            <v xml:space="preserve">UN    </v>
          </cell>
        </row>
        <row r="441">
          <cell r="A441">
            <v>10956</v>
          </cell>
          <cell r="B441" t="str">
            <v xml:space="preserve">BASE PARA MASTRO DE PARA-RAIOS DIAMETRO NOMINAL 2"                                                                                                                                                                                                                                                                                                                                                                                                                                                        </v>
          </cell>
          <cell r="C441" t="str">
            <v xml:space="preserve">UN    </v>
          </cell>
        </row>
        <row r="442">
          <cell r="A442">
            <v>39380</v>
          </cell>
          <cell r="B442" t="str">
            <v xml:space="preserve">BASE PARA RELE COM SUPORTE METALICO                                                                                                                                                                                                                                                                                                                                                                                                                                                                       </v>
          </cell>
          <cell r="C442" t="str">
            <v xml:space="preserve">UN    </v>
          </cell>
        </row>
        <row r="443">
          <cell r="A443">
            <v>44172</v>
          </cell>
          <cell r="B443" t="str">
            <v xml:space="preserve">BASTIDOR PARA BLOCO M10                                                                                                                                                                                                                                                                                                                                                                                                                                                                                   </v>
          </cell>
          <cell r="C443" t="str">
            <v xml:space="preserve">UN    </v>
          </cell>
        </row>
        <row r="444">
          <cell r="A444">
            <v>37597</v>
          </cell>
          <cell r="B444" t="str">
            <v xml:space="preserve">BATE-ESTACAS POR GRAVIDADE, POTENCIA160 HP, PESO DO MARTELO ATE 3 TONELADAS                                                                                                                                                                                                                                                                                                                                                                                                                               </v>
          </cell>
          <cell r="C444" t="str">
            <v xml:space="preserve">UN    </v>
          </cell>
        </row>
        <row r="445">
          <cell r="A445">
            <v>183</v>
          </cell>
          <cell r="B445" t="str">
            <v xml:space="preserve">BATENTE / PORTAL / ADUELA / MARCO EM MADEIRA MACICA COM REBAIXO, E = *3* CM, L = *14* CM, PARA PORTAS DE GIRO DE *60 CM A 120* CM X *210* CM, CEDRINHO / ANGELIM COMERCIAL / TAURI / CURUPIXA / PEROBA / CUMARU OU EQUIVALENTE DA REGIAO (NAO INCLUI ALIZARES)                                                                                                                                                                                                                                            </v>
          </cell>
          <cell r="C445" t="str">
            <v xml:space="preserve">JG    </v>
          </cell>
        </row>
        <row r="446">
          <cell r="A446">
            <v>184</v>
          </cell>
          <cell r="B446" t="str">
            <v xml:space="preserve">BATENTE / PORTAL / ADUELA / MARCO EM MADEIRA MACICA COM REBAIXO, E = *3* CM, L = *14* CM, PARA PORTAS DE GIRO DE *60 CM A 120* CM X *210* CM, PINUS / EUCALIPTO / VIROLA OU EQUIVALENTE DA REGIAO (NAO INCLUI ALIZARES)                                                                                                                                                                                                                                                                                   </v>
          </cell>
          <cell r="C446" t="str">
            <v xml:space="preserve">JG    </v>
          </cell>
        </row>
        <row r="447">
          <cell r="A447">
            <v>181</v>
          </cell>
          <cell r="B447" t="str">
            <v xml:space="preserve">BATENTE / PORTAL / ADUELA / MARCO EM MADEIRA MACICA COM REBAIXO, E = *3* CM, L = *16* CM, PARA PORTAS DE GIRO DE *60 CM A 120* CM X *210* CM, CEDRINHO / ANGELIM COMERCIAL / TAURI / CURUPIXA / PEROBA / CUMARU OU EQUIVALENTE DA REGIAO (NAO INCLUI ALIZARES)                                                                                                                                                                                                                                            </v>
          </cell>
          <cell r="C447" t="str">
            <v xml:space="preserve">JG    </v>
          </cell>
        </row>
        <row r="448">
          <cell r="A448">
            <v>20001</v>
          </cell>
          <cell r="B448" t="str">
            <v xml:space="preserve">BATENTE / PORTAL / ADUELA / MARCO EM MADEIRA MACICA COM REBAIXO, E = *3* CM, L = *16* CM, PARA PORTAS DE GIRO DE *60 CM A 120* CM X *210* CM, PINUS / EUCALIPTO / VIROLA OU EQUIVALENTE DA REGIAO (NAO INCLUI ALIZARES)                                                                                                                                                                                                                                                                                   </v>
          </cell>
          <cell r="C448" t="str">
            <v xml:space="preserve">JG    </v>
          </cell>
        </row>
        <row r="449">
          <cell r="A449">
            <v>39837</v>
          </cell>
          <cell r="B449" t="str">
            <v xml:space="preserve">BATENTE/PORTAL/ADUELA/MARCO, EM MDF/PVC WOOD/POLIESTIRENO OU MADEIRA LAMINADA, L = *9,0* CM COM GUARNICAO REGULAVEL 2 FACES = *35* MM, PRIMER                                                                                                                                                                                                                                                                                                                                                             </v>
          </cell>
          <cell r="C449" t="str">
            <v xml:space="preserve">JG    </v>
          </cell>
        </row>
        <row r="450">
          <cell r="A450">
            <v>43366</v>
          </cell>
          <cell r="B450" t="str">
            <v xml:space="preserve">BENTONITA, ARGILA CONSTITUIDA POR  MONTMORILONITA                                                                                                                                                                                                                                                                                                                                                                                                                                                         </v>
          </cell>
          <cell r="C450" t="str">
            <v xml:space="preserve">KG    </v>
          </cell>
        </row>
        <row r="451">
          <cell r="A451">
            <v>10535</v>
          </cell>
          <cell r="B451" t="str">
            <v xml:space="preserve">BETONEIRA CAPACIDADE NOMINAL 400 L, CAPACIDADE DE MISTURA 280 L, MOTOR ELETRICO TRIFASICO 220/380 V POTENCIA 2 CV, SEM CARREGADOR                                                                                                                                                                                                                                                                                                                                                                         </v>
          </cell>
          <cell r="C451" t="str">
            <v xml:space="preserve">UN    </v>
          </cell>
        </row>
        <row r="452">
          <cell r="A452">
            <v>10537</v>
          </cell>
          <cell r="B452" t="str">
            <v xml:space="preserve">BETONEIRA CAPACIDADE NOMINAL 400 L, CAPACIDADE DE MISTURA 310 L, MOTOR A DIESEL POTENCIA 5 CV, SEM CARREGADOR                                                                                                                                                                                                                                                                                                                                                                                             </v>
          </cell>
          <cell r="C452" t="str">
            <v xml:space="preserve">UN    </v>
          </cell>
        </row>
        <row r="453">
          <cell r="A453">
            <v>13891</v>
          </cell>
          <cell r="B453" t="str">
            <v xml:space="preserve">BETONEIRA CAPACIDADE NOMINAL 400 L, CAPACIDADE DE MISTURA 310 L, MOTOR A GASOLINA POTENCIA 5,5 CV, SEM CARREGADOR                                                                                                                                                                                                                                                                                                                                                                                         </v>
          </cell>
          <cell r="C453" t="str">
            <v xml:space="preserve">UN    </v>
          </cell>
        </row>
        <row r="454">
          <cell r="A454">
            <v>44492</v>
          </cell>
          <cell r="B454" t="str">
            <v xml:space="preserve">BETONEIRA CAPACIDADE NOMINAL 600 L, CAPACIDADE DE MISTURA 440 L, MOTOR A GASOLINA POTENCIA 10 HP, COM  CARREGADOR                                                                                                                                                                                                                                                                                                                                                                                         </v>
          </cell>
          <cell r="C454" t="str">
            <v xml:space="preserve">UN    </v>
          </cell>
        </row>
        <row r="455">
          <cell r="A455">
            <v>36396</v>
          </cell>
          <cell r="B455" t="str">
            <v xml:space="preserve">BETONEIRA, CAPACIDADE NOMINAL 400 L, CAPACIDADE DE MISTURA 310L, MOTOR ELETRICO TRIFASICO 220/380V POTENCIA 2 CV, SEM CARREGADOR                                                                                                                                                                                                                                                                                                                                                                          </v>
          </cell>
          <cell r="C455" t="str">
            <v xml:space="preserve">UN    </v>
          </cell>
        </row>
        <row r="456">
          <cell r="A456">
            <v>36397</v>
          </cell>
          <cell r="B456" t="str">
            <v xml:space="preserve">BETONEIRA, CAPACIDADE NOMINAL 600 L, CAPACIDADE DE MISTURA 360L, MOTOR ELETRICO TRIFASICO 220/380V, POTENCIA 4CV, EXCLUSO CARREGADOR                                                                                                                                                                                                                                                                                                                                                                      </v>
          </cell>
          <cell r="C456" t="str">
            <v xml:space="preserve">UN    </v>
          </cell>
        </row>
        <row r="457">
          <cell r="A457">
            <v>36398</v>
          </cell>
          <cell r="B457" t="str">
            <v xml:space="preserve">BETONEIRA, CAPACIDADE NOMINAL 600 L, CAPACIDADE DE MISTURA 440 L, MOTOR A DIESEL POTENCIA 10 CV, COM CARREGADOR                                                                                                                                                                                                                                                                                                                                                                                           </v>
          </cell>
          <cell r="C457" t="str">
            <v xml:space="preserve">UN    </v>
          </cell>
        </row>
        <row r="458">
          <cell r="A458">
            <v>647</v>
          </cell>
          <cell r="B458" t="str">
            <v xml:space="preserve">BLASTER, DINAMITADOR OU CABO DE FOGO (HORISTA)                                                                                                                                                                                                                                                                                                                                                                                                                                                            </v>
          </cell>
          <cell r="C458" t="str">
            <v xml:space="preserve">H     </v>
          </cell>
        </row>
        <row r="459">
          <cell r="A459">
            <v>40920</v>
          </cell>
          <cell r="B459" t="str">
            <v xml:space="preserve">BLASTER, DINAMITADOR OU CABO DE FOGO (MENSALISTA)                                                                                                                                                                                                                                                                                                                                                                                                                                                         </v>
          </cell>
          <cell r="C459" t="str">
            <v xml:space="preserve">MES   </v>
          </cell>
        </row>
        <row r="460">
          <cell r="A460">
            <v>715</v>
          </cell>
          <cell r="B460" t="str">
            <v xml:space="preserve">BLOCO / TIJOLO DE VIDRO INCOLOR, CANELADO / ONDULADO, *19 X 19 X 8* CM (A X L X E)                                                                                                                                                                                                                                                                                                                                                                                                                        </v>
          </cell>
          <cell r="C460" t="str">
            <v xml:space="preserve">UN    </v>
          </cell>
        </row>
        <row r="461">
          <cell r="A461">
            <v>716</v>
          </cell>
          <cell r="B461" t="str">
            <v xml:space="preserve">BLOCO / TIJOLO DE VIDRO INCOLOR, XADREZ, *20 X 20 X 10* CM (A X L X E)                                                                                                                                                                                                                                                                                                                                                                                                                                    </v>
          </cell>
          <cell r="C461" t="str">
            <v xml:space="preserve">UN    </v>
          </cell>
        </row>
        <row r="462">
          <cell r="A462">
            <v>38783</v>
          </cell>
          <cell r="B462" t="str">
            <v xml:space="preserve">BLOCO CERAMICO / TIJOLO VAZADO PARA ALVENARIA DE VEDACAO, FUROS NA HORIZONTAL DE 11,5 X 19 X 19 CM (L X A X C)                                                                                                                                                                                                                                                                                                                                                                                            </v>
          </cell>
          <cell r="C462" t="str">
            <v xml:space="preserve">UN    </v>
          </cell>
        </row>
        <row r="463">
          <cell r="A463">
            <v>37593</v>
          </cell>
          <cell r="B463" t="str">
            <v xml:space="preserve">BLOCO CERAMICO / TIJOLO VAZADO PARA ALVENARIA DE VEDACAO, FUROS NA VERTICAL DE 14 X 19 X 39 CM (L X A X C)                                                                                                                                                                                                                                                                                                                                                                                                </v>
          </cell>
          <cell r="C463" t="str">
            <v xml:space="preserve">UN    </v>
          </cell>
        </row>
        <row r="464">
          <cell r="A464">
            <v>37594</v>
          </cell>
          <cell r="B464" t="str">
            <v xml:space="preserve">BLOCO CERAMICO / TIJOLO VAZADO PARA ALVENARIA DE VEDACAO, FUROS NA VERTICAL DE 19 X 19 X 39 CM (L X A X C)                                                                                                                                                                                                                                                                                                                                                                                                </v>
          </cell>
          <cell r="C464" t="str">
            <v xml:space="preserve">UN    </v>
          </cell>
        </row>
        <row r="465">
          <cell r="A465">
            <v>37592</v>
          </cell>
          <cell r="B465" t="str">
            <v xml:space="preserve">BLOCO CERAMICO / TIJOLO VAZADO PARA ALVENARIA DE VEDACAO, FUROS NA VERTICAL DE 9 X 19 X 39 CM (L X A X C)                                                                                                                                                                                                                                                                                                                                                                                                 </v>
          </cell>
          <cell r="C465" t="str">
            <v xml:space="preserve">UN    </v>
          </cell>
        </row>
        <row r="466">
          <cell r="A466">
            <v>44466</v>
          </cell>
          <cell r="B466" t="str">
            <v xml:space="preserve">BLOCO CERAMICO / TIJOLO VAZADO PARA ALVENARIA DE VEDACAO, FUROS NA VERTICAL, 11,5 X 19 X 29 CM (L X A X C)                                                                                                                                                                                                                                                                                                                                                                                                </v>
          </cell>
          <cell r="C466" t="str">
            <v xml:space="preserve">UN    </v>
          </cell>
        </row>
        <row r="467">
          <cell r="A467">
            <v>44467</v>
          </cell>
          <cell r="B467" t="str">
            <v xml:space="preserve">BLOCO CERAMICO / TIJOLO VAZADO PARA ALVENARIA DE VEDACAO, FUROS NA VERTICAL, 11,5 X 19 X 39 CM (L X A X C)                                                                                                                                                                                                                                                                                                                                                                                                </v>
          </cell>
          <cell r="C467" t="str">
            <v xml:space="preserve">UN    </v>
          </cell>
        </row>
        <row r="468">
          <cell r="A468">
            <v>44468</v>
          </cell>
          <cell r="B468" t="str">
            <v xml:space="preserve">BLOCO CERAMICO / TIJOLO VAZADO PARA ALVENARIA DE VEDACAO, FUROS NA VERTICAL, 14 X 19 X 29 CM (L X A X C)                                                                                                                                                                                                                                                                                                                                                                                                  </v>
          </cell>
          <cell r="C468" t="str">
            <v xml:space="preserve">UN    </v>
          </cell>
        </row>
        <row r="469">
          <cell r="A469">
            <v>7270</v>
          </cell>
          <cell r="B469" t="str">
            <v xml:space="preserve">BLOCO CERAMICO / TIJOLO VAZADO PARA ALVENARIA DE VEDACAO, 4 FUROS NA HORIZONTAL DE 9 X 9 X 19 CM (L X A X C)                                                                                                                                                                                                                                                                                                                                                                                              </v>
          </cell>
          <cell r="C469" t="str">
            <v xml:space="preserve">UN    </v>
          </cell>
        </row>
        <row r="470">
          <cell r="A470">
            <v>7267</v>
          </cell>
          <cell r="B470" t="str">
            <v xml:space="preserve">BLOCO CERAMICO / TIJOLO VAZADO PARA ALVENARIA DE VEDACAO, 6 FUROS NA HORIZONTAL DE 9 X 14 X 19 CM (L X A X C)                                                                                                                                                                                                                                                                                                                                                                                             </v>
          </cell>
          <cell r="C470" t="str">
            <v xml:space="preserve">UN    </v>
          </cell>
        </row>
        <row r="471">
          <cell r="A471">
            <v>44460</v>
          </cell>
          <cell r="B471" t="str">
            <v xml:space="preserve">BLOCO CERAMICO / TIJOLO VAZADO PARA ALVENARIA DE VEDACAO, 6 FUROS NA HORIZONTAL, 11,5 X 19 X 29 CM (L X A X C)                                                                                                                                                                                                                                                                                                                                                                                            </v>
          </cell>
          <cell r="C471" t="str">
            <v xml:space="preserve">UN    </v>
          </cell>
        </row>
        <row r="472">
          <cell r="A472">
            <v>44461</v>
          </cell>
          <cell r="B472" t="str">
            <v xml:space="preserve">BLOCO CERAMICO / TIJOLO VAZADO PARA ALVENARIA DE VEDACAO, 6 FUROS NA HORIZONTAL, 11,5 X 19 X 39 CM (L X A X C)                                                                                                                                                                                                                                                                                                                                                                                            </v>
          </cell>
          <cell r="C472" t="str">
            <v xml:space="preserve">UN    </v>
          </cell>
        </row>
        <row r="473">
          <cell r="A473">
            <v>44458</v>
          </cell>
          <cell r="B473" t="str">
            <v xml:space="preserve">BLOCO CERAMICO / TIJOLO VAZADO PARA ALVENARIA DE VEDACAO, 6 FUROS NA HORIZONTAL, 9 X 14 X 24 CM (L X A X C)                                                                                                                                                                                                                                                                                                                                                                                               </v>
          </cell>
          <cell r="C473" t="str">
            <v xml:space="preserve">UN    </v>
          </cell>
        </row>
        <row r="474">
          <cell r="A474">
            <v>44457</v>
          </cell>
          <cell r="B474" t="str">
            <v xml:space="preserve">BLOCO CERAMICO / TIJOLO VAZADO PARA ALVENARIA DE VEDACAO, 6 FUROS NA HORIZONTAL, 9 X 19 X 39 CM (L X A X C)                                                                                                                                                                                                                                                                                                                                                                                               </v>
          </cell>
          <cell r="C474" t="str">
            <v xml:space="preserve">UN    </v>
          </cell>
        </row>
        <row r="475">
          <cell r="A475">
            <v>7271</v>
          </cell>
          <cell r="B475" t="str">
            <v xml:space="preserve">BLOCO CERAMICO / TIJOLO VAZADO PARA ALVENARIA DE VEDACAO, 8 FUROS NA HORIZONTAL DE 9 X 19 X 19 CM (L X A X C)                                                                                                                                                                                                                                                                                                                                                                                             </v>
          </cell>
          <cell r="C475" t="str">
            <v xml:space="preserve">UN    </v>
          </cell>
        </row>
        <row r="476">
          <cell r="A476">
            <v>7268</v>
          </cell>
          <cell r="B476" t="str">
            <v xml:space="preserve">BLOCO CERAMICO / TIJOLO VAZADO PARA ALVENARIA DE VEDACAO, 8 FUROS NA HORIZONTAL DE 9 X 19 X 29 CM (L X A X C)                                                                                                                                                                                                                                                                                                                                                                                             </v>
          </cell>
          <cell r="C476" t="str">
            <v xml:space="preserve">UN    </v>
          </cell>
        </row>
        <row r="477">
          <cell r="A477">
            <v>44459</v>
          </cell>
          <cell r="B477" t="str">
            <v xml:space="preserve">BLOCO CERAMICO / TIJOLO VAZADO PARA ALVENARIA DE VEDACAO, 9 FUROS NA HORIZONTAL, 11,5 X 14 X 24 CM (L X A X C)                                                                                                                                                                                                                                                                                                                                                                                            </v>
          </cell>
          <cell r="C477" t="str">
            <v xml:space="preserve">UN    </v>
          </cell>
        </row>
        <row r="478">
          <cell r="A478">
            <v>44462</v>
          </cell>
          <cell r="B478" t="str">
            <v xml:space="preserve">BLOCO CERAMICO / TIJOLO VAZADO PARA ALVENARIA DE VEDACAO, 9 FUROS NA HORIZONTAL, 14 X 19 X 29 CM (L X A X C)                                                                                                                                                                                                                                                                                                                                                                                              </v>
          </cell>
          <cell r="C478" t="str">
            <v xml:space="preserve">UN    </v>
          </cell>
        </row>
        <row r="479">
          <cell r="A479">
            <v>44463</v>
          </cell>
          <cell r="B479" t="str">
            <v xml:space="preserve">BLOCO CERAMICO / TIJOLO VAZADO PARA ALVENARIA DE VEDACAO, 9 FUROS NA HORIZONTAL, 14 X 19 X 39 CM (L X A X C)                                                                                                                                                                                                                                                                                                                                                                                              </v>
          </cell>
          <cell r="C479" t="str">
            <v xml:space="preserve">UN    </v>
          </cell>
        </row>
        <row r="480">
          <cell r="A480">
            <v>44464</v>
          </cell>
          <cell r="B480" t="str">
            <v xml:space="preserve">BLOCO CERAMICO / TIJOLO VAZADO PARA ALVENARIA DE VEDACAO, 9 FUROS NA HORIZONTAL, 19 X 19 X 29 CM (L X A X C)                                                                                                                                                                                                                                                                                                                                                                                              </v>
          </cell>
          <cell r="C480" t="str">
            <v xml:space="preserve">UN    </v>
          </cell>
        </row>
        <row r="481">
          <cell r="A481">
            <v>44465</v>
          </cell>
          <cell r="B481" t="str">
            <v xml:space="preserve">BLOCO CERAMICO / TIJOLO VAZADO PARA ALVENARIA DE VEDACAO, 9 FUROS NA HORIZONTAL, 19 X 19 X 39 CM (L X A X C)                                                                                                                                                                                                                                                                                                                                                                                              </v>
          </cell>
          <cell r="C481" t="str">
            <v xml:space="preserve">UN    </v>
          </cell>
        </row>
        <row r="482">
          <cell r="A482">
            <v>41372</v>
          </cell>
          <cell r="B482" t="str">
            <v xml:space="preserve">BLOCO CONCRETO CELULAR AUTOCLAVADO 12,5 X 30 X 60 CM (E X A X C)                                                                                                                                                                                                                                                                                                                                                                                                                                          </v>
          </cell>
          <cell r="C482" t="str">
            <v xml:space="preserve">M2    </v>
          </cell>
        </row>
        <row r="483">
          <cell r="A483">
            <v>41371</v>
          </cell>
          <cell r="B483" t="str">
            <v xml:space="preserve">BLOCO CONCRETO CELULAR AUTOCLAVADO 7,5 X 30 X 60 CM (E X A X C)                                                                                                                                                                                                                                                                                                                                                                                                                                           </v>
          </cell>
          <cell r="C483" t="str">
            <v xml:space="preserve">M2    </v>
          </cell>
        </row>
        <row r="484">
          <cell r="A484">
            <v>34556</v>
          </cell>
          <cell r="B484" t="str">
            <v xml:space="preserve">BLOCO DE CONCRETO ESTRUTURAL 14 X 19 X 29 CM, FBK 10 MPA (NBR 6136)                                                                                                                                                                                                                                                                                                                                                                                                                                       </v>
          </cell>
          <cell r="C484" t="str">
            <v xml:space="preserve">UN    </v>
          </cell>
        </row>
        <row r="485">
          <cell r="A485">
            <v>37873</v>
          </cell>
          <cell r="B485" t="str">
            <v xml:space="preserve">BLOCO DE CONCRETO ESTRUTURAL 14 X 19 X 29 CM, FBK 12 MPA (NBR 6136)                                                                                                                                                                                                                                                                                                                                                                                                                                       </v>
          </cell>
          <cell r="C485" t="str">
            <v xml:space="preserve">UN    </v>
          </cell>
        </row>
        <row r="486">
          <cell r="A486">
            <v>34564</v>
          </cell>
          <cell r="B486" t="str">
            <v xml:space="preserve">BLOCO DE CONCRETO ESTRUTURAL 14 X 19 X 29 CM, FBK 14 MPA (NBR 6136)                                                                                                                                                                                                                                                                                                                                                                                                                                       </v>
          </cell>
          <cell r="C486" t="str">
            <v xml:space="preserve">UN    </v>
          </cell>
        </row>
        <row r="487">
          <cell r="A487">
            <v>34565</v>
          </cell>
          <cell r="B487" t="str">
            <v xml:space="preserve">BLOCO DE CONCRETO ESTRUTURAL 14 X 19 X 29 CM, FBK 16 MPA (NBR 6136)                                                                                                                                                                                                                                                                                                                                                                                                                                       </v>
          </cell>
          <cell r="C487" t="str">
            <v xml:space="preserve">UN    </v>
          </cell>
        </row>
        <row r="488">
          <cell r="A488">
            <v>38590</v>
          </cell>
          <cell r="B488" t="str">
            <v xml:space="preserve">BLOCO DE CONCRETO ESTRUTURAL 14 X 19 X 29 CM, FBK 4,5 MPA (NBR 6136)                                                                                                                                                                                                                                                                                                                                                                                                                                      </v>
          </cell>
          <cell r="C488" t="str">
            <v xml:space="preserve">UN    </v>
          </cell>
        </row>
        <row r="489">
          <cell r="A489">
            <v>34566</v>
          </cell>
          <cell r="B489" t="str">
            <v xml:space="preserve">BLOCO DE CONCRETO ESTRUTURAL 14 X 19 X 29 CM, FBK 6 MPA (NBR 6136)                                                                                                                                                                                                                                                                                                                                                                                                                                        </v>
          </cell>
          <cell r="C489" t="str">
            <v xml:space="preserve">UN    </v>
          </cell>
        </row>
        <row r="490">
          <cell r="A490">
            <v>34567</v>
          </cell>
          <cell r="B490" t="str">
            <v xml:space="preserve">BLOCO DE CONCRETO ESTRUTURAL 14 X 19 X 29 CM, FBK 8 MPA (NBR 6136)                                                                                                                                                                                                                                                                                                                                                                                                                                        </v>
          </cell>
          <cell r="C490" t="str">
            <v xml:space="preserve">UN    </v>
          </cell>
        </row>
        <row r="491">
          <cell r="A491">
            <v>38591</v>
          </cell>
          <cell r="B491" t="str">
            <v xml:space="preserve">BLOCO DE CONCRETO ESTRUTURAL 14 X 19 X 34 CM, FBK 4,5 MPA (NBR 6136)                                                                                                                                                                                                                                                                                                                                                                                                                                      </v>
          </cell>
          <cell r="C491" t="str">
            <v xml:space="preserve">UN    </v>
          </cell>
        </row>
        <row r="492">
          <cell r="A492">
            <v>34568</v>
          </cell>
          <cell r="B492" t="str">
            <v xml:space="preserve">BLOCO DE CONCRETO ESTRUTURAL 14 X 19 X 39 CM, FBK 10 MPA (NBR 6136)                                                                                                                                                                                                                                                                                                                                                                                                                                       </v>
          </cell>
          <cell r="C492" t="str">
            <v xml:space="preserve">UN    </v>
          </cell>
        </row>
        <row r="493">
          <cell r="A493">
            <v>34569</v>
          </cell>
          <cell r="B493" t="str">
            <v xml:space="preserve">BLOCO DE CONCRETO ESTRUTURAL 14 X 19 X 39 CM, FBK 12 MPA (NBR 6136)                                                                                                                                                                                                                                                                                                                                                                                                                                       </v>
          </cell>
          <cell r="C493" t="str">
            <v xml:space="preserve">UN    </v>
          </cell>
        </row>
        <row r="494">
          <cell r="A494">
            <v>34570</v>
          </cell>
          <cell r="B494" t="str">
            <v xml:space="preserve">BLOCO DE CONCRETO ESTRUTURAL 14 X 19 X 39 CM, FBK 14 MPA (NBR 6136)                                                                                                                                                                                                                                                                                                                                                                                                                                       </v>
          </cell>
          <cell r="C494" t="str">
            <v xml:space="preserve">UN    </v>
          </cell>
        </row>
        <row r="495">
          <cell r="A495">
            <v>25070</v>
          </cell>
          <cell r="B495" t="str">
            <v xml:space="preserve">BLOCO DE CONCRETO ESTRUTURAL 14 X 19 X 39 CM, FBK 4,5 MPA (NBR 6136)                                                                                                                                                                                                                                                                                                                                                                                                                                      </v>
          </cell>
          <cell r="C495" t="str">
            <v xml:space="preserve">UN    </v>
          </cell>
        </row>
        <row r="496">
          <cell r="A496">
            <v>34571</v>
          </cell>
          <cell r="B496" t="str">
            <v xml:space="preserve">BLOCO DE CONCRETO ESTRUTURAL 14 X 19 X 39 CM, FBK 6 MPA (NBR 6136)                                                                                                                                                                                                                                                                                                                                                                                                                                        </v>
          </cell>
          <cell r="C496" t="str">
            <v xml:space="preserve">UN    </v>
          </cell>
        </row>
        <row r="497">
          <cell r="A497">
            <v>34573</v>
          </cell>
          <cell r="B497" t="str">
            <v xml:space="preserve">BLOCO DE CONCRETO ESTRUTURAL 14 X 19 X 39 CM, FBK 8 MPA (NBR 6136)                                                                                                                                                                                                                                                                                                                                                                                                                                        </v>
          </cell>
          <cell r="C497" t="str">
            <v xml:space="preserve">UN    </v>
          </cell>
        </row>
        <row r="498">
          <cell r="A498">
            <v>37107</v>
          </cell>
          <cell r="B498" t="str">
            <v xml:space="preserve">BLOCO DE CONCRETO ESTRUTURAL 14 X 19 X 39, FCK 16 MPA (NBR 6136)                                                                                                                                                                                                                                                                                                                                                                                                                                          </v>
          </cell>
          <cell r="C498" t="str">
            <v xml:space="preserve">UN    </v>
          </cell>
        </row>
        <row r="499">
          <cell r="A499">
            <v>34576</v>
          </cell>
          <cell r="B499" t="str">
            <v xml:space="preserve">BLOCO DE CONCRETO ESTRUTURAL 19 X 19 X 39 CM, FBK 10 MPA (NBR 6136)                                                                                                                                                                                                                                                                                                                                                                                                                                       </v>
          </cell>
          <cell r="C499" t="str">
            <v xml:space="preserve">UN    </v>
          </cell>
        </row>
        <row r="500">
          <cell r="A500">
            <v>34577</v>
          </cell>
          <cell r="B500" t="str">
            <v xml:space="preserve">BLOCO DE CONCRETO ESTRUTURAL 19 X 19 X 39 CM, FBK 12 MPA (NBR 6136)                                                                                                                                                                                                                                                                                                                                                                                                                                       </v>
          </cell>
          <cell r="C500" t="str">
            <v xml:space="preserve">UN    </v>
          </cell>
        </row>
        <row r="501">
          <cell r="A501">
            <v>34578</v>
          </cell>
          <cell r="B501" t="str">
            <v xml:space="preserve">BLOCO DE CONCRETO ESTRUTURAL 19 X 19 X 39 CM, FBK 14 MPA (NBR 6136)                                                                                                                                                                                                                                                                                                                                                                                                                                       </v>
          </cell>
          <cell r="C501" t="str">
            <v xml:space="preserve">UN    </v>
          </cell>
        </row>
        <row r="502">
          <cell r="A502">
            <v>34579</v>
          </cell>
          <cell r="B502" t="str">
            <v xml:space="preserve">BLOCO DE CONCRETO ESTRUTURAL 19 X 19 X 39 CM, FBK 16 MPA (NBR 6136)                                                                                                                                                                                                                                                                                                                                                                                                                                       </v>
          </cell>
          <cell r="C502" t="str">
            <v xml:space="preserve">UN    </v>
          </cell>
        </row>
        <row r="503">
          <cell r="A503">
            <v>25067</v>
          </cell>
          <cell r="B503" t="str">
            <v xml:space="preserve">BLOCO DE CONCRETO ESTRUTURAL 19 X 19 X 39 CM, FBK 4,5 MPA (NBR 6136)                                                                                                                                                                                                                                                                                                                                                                                                                                      </v>
          </cell>
          <cell r="C503" t="str">
            <v xml:space="preserve">UN    </v>
          </cell>
        </row>
        <row r="504">
          <cell r="A504">
            <v>34580</v>
          </cell>
          <cell r="B504" t="str">
            <v xml:space="preserve">BLOCO DE CONCRETO ESTRUTURAL 19 X 19 X 39 CM, FBK 8 MPA (NBR 6136)                                                                                                                                                                                                                                                                                                                                                                                                                                        </v>
          </cell>
          <cell r="C504" t="str">
            <v xml:space="preserve">UN    </v>
          </cell>
        </row>
        <row r="505">
          <cell r="A505">
            <v>25071</v>
          </cell>
          <cell r="B505" t="str">
            <v xml:space="preserve">BLOCO DE CONCRETO ESTRUTURAL 9 X 19 X 39 CM, FBK 4,5 MPA (NBR 6136)                                                                                                                                                                                                                                                                                                                                                                                                                                       </v>
          </cell>
          <cell r="C505" t="str">
            <v xml:space="preserve">UN    </v>
          </cell>
        </row>
        <row r="506">
          <cell r="A506">
            <v>44171</v>
          </cell>
          <cell r="B506" t="str">
            <v xml:space="preserve">BLOCO DE ENGATE RAPIDO PARA BASTIDOR TIPO M10                                                                                                                                                                                                                                                                                                                                                                                                                                                             </v>
          </cell>
          <cell r="C506" t="str">
            <v xml:space="preserve">UN    </v>
          </cell>
        </row>
        <row r="507">
          <cell r="A507">
            <v>38395</v>
          </cell>
          <cell r="B507" t="str">
            <v xml:space="preserve">BLOCO DE ESPUMA MULTIUSO *23X 13 X 8* CM                                                                                                                                                                                                                                                                                                                                                                                                                                                                  </v>
          </cell>
          <cell r="C507" t="str">
            <v xml:space="preserve">UN    </v>
          </cell>
        </row>
        <row r="508">
          <cell r="A508">
            <v>34583</v>
          </cell>
          <cell r="B508" t="str">
            <v xml:space="preserve">BLOCO DE GESSO COMPACTO / MACICO, BRANCO, E = 10 CM, DIMENSOES *67 X 50* CM                                                                                                                                                                                                                                                                                                                                                                                                                               </v>
          </cell>
          <cell r="C508" t="str">
            <v xml:space="preserve">M2    </v>
          </cell>
        </row>
        <row r="509">
          <cell r="A509">
            <v>34584</v>
          </cell>
          <cell r="B509" t="str">
            <v xml:space="preserve">BLOCO DE GESSO VAZADO, BRANCO, E = *7* CM, DIMENSOES *67 X 50* CM                                                                                                                                                                                                                                                                                                                                                                                                                                         </v>
          </cell>
          <cell r="C509" t="str">
            <v xml:space="preserve">M2    </v>
          </cell>
        </row>
        <row r="510">
          <cell r="A510">
            <v>709</v>
          </cell>
          <cell r="B510" t="str">
            <v xml:space="preserve">BLOCO DE POLIETILENO ALTA DENSIDADE, *27* X *30* X *100* CM, ACOMPANHADOS PLACAS TERMINAIS E LONGARINAS, PARA FUNDO DE FILTRO                                                                                                                                                                                                                                                                                                                                                                             </v>
          </cell>
          <cell r="C510" t="str">
            <v xml:space="preserve">M2    </v>
          </cell>
        </row>
        <row r="511">
          <cell r="A511">
            <v>34599</v>
          </cell>
          <cell r="B511" t="str">
            <v xml:space="preserve">BLOCO DE VEDACAO CONCRETO APARENTE 9 X 19 X 39 CM (CLASSE C - NBR 6136)                                                                                                                                                                                                                                                                                                                                                                                                                                   </v>
          </cell>
          <cell r="C511" t="str">
            <v xml:space="preserve">UN    </v>
          </cell>
        </row>
        <row r="512">
          <cell r="A512">
            <v>34592</v>
          </cell>
          <cell r="B512" t="str">
            <v xml:space="preserve">BLOCO DE VEDACAO CONCRETO 14 X 19 X 29 CM (CLASSE C - NBR 6136)                                                                                                                                                                                                                                                                                                                                                                                                                                           </v>
          </cell>
          <cell r="C512" t="str">
            <v xml:space="preserve">UN    </v>
          </cell>
        </row>
        <row r="513">
          <cell r="A513">
            <v>37103</v>
          </cell>
          <cell r="B513" t="str">
            <v xml:space="preserve">BLOCO DE VEDACAO DE CONCRETO APARENTE 14 X 19 X 39 CM (CLASSE C - NBR 6136)                                                                                                                                                                                                                                                                                                                                                                                                                               </v>
          </cell>
          <cell r="C513" t="str">
            <v xml:space="preserve">UN    </v>
          </cell>
        </row>
        <row r="514">
          <cell r="A514">
            <v>34555</v>
          </cell>
          <cell r="B514" t="str">
            <v xml:space="preserve">BLOCO DE VEDACAO DE CONCRETO APARENTE 19 X 19 X 39 CM (CLASSE C - NBR 6136)                                                                                                                                                                                                                                                                                                                                                                                                                               </v>
          </cell>
          <cell r="C514" t="str">
            <v xml:space="preserve">UN    </v>
          </cell>
        </row>
        <row r="515">
          <cell r="A515">
            <v>674</v>
          </cell>
          <cell r="B515" t="str">
            <v xml:space="preserve">BLOCO DE VEDACAO DE CONCRETO CELULAR AUTOCLAVADO 10 X 30 X 60 CM (E X A X C)                                                                                                                                                                                                                                                                                                                                                                                                                              </v>
          </cell>
          <cell r="C515" t="str">
            <v xml:space="preserve">M2    </v>
          </cell>
        </row>
        <row r="516">
          <cell r="A516">
            <v>34600</v>
          </cell>
          <cell r="B516" t="str">
            <v xml:space="preserve">BLOCO DE VEDACAO DE CONCRETO CELULAR AUTOCLAVADO 15 X 30 X 60 CM (E X A X C)                                                                                                                                                                                                                                                                                                                                                                                                                              </v>
          </cell>
          <cell r="C516" t="str">
            <v xml:space="preserve">M2    </v>
          </cell>
        </row>
        <row r="517">
          <cell r="A517">
            <v>652</v>
          </cell>
          <cell r="B517" t="str">
            <v xml:space="preserve">BLOCO DE VEDACAO DE CONCRETO CELULAR AUTOCLAVADO 20 X 30 X 60 CM (E X A X C)                                                                                                                                                                                                                                                                                                                                                                                                                              </v>
          </cell>
          <cell r="C517" t="str">
            <v xml:space="preserve">M2    </v>
          </cell>
        </row>
        <row r="518">
          <cell r="A518">
            <v>651</v>
          </cell>
          <cell r="B518" t="str">
            <v xml:space="preserve">BLOCO DE VEDACAO DE CONCRETO 14 X 19 X 39 CM (CLASSE C - NBR 6136)                                                                                                                                                                                                                                                                                                                                                                                                                                        </v>
          </cell>
          <cell r="C518" t="str">
            <v xml:space="preserve">UN    </v>
          </cell>
        </row>
        <row r="519">
          <cell r="A519">
            <v>654</v>
          </cell>
          <cell r="B519" t="str">
            <v xml:space="preserve">BLOCO DE VEDACAO DE CONCRETO 19 X 19 X 39 CM (CLASSE C - NBR 6136)                                                                                                                                                                                                                                                                                                                                                                                                                                        </v>
          </cell>
          <cell r="C519" t="str">
            <v xml:space="preserve">UN    </v>
          </cell>
        </row>
        <row r="520">
          <cell r="A520">
            <v>650</v>
          </cell>
          <cell r="B520" t="str">
            <v xml:space="preserve">BLOCO DE VEDACAO DE CONCRETO, 9 X 19 X 39 CM (CLASSE C - NBR 6136)                                                                                                                                                                                                                                                                                                                                                                                                                                        </v>
          </cell>
          <cell r="C520" t="str">
            <v xml:space="preserve">UN    </v>
          </cell>
        </row>
        <row r="521">
          <cell r="A521">
            <v>718</v>
          </cell>
          <cell r="B521" t="str">
            <v xml:space="preserve">BLOCO DE VIDRO / ELEMENTO VAZADO, INCOLOR, VENEZIANA, *20 X 20 X 6* CM (A X L X E)                                                                                                                                                                                                                                                                                                                                                                                                                        </v>
          </cell>
          <cell r="C521" t="str">
            <v xml:space="preserve">UN    </v>
          </cell>
        </row>
        <row r="522">
          <cell r="A522">
            <v>11981</v>
          </cell>
          <cell r="B522" t="str">
            <v xml:space="preserve">BLOCO DE VIDRO / ELEMENTO VAZADO, INCOLOR, VENEZIANA, DE *20 X 10 X 8* CM (A X L X E)                                                                                                                                                                                                                                                                                                                                                                                                                     </v>
          </cell>
          <cell r="C522" t="str">
            <v xml:space="preserve">UN    </v>
          </cell>
        </row>
        <row r="523">
          <cell r="A523">
            <v>34586</v>
          </cell>
          <cell r="B523" t="str">
            <v xml:space="preserve">BLOCO ESTRUTURAL CERAMICO DE 14 X 19 X 29 CM (L X A X C) E 6,0 MPA                                                                                                                                                                                                                                                                                                                                                                                                                                        </v>
          </cell>
          <cell r="C523" t="str">
            <v xml:space="preserve">UN    </v>
          </cell>
        </row>
        <row r="524">
          <cell r="A524">
            <v>38603</v>
          </cell>
          <cell r="B524" t="str">
            <v xml:space="preserve">BLOCO ESTRUTURAL CERAMICO DE 14 X 19 X 34 CM (L X A X C) E 6,0 MPA                                                                                                                                                                                                                                                                                                                                                                                                                                        </v>
          </cell>
          <cell r="C524" t="str">
            <v xml:space="preserve">UN    </v>
          </cell>
        </row>
        <row r="525">
          <cell r="A525">
            <v>34588</v>
          </cell>
          <cell r="B525" t="str">
            <v xml:space="preserve">BLOCO ESTRUTURAL CERAMICO DE 14 X 19 X 39 CM (L X A X C) E 6,0 MPA                                                                                                                                                                                                                                                                                                                                                                                                                                        </v>
          </cell>
          <cell r="C525" t="str">
            <v xml:space="preserve">UN    </v>
          </cell>
        </row>
        <row r="526">
          <cell r="A526">
            <v>34590</v>
          </cell>
          <cell r="B526" t="str">
            <v xml:space="preserve">BLOCO ESTRUTURAL CERAMICO DE 19 X 19 X 29 CM (L X A X C) E 6,0 MPA                                                                                                                                                                                                                                                                                                                                                                                                                                        </v>
          </cell>
          <cell r="C526" t="str">
            <v xml:space="preserve">UN    </v>
          </cell>
        </row>
        <row r="527">
          <cell r="A527">
            <v>34591</v>
          </cell>
          <cell r="B527" t="str">
            <v xml:space="preserve">BLOCO ESTRUTURAL CERAMICO DE 19 X 19 X 39 CM (L X A X C) E 6,0 MPA                                                                                                                                                                                                                                                                                                                                                                                                                                        </v>
          </cell>
          <cell r="C527" t="str">
            <v xml:space="preserve">UN    </v>
          </cell>
        </row>
        <row r="528">
          <cell r="A528">
            <v>40517</v>
          </cell>
          <cell r="B528" t="str">
            <v xml:space="preserve">BLOQUETE/PISO DE CONCRETO - MODELO PISOGRAMA/CONCREGRAMA 2 FUROS, DIMENSOES APROX. DE *35 X 15* CM E ESPESSURA DE 7 CM (+/- 1 CM), COR NATURAL                                                                                                                                                                                                                                                                                                                                                            </v>
          </cell>
          <cell r="C528" t="str">
            <v xml:space="preserve">M2    </v>
          </cell>
        </row>
        <row r="529">
          <cell r="A529">
            <v>40515</v>
          </cell>
          <cell r="B529" t="str">
            <v xml:space="preserve">BLOQUETE/PISO DE CONCRETO - MODELO PISOGRAMA/CONCREGRAMA/PAVI-GRADE/GRAMEIRO, DIMENSOES APROXIMADAS DE *60 X 45* CM E ESPESSURA DE 8 CM (+/- 1 CM), COR NATURAL                                                                                                                                                                                                                                                                                                                                           </v>
          </cell>
          <cell r="C529" t="str">
            <v xml:space="preserve">M2    </v>
          </cell>
        </row>
        <row r="530">
          <cell r="A530">
            <v>40524</v>
          </cell>
          <cell r="B530" t="str">
            <v xml:space="preserve">BLOQUETE/PISO INTERTRAVADO DE CONCRETO - MODELO ONDA/16 FACES/RETANGULAR/TIJOLINHO/PAVER/HOLANDES/PARALELEPIPEDO, *20 X 10* CM, E = 10 CM, RESISTENCIA DE 35 MPA, COR NATURAL                                                                                                                                                                                                                                                                                                                             </v>
          </cell>
          <cell r="C530" t="str">
            <v xml:space="preserve">M2    </v>
          </cell>
        </row>
        <row r="531">
          <cell r="A531">
            <v>40529</v>
          </cell>
          <cell r="B531" t="str">
            <v xml:space="preserve">BLOQUETE/PISO INTERTRAVADO DE CONCRETO - MODELO ONDA/16 FACES/RETANGULAR/TIJOLINHO/PAVER/HOLANDES/PARALELEPIPEDO, *20 X 10* CM, E = 10 CM, RESISTENCIA DE 50 MPA, COR NATURAL                                                                                                                                                                                                                                                                                                                             </v>
          </cell>
          <cell r="C531" t="str">
            <v xml:space="preserve">M2    </v>
          </cell>
        </row>
        <row r="532">
          <cell r="A532">
            <v>36156</v>
          </cell>
          <cell r="B532" t="str">
            <v xml:space="preserve">BLOQUETE/PISO INTERTRAVADO DE CONCRETO - MODELO ONDA/16 FACES/RETANGULAR/TIJOLINHO/PAVER/HOLANDES/PARALELEPIPEDO, *20 X 10* CM, E = 6 CM, RESISTENCIA DE 35 MPA, COLORIDO                                                                                                                                                                                                                                                                                                                                 </v>
          </cell>
          <cell r="C532" t="str">
            <v xml:space="preserve">M2    </v>
          </cell>
        </row>
        <row r="533">
          <cell r="A533">
            <v>36155</v>
          </cell>
          <cell r="B533" t="str">
            <v xml:space="preserve">BLOQUETE/PISO INTERTRAVADO DE CONCRETO - MODELO ONDA/16 FACES/RETANGULAR/TIJOLINHO/PAVER/HOLANDES/PARALELEPIPEDO, *20 X 10* CM, E = 6 CM, RESISTENCIA DE 35 MPA, COR NATURAL                                                                                                                                                                                                                                                                                                                              </v>
          </cell>
          <cell r="C533" t="str">
            <v xml:space="preserve">M2    </v>
          </cell>
        </row>
        <row r="534">
          <cell r="A534">
            <v>36154</v>
          </cell>
          <cell r="B534" t="str">
            <v xml:space="preserve">BLOQUETE/PISO INTERTRAVADO DE CONCRETO - MODELO ONDA/16 FACES/RETANGULAR/TIJOLINHO/PAVER/HOLANDES/PARALELEPIPEDO, *20 X 10* CM, E = 8 CM, RESISTENCIA DE 35 MPA, COLORIDO                                                                                                                                                                                                                                                                                                                                 </v>
          </cell>
          <cell r="C534" t="str">
            <v xml:space="preserve">M2    </v>
          </cell>
        </row>
        <row r="535">
          <cell r="A535">
            <v>36170</v>
          </cell>
          <cell r="B535" t="str">
            <v xml:space="preserve">BLOQUETE/PISO INTERTRAVADO DE CONCRETO - MODELO ONDA/16 FACES/RETANGULAR/TIJOLINHO/PAVER/HOLANDES/PARALELEPIPEDO, *20 X 10* CM, E = 8 CM, RESISTENCIA DE 35 MPA, COR NATURAL                                                                                                                                                                                                                                                                                                                              </v>
          </cell>
          <cell r="C535" t="str">
            <v xml:space="preserve">M2    </v>
          </cell>
        </row>
        <row r="536">
          <cell r="A536">
            <v>695</v>
          </cell>
          <cell r="B536" t="str">
            <v xml:space="preserve">BLOQUETE/PISO INTERTRAVADO DE CONCRETO - MODELO RAQUETE, *22 X 13,5* CM, E = 6 CM, RESISTENCIA DE 35 MPA, COR NATURAL                                                                                                                                                                                                                                                                                                                                                                                     </v>
          </cell>
          <cell r="C536" t="str">
            <v xml:space="preserve">M2    </v>
          </cell>
        </row>
        <row r="537">
          <cell r="A537">
            <v>679</v>
          </cell>
          <cell r="B537" t="str">
            <v xml:space="preserve">BLOQUETE/PISO INTERTRAVADO DE CONCRETO - MODELO SEXTAVADO / HEXAGONAL, *25 X 25* CM, E = 10 CM, RESISTENCIA DE 35 MPA, COR NATURAL                                                                                                                                                                                                                                                                                                                                                                        </v>
          </cell>
          <cell r="C537" t="str">
            <v xml:space="preserve">M2    </v>
          </cell>
        </row>
        <row r="538">
          <cell r="A538">
            <v>711</v>
          </cell>
          <cell r="B538" t="str">
            <v xml:space="preserve">BLOQUETE/PISO INTERTRAVADO DE CONCRETO - MODELO SEXTAVADO / HEXAGONAL, *25 X 25* CM, E = 6 CM, RESISTENCIA DE 35 MPA, COR NATURAL                                                                                                                                                                                                                                                                                                                                                                         </v>
          </cell>
          <cell r="C538" t="str">
            <v xml:space="preserve">M2    </v>
          </cell>
        </row>
        <row r="539">
          <cell r="A539">
            <v>712</v>
          </cell>
          <cell r="B539" t="str">
            <v xml:space="preserve">BLOQUETE/PISO INTERTRAVADO DE CONCRETO - MODELO SEXTAVADO / HEXAGONAL, *25 X 25* CM, E = 8 CM, RESISTENCIA DE 35 MPA, COR NATURAL                                                                                                                                                                                                                                                                                                                                                                         </v>
          </cell>
          <cell r="C539" t="str">
            <v xml:space="preserve">M2    </v>
          </cell>
        </row>
        <row r="540">
          <cell r="A540">
            <v>12614</v>
          </cell>
          <cell r="B540" t="str">
            <v xml:space="preserve">BOCAL PVC, PARA CALHA PLUVIAL, DIAMETRO DA SAIDA ENTRE *75 E 120* MM, PARA DRENAGEM PLUVIAL PREDIAL                                                                                                                                                                                                                                                                                                                                                                                                       </v>
          </cell>
          <cell r="C540" t="str">
            <v xml:space="preserve">UN    </v>
          </cell>
        </row>
        <row r="541">
          <cell r="A541">
            <v>6140</v>
          </cell>
          <cell r="B541" t="str">
            <v xml:space="preserve">BOLSA DE LIGACAO EM PVC FLEXIVEL PARA VASO SANITARIO 40 MM (1 1/2")                                                                                                                                                                                                                                                                                                                                                                                                                                       </v>
          </cell>
          <cell r="C541" t="str">
            <v xml:space="preserve">UN    </v>
          </cell>
        </row>
        <row r="542">
          <cell r="A542">
            <v>38399</v>
          </cell>
          <cell r="B542" t="str">
            <v xml:space="preserve">BOLSA DE LONA PARA FERRAMENTAS *50 X 35 X 25* CM                                                                                                                                                                                                                                                                                                                                                                                                                                                          </v>
          </cell>
          <cell r="C542" t="str">
            <v xml:space="preserve">UN    </v>
          </cell>
        </row>
        <row r="543">
          <cell r="A543">
            <v>729</v>
          </cell>
          <cell r="B543" t="str">
            <v xml:space="preserve">BOMBA CENTRIFUGA COM MOTOR ELETRICO MONOFASICO, POTENCIA 0,33 HP, BOCAIS 1" X 3/4", DIAMETRO DO ROTOR 99 MM, HM/Q = 4 MCA / 8,5 M3/H A 18 MCA / 0,90 M3/H                                                                                                                                                                                                                                                                                                                                                 </v>
          </cell>
          <cell r="C543" t="str">
            <v xml:space="preserve">UN    </v>
          </cell>
        </row>
        <row r="544">
          <cell r="A544">
            <v>39925</v>
          </cell>
          <cell r="B544" t="str">
            <v xml:space="preserve">BOMBA CENTRIFUGA MONOESTAGIO COM MOTOR ELETRICO MONOFASICO, POTENCIA 15 HP, DIAMETRO DO ROTOR *173* MM, HM/Q = *30* MCA / *90* M3/H A *45* MCA / *55* M3/H                                                                                                                                                                                                                                                                                                                                                </v>
          </cell>
          <cell r="C544" t="str">
            <v xml:space="preserve">UN    </v>
          </cell>
        </row>
        <row r="545">
          <cell r="A545">
            <v>731</v>
          </cell>
          <cell r="B545" t="str">
            <v xml:space="preserve">BOMBA CENTRIFUGA MOTOR ELETRICO MONOFASICO 0,49 HP BOCAIS 1" X 3/4", DIAMETRO DO ROTOR 110 MM, HM/Q: 6 M / 8,3 M3/H A 20 M / 1,2 M3/H                                                                                                                                                                                                                                                                                                                                                                     </v>
          </cell>
          <cell r="C545" t="str">
            <v xml:space="preserve">UN    </v>
          </cell>
        </row>
        <row r="546">
          <cell r="A546">
            <v>10575</v>
          </cell>
          <cell r="B546" t="str">
            <v xml:space="preserve">BOMBA CENTRIFUGA MOTOR ELETRICO MONOFASICO 0,50 CV DIAMETRO DE SUCCAO X ELEVACAO 3/4" X 3/4", MONOESTAGIO, DIAMETRO DOS ROTORES 114 MM, HM/Q: 2 M / 2,99 M3/H A 24 M / 0,71 M3/H                                                                                                                                                                                                                                                                                                                          </v>
          </cell>
          <cell r="C546" t="str">
            <v xml:space="preserve">UN    </v>
          </cell>
        </row>
        <row r="547">
          <cell r="A547">
            <v>733</v>
          </cell>
          <cell r="B547" t="str">
            <v xml:space="preserve">BOMBA CENTRIFUGA MOTOR ELETRICO MONOFASICO 0,74HP DIAMETRO DE SUCCAO X ELEVACAO 1 1/4" X 1", DIAMETRO DO ROTOR 120 MM, HM/Q: 8 M / 7,70 M3/H A 24 M / 2,80 M3/H                                                                                                                                                                                                                                                                                                                                           </v>
          </cell>
          <cell r="C547" t="str">
            <v xml:space="preserve">UN    </v>
          </cell>
        </row>
        <row r="548">
          <cell r="A548">
            <v>732</v>
          </cell>
          <cell r="B548" t="str">
            <v xml:space="preserve">BOMBA CENTRIFUGA MOTOR ELETRICO TRIFASICO 0,99HP DIAMETRO DE SUCCAO X ELEVACAO 1" X 1", DIAMETRO DO ROTOR 145 MM, HM/Q: 14 M / 8,4 M3/H A 40 M / 0,60 M3/H                                                                                                                                                                                                                                                                                                                                                </v>
          </cell>
          <cell r="C548" t="str">
            <v xml:space="preserve">UN    </v>
          </cell>
        </row>
        <row r="549">
          <cell r="A549">
            <v>735</v>
          </cell>
          <cell r="B549" t="str">
            <v xml:space="preserve">BOMBA CENTRIFUGA MOTOR ELETRICO TRIFASICO 1,48HP DIAMETRO DE SUCCAO X ELEVACAO 1" X 1", 4 ESTAGIOS, DIAMETRO DOS ROTORES 3 X 107 MM + 1 X 100 MM, HM/Q: 10 M / 5,3 M3/H A 70 M / 1,8 M3/H                                                                                                                                                                                                                                                                                                                 </v>
          </cell>
          <cell r="C549" t="str">
            <v xml:space="preserve">UN    </v>
          </cell>
        </row>
        <row r="550">
          <cell r="A550">
            <v>737</v>
          </cell>
          <cell r="B550" t="str">
            <v xml:space="preserve">BOMBA CENTRIFUGA MOTOR ELETRICO TRIFASICO 14,8 HP, DIAMETRO DE SUCCAO X ELEVACAO 2 1/2" X 2", DIAMETRO DO ROTOR 195 MM, HM/Q: 62 M / 55,5 M3/H A 80 M / 31,50 M3/H                                                                                                                                                                                                                                                                                                                                        </v>
          </cell>
          <cell r="C550" t="str">
            <v xml:space="preserve">UN    </v>
          </cell>
        </row>
        <row r="551">
          <cell r="A551">
            <v>736</v>
          </cell>
          <cell r="B551" t="str">
            <v xml:space="preserve">BOMBA CENTRIFUGA MOTOR ELETRICO TRIFASICO 2,96HP, DIAMETRO DE SUCCAO X ELEVACAO 1 1/2" X 1 1/4", DIAMETRO DO ROTOR 148 MM, HM/Q: 34 M / 14,80 M3/H A 40 M / 8,60 M3/H                                                                                                                                                                                                                                                                                                                                     </v>
          </cell>
          <cell r="C551" t="str">
            <v xml:space="preserve">UN    </v>
          </cell>
        </row>
        <row r="552">
          <cell r="A552">
            <v>738</v>
          </cell>
          <cell r="B552" t="str">
            <v xml:space="preserve">BOMBA CENTRIFUGA MOTOR ELETRICO TRIFASICO 5HP, DIAMETRO DE SUCCAO X ELEVACAO 2" X 1 1/2", DIAMETRO DO ROTOR 155 MM, HM/Q: 40 M / 20,40 M3/H A 46 M / 9,20 M3/H                                                                                                                                                                                                                                                                                                                                            </v>
          </cell>
          <cell r="C552" t="str">
            <v xml:space="preserve">UN    </v>
          </cell>
        </row>
        <row r="553">
          <cell r="A553">
            <v>740</v>
          </cell>
          <cell r="B553" t="str">
            <v xml:space="preserve">BOMBA CENTRIFUGA MOTOR ELETRICO TRIFASICO 9,86 DIAMETRO DE SUCCAO X ELEVACAO 1" X 1", 4 ESTAGIOS, DIAMETRO DOS ROTORES 4 X 146 MM, HM/Q: 85 M / 14,9 M3/H A 140 M / 4,2 M3/H                                                                                                                                                                                                                                                                                                                              </v>
          </cell>
          <cell r="C553" t="str">
            <v xml:space="preserve">UN    </v>
          </cell>
        </row>
        <row r="554">
          <cell r="A554">
            <v>734</v>
          </cell>
          <cell r="B554" t="str">
            <v xml:space="preserve">BOMBA CENTRIFUGA, MOTOR ELETRICO TRIFASICO 1,48HP DIAMETRO DE SUCCAO X ELEVACAO 1 1/2" X 1", DIAMETRO DO ROTOR 117 MM, HM/Q: 10 M / 21,9 M3/H A 24 M / 6,1 M3/H                                                                                                                                                                                                                                                                                                                                           </v>
          </cell>
          <cell r="C554" t="str">
            <v xml:space="preserve">UN    </v>
          </cell>
        </row>
        <row r="555">
          <cell r="A555">
            <v>39008</v>
          </cell>
          <cell r="B555" t="str">
            <v xml:space="preserve">BOMBA DE PROJECAO DE CONCRETO SECO, POTENCIA 10 CV, VAZAO 3 M3/H                                                                                                                                                                                                                                                                                                                                                                                                                                          </v>
          </cell>
          <cell r="C555" t="str">
            <v xml:space="preserve">UN    </v>
          </cell>
        </row>
        <row r="556">
          <cell r="A556">
            <v>39009</v>
          </cell>
          <cell r="B556" t="str">
            <v xml:space="preserve">BOMBA DE PROJECAO DE CONCRETO SECO, POTENCIA 10 CV, VAZAO 6 M3/H                                                                                                                                                                                                                                                                                                                                                                                                                                          </v>
          </cell>
          <cell r="C556" t="str">
            <v xml:space="preserve">UN    </v>
          </cell>
        </row>
        <row r="557">
          <cell r="A557">
            <v>10587</v>
          </cell>
          <cell r="B557" t="str">
            <v xml:space="preserve">BOMBA SUBMERSA PARA POCOS TUBULARES PROFUNDOS DIAMETRO DE 4 POLEGADAS, ELETRICA, MONOFASICA, POTENCIA 0,49 HP, 13 ESTAGIOS, BOCAL DE DESCARGA DIAMETRO DE UMA POLEGADA E MEIA, HM/Q = 18 M / 1,90 M3/H A 85 M / 0,60 M3/H                                                                                                                                                                                                                                                                                 </v>
          </cell>
          <cell r="C557" t="str">
            <v xml:space="preserve">UN    </v>
          </cell>
        </row>
        <row r="558">
          <cell r="A558">
            <v>759</v>
          </cell>
          <cell r="B558" t="str">
            <v xml:space="preserve">BOMBA SUBMERSA PARA POCOS TUBULARES PROFUNDOS DIAMETRO DE 4 POLEGADAS, ELETRICA, TRIFASICA, POTENCIA 1,97 HP, 20 ESTAGIOS, BOCAL DE DESCARGA DIAMETRO DE UMA POLEGADA E MEIA, HM/Q = 18 M / 5,40 M3/H A 164 M / 0,80 M3/H                                                                                                                                                                                                                                                                                 </v>
          </cell>
          <cell r="C558" t="str">
            <v xml:space="preserve">UN    </v>
          </cell>
        </row>
        <row r="559">
          <cell r="A559">
            <v>761</v>
          </cell>
          <cell r="B559" t="str">
            <v xml:space="preserve">BOMBA SUBMERSA PARA POCOS TUBULARES PROFUNDOS DIAMETRO DE 4 POLEGADAS, ELETRICA, TRIFASICA, POTENCIA 5,42 HP, 15 ESTAGIOS, BOCAL DE DESCARGA DIAMETRO DE 2 POLEGADAS, HM/Q = 18 M / 18,10 M3/H A 121 M / 2,90 M3/H                                                                                                                                                                                                                                                                                        </v>
          </cell>
          <cell r="C559" t="str">
            <v xml:space="preserve">UN    </v>
          </cell>
        </row>
        <row r="560">
          <cell r="A560">
            <v>750</v>
          </cell>
          <cell r="B560" t="str">
            <v xml:space="preserve">BOMBA SUBMERSA PARA POCOS TUBULARES PROFUNDOS DIAMETRO DE 4 POLEGADAS, ELETRICA, TRIFASICA, POTENCIA 5,42 HP, 29 ESTAGIOS, BOCAL DE DESCARGA DE UMA POLEGADA E MEIA, HM/Q = 18 M / 8,10 M3/H A 201 M / 3,2 M3/H                                                                                                                                                                                                                                                                                           </v>
          </cell>
          <cell r="C560" t="str">
            <v xml:space="preserve">UN    </v>
          </cell>
        </row>
        <row r="561">
          <cell r="A561">
            <v>755</v>
          </cell>
          <cell r="B561" t="str">
            <v xml:space="preserve">BOMBA SUBMERSA PARA POCOS TUBULARES PROFUNDOS DIAMETRO DE 6 POLEGADAS, ELETRICA, TRIFASICA, POTENCIA 27,12 HP, 7 ESTAGIOS, BOCAL DE DESCARGA DIAMETRO DE 4 POLEGADAS, HM/Q = 13,9 M / 90 M3/H A 44,0 M / 25,0 M3/H                                                                                                                                                                                                                                                                                        </v>
          </cell>
          <cell r="C561" t="str">
            <v xml:space="preserve">UN    </v>
          </cell>
        </row>
        <row r="562">
          <cell r="A562">
            <v>749</v>
          </cell>
          <cell r="B562" t="str">
            <v xml:space="preserve">BOMBA SUBMERSA PARA POCOS TUBULARES PROFUNDOS DIAMETRO DE 6 POLEGADAS, ELETRICA, TRIFASICA, POTENCIA 3,45 HP, 5 ESTAGIOS, BOCAL DE DESCARGA DIAMETRO DE 2 POLEGADAS, HM/Q = 68,5 M / 6,12 M3/H A 39,5 M / 14,04 M3/H                                                                                                                                                                                                                                                                                      </v>
          </cell>
          <cell r="C562" t="str">
            <v xml:space="preserve">UN    </v>
          </cell>
        </row>
        <row r="563">
          <cell r="A563">
            <v>756</v>
          </cell>
          <cell r="B563" t="str">
            <v xml:space="preserve">BOMBA SUBMERSA PARA POCOS TUBULARES PROFUNDOS DIAMETRO DE 6 POLEGADAS, ELETRICA, TRIFASICA, POTENCIA 32 HP, 9 ESTAGIOS, BOCAL DE DESCARGA DIAMETRO DE 4 POLEGADAS, HM/Q = 114,0 M / 13,9 M3/H A 57,0 M / 25,0 M3/H                                                                                                                                                                                                                                                                                        </v>
          </cell>
          <cell r="C563" t="str">
            <v xml:space="preserve">UN    </v>
          </cell>
        </row>
        <row r="564">
          <cell r="A564">
            <v>10588</v>
          </cell>
          <cell r="B564" t="str">
            <v xml:space="preserve">BOMBA SUBMERSIVEL, ELETRICA, TRIFASICA, POTENCIA 0,98 HP, DIAMETRO DO ROTOR 142 MM SEMIABERTO, BOCAL DE SAIDA DIAMETRO DE 2 POLEGADAS, HM/Q = 2 M / 32 M3/H A 8 M / 16 M3/H                                                                                                                                                                                                                                                                                                                               </v>
          </cell>
          <cell r="C564" t="str">
            <v xml:space="preserve">UN    </v>
          </cell>
        </row>
        <row r="565">
          <cell r="A565">
            <v>10592</v>
          </cell>
          <cell r="B565" t="str">
            <v xml:space="preserve">BOMBA SUBMERSIVEL, ELETRICA, TRIFASICA, POTENCIA 0,99 HP, DIAMETRO ROTOR 98 MM SEMIABERTO, BOCAL DE SAIDA DIAMETRO 2 POLEGADAS, HM/Q = 2 M / 28,90 M3/H A 14 M / 7 M3/H                                                                                                                                                                                                                                                                                                                                   </v>
          </cell>
          <cell r="C565" t="str">
            <v xml:space="preserve">UN    </v>
          </cell>
        </row>
        <row r="566">
          <cell r="A566">
            <v>10589</v>
          </cell>
          <cell r="B566" t="str">
            <v xml:space="preserve">BOMBA SUBMERSIVEL, ELETRICA, TRIFASICA, POTENCIA 1,97 HP, DIAMETRO DO ROTOR 144 MM SEMIABERTO, BOCAL DE SAIDA DIAMETRO DE 2 POLEGADAS, HM/Q = 2 M / 26,8 M3/H A 28 M / 4,6 M3/H                                                                                                                                                                                                                                                                                                                           </v>
          </cell>
          <cell r="C566" t="str">
            <v xml:space="preserve">UN    </v>
          </cell>
        </row>
        <row r="567">
          <cell r="A567">
            <v>760</v>
          </cell>
          <cell r="B567" t="str">
            <v xml:space="preserve">BOMBA SUBMERSIVEL, ELETRICA, TRIFASICA, POTENCIA 13 HP, DIAMETRO DO ROTOR 170 MM, BOCAL DE SAIDA DIAMETRO DE 3 POLEGADAS, HM/Q = 11 M / 68,40 M3/H A 72 M / 3,6 M3/H                                                                                                                                                                                                                                                                                                                                      </v>
          </cell>
          <cell r="C567" t="str">
            <v xml:space="preserve">UN    </v>
          </cell>
        </row>
        <row r="568">
          <cell r="A568">
            <v>751</v>
          </cell>
          <cell r="B568" t="str">
            <v xml:space="preserve">BOMBA SUBMERSIVEL, ELETRICA, TRIFASICA, POTENCIA 2,96 HP, DIAMETRO DO ROTOR 144 MM SEMIABERTO, BOCAL DE SAIDA DIAMETRO DE DUAS POLEGADAS, HM/Q = 2 M / 38,8 M3/H A 28 M / 5 M3/H                                                                                                                                                                                                                                                                                                                          </v>
          </cell>
          <cell r="C568" t="str">
            <v xml:space="preserve">UN    </v>
          </cell>
        </row>
        <row r="569">
          <cell r="A569">
            <v>754</v>
          </cell>
          <cell r="B569" t="str">
            <v xml:space="preserve">BOMBA SUBMERSIVEL, ELETRICA, TRIFASICA, POTENCIA 3,75 HP, DIAMETRO DO ROTOR 90 MM SEMIABERTO, BOCAL DE SAIDA DIAMETRO DE 2 POLEGADAS, HM/Q = 5 M / 61,2 M3/H A 25,5 M / 3,6 M3/H                                                                                                                                                                                                                                                                                                                          </v>
          </cell>
          <cell r="C569" t="str">
            <v xml:space="preserve">UN    </v>
          </cell>
        </row>
        <row r="570">
          <cell r="A570">
            <v>757</v>
          </cell>
          <cell r="B570" t="str">
            <v xml:space="preserve">BOMBA SUBMERSIVEL, ELETRICA, TRIFASICA, POTENCIA 6 HP, DIAMETRO DO ROTOR 127 MM, BOCAL DE SAIDA DIAMETRO DE 3 POLEGADAS, HM/Q = 7 M / 66,90 M3/H A 26 M / 2,88 M3/H                                                                                                                                                                                                                                                                                                                                       </v>
          </cell>
          <cell r="C570" t="str">
            <v xml:space="preserve">UN    </v>
          </cell>
        </row>
        <row r="571">
          <cell r="A571">
            <v>44489</v>
          </cell>
          <cell r="B571" t="str">
            <v xml:space="preserve">BOMBA TRIPLEX COM MOTOR A DIESEL, NACIONAL, DIAMETRO DE SUCCAO DE 2 1/2"                                                                                                                                                                                                                                                                                                                                                                                                                                  </v>
          </cell>
          <cell r="C571" t="str">
            <v xml:space="preserve">UN    </v>
          </cell>
        </row>
        <row r="572">
          <cell r="A572">
            <v>39917</v>
          </cell>
          <cell r="B572" t="str">
            <v xml:space="preserve">BOMBA TRIPLEX, PARA INJECAO DE CALDA DE CIMENTO, VAZAO MAXIMA DE *100* LITROS/MINUTO, PRESSAO MAXIMA DE *70* BAR, POTENCIA DE 15 CV                                                                                                                                                                                                                                                                                                                                                                       </v>
          </cell>
          <cell r="C572" t="str">
            <v xml:space="preserve">UN    </v>
          </cell>
        </row>
        <row r="573">
          <cell r="A573">
            <v>38167</v>
          </cell>
          <cell r="B573" t="str">
            <v xml:space="preserve">BORBOLETA PARA JANELA TIPO GUILHOTINA, EM ZAMAC CROMADO                                                                                                                                                                                                                                                                                                                                                                                                                                                   </v>
          </cell>
          <cell r="C573" t="str">
            <v xml:space="preserve">PAR   </v>
          </cell>
        </row>
        <row r="574">
          <cell r="A574">
            <v>36145</v>
          </cell>
          <cell r="B574" t="str">
            <v xml:space="preserve">BOTA DE PVC PRETA, CANO MEDIO, SEM FORRO                                                                                                                                                                                                                                                                                                                                                                                                                                                                  </v>
          </cell>
          <cell r="C574" t="str">
            <v xml:space="preserve">PAR   </v>
          </cell>
        </row>
        <row r="575">
          <cell r="A575">
            <v>12893</v>
          </cell>
          <cell r="B575" t="str">
            <v xml:space="preserve">BOTA DE SEGURANCA COM BIQUEIRA DE ACO E COLARINHO ACOLCHOADO                                                                                                                                                                                                                                                                                                                                                                                                                                              </v>
          </cell>
          <cell r="C575" t="str">
            <v xml:space="preserve">PAR   </v>
          </cell>
        </row>
        <row r="576">
          <cell r="A576">
            <v>11685</v>
          </cell>
          <cell r="B576" t="str">
            <v xml:space="preserve">BRACO / CANO PARA CHUVEIRO ELETRICO, EM ALUMINIO, 30 CM X 1/2"                                                                                                                                                                                                                                                                                                                                                                                                                                            </v>
          </cell>
          <cell r="C576" t="str">
            <v xml:space="preserve">UN    </v>
          </cell>
        </row>
        <row r="577">
          <cell r="A577">
            <v>11680</v>
          </cell>
          <cell r="B577" t="str">
            <v xml:space="preserve">BRACO OU HASTE COM CANOPLA PLASTICA, 1/2 ", PARA CHUVEIRO SIMPLES                                                                                                                                                                                                                                                                                                                                                                                                                                         </v>
          </cell>
          <cell r="C577" t="str">
            <v xml:space="preserve">UN    </v>
          </cell>
        </row>
        <row r="578">
          <cell r="A578">
            <v>11679</v>
          </cell>
          <cell r="B578" t="str">
            <v xml:space="preserve">BRACO OU HASTE RETA COM CANOPLA PLASTICA, 1/2 ", PARA CHUVEIRO ELETRICO                                                                                                                                                                                                                                                                                                                                                                                                                                   </v>
          </cell>
          <cell r="C578" t="str">
            <v xml:space="preserve">UN    </v>
          </cell>
        </row>
        <row r="579">
          <cell r="A579">
            <v>2512</v>
          </cell>
          <cell r="B579" t="str">
            <v xml:space="preserve">BRACO P/ LUMINARIA PUBLICA 1 X 1,50M ROMAGNOLE OU EQUIV                                                                                                                                                                                                                                                                                                                                                                                                                                                   </v>
          </cell>
          <cell r="C579" t="str">
            <v xml:space="preserve">UN    </v>
          </cell>
        </row>
        <row r="580">
          <cell r="A580">
            <v>4374</v>
          </cell>
          <cell r="B580" t="str">
            <v xml:space="preserve">BUCHA DE NYLON SEM ABA S10                                                                                                                                                                                                                                                                                                                                                                                                                                                                                </v>
          </cell>
          <cell r="C580" t="str">
            <v xml:space="preserve">UN    </v>
          </cell>
        </row>
        <row r="581">
          <cell r="A581">
            <v>7568</v>
          </cell>
          <cell r="B581" t="str">
            <v xml:space="preserve">BUCHA DE NYLON SEM ABA S10, COM PARAFUSO DE 6,10 X 65 MM EM ACO ZINCADO COM ROSCA SOBERBA, CABECA CHATA E FENDA PHILLIPS                                                                                                                                                                                                                                                                                                                                                                                  </v>
          </cell>
          <cell r="C581" t="str">
            <v xml:space="preserve">UN    </v>
          </cell>
        </row>
        <row r="582">
          <cell r="A582">
            <v>7584</v>
          </cell>
          <cell r="B582" t="str">
            <v xml:space="preserve">BUCHA DE NYLON SEM ABA S12, COM PARAFUSO DE 5/16" X 80 MM EM ACO ZINCADO COM ROSCA SOBERBA E CABECA SEXTAVADA                                                                                                                                                                                                                                                                                                                                                                                             </v>
          </cell>
          <cell r="C582" t="str">
            <v xml:space="preserve">UN    </v>
          </cell>
        </row>
        <row r="583">
          <cell r="A583">
            <v>11945</v>
          </cell>
          <cell r="B583" t="str">
            <v xml:space="preserve">BUCHA DE NYLON SEM ABA S4                                                                                                                                                                                                                                                                                                                                                                                                                                                                                 </v>
          </cell>
          <cell r="C583" t="str">
            <v xml:space="preserve">UN    </v>
          </cell>
        </row>
        <row r="584">
          <cell r="A584">
            <v>11946</v>
          </cell>
          <cell r="B584" t="str">
            <v xml:space="preserve">BUCHA DE NYLON SEM ABA S5                                                                                                                                                                                                                                                                                                                                                                                                                                                                                 </v>
          </cell>
          <cell r="C584" t="str">
            <v xml:space="preserve">UN    </v>
          </cell>
        </row>
        <row r="585">
          <cell r="A585">
            <v>4375</v>
          </cell>
          <cell r="B585" t="str">
            <v xml:space="preserve">BUCHA DE NYLON SEM ABA S6                                                                                                                                                                                                                                                                                                                                                                                                                                                                                 </v>
          </cell>
          <cell r="C585" t="str">
            <v xml:space="preserve">UN    </v>
          </cell>
        </row>
        <row r="586">
          <cell r="A586">
            <v>11950</v>
          </cell>
          <cell r="B586" t="str">
            <v xml:space="preserve">BUCHA DE NYLON SEM ABA S6, COM PARAFUSO DE 4,20 X 40 MM EM ACO ZINCADO COM ROSCA SOBERBA, CABECA CHATA E FENDA PHILLIPS                                                                                                                                                                                                                                                                                                                                                                                   </v>
          </cell>
          <cell r="C586" t="str">
            <v xml:space="preserve">UN    </v>
          </cell>
        </row>
        <row r="587">
          <cell r="A587">
            <v>4376</v>
          </cell>
          <cell r="B587" t="str">
            <v xml:space="preserve">BUCHA DE NYLON SEM ABA S8                                                                                                                                                                                                                                                                                                                                                                                                                                                                                 </v>
          </cell>
          <cell r="C587" t="str">
            <v xml:space="preserve">UN    </v>
          </cell>
        </row>
        <row r="588">
          <cell r="A588">
            <v>7583</v>
          </cell>
          <cell r="B588" t="str">
            <v xml:space="preserve">BUCHA DE NYLON SEM ABA S8, COM PARAFUSO DE 4,80 X 50 MM EM ACO ZINCADO COM ROSCA SOBERBA, CABECA CHATA E FENDA PHILLIPS                                                                                                                                                                                                                                                                                                                                                                                   </v>
          </cell>
          <cell r="C588" t="str">
            <v xml:space="preserve">UN    </v>
          </cell>
        </row>
        <row r="589">
          <cell r="A589">
            <v>4350</v>
          </cell>
          <cell r="B589" t="str">
            <v xml:space="preserve">BUCHA DE NYLON, DIAMETRO DO FURO 8 MM, COMPRIMENTO 40 MM, COM PARAFUSO DE ROSCA SOBERBA, CABECA CHATA, FENDA SIMPLES, 4,8 X 50 MM                                                                                                                                                                                                                                                                                                                                                                         </v>
          </cell>
          <cell r="C589" t="str">
            <v xml:space="preserve">UN    </v>
          </cell>
        </row>
        <row r="590">
          <cell r="A590">
            <v>44400</v>
          </cell>
          <cell r="B590" t="str">
            <v xml:space="preserve">BUCHA DE REDUCAO CPVC, SOLDAVEL, 54 X 28 MM, PARA AGUA QUENTE                                                                                                                                                                                                                                                                                                                                                                                                                                             </v>
          </cell>
          <cell r="C590" t="str">
            <v xml:space="preserve">UN    </v>
          </cell>
        </row>
        <row r="591">
          <cell r="A591">
            <v>39886</v>
          </cell>
          <cell r="B591" t="str">
            <v xml:space="preserve">BUCHA DE REDUCAO DE COBRE SEM ANEL DE SOLDA, PONTA X BOLSA, 22 X 15 MM                                                                                                                                                                                                                                                                                                                                                                                                                                    </v>
          </cell>
          <cell r="C591" t="str">
            <v xml:space="preserve">UN    </v>
          </cell>
        </row>
        <row r="592">
          <cell r="A592">
            <v>39887</v>
          </cell>
          <cell r="B592" t="str">
            <v xml:space="preserve">BUCHA DE REDUCAO DE COBRE SEM ANEL DE SOLDA, PONTA X BOLSA, 28 X 22 MM                                                                                                                                                                                                                                                                                                                                                                                                                                    </v>
          </cell>
          <cell r="C592" t="str">
            <v xml:space="preserve">UN    </v>
          </cell>
        </row>
        <row r="593">
          <cell r="A593">
            <v>39888</v>
          </cell>
          <cell r="B593" t="str">
            <v xml:space="preserve">BUCHA DE REDUCAO DE COBRE SEM ANEL DE SOLDA, PONTA X BOLSA, 35 X 28 MM                                                                                                                                                                                                                                                                                                                                                                                                                                    </v>
          </cell>
          <cell r="C593" t="str">
            <v xml:space="preserve">UN    </v>
          </cell>
        </row>
        <row r="594">
          <cell r="A594">
            <v>39890</v>
          </cell>
          <cell r="B594" t="str">
            <v xml:space="preserve">BUCHA DE REDUCAO DE COBRE SEM ANEL DE SOLDA, PONTA X BOLSA, 42 X 35 MM                                                                                                                                                                                                                                                                                                                                                                                                                                    </v>
          </cell>
          <cell r="C594" t="str">
            <v xml:space="preserve">UN    </v>
          </cell>
        </row>
        <row r="595">
          <cell r="A595">
            <v>39891</v>
          </cell>
          <cell r="B595" t="str">
            <v xml:space="preserve">BUCHA DE REDUCAO DE COBRE SEM ANEL DE SOLDA, PONTA X BOLSA, 54 X 42 MM                                                                                                                                                                                                                                                                                                                                                                                                                                    </v>
          </cell>
          <cell r="C595" t="str">
            <v xml:space="preserve">UN    </v>
          </cell>
        </row>
        <row r="596">
          <cell r="A596">
            <v>39892</v>
          </cell>
          <cell r="B596" t="str">
            <v xml:space="preserve">BUCHA DE REDUCAO DE COBRE SEM ANEL DE SOLDA, PONTA X BOLSA, 66 X 54 MM                                                                                                                                                                                                                                                                                                                                                                                                                                    </v>
          </cell>
          <cell r="C596" t="str">
            <v xml:space="preserve">UN    </v>
          </cell>
        </row>
        <row r="597">
          <cell r="A597">
            <v>790</v>
          </cell>
          <cell r="B597" t="str">
            <v xml:space="preserve">BUCHA DE REDUCAO DE FERRO GALVANIZADO, COM ROSCA BSP, DE 1 1/2" X 1 1/4"                                                                                                                                                                                                                                                                                                                                                                                                                                  </v>
          </cell>
          <cell r="C597" t="str">
            <v xml:space="preserve">UN    </v>
          </cell>
        </row>
        <row r="598">
          <cell r="A598">
            <v>766</v>
          </cell>
          <cell r="B598" t="str">
            <v xml:space="preserve">BUCHA DE REDUCAO DE FERRO GALVANIZADO, COM ROSCA BSP, DE 1 1/2" X 1/2"                                                                                                                                                                                                                                                                                                                                                                                                                                    </v>
          </cell>
          <cell r="C598" t="str">
            <v xml:space="preserve">UN    </v>
          </cell>
        </row>
        <row r="599">
          <cell r="A599">
            <v>791</v>
          </cell>
          <cell r="B599" t="str">
            <v xml:space="preserve">BUCHA DE REDUCAO DE FERRO GALVANIZADO, COM ROSCA BSP, DE 1 1/2" X 1"                                                                                                                                                                                                                                                                                                                                                                                                                                      </v>
          </cell>
          <cell r="C599" t="str">
            <v xml:space="preserve">UN    </v>
          </cell>
        </row>
        <row r="600">
          <cell r="A600">
            <v>767</v>
          </cell>
          <cell r="B600" t="str">
            <v xml:space="preserve">BUCHA DE REDUCAO DE FERRO GALVANIZADO, COM ROSCA BSP, DE 1 1/2" X 3/4"                                                                                                                                                                                                                                                                                                                                                                                                                                    </v>
          </cell>
          <cell r="C600" t="str">
            <v xml:space="preserve">UN    </v>
          </cell>
        </row>
        <row r="601">
          <cell r="A601">
            <v>768</v>
          </cell>
          <cell r="B601" t="str">
            <v xml:space="preserve">BUCHA DE REDUCAO DE FERRO GALVANIZADO, COM ROSCA BSP, DE 1 1/4" X 1/2"                                                                                                                                                                                                                                                                                                                                                                                                                                    </v>
          </cell>
          <cell r="C601" t="str">
            <v xml:space="preserve">UN    </v>
          </cell>
        </row>
        <row r="602">
          <cell r="A602">
            <v>789</v>
          </cell>
          <cell r="B602" t="str">
            <v xml:space="preserve">BUCHA DE REDUCAO DE FERRO GALVANIZADO, COM ROSCA BSP, DE 1 1/4" X 1"                                                                                                                                                                                                                                                                                                                                                                                                                                      </v>
          </cell>
          <cell r="C602" t="str">
            <v xml:space="preserve">UN    </v>
          </cell>
        </row>
        <row r="603">
          <cell r="A603">
            <v>769</v>
          </cell>
          <cell r="B603" t="str">
            <v xml:space="preserve">BUCHA DE REDUCAO DE FERRO GALVANIZADO, COM ROSCA BSP, DE 1 1/4" X 3/4"                                                                                                                                                                                                                                                                                                                                                                                                                                    </v>
          </cell>
          <cell r="C603" t="str">
            <v xml:space="preserve">UN    </v>
          </cell>
        </row>
        <row r="604">
          <cell r="A604">
            <v>770</v>
          </cell>
          <cell r="B604" t="str">
            <v xml:space="preserve">BUCHA DE REDUCAO DE FERRO GALVANIZADO, COM ROSCA BSP, DE 1/2" X 1/4"                                                                                                                                                                                                                                                                                                                                                                                                                                      </v>
          </cell>
          <cell r="C604" t="str">
            <v xml:space="preserve">UN    </v>
          </cell>
        </row>
        <row r="605">
          <cell r="A605">
            <v>12394</v>
          </cell>
          <cell r="B605" t="str">
            <v xml:space="preserve">BUCHA DE REDUCAO DE FERRO GALVANIZADO, COM ROSCA BSP, DE 1/2" X 3/8"                                                                                                                                                                                                                                                                                                                                                                                                                                      </v>
          </cell>
          <cell r="C605" t="str">
            <v xml:space="preserve">UN    </v>
          </cell>
        </row>
        <row r="606">
          <cell r="A606">
            <v>764</v>
          </cell>
          <cell r="B606" t="str">
            <v xml:space="preserve">BUCHA DE REDUCAO DE FERRO GALVANIZADO, COM ROSCA BSP, DE 1" X 1/2"                                                                                                                                                                                                                                                                                                                                                                                                                                        </v>
          </cell>
          <cell r="C606" t="str">
            <v xml:space="preserve">UN    </v>
          </cell>
        </row>
        <row r="607">
          <cell r="A607">
            <v>765</v>
          </cell>
          <cell r="B607" t="str">
            <v xml:space="preserve">BUCHA DE REDUCAO DE FERRO GALVANIZADO, COM ROSCA BSP, DE 1" X 3/4"                                                                                                                                                                                                                                                                                                                                                                                                                                        </v>
          </cell>
          <cell r="C607" t="str">
            <v xml:space="preserve">UN    </v>
          </cell>
        </row>
        <row r="608">
          <cell r="A608">
            <v>787</v>
          </cell>
          <cell r="B608" t="str">
            <v xml:space="preserve">BUCHA DE REDUCAO DE FERRO GALVANIZADO, COM ROSCA BSP, DE 2 1/2" X 1 1/2"                                                                                                                                                                                                                                                                                                                                                                                                                                  </v>
          </cell>
          <cell r="C608" t="str">
            <v xml:space="preserve">UN    </v>
          </cell>
        </row>
        <row r="609">
          <cell r="A609">
            <v>774</v>
          </cell>
          <cell r="B609" t="str">
            <v xml:space="preserve">BUCHA DE REDUCAO DE FERRO GALVANIZADO, COM ROSCA BSP, DE 2 1/2" X 1 1/4"                                                                                                                                                                                                                                                                                                                                                                                                                                  </v>
          </cell>
          <cell r="C609" t="str">
            <v xml:space="preserve">UN    </v>
          </cell>
        </row>
        <row r="610">
          <cell r="A610">
            <v>773</v>
          </cell>
          <cell r="B610" t="str">
            <v xml:space="preserve">BUCHA DE REDUCAO DE FERRO GALVANIZADO, COM ROSCA BSP, DE 2 1/2" X 1"                                                                                                                                                                                                                                                                                                                                                                                                                                      </v>
          </cell>
          <cell r="C610" t="str">
            <v xml:space="preserve">UN    </v>
          </cell>
        </row>
        <row r="611">
          <cell r="A611">
            <v>775</v>
          </cell>
          <cell r="B611" t="str">
            <v xml:space="preserve">BUCHA DE REDUCAO DE FERRO GALVANIZADO, COM ROSCA BSP, DE 2 1/2" X 2"                                                                                                                                                                                                                                                                                                                                                                                                                                      </v>
          </cell>
          <cell r="C611" t="str">
            <v xml:space="preserve">UN    </v>
          </cell>
        </row>
        <row r="612">
          <cell r="A612">
            <v>788</v>
          </cell>
          <cell r="B612" t="str">
            <v xml:space="preserve">BUCHA DE REDUCAO DE FERRO GALVANIZADO, COM ROSCA BSP, DE 2" X 1 1/2"                                                                                                                                                                                                                                                                                                                                                                                                                                      </v>
          </cell>
          <cell r="C612" t="str">
            <v xml:space="preserve">UN    </v>
          </cell>
        </row>
        <row r="613">
          <cell r="A613">
            <v>772</v>
          </cell>
          <cell r="B613" t="str">
            <v xml:space="preserve">BUCHA DE REDUCAO DE FERRO GALVANIZADO, COM ROSCA BSP, DE 2" X 1 1/4"                                                                                                                                                                                                                                                                                                                                                                                                                                      </v>
          </cell>
          <cell r="C613" t="str">
            <v xml:space="preserve">UN    </v>
          </cell>
        </row>
        <row r="614">
          <cell r="A614">
            <v>771</v>
          </cell>
          <cell r="B614" t="str">
            <v xml:space="preserve">BUCHA DE REDUCAO DE FERRO GALVANIZADO, COM ROSCA BSP, DE 2" X 1"                                                                                                                                                                                                                                                                                                                                                                                                                                          </v>
          </cell>
          <cell r="C614" t="str">
            <v xml:space="preserve">UN    </v>
          </cell>
        </row>
        <row r="615">
          <cell r="A615">
            <v>779</v>
          </cell>
          <cell r="B615" t="str">
            <v xml:space="preserve">BUCHA DE REDUCAO DE FERRO GALVANIZADO, COM ROSCA BSP, DE 3/4" X 1/2"                                                                                                                                                                                                                                                                                                                                                                                                                                      </v>
          </cell>
          <cell r="C615" t="str">
            <v xml:space="preserve">UN    </v>
          </cell>
        </row>
        <row r="616">
          <cell r="A616">
            <v>776</v>
          </cell>
          <cell r="B616" t="str">
            <v xml:space="preserve">BUCHA DE REDUCAO DE FERRO GALVANIZADO, COM ROSCA BSP, DE 3" X 1 1/2"                                                                                                                                                                                                                                                                                                                                                                                                                                      </v>
          </cell>
          <cell r="C616" t="str">
            <v xml:space="preserve">UN    </v>
          </cell>
        </row>
        <row r="617">
          <cell r="A617">
            <v>777</v>
          </cell>
          <cell r="B617" t="str">
            <v xml:space="preserve">BUCHA DE REDUCAO DE FERRO GALVANIZADO, COM ROSCA BSP, DE 3" X 1 1/4"                                                                                                                                                                                                                                                                                                                                                                                                                                      </v>
          </cell>
          <cell r="C617" t="str">
            <v xml:space="preserve">UN    </v>
          </cell>
        </row>
        <row r="618">
          <cell r="A618">
            <v>780</v>
          </cell>
          <cell r="B618" t="str">
            <v xml:space="preserve">BUCHA DE REDUCAO DE FERRO GALVANIZADO, COM ROSCA BSP, DE 3" X 2 1/2"                                                                                                                                                                                                                                                                                                                                                                                                                                      </v>
          </cell>
          <cell r="C618" t="str">
            <v xml:space="preserve">UN    </v>
          </cell>
        </row>
        <row r="619">
          <cell r="A619">
            <v>778</v>
          </cell>
          <cell r="B619" t="str">
            <v xml:space="preserve">BUCHA DE REDUCAO DE FERRO GALVANIZADO, COM ROSCA BSP, DE 3" X 2"                                                                                                                                                                                                                                                                                                                                                                                                                                          </v>
          </cell>
          <cell r="C619" t="str">
            <v xml:space="preserve">UN    </v>
          </cell>
        </row>
        <row r="620">
          <cell r="A620">
            <v>781</v>
          </cell>
          <cell r="B620" t="str">
            <v xml:space="preserve">BUCHA DE REDUCAO DE FERRO GALVANIZADO, COM ROSCA BSP, DE 4" X 2 1/2"                                                                                                                                                                                                                                                                                                                                                                                                                                      </v>
          </cell>
          <cell r="C620" t="str">
            <v xml:space="preserve">UN    </v>
          </cell>
        </row>
        <row r="621">
          <cell r="A621">
            <v>786</v>
          </cell>
          <cell r="B621" t="str">
            <v xml:space="preserve">BUCHA DE REDUCAO DE FERRO GALVANIZADO, COM ROSCA BSP, DE 4" X 2"                                                                                                                                                                                                                                                                                                                                                                                                                                          </v>
          </cell>
          <cell r="C621" t="str">
            <v xml:space="preserve">UN    </v>
          </cell>
        </row>
        <row r="622">
          <cell r="A622">
            <v>782</v>
          </cell>
          <cell r="B622" t="str">
            <v xml:space="preserve">BUCHA DE REDUCAO DE FERRO GALVANIZADO, COM ROSCA BSP, DE 4" X 3"                                                                                                                                                                                                                                                                                                                                                                                                                                          </v>
          </cell>
          <cell r="C622" t="str">
            <v xml:space="preserve">UN    </v>
          </cell>
        </row>
        <row r="623">
          <cell r="A623">
            <v>783</v>
          </cell>
          <cell r="B623" t="str">
            <v xml:space="preserve">BUCHA DE REDUCAO DE FERRO GALVANIZADO, COM ROSCA BSP, DE 5" X 4"                                                                                                                                                                                                                                                                                                                                                                                                                                          </v>
          </cell>
          <cell r="C623" t="str">
            <v xml:space="preserve">UN    </v>
          </cell>
        </row>
        <row r="624">
          <cell r="A624">
            <v>785</v>
          </cell>
          <cell r="B624" t="str">
            <v xml:space="preserve">BUCHA DE REDUCAO DE FERRO GALVANIZADO, COM ROSCA BSP, DE 6" X 4"                                                                                                                                                                                                                                                                                                                                                                                                                                          </v>
          </cell>
          <cell r="C624" t="str">
            <v xml:space="preserve">UN    </v>
          </cell>
        </row>
        <row r="625">
          <cell r="A625">
            <v>784</v>
          </cell>
          <cell r="B625" t="str">
            <v xml:space="preserve">BUCHA DE REDUCAO DE FERRO GALVANIZADO, COM ROSCA BSP, DE 6" X 5"                                                                                                                                                                                                                                                                                                                                                                                                                                          </v>
          </cell>
          <cell r="C625" t="str">
            <v xml:space="preserve">UN    </v>
          </cell>
        </row>
        <row r="626">
          <cell r="A626">
            <v>828</v>
          </cell>
          <cell r="B626" t="str">
            <v xml:space="preserve">BUCHA DE REDUCAO DE PVC, SOLDAVEL, CURTA, COM 25 X 20 MM, PARA AGUA FRIA PREDIAL                                                                                                                                                                                                                                                                                                                                                                                                                          </v>
          </cell>
          <cell r="C626" t="str">
            <v xml:space="preserve">UN    </v>
          </cell>
        </row>
        <row r="627">
          <cell r="A627">
            <v>829</v>
          </cell>
          <cell r="B627" t="str">
            <v xml:space="preserve">BUCHA DE REDUCAO DE PVC, SOLDAVEL, CURTA, COM 32 X 25 MM, PARA AGUA FRIA PREDIAL                                                                                                                                                                                                                                                                                                                                                                                                                          </v>
          </cell>
          <cell r="C627" t="str">
            <v xml:space="preserve">UN    </v>
          </cell>
        </row>
        <row r="628">
          <cell r="A628">
            <v>812</v>
          </cell>
          <cell r="B628" t="str">
            <v xml:space="preserve">BUCHA DE REDUCAO DE PVC, SOLDAVEL, CURTA, COM 40 X 32 MM, PARA AGUA FRIA PREDIAL                                                                                                                                                                                                                                                                                                                                                                                                                          </v>
          </cell>
          <cell r="C628" t="str">
            <v xml:space="preserve">UN    </v>
          </cell>
        </row>
        <row r="629">
          <cell r="A629">
            <v>819</v>
          </cell>
          <cell r="B629" t="str">
            <v xml:space="preserve">BUCHA DE REDUCAO DE PVC, SOLDAVEL, CURTA, COM 50 X 40 MM, PARA AGUA FRIA PREDIAL                                                                                                                                                                                                                                                                                                                                                                                                                          </v>
          </cell>
          <cell r="C629" t="str">
            <v xml:space="preserve">UN    </v>
          </cell>
        </row>
        <row r="630">
          <cell r="A630">
            <v>818</v>
          </cell>
          <cell r="B630" t="str">
            <v xml:space="preserve">BUCHA DE REDUCAO DE PVC, SOLDAVEL, CURTA, COM 60 X 50 MM, PARA AGUA FRIA PREDIAL                                                                                                                                                                                                                                                                                                                                                                                                                          </v>
          </cell>
          <cell r="C630" t="str">
            <v xml:space="preserve">UN    </v>
          </cell>
        </row>
        <row r="631">
          <cell r="A631">
            <v>832</v>
          </cell>
          <cell r="B631" t="str">
            <v xml:space="preserve">BUCHA DE REDUCAO DE PVC, SOLDAVEL, LONGA, COM 32 X 20 MM, PARA AGUA FRIA PREDIAL                                                                                                                                                                                                                                                                                                                                                                                                                          </v>
          </cell>
          <cell r="C631" t="str">
            <v xml:space="preserve">UN    </v>
          </cell>
        </row>
        <row r="632">
          <cell r="A632">
            <v>834</v>
          </cell>
          <cell r="B632" t="str">
            <v xml:space="preserve">BUCHA DE REDUCAO DE PVC, SOLDAVEL, LONGA, COM 40 X 25 MM, PARA AGUA FRIA PREDIAL                                                                                                                                                                                                                                                                                                                                                                                                                          </v>
          </cell>
          <cell r="C632" t="str">
            <v xml:space="preserve">UN    </v>
          </cell>
        </row>
        <row r="633">
          <cell r="A633">
            <v>813</v>
          </cell>
          <cell r="B633" t="str">
            <v xml:space="preserve">BUCHA DE REDUCAO DE PVC, SOLDAVEL, LONGA, COM 50 X 25 MM, PARA AGUA FRIA PREDIAL                                                                                                                                                                                                                                                                                                                                                                                                                          </v>
          </cell>
          <cell r="C633" t="str">
            <v xml:space="preserve">UN    </v>
          </cell>
        </row>
        <row r="634">
          <cell r="A634">
            <v>820</v>
          </cell>
          <cell r="B634" t="str">
            <v xml:space="preserve">BUCHA DE REDUCAO DE PVC, SOLDAVEL, LONGA, COM 50 X 32 MM, PARA AGUA FRIA PREDIAL                                                                                                                                                                                                                                                                                                                                                                                                                          </v>
          </cell>
          <cell r="C634" t="str">
            <v xml:space="preserve">UN    </v>
          </cell>
        </row>
        <row r="635">
          <cell r="A635">
            <v>816</v>
          </cell>
          <cell r="B635" t="str">
            <v xml:space="preserve">BUCHA DE REDUCAO DE PVC, SOLDAVEL, LONGA, COM 60 X 25 MM, PARA AGUA FRIA PREDIAL                                                                                                                                                                                                                                                                                                                                                                                                                          </v>
          </cell>
          <cell r="C635" t="str">
            <v xml:space="preserve">UN    </v>
          </cell>
        </row>
        <row r="636">
          <cell r="A636">
            <v>814</v>
          </cell>
          <cell r="B636" t="str">
            <v xml:space="preserve">BUCHA DE REDUCAO DE PVC, SOLDAVEL, LONGA, COM 60 X 32 MM, PARA AGUA FRIA PREDIAL                                                                                                                                                                                                                                                                                                                                                                                                                          </v>
          </cell>
          <cell r="C636" t="str">
            <v xml:space="preserve">UN    </v>
          </cell>
        </row>
        <row r="637">
          <cell r="A637">
            <v>822</v>
          </cell>
          <cell r="B637" t="str">
            <v xml:space="preserve">BUCHA DE REDUCAO DE PVC, SOLDAVEL, LONGA, COM 60 X 50 MM, PARA AGUA FRIA PREDIAL                                                                                                                                                                                                                                                                                                                                                                                                                          </v>
          </cell>
          <cell r="C637" t="str">
            <v xml:space="preserve">UN    </v>
          </cell>
        </row>
        <row r="638">
          <cell r="A638">
            <v>821</v>
          </cell>
          <cell r="B638" t="str">
            <v xml:space="preserve">BUCHA DE REDUCAO DE PVC, SOLDAVEL, LONGA, COM 75 X 50 MM, PARA AGUA FRIA PREDIAL                                                                                                                                                                                                                                                                                                                                                                                                                          </v>
          </cell>
          <cell r="C638" t="str">
            <v xml:space="preserve">UN    </v>
          </cell>
        </row>
        <row r="639">
          <cell r="A639">
            <v>20086</v>
          </cell>
          <cell r="B639" t="str">
            <v xml:space="preserve">BUCHA DE REDUCAO DE PVC, SOLDAVEL, LONGA, 50 X 40 MM, PARA ESGOTO PREDIAL                                                                                                                                                                                                                                                                                                                                                                                                                                 </v>
          </cell>
          <cell r="C639" t="str">
            <v xml:space="preserve">UN    </v>
          </cell>
        </row>
        <row r="640">
          <cell r="A640">
            <v>39191</v>
          </cell>
          <cell r="B640" t="str">
            <v xml:space="preserve">BUCHA DE REDUCAO EM ALUMINIO, COM ROSCA, DE 1 1/2" X 1 1/4", PARA ELETRODUTO                                                                                                                                                                                                                                                                                                                                                                                                                              </v>
          </cell>
          <cell r="C640" t="str">
            <v xml:space="preserve">UN    </v>
          </cell>
        </row>
        <row r="641">
          <cell r="A641">
            <v>39190</v>
          </cell>
          <cell r="B641" t="str">
            <v xml:space="preserve">BUCHA DE REDUCAO EM ALUMINIO, COM ROSCA, DE 1 1/2" X 1", PARA ELETRODUTO                                                                                                                                                                                                                                                                                                                                                                                                                                  </v>
          </cell>
          <cell r="C641" t="str">
            <v xml:space="preserve">UN    </v>
          </cell>
        </row>
        <row r="642">
          <cell r="A642">
            <v>39189</v>
          </cell>
          <cell r="B642" t="str">
            <v xml:space="preserve">BUCHA DE REDUCAO EM ALUMINIO, COM ROSCA, DE 1 1/2" X 3/4", PARA ELETRODUTO                                                                                                                                                                                                                                                                                                                                                                                                                                </v>
          </cell>
          <cell r="C642" t="str">
            <v xml:space="preserve">UN    </v>
          </cell>
        </row>
        <row r="643">
          <cell r="A643">
            <v>39186</v>
          </cell>
          <cell r="B643" t="str">
            <v xml:space="preserve">BUCHA DE REDUCAO EM ALUMINIO, COM ROSCA, DE 1 1/4" X 1/2", PARA ELETRODUTO                                                                                                                                                                                                                                                                                                                                                                                                                                </v>
          </cell>
          <cell r="C643" t="str">
            <v xml:space="preserve">UN    </v>
          </cell>
        </row>
        <row r="644">
          <cell r="A644">
            <v>39188</v>
          </cell>
          <cell r="B644" t="str">
            <v xml:space="preserve">BUCHA DE REDUCAO EM ALUMINIO, COM ROSCA, DE 1 1/4" X 1", PARA ELETRODUTO                                                                                                                                                                                                                                                                                                                                                                                                                                  </v>
          </cell>
          <cell r="C644" t="str">
            <v xml:space="preserve">UN    </v>
          </cell>
        </row>
        <row r="645">
          <cell r="A645">
            <v>39187</v>
          </cell>
          <cell r="B645" t="str">
            <v xml:space="preserve">BUCHA DE REDUCAO EM ALUMINIO, COM ROSCA, DE 1 1/4" X 3/4", PARA ELETRODUTO                                                                                                                                                                                                                                                                                                                                                                                                                                </v>
          </cell>
          <cell r="C645" t="str">
            <v xml:space="preserve">UN    </v>
          </cell>
        </row>
        <row r="646">
          <cell r="A646">
            <v>39184</v>
          </cell>
          <cell r="B646" t="str">
            <v xml:space="preserve">BUCHA DE REDUCAO EM ALUMINIO, COM ROSCA, DE 1" X 1/2", PARA ELETRODUTO                                                                                                                                                                                                                                                                                                                                                                                                                                    </v>
          </cell>
          <cell r="C646" t="str">
            <v xml:space="preserve">UN    </v>
          </cell>
        </row>
        <row r="647">
          <cell r="A647">
            <v>39185</v>
          </cell>
          <cell r="B647" t="str">
            <v xml:space="preserve">BUCHA DE REDUCAO EM ALUMINIO, COM ROSCA, DE 1" X 3/4", PARA ELETRODUTO                                                                                                                                                                                                                                                                                                                                                                                                                                    </v>
          </cell>
          <cell r="C647" t="str">
            <v xml:space="preserve">UN    </v>
          </cell>
        </row>
        <row r="648">
          <cell r="A648">
            <v>39198</v>
          </cell>
          <cell r="B648" t="str">
            <v xml:space="preserve">BUCHA DE REDUCAO EM ALUMINIO, COM ROSCA, DE 2 1/2" X 1 1/2", PARA ELETRODUTO                                                                                                                                                                                                                                                                                                                                                                                                                              </v>
          </cell>
          <cell r="C648" t="str">
            <v xml:space="preserve">UN    </v>
          </cell>
        </row>
        <row r="649">
          <cell r="A649">
            <v>39197</v>
          </cell>
          <cell r="B649" t="str">
            <v xml:space="preserve">BUCHA DE REDUCAO EM ALUMINIO, COM ROSCA, DE 2 1/2" X 1 1/4", PARA ELETRODUTO                                                                                                                                                                                                                                                                                                                                                                                                                              </v>
          </cell>
          <cell r="C649" t="str">
            <v xml:space="preserve">UN    </v>
          </cell>
        </row>
        <row r="650">
          <cell r="A650">
            <v>39196</v>
          </cell>
          <cell r="B650" t="str">
            <v xml:space="preserve">BUCHA DE REDUCAO EM ALUMINIO, COM ROSCA, DE 2 1/2" X 1", PARA ELETRODUTO                                                                                                                                                                                                                                                                                                                                                                                                                                  </v>
          </cell>
          <cell r="C650" t="str">
            <v xml:space="preserve">UN    </v>
          </cell>
        </row>
        <row r="651">
          <cell r="A651">
            <v>39199</v>
          </cell>
          <cell r="B651" t="str">
            <v xml:space="preserve">BUCHA DE REDUCAO EM ALUMINIO, COM ROSCA, DE 2 1/2" X 2", PARA ELETRODUTO                                                                                                                                                                                                                                                                                                                                                                                                                                  </v>
          </cell>
          <cell r="C651" t="str">
            <v xml:space="preserve">UN    </v>
          </cell>
        </row>
        <row r="652">
          <cell r="A652">
            <v>39195</v>
          </cell>
          <cell r="B652" t="str">
            <v xml:space="preserve">BUCHA DE REDUCAO EM ALUMINIO, COM ROSCA, DE 2" X 1 1/2", PARA ELETRODUTO                                                                                                                                                                                                                                                                                                                                                                                                                                  </v>
          </cell>
          <cell r="C652" t="str">
            <v xml:space="preserve">UN    </v>
          </cell>
        </row>
        <row r="653">
          <cell r="A653">
            <v>39194</v>
          </cell>
          <cell r="B653" t="str">
            <v xml:space="preserve">BUCHA DE REDUCAO EM ALUMINIO, COM ROSCA, DE 2" X 1 1/4", PARA ELETRODUTO                                                                                                                                                                                                                                                                                                                                                                                                                                  </v>
          </cell>
          <cell r="C653" t="str">
            <v xml:space="preserve">UN    </v>
          </cell>
        </row>
        <row r="654">
          <cell r="A654">
            <v>39193</v>
          </cell>
          <cell r="B654" t="str">
            <v xml:space="preserve">BUCHA DE REDUCAO EM ALUMINIO, COM ROSCA, DE 2" X 1", PARA ELETRODUTO                                                                                                                                                                                                                                                                                                                                                                                                                                      </v>
          </cell>
          <cell r="C654" t="str">
            <v xml:space="preserve">UN    </v>
          </cell>
        </row>
        <row r="655">
          <cell r="A655">
            <v>39192</v>
          </cell>
          <cell r="B655" t="str">
            <v xml:space="preserve">BUCHA DE REDUCAO EM ALUMINIO, COM ROSCA, DE 2" X 3/4", PARA ELETRODUTO                                                                                                                                                                                                                                                                                                                                                                                                                                    </v>
          </cell>
          <cell r="C655" t="str">
            <v xml:space="preserve">UN    </v>
          </cell>
        </row>
        <row r="656">
          <cell r="A656">
            <v>39920</v>
          </cell>
          <cell r="B656" t="str">
            <v xml:space="preserve">BUCHA DE REDUCAO EM ALUMINIO, COM ROSCA, DE 3/4" X 1/2",  PARA ELETRODUTO                                                                                                                                                                                                                                                                                                                                                                                                                                 </v>
          </cell>
          <cell r="C656" t="str">
            <v xml:space="preserve">UN    </v>
          </cell>
        </row>
        <row r="657">
          <cell r="A657">
            <v>39201</v>
          </cell>
          <cell r="B657" t="str">
            <v xml:space="preserve">BUCHA DE REDUCAO EM ALUMINIO, COM ROSCA, DE 3" X 1 1/2", PARA ELETRODUTO                                                                                                                                                                                                                                                                                                                                                                                                                                  </v>
          </cell>
          <cell r="C657" t="str">
            <v xml:space="preserve">UN    </v>
          </cell>
        </row>
        <row r="658">
          <cell r="A658">
            <v>39200</v>
          </cell>
          <cell r="B658" t="str">
            <v xml:space="preserve">BUCHA DE REDUCAO EM ALUMINIO, COM ROSCA, DE 3" X 1 1/4", PARA ELETRODUTO                                                                                                                                                                                                                                                                                                                                                                                                                                  </v>
          </cell>
          <cell r="C658" t="str">
            <v xml:space="preserve">UN    </v>
          </cell>
        </row>
        <row r="659">
          <cell r="A659">
            <v>39203</v>
          </cell>
          <cell r="B659" t="str">
            <v xml:space="preserve">BUCHA DE REDUCAO EM ALUMINIO, COM ROSCA, DE 3" X 2 1/2", PARA ELETRODUTO                                                                                                                                                                                                                                                                                                                                                                                                                                  </v>
          </cell>
          <cell r="C659" t="str">
            <v xml:space="preserve">UN    </v>
          </cell>
        </row>
        <row r="660">
          <cell r="A660">
            <v>39202</v>
          </cell>
          <cell r="B660" t="str">
            <v xml:space="preserve">BUCHA DE REDUCAO EM ALUMINIO, COM ROSCA, DE 3" X 2", PARA ELETRODUTO                                                                                                                                                                                                                                                                                                                                                                                                                                      </v>
          </cell>
          <cell r="C660" t="str">
            <v xml:space="preserve">UN    </v>
          </cell>
        </row>
        <row r="661">
          <cell r="A661">
            <v>39205</v>
          </cell>
          <cell r="B661" t="str">
            <v xml:space="preserve">BUCHA DE REDUCAO EM ALUMINIO, COM ROSCA, DE 4" X 2 1/2", PARA ELETRODUTO                                                                                                                                                                                                                                                                                                                                                                                                                                  </v>
          </cell>
          <cell r="C661" t="str">
            <v xml:space="preserve">UN    </v>
          </cell>
        </row>
        <row r="662">
          <cell r="A662">
            <v>39204</v>
          </cell>
          <cell r="B662" t="str">
            <v xml:space="preserve">BUCHA DE REDUCAO EM ALUMINIO, COM ROSCA, DE 4" X 2", PARA ELETRODUTO                                                                                                                                                                                                                                                                                                                                                                                                                                      </v>
          </cell>
          <cell r="C662" t="str">
            <v xml:space="preserve">UN    </v>
          </cell>
        </row>
        <row r="663">
          <cell r="A663">
            <v>39206</v>
          </cell>
          <cell r="B663" t="str">
            <v xml:space="preserve">BUCHA DE REDUCAO EM ALUMINIO, COM ROSCA, DE 4" X 3", PARA ELETRODUTO                                                                                                                                                                                                                                                                                                                                                                                                                                      </v>
          </cell>
          <cell r="C663" t="str">
            <v xml:space="preserve">UN    </v>
          </cell>
        </row>
        <row r="664">
          <cell r="A664">
            <v>798</v>
          </cell>
          <cell r="B664" t="str">
            <v xml:space="preserve">BUCHA DE REDUCAO PVC ROSCAVEL 3/4" X 1/2"                                                                                                                                                                                                                                                                                                                                                                                                                                                                 </v>
          </cell>
          <cell r="C664" t="str">
            <v xml:space="preserve">UN    </v>
          </cell>
        </row>
        <row r="665">
          <cell r="A665">
            <v>797</v>
          </cell>
          <cell r="B665" t="str">
            <v xml:space="preserve">BUCHA DE REDUCAO PVC, ROSCAVEL 1 1/2" X 1"                                                                                                                                                                                                                                                                                                                                                                                                                                                                </v>
          </cell>
          <cell r="C665" t="str">
            <v xml:space="preserve">UN    </v>
          </cell>
        </row>
        <row r="666">
          <cell r="A666">
            <v>796</v>
          </cell>
          <cell r="B666" t="str">
            <v xml:space="preserve">BUCHA DE REDUCAO PVC, ROSCAVEL, 1 1/2" X 3/4"                                                                                                                                                                                                                                                                                                                                                                                                                                                             </v>
          </cell>
          <cell r="C666" t="str">
            <v xml:space="preserve">UN    </v>
          </cell>
        </row>
        <row r="667">
          <cell r="A667">
            <v>799</v>
          </cell>
          <cell r="B667" t="str">
            <v xml:space="preserve">BUCHA DE REDUCAO PVC, ROSCAVEL, 1" X 1/2"                                                                                                                                                                                                                                                                                                                                                                                                                                                                 </v>
          </cell>
          <cell r="C667" t="str">
            <v xml:space="preserve">UN    </v>
          </cell>
        </row>
        <row r="668">
          <cell r="A668">
            <v>792</v>
          </cell>
          <cell r="B668" t="str">
            <v xml:space="preserve">BUCHA DE REDUCAO PVC, ROSCAVEL, 1" X 3/4"                                                                                                                                                                                                                                                                                                                                                                                                                                                                 </v>
          </cell>
          <cell r="C668" t="str">
            <v xml:space="preserve">UN    </v>
          </cell>
        </row>
        <row r="669">
          <cell r="A669">
            <v>38001</v>
          </cell>
          <cell r="B669" t="str">
            <v xml:space="preserve">BUCHA DE REDUCAO, CPVC, SOLDAVEL, 22 X 15 MM, PARA AGUA QUENTE                                                                                                                                                                                                                                                                                                                                                                                                                                            </v>
          </cell>
          <cell r="C669" t="str">
            <v xml:space="preserve">UN    </v>
          </cell>
        </row>
        <row r="670">
          <cell r="A670">
            <v>38002</v>
          </cell>
          <cell r="B670" t="str">
            <v xml:space="preserve">BUCHA DE REDUCAO, CPVC, SOLDAVEL, 28 X 22 MM, PARA AGUA QUENTE                                                                                                                                                                                                                                                                                                                                                                                                                                            </v>
          </cell>
          <cell r="C670" t="str">
            <v xml:space="preserve">UN    </v>
          </cell>
        </row>
        <row r="671">
          <cell r="A671">
            <v>38003</v>
          </cell>
          <cell r="B671" t="str">
            <v xml:space="preserve">BUCHA DE REDUCAO, CPVC, SOLDAVEL, 35 X 28 MM, PARA AGUA QUENTE                                                                                                                                                                                                                                                                                                                                                                                                                                            </v>
          </cell>
          <cell r="C671" t="str">
            <v xml:space="preserve">UN    </v>
          </cell>
        </row>
        <row r="672">
          <cell r="A672">
            <v>38004</v>
          </cell>
          <cell r="B672" t="str">
            <v xml:space="preserve">BUCHA DE REDUCAO, CPVC, SOLDAVEL, 42 X 22 MM, PARA AGUA QUENTE                                                                                                                                                                                                                                                                                                                                                                                                                                            </v>
          </cell>
          <cell r="C672" t="str">
            <v xml:space="preserve">UN    </v>
          </cell>
        </row>
        <row r="673">
          <cell r="A673">
            <v>44263</v>
          </cell>
          <cell r="B673" t="str">
            <v xml:space="preserve">BUCHA DE REDUCAO, CPVC, SOLDAVEL, 54 X 35 MM, PARA AGUA QUENTE                                                                                                                                                                                                                                                                                                                                                                                                                                            </v>
          </cell>
          <cell r="C673" t="str">
            <v xml:space="preserve">UN    </v>
          </cell>
        </row>
        <row r="674">
          <cell r="A674">
            <v>36327</v>
          </cell>
          <cell r="B674" t="str">
            <v xml:space="preserve">BUCHA DE REDUCAO, PPR, DN 25 X 20 MM, PARA AGUA QUENTE PREDIAL                                                                                                                                                                                                                                                                                                                                                                                                                                            </v>
          </cell>
          <cell r="C674" t="str">
            <v xml:space="preserve">UN    </v>
          </cell>
        </row>
        <row r="675">
          <cell r="A675">
            <v>38992</v>
          </cell>
          <cell r="B675" t="str">
            <v xml:space="preserve">BUCHA DE REDUCAO, PPR, DN 32 X 25 MM, PARA AGUA QUENTE E FRIA PREDIAL                                                                                                                                                                                                                                                                                                                                                                                                                                     </v>
          </cell>
          <cell r="C675" t="str">
            <v xml:space="preserve">UN    </v>
          </cell>
        </row>
        <row r="676">
          <cell r="A676">
            <v>38993</v>
          </cell>
          <cell r="B676" t="str">
            <v xml:space="preserve">BUCHA DE REDUCAO, PPR, DN 40 X 25 MM, PARA AGUA QUENTE E FRIA PREDIAL                                                                                                                                                                                                                                                                                                                                                                                                                                     </v>
          </cell>
          <cell r="C676" t="str">
            <v xml:space="preserve">UN    </v>
          </cell>
        </row>
        <row r="677">
          <cell r="A677">
            <v>44175</v>
          </cell>
          <cell r="B677" t="str">
            <v xml:space="preserve">BUCHA DE REDUCAO, PPR, DN 50 X 25 MM, PARA AGUA QUENTE E FRIA PREDIAL                                                                                                                                                                                                                                                                                                                                                                                                                                     </v>
          </cell>
          <cell r="C677" t="str">
            <v xml:space="preserve">UN    </v>
          </cell>
        </row>
        <row r="678">
          <cell r="A678">
            <v>44177</v>
          </cell>
          <cell r="B678" t="str">
            <v xml:space="preserve">BUCHA DE REDUCAO, PPR, DN 50 X 32 MM, PARA AGUA QUENTE E FRIA PREDIAL                                                                                                                                                                                                                                                                                                                                                                                                                                     </v>
          </cell>
          <cell r="C678" t="str">
            <v xml:space="preserve">UN    </v>
          </cell>
        </row>
        <row r="679">
          <cell r="A679">
            <v>38418</v>
          </cell>
          <cell r="B679" t="str">
            <v xml:space="preserve">BUCHA DE REDUCAO, PVC, LONGA, SERIE R, DN 50 X 40 MM, PARA ESGOTO PREDIAL                                                                                                                                                                                                                                                                                                                                                                                                                                 </v>
          </cell>
          <cell r="C679" t="str">
            <v xml:space="preserve">UN    </v>
          </cell>
        </row>
        <row r="680">
          <cell r="A680">
            <v>39178</v>
          </cell>
          <cell r="B680" t="str">
            <v xml:space="preserve">BUCHA EM ALUMINIO, COM ROSCA, DE 1 1/2", PARA ELETRODUTO                                                                                                                                                                                                                                                                                                                                                                                                                                                  </v>
          </cell>
          <cell r="C680" t="str">
            <v xml:space="preserve">UN    </v>
          </cell>
        </row>
        <row r="681">
          <cell r="A681">
            <v>39177</v>
          </cell>
          <cell r="B681" t="str">
            <v xml:space="preserve">BUCHA EM ALUMINIO, COM ROSCA, DE 1 1/4", PARA ELETRODUTO                                                                                                                                                                                                                                                                                                                                                                                                                                                  </v>
          </cell>
          <cell r="C681" t="str">
            <v xml:space="preserve">UN    </v>
          </cell>
        </row>
        <row r="682">
          <cell r="A682">
            <v>39174</v>
          </cell>
          <cell r="B682" t="str">
            <v xml:space="preserve">BUCHA EM ALUMINIO, COM ROSCA, DE 1/2", PARA ELETRODUTO                                                                                                                                                                                                                                                                                                                                                                                                                                                    </v>
          </cell>
          <cell r="C682" t="str">
            <v xml:space="preserve">UN    </v>
          </cell>
        </row>
        <row r="683">
          <cell r="A683">
            <v>39176</v>
          </cell>
          <cell r="B683" t="str">
            <v xml:space="preserve">BUCHA EM ALUMINIO, COM ROSCA, DE 1", PARA ELETRODUTO                                                                                                                                                                                                                                                                                                                                                                                                                                                      </v>
          </cell>
          <cell r="C683" t="str">
            <v xml:space="preserve">UN    </v>
          </cell>
        </row>
        <row r="684">
          <cell r="A684">
            <v>39180</v>
          </cell>
          <cell r="B684" t="str">
            <v xml:space="preserve">BUCHA EM ALUMINIO, COM ROSCA, DE 2 1/2", PARA ELETRODUTO                                                                                                                                                                                                                                                                                                                                                                                                                                                  </v>
          </cell>
          <cell r="C684" t="str">
            <v xml:space="preserve">UN    </v>
          </cell>
        </row>
        <row r="685">
          <cell r="A685">
            <v>39179</v>
          </cell>
          <cell r="B685" t="str">
            <v xml:space="preserve">BUCHA EM ALUMINIO, COM ROSCA, DE 2", PARA ELETRODUTO                                                                                                                                                                                                                                                                                                                                                                                                                                                      </v>
          </cell>
          <cell r="C685" t="str">
            <v xml:space="preserve">UN    </v>
          </cell>
        </row>
        <row r="686">
          <cell r="A686">
            <v>39175</v>
          </cell>
          <cell r="B686" t="str">
            <v xml:space="preserve">BUCHA EM ALUMINIO, COM ROSCA, DE 3/4", PARA ELETRODUTO                                                                                                                                                                                                                                                                                                                                                                                                                                                    </v>
          </cell>
          <cell r="C686" t="str">
            <v xml:space="preserve">UN    </v>
          </cell>
        </row>
        <row r="687">
          <cell r="A687">
            <v>39217</v>
          </cell>
          <cell r="B687" t="str">
            <v xml:space="preserve">BUCHA EM ALUMINIO, COM ROSCA, DE 3/8", PARA ELETRODUTO                                                                                                                                                                                                                                                                                                                                                                                                                                                    </v>
          </cell>
          <cell r="C687" t="str">
            <v xml:space="preserve">UN    </v>
          </cell>
        </row>
        <row r="688">
          <cell r="A688">
            <v>39181</v>
          </cell>
          <cell r="B688" t="str">
            <v xml:space="preserve">BUCHA EM ALUMINIO, COM ROSCA, DE 3", PARA ELETRODUTO                                                                                                                                                                                                                                                                                                                                                                                                                                                      </v>
          </cell>
          <cell r="C688" t="str">
            <v xml:space="preserve">UN    </v>
          </cell>
        </row>
        <row r="689">
          <cell r="A689">
            <v>39182</v>
          </cell>
          <cell r="B689" t="str">
            <v xml:space="preserve">BUCHA EM ALUMINIO, COM ROSCA, DE 4", PARA ELETRODUTO                                                                                                                                                                                                                                                                                                                                                                                                                                                      </v>
          </cell>
          <cell r="C689" t="str">
            <v xml:space="preserve">UN    </v>
          </cell>
        </row>
        <row r="690">
          <cell r="A690">
            <v>12616</v>
          </cell>
          <cell r="B690" t="str">
            <v xml:space="preserve">CABECEIRA DIREITA OU ESQUERDA, PVC, PARA CALHA PLUVIAL, DIAMETRO ENTRE *119 E 170* MM, PARA DRENAGEM PLUVIAL PREDIAL                                                                                                                                                                                                                                                                                                                                                                                      </v>
          </cell>
          <cell r="C690" t="str">
            <v xml:space="preserve">UN    </v>
          </cell>
        </row>
        <row r="691">
          <cell r="A691">
            <v>1049</v>
          </cell>
          <cell r="B691" t="str">
            <v xml:space="preserve">CABECOTE PARA ENTRADA DE LINHA DE ALIMENTACAO PARA ELETRODUTO, EM LIGA DE ALUMINIO COM ACABAMENTO ANTI CORROSIVO, COM FIXACAO POR ENCAIXE LISO DE 360 GRAUS, DE 1 1/2"                                                                                                                                                                                                                                                                                                                                    </v>
          </cell>
          <cell r="C691" t="str">
            <v xml:space="preserve">UN    </v>
          </cell>
        </row>
        <row r="692">
          <cell r="A692">
            <v>1099</v>
          </cell>
          <cell r="B692" t="str">
            <v xml:space="preserve">CABECOTE PARA ENTRADA DE LINHA DE ALIMENTACAO PARA ELETRODUTO, EM LIGA DE ALUMINIO COM ACABAMENTO ANTI CORROSIVO, COM FIXACAO POR ENCAIXE LISO DE 360 GRAUS, DE 1 1/4"                                                                                                                                                                                                                                                                                                                                    </v>
          </cell>
          <cell r="C692" t="str">
            <v xml:space="preserve">UN    </v>
          </cell>
        </row>
        <row r="693">
          <cell r="A693">
            <v>39678</v>
          </cell>
          <cell r="B693" t="str">
            <v xml:space="preserve">CABECOTE PARA ENTRADA DE LINHA DE ALIMENTACAO PARA ELETRODUTO, EM LIGA DE ALUMINIO COM ACABAMENTO ANTI CORROSIVO, COM FIXACAO POR ENCAIXE LISO DE 360 GRAUS, DE 1/2"                                                                                                                                                                                                                                                                                                                                      </v>
          </cell>
          <cell r="C693" t="str">
            <v xml:space="preserve">UN    </v>
          </cell>
        </row>
        <row r="694">
          <cell r="A694">
            <v>1050</v>
          </cell>
          <cell r="B694" t="str">
            <v xml:space="preserve">CABECOTE PARA ENTRADA DE LINHA DE ALIMENTACAO PARA ELETRODUTO, EM LIGA DE ALUMINIO COM ACABAMENTO ANTI CORROSIVO, COM FIXACAO POR ENCAIXE LISO DE 360 GRAUS, DE 1"                                                                                                                                                                                                                                                                                                                                        </v>
          </cell>
          <cell r="C694" t="str">
            <v xml:space="preserve">UN    </v>
          </cell>
        </row>
        <row r="695">
          <cell r="A695">
            <v>1101</v>
          </cell>
          <cell r="B695" t="str">
            <v xml:space="preserve">CABECOTE PARA ENTRADA DE LINHA DE ALIMENTACAO PARA ELETRODUTO, EM LIGA DE ALUMINIO COM ACABAMENTO ANTI CORROSIVO, COM FIXACAO POR ENCAIXE LISO DE 360 GRAUS, DE 2 1/2"                                                                                                                                                                                                                                                                                                                                    </v>
          </cell>
          <cell r="C695" t="str">
            <v xml:space="preserve">UN    </v>
          </cell>
        </row>
        <row r="696">
          <cell r="A696">
            <v>1100</v>
          </cell>
          <cell r="B696" t="str">
            <v xml:space="preserve">CABECOTE PARA ENTRADA DE LINHA DE ALIMENTACAO PARA ELETRODUTO, EM LIGA DE ALUMINIO COM ACABAMENTO ANTI CORROSIVO, COM FIXACAO POR ENCAIXE LISO DE 360 GRAUS, DE 2"                                                                                                                                                                                                                                                                                                                                        </v>
          </cell>
          <cell r="C696" t="str">
            <v xml:space="preserve">UN    </v>
          </cell>
        </row>
        <row r="697">
          <cell r="A697">
            <v>39679</v>
          </cell>
          <cell r="B697" t="str">
            <v xml:space="preserve">CABECOTE PARA ENTRADA DE LINHA DE ALIMENTACAO PARA ELETRODUTO, EM LIGA DE ALUMINIO COM ACABAMENTO ANTI CORROSIVO, COM FIXACAO POR ENCAIXE LISO DE 360 GRAUS, DE 3 1/2"                                                                                                                                                                                                                                                                                                                                    </v>
          </cell>
          <cell r="C697" t="str">
            <v xml:space="preserve">UN    </v>
          </cell>
        </row>
        <row r="698">
          <cell r="A698">
            <v>1098</v>
          </cell>
          <cell r="B698" t="str">
            <v xml:space="preserve">CABECOTE PARA ENTRADA DE LINHA DE ALIMENTACAO PARA ELETRODUTO, EM LIGA DE ALUMINIO COM ACABAMENTO ANTI CORROSIVO, COM FIXACAO POR ENCAIXE LISO DE 360 GRAUS, DE 3/4"                                                                                                                                                                                                                                                                                                                                      </v>
          </cell>
          <cell r="C698" t="str">
            <v xml:space="preserve">UN    </v>
          </cell>
        </row>
        <row r="699">
          <cell r="A699">
            <v>1102</v>
          </cell>
          <cell r="B699" t="str">
            <v xml:space="preserve">CABECOTE PARA ENTRADA DE LINHA DE ALIMENTACAO PARA ELETRODUTO, EM LIGA DE ALUMINIO COM ACABAMENTO ANTI CORROSIVO, COM FIXACAO POR ENCAIXE LISO DE 360 GRAUS, DE 3"                                                                                                                                                                                                                                                                                                                                        </v>
          </cell>
          <cell r="C699" t="str">
            <v xml:space="preserve">UN    </v>
          </cell>
        </row>
        <row r="700">
          <cell r="A700">
            <v>1051</v>
          </cell>
          <cell r="B700" t="str">
            <v xml:space="preserve">CABECOTE PARA ENTRADA DE LINHA DE ALIMENTACAO PARA ELETRODUTO, EM LIGA DE ALUMINIO COM ACABAMENTO ANTI CORROSIVO, COM FIXACAO POR ENCAIXE LISO DE 360 GRAUS, DE 4"                                                                                                                                                                                                                                                                                                                                        </v>
          </cell>
          <cell r="C700" t="str">
            <v xml:space="preserve">UN    </v>
          </cell>
        </row>
        <row r="701">
          <cell r="A701">
            <v>37399</v>
          </cell>
          <cell r="B701" t="str">
            <v xml:space="preserve">CABIDE/GANCHO DE BANHEIRO SIMPLES EM METAL CROMADO                                                                                                                                                                                                                                                                                                                                                                                                                                                        </v>
          </cell>
          <cell r="C701" t="str">
            <v xml:space="preserve">UN    </v>
          </cell>
        </row>
        <row r="702">
          <cell r="A702">
            <v>43834</v>
          </cell>
          <cell r="B702" t="str">
            <v xml:space="preserve">CABO COAXIAL RG11 95% DE MALHA                                                                                                                                                                                                                                                                                                                                                                                                                                                                            </v>
          </cell>
          <cell r="C702" t="str">
            <v xml:space="preserve">M     </v>
          </cell>
        </row>
        <row r="703">
          <cell r="A703">
            <v>43835</v>
          </cell>
          <cell r="B703" t="str">
            <v xml:space="preserve">CABO COAXIAL RG59 95% DE MALHA                                                                                                                                                                                                                                                                                                                                                                                                                                                                            </v>
          </cell>
          <cell r="C703" t="str">
            <v xml:space="preserve">M     </v>
          </cell>
        </row>
        <row r="704">
          <cell r="A704">
            <v>43833</v>
          </cell>
          <cell r="B704" t="str">
            <v xml:space="preserve">CABO COAXIAL RG6 95% DE MALHA                                                                                                                                                                                                                                                                                                                                                                                                                                                                             </v>
          </cell>
          <cell r="C704" t="str">
            <v xml:space="preserve">M     </v>
          </cell>
        </row>
        <row r="705">
          <cell r="A705">
            <v>41955</v>
          </cell>
          <cell r="B705" t="str">
            <v xml:space="preserve">CABO DE ACO GALVANIZADO, DIAMETRO 12,7 MM (1/2"), COM ALMA DE ACO CABO INDEPENDENTE 6 X 25 F                                                                                                                                                                                                                                                                                                                                                                                                              </v>
          </cell>
          <cell r="C705" t="str">
            <v xml:space="preserve">KG    </v>
          </cell>
        </row>
        <row r="706">
          <cell r="A706">
            <v>41953</v>
          </cell>
          <cell r="B706" t="str">
            <v xml:space="preserve">CABO DE ACO GALVANIZADO, DIAMETRO 12,7 MM (1/2"), COM ALMA DE FIBRA 6 X 25 F                                                                                                                                                                                                                                                                                                                                                                                                                              </v>
          </cell>
          <cell r="C706" t="str">
            <v xml:space="preserve">KG    </v>
          </cell>
        </row>
        <row r="707">
          <cell r="A707">
            <v>41954</v>
          </cell>
          <cell r="B707" t="str">
            <v xml:space="preserve">CABO DE ACO GALVANIZADO, DIAMETRO 9,53 MM (3/8"), COM ALMA DE FIBRA 6 X 25 F                                                                                                                                                                                                                                                                                                                                                                                                                              </v>
          </cell>
          <cell r="C707" t="str">
            <v xml:space="preserve">KG    </v>
          </cell>
        </row>
        <row r="708">
          <cell r="A708">
            <v>25004</v>
          </cell>
          <cell r="B708" t="str">
            <v xml:space="preserve">CABO DE ALUMINIO NU COM ALMA DE ACO, BITOLA 1/0 AWG                                                                                                                                                                                                                                                                                                                                                                                                                                                       </v>
          </cell>
          <cell r="C708" t="str">
            <v xml:space="preserve">KG    </v>
          </cell>
        </row>
        <row r="709">
          <cell r="A709">
            <v>25002</v>
          </cell>
          <cell r="B709" t="str">
            <v xml:space="preserve">CABO DE ALUMINIO NU COM ALMA DE ACO, BITOLA 2 AWG                                                                                                                                                                                                                                                                                                                                                                                                                                                         </v>
          </cell>
          <cell r="C709" t="str">
            <v xml:space="preserve">KG    </v>
          </cell>
        </row>
        <row r="710">
          <cell r="A710">
            <v>37409</v>
          </cell>
          <cell r="B710" t="str">
            <v xml:space="preserve">CABO DE ALUMINIO NU COM ALMA DE ACO, BITOLA 2/0 AWG                                                                                                                                                                                                                                                                                                                                                                                                                                                       </v>
          </cell>
          <cell r="C710" t="str">
            <v xml:space="preserve">KG    </v>
          </cell>
        </row>
        <row r="711">
          <cell r="A711">
            <v>841</v>
          </cell>
          <cell r="B711" t="str">
            <v xml:space="preserve">CABO DE ALUMINIO NU COM ALMA DE ACO, BITOLA 4 AWG                                                                                                                                                                                                                                                                                                                                                                                                                                                         </v>
          </cell>
          <cell r="C711" t="str">
            <v xml:space="preserve">KG    </v>
          </cell>
        </row>
        <row r="712">
          <cell r="A712">
            <v>25005</v>
          </cell>
          <cell r="B712" t="str">
            <v xml:space="preserve">CABO DE ALUMINIO NU SEM ALMA DE ACO, BITOLA 1/0 AWG                                                                                                                                                                                                                                                                                                                                                                                                                                                       </v>
          </cell>
          <cell r="C712" t="str">
            <v xml:space="preserve">KG    </v>
          </cell>
        </row>
        <row r="713">
          <cell r="A713">
            <v>25003</v>
          </cell>
          <cell r="B713" t="str">
            <v xml:space="preserve">CABO DE ALUMINIO NU SEM ALMA DE ACO, BITOLA 2 AWG                                                                                                                                                                                                                                                                                                                                                                                                                                                         </v>
          </cell>
          <cell r="C713" t="str">
            <v xml:space="preserve">KG    </v>
          </cell>
        </row>
        <row r="714">
          <cell r="A714">
            <v>37410</v>
          </cell>
          <cell r="B714" t="str">
            <v xml:space="preserve">CABO DE ALUMINIO NU SEM ALMA DE ACO, BITOLA 2/0 AWG                                                                                                                                                                                                                                                                                                                                                                                                                                                       </v>
          </cell>
          <cell r="C714" t="str">
            <v xml:space="preserve">KG    </v>
          </cell>
        </row>
        <row r="715">
          <cell r="A715">
            <v>842</v>
          </cell>
          <cell r="B715" t="str">
            <v xml:space="preserve">CABO DE ALUMINIO NU SEM ALMA DE ACO, BITOLA 4 AWG                                                                                                                                                                                                                                                                                                                                                                                                                                                         </v>
          </cell>
          <cell r="C715" t="str">
            <v xml:space="preserve">KG    </v>
          </cell>
        </row>
        <row r="716">
          <cell r="A716">
            <v>44391</v>
          </cell>
          <cell r="B716" t="str">
            <v xml:space="preserve">CABO DE COBRE FLEXIVEL NAO HALOGENADO, SEM EMISSAO DE FUMACA, 750V, SECAO NOMINAL 120 MM                                                                                                                                                                                                                                                                                                                                                                                                                  </v>
          </cell>
          <cell r="C716" t="str">
            <v xml:space="preserve">M     </v>
          </cell>
        </row>
        <row r="717">
          <cell r="A717">
            <v>44388</v>
          </cell>
          <cell r="B717" t="str">
            <v xml:space="preserve">CABO DE COBRE FLEXIVEL NAO HALOGENADO, SEM EMISSAO DE FUMACA, 750V, SECAO NOMINAL 2,5 MM                                                                                                                                                                                                                                                                                                                                                                                                                  </v>
          </cell>
          <cell r="C717" t="str">
            <v xml:space="preserve">M     </v>
          </cell>
        </row>
        <row r="718">
          <cell r="A718">
            <v>44392</v>
          </cell>
          <cell r="B718" t="str">
            <v xml:space="preserve">CABO DE COBRE FLEXIVEL NAO HALOGENADO, SEM EMISSAO DE FUMACA, 750V, SECAO NOMINAL 240 MM                                                                                                                                                                                                                                                                                                                                                                                                                  </v>
          </cell>
          <cell r="C718" t="str">
            <v xml:space="preserve">M     </v>
          </cell>
        </row>
        <row r="719">
          <cell r="A719">
            <v>44390</v>
          </cell>
          <cell r="B719" t="str">
            <v xml:space="preserve">CABO DE COBRE FLEXIVEL NAO HALOGENADO, SEM EMISSAO DE FUMACA, 750V, SECAO NOMINAL 50 MM                                                                                                                                                                                                                                                                                                                                                                                                                   </v>
          </cell>
          <cell r="C719" t="str">
            <v xml:space="preserve">M     </v>
          </cell>
        </row>
        <row r="720">
          <cell r="A720">
            <v>44389</v>
          </cell>
          <cell r="B720" t="str">
            <v xml:space="preserve">CABO DE COBRE FLEXIVEL NAO HALOGENADO, SEM EMISSAO DE FUMACA, 750V, SECAO NOMINAL 6,0 MM                                                                                                                                                                                                                                                                                                                                                                                                                  </v>
          </cell>
          <cell r="C720" t="str">
            <v xml:space="preserve">M     </v>
          </cell>
        </row>
        <row r="721">
          <cell r="A721">
            <v>862</v>
          </cell>
          <cell r="B721" t="str">
            <v xml:space="preserve">CABO DE COBRE NU 10 MM2 MEIO-DURO                                                                                                                                                                                                                                                                                                                                                                                                                                                                         </v>
          </cell>
          <cell r="C721" t="str">
            <v xml:space="preserve">M     </v>
          </cell>
        </row>
        <row r="722">
          <cell r="A722">
            <v>866</v>
          </cell>
          <cell r="B722" t="str">
            <v xml:space="preserve">CABO DE COBRE NU 120 MM2 MEIO-DURO                                                                                                                                                                                                                                                                                                                                                                                                                                                                        </v>
          </cell>
          <cell r="C722" t="str">
            <v xml:space="preserve">M     </v>
          </cell>
        </row>
        <row r="723">
          <cell r="A723">
            <v>892</v>
          </cell>
          <cell r="B723" t="str">
            <v xml:space="preserve">CABO DE COBRE NU 150 MM2 MEIO-DURO                                                                                                                                                                                                                                                                                                                                                                                                                                                                        </v>
          </cell>
          <cell r="C723" t="str">
            <v xml:space="preserve">M     </v>
          </cell>
        </row>
        <row r="724">
          <cell r="A724">
            <v>857</v>
          </cell>
          <cell r="B724" t="str">
            <v xml:space="preserve">CABO DE COBRE NU 16 MM2 MEIO-DURO                                                                                                                                                                                                                                                                                                                                                                                                                                                                         </v>
          </cell>
          <cell r="C724" t="str">
            <v xml:space="preserve">M     </v>
          </cell>
        </row>
        <row r="725">
          <cell r="A725">
            <v>37404</v>
          </cell>
          <cell r="B725" t="str">
            <v xml:space="preserve">CABO DE COBRE NU 185 MM2 MEIO-DURO                                                                                                                                                                                                                                                                                                                                                                                                                                                                        </v>
          </cell>
          <cell r="C725" t="str">
            <v xml:space="preserve">M     </v>
          </cell>
        </row>
        <row r="726">
          <cell r="A726">
            <v>868</v>
          </cell>
          <cell r="B726" t="str">
            <v xml:space="preserve">CABO DE COBRE NU 25 MM2 MEIO-DURO                                                                                                                                                                                                                                                                                                                                                                                                                                                                         </v>
          </cell>
          <cell r="C726" t="str">
            <v xml:space="preserve">M     </v>
          </cell>
        </row>
        <row r="727">
          <cell r="A727">
            <v>863</v>
          </cell>
          <cell r="B727" t="str">
            <v xml:space="preserve">CABO DE COBRE NU 35 MM2 MEIO-DURO                                                                                                                                                                                                                                                                                                                                                                                                                                                                         </v>
          </cell>
          <cell r="C727" t="str">
            <v xml:space="preserve">M     </v>
          </cell>
        </row>
        <row r="728">
          <cell r="A728">
            <v>867</v>
          </cell>
          <cell r="B728" t="str">
            <v xml:space="preserve">CABO DE COBRE NU 50 MM2 MEIO-DURO                                                                                                                                                                                                                                                                                                                                                                                                                                                                         </v>
          </cell>
          <cell r="C728" t="str">
            <v xml:space="preserve">M     </v>
          </cell>
        </row>
        <row r="729">
          <cell r="A729">
            <v>864</v>
          </cell>
          <cell r="B729" t="str">
            <v xml:space="preserve">CABO DE COBRE NU 70 MM2 MEIO-DURO                                                                                                                                                                                                                                                                                                                                                                                                                                                                         </v>
          </cell>
          <cell r="C729" t="str">
            <v xml:space="preserve">M     </v>
          </cell>
        </row>
        <row r="730">
          <cell r="A730">
            <v>865</v>
          </cell>
          <cell r="B730" t="str">
            <v xml:space="preserve">CABO DE COBRE NU 95 MM2 MEIO-DURO                                                                                                                                                                                                                                                                                                                                                                                                                                                                         </v>
          </cell>
          <cell r="C730" t="str">
            <v xml:space="preserve">M     </v>
          </cell>
        </row>
        <row r="731">
          <cell r="A731">
            <v>993</v>
          </cell>
          <cell r="B731" t="str">
            <v xml:space="preserve">CABO DE COBRE, FLEXIVEL, CLASSE 4 OU 5, ISOLACAO EM PVC/A, ANTICHAMA BWF-B, COBERTURA PVC-ST1, ANTICHAMA BWF-B, 1 CONDUTOR, 0,6/1 KV, SECAO NOMINAL 1,5 MM2                                                                                                                                                                                                                                                                                                                                               </v>
          </cell>
          <cell r="C731" t="str">
            <v xml:space="preserve">M     </v>
          </cell>
        </row>
        <row r="732">
          <cell r="A732">
            <v>1020</v>
          </cell>
          <cell r="B732" t="str">
            <v xml:space="preserve">CABO DE COBRE, FLEXIVEL, CLASSE 4 OU 5, ISOLACAO EM PVC/A, ANTICHAMA BWF-B, COBERTURA PVC-ST1, ANTICHAMA BWF-B, 1 CONDUTOR, 0,6/1 KV, SECAO NOMINAL 10 MM2                                                                                                                                                                                                                                                                                                                                                </v>
          </cell>
          <cell r="C732" t="str">
            <v xml:space="preserve">M     </v>
          </cell>
        </row>
        <row r="733">
          <cell r="A733">
            <v>1017</v>
          </cell>
          <cell r="B733" t="str">
            <v xml:space="preserve">CABO DE COBRE, FLEXIVEL, CLASSE 4 OU 5, ISOLACAO EM PVC/A, ANTICHAMA BWF-B, COBERTURA PVC-ST1, ANTICHAMA BWF-B, 1 CONDUTOR, 0,6/1 KV, SECAO NOMINAL 120 MM2                                                                                                                                                                                                                                                                                                                                               </v>
          </cell>
          <cell r="C733" t="str">
            <v xml:space="preserve">M     </v>
          </cell>
        </row>
        <row r="734">
          <cell r="A734">
            <v>999</v>
          </cell>
          <cell r="B734" t="str">
            <v xml:space="preserve">CABO DE COBRE, FLEXIVEL, CLASSE 4 OU 5, ISOLACAO EM PVC/A, ANTICHAMA BWF-B, COBERTURA PVC-ST1, ANTICHAMA BWF-B, 1 CONDUTOR, 0,6/1 KV, SECAO NOMINAL 150 MM2                                                                                                                                                                                                                                                                                                                                               </v>
          </cell>
          <cell r="C734" t="str">
            <v xml:space="preserve">M     </v>
          </cell>
        </row>
        <row r="735">
          <cell r="A735">
            <v>995</v>
          </cell>
          <cell r="B735" t="str">
            <v xml:space="preserve">CABO DE COBRE, FLEXIVEL, CLASSE 4 OU 5, ISOLACAO EM PVC/A, ANTICHAMA BWF-B, COBERTURA PVC-ST1, ANTICHAMA BWF-B, 1 CONDUTOR, 0,6/1 KV, SECAO NOMINAL 16 MM2                                                                                                                                                                                                                                                                                                                                                </v>
          </cell>
          <cell r="C735" t="str">
            <v xml:space="preserve">M     </v>
          </cell>
        </row>
        <row r="736">
          <cell r="A736">
            <v>1000</v>
          </cell>
          <cell r="B736" t="str">
            <v xml:space="preserve">CABO DE COBRE, FLEXIVEL, CLASSE 4 OU 5, ISOLACAO EM PVC/A, ANTICHAMA BWF-B, COBERTURA PVC-ST1, ANTICHAMA BWF-B, 1 CONDUTOR, 0,6/1 KV, SECAO NOMINAL 185 MM2                                                                                                                                                                                                                                                                                                                                               </v>
          </cell>
          <cell r="C736" t="str">
            <v xml:space="preserve">M     </v>
          </cell>
        </row>
        <row r="737">
          <cell r="A737">
            <v>1022</v>
          </cell>
          <cell r="B737" t="str">
            <v xml:space="preserve">CABO DE COBRE, FLEXIVEL, CLASSE 4 OU 5, ISOLACAO EM PVC/A, ANTICHAMA BWF-B, COBERTURA PVC-ST1, ANTICHAMA BWF-B, 1 CONDUTOR, 0,6/1 KV, SECAO NOMINAL 2,5 MM2                                                                                                                                                                                                                                                                                                                                               </v>
          </cell>
          <cell r="C737" t="str">
            <v xml:space="preserve">M     </v>
          </cell>
        </row>
        <row r="738">
          <cell r="A738">
            <v>1015</v>
          </cell>
          <cell r="B738" t="str">
            <v xml:space="preserve">CABO DE COBRE, FLEXIVEL, CLASSE 4 OU 5, ISOLACAO EM PVC/A, ANTICHAMA BWF-B, COBERTURA PVC-ST1, ANTICHAMA BWF-B, 1 CONDUTOR, 0,6/1 KV, SECAO NOMINAL 240 MM2                                                                                                                                                                                                                                                                                                                                               </v>
          </cell>
          <cell r="C738" t="str">
            <v xml:space="preserve">M     </v>
          </cell>
        </row>
        <row r="739">
          <cell r="A739">
            <v>996</v>
          </cell>
          <cell r="B739" t="str">
            <v xml:space="preserve">CABO DE COBRE, FLEXIVEL, CLASSE 4 OU 5, ISOLACAO EM PVC/A, ANTICHAMA BWF-B, COBERTURA PVC-ST1, ANTICHAMA BWF-B, 1 CONDUTOR, 0,6/1 KV, SECAO NOMINAL 25 MM2                                                                                                                                                                                                                                                                                                                                                </v>
          </cell>
          <cell r="C739" t="str">
            <v xml:space="preserve">M     </v>
          </cell>
        </row>
        <row r="740">
          <cell r="A740">
            <v>1001</v>
          </cell>
          <cell r="B740" t="str">
            <v xml:space="preserve">CABO DE COBRE, FLEXIVEL, CLASSE 4 OU 5, ISOLACAO EM PVC/A, ANTICHAMA BWF-B, COBERTURA PVC-ST1, ANTICHAMA BWF-B, 1 CONDUTOR, 0,6/1 KV, SECAO NOMINAL 300 MM2                                                                                                                                                                                                                                                                                                                                               </v>
          </cell>
          <cell r="C740" t="str">
            <v xml:space="preserve">M     </v>
          </cell>
        </row>
        <row r="741">
          <cell r="A741">
            <v>1019</v>
          </cell>
          <cell r="B741" t="str">
            <v xml:space="preserve">CABO DE COBRE, FLEXIVEL, CLASSE 4 OU 5, ISOLACAO EM PVC/A, ANTICHAMA BWF-B, COBERTURA PVC-ST1, ANTICHAMA BWF-B, 1 CONDUTOR, 0,6/1 KV, SECAO NOMINAL 35 MM2                                                                                                                                                                                                                                                                                                                                                </v>
          </cell>
          <cell r="C741" t="str">
            <v xml:space="preserve">M     </v>
          </cell>
        </row>
        <row r="742">
          <cell r="A742">
            <v>1021</v>
          </cell>
          <cell r="B742" t="str">
            <v xml:space="preserve">CABO DE COBRE, FLEXIVEL, CLASSE 4 OU 5, ISOLACAO EM PVC/A, ANTICHAMA BWF-B, COBERTURA PVC-ST1, ANTICHAMA BWF-B, 1 CONDUTOR, 0,6/1 KV, SECAO NOMINAL 4 MM2                                                                                                                                                                                                                                                                                                                                                 </v>
          </cell>
          <cell r="C742" t="str">
            <v xml:space="preserve">M     </v>
          </cell>
        </row>
        <row r="743">
          <cell r="A743">
            <v>39249</v>
          </cell>
          <cell r="B743" t="str">
            <v xml:space="preserve">CABO DE COBRE, FLEXIVEL, CLASSE 4 OU 5, ISOLACAO EM PVC/A, ANTICHAMA BWF-B, COBERTURA PVC-ST1, ANTICHAMA BWF-B, 1 CONDUTOR, 0,6/1 KV, SECAO NOMINAL 400 MM2                                                                                                                                                                                                                                                                                                                                               </v>
          </cell>
          <cell r="C743" t="str">
            <v xml:space="preserve">M     </v>
          </cell>
        </row>
        <row r="744">
          <cell r="A744">
            <v>1018</v>
          </cell>
          <cell r="B744" t="str">
            <v xml:space="preserve">CABO DE COBRE, FLEXIVEL, CLASSE 4 OU 5, ISOLACAO EM PVC/A, ANTICHAMA BWF-B, COBERTURA PVC-ST1, ANTICHAMA BWF-B, 1 CONDUTOR, 0,6/1 KV, SECAO NOMINAL 50 MM2                                                                                                                                                                                                                                                                                                                                                </v>
          </cell>
          <cell r="C744" t="str">
            <v xml:space="preserve">M     </v>
          </cell>
        </row>
        <row r="745">
          <cell r="A745">
            <v>39250</v>
          </cell>
          <cell r="B745" t="str">
            <v xml:space="preserve">CABO DE COBRE, FLEXIVEL, CLASSE 4 OU 5, ISOLACAO EM PVC/A, ANTICHAMA BWF-B, COBERTURA PVC-ST1, ANTICHAMA BWF-B, 1 CONDUTOR, 0,6/1 KV, SECAO NOMINAL 500 MM2                                                                                                                                                                                                                                                                                                                                               </v>
          </cell>
          <cell r="C745" t="str">
            <v xml:space="preserve">M     </v>
          </cell>
        </row>
        <row r="746">
          <cell r="A746">
            <v>994</v>
          </cell>
          <cell r="B746" t="str">
            <v xml:space="preserve">CABO DE COBRE, FLEXIVEL, CLASSE 4 OU 5, ISOLACAO EM PVC/A, ANTICHAMA BWF-B, COBERTURA PVC-ST1, ANTICHAMA BWF-B, 1 CONDUTOR, 0,6/1 KV, SECAO NOMINAL 6 MM2                                                                                                                                                                                                                                                                                                                                                 </v>
          </cell>
          <cell r="C746" t="str">
            <v xml:space="preserve">M     </v>
          </cell>
        </row>
        <row r="747">
          <cell r="A747">
            <v>977</v>
          </cell>
          <cell r="B747" t="str">
            <v xml:space="preserve">CABO DE COBRE, FLEXIVEL, CLASSE 4 OU 5, ISOLACAO EM PVC/A, ANTICHAMA BWF-B, COBERTURA PVC-ST1, ANTICHAMA BWF-B, 1 CONDUTOR, 0,6/1 KV, SECAO NOMINAL 70 MM2                                                                                                                                                                                                                                                                                                                                                </v>
          </cell>
          <cell r="C747" t="str">
            <v xml:space="preserve">M     </v>
          </cell>
        </row>
        <row r="748">
          <cell r="A748">
            <v>998</v>
          </cell>
          <cell r="B748" t="str">
            <v xml:space="preserve">CABO DE COBRE, FLEXIVEL, CLASSE 4 OU 5, ISOLACAO EM PVC/A, ANTICHAMA BWF-B, COBERTURA PVC-ST1, ANTICHAMA BWF-B, 1 CONDUTOR, 0,6/1 KV, SECAO NOMINAL 95 MM2                                                                                                                                                                                                                                                                                                                                                </v>
          </cell>
          <cell r="C748" t="str">
            <v xml:space="preserve">M     </v>
          </cell>
        </row>
        <row r="749">
          <cell r="A749">
            <v>39251</v>
          </cell>
          <cell r="B749" t="str">
            <v xml:space="preserve">CABO DE COBRE, FLEXIVEL, CLASSE 4 OU 5, ISOLACAO EM PVC/A, ANTICHAMA BWF-B, 1 CONDUTOR, 450/750 V, SECAO NOMINAL 0,5 MM2                                                                                                                                                                                                                                                                                                                                                                                  </v>
          </cell>
          <cell r="C749" t="str">
            <v xml:space="preserve">M     </v>
          </cell>
        </row>
        <row r="750">
          <cell r="A750">
            <v>1011</v>
          </cell>
          <cell r="B750" t="str">
            <v xml:space="preserve">CABO DE COBRE, FLEXIVEL, CLASSE 4 OU 5, ISOLACAO EM PVC/A, ANTICHAMA BWF-B, 1 CONDUTOR, 450/750 V, SECAO NOMINAL 0,75 MM2                                                                                                                                                                                                                                                                                                                                                                                 </v>
          </cell>
          <cell r="C750" t="str">
            <v xml:space="preserve">M     </v>
          </cell>
        </row>
        <row r="751">
          <cell r="A751">
            <v>39252</v>
          </cell>
          <cell r="B751" t="str">
            <v xml:space="preserve">CABO DE COBRE, FLEXIVEL, CLASSE 4 OU 5, ISOLACAO EM PVC/A, ANTICHAMA BWF-B, 1 CONDUTOR, 450/750 V, SECAO NOMINAL 1,0 MM2                                                                                                                                                                                                                                                                                                                                                                                  </v>
          </cell>
          <cell r="C751" t="str">
            <v xml:space="preserve">M     </v>
          </cell>
        </row>
        <row r="752">
          <cell r="A752">
            <v>1013</v>
          </cell>
          <cell r="B752" t="str">
            <v xml:space="preserve">CABO DE COBRE, FLEXIVEL, CLASSE 4 OU 5, ISOLACAO EM PVC/A, ANTICHAMA BWF-B, 1 CONDUTOR, 450/750 V, SECAO NOMINAL 1,5 MM2                                                                                                                                                                                                                                                                                                                                                                                  </v>
          </cell>
          <cell r="C752" t="str">
            <v xml:space="preserve">M     </v>
          </cell>
        </row>
        <row r="753">
          <cell r="A753">
            <v>980</v>
          </cell>
          <cell r="B753" t="str">
            <v xml:space="preserve">CABO DE COBRE, FLEXIVEL, CLASSE 4 OU 5, ISOLACAO EM PVC/A, ANTICHAMA BWF-B, 1 CONDUTOR, 450/750 V, SECAO NOMINAL 10 MM2                                                                                                                                                                                                                                                                                                                                                                                   </v>
          </cell>
          <cell r="C753" t="str">
            <v xml:space="preserve">M     </v>
          </cell>
        </row>
        <row r="754">
          <cell r="A754">
            <v>39237</v>
          </cell>
          <cell r="B754" t="str">
            <v xml:space="preserve">CABO DE COBRE, FLEXIVEL, CLASSE 4 OU 5, ISOLACAO EM PVC/A, ANTICHAMA BWF-B, 1 CONDUTOR, 450/750 V, SECAO NOMINAL 120 MM2                                                                                                                                                                                                                                                                                                                                                                                  </v>
          </cell>
          <cell r="C754" t="str">
            <v xml:space="preserve">M     </v>
          </cell>
        </row>
        <row r="755">
          <cell r="A755">
            <v>39238</v>
          </cell>
          <cell r="B755" t="str">
            <v xml:space="preserve">CABO DE COBRE, FLEXIVEL, CLASSE 4 OU 5, ISOLACAO EM PVC/A, ANTICHAMA BWF-B, 1 CONDUTOR, 450/750 V, SECAO NOMINAL 150 MM2                                                                                                                                                                                                                                                                                                                                                                                  </v>
          </cell>
          <cell r="C755" t="str">
            <v xml:space="preserve">M     </v>
          </cell>
        </row>
        <row r="756">
          <cell r="A756">
            <v>979</v>
          </cell>
          <cell r="B756" t="str">
            <v xml:space="preserve">CABO DE COBRE, FLEXIVEL, CLASSE 4 OU 5, ISOLACAO EM PVC/A, ANTICHAMA BWF-B, 1 CONDUTOR, 450/750 V, SECAO NOMINAL 16 MM2                                                                                                                                                                                                                                                                                                                                                                                   </v>
          </cell>
          <cell r="C756" t="str">
            <v xml:space="preserve">M     </v>
          </cell>
        </row>
        <row r="757">
          <cell r="A757">
            <v>39239</v>
          </cell>
          <cell r="B757" t="str">
            <v xml:space="preserve">CABO DE COBRE, FLEXIVEL, CLASSE 4 OU 5, ISOLACAO EM PVC/A, ANTICHAMA BWF-B, 1 CONDUTOR, 450/750 V, SECAO NOMINAL 185 MM2                                                                                                                                                                                                                                                                                                                                                                                  </v>
          </cell>
          <cell r="C757" t="str">
            <v xml:space="preserve">M     </v>
          </cell>
        </row>
        <row r="758">
          <cell r="A758">
            <v>1014</v>
          </cell>
          <cell r="B758" t="str">
            <v xml:space="preserve">CABO DE COBRE, FLEXIVEL, CLASSE 4 OU 5, ISOLACAO EM PVC/A, ANTICHAMA BWF-B, 1 CONDUTOR, 450/750 V, SECAO NOMINAL 2,5 MM2                                                                                                                                                                                                                                                                                                                                                                                  </v>
          </cell>
          <cell r="C758" t="str">
            <v xml:space="preserve">M     </v>
          </cell>
        </row>
        <row r="759">
          <cell r="A759">
            <v>39240</v>
          </cell>
          <cell r="B759" t="str">
            <v xml:space="preserve">CABO DE COBRE, FLEXIVEL, CLASSE 4 OU 5, ISOLACAO EM PVC/A, ANTICHAMA BWF-B, 1 CONDUTOR, 450/750 V, SECAO NOMINAL 240 MM2                                                                                                                                                                                                                                                                                                                                                                                  </v>
          </cell>
          <cell r="C759" t="str">
            <v xml:space="preserve">M     </v>
          </cell>
        </row>
        <row r="760">
          <cell r="A760">
            <v>39232</v>
          </cell>
          <cell r="B760" t="str">
            <v xml:space="preserve">CABO DE COBRE, FLEXIVEL, CLASSE 4 OU 5, ISOLACAO EM PVC/A, ANTICHAMA BWF-B, 1 CONDUTOR, 450/750 V, SECAO NOMINAL 25 MM2                                                                                                                                                                                                                                                                                                                                                                                   </v>
          </cell>
          <cell r="C760" t="str">
            <v xml:space="preserve">M     </v>
          </cell>
        </row>
        <row r="761">
          <cell r="A761">
            <v>39233</v>
          </cell>
          <cell r="B761" t="str">
            <v xml:space="preserve">CABO DE COBRE, FLEXIVEL, CLASSE 4 OU 5, ISOLACAO EM PVC/A, ANTICHAMA BWF-B, 1 CONDUTOR, 450/750 V, SECAO NOMINAL 35 MM2                                                                                                                                                                                                                                                                                                                                                                                   </v>
          </cell>
          <cell r="C761" t="str">
            <v xml:space="preserve">M     </v>
          </cell>
        </row>
        <row r="762">
          <cell r="A762">
            <v>981</v>
          </cell>
          <cell r="B762" t="str">
            <v xml:space="preserve">CABO DE COBRE, FLEXIVEL, CLASSE 4 OU 5, ISOLACAO EM PVC/A, ANTICHAMA BWF-B, 1 CONDUTOR, 450/750 V, SECAO NOMINAL 4 MM2                                                                                                                                                                                                                                                                                                                                                                                    </v>
          </cell>
          <cell r="C762" t="str">
            <v xml:space="preserve">M     </v>
          </cell>
        </row>
        <row r="763">
          <cell r="A763">
            <v>39234</v>
          </cell>
          <cell r="B763" t="str">
            <v xml:space="preserve">CABO DE COBRE, FLEXIVEL, CLASSE 4 OU 5, ISOLACAO EM PVC/A, ANTICHAMA BWF-B, 1 CONDUTOR, 450/750 V, SECAO NOMINAL 50 MM2                                                                                                                                                                                                                                                                                                                                                                                   </v>
          </cell>
          <cell r="C763" t="str">
            <v xml:space="preserve">M     </v>
          </cell>
        </row>
        <row r="764">
          <cell r="A764">
            <v>982</v>
          </cell>
          <cell r="B764" t="str">
            <v xml:space="preserve">CABO DE COBRE, FLEXIVEL, CLASSE 4 OU 5, ISOLACAO EM PVC/A, ANTICHAMA BWF-B, 1 CONDUTOR, 450/750 V, SECAO NOMINAL 6 MM2                                                                                                                                                                                                                                                                                                                                                                                    </v>
          </cell>
          <cell r="C764" t="str">
            <v xml:space="preserve">M     </v>
          </cell>
        </row>
        <row r="765">
          <cell r="A765">
            <v>39235</v>
          </cell>
          <cell r="B765" t="str">
            <v xml:space="preserve">CABO DE COBRE, FLEXIVEL, CLASSE 4 OU 5, ISOLACAO EM PVC/A, ANTICHAMA BWF-B, 1 CONDUTOR, 450/750 V, SECAO NOMINAL 70 MM2                                                                                                                                                                                                                                                                                                                                                                                   </v>
          </cell>
          <cell r="C765" t="str">
            <v xml:space="preserve">M     </v>
          </cell>
        </row>
        <row r="766">
          <cell r="A766">
            <v>39236</v>
          </cell>
          <cell r="B766" t="str">
            <v xml:space="preserve">CABO DE COBRE, FLEXIVEL, CLASSE 4 OU 5, ISOLACAO EM PVC/A, ANTICHAMA BWF-B, 1 CONDUTOR, 450/750 V, SECAO NOMINAL 95 MM2                                                                                                                                                                                                                                                                                                                                                                                   </v>
          </cell>
          <cell r="C766" t="str">
            <v xml:space="preserve">M     </v>
          </cell>
        </row>
        <row r="767">
          <cell r="A767">
            <v>990</v>
          </cell>
          <cell r="B767" t="str">
            <v xml:space="preserve">CABO DE COBRE, RIGIDO, CLASSE 2, ISOLACAO EM PVC/A, ANTICHAMA BWF-B, 1 CONDUTOR, 450/750 V, SECAO NOMINAL 150 MM2                                                                                                                                                                                                                                                                                                                                                                                         </v>
          </cell>
          <cell r="C767" t="str">
            <v xml:space="preserve">M     </v>
          </cell>
        </row>
        <row r="768">
          <cell r="A768">
            <v>39241</v>
          </cell>
          <cell r="B768" t="str">
            <v xml:space="preserve">CABO DE COBRE, RIGIDO, CLASSE 2, ISOLACAO EM PVC/A, ANTICHAMA BWF-B, 1 CONDUTOR, 450/750 V, SECAO NOMINAL 16 MM2                                                                                                                                                                                                                                                                                                                                                                                          </v>
          </cell>
          <cell r="C768" t="str">
            <v xml:space="preserve">M     </v>
          </cell>
        </row>
        <row r="769">
          <cell r="A769">
            <v>1005</v>
          </cell>
          <cell r="B769" t="str">
            <v xml:space="preserve">CABO DE COBRE, RIGIDO, CLASSE 2, ISOLACAO EM PVC/A, ANTICHAMA BWF-B, 1 CONDUTOR, 450/750 V, SECAO NOMINAL 185 MM2                                                                                                                                                                                                                                                                                                                                                                                         </v>
          </cell>
          <cell r="C769" t="str">
            <v xml:space="preserve">M     </v>
          </cell>
        </row>
        <row r="770">
          <cell r="A770">
            <v>991</v>
          </cell>
          <cell r="B770" t="str">
            <v xml:space="preserve">CABO DE COBRE, RIGIDO, CLASSE 2, ISOLACAO EM PVC/A, ANTICHAMA BWF-B, 1 CONDUTOR, 450/750 V, SECAO NOMINAL 240 MM2                                                                                                                                                                                                                                                                                                                                                                                         </v>
          </cell>
          <cell r="C770" t="str">
            <v xml:space="preserve">M     </v>
          </cell>
        </row>
        <row r="771">
          <cell r="A771">
            <v>986</v>
          </cell>
          <cell r="B771" t="str">
            <v xml:space="preserve">CABO DE COBRE, RIGIDO, CLASSE 2, ISOLACAO EM PVC/A, ANTICHAMA BWF-B, 1 CONDUTOR, 450/750 V, SECAO NOMINAL 25 MM2                                                                                                                                                                                                                                                                                                                                                                                          </v>
          </cell>
          <cell r="C771" t="str">
            <v xml:space="preserve">M     </v>
          </cell>
        </row>
        <row r="772">
          <cell r="A772">
            <v>987</v>
          </cell>
          <cell r="B772" t="str">
            <v xml:space="preserve">CABO DE COBRE, RIGIDO, CLASSE 2, ISOLACAO EM PVC/A, ANTICHAMA BWF-B, 1 CONDUTOR, 450/750 V, SECAO NOMINAL 35 MM2                                                                                                                                                                                                                                                                                                                                                                                          </v>
          </cell>
          <cell r="C772" t="str">
            <v xml:space="preserve">M     </v>
          </cell>
        </row>
        <row r="773">
          <cell r="A773">
            <v>1007</v>
          </cell>
          <cell r="B773" t="str">
            <v xml:space="preserve">CABO DE COBRE, RIGIDO, CLASSE 2, ISOLACAO EM PVC/A, ANTICHAMA BWF-B, 1 CONDUTOR, 450/750 V, SECAO NOMINAL 50 MM2                                                                                                                                                                                                                                                                                                                                                                                          </v>
          </cell>
          <cell r="C773" t="str">
            <v xml:space="preserve">M     </v>
          </cell>
        </row>
        <row r="774">
          <cell r="A774">
            <v>1008</v>
          </cell>
          <cell r="B774" t="str">
            <v xml:space="preserve">CABO DE COBRE, RIGIDO, CLASSE 2, ISOLACAO EM PVC/A, ANTICHAMA BWF-B, 1 CONDUTOR, 450/750 V, SECAO NOMINAL 6 MM2                                                                                                                                                                                                                                                                                                                                                                                           </v>
          </cell>
          <cell r="C774" t="str">
            <v xml:space="preserve">M     </v>
          </cell>
        </row>
        <row r="775">
          <cell r="A775">
            <v>988</v>
          </cell>
          <cell r="B775" t="str">
            <v xml:space="preserve">CABO DE COBRE, RIGIDO, CLASSE 2, ISOLACAO EM PVC/A, ANTICHAMA BWF-B, 1 CONDUTOR, 450/750 V, SECAO NOMINAL 70 MM2                                                                                                                                                                                                                                                                                                                                                                                          </v>
          </cell>
          <cell r="C775" t="str">
            <v xml:space="preserve">M     </v>
          </cell>
        </row>
        <row r="776">
          <cell r="A776">
            <v>989</v>
          </cell>
          <cell r="B776" t="str">
            <v xml:space="preserve">CABO DE COBRE, RIGIDO, CLASSE 2, ISOLACAO EM PVC/A, ANTICHAMA BWF-B, 1 CONDUTOR, 450/750 V, SECAO NOMINAL 95 MM2                                                                                                                                                                                                                                                                                                                                                                                          </v>
          </cell>
          <cell r="C776" t="str">
            <v xml:space="preserve">M     </v>
          </cell>
        </row>
        <row r="777">
          <cell r="A777">
            <v>1006</v>
          </cell>
          <cell r="B777" t="str">
            <v xml:space="preserve">CABO DE COBRE, RIGIDO, CLASSE 2, ISOLACAO EM PVC, ANTI-CHAMA BWF-B, 1 CONDUTOR, 450/750 V, DIAMETRO 120 MM2                                                                                                                                                                                                                                                                                                                                                                                               </v>
          </cell>
          <cell r="C777" t="str">
            <v xml:space="preserve">M     </v>
          </cell>
        </row>
        <row r="778">
          <cell r="A778">
            <v>43972</v>
          </cell>
          <cell r="B778" t="str">
            <v xml:space="preserve">CABO DE REDE, PAR TRANCADO U/UTP, 4 PARES, CATEGORIA 5E (CAT 5E), ISOLAMENTO PVC (CM)                                                                                                                                                                                                                                                                                                                                                                                                                     </v>
          </cell>
          <cell r="C778" t="str">
            <v xml:space="preserve">M     </v>
          </cell>
        </row>
        <row r="779">
          <cell r="A779">
            <v>43971</v>
          </cell>
          <cell r="B779" t="str">
            <v xml:space="preserve">CABO DE REDE, PAR TRANCADO U/UTP, 4 PARES, CATEGORIA 5E (CAT 5E), ISOLAMENTO PVC (CMX)                                                                                                                                                                                                                                                                                                                                                                                                                    </v>
          </cell>
          <cell r="C779" t="str">
            <v xml:space="preserve">M     </v>
          </cell>
        </row>
        <row r="780">
          <cell r="A780">
            <v>39598</v>
          </cell>
          <cell r="B780" t="str">
            <v xml:space="preserve">CABO DE REDE, PAR TRANCADO U/UTP, 4 PARES, CATEGORIA 5E (CAT 5E), ISOLAMENTO PVC (LSZH)                                                                                                                                                                                                                                                                                                                                                                                                                   </v>
          </cell>
          <cell r="C780" t="str">
            <v xml:space="preserve">M     </v>
          </cell>
        </row>
        <row r="781">
          <cell r="A781">
            <v>43973</v>
          </cell>
          <cell r="B781" t="str">
            <v xml:space="preserve">CABO DE REDE, PAR TRANCADO U/UTP, 4 PARES, CATEGORIA 6 (CAT 6), ISOLAMENTO PVC (CM)                                                                                                                                                                                                                                                                                                                                                                                                                       </v>
          </cell>
          <cell r="C781" t="str">
            <v xml:space="preserve">M     </v>
          </cell>
        </row>
        <row r="782">
          <cell r="A782">
            <v>39599</v>
          </cell>
          <cell r="B782" t="str">
            <v xml:space="preserve">CABO DE REDE, PAR TRANCADO UTP, 4 PARES, CATEGORIA 6 (CAT 6), ISOLAMENTO PVC (LSZH)                                                                                                                                                                                                                                                                                                                                                                                                                       </v>
          </cell>
          <cell r="C782" t="str">
            <v xml:space="preserve">M     </v>
          </cell>
        </row>
        <row r="783">
          <cell r="A783">
            <v>43832</v>
          </cell>
          <cell r="B783" t="str">
            <v xml:space="preserve">CABO ELETRONICO CATEGORIA 6A U/UTP 23AWG X 4P                                                                                                                                                                                                                                                                                                                                                                                                                                                             </v>
          </cell>
          <cell r="C783" t="str">
            <v xml:space="preserve">M     </v>
          </cell>
        </row>
        <row r="784">
          <cell r="A784">
            <v>34602</v>
          </cell>
          <cell r="B784" t="str">
            <v xml:space="preserve">CABO FLEXIVEL PVC 750 V, 2 CONDUTORES DE 1,5 MM2                                                                                                                                                                                                                                                                                                                                                                                                                                                          </v>
          </cell>
          <cell r="C784" t="str">
            <v xml:space="preserve">M     </v>
          </cell>
        </row>
        <row r="785">
          <cell r="A785">
            <v>34607</v>
          </cell>
          <cell r="B785" t="str">
            <v xml:space="preserve">CABO FLEXIVEL PVC 750 V, 2 CONDUTORES DE 4,0 MM2                                                                                                                                                                                                                                                                                                                                                                                                                                                          </v>
          </cell>
          <cell r="C785" t="str">
            <v xml:space="preserve">M     </v>
          </cell>
        </row>
        <row r="786">
          <cell r="A786">
            <v>34609</v>
          </cell>
          <cell r="B786" t="str">
            <v xml:space="preserve">CABO FLEXIVEL PVC 750 V, 2 CONDUTORES DE 6,0 MM2                                                                                                                                                                                                                                                                                                                                                                                                                                                          </v>
          </cell>
          <cell r="C786" t="str">
            <v xml:space="preserve">M     </v>
          </cell>
        </row>
        <row r="787">
          <cell r="A787">
            <v>34618</v>
          </cell>
          <cell r="B787" t="str">
            <v xml:space="preserve">CABO FLEXIVEL PVC 750 V, 3 CONDUTORES DE 1,5 MM2                                                                                                                                                                                                                                                                                                                                                                                                                                                          </v>
          </cell>
          <cell r="C787" t="str">
            <v xml:space="preserve">M     </v>
          </cell>
        </row>
        <row r="788">
          <cell r="A788">
            <v>34621</v>
          </cell>
          <cell r="B788" t="str">
            <v xml:space="preserve">CABO FLEXIVEL PVC 750 V, 3 CONDUTORES DE 4,0 MM2                                                                                                                                                                                                                                                                                                                                                                                                                                                          </v>
          </cell>
          <cell r="C788" t="str">
            <v xml:space="preserve">M     </v>
          </cell>
        </row>
        <row r="789">
          <cell r="A789">
            <v>34622</v>
          </cell>
          <cell r="B789" t="str">
            <v xml:space="preserve">CABO FLEXIVEL PVC 750 V, 3 CONDUTORES DE 6,0 MM2                                                                                                                                                                                                                                                                                                                                                                                                                                                          </v>
          </cell>
          <cell r="C789" t="str">
            <v xml:space="preserve">M     </v>
          </cell>
        </row>
        <row r="790">
          <cell r="A790">
            <v>34624</v>
          </cell>
          <cell r="B790" t="str">
            <v xml:space="preserve">CABO FLEXIVEL PVC 750 V, 4 CONDUTORES DE 1,5 MM2                                                                                                                                                                                                                                                                                                                                                                                                                                                          </v>
          </cell>
          <cell r="C790" t="str">
            <v xml:space="preserve">M     </v>
          </cell>
        </row>
        <row r="791">
          <cell r="A791">
            <v>34627</v>
          </cell>
          <cell r="B791" t="str">
            <v xml:space="preserve">CABO FLEXIVEL PVC 750 V, 4 CONDUTORES DE 4,0 MM2                                                                                                                                                                                                                                                                                                                                                                                                                                                          </v>
          </cell>
          <cell r="C791" t="str">
            <v xml:space="preserve">M     </v>
          </cell>
        </row>
        <row r="792">
          <cell r="A792">
            <v>34629</v>
          </cell>
          <cell r="B792" t="str">
            <v xml:space="preserve">CABO FLEXIVEL PVC 750 V, 4 CONDUTORES DE 6,0 MM2                                                                                                                                                                                                                                                                                                                                                                                                                                                          </v>
          </cell>
          <cell r="C792" t="str">
            <v xml:space="preserve">M     </v>
          </cell>
        </row>
        <row r="793">
          <cell r="A793">
            <v>39257</v>
          </cell>
          <cell r="B793" t="str">
            <v xml:space="preserve">CABO MULTIPOLAR DE COBRE, FLEXIVEL, CLASSE 4 OU 5, ISOLACAO EM HEPR, COBERTURA EM PVC-ST2, ANTICHAMA BWF-B, 0,6/1 KV, 3 CONDUTORES DE 1,5 MM2                                                                                                                                                                                                                                                                                                                                                             </v>
          </cell>
          <cell r="C793" t="str">
            <v xml:space="preserve">M     </v>
          </cell>
        </row>
        <row r="794">
          <cell r="A794">
            <v>39261</v>
          </cell>
          <cell r="B794" t="str">
            <v xml:space="preserve">CABO MULTIPOLAR DE COBRE, FLEXIVEL, CLASSE 4 OU 5, ISOLACAO EM HEPR, COBERTURA EM PVC-ST2, ANTICHAMA BWF-B, 0,6/1 KV, 3 CONDUTORES DE 10 MM2                                                                                                                                                                                                                                                                                                                                                              </v>
          </cell>
          <cell r="C794" t="str">
            <v xml:space="preserve">M     </v>
          </cell>
        </row>
        <row r="795">
          <cell r="A795">
            <v>39268</v>
          </cell>
          <cell r="B795" t="str">
            <v xml:space="preserve">CABO MULTIPOLAR DE COBRE, FLEXIVEL, CLASSE 4 OU 5, ISOLACAO EM HEPR, COBERTURA EM PVC-ST2, ANTICHAMA BWF-B, 0,6/1 KV, 3 CONDUTORES DE 120 MM2                                                                                                                                                                                                                                                                                                                                                             </v>
          </cell>
          <cell r="C795" t="str">
            <v xml:space="preserve">M     </v>
          </cell>
        </row>
        <row r="796">
          <cell r="A796">
            <v>39262</v>
          </cell>
          <cell r="B796" t="str">
            <v xml:space="preserve">CABO MULTIPOLAR DE COBRE, FLEXIVEL, CLASSE 4 OU 5, ISOLACAO EM HEPR, COBERTURA EM PVC-ST2, ANTICHAMA BWF-B, 0,6/1 KV, 3 CONDUTORES DE 16 MM2                                                                                                                                                                                                                                                                                                                                                              </v>
          </cell>
          <cell r="C796" t="str">
            <v xml:space="preserve">M     </v>
          </cell>
        </row>
        <row r="797">
          <cell r="A797">
            <v>39258</v>
          </cell>
          <cell r="B797" t="str">
            <v xml:space="preserve">CABO MULTIPOLAR DE COBRE, FLEXIVEL, CLASSE 4 OU 5, ISOLACAO EM HEPR, COBERTURA EM PVC-ST2, ANTICHAMA BWF-B, 0,6/1 KV, 3 CONDUTORES DE 2,5 MM2                                                                                                                                                                                                                                                                                                                                                             </v>
          </cell>
          <cell r="C797" t="str">
            <v xml:space="preserve">M     </v>
          </cell>
        </row>
        <row r="798">
          <cell r="A798">
            <v>39263</v>
          </cell>
          <cell r="B798" t="str">
            <v xml:space="preserve">CABO MULTIPOLAR DE COBRE, FLEXIVEL, CLASSE 4 OU 5, ISOLACAO EM HEPR, COBERTURA EM PVC-ST2, ANTICHAMA BWF-B, 0,6/1 KV, 3 CONDUTORES DE 25 MM2                                                                                                                                                                                                                                                                                                                                                              </v>
          </cell>
          <cell r="C798" t="str">
            <v xml:space="preserve">M     </v>
          </cell>
        </row>
        <row r="799">
          <cell r="A799">
            <v>39264</v>
          </cell>
          <cell r="B799" t="str">
            <v xml:space="preserve">CABO MULTIPOLAR DE COBRE, FLEXIVEL, CLASSE 4 OU 5, ISOLACAO EM HEPR, COBERTURA EM PVC-ST2, ANTICHAMA BWF-B, 0,6/1 KV, 3 CONDUTORES DE 35 MM2                                                                                                                                                                                                                                                                                                                                                              </v>
          </cell>
          <cell r="C799" t="str">
            <v xml:space="preserve">M     </v>
          </cell>
        </row>
        <row r="800">
          <cell r="A800">
            <v>39259</v>
          </cell>
          <cell r="B800" t="str">
            <v xml:space="preserve">CABO MULTIPOLAR DE COBRE, FLEXIVEL, CLASSE 4 OU 5, ISOLACAO EM HEPR, COBERTURA EM PVC-ST2, ANTICHAMA BWF-B, 0,6/1 KV, 3 CONDUTORES DE 4 MM2                                                                                                                                                                                                                                                                                                                                                               </v>
          </cell>
          <cell r="C800" t="str">
            <v xml:space="preserve">M     </v>
          </cell>
        </row>
        <row r="801">
          <cell r="A801">
            <v>39265</v>
          </cell>
          <cell r="B801" t="str">
            <v xml:space="preserve">CABO MULTIPOLAR DE COBRE, FLEXIVEL, CLASSE 4 OU 5, ISOLACAO EM HEPR, COBERTURA EM PVC-ST2, ANTICHAMA BWF-B, 0,6/1 KV, 3 CONDUTORES DE 50 MM2                                                                                                                                                                                                                                                                                                                                                              </v>
          </cell>
          <cell r="C801" t="str">
            <v xml:space="preserve">M     </v>
          </cell>
        </row>
        <row r="802">
          <cell r="A802">
            <v>39260</v>
          </cell>
          <cell r="B802" t="str">
            <v xml:space="preserve">CABO MULTIPOLAR DE COBRE, FLEXIVEL, CLASSE 4 OU 5, ISOLACAO EM HEPR, COBERTURA EM PVC-ST2, ANTICHAMA BWF-B, 0,6/1 KV, 3 CONDUTORES DE 6 MM2                                                                                                                                                                                                                                                                                                                                                               </v>
          </cell>
          <cell r="C802" t="str">
            <v xml:space="preserve">M     </v>
          </cell>
        </row>
        <row r="803">
          <cell r="A803">
            <v>39266</v>
          </cell>
          <cell r="B803" t="str">
            <v xml:space="preserve">CABO MULTIPOLAR DE COBRE, FLEXIVEL, CLASSE 4 OU 5, ISOLACAO EM HEPR, COBERTURA EM PVC-ST2, ANTICHAMA BWF-B, 0,6/1 KV, 3 CONDUTORES DE 70 MM2                                                                                                                                                                                                                                                                                                                                                              </v>
          </cell>
          <cell r="C803" t="str">
            <v xml:space="preserve">M     </v>
          </cell>
        </row>
        <row r="804">
          <cell r="A804">
            <v>39267</v>
          </cell>
          <cell r="B804" t="str">
            <v xml:space="preserve">CABO MULTIPOLAR DE COBRE, FLEXIVEL, CLASSE 4 OU 5, ISOLACAO EM HEPR, COBERTURA EM PVC-ST2, ANTICHAMA BWF-B, 0,6/1 KV, 3 CONDUTORES DE 95 MM2                                                                                                                                                                                                                                                                                                                                                              </v>
          </cell>
          <cell r="C804" t="str">
            <v xml:space="preserve">M     </v>
          </cell>
        </row>
        <row r="805">
          <cell r="A805">
            <v>11901</v>
          </cell>
          <cell r="B805" t="str">
            <v xml:space="preserve">CABO TELEFONICO CCI 50, 1 PAR, USO INTERNO, SEM BLINDAGEM                                                                                                                                                                                                                                                                                                                                                                                                                                                 </v>
          </cell>
          <cell r="C805" t="str">
            <v xml:space="preserve">M     </v>
          </cell>
        </row>
        <row r="806">
          <cell r="A806">
            <v>11902</v>
          </cell>
          <cell r="B806" t="str">
            <v xml:space="preserve">CABO TELEFONICO CCI 50, 2 PARES, USO INTERNO, SEM BLINDAGEM                                                                                                                                                                                                                                                                                                                                                                                                                                               </v>
          </cell>
          <cell r="C806" t="str">
            <v xml:space="preserve">M     </v>
          </cell>
        </row>
        <row r="807">
          <cell r="A807">
            <v>11903</v>
          </cell>
          <cell r="B807" t="str">
            <v xml:space="preserve">CABO TELEFONICO CCI 50, 3 PARES, USO INTERNO, SEM BLINDAGEM                                                                                                                                                                                                                                                                                                                                                                                                                                               </v>
          </cell>
          <cell r="C807" t="str">
            <v xml:space="preserve">M     </v>
          </cell>
        </row>
        <row r="808">
          <cell r="A808">
            <v>11904</v>
          </cell>
          <cell r="B808" t="str">
            <v xml:space="preserve">CABO TELEFONICO CCI 50, 4 PARES, USO INTERNO, SEM BLINDAGEM                                                                                                                                                                                                                                                                                                                                                                                                                                               </v>
          </cell>
          <cell r="C808" t="str">
            <v xml:space="preserve">M     </v>
          </cell>
        </row>
        <row r="809">
          <cell r="A809">
            <v>11905</v>
          </cell>
          <cell r="B809" t="str">
            <v xml:space="preserve">CABO TELEFONICO CCI 50, 5 PARES, USO INTERNO, SEM BLINDAGEM                                                                                                                                                                                                                                                                                                                                                                                                                                               </v>
          </cell>
          <cell r="C809" t="str">
            <v xml:space="preserve">M     </v>
          </cell>
        </row>
        <row r="810">
          <cell r="A810">
            <v>11906</v>
          </cell>
          <cell r="B810" t="str">
            <v xml:space="preserve">CABO TELEFONICO CCI 50, 6 PARES, USO INTERNO, SEM BLINDAGEM                                                                                                                                                                                                                                                                                                                                                                                                                                               </v>
          </cell>
          <cell r="C810" t="str">
            <v xml:space="preserve">M     </v>
          </cell>
        </row>
        <row r="811">
          <cell r="A811">
            <v>11919</v>
          </cell>
          <cell r="B811" t="str">
            <v xml:space="preserve">CABO TELEFONICO CI 50, 10 PARES, USO INTERNO                                                                                                                                                                                                                                                                                                                                                                                                                                                              </v>
          </cell>
          <cell r="C811" t="str">
            <v xml:space="preserve">M     </v>
          </cell>
        </row>
        <row r="812">
          <cell r="A812">
            <v>11920</v>
          </cell>
          <cell r="B812" t="str">
            <v xml:space="preserve">CABO TELEFONICO CI 50, 20 PARES, USO INTERNO                                                                                                                                                                                                                                                                                                                                                                                                                                                              </v>
          </cell>
          <cell r="C812" t="str">
            <v xml:space="preserve">M     </v>
          </cell>
        </row>
        <row r="813">
          <cell r="A813">
            <v>11924</v>
          </cell>
          <cell r="B813" t="str">
            <v xml:space="preserve">CABO TELEFONICO CI 50, 200 PARES, USO INTERNO                                                                                                                                                                                                                                                                                                                                                                                                                                                             </v>
          </cell>
          <cell r="C813" t="str">
            <v xml:space="preserve">M     </v>
          </cell>
        </row>
        <row r="814">
          <cell r="A814">
            <v>11921</v>
          </cell>
          <cell r="B814" t="str">
            <v xml:space="preserve">CABO TELEFONICO CI 50, 30 PARES, USO INTERNO                                                                                                                                                                                                                                                                                                                                                                                                                                                              </v>
          </cell>
          <cell r="C814" t="str">
            <v xml:space="preserve">M     </v>
          </cell>
        </row>
        <row r="815">
          <cell r="A815">
            <v>11922</v>
          </cell>
          <cell r="B815" t="str">
            <v xml:space="preserve">CABO TELEFONICO CI 50, 50 PARES, USO INTERNO                                                                                                                                                                                                                                                                                                                                                                                                                                                              </v>
          </cell>
          <cell r="C815" t="str">
            <v xml:space="preserve">M     </v>
          </cell>
        </row>
        <row r="816">
          <cell r="A816">
            <v>11923</v>
          </cell>
          <cell r="B816" t="str">
            <v xml:space="preserve">CABO TELEFONICO CI 50, 75 PARES, USO INTERNO                                                                                                                                                                                                                                                                                                                                                                                                                                                              </v>
          </cell>
          <cell r="C816" t="str">
            <v xml:space="preserve">M     </v>
          </cell>
        </row>
        <row r="817">
          <cell r="A817">
            <v>11916</v>
          </cell>
          <cell r="B817" t="str">
            <v xml:space="preserve">CABO TELEFONICO CTP - APL - 50, 10 PARES, USO EXTERNO                                                                                                                                                                                                                                                                                                                                                                                                                                                     </v>
          </cell>
          <cell r="C817" t="str">
            <v xml:space="preserve">M     </v>
          </cell>
        </row>
        <row r="818">
          <cell r="A818">
            <v>11914</v>
          </cell>
          <cell r="B818" t="str">
            <v xml:space="preserve">CABO TELEFONICO CTP - APL - 50, 100 PARES, USO EXTERNO                                                                                                                                                                                                                                                                                                                                                                                                                                                    </v>
          </cell>
          <cell r="C818" t="str">
            <v xml:space="preserve">M     </v>
          </cell>
        </row>
        <row r="819">
          <cell r="A819">
            <v>11917</v>
          </cell>
          <cell r="B819" t="str">
            <v xml:space="preserve">CABO TELEFONICO CTP - APL - 50, 20 PARES, USO EXTERNO                                                                                                                                                                                                                                                                                                                                                                                                                                                     </v>
          </cell>
          <cell r="C819" t="str">
            <v xml:space="preserve">M     </v>
          </cell>
        </row>
        <row r="820">
          <cell r="A820">
            <v>11918</v>
          </cell>
          <cell r="B820" t="str">
            <v xml:space="preserve">CABO TELEFONICO CTP - APL - 50, 30 PARES, USO EXTERNO                                                                                                                                                                                                                                                                                                                                                                                                                                                     </v>
          </cell>
          <cell r="C820" t="str">
            <v xml:space="preserve">M     </v>
          </cell>
        </row>
        <row r="821">
          <cell r="A821">
            <v>37734</v>
          </cell>
          <cell r="B821" t="str">
            <v xml:space="preserve">CACAMBA METALICA BASCULANTE COM CAPACIDADE DE 10 M3 (INCLUI MONTAGEM, NAO INCLUI CAMINHAO)                                                                                                                                                                                                                                                                                                                                                                                                                </v>
          </cell>
          <cell r="C821" t="str">
            <v xml:space="preserve">UN    </v>
          </cell>
        </row>
        <row r="822">
          <cell r="A822">
            <v>42251</v>
          </cell>
          <cell r="B822" t="str">
            <v xml:space="preserve">CACAMBA METALICA BASCULANTE COM CAPACIDADE DE 12 M3 (INCLUI MONTAGEM, NAO INCLUI CAMINHAO)                                                                                                                                                                                                                                                                                                                                                                                                                </v>
          </cell>
          <cell r="C822" t="str">
            <v xml:space="preserve">UN    </v>
          </cell>
        </row>
        <row r="823">
          <cell r="A823">
            <v>37733</v>
          </cell>
          <cell r="B823" t="str">
            <v xml:space="preserve">CACAMBA METALICA BASCULANTE COM CAPACIDADE DE 6 M3 (INCLUI MONTAGEM, NAO INCLUI CAMINHAO)                                                                                                                                                                                                                                                                                                                                                                                                                 </v>
          </cell>
          <cell r="C823" t="str">
            <v xml:space="preserve">UN    </v>
          </cell>
        </row>
        <row r="824">
          <cell r="A824">
            <v>37735</v>
          </cell>
          <cell r="B824" t="str">
            <v xml:space="preserve">CACAMBA METALICA BASCULANTE COM CAPACIDADE DE 8 M3 (INCLUI MONTAGEM, NAO INCLUI CAMINHAO)                                                                                                                                                                                                                                                                                                                                                                                                                 </v>
          </cell>
          <cell r="C824" t="str">
            <v xml:space="preserve">UN    </v>
          </cell>
        </row>
        <row r="825">
          <cell r="A825">
            <v>5090</v>
          </cell>
          <cell r="B825" t="str">
            <v xml:space="preserve">CADEADO SIMPLES, CORPO EM LATAO MACICO, COM LARGURA DE 25 MM E ALTURA DE APROX 25 MM, HASTE CEMENTADA (NAO LONGA), EM ACO TEMPERADO COM DIAMETRO DE APROX 5,0 MM, INCLUINDO 2 CHAVES                                                                                                                                                                                                                                                                                                                      </v>
          </cell>
          <cell r="C825" t="str">
            <v xml:space="preserve">UN    </v>
          </cell>
        </row>
        <row r="826">
          <cell r="A826">
            <v>5085</v>
          </cell>
          <cell r="B826" t="str">
            <v xml:space="preserve">CADEADO SIMPLES, CORPO EM LATAO MACICO, COM LARGURA DE 35 MM E ALTURA DE APROX 30 MM, HASTE CEMENTADA (NAO LONGA), EM ACO TEMPERADO COM DIAMETRO DE APROX 6,0 MM, INCLUINDO 2 CHAVES                                                                                                                                                                                                                                                                                                                      </v>
          </cell>
          <cell r="C826" t="str">
            <v xml:space="preserve">UN    </v>
          </cell>
        </row>
        <row r="827">
          <cell r="A827">
            <v>43603</v>
          </cell>
          <cell r="B827" t="str">
            <v xml:space="preserve">CADEADO SIMPLES, CORPO EM LATAO MACICO, COM LARGURA DE 50 MM E ALTURA DE APROX 40 MM, HASTE CEMENTADA EM ACO TEMPERADO COM DIAMETRO DE APROX 8,0 MM, INCLUINDO 2 CHAVES                                                                                                                                                                                                                                                                                                                                   </v>
          </cell>
          <cell r="C827" t="str">
            <v xml:space="preserve">UN    </v>
          </cell>
        </row>
        <row r="828">
          <cell r="A828">
            <v>38374</v>
          </cell>
          <cell r="B828" t="str">
            <v xml:space="preserve">CADEIRA SUSPENSA MANUAL / BALANCIM INDIVIDUAL (NBR 14751)                                                                                                                                                                                                                                                                                                                                                                                                                                                 </v>
          </cell>
          <cell r="C828" t="str">
            <v xml:space="preserve">UN    </v>
          </cell>
        </row>
        <row r="829">
          <cell r="A829">
            <v>20212</v>
          </cell>
          <cell r="B829" t="str">
            <v xml:space="preserve">CAIBRO APARELHADO *6 X 8* CM, EM MACARANDUBA/MASSARANDUBA, ANGELIM OU EQUIVALENTE DA REGIAO                                                                                                                                                                                                                                                                                                                                                                                                               </v>
          </cell>
          <cell r="C829" t="str">
            <v xml:space="preserve">M     </v>
          </cell>
        </row>
        <row r="830">
          <cell r="A830">
            <v>20209</v>
          </cell>
          <cell r="B830" t="str">
            <v xml:space="preserve">CAIBRO APARELHADO *7,5 X 7,5* CM, EM MACARANDUBA/MASSARANDUBA, ANGELIM OU EQUIVALENTE DA REGIAO                                                                                                                                                                                                                                                                                                                                                                                                           </v>
          </cell>
          <cell r="C830" t="str">
            <v xml:space="preserve">M     </v>
          </cell>
        </row>
        <row r="831">
          <cell r="A831">
            <v>4430</v>
          </cell>
          <cell r="B831" t="str">
            <v xml:space="preserve">CAIBRO NAO APARELHADO *5 X 6* CM, EM MACARANDUBA/MASSARANDUBA, ANGELIM OU EQUIVALENTE DA REGIAO - BRUTA                                                                                                                                                                                                                                                                                                                                                                                                   </v>
          </cell>
          <cell r="C831" t="str">
            <v xml:space="preserve">M     </v>
          </cell>
        </row>
        <row r="832">
          <cell r="A832">
            <v>4433</v>
          </cell>
          <cell r="B832" t="str">
            <v xml:space="preserve">CAIBRO NAO APARELHADO *6 X 6* CM, EM MACARANDUBA/MASSARANDUBA, ANGELIM OU EQUIVALENTE DA REGIAO - BRUTA                                                                                                                                                                                                                                                                                                                                                                                                   </v>
          </cell>
          <cell r="C832" t="str">
            <v xml:space="preserve">M     </v>
          </cell>
        </row>
        <row r="833">
          <cell r="A833">
            <v>4400</v>
          </cell>
          <cell r="B833" t="str">
            <v xml:space="preserve">CAIBRO NAO APARELHADO, *6 X 8* CM, EM MACARANDUBA/MASSARANDUBA, ANGELIM OU EQUIVALENTE DA REGIAO - BRUTA                                                                                                                                                                                                                                                                                                                                                                                                  </v>
          </cell>
          <cell r="C833" t="str">
            <v xml:space="preserve">M     </v>
          </cell>
        </row>
        <row r="834">
          <cell r="A834">
            <v>2729</v>
          </cell>
          <cell r="B834" t="str">
            <v xml:space="preserve">CAIBRO ROLICO DE MADEIRA TRATADA, D = 4 A 7 CM, H = 3,00 M, EM EUCALIPTO OU EQUIVALENTE DA REGIAO                                                                                                                                                                                                                                                                                                                                                                                                         </v>
          </cell>
          <cell r="C834" t="str">
            <v xml:space="preserve">UN    </v>
          </cell>
        </row>
        <row r="835">
          <cell r="A835">
            <v>4513</v>
          </cell>
          <cell r="B835" t="str">
            <v xml:space="preserve">CAIBRO 5 X 5 CM EM PINUS, MISTA OU EQUIVALENTE DA REGIAO - BRUTA                                                                                                                                                                                                                                                                                                                                                                                                                                          </v>
          </cell>
          <cell r="C835" t="str">
            <v xml:space="preserve">M     </v>
          </cell>
        </row>
        <row r="836">
          <cell r="A836">
            <v>37106</v>
          </cell>
          <cell r="B836" t="str">
            <v xml:space="preserve">CAIXA D'AGUA / RESERVATORIO EM POLIESTER REFORCADO COM FIBRA DE VIDRO, 10000 LITROS, COM TAMPA                                                                                                                                                                                                                                                                                                                                                                                                            </v>
          </cell>
          <cell r="C836" t="str">
            <v xml:space="preserve">UN    </v>
          </cell>
        </row>
        <row r="837">
          <cell r="A837">
            <v>11869</v>
          </cell>
          <cell r="B837" t="str">
            <v xml:space="preserve">CAIXA D'AGUA / RESERVATORIO EM POLIESTER REFORCADO COM FIBRA DE VIDRO, 1500 LITROS, COM TAMPA                                                                                                                                                                                                                                                                                                                                                                                                             </v>
          </cell>
          <cell r="C837" t="str">
            <v xml:space="preserve">UN    </v>
          </cell>
        </row>
        <row r="838">
          <cell r="A838">
            <v>43981</v>
          </cell>
          <cell r="B838" t="str">
            <v xml:space="preserve">CAIXA D'AGUA / RESERVATORIO EM POLIESTER REFORCADO COM FIBRA DE VIDRO, 15000 LITROS, COM TAMPA                                                                                                                                                                                                                                                                                                                                                                                                            </v>
          </cell>
          <cell r="C838" t="str">
            <v xml:space="preserve">UN    </v>
          </cell>
        </row>
        <row r="839">
          <cell r="A839">
            <v>37104</v>
          </cell>
          <cell r="B839" t="str">
            <v xml:space="preserve">CAIXA D'AGUA / RESERVATORIO EM POLIESTER REFORCADO COM FIBRA DE VIDRO, 2000 LITROS, COM TAMPA                                                                                                                                                                                                                                                                                                                                                                                                             </v>
          </cell>
          <cell r="C839" t="str">
            <v xml:space="preserve">UN    </v>
          </cell>
        </row>
        <row r="840">
          <cell r="A840">
            <v>43982</v>
          </cell>
          <cell r="B840" t="str">
            <v xml:space="preserve">CAIXA D'AGUA / RESERVATORIO EM POLIESTER REFORCADO COM FIBRA DE VIDRO, 20000 LITROS, COM TAMPA                                                                                                                                                                                                                                                                                                                                                                                                            </v>
          </cell>
          <cell r="C840" t="str">
            <v xml:space="preserve">UN    </v>
          </cell>
        </row>
        <row r="841">
          <cell r="A841">
            <v>43978</v>
          </cell>
          <cell r="B841" t="str">
            <v xml:space="preserve">CAIXA D'AGUA / RESERVATORIO EM POLIESTER REFORCADO COM FIBRA DE VIDRO, 3000 LITROS, COM TAMPA                                                                                                                                                                                                                                                                                                                                                                                                             </v>
          </cell>
          <cell r="C841" t="str">
            <v xml:space="preserve">UN    </v>
          </cell>
        </row>
        <row r="842">
          <cell r="A842">
            <v>11871</v>
          </cell>
          <cell r="B842" t="str">
            <v xml:space="preserve">CAIXA D'AGUA / RESERVATORIO EM POLIESTER REFORCADO COM FIBRA DE VIDRO, 500 LITROS, COM TAMPA                                                                                                                                                                                                                                                                                                                                                                                                              </v>
          </cell>
          <cell r="C842" t="str">
            <v xml:space="preserve">UN    </v>
          </cell>
        </row>
        <row r="843">
          <cell r="A843">
            <v>37105</v>
          </cell>
          <cell r="B843" t="str">
            <v xml:space="preserve">CAIXA D'AGUA / RESERVATORIO EM POLIESTER REFORCADO COM FIBRA DE VIDRO, 5000 LITROS, COM TAMPA                                                                                                                                                                                                                                                                                                                                                                                                             </v>
          </cell>
          <cell r="C843" t="str">
            <v xml:space="preserve">UN    </v>
          </cell>
        </row>
        <row r="844">
          <cell r="A844">
            <v>43980</v>
          </cell>
          <cell r="B844" t="str">
            <v xml:space="preserve">CAIXA D'AGUA / RESERVATORIO EM POLIESTER REFORCADO COM FIBRA DE VIDRO, 7000 LITROS, COM TAMPA                                                                                                                                                                                                                                                                                                                                                                                                             </v>
          </cell>
          <cell r="C844" t="str">
            <v xml:space="preserve">UN    </v>
          </cell>
        </row>
        <row r="845">
          <cell r="A845">
            <v>43979</v>
          </cell>
          <cell r="B845" t="str">
            <v xml:space="preserve">CAIXA D'AGUA / RESERVATORIO EM POLIESTER REFORCADO COM FIBRA DE VIDRO, 750 LITROS, COM TAMPA                                                                                                                                                                                                                                                                                                                                                                                                              </v>
          </cell>
          <cell r="C845" t="str">
            <v xml:space="preserve">UN    </v>
          </cell>
        </row>
        <row r="846">
          <cell r="A846">
            <v>11868</v>
          </cell>
          <cell r="B846" t="str">
            <v xml:space="preserve">CAIXA D'AGUA / RESERVATORIO EM POLIESTER REFORCADO COM FIBRA DE VIDRO,1000 LITROS, COM TAMPA                                                                                                                                                                                                                                                                                                                                                                                                              </v>
          </cell>
          <cell r="C846" t="str">
            <v xml:space="preserve">UN    </v>
          </cell>
        </row>
        <row r="847">
          <cell r="A847">
            <v>34636</v>
          </cell>
          <cell r="B847" t="str">
            <v xml:space="preserve">CAIXA D'AGUA / RESERVATORIO EM POLIETILENO, 1000 LITROS, COM TAMPA                                                                                                                                                                                                                                                                                                                                                                                                                                        </v>
          </cell>
          <cell r="C847" t="str">
            <v xml:space="preserve">UN    </v>
          </cell>
        </row>
        <row r="848">
          <cell r="A848">
            <v>34639</v>
          </cell>
          <cell r="B848" t="str">
            <v xml:space="preserve">CAIXA D'AGUA / RESERVATORIO EM POLIETILENO, 1500 LITROS, COM TAMPA                                                                                                                                                                                                                                                                                                                                                                                                                                        </v>
          </cell>
          <cell r="C848" t="str">
            <v xml:space="preserve">UN    </v>
          </cell>
        </row>
        <row r="849">
          <cell r="A849">
            <v>34640</v>
          </cell>
          <cell r="B849" t="str">
            <v xml:space="preserve">CAIXA D'AGUA / RESERVATORIO EM POLIETILENO, 2000 LITROS, COM TAMPA                                                                                                                                                                                                                                                                                                                                                                                                                                        </v>
          </cell>
          <cell r="C849" t="str">
            <v xml:space="preserve">UN    </v>
          </cell>
        </row>
        <row r="850">
          <cell r="A850">
            <v>43977</v>
          </cell>
          <cell r="B850" t="str">
            <v xml:space="preserve">CAIXA D'AGUA / RESERVATORIO EM POLIETILENO, 3000 LITROS, COM TAMPA                                                                                                                                                                                                                                                                                                                                                                                                                                        </v>
          </cell>
          <cell r="C850" t="str">
            <v xml:space="preserve">UN    </v>
          </cell>
        </row>
        <row r="851">
          <cell r="A851">
            <v>34637</v>
          </cell>
          <cell r="B851" t="str">
            <v xml:space="preserve">CAIXA D'AGUA / RESERVATORIO EM POLIETILENO, 500 LITROS, COM TAMPA                                                                                                                                                                                                                                                                                                                                                                                                                                         </v>
          </cell>
          <cell r="C851" t="str">
            <v xml:space="preserve">UN    </v>
          </cell>
        </row>
        <row r="852">
          <cell r="A852">
            <v>34638</v>
          </cell>
          <cell r="B852" t="str">
            <v xml:space="preserve">CAIXA D'AGUA / RESERVATORIO EM POLIETILENO, 750 LITROS, COM TAMPA                                                                                                                                                                                                                                                                                                                                                                                                                                         </v>
          </cell>
          <cell r="C852" t="str">
            <v xml:space="preserve">UN    </v>
          </cell>
        </row>
        <row r="853">
          <cell r="A853">
            <v>34641</v>
          </cell>
          <cell r="B853" t="str">
            <v xml:space="preserve">CAIXA DE ATERRAMENTO EM CONCRETO PRE-MOLDADO, DIAMETRO DE 0,30 M E ALTURA DE 0,35 M, SEM FUNDO E COM TAMPA                                                                                                                                                                                                                                                                                                                                                                                                </v>
          </cell>
          <cell r="C853" t="str">
            <v xml:space="preserve">UN    </v>
          </cell>
        </row>
        <row r="854">
          <cell r="A854">
            <v>43434</v>
          </cell>
          <cell r="B854" t="str">
            <v xml:space="preserve">CAIXA DE CONCRETO ARMADO PRE-MOLDADO, COM FUNDO E SEM TAMPA, DIMENSOES DE 0,30 X 0,30 X 0,30 M                                                                                                                                                                                                                                                                                                                                                                                                            </v>
          </cell>
          <cell r="C854" t="str">
            <v xml:space="preserve">UN    </v>
          </cell>
        </row>
        <row r="855">
          <cell r="A855">
            <v>43435</v>
          </cell>
          <cell r="B855" t="str">
            <v xml:space="preserve">CAIXA DE CONCRETO ARMADO PRE-MOLDADO, COM FUNDO E SEM TAMPA, DIMENSOES DE 0,40 X 0,40 X 0,40 M                                                                                                                                                                                                                                                                                                                                                                                                            </v>
          </cell>
          <cell r="C855" t="str">
            <v xml:space="preserve">UN    </v>
          </cell>
        </row>
        <row r="856">
          <cell r="A856">
            <v>43436</v>
          </cell>
          <cell r="B856" t="str">
            <v xml:space="preserve">CAIXA DE CONCRETO ARMADO PRE-MOLDADO, COM FUNDO E SEM TAMPA, DIMENSOES DE 0,60 X 0,60 X 0,50 M                                                                                                                                                                                                                                                                                                                                                                                                            </v>
          </cell>
          <cell r="C856" t="str">
            <v xml:space="preserve">UN    </v>
          </cell>
        </row>
        <row r="857">
          <cell r="A857">
            <v>43437</v>
          </cell>
          <cell r="B857" t="str">
            <v xml:space="preserve">CAIXA DE CONCRETO ARMADO PRE-MOLDADO, COM FUNDO E SEM TAMPA, DIMENSOES DE 0,80 X 0,80 X 0,50 M                                                                                                                                                                                                                                                                                                                                                                                                            </v>
          </cell>
          <cell r="C857" t="str">
            <v xml:space="preserve">UN    </v>
          </cell>
        </row>
        <row r="858">
          <cell r="A858">
            <v>43438</v>
          </cell>
          <cell r="B858" t="str">
            <v xml:space="preserve">CAIXA DE CONCRETO ARMADO PRE-MOLDADO, COM FUNDO E SEM TAMPA, DIMENSOES DE 1,00 X 1,00 X 0,50 M                                                                                                                                                                                                                                                                                                                                                                                                            </v>
          </cell>
          <cell r="C858" t="str">
            <v xml:space="preserve">UN    </v>
          </cell>
        </row>
        <row r="859">
          <cell r="A859">
            <v>41627</v>
          </cell>
          <cell r="B859" t="str">
            <v xml:space="preserve">CAIXA DE CONCRETO ARMADO PRE-MOLDADO, COM FUNDO E TAMPA, DIMENSOES DE 0,30 X 0,30 X 0,30 M                                                                                                                                                                                                                                                                                                                                                                                                                </v>
          </cell>
          <cell r="C859" t="str">
            <v xml:space="preserve">UN    </v>
          </cell>
        </row>
        <row r="860">
          <cell r="A860">
            <v>41628</v>
          </cell>
          <cell r="B860" t="str">
            <v xml:space="preserve">CAIXA DE CONCRETO ARMADO PRE-MOLDADO, COM FUNDO E TAMPA, DIMENSOES DE 0,40 X 0,40 X 0,40 M                                                                                                                                                                                                                                                                                                                                                                                                                </v>
          </cell>
          <cell r="C860" t="str">
            <v xml:space="preserve">UN    </v>
          </cell>
        </row>
        <row r="861">
          <cell r="A861">
            <v>41629</v>
          </cell>
          <cell r="B861" t="str">
            <v xml:space="preserve">CAIXA DE CONCRETO ARMADO PRE-MOLDADO, COM FUNDO E TAMPA, DIMENSOES DE 0,60 X 0,60 X 0,50 M                                                                                                                                                                                                                                                                                                                                                                                                                </v>
          </cell>
          <cell r="C861" t="str">
            <v xml:space="preserve">UN    </v>
          </cell>
        </row>
        <row r="862">
          <cell r="A862">
            <v>43429</v>
          </cell>
          <cell r="B862" t="str">
            <v xml:space="preserve">CAIXA DE CONCRETO ARMADO PRE-MOLDADO, SEM FUNDO, QUADRADA, DIMENSOES DE 0,30 X 0,30 X 0,30 M                                                                                                                                                                                                                                                                                                                                                                                                              </v>
          </cell>
          <cell r="C862" t="str">
            <v xml:space="preserve">UN    </v>
          </cell>
        </row>
        <row r="863">
          <cell r="A863">
            <v>43430</v>
          </cell>
          <cell r="B863" t="str">
            <v xml:space="preserve">CAIXA DE CONCRETO ARMADO PRE-MOLDADO, SEM FUNDO, QUADRADA, DIMENSOES DE 0,40 X 0,40 X 0,40 M                                                                                                                                                                                                                                                                                                                                                                                                              </v>
          </cell>
          <cell r="C863" t="str">
            <v xml:space="preserve">UN    </v>
          </cell>
        </row>
        <row r="864">
          <cell r="A864">
            <v>43431</v>
          </cell>
          <cell r="B864" t="str">
            <v xml:space="preserve">CAIXA DE CONCRETO ARMADO PRE-MOLDADO, SEM FUNDO, QUADRADA, DIMENSOES DE 0,60 X 0,60 X 0,50 M                                                                                                                                                                                                                                                                                                                                                                                                              </v>
          </cell>
          <cell r="C864" t="str">
            <v xml:space="preserve">UN    </v>
          </cell>
        </row>
        <row r="865">
          <cell r="A865">
            <v>43432</v>
          </cell>
          <cell r="B865" t="str">
            <v xml:space="preserve">CAIXA DE CONCRETO ARMADO PRE-MOLDADO, SEM FUNDO, QUADRADA, DIMENSOES DE 0,80 X 0,80 X 0,50 M                                                                                                                                                                                                                                                                                                                                                                                                              </v>
          </cell>
          <cell r="C865" t="str">
            <v xml:space="preserve">UN    </v>
          </cell>
        </row>
        <row r="866">
          <cell r="A866">
            <v>43433</v>
          </cell>
          <cell r="B866" t="str">
            <v xml:space="preserve">CAIXA DE CONCRETO ARMADO PRE-MOLDADO, SEM FUNDO, QUADRADA, DIMENSOES DE 1,00 X 1,00 X 0,50 M                                                                                                                                                                                                                                                                                                                                                                                                              </v>
          </cell>
          <cell r="C866" t="str">
            <v xml:space="preserve">UN    </v>
          </cell>
        </row>
        <row r="867">
          <cell r="A867">
            <v>43094</v>
          </cell>
          <cell r="B867" t="str">
            <v xml:space="preserve">CAIXA DE DERIVACAO PARA MEDIDOR DE ENERGIA, COM BARRAMENTO MONOFASICO, EM POLICARBONATO / TERMOPLASTICO - MODULO (PADRAO CONCESSIONARIA LOCAL)                                                                                                                                                                                                                                                                                                                                                            </v>
          </cell>
          <cell r="C867" t="str">
            <v xml:space="preserve">UN    </v>
          </cell>
        </row>
        <row r="868">
          <cell r="A868">
            <v>43093</v>
          </cell>
          <cell r="B868" t="str">
            <v xml:space="preserve">CAIXA DE DERIVACAO PARA MEDIDOR DE ENERGIA, COM BARRAMENTO POLIFASICO, EM POLICARBONATO / TERMOPLASTICO - MODULO (PADRAO CONCESSIONARIA LOCAL)                                                                                                                                                                                                                                                                                                                                                            </v>
          </cell>
          <cell r="C868" t="str">
            <v xml:space="preserve">UN    </v>
          </cell>
        </row>
        <row r="869">
          <cell r="A869">
            <v>11694</v>
          </cell>
          <cell r="B869" t="str">
            <v xml:space="preserve">CAIXA DE DESCARGA PLASTICA PARA BACIA / VASO SANITARIO DE EMBUTIR, COM ESPELHO ACIONADOR EM PLASTICO, CAPACIDADE 6 A 10 LITROS, (COMPLETA - ACESSORIOS INCLUSOS)                                                                                                                                                                                                                                                                                                                                          </v>
          </cell>
          <cell r="C869" t="str">
            <v xml:space="preserve">UN    </v>
          </cell>
        </row>
        <row r="870">
          <cell r="A870">
            <v>1030</v>
          </cell>
          <cell r="B870" t="str">
            <v xml:space="preserve">CAIXA DE DESCARGA PLASTICA PARA BACIA / VASO SANITARIO, EXTERNA, CAPACIDADE 9 LITROS, PUXADOR FIO DE NYLON, NAO INCLUSO CANO, BOLSA, ENGATE                                                                                                                                                                                                                                                                                                                                                               </v>
          </cell>
          <cell r="C870" t="str">
            <v xml:space="preserve">UN    </v>
          </cell>
        </row>
        <row r="871">
          <cell r="A871">
            <v>11881</v>
          </cell>
          <cell r="B871" t="str">
            <v xml:space="preserve">CAIXA DE GORDURA CILINDRICA EM CONCRETO SIMPLES, PRE-MOLDADA, COM DIAMETRO DE 40 CM E ALTURA DE 45 CM, COM TAMPA                                                                                                                                                                                                                                                                                                                                                                                          </v>
          </cell>
          <cell r="C871" t="str">
            <v xml:space="preserve">UN    </v>
          </cell>
        </row>
        <row r="872">
          <cell r="A872">
            <v>35277</v>
          </cell>
          <cell r="B872" t="str">
            <v xml:space="preserve">CAIXA DE GORDURA EM PVC, DIAMETRO MINIMO 300 MM, DIAMETRO DE SAIDA 100 MM, CAPACIDADE APROXIMADA 18 LITROS, COM TAMPA E CESTO                                                                                                                                                                                                                                                                                                                                                                             </v>
          </cell>
          <cell r="C872" t="str">
            <v xml:space="preserve">UN    </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row>
        <row r="877">
          <cell r="A877">
            <v>34643</v>
          </cell>
          <cell r="B877" t="str">
            <v xml:space="preserve">CAIXA DE INSPECAO PARA ATERRAMENTO E PARA RAIOS, EM POLIPROPILENO, DIAMETRO = 300 MM X ALTURA = 400 MM                                                                                                                                                                                                                                                                                                                                                                                                    </v>
          </cell>
          <cell r="C877" t="str">
            <v xml:space="preserve">UN    </v>
          </cell>
        </row>
        <row r="878">
          <cell r="A878">
            <v>41480</v>
          </cell>
          <cell r="B878" t="str">
            <v xml:space="preserve">CAIXA DE INSPECAO PARA ATERRAMENTO OU OUTRO USO, EM PVC, DN = 250 X 250 MM                                                                                                                                                                                                                                                                                                                                                                                                                                </v>
          </cell>
          <cell r="C878" t="str">
            <v xml:space="preserve">UN    </v>
          </cell>
        </row>
        <row r="879">
          <cell r="A879">
            <v>41474</v>
          </cell>
          <cell r="B879" t="str">
            <v xml:space="preserve">CAIXA DE INSPECAO PARA ATERRAMENTO OU OUTRO USO, EM PVC, DN = 300 X *300* MM                                                                                                                                                                                                                                                                                                                                                                                                                              </v>
          </cell>
          <cell r="C879" t="str">
            <v xml:space="preserve">UN    </v>
          </cell>
        </row>
        <row r="880">
          <cell r="A880">
            <v>41475</v>
          </cell>
          <cell r="B880" t="str">
            <v xml:space="preserve">CAIXA DE INSPECAO PARA ATERRAMENTO OU OUTRO USO, EM PVC, DN = 300 X 250 MM                                                                                                                                                                                                                                                                                                                                                                                                                                </v>
          </cell>
          <cell r="C880" t="str">
            <v xml:space="preserve">UN    </v>
          </cell>
        </row>
        <row r="881">
          <cell r="A881">
            <v>41476</v>
          </cell>
          <cell r="B881" t="str">
            <v xml:space="preserve">CAIXA DE INSPECAO PARA ATERRAMENTO OU OUTRO USO, EM PVC, DN = 300 X 600 MM                                                                                                                                                                                                                                                                                                                                                                                                                                </v>
          </cell>
          <cell r="C881" t="str">
            <v xml:space="preserve">UN    </v>
          </cell>
        </row>
        <row r="882">
          <cell r="A882">
            <v>2555</v>
          </cell>
          <cell r="B882" t="str">
            <v xml:space="preserve">CAIXA DE LUZ "3 X 3" EM ACO ESMALTADA                                                                                                                                                                                                                                                                                                                                                                                                                                                                     </v>
          </cell>
          <cell r="C882" t="str">
            <v xml:space="preserve">UN    </v>
          </cell>
        </row>
        <row r="883">
          <cell r="A883">
            <v>2556</v>
          </cell>
          <cell r="B883" t="str">
            <v xml:space="preserve">CAIXA DE LUZ "4 X 2" EM ACO ESMALTADA                                                                                                                                                                                                                                                                                                                                                                                                                                                                     </v>
          </cell>
          <cell r="C883" t="str">
            <v xml:space="preserve">UN    </v>
          </cell>
        </row>
        <row r="884">
          <cell r="A884">
            <v>2557</v>
          </cell>
          <cell r="B884" t="str">
            <v xml:space="preserve">CAIXA DE LUZ "4 X 4" EM ACO ESMALTADA                                                                                                                                                                                                                                                                                                                                                                                                                                                                     </v>
          </cell>
          <cell r="C884" t="str">
            <v xml:space="preserve">UN    </v>
          </cell>
        </row>
        <row r="885">
          <cell r="A885">
            <v>10569</v>
          </cell>
          <cell r="B885" t="str">
            <v xml:space="preserve">CAIXA DE PASSAGEM / DERIVACAO / LUZ, OCTOGONAL 4 X4, EM ACO ESMALTADA, COM FUNDO MOVEL SIMPLES (FMS)                                                                                                                                                                                                                                                                                                                                                                                                      </v>
          </cell>
          <cell r="C885" t="str">
            <v xml:space="preserve">UN    </v>
          </cell>
        </row>
        <row r="886">
          <cell r="A886">
            <v>39810</v>
          </cell>
          <cell r="B886" t="str">
            <v xml:space="preserve">CAIXA DE PASSAGEM ELETRICA DE PAREDE, DE EMBUTIR, EM PVC, COM TAMPA APARAFUSADA, DIMENSOES 120 X 120 X *75* MM                                                                                                                                                                                                                                                                                                                                                                                            </v>
          </cell>
          <cell r="C886" t="str">
            <v xml:space="preserve">UN    </v>
          </cell>
        </row>
        <row r="887">
          <cell r="A887">
            <v>39811</v>
          </cell>
          <cell r="B887" t="str">
            <v xml:space="preserve">CAIXA DE PASSAGEM ELETRICA DE PAREDE, DE EMBUTIR, EM PVC, COM TAMPA APARAFUSADA, DIMENSOES 150 X 150 X *75* MM                                                                                                                                                                                                                                                                                                                                                                                            </v>
          </cell>
          <cell r="C887" t="str">
            <v xml:space="preserve">UN    </v>
          </cell>
        </row>
        <row r="888">
          <cell r="A888">
            <v>39812</v>
          </cell>
          <cell r="B888" t="str">
            <v xml:space="preserve">CAIXA DE PASSAGEM ELETRICA DE PAREDE, DE EMBUTIR, EM PVC, COM TAMPA APARAFUSADA, DIMENSOES 200 X 200 X *90* MM                                                                                                                                                                                                                                                                                                                                                                                            </v>
          </cell>
          <cell r="C888" t="str">
            <v xml:space="preserve">UN    </v>
          </cell>
        </row>
        <row r="889">
          <cell r="A889">
            <v>43096</v>
          </cell>
          <cell r="B889" t="str">
            <v xml:space="preserve">CAIXA DE PASSAGEM ELETRICA DE PAREDE, DE EMBUTIR, EM TERMOPLASTICO / PVC, COM TAMPA APARAFUSADA, DIMENSOES 400 X 400 X *120* MM                                                                                                                                                                                                                                                                                                                                                                           </v>
          </cell>
          <cell r="C889" t="str">
            <v xml:space="preserve">UN    </v>
          </cell>
        </row>
        <row r="890">
          <cell r="A890">
            <v>43102</v>
          </cell>
          <cell r="B890" t="str">
            <v xml:space="preserve">CAIXA DE PASSAGEM ELETRICA DE PAREDE, DE SOBREPOR, EM PVC, COM TAMPA APARAFUSADA, DIMENSOES 300 X 300 X *100* MM                                                                                                                                                                                                                                                                                                                                                                                          </v>
          </cell>
          <cell r="C890" t="str">
            <v xml:space="preserve">UN    </v>
          </cell>
        </row>
        <row r="891">
          <cell r="A891">
            <v>43103</v>
          </cell>
          <cell r="B891" t="str">
            <v xml:space="preserve">CAIXA DE PASSAGEM ELETRICA DE PAREDE, DE SOBREPOR, EM PVC, COM TAMPA APARAFUSADA, DIMENSOES, 400 X 400 X *120* MM                                                                                                                                                                                                                                                                                                                                                                                         </v>
          </cell>
          <cell r="C891" t="str">
            <v xml:space="preserve">UN    </v>
          </cell>
        </row>
        <row r="892">
          <cell r="A892">
            <v>43098</v>
          </cell>
          <cell r="B892" t="str">
            <v xml:space="preserve">CAIXA DE PASSAGEM ELETRICA DE PAREDE, DE SOBREPOR, EM TERMOPLASTICO / PVC, COM TAMPA APARAFUSADA, DIMENSOES 200 X 200 X *100* MM                                                                                                                                                                                                                                                                                                                                                                          </v>
          </cell>
          <cell r="C892" t="str">
            <v xml:space="preserve">UN    </v>
          </cell>
        </row>
        <row r="893">
          <cell r="A893">
            <v>43097</v>
          </cell>
          <cell r="B893" t="str">
            <v xml:space="preserve">CAIXA DE PASSAGEM ELETRICA DE PAREDE, DE SOBREPOR, EM TERMOPLASTICO / PVC, COM TAMPA APARAFUSADA, DIMENSOES, 150 X 150 X *100* MM                                                                                                                                                                                                                                                                                                                                                                         </v>
          </cell>
          <cell r="C893" t="str">
            <v xml:space="preserve">UN    </v>
          </cell>
        </row>
        <row r="894">
          <cell r="A894">
            <v>43104</v>
          </cell>
          <cell r="B894" t="str">
            <v xml:space="preserve">CAIXA DE PASSAGEM ELETRICA, PARA PISO, EM PVC, DIMENSOES DE 3/4" A 4"                                                                                                                                                                                                                                                                                                                                                                                                                                     </v>
          </cell>
          <cell r="C894" t="str">
            <v xml:space="preserve">UN    </v>
          </cell>
        </row>
        <row r="895">
          <cell r="A895">
            <v>39771</v>
          </cell>
          <cell r="B895" t="str">
            <v xml:space="preserve">CAIXA DE PASSAGEM METALICA DE SOBREPOR COM TAMPA PARAFUSADA, DIMENSOES 20 X 20 X 10 CM                                                                                                                                                                                                                                                                                                                                                                                                                    </v>
          </cell>
          <cell r="C895" t="str">
            <v xml:space="preserve">UN    </v>
          </cell>
        </row>
        <row r="896">
          <cell r="A896">
            <v>39772</v>
          </cell>
          <cell r="B896" t="str">
            <v xml:space="preserve">CAIXA DE PASSAGEM METALICA DE SOBREPOR COM TAMPA PARAFUSADA, DIMENSOES 30 X 30 X 10 CM                                                                                                                                                                                                                                                                                                                                                                                                                    </v>
          </cell>
          <cell r="C896" t="str">
            <v xml:space="preserve">UN    </v>
          </cell>
        </row>
        <row r="897">
          <cell r="A897">
            <v>39773</v>
          </cell>
          <cell r="B897" t="str">
            <v xml:space="preserve">CAIXA DE PASSAGEM METALICA DE SOBREPOR COM TAMPA PARAFUSADA, DIMENSOES 40 X 40 X 15 CM                                                                                                                                                                                                                                                                                                                                                                                                                    </v>
          </cell>
          <cell r="C897" t="str">
            <v xml:space="preserve">UN    </v>
          </cell>
        </row>
        <row r="898">
          <cell r="A898">
            <v>39774</v>
          </cell>
          <cell r="B898" t="str">
            <v xml:space="preserve">CAIXA DE PASSAGEM METALICA DE SOBREPOR COM TAMPA PARAFUSADA, DIMENSOES 50 X 50 X 15 CM                                                                                                                                                                                                                                                                                                                                                                                                                    </v>
          </cell>
          <cell r="C898" t="str">
            <v xml:space="preserve">UN    </v>
          </cell>
        </row>
        <row r="899">
          <cell r="A899">
            <v>39775</v>
          </cell>
          <cell r="B899" t="str">
            <v xml:space="preserve">CAIXA DE PASSAGEM METALICA DE SOBREPOR COM TAMPA PARAFUSADA, DIMENSOES 60 X 60 X 20 CM                                                                                                                                                                                                                                                                                                                                                                                                                    </v>
          </cell>
          <cell r="C899" t="str">
            <v xml:space="preserve">UN    </v>
          </cell>
        </row>
        <row r="900">
          <cell r="A900">
            <v>39776</v>
          </cell>
          <cell r="B900" t="str">
            <v xml:space="preserve">CAIXA DE PASSAGEM METALICA DE SOBREPOR COM TAMPA PARAFUSADA, DIMENSOES 70 X 70 X 20 CM                                                                                                                                                                                                                                                                                                                                                                                                                    </v>
          </cell>
          <cell r="C900" t="str">
            <v xml:space="preserve">UN    </v>
          </cell>
        </row>
        <row r="901">
          <cell r="A901">
            <v>39777</v>
          </cell>
          <cell r="B901" t="str">
            <v xml:space="preserve">CAIXA DE PASSAGEM METALICA DE SOBREPOR COM TAMPA PARAFUSADA, DIMENSOES 80 X 80 X 20 CM                                                                                                                                                                                                                                                                                                                                                                                                                    </v>
          </cell>
          <cell r="C901" t="str">
            <v xml:space="preserve">UN    </v>
          </cell>
        </row>
        <row r="902">
          <cell r="A902">
            <v>20254</v>
          </cell>
          <cell r="B902" t="str">
            <v xml:space="preserve">CAIXA DE PASSAGEM METALICA, DE SOBREPOR, COM TAMPA APARAFUSADA, DIMENSOES 15 X 15 X *10* CM                                                                                                                                                                                                                                                                                                                                                                                                               </v>
          </cell>
          <cell r="C902" t="str">
            <v xml:space="preserve">UN    </v>
          </cell>
        </row>
        <row r="903">
          <cell r="A903">
            <v>20253</v>
          </cell>
          <cell r="B903" t="str">
            <v xml:space="preserve">CAIXA DE PASSAGEM METALICA, DE SOBREPOR, COM TAMPA APARAFUSADA, DIMENSOES 35 X 35 X *12* CM                                                                                                                                                                                                                                                                                                                                                                                                               </v>
          </cell>
          <cell r="C903" t="str">
            <v xml:space="preserve">UN    </v>
          </cell>
        </row>
        <row r="904">
          <cell r="A904">
            <v>14055</v>
          </cell>
          <cell r="B904" t="str">
            <v xml:space="preserve">CAIXA DE PASSAGEM/ LUZ / TELEFONIA, DE EMBUTIR, EM CHAPA DE ACO GALVANIZADO, DIMENSOES 120 X 120 X *12* CM (PADRAO CONCESSIONARIA LOCAL)                                                                                                                                                                                                                                                                                                                                                                  </v>
          </cell>
          <cell r="C904" t="str">
            <v xml:space="preserve">UN    </v>
          </cell>
        </row>
        <row r="905">
          <cell r="A905">
            <v>11247</v>
          </cell>
          <cell r="B905" t="str">
            <v xml:space="preserve">CAIXA DE PASSAGEM/ LUZ / TELEFONIA, DE EMBUTIR, EM CHAPA DE ACO GALVANIZADO, DIMENSOES 150 X 150 X 15 CM (PADRAO CONCESSIONARIA LOCAL)                                                                                                                                                                                                                                                                                                                                                                    </v>
          </cell>
          <cell r="C905" t="str">
            <v xml:space="preserve">UN    </v>
          </cell>
        </row>
        <row r="906">
          <cell r="A906">
            <v>11250</v>
          </cell>
          <cell r="B906" t="str">
            <v xml:space="preserve">CAIXA DE PASSAGEM/ LUZ / TELEFONIA, DE EMBUTIR, EM CHAPA DE ACO GALVANIZADO, DIMENSOES 20 X 20 X *12* CM (PADRAO CONCESSIONARIA LOCAL)                                                                                                                                                                                                                                                                                                                                                                    </v>
          </cell>
          <cell r="C906" t="str">
            <v xml:space="preserve">UN    </v>
          </cell>
        </row>
        <row r="907">
          <cell r="A907">
            <v>11249</v>
          </cell>
          <cell r="B907" t="str">
            <v xml:space="preserve">CAIXA DE PASSAGEM/ LUZ / TELEFONIA, DE EMBUTIR, EM CHAPA DE ACO GALVANIZADO, DIMENSOES 200 X 200 X 20 CM (PADRAO CONCESSIONARIA LOCAL)                                                                                                                                                                                                                                                                                                                                                                    </v>
          </cell>
          <cell r="C907" t="str">
            <v xml:space="preserve">UN    </v>
          </cell>
        </row>
        <row r="908">
          <cell r="A908">
            <v>11251</v>
          </cell>
          <cell r="B908" t="str">
            <v xml:space="preserve">CAIXA DE PASSAGEM/ LUZ / TELEFONIA, DE EMBUTIR, EM CHAPA DE ACO GALVANIZADO, DIMENSOES 40 X 40 X *12* CM (PADRAO CONCESSIONARIA LOCAL)                                                                                                                                                                                                                                                                                                                                                                    </v>
          </cell>
          <cell r="C908" t="str">
            <v xml:space="preserve">UN    </v>
          </cell>
        </row>
        <row r="909">
          <cell r="A909">
            <v>11253</v>
          </cell>
          <cell r="B909" t="str">
            <v xml:space="preserve">CAIXA DE PASSAGEM/ LUZ / TELEFONIA, DE EMBUTIR, EM CHAPA DE ACO GALVANIZADO, DIMENSOES 60 X 60 X *12* CM (PADRAO CONCESSIONARIA LOCAL)                                                                                                                                                                                                                                                                                                                                                                    </v>
          </cell>
          <cell r="C909" t="str">
            <v xml:space="preserve">UN    </v>
          </cell>
        </row>
        <row r="910">
          <cell r="A910">
            <v>11255</v>
          </cell>
          <cell r="B910" t="str">
            <v xml:space="preserve">CAIXA DE PASSAGEM/ LUZ / TELEFONIA, DE EMBUTIR, EM CHAPA DE ACO GALVANIZADO, DIMENSOES 80 X 80 X *12* CM (PADRAO CONCESSIONARIA LOCAL)                                                                                                                                                                                                                                                                                                                                                                    </v>
          </cell>
          <cell r="C910" t="str">
            <v xml:space="preserve">UN    </v>
          </cell>
        </row>
        <row r="911">
          <cell r="A911">
            <v>11256</v>
          </cell>
          <cell r="B911" t="str">
            <v xml:space="preserve">CAIXA DE PASSAGEM/ LUZ / TELEFONIA, DE SOBREPOR, EM CHAPA DE ACO GALVANIZADO, DIMENSOES 80 X 80 X *12* CM (PADRAO CONCESSIONARIA LOCAL)                                                                                                                                                                                                                                                                                                                                                                   </v>
          </cell>
          <cell r="C911" t="str">
            <v xml:space="preserve">UN    </v>
          </cell>
        </row>
        <row r="912">
          <cell r="A912">
            <v>1872</v>
          </cell>
          <cell r="B912" t="str">
            <v xml:space="preserve">CAIXA DE PASSAGEM, EM PVC, DE 4" X 2", PARA ELETRODUTO FLEXIVEL CORRUGADO                                                                                                                                                                                                                                                                                                                                                                                                                                 </v>
          </cell>
          <cell r="C912" t="str">
            <v xml:space="preserve">UN    </v>
          </cell>
        </row>
        <row r="913">
          <cell r="A913">
            <v>1873</v>
          </cell>
          <cell r="B913" t="str">
            <v xml:space="preserve">CAIXA DE PASSAGEM, EM PVC, DE 4" X 4", PARA ELETRODUTO FLEXIVEL CORRUGADO                                                                                                                                                                                                                                                                                                                                                                                                                                 </v>
          </cell>
          <cell r="C913" t="str">
            <v xml:space="preserve">UN    </v>
          </cell>
        </row>
        <row r="914">
          <cell r="A914">
            <v>39693</v>
          </cell>
          <cell r="B914" t="str">
            <v xml:space="preserve">CAIXA DE PROTECAO EXTERNA PARA MEDIDOR HOROSAZONAL, DE BAIXA TENSAO, COM MODULO, EM CHAPA DE ACO (PADRAO DA CONCESSIONARIA LOCAL)                                                                                                                                                                                                                                                                                                                                                                         </v>
          </cell>
          <cell r="C914" t="str">
            <v xml:space="preserve">UN    </v>
          </cell>
        </row>
        <row r="915">
          <cell r="A915">
            <v>39692</v>
          </cell>
          <cell r="B915" t="str">
            <v xml:space="preserve">CAIXA DE PROTECAO PARA TRANSFORMADOR CORRENTE, EM CHAPA DE ACO 18 USG (PADRAO DA CONCESSIONARIA LOCAL)                                                                                                                                                                                                                                                                                                                                                                                                    </v>
          </cell>
          <cell r="C915" t="str">
            <v xml:space="preserve">UN    </v>
          </cell>
        </row>
        <row r="916">
          <cell r="A916">
            <v>1062</v>
          </cell>
          <cell r="B916" t="str">
            <v xml:space="preserve">CAIXA INTERNA/EXTERNA DE MEDICAO PARA 1 MEDIDOR TRIFASICO, COM VISOR, EM CHAPA DE ACO 18 USG (PADRAO DA CONCESSIONARIA LOCAL)                                                                                                                                                                                                                                                                                                                                                                             </v>
          </cell>
          <cell r="C916" t="str">
            <v xml:space="preserve">UN    </v>
          </cell>
        </row>
        <row r="917">
          <cell r="A917">
            <v>39686</v>
          </cell>
          <cell r="B917" t="str">
            <v xml:space="preserve">CAIXA INTERNA/EXTERNA DE MEDICAO PARA 4 MEDIDORES MONOFASICOS, COM VISOR, EM CHAPA DE ACO 18 USG (PADRAO DA CONCESSIONARIA LOCAL)                                                                                                                                                                                                                                                                                                                                                                         </v>
          </cell>
          <cell r="C917" t="str">
            <v xml:space="preserve">UN    </v>
          </cell>
        </row>
        <row r="918">
          <cell r="A918">
            <v>43095</v>
          </cell>
          <cell r="B918" t="str">
            <v xml:space="preserve">CAIXA MODULAR PARA MEDIDOR DE ENERGIA AGRUPADA, EM POLICARBONATO / TERMOPLASTICO, COM SUPORTE PARA DISJUNTOR (PADRAO DA CONCESSIONARIA LOCAL)                                                                                                                                                                                                                                                                                                                                                             </v>
          </cell>
          <cell r="C918" t="str">
            <v xml:space="preserve">UN    </v>
          </cell>
        </row>
        <row r="919">
          <cell r="A919">
            <v>1871</v>
          </cell>
          <cell r="B919" t="str">
            <v xml:space="preserve">CAIXA OCTOGONAL DE FUNDO MOVEL, EM PVC, DE 3" X 3", PARA ELETRODUTO FLEXIVEL CORRUGADO                                                                                                                                                                                                                                                                                                                                                                                                                    </v>
          </cell>
          <cell r="C919" t="str">
            <v xml:space="preserve">UN    </v>
          </cell>
        </row>
        <row r="920">
          <cell r="A920">
            <v>12001</v>
          </cell>
          <cell r="B920" t="str">
            <v xml:space="preserve">CAIXA OCTOGONAL DE FUNDO MOVEL, EM PVC, DE 4" X 4", PARA ELETRODUTO FLEXIVEL CORRUGADO                                                                                                                                                                                                                                                                                                                                                                                                                    </v>
          </cell>
          <cell r="C920" t="str">
            <v xml:space="preserve">UN    </v>
          </cell>
        </row>
        <row r="921">
          <cell r="A921">
            <v>11882</v>
          </cell>
          <cell r="B921" t="str">
            <v xml:space="preserve">CAIXA PARA HIDROMETRO CONCRETO PRE MOLDADO, *0,24 M X 0,45 M X 0,30* M (L X C X A)                                                                                                                                                                                                                                                                                                                                                                                                                        </v>
          </cell>
          <cell r="C921" t="str">
            <v xml:space="preserve">UN    </v>
          </cell>
        </row>
        <row r="922">
          <cell r="A922">
            <v>1068</v>
          </cell>
          <cell r="B922" t="str">
            <v xml:space="preserve">CAIXA PARA MEDICAO COLETIVA TIPO L, PADRAO BIFASICO OU TRIFASICO, PARA ATE 4 MEDIDORES, SEM BARRAMENTO E COM PORTAS INFERIOR E SUPERIOR                                                                                                                                                                                                                                                                                                                                                                   </v>
          </cell>
          <cell r="C922" t="str">
            <v xml:space="preserve">UN    </v>
          </cell>
        </row>
        <row r="923">
          <cell r="A923">
            <v>39690</v>
          </cell>
          <cell r="B923" t="str">
            <v xml:space="preserve">CAIXA PARA MEDICAO COLETIVA TIPO M, PADRAO BIFASICO OU TRIFASICO, PARA ATE 8 MEDIDORES, SEM BARRAMENTO E COM PORTAS INFERIOR E SUPERIOR                                                                                                                                                                                                                                                                                                                                                                   </v>
          </cell>
          <cell r="C923" t="str">
            <v xml:space="preserve">UN    </v>
          </cell>
        </row>
        <row r="924">
          <cell r="A924">
            <v>39691</v>
          </cell>
          <cell r="B924" t="str">
            <v xml:space="preserve">CAIXA PARA MEDICAO COLETIVA TIPO N, PADRAO BIFASICO OU TRIFASICO, PARA ATE 12 MEDIDORES, SEM BARRAMENTO E COM PORTAS INFERIOR E SUPERIOR                                                                                                                                                                                                                                                                                                                                                                  </v>
          </cell>
          <cell r="C924" t="str">
            <v xml:space="preserve">UN    </v>
          </cell>
        </row>
        <row r="925">
          <cell r="A925">
            <v>39808</v>
          </cell>
          <cell r="B925" t="str">
            <v xml:space="preserve">CAIXA PARA MEDIDOR MONOFASICO, EM POLICARBONATO / TERMOPLASTICO, PARA ALOJAR 1 DISJUNTOR (PADRAO DA CONCESSIONARIA LOCAL)                                                                                                                                                                                                                                                                                                                                                                                 </v>
          </cell>
          <cell r="C925" t="str">
            <v xml:space="preserve">UN    </v>
          </cell>
        </row>
        <row r="926">
          <cell r="A926">
            <v>39809</v>
          </cell>
          <cell r="B926" t="str">
            <v xml:space="preserve">CAIXA PARA MEDIDOR POLIFASICO, EM POLICARBONATO / TERMOPLASTICO, PARA ALOJAR 1 DISJUNTOR (PADRAO DA CONCESSIONARIA LOCAL)                                                                                                                                                                                                                                                                                                                                                                                 </v>
          </cell>
          <cell r="C926" t="str">
            <v xml:space="preserve">UN    </v>
          </cell>
        </row>
        <row r="927">
          <cell r="A927">
            <v>43439</v>
          </cell>
          <cell r="B927" t="str">
            <v xml:space="preserve">CAIXA PRE-MOLDADA PARA BOCA DE LOBO, EM CONCRETO ARMADO, COM FCK DE 25 MPA, COM DIMENSOES 1,10 X 0,65 X 1,00 M (COMPRIMENTO X LARGURA X ALTURA)                                                                                                                                                                                                                                                                                                                                                           </v>
          </cell>
          <cell r="C927" t="str">
            <v xml:space="preserve">UN    </v>
          </cell>
        </row>
        <row r="928">
          <cell r="A928">
            <v>5103</v>
          </cell>
          <cell r="B928" t="str">
            <v xml:space="preserve">CAIXA SIFONADA PVC, 100 X 100 X 50 MM, COM GRELHA REDONDA, BRANCA                                                                                                                                                                                                                                                                                                                                                                                                                                         </v>
          </cell>
          <cell r="C928" t="str">
            <v xml:space="preserve">UN    </v>
          </cell>
        </row>
        <row r="929">
          <cell r="A929">
            <v>11880</v>
          </cell>
          <cell r="B929" t="str">
            <v xml:space="preserve">CAIXA SIFONADA PVC, 250 X 230 X 75 MM, COM TAMPA CEGA QUADRADA, BRANCA                                                                                                                                                                                                                                                                                                                                                                                                                                    </v>
          </cell>
          <cell r="C929" t="str">
            <v xml:space="preserve">UN    </v>
          </cell>
        </row>
        <row r="930">
          <cell r="A930">
            <v>11714</v>
          </cell>
          <cell r="B930" t="str">
            <v xml:space="preserve">CAIXA SIFONADA, PVC, 150 X *185* X 75 MM, COM GRELHA QUADRADA, BRANCA                                                                                                                                                                                                                                                                                                                                                                                                                                     </v>
          </cell>
          <cell r="C930" t="str">
            <v xml:space="preserve">UN    </v>
          </cell>
        </row>
        <row r="931">
          <cell r="A931">
            <v>11712</v>
          </cell>
          <cell r="B931" t="str">
            <v xml:space="preserve">CAIXA SIFONADA, PVC, 150 X 150 X 50 MM, COM GRELHA QUADRADA, BRANCA (NBR 5688)                                                                                                                                                                                                                                                                                                                                                                                                                            </v>
          </cell>
          <cell r="C931" t="str">
            <v xml:space="preserve">UN    </v>
          </cell>
        </row>
        <row r="932">
          <cell r="A932">
            <v>11717</v>
          </cell>
          <cell r="B932" t="str">
            <v xml:space="preserve">CAIXA SIFONADA, PVC, 150 X 150 X 50 MM, COM GRELHA REDONDA, BRANCA                                                                                                                                                                                                                                                                                                                                                                                                                                        </v>
          </cell>
          <cell r="C932" t="str">
            <v xml:space="preserve">UN    </v>
          </cell>
        </row>
        <row r="933">
          <cell r="A933">
            <v>1106</v>
          </cell>
          <cell r="B933" t="str">
            <v xml:space="preserve">CAL HIDRATADA CH-I PARA ARGAMASSAS                                                                                                                                                                                                                                                                                                                                                                                                                                                                        </v>
          </cell>
          <cell r="C933" t="str">
            <v xml:space="preserve">KG    </v>
          </cell>
        </row>
        <row r="934">
          <cell r="A934">
            <v>11161</v>
          </cell>
          <cell r="B934" t="str">
            <v xml:space="preserve">CAL HIDRATADA PARA PINTURA                                                                                                                                                                                                                                                                                                                                                                                                                                                                                </v>
          </cell>
          <cell r="C934" t="str">
            <v xml:space="preserve">KG    </v>
          </cell>
        </row>
        <row r="935">
          <cell r="A935">
            <v>1107</v>
          </cell>
          <cell r="B935" t="str">
            <v xml:space="preserve">CAL VIRGEM COMUM PARA ARGAMASSAS (NBR 6453)                                                                                                                                                                                                                                                                                                                                                                                                                                                               </v>
          </cell>
          <cell r="C935" t="str">
            <v xml:space="preserve">KG    </v>
          </cell>
        </row>
        <row r="936">
          <cell r="A936">
            <v>44479</v>
          </cell>
          <cell r="B936" t="str">
            <v xml:space="preserve">CALCARIO DOLOMITICO A (POSTO PEDREIRA/FORNECEDOR,  SEM FRETE)                                                                                                                                                                                                                                                                                                                                                                                                                                             </v>
          </cell>
          <cell r="C936" t="str">
            <v xml:space="preserve">KG    </v>
          </cell>
        </row>
        <row r="937">
          <cell r="A937">
            <v>4759</v>
          </cell>
          <cell r="B937" t="str">
            <v xml:space="preserve">CALCETEIRO / RASTELEIRO (HORISTA)                                                                                                                                                                                                                                                                                                                                                                                                                                                                         </v>
          </cell>
          <cell r="C937" t="str">
            <v xml:space="preserve">H     </v>
          </cell>
        </row>
        <row r="938">
          <cell r="A938">
            <v>41068</v>
          </cell>
          <cell r="B938" t="str">
            <v xml:space="preserve">CALCETEIRO / RASTELEIRO (MENSALISTA)                                                                                                                                                                                                                                                                                                                                                                                                                                                                      </v>
          </cell>
          <cell r="C938" t="str">
            <v xml:space="preserve">MES   </v>
          </cell>
        </row>
        <row r="939">
          <cell r="A939">
            <v>12618</v>
          </cell>
          <cell r="B939" t="str">
            <v xml:space="preserve">CALHA / PERFIL PLUVIAL DE PVC, DIAMETRO ENTRE *119 E 170* MM, COMPRIMENTO DE 3 M, PARA DRENAGEM PLUVIAL PREDIAL                                                                                                                                                                                                                                                                                                                                                                                           </v>
          </cell>
          <cell r="C939" t="str">
            <v xml:space="preserve">UN    </v>
          </cell>
        </row>
        <row r="940">
          <cell r="A940">
            <v>1108</v>
          </cell>
          <cell r="B940" t="str">
            <v xml:space="preserve">CALHA MOLDURA AMERICANA DE CHAPA DE ACO GALVANIZADA NUM 26, CORTE 33 CM                                                                                                                                                                                                                                                                                                                                                                                                                                   </v>
          </cell>
          <cell r="C940" t="str">
            <v xml:space="preserve">M     </v>
          </cell>
        </row>
        <row r="941">
          <cell r="A941">
            <v>1117</v>
          </cell>
          <cell r="B941" t="str">
            <v xml:space="preserve">CALHA PARA AGUA FURTADA DE CHAPA DE ACO GALVANIZADA NUM 26, CORTE 40 CM                                                                                                                                                                                                                                                                                                                                                                                                                                   </v>
          </cell>
          <cell r="C941" t="str">
            <v xml:space="preserve">M     </v>
          </cell>
        </row>
        <row r="942">
          <cell r="A942">
            <v>1118</v>
          </cell>
          <cell r="B942" t="str">
            <v xml:space="preserve">CALHA PARA AGUA FURTADA DE CHAPA DE ACO GALVANIZADA NUM 26, CORTE 50 CM                                                                                                                                                                                                                                                                                                                                                                                                                                   </v>
          </cell>
          <cell r="C942" t="str">
            <v xml:space="preserve">M     </v>
          </cell>
        </row>
        <row r="943">
          <cell r="A943">
            <v>1110</v>
          </cell>
          <cell r="B943" t="str">
            <v xml:space="preserve">CALHA PLATIBANDA DE CHAPA DE ACO GALVANIZADA NUM 26, CORTE 45 CM                                                                                                                                                                                                                                                                                                                                                                                                                                          </v>
          </cell>
          <cell r="C943" t="str">
            <v xml:space="preserve">M     </v>
          </cell>
        </row>
        <row r="944">
          <cell r="A944">
            <v>40784</v>
          </cell>
          <cell r="B944" t="str">
            <v xml:space="preserve">CALHA QUADRADA DE CHAPA DE ACO GALVANIZADA NUM 24, CORTE 100 CM                                                                                                                                                                                                                                                                                                                                                                                                                                           </v>
          </cell>
          <cell r="C944" t="str">
            <v xml:space="preserve">M     </v>
          </cell>
        </row>
        <row r="945">
          <cell r="A945">
            <v>40782</v>
          </cell>
          <cell r="B945" t="str">
            <v xml:space="preserve">CALHA QUADRADA DE CHAPA DE ACO GALVANIZADA NUM 24, CORTE 33 CM                                                                                                                                                                                                                                                                                                                                                                                                                                            </v>
          </cell>
          <cell r="C945" t="str">
            <v xml:space="preserve">M     </v>
          </cell>
        </row>
        <row r="946">
          <cell r="A946">
            <v>40783</v>
          </cell>
          <cell r="B946" t="str">
            <v xml:space="preserve">CALHA QUADRADA DE CHAPA DE ACO GALVANIZADA NUM 24, CORTE 50 CM                                                                                                                                                                                                                                                                                                                                                                                                                                            </v>
          </cell>
          <cell r="C946" t="str">
            <v xml:space="preserve">M     </v>
          </cell>
        </row>
        <row r="947">
          <cell r="A947">
            <v>1109</v>
          </cell>
          <cell r="B947" t="str">
            <v xml:space="preserve">CALHA QUADRADA DE CHAPA DE ACO GALVANIZADA NUM 26, CORTE 33 CM                                                                                                                                                                                                                                                                                                                                                                                                                                            </v>
          </cell>
          <cell r="C947" t="str">
            <v xml:space="preserve">M     </v>
          </cell>
        </row>
        <row r="948">
          <cell r="A948">
            <v>1119</v>
          </cell>
          <cell r="B948" t="str">
            <v xml:space="preserve">CALHA QUADRADA DE CHAPA DE ACO GALVANIZADA NUM 28, CORTE 25 CM                                                                                                                                                                                                                                                                                                                                                                                                                                            </v>
          </cell>
          <cell r="C948" t="str">
            <v xml:space="preserve">M     </v>
          </cell>
        </row>
        <row r="949">
          <cell r="A949">
            <v>13115</v>
          </cell>
          <cell r="B949" t="str">
            <v xml:space="preserve">CALHA/CANALETA DE CONCRETO SIMPLES, TIPO MEIA CANA, DIAMETRO DE 20 CM, PARA AGUA PLUVIAL                                                                                                                                                                                                                                                                                                                                                                                                                  </v>
          </cell>
          <cell r="C949" t="str">
            <v xml:space="preserve">M     </v>
          </cell>
        </row>
        <row r="950">
          <cell r="A950">
            <v>10541</v>
          </cell>
          <cell r="B950" t="str">
            <v xml:space="preserve">CALHA/CANALETA DE CONCRETO SIMPLES, TIPO MEIA CANA, DIAMETRO DE 30 CM, PARA AGUA PLUVIAL                                                                                                                                                                                                                                                                                                                                                                                                                  </v>
          </cell>
          <cell r="C950" t="str">
            <v xml:space="preserve">M     </v>
          </cell>
        </row>
        <row r="951">
          <cell r="A951">
            <v>10542</v>
          </cell>
          <cell r="B951" t="str">
            <v xml:space="preserve">CALHA/CANALETA DE CONCRETO SIMPLES, TIPO MEIA CANA, DIAMETRO DE 40 CM, PARA AGUA PLUVIAL                                                                                                                                                                                                                                                                                                                                                                                                                  </v>
          </cell>
          <cell r="C951" t="str">
            <v xml:space="preserve">M     </v>
          </cell>
        </row>
        <row r="952">
          <cell r="A952">
            <v>10543</v>
          </cell>
          <cell r="B952" t="str">
            <v xml:space="preserve">CALHA/CANALETA DE CONCRETO SIMPLES, TIPO MEIA CANA, DIAMETRO DE 50 CM, PARA AGUA PLUVIAL                                                                                                                                                                                                                                                                                                                                                                                                                  </v>
          </cell>
          <cell r="C952" t="str">
            <v xml:space="preserve">M     </v>
          </cell>
        </row>
        <row r="953">
          <cell r="A953">
            <v>10544</v>
          </cell>
          <cell r="B953" t="str">
            <v xml:space="preserve">CALHA/CANALETA DE CONCRETO SIMPLES, TIPO MEIA CANA, DIAMETRO DE 60 CM, PARA AGUA PLUVIAL                                                                                                                                                                                                                                                                                                                                                                                                                  </v>
          </cell>
          <cell r="C953" t="str">
            <v xml:space="preserve">M     </v>
          </cell>
        </row>
        <row r="954">
          <cell r="A954">
            <v>10545</v>
          </cell>
          <cell r="B954" t="str">
            <v xml:space="preserve">CALHA/CANALETA DE CONCRETO SIMPLES, TIPO MEIA CANA, DIAMETRO DE 80 CM, PARA AGUA PLUVIAL                                                                                                                                                                                                                                                                                                                                                                                                                  </v>
          </cell>
          <cell r="C954" t="str">
            <v xml:space="preserve">M     </v>
          </cell>
        </row>
        <row r="955">
          <cell r="A955">
            <v>38365</v>
          </cell>
          <cell r="B955" t="str">
            <v xml:space="preserve">CAMADA SEPARADORA DE FILME DE POLIETILENO 20 A 25 MICRA                                                                                                                                                                                                                                                                                                                                                                                                                                                   </v>
          </cell>
          <cell r="C955" t="str">
            <v xml:space="preserve">M2    </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row>
        <row r="968">
          <cell r="A968">
            <v>1159</v>
          </cell>
          <cell r="B968" t="str">
            <v xml:space="preserve">CAMINHONETE COM MOTOR A DIESEL, POTENCIA *160* CV, CABINE DUPLA, 4X4                                                                                                                                                                                                                                                                                                                                                                                                                                      </v>
          </cell>
          <cell r="C968" t="str">
            <v xml:space="preserve">UN    </v>
          </cell>
        </row>
        <row r="969">
          <cell r="A969">
            <v>12114</v>
          </cell>
          <cell r="B969" t="str">
            <v xml:space="preserve">CAMPAINHA ALTA POTENCIA 110V / 220V, DIAMETRO 150 MM                                                                                                                                                                                                                                                                                                                                                                                                                                                      </v>
          </cell>
          <cell r="C969" t="str">
            <v xml:space="preserve">UN    </v>
          </cell>
        </row>
        <row r="970">
          <cell r="A970">
            <v>38106</v>
          </cell>
          <cell r="B970" t="str">
            <v xml:space="preserve">CAMPAINHA CIGARRA 127 V / 220 V (APENAS MODULO)                                                                                                                                                                                                                                                                                                                                                                                                                                                           </v>
          </cell>
          <cell r="C970" t="str">
            <v xml:space="preserve">UN    </v>
          </cell>
        </row>
        <row r="971">
          <cell r="A971">
            <v>38085</v>
          </cell>
          <cell r="B971" t="str">
            <v xml:space="preserve">CAMPAINHA CIGARRA 127 V / 220 V, CONJUNTO MONTADO PARA EMBUTIR 4" X 2" (PLACA + SUPORTE + MODULO)                                                                                                                                                                                                                                                                                                                                                                                                         </v>
          </cell>
          <cell r="C971" t="str">
            <v xml:space="preserve">UN    </v>
          </cell>
        </row>
        <row r="972">
          <cell r="A972">
            <v>38599</v>
          </cell>
          <cell r="B972" t="str">
            <v xml:space="preserve">CANALETA DE CONCRETO ESTRUTURAL 14 X 19 X 29 CM, FBK 14 MPA (NBR 6136)                                                                                                                                                                                                                                                                                                                                                                                                                                    </v>
          </cell>
          <cell r="C972" t="str">
            <v xml:space="preserve">UN    </v>
          </cell>
        </row>
        <row r="973">
          <cell r="A973">
            <v>38596</v>
          </cell>
          <cell r="B973" t="str">
            <v xml:space="preserve">CANALETA DE CONCRETO ESTRUTURAL 14 X 19 X 29 CM, FBK 4,5 MPA (NBR 6136)                                                                                                                                                                                                                                                                                                                                                                                                                                   </v>
          </cell>
          <cell r="C973" t="str">
            <v xml:space="preserve">UN    </v>
          </cell>
        </row>
        <row r="974">
          <cell r="A974">
            <v>38600</v>
          </cell>
          <cell r="B974" t="str">
            <v xml:space="preserve">CANALETA DE CONCRETO ESTRUTURAL 14 X 19 X 39 CM, FBK 14 MPA (NBR 6136)                                                                                                                                                                                                                                                                                                                                                                                                                                    </v>
          </cell>
          <cell r="C974" t="str">
            <v xml:space="preserve">UN    </v>
          </cell>
        </row>
        <row r="975">
          <cell r="A975">
            <v>38597</v>
          </cell>
          <cell r="B975" t="str">
            <v xml:space="preserve">CANALETA DE CONCRETO ESTRUTURAL 14 X 19 X 39 CM, FBK 4,5 MPA (NBR 6136)                                                                                                                                                                                                                                                                                                                                                                                                                                   </v>
          </cell>
          <cell r="C975" t="str">
            <v xml:space="preserve">UN    </v>
          </cell>
        </row>
        <row r="976">
          <cell r="A976">
            <v>659</v>
          </cell>
          <cell r="B976" t="str">
            <v xml:space="preserve">CANALETA DE CONCRETO 14 X 19 X 19 CM (CLASSE C - NBR 6136)                                                                                                                                                                                                                                                                                                                                                                                                                                                </v>
          </cell>
          <cell r="C976" t="str">
            <v xml:space="preserve">UN    </v>
          </cell>
        </row>
        <row r="977">
          <cell r="A977">
            <v>660</v>
          </cell>
          <cell r="B977" t="str">
            <v xml:space="preserve">CANALETA DE CONCRETO 19 X 19 X 19 CM (CLASSE C - NBR 6136)                                                                                                                                                                                                                                                                                                                                                                                                                                                </v>
          </cell>
          <cell r="C977" t="str">
            <v xml:space="preserve">UN    </v>
          </cell>
        </row>
        <row r="978">
          <cell r="A978">
            <v>658</v>
          </cell>
          <cell r="B978" t="str">
            <v xml:space="preserve">CANALETA DE CONCRETO 9 X 19 X 19 CM (CLASSE C - NBR 6136)                                                                                                                                                                                                                                                                                                                                                                                                                                                 </v>
          </cell>
          <cell r="C978" t="str">
            <v xml:space="preserve">UN    </v>
          </cell>
        </row>
        <row r="979">
          <cell r="A979">
            <v>38548</v>
          </cell>
          <cell r="B979" t="str">
            <v xml:space="preserve">CANALETA ESTRUTURAL CERAMICA DE 14 X 19 X 19 CM (L X A X C) E 6,0 MPA                                                                                                                                                                                                                                                                                                                                                                                                                                     </v>
          </cell>
          <cell r="C979" t="str">
            <v xml:space="preserve">UN    </v>
          </cell>
        </row>
        <row r="980">
          <cell r="A980">
            <v>34649</v>
          </cell>
          <cell r="B980" t="str">
            <v xml:space="preserve">CANALETA ESTRUTURAL CERAMICA DE 14 X 19 X 29 CM (L X A X C) E 6,0 MPA                                                                                                                                                                                                                                                                                                                                                                                                                                     </v>
          </cell>
          <cell r="C980" t="str">
            <v xml:space="preserve">UN    </v>
          </cell>
        </row>
        <row r="981">
          <cell r="A981">
            <v>34655</v>
          </cell>
          <cell r="B981" t="str">
            <v xml:space="preserve">CANALETA ESTRUTURAL CERAMICA DE 14 X 19 X 39 CM (L X A X C) E 6,0 MPA                                                                                                                                                                                                                                                                                                                                                                                                                                     </v>
          </cell>
          <cell r="C981" t="str">
            <v xml:space="preserve">UN    </v>
          </cell>
        </row>
        <row r="982">
          <cell r="A982">
            <v>40607</v>
          </cell>
          <cell r="B982" t="str">
            <v xml:space="preserve">CANOPLA ACABAMENTO CROMADO PARA INSTALACAO DE SPRINKLER, SOB FORRO, 15 MM                                                                                                                                                                                                                                                                                                                                                                                                                                 </v>
          </cell>
          <cell r="C982" t="str">
            <v xml:space="preserve">UN    </v>
          </cell>
        </row>
        <row r="983">
          <cell r="A983">
            <v>567</v>
          </cell>
          <cell r="B983" t="str">
            <v xml:space="preserve">CANTONEIRA (ABAS IGUAIS) EM ACO CARBONO, 25,4 MM X 3,17 MM (L X E), 1,27KG/M                                                                                                                                                                                                                                                                                                                                                                                                                              </v>
          </cell>
          <cell r="C983" t="str">
            <v xml:space="preserve">M     </v>
          </cell>
        </row>
        <row r="984">
          <cell r="A984">
            <v>574</v>
          </cell>
          <cell r="B984" t="str">
            <v xml:space="preserve">CANTONEIRA (ABAS IGUAIS) EM ACO CARBONO, 38,1 MM X 3,17 MM (L X E), 3,48 KG/M                                                                                                                                                                                                                                                                                                                                                                                                                             </v>
          </cell>
          <cell r="C984" t="str">
            <v xml:space="preserve">M     </v>
          </cell>
        </row>
        <row r="985">
          <cell r="A985">
            <v>568</v>
          </cell>
          <cell r="B985" t="str">
            <v xml:space="preserve">CANTONEIRA (ABAS IGUAIS) EM ACO CARBONO, 50,8 MM X 9,53 MM (L X E), 6,99 KG/M                                                                                                                                                                                                                                                                                                                                                                                                                             </v>
          </cell>
          <cell r="C985" t="str">
            <v xml:space="preserve">M     </v>
          </cell>
        </row>
        <row r="986">
          <cell r="A986">
            <v>4777</v>
          </cell>
          <cell r="B986" t="str">
            <v xml:space="preserve">CANTONEIRA ACO ABAS IGUAIS (QUALQUER BITOLA), ESPESSURA ENTRE 1/8" E 1/4"                                                                                                                                                                                                                                                                                                                                                                                                                                 </v>
          </cell>
          <cell r="C986" t="str">
            <v xml:space="preserve">KG    </v>
          </cell>
        </row>
        <row r="987">
          <cell r="A987">
            <v>592</v>
          </cell>
          <cell r="B987" t="str">
            <v xml:space="preserve">CANTONEIRA EM ALUMINIO, ABAS IGUAIS, LARGURA DE 25,40 MM (1"), ESPESSURA DE 3,17 MM (1/8") E PESO LINEAR DE APROXIMADAMENTE 0,408 KG/M                                                                                                                                                                                                                                                                                                                                                                    </v>
          </cell>
          <cell r="C987" t="str">
            <v xml:space="preserve">KG    </v>
          </cell>
        </row>
        <row r="988">
          <cell r="A988">
            <v>586</v>
          </cell>
          <cell r="B988" t="str">
            <v xml:space="preserve">CANTONEIRA EM ALUMINIO, ABAS IGUAIS, LARGURA DE 25,40 MM (1"), ESPESSURA DE 4,76 MM (3/16") E PESO LINEAR DE APROXIMADAMENTE 0,593 KG/M                                                                                                                                                                                                                                                                                                                                                                   </v>
          </cell>
          <cell r="C988" t="str">
            <v xml:space="preserve">M     </v>
          </cell>
        </row>
        <row r="989">
          <cell r="A989">
            <v>588</v>
          </cell>
          <cell r="B989" t="str">
            <v xml:space="preserve">CANTONEIRA EM ALUMINIO, ABAS IGUAIS, LARGURA DE 31,75 MM (1 1/4"), ESPESSURA DE 4,76 MM (3/16") E PESO LINEAR DE APROXIMADAMENTE 0,755 KG/M                                                                                                                                                                                                                                                                                                                                                               </v>
          </cell>
          <cell r="C989" t="str">
            <v xml:space="preserve">M     </v>
          </cell>
        </row>
        <row r="990">
          <cell r="A990">
            <v>591</v>
          </cell>
          <cell r="B990" t="str">
            <v xml:space="preserve">CANTONEIRA EM ALUMINIO, ABAS IGUAIS, LARGURA DE 38,10 MM (1 1/2"), ESPESSURA DE 4,76 MM (3/16") E PESO LINEAR DE APROXIMADAMENTE 0,915 KG/M                                                                                                                                                                                                                                                                                                                                                               </v>
          </cell>
          <cell r="C990" t="str">
            <v xml:space="preserve">KG    </v>
          </cell>
        </row>
        <row r="991">
          <cell r="A991">
            <v>584</v>
          </cell>
          <cell r="B991" t="str">
            <v xml:space="preserve">CANTONEIRA EM ALUMINIO, ABAS IGUAIS, LARGURA DE 50,80 MM (2"), ESPESSURA DE 3,17 MM (1/8") E PESO LINEAR DE APROXIMADAMENTE 0,842 KG/M                                                                                                                                                                                                                                                                                                                                                                    </v>
          </cell>
          <cell r="C991" t="str">
            <v xml:space="preserve">M     </v>
          </cell>
        </row>
        <row r="992">
          <cell r="A992">
            <v>589</v>
          </cell>
          <cell r="B992" t="str">
            <v xml:space="preserve">CANTONEIRA EM ALUMINIO, ABAS IGUAIS, LARGURA DE 50,80 MM (2"), ESPESSURA DE 6,35 MM (1/4") E PESO LINEAR DE APROXIMADAMENTE 1,630 KG/M                                                                                                                                                                                                                                                                                                                                                                    </v>
          </cell>
          <cell r="C992" t="str">
            <v xml:space="preserve">M     </v>
          </cell>
        </row>
        <row r="993">
          <cell r="A993">
            <v>1165</v>
          </cell>
          <cell r="B993" t="str">
            <v xml:space="preserve">CAP OU TAMPAO DE FERRO GALVANIZADO, COM ROSCA BSP, DE 1 1/2"                                                                                                                                                                                                                                                                                                                                                                                                                                              </v>
          </cell>
          <cell r="C993" t="str">
            <v xml:space="preserve">UN    </v>
          </cell>
        </row>
        <row r="994">
          <cell r="A994">
            <v>1164</v>
          </cell>
          <cell r="B994" t="str">
            <v xml:space="preserve">CAP OU TAMPAO DE FERRO GALVANIZADO, COM ROSCA BSP, DE 1 1/4"                                                                                                                                                                                                                                                                                                                                                                                                                                              </v>
          </cell>
          <cell r="C994" t="str">
            <v xml:space="preserve">UN    </v>
          </cell>
        </row>
        <row r="995">
          <cell r="A995">
            <v>1162</v>
          </cell>
          <cell r="B995" t="str">
            <v xml:space="preserve">CAP OU TAMPAO DE FERRO GALVANIZADO, COM ROSCA BSP, DE 1/2"                                                                                                                                                                                                                                                                                                                                                                                                                                                </v>
          </cell>
          <cell r="C995" t="str">
            <v xml:space="preserve">UN    </v>
          </cell>
        </row>
        <row r="996">
          <cell r="A996">
            <v>12395</v>
          </cell>
          <cell r="B996" t="str">
            <v xml:space="preserve">CAP OU TAMPAO DE FERRO GALVANIZADO, COM ROSCA BSP, DE 1/4"                                                                                                                                                                                                                                                                                                                                                                                                                                                </v>
          </cell>
          <cell r="C996" t="str">
            <v xml:space="preserve">UN    </v>
          </cell>
        </row>
        <row r="997">
          <cell r="A997">
            <v>1170</v>
          </cell>
          <cell r="B997" t="str">
            <v xml:space="preserve">CAP OU TAMPAO DE FERRO GALVANIZADO, COM ROSCA BSP, DE 1"                                                                                                                                                                                                                                                                                                                                                                                                                                                  </v>
          </cell>
          <cell r="C997" t="str">
            <v xml:space="preserve">UN    </v>
          </cell>
        </row>
        <row r="998">
          <cell r="A998">
            <v>1169</v>
          </cell>
          <cell r="B998" t="str">
            <v xml:space="preserve">CAP OU TAMPAO DE FERRO GALVANIZADO, COM ROSCA BSP, DE 2 1/2"                                                                                                                                                                                                                                                                                                                                                                                                                                              </v>
          </cell>
          <cell r="C998" t="str">
            <v xml:space="preserve">UN    </v>
          </cell>
        </row>
        <row r="999">
          <cell r="A999">
            <v>1166</v>
          </cell>
          <cell r="B999" t="str">
            <v xml:space="preserve">CAP OU TAMPAO DE FERRO GALVANIZADO, COM ROSCA BSP, DE 2"                                                                                                                                                                                                                                                                                                                                                                                                                                                  </v>
          </cell>
          <cell r="C999" t="str">
            <v xml:space="preserve">UN    </v>
          </cell>
        </row>
        <row r="1000">
          <cell r="A1000">
            <v>1163</v>
          </cell>
          <cell r="B1000" t="str">
            <v xml:space="preserve">CAP OU TAMPAO DE FERRO GALVANIZADO, COM ROSCA BSP, DE 3/4"                                                                                                                                                                                                                                                                                                                                                                                                                                                </v>
          </cell>
          <cell r="C1000" t="str">
            <v xml:space="preserve">UN    </v>
          </cell>
        </row>
        <row r="1001">
          <cell r="A1001">
            <v>12396</v>
          </cell>
          <cell r="B1001" t="str">
            <v xml:space="preserve">CAP OU TAMPAO DE FERRO GALVANIZADO, COM ROSCA BSP, DE 3/8"                                                                                                                                                                                                                                                                                                                                                                                                                                                </v>
          </cell>
          <cell r="C1001" t="str">
            <v xml:space="preserve">UN    </v>
          </cell>
        </row>
        <row r="1002">
          <cell r="A1002">
            <v>1168</v>
          </cell>
          <cell r="B1002" t="str">
            <v xml:space="preserve">CAP OU TAMPAO DE FERRO GALVANIZADO, COM ROSCA BSP, DE 3"                                                                                                                                                                                                                                                                                                                                                                                                                                                  </v>
          </cell>
          <cell r="C1002" t="str">
            <v xml:space="preserve">UN    </v>
          </cell>
        </row>
        <row r="1003">
          <cell r="A1003">
            <v>1167</v>
          </cell>
          <cell r="B1003" t="str">
            <v xml:space="preserve">CAP OU TAMPAO DE FERRO GALVANIZADO, COM ROSCA BSP, DE 4"                                                                                                                                                                                                                                                                                                                                                                                                                                                  </v>
          </cell>
          <cell r="C1003" t="str">
            <v xml:space="preserve">UN    </v>
          </cell>
        </row>
        <row r="1004">
          <cell r="A1004">
            <v>36331</v>
          </cell>
          <cell r="B1004" t="str">
            <v xml:space="preserve">CAP PPR DN 20 MM, PARA AGUA QUENTE PREDIAL                                                                                                                                                                                                                                                                                                                                                                                                                                                                </v>
          </cell>
          <cell r="C1004" t="str">
            <v xml:space="preserve">UN    </v>
          </cell>
        </row>
        <row r="1005">
          <cell r="A1005">
            <v>36346</v>
          </cell>
          <cell r="B1005" t="str">
            <v xml:space="preserve">CAP PPR DN 25 MM, PARA AGUA QUENTE PREDIAL                                                                                                                                                                                                                                                                                                                                                                                                                                                                </v>
          </cell>
          <cell r="C1005" t="str">
            <v xml:space="preserve">UN    </v>
          </cell>
        </row>
        <row r="1006">
          <cell r="A1006">
            <v>1197</v>
          </cell>
          <cell r="B1006" t="str">
            <v xml:space="preserve">CAP PVC, ROSCAVEL, 1/2", PARA AGUA FRIA PREDIAL                                                                                                                                                                                                                                                                                                                                                                                                                                                           </v>
          </cell>
          <cell r="C1006" t="str">
            <v xml:space="preserve">UN    </v>
          </cell>
        </row>
        <row r="1007">
          <cell r="A1007">
            <v>1202</v>
          </cell>
          <cell r="B1007" t="str">
            <v xml:space="preserve">CAP PVC, ROSCAVEL, 1", PARA AGUA FRIA PREDIAL                                                                                                                                                                                                                                                                                                                                                                                                                                                             </v>
          </cell>
          <cell r="C1007" t="str">
            <v xml:space="preserve">UN    </v>
          </cell>
        </row>
        <row r="1008">
          <cell r="A1008">
            <v>1198</v>
          </cell>
          <cell r="B1008" t="str">
            <v xml:space="preserve">CAP PVC, ROSCAVEL, 3/4", PARA AGUA FRIA PREDIAL                                                                                                                                                                                                                                                                                                                                                                                                                                                           </v>
          </cell>
          <cell r="C1008" t="str">
            <v xml:space="preserve">UN    </v>
          </cell>
        </row>
        <row r="1009">
          <cell r="A1009">
            <v>20088</v>
          </cell>
          <cell r="B1009" t="str">
            <v xml:space="preserve">CAP PVC, SERIE R, DN 100 MM, PARA ESGOTO PREDIAL                                                                                                                                                                                                                                                                                                                                                                                                                                                          </v>
          </cell>
          <cell r="C1009" t="str">
            <v xml:space="preserve">UN    </v>
          </cell>
        </row>
        <row r="1010">
          <cell r="A1010">
            <v>20089</v>
          </cell>
          <cell r="B1010" t="str">
            <v xml:space="preserve">CAP PVC, SERIE R, DN 150 MM, PARA ESGOTO PREDIAL                                                                                                                                                                                                                                                                                                                                                                                                                                                          </v>
          </cell>
          <cell r="C1010" t="str">
            <v xml:space="preserve">UN    </v>
          </cell>
        </row>
        <row r="1011">
          <cell r="A1011">
            <v>20087</v>
          </cell>
          <cell r="B1011" t="str">
            <v xml:space="preserve">CAP PVC, SERIE R, DN 75 MM, PARA ESGOTO PREDIAL                                                                                                                                                                                                                                                                                                                                                                                                                                                           </v>
          </cell>
          <cell r="C1011" t="str">
            <v xml:space="preserve">UN    </v>
          </cell>
        </row>
        <row r="1012">
          <cell r="A1012">
            <v>1200</v>
          </cell>
          <cell r="B1012" t="str">
            <v xml:space="preserve">CAP PVC, SOLDAVEL, DN 100 MM, SERIE NORMAL, PARA ESGOTO PREDIAL                                                                                                                                                                                                                                                                                                                                                                                                                                           </v>
          </cell>
          <cell r="C1012" t="str">
            <v xml:space="preserve">UN    </v>
          </cell>
        </row>
        <row r="1013">
          <cell r="A1013">
            <v>12909</v>
          </cell>
          <cell r="B1013" t="str">
            <v xml:space="preserve">CAP PVC, SOLDAVEL, DN 50 MM, SERIE NORMAL, PARA ESGOTO PREDIAL                                                                                                                                                                                                                                                                                                                                                                                                                                            </v>
          </cell>
          <cell r="C1013" t="str">
            <v xml:space="preserve">UN    </v>
          </cell>
        </row>
        <row r="1014">
          <cell r="A1014">
            <v>12910</v>
          </cell>
          <cell r="B1014" t="str">
            <v xml:space="preserve">CAP PVC, SOLDAVEL, DN 75 MM, SERIE NORMAL, PARA ESGOTO PREDIAL                                                                                                                                                                                                                                                                                                                                                                                                                                            </v>
          </cell>
          <cell r="C1014" t="str">
            <v xml:space="preserve">UN    </v>
          </cell>
        </row>
        <row r="1015">
          <cell r="A1015">
            <v>1191</v>
          </cell>
          <cell r="B1015" t="str">
            <v xml:space="preserve">CAP PVC, SOLDAVEL, 20 MM, PARA AGUA FRIA PREDIAL                                                                                                                                                                                                                                                                                                                                                                                                                                                          </v>
          </cell>
          <cell r="C1015" t="str">
            <v xml:space="preserve">UN    </v>
          </cell>
        </row>
        <row r="1016">
          <cell r="A1016">
            <v>1185</v>
          </cell>
          <cell r="B1016" t="str">
            <v xml:space="preserve">CAP PVC, SOLDAVEL, 25 MM, PARA AGUA FRIA PREDIAL                                                                                                                                                                                                                                                                                                                                                                                                                                                          </v>
          </cell>
          <cell r="C1016" t="str">
            <v xml:space="preserve">UN    </v>
          </cell>
        </row>
        <row r="1017">
          <cell r="A1017">
            <v>1189</v>
          </cell>
          <cell r="B1017" t="str">
            <v xml:space="preserve">CAP PVC, SOLDAVEL, 32 MM, PARA AGUA FRIA PREDIAL                                                                                                                                                                                                                                                                                                                                                                                                                                                          </v>
          </cell>
          <cell r="C1017" t="str">
            <v xml:space="preserve">UN    </v>
          </cell>
        </row>
        <row r="1018">
          <cell r="A1018">
            <v>1193</v>
          </cell>
          <cell r="B1018" t="str">
            <v xml:space="preserve">CAP PVC, SOLDAVEL, 40 MM, PARA AGUA FRIA PREDIAL                                                                                                                                                                                                                                                                                                                                                                                                                                                          </v>
          </cell>
          <cell r="C1018" t="str">
            <v xml:space="preserve">UN    </v>
          </cell>
        </row>
        <row r="1019">
          <cell r="A1019">
            <v>1194</v>
          </cell>
          <cell r="B1019" t="str">
            <v xml:space="preserve">CAP PVC, SOLDAVEL, 50 MM, PARA AGUA FRIA PREDIAL                                                                                                                                                                                                                                                                                                                                                                                                                                                          </v>
          </cell>
          <cell r="C1019" t="str">
            <v xml:space="preserve">UN    </v>
          </cell>
        </row>
        <row r="1020">
          <cell r="A1020">
            <v>1195</v>
          </cell>
          <cell r="B1020" t="str">
            <v xml:space="preserve">CAP PVC, SOLDAVEL, 60 MM, PARA AGUA FRIA PREDIAL                                                                                                                                                                                                                                                                                                                                                                                                                                                          </v>
          </cell>
          <cell r="C1020" t="str">
            <v xml:space="preserve">UN    </v>
          </cell>
        </row>
        <row r="1021">
          <cell r="A1021">
            <v>1204</v>
          </cell>
          <cell r="B1021" t="str">
            <v xml:space="preserve">CAP PVC, SOLDAVEL, 75 MM, PARA AGUA FRIA PREDIAL                                                                                                                                                                                                                                                                                                                                                                                                                                                          </v>
          </cell>
          <cell r="C1021" t="str">
            <v xml:space="preserve">UN    </v>
          </cell>
        </row>
        <row r="1022">
          <cell r="A1022">
            <v>1207</v>
          </cell>
          <cell r="B1022" t="str">
            <v xml:space="preserve">CAP, PVC PBA, JE, DN 100 / DE 110 MM, PARA REDE DE AGUA (NBR 10351)                                                                                                                                                                                                                                                                                                                                                                                                                                       </v>
          </cell>
          <cell r="C1022" t="str">
            <v xml:space="preserve">UN    </v>
          </cell>
        </row>
        <row r="1023">
          <cell r="A1023">
            <v>1206</v>
          </cell>
          <cell r="B1023" t="str">
            <v xml:space="preserve">CAP, PVC PBA, JE, DN 50 / DE 60 MM, PARA REDE DE AGUA (NBR 10351)                                                                                                                                                                                                                                                                                                                                                                                                                                         </v>
          </cell>
          <cell r="C1023" t="str">
            <v xml:space="preserve">UN    </v>
          </cell>
        </row>
        <row r="1024">
          <cell r="A1024">
            <v>1183</v>
          </cell>
          <cell r="B1024" t="str">
            <v xml:space="preserve">CAP, PVC PBA, JE, DN 75 / DE 85 MM, PARA REDE DE AGUA (NBR 10351)                                                                                                                                                                                                                                                                                                                                                                                                                                         </v>
          </cell>
          <cell r="C1024" t="str">
            <v xml:space="preserve">UN    </v>
          </cell>
        </row>
        <row r="1025">
          <cell r="A1025">
            <v>42685</v>
          </cell>
          <cell r="B1025" t="str">
            <v xml:space="preserve">CAP, PVC, JE, OCRE, DN 150 MM (CONEXAO PARA TUBO COLETOR DE ESGOTO)                                                                                                                                                                                                                                                                                                                                                                                                                                       </v>
          </cell>
          <cell r="C1025" t="str">
            <v xml:space="preserve">UN    </v>
          </cell>
        </row>
        <row r="1026">
          <cell r="A1026">
            <v>42686</v>
          </cell>
          <cell r="B1026" t="str">
            <v xml:space="preserve">CAP, PVC, JE, OCRE, DN 200 MM (CONEXAO PARA TUBO COLETOR DE ESGOTO)                                                                                                                                                                                                                                                                                                                                                                                                                                       </v>
          </cell>
          <cell r="C1026" t="str">
            <v xml:space="preserve">UN    </v>
          </cell>
        </row>
        <row r="1027">
          <cell r="A1027">
            <v>12894</v>
          </cell>
          <cell r="B1027" t="str">
            <v xml:space="preserve">CAPA PARA CHUVA EM PVC COM FORRO DE POLIESTER, COM CAPUZ (AMARELA OU AZUL)                                                                                                                                                                                                                                                                                                                                                                                                                                </v>
          </cell>
          <cell r="C1027" t="str">
            <v xml:space="preserve">UN    </v>
          </cell>
        </row>
        <row r="1028">
          <cell r="A1028">
            <v>12895</v>
          </cell>
          <cell r="B1028" t="str">
            <v xml:space="preserve">CAPACETE DE SEGURANCA ABA FRONTAL COM SUSPENSAO DE POLIETILENO, SEM JUGULAR (CLASSE B)                                                                                                                                                                                                                                                                                                                                                                                                                    </v>
          </cell>
          <cell r="C1028" t="str">
            <v xml:space="preserve">UN    </v>
          </cell>
        </row>
        <row r="1029">
          <cell r="A1029">
            <v>1631</v>
          </cell>
          <cell r="B1029" t="str">
            <v xml:space="preserve">CAPACITOR TRIFASICO, POTENCIA 2,5 KVAR, TENSAO 220 V, FORNECIDO COM CAPA PROTETORA, RESISTOR INTERNO A UNIDADE CAPACITIVA                                                                                                                                                                                                                                                                                                                                                                                 </v>
          </cell>
          <cell r="C1029" t="str">
            <v xml:space="preserve">UN    </v>
          </cell>
        </row>
        <row r="1030">
          <cell r="A1030">
            <v>1633</v>
          </cell>
          <cell r="B1030" t="str">
            <v xml:space="preserve">CAPACITOR TRIFASICO, POTENCIA 5 KVAR, TENSAO 220 V, FORNECIDO COM CAPA PROTETORA, RESISTOR INTERNO A UNIDADE CAPACITIVA                                                                                                                                                                                                                                                                                                                                                                                   </v>
          </cell>
          <cell r="C1030" t="str">
            <v xml:space="preserve">UN    </v>
          </cell>
        </row>
        <row r="1031">
          <cell r="A1031">
            <v>10818</v>
          </cell>
          <cell r="B1031" t="str">
            <v xml:space="preserve">CAPIM BRAQUIARIA DECUMBENS/ BRAQUIARINHA, VC *70*% MINIMO                                                                                                                                                                                                                                                                                                                                                                                                                                                 </v>
          </cell>
          <cell r="C1031" t="str">
            <v xml:space="preserve">KG    </v>
          </cell>
        </row>
        <row r="1032">
          <cell r="A1032">
            <v>41410</v>
          </cell>
          <cell r="B1032" t="str">
            <v xml:space="preserve">CAPTOR FRANKLIN (4 PONTAS), EM LATAO CROMADO, H = 300 MM, DUAS DESCIDAS                                                                                                                                                                                                                                                                                                                                                                                                                                   </v>
          </cell>
          <cell r="C1032" t="str">
            <v xml:space="preserve">UN    </v>
          </cell>
        </row>
        <row r="1033">
          <cell r="A1033">
            <v>41411</v>
          </cell>
          <cell r="B1033" t="str">
            <v xml:space="preserve">CAPTOR FRANKLIN (4 PONTAS), EM LATAO CROMADO, H = 300 MM, UMA DESCIDA                                                                                                                                                                                                                                                                                                                                                                                                                                     </v>
          </cell>
          <cell r="C1033" t="str">
            <v xml:space="preserve">UN    </v>
          </cell>
        </row>
        <row r="1034">
          <cell r="A1034">
            <v>41412</v>
          </cell>
          <cell r="B1034" t="str">
            <v xml:space="preserve">CAPTOR FRANKLIN (4 PONTAS), EM LATAO CROMADO, H = 350 MM, DUAS DESCIDAS                                                                                                                                                                                                                                                                                                                                                                                                                                   </v>
          </cell>
          <cell r="C1034" t="str">
            <v xml:space="preserve">UN    </v>
          </cell>
        </row>
        <row r="1035">
          <cell r="A1035">
            <v>41413</v>
          </cell>
          <cell r="B1035" t="str">
            <v xml:space="preserve">CAPTOR FRANKLIN (4 PONTAS), EM LATAO CROMADO, H=350 MM, UMA DESCIDA                                                                                                                                                                                                                                                                                                                                                                                                                                       </v>
          </cell>
          <cell r="C1035" t="str">
            <v xml:space="preserve">UN    </v>
          </cell>
        </row>
        <row r="1036">
          <cell r="A1036">
            <v>39359</v>
          </cell>
          <cell r="B1036" t="str">
            <v xml:space="preserve">CARENAGEM /TAMPA, EM PLASTICO, COR BRANCA, UTILIZADO EM KIT CHASSI METALICO PARA INSTAL. HIDRAULICA DE CUBA SIMPLES SEM MAQUINA DE LAVAR ROUPA, *355* X *670* MM (L X H) (COM FUROS E DEMAIS ENCAIXES)                                                                                                                                                                                                                                                                                                    </v>
          </cell>
          <cell r="C1036" t="str">
            <v xml:space="preserve">UN    </v>
          </cell>
        </row>
        <row r="1037">
          <cell r="A1037">
            <v>39360</v>
          </cell>
          <cell r="B1037" t="str">
            <v xml:space="preserve">CARENAGEM /TAMPA, EM PLASTICO, COR BRANCA, UTILIZADO EM KIT CHASSI METALICO PARA INSTAL. HIDRAULICA DE TANQUE COM MAQUINA DE LAVAR ROUPA, *360* X *470* MM (L X H) (COM FUROS E DEMAIS ENCAIXES)                                                                                                                                                                                                                                                                                                          </v>
          </cell>
          <cell r="C1037" t="str">
            <v xml:space="preserve">UN    </v>
          </cell>
        </row>
        <row r="1038">
          <cell r="A1038">
            <v>10710</v>
          </cell>
          <cell r="B1038" t="str">
            <v xml:space="preserve">CARPETE DE NYLON EM MANTA PARA TRAFEGO COMERCIAL PESADO, E = 6 A 7 MM (INSTALADO)                                                                                                                                                                                                                                                                                                                                                                                                                         </v>
          </cell>
          <cell r="C1038" t="str">
            <v xml:space="preserve">M2    </v>
          </cell>
        </row>
        <row r="1039">
          <cell r="A1039">
            <v>10709</v>
          </cell>
          <cell r="B1039" t="str">
            <v xml:space="preserve">CARPETE DE NYLON EM MANTA PARA TRAFEGO COMERCIAL PESADO, E = 9 A 10 MM (INSTALADO)                                                                                                                                                                                                                                                                                                                                                                                                                        </v>
          </cell>
          <cell r="C1039" t="str">
            <v xml:space="preserve">M2    </v>
          </cell>
        </row>
        <row r="1040">
          <cell r="A1040">
            <v>39636</v>
          </cell>
          <cell r="B1040" t="str">
            <v xml:space="preserve">CARPETE DE NYLON EM PLACAS 50 X 50 CM PARA TRAFEGO COMERCIAL PESADO, E = 6,5 MM (INSTALADO)                                                                                                                                                                                                                                                                                                                                                                                                               </v>
          </cell>
          <cell r="C1040" t="str">
            <v xml:space="preserve">M2    </v>
          </cell>
        </row>
        <row r="1041">
          <cell r="A1041">
            <v>10708</v>
          </cell>
          <cell r="B1041" t="str">
            <v xml:space="preserve">CARPETE DE POLIESTER EM MANTA PARA TRAFEGO COMERCIAL PESADO, E = 4 A 5 MM (INSTALADO)                                                                                                                                                                                                                                                                                                                                                                                                                     </v>
          </cell>
          <cell r="C1041" t="str">
            <v xml:space="preserve">M2    </v>
          </cell>
        </row>
        <row r="1042">
          <cell r="A1042">
            <v>39635</v>
          </cell>
          <cell r="B1042" t="str">
            <v xml:space="preserve">CARPETE DE POLIPROPILENO EM MANTA PARA TRAFEGO COMERCIAL MEDIO, E = 5 A 6 MM (INSTALADO)                                                                                                                                                                                                                                                                                                                                                                                                                  </v>
          </cell>
          <cell r="C1042" t="str">
            <v xml:space="preserve">M2    </v>
          </cell>
        </row>
        <row r="1043">
          <cell r="A1043">
            <v>6117</v>
          </cell>
          <cell r="B1043" t="str">
            <v xml:space="preserve">CARPINTEIRO AUXILIAR (HORISTA)                                                                                                                                                                                                                                                                                                                                                                                                                                                                            </v>
          </cell>
          <cell r="C1043" t="str">
            <v xml:space="preserve">H     </v>
          </cell>
        </row>
        <row r="1044">
          <cell r="A1044">
            <v>40913</v>
          </cell>
          <cell r="B1044" t="str">
            <v xml:space="preserve">CARPINTEIRO AUXILIAR (MENSALISTA)                                                                                                                                                                                                                                                                                                                                                                                                                                                                         </v>
          </cell>
          <cell r="C1044" t="str">
            <v xml:space="preserve">MES   </v>
          </cell>
        </row>
        <row r="1045">
          <cell r="A1045">
            <v>1214</v>
          </cell>
          <cell r="B1045" t="str">
            <v xml:space="preserve">CARPINTEIRO DE ESQUADRIAS (HORISTA)                                                                                                                                                                                                                                                                                                                                                                                                                                                                       </v>
          </cell>
          <cell r="C1045" t="str">
            <v xml:space="preserve">H     </v>
          </cell>
        </row>
        <row r="1046">
          <cell r="A1046">
            <v>40915</v>
          </cell>
          <cell r="B1046" t="str">
            <v xml:space="preserve">CARPINTEIRO DE ESQUADRIAS (MENSALISTA)                                                                                                                                                                                                                                                                                                                                                                                                                                                                    </v>
          </cell>
          <cell r="C1046" t="str">
            <v xml:space="preserve">MES   </v>
          </cell>
        </row>
        <row r="1047">
          <cell r="A1047">
            <v>40914</v>
          </cell>
          <cell r="B1047" t="str">
            <v xml:space="preserve">CARPINTEIRO DE FORMAS OU OFICIAL (MENSALISTA)                                                                                                                                                                                                                                                                                                                                                                                                                                                             </v>
          </cell>
          <cell r="C1047" t="str">
            <v xml:space="preserve">MES   </v>
          </cell>
        </row>
        <row r="1048">
          <cell r="A1048">
            <v>1213</v>
          </cell>
          <cell r="B1048" t="str">
            <v xml:space="preserve">CARPINTEIRO DE FORMAS PARA CONCRETO (HORISTA)                                                                                                                                                                                                                                                                                                                                                                                                                                                             </v>
          </cell>
          <cell r="C1048" t="str">
            <v xml:space="preserve">H     </v>
          </cell>
        </row>
        <row r="1049">
          <cell r="A1049">
            <v>5091</v>
          </cell>
          <cell r="B1049" t="str">
            <v xml:space="preserve">CARRANCA PARA JANELA VENEZIANA DE ABRIR, EM LATAO CROMADO, SIMPLES, PARA APARAFUSAR NA PAREDE                                                                                                                                                                                                                                                                                                                                                                                                             </v>
          </cell>
          <cell r="C1049" t="str">
            <v xml:space="preserve">UN    </v>
          </cell>
        </row>
        <row r="1050">
          <cell r="A1050">
            <v>14615</v>
          </cell>
          <cell r="B1050" t="str">
            <v xml:space="preserve">CARRINHO COM 2 PNEUS PARA TRANSPORTAR TUBO CONCRETO, ALTURA ATE 1,0 M E DIAMETRO ATE 1000MM, COM ESTRUTURA EM PERFIL OU TUBO METALICO                                                                                                                                                                                                                                                                                                                                                                     </v>
          </cell>
          <cell r="C1050" t="str">
            <v xml:space="preserve">UN    </v>
          </cell>
        </row>
        <row r="1051">
          <cell r="A1051">
            <v>2711</v>
          </cell>
          <cell r="B1051" t="str">
            <v xml:space="preserve">CARRINHO DE MAO, EM ACO, COM CAPACIDADE DE *45 A 65* L / *100* KG, PNEU COM CAMARA                                                                                                                                                                                                                                                                                                                                                                                                                        </v>
          </cell>
          <cell r="C1051" t="str">
            <v xml:space="preserve">UN    </v>
          </cell>
        </row>
        <row r="1052">
          <cell r="A1052">
            <v>37727</v>
          </cell>
          <cell r="B1052" t="str">
            <v xml:space="preserve">CARROCERIA FIXA ABERTA DE MADEIRA PARA TRANSPORTE GERAL DE CARGA SECA DIMENSOES APROXIMADAS 2,25 X 4,10 X 0,50 M (INCLUI MONTAGEM, NAO INCLUI CAMINHAO)                                                                                                                                                                                                                                                                                                                                                   </v>
          </cell>
          <cell r="C1052" t="str">
            <v xml:space="preserve">UN    </v>
          </cell>
        </row>
        <row r="1053">
          <cell r="A1053">
            <v>37728</v>
          </cell>
          <cell r="B1053" t="str">
            <v xml:space="preserve">CARROCERIA FIXA ABERTA DE MADEIRA PARA TRANSPORTE GERAL DE CARGA SECA DIMENSOES APROXIMADAS 2,5 X 5,5 X 0,50 M (INCLUI MONTAGEM, NAO INCLUI CAMINHAO)                                                                                                                                                                                                                                                                                                                                                     </v>
          </cell>
          <cell r="C1053" t="str">
            <v xml:space="preserve">UN    </v>
          </cell>
        </row>
        <row r="1054">
          <cell r="A1054">
            <v>37729</v>
          </cell>
          <cell r="B1054" t="str">
            <v xml:space="preserve">CARROCERIA FIXA ABERTA DE MADEIRA PARA TRANSPORTE GERAL DE CARGA SECA DIMENSOES APROXIMADAS 2,5 X 6,00 X 0,50 M (INCLUI MONTAGEM, NAO INCLUI CAMINHAO)                                                                                                                                                                                                                                                                                                                                                    </v>
          </cell>
          <cell r="C1054" t="str">
            <v xml:space="preserve">UN    </v>
          </cell>
        </row>
        <row r="1055">
          <cell r="A1055">
            <v>37730</v>
          </cell>
          <cell r="B1055" t="str">
            <v xml:space="preserve">CARROCERIA FIXA ABERTA DE MADEIRA PARA TRANSPORTE GERAL DE CARGA SECA DIMENSOES APROXIMADAS 2,5 X 6,5 X 0,50 M (INCLUI MONTAGEM, NAO INCLUI CAMINHAO)                                                                                                                                                                                                                                                                                                                                                     </v>
          </cell>
          <cell r="C1055" t="str">
            <v xml:space="preserve">UN    </v>
          </cell>
        </row>
        <row r="1056">
          <cell r="A1056">
            <v>37731</v>
          </cell>
          <cell r="B1056" t="str">
            <v xml:space="preserve">CARROCERIA FIXA ABERTA DE MADEIRA PARA TRANSPORTE GERAL DE CARGA SECA DIMENSOES APROXIMADAS 2,5 X 7,00 X 0,50 M (INCLUI MONTAGEM, NAO INCLUI CAMINHAO)                                                                                                                                                                                                                                                                                                                                                    </v>
          </cell>
          <cell r="C1056" t="str">
            <v xml:space="preserve">UN    </v>
          </cell>
        </row>
        <row r="1057">
          <cell r="A1057">
            <v>37732</v>
          </cell>
          <cell r="B1057" t="str">
            <v xml:space="preserve">CARROCERIA FIXA ABERTA DE MADEIRA PARA TRANSPORTE GERAL DE CARGA SECA DIMENSOES APROXIMADAS 2,5 X 7,5 X 0,50 M (INCLUI MONTAGEM, NAO INCLUI CAMINHAO)                                                                                                                                                                                                                                                                                                                                                     </v>
          </cell>
          <cell r="C1057" t="str">
            <v xml:space="preserve">UN    </v>
          </cell>
        </row>
        <row r="1058">
          <cell r="A1058">
            <v>36496</v>
          </cell>
          <cell r="B1058" t="str">
            <v xml:space="preserve">CAVALETE PARA TALHA COM ESTRUTURA EM TUBO METALICO ALTURA MINIMA 3,2 M EQUIPADO COM RODAS DE BORRACHA PARA MOVIMENTACAO DE TUBOS DE CONCRETO NA CENTRAL DE PREMOLDADOS COM CAPACIDADE DE CARGA DE 3 TONELADAS                                                                                                                                                                                                                                                                                             </v>
          </cell>
          <cell r="C1058" t="str">
            <v xml:space="preserve">UN    </v>
          </cell>
        </row>
        <row r="1059">
          <cell r="A1059">
            <v>10630</v>
          </cell>
          <cell r="B1059" t="str">
            <v xml:space="preserve">CAVALO MECANICO TRACAO 4X2, PESO BRUTO TOTAL COMBINADO 49000 KG, CAPACIDADE MAXIMA DE TRACAO *66000* KG, POTENCIA *360* CV (INCLUI CABINE E CHASSI, NAO INCLUI SEMIRREBOQUE)                                                                                                                                                                                                                                                                                                                              </v>
          </cell>
          <cell r="C1059" t="str">
            <v xml:space="preserve">UN    </v>
          </cell>
        </row>
        <row r="1060">
          <cell r="A1060">
            <v>37762</v>
          </cell>
          <cell r="B1060" t="str">
            <v xml:space="preserve">CAVALO MECANICO TRACAO 4X2, PESO BRUTO TOTAL 16000 KG, CAPACIDADE MAXIMA DE TRACAO *36000* KG, DISTANCIA ENTRE EIXOS *3,56* M, POTENCIA *286* CV (INCLUI CABINE E CHASSI, NAO INCLUI SEMIRREBOQUE)                                                                                                                                                                                                                                                                                                        </v>
          </cell>
          <cell r="C1060" t="str">
            <v xml:space="preserve">UN    </v>
          </cell>
        </row>
        <row r="1061">
          <cell r="A1061">
            <v>37763</v>
          </cell>
          <cell r="B1061" t="str">
            <v xml:space="preserve">CAVALO MECANICO TRACAO 4X2, PESO BRUTO TOTAL 16000 KG, CAPACIDADE MAXIMA DE TRACAO *45000* KG, DISTANCIA ENTRE EIXOS *3,56* M, POTENCIA *330* CV (INCLUI CABINE E CHASSI, NAO INCLUI SEMIRREBOQUE)                                                                                                                                                                                                                                                                                                        </v>
          </cell>
          <cell r="C1061" t="str">
            <v xml:space="preserve">UN    </v>
          </cell>
        </row>
        <row r="1062">
          <cell r="A1062">
            <v>41992</v>
          </cell>
          <cell r="B1062" t="str">
            <v xml:space="preserve">CAVALO MECANICO TRACAO 4X2, PESO BRUTO TOTAL 16000 KG, CAPACIDADE MAXIMA DE TRACAO *80000* KG, POTENCIA *380* CV (INCLUI CABINE E CHASSI, NAO INCLUI SEMIRREBOQUE)                                                                                                                                                                                                                                                                                                                                        </v>
          </cell>
          <cell r="C1062" t="str">
            <v xml:space="preserve">UN    </v>
          </cell>
        </row>
        <row r="1063">
          <cell r="A1063">
            <v>13215</v>
          </cell>
          <cell r="B1063" t="str">
            <v xml:space="preserve">CAVALO MECANICO TRACAO 6X2, PESO BRUTO TOTAL COMBINADO 56000 KG, CAPACIDADE MAXIMA DE TRACAO *66000* KG, POTENCIA *360* CV (INCLUI CABINE E CHASSI, NAO INCLUI SEMIRREBOQUE)                                                                                                                                                                                                                                                                                                                              </v>
          </cell>
          <cell r="C1063" t="str">
            <v xml:space="preserve">UN    </v>
          </cell>
        </row>
        <row r="1064">
          <cell r="A1064">
            <v>4235</v>
          </cell>
          <cell r="B1064" t="str">
            <v xml:space="preserve">CAVOUQUEIRO OU OPERADOR DE PERFURATRIZ / ROMPEDOR (HORISTA)                                                                                                                                                                                                                                                                                                                                                                                                                                               </v>
          </cell>
          <cell r="C1064" t="str">
            <v xml:space="preserve">H     </v>
          </cell>
        </row>
        <row r="1065">
          <cell r="A1065">
            <v>40976</v>
          </cell>
          <cell r="B1065" t="str">
            <v xml:space="preserve">CAVOUQUEIRO OU OPERADOR DE PERFURATRIZ / ROMPEDOR (MENSALISTA)                                                                                                                                                                                                                                                                                                                                                                                                                                            </v>
          </cell>
          <cell r="C1065" t="str">
            <v xml:space="preserve">MES   </v>
          </cell>
        </row>
        <row r="1066">
          <cell r="A1066">
            <v>43091</v>
          </cell>
          <cell r="B1066" t="str">
            <v xml:space="preserve">CENTRO DE MEDICAO AGRUPADA, EM POLICARBONATO / PVC, COM 12 MEDIDORES E PROTECAO GERAL (INCLUI BARRAMENTO, DISJUNTORES E ACESSORIOS DE FIXACAO) (PADRAO CONCESSIONARIA LOCAL)                                                                                                                                                                                                                                                                                                                              </v>
          </cell>
          <cell r="C1066" t="str">
            <v xml:space="preserve">UN    </v>
          </cell>
        </row>
        <row r="1067">
          <cell r="A1067">
            <v>43092</v>
          </cell>
          <cell r="B1067" t="str">
            <v xml:space="preserve">CENTRO DE MEDICAO AGRUPADA, EM POLICARBONATO / PVC, COM 16 MEDIDORES E PROTECAO GERAL (INCLUI BARRAMENTO, DISJUNTORES E ACESSORIOS DE FIXACAO) (PADRAO CONCESSIONARIA LOCAL)                                                                                                                                                                                                                                                                                                                              </v>
          </cell>
          <cell r="C1067" t="str">
            <v xml:space="preserve">UN    </v>
          </cell>
        </row>
        <row r="1068">
          <cell r="A1068">
            <v>43089</v>
          </cell>
          <cell r="B1068" t="str">
            <v xml:space="preserve">CENTRO DE MEDICAO AGRUPADA, EM POLICARBONATO / PVC, COM 4 MEDIDORES E PROTECAO GERAL (INCLUI BARRAMENTO, DISJUNTORES E ACESSORIOS DE FIXACAO) (PADRAO CONCESSIONARIA LOCAL)                                                                                                                                                                                                                                                                                                                               </v>
          </cell>
          <cell r="C1068" t="str">
            <v xml:space="preserve">UN    </v>
          </cell>
        </row>
        <row r="1069">
          <cell r="A1069">
            <v>43090</v>
          </cell>
          <cell r="B1069" t="str">
            <v xml:space="preserve">CENTRO DE MEDICAO AGRUPADA, EM POLICARBONATO / PVC, COM 8 MEDIDORES E PROTECAO GERAL (INCLUI BARRAMENTO, DISJUNTORES E ACESSORIOS DE FIXACAO) (PADRAO CONCESSIONARIA LOCAL)                                                                                                                                                                                                                                                                                                                               </v>
          </cell>
          <cell r="C1069" t="str">
            <v xml:space="preserve">UN    </v>
          </cell>
        </row>
        <row r="1070">
          <cell r="A1070">
            <v>41967</v>
          </cell>
          <cell r="B1070" t="str">
            <v xml:space="preserve">CERA LIQUIDA INCOLOR MULTIPISO                                                                                                                                                                                                                                                                                                                                                                                                                                                                            </v>
          </cell>
          <cell r="C1070" t="str">
            <v xml:space="preserve">L     </v>
          </cell>
        </row>
        <row r="1071">
          <cell r="A1071">
            <v>12760</v>
          </cell>
          <cell r="B1071" t="str">
            <v xml:space="preserve">CHAPA ACO INOX AISI 304 NUMERO 4 (E = 6 MM), ACABAMENTO NUMERO 1 (LAMINADO A QUENTE, FOSCO)                                                                                                                                                                                                                                                                                                                                                                                                               </v>
          </cell>
          <cell r="C1071" t="str">
            <v xml:space="preserve">M2    </v>
          </cell>
        </row>
        <row r="1072">
          <cell r="A1072">
            <v>12759</v>
          </cell>
          <cell r="B1072" t="str">
            <v xml:space="preserve">CHAPA ACO INOX AISI 304 NUMERO 9 (E = 4 MM), ACABAMENTO NUMERO 1 (LAMINADO A QUENTE, FOSCO)                                                                                                                                                                                                                                                                                                                                                                                                               </v>
          </cell>
          <cell r="C1072" t="str">
            <v xml:space="preserve">M2    </v>
          </cell>
        </row>
        <row r="1073">
          <cell r="A1073">
            <v>43105</v>
          </cell>
          <cell r="B1073" t="str">
            <v xml:space="preserve">CHAPA DE ACO CARBONO GALVANIZADA, PERFURADA (GRADE FUROS) E = 1,5 MM, DIAMETRO DO FURO = 9,52 MM (FUROS ALTERNADOS HORIZ.)                                                                                                                                                                                                                                                                                                                                                                                </v>
          </cell>
          <cell r="C1073" t="str">
            <v xml:space="preserve">KG    </v>
          </cell>
        </row>
        <row r="1074">
          <cell r="A1074">
            <v>40424</v>
          </cell>
          <cell r="B1074" t="str">
            <v xml:space="preserve">CHAPA DE ACO CARBONO LAMINADO A QUENTE, QUALIDADE ESTRUTURAL, BITOLA 3/16", E =4,75 MM (37,29 KG/M2)                                                                                                                                                                                                                                                                                                                                                                                                      </v>
          </cell>
          <cell r="C1074" t="str">
            <v xml:space="preserve">KG    </v>
          </cell>
        </row>
        <row r="1075">
          <cell r="A1075">
            <v>1325</v>
          </cell>
          <cell r="B1075" t="str">
            <v xml:space="preserve">CHAPA DE ACO FINA A FRIO BITOLA MSG 20, E = 0,90 MM (7,20 KG/M2)                                                                                                                                                                                                                                                                                                                                                                                                                                          </v>
          </cell>
          <cell r="C1075" t="str">
            <v xml:space="preserve">KG    </v>
          </cell>
        </row>
        <row r="1076">
          <cell r="A1076">
            <v>1327</v>
          </cell>
          <cell r="B1076" t="str">
            <v xml:space="preserve">CHAPA DE ACO FINA A FRIO BITOLA MSG 24, E = 0,60 MM (4,80 KG/M2)                                                                                                                                                                                                                                                                                                                                                                                                                                          </v>
          </cell>
          <cell r="C1076" t="str">
            <v xml:space="preserve">KG    </v>
          </cell>
        </row>
        <row r="1077">
          <cell r="A1077">
            <v>1328</v>
          </cell>
          <cell r="B1077" t="str">
            <v xml:space="preserve">CHAPA DE ACO FINA A FRIO BITOLA MSG 26, E = 0,45 MM (3,60 KG/M2)                                                                                                                                                                                                                                                                                                                                                                                                                                          </v>
          </cell>
          <cell r="C1077" t="str">
            <v xml:space="preserve">KG    </v>
          </cell>
        </row>
        <row r="1078">
          <cell r="A1078">
            <v>1321</v>
          </cell>
          <cell r="B1078" t="str">
            <v xml:space="preserve">CHAPA DE ACO FINA A QUENTE BITOLA MSG 13, E = 2,25 MM (18,00 KG/M2)                                                                                                                                                                                                                                                                                                                                                                                                                                       </v>
          </cell>
          <cell r="C1078" t="str">
            <v xml:space="preserve">KG    </v>
          </cell>
        </row>
        <row r="1079">
          <cell r="A1079">
            <v>1318</v>
          </cell>
          <cell r="B1079" t="str">
            <v xml:space="preserve">CHAPA DE ACO FINA A QUENTE BITOLA MSG 14, E = 2,00 MM (16,0 KG/M2)                                                                                                                                                                                                                                                                                                                                                                                                                                        </v>
          </cell>
          <cell r="C1079" t="str">
            <v xml:space="preserve">KG    </v>
          </cell>
        </row>
        <row r="1080">
          <cell r="A1080">
            <v>1322</v>
          </cell>
          <cell r="B1080" t="str">
            <v xml:space="preserve">CHAPA DE ACO FINA A QUENTE BITOLA MSG 16, E = 1,50 MM (12,00 KG/M2)                                                                                                                                                                                                                                                                                                                                                                                                                                       </v>
          </cell>
          <cell r="C1080" t="str">
            <v xml:space="preserve">KG    </v>
          </cell>
        </row>
        <row r="1081">
          <cell r="A1081">
            <v>1323</v>
          </cell>
          <cell r="B1081" t="str">
            <v xml:space="preserve">CHAPA DE ACO FINA A QUENTE BITOLA MSG 18, E = 1,20 MM (9,60 KG/M2)                                                                                                                                                                                                                                                                                                                                                                                                                                        </v>
          </cell>
          <cell r="C1081" t="str">
            <v xml:space="preserve">KG    </v>
          </cell>
        </row>
        <row r="1082">
          <cell r="A1082">
            <v>1319</v>
          </cell>
          <cell r="B1082" t="str">
            <v xml:space="preserve">CHAPA DE ACO FINA A QUENTE BITOLA MSG 3/16", E = 4,75 MM (38,00 KG/M2)                                                                                                                                                                                                                                                                                                                                                                                                                                    </v>
          </cell>
          <cell r="C1082" t="str">
            <v xml:space="preserve">KG    </v>
          </cell>
        </row>
        <row r="1083">
          <cell r="A1083">
            <v>11026</v>
          </cell>
          <cell r="B1083" t="str">
            <v xml:space="preserve">CHAPA DE ACO GALVANIZADA BITOLA GSG 14, E = 1,95 MM (15,60 KG/M2)                                                                                                                                                                                                                                                                                                                                                                                                                                         </v>
          </cell>
          <cell r="C1083" t="str">
            <v xml:space="preserve">KG    </v>
          </cell>
        </row>
        <row r="1084">
          <cell r="A1084">
            <v>11027</v>
          </cell>
          <cell r="B1084" t="str">
            <v xml:space="preserve">CHAPA DE ACO GALVANIZADA BITOLA GSG 16, E = 1,55 MM (12,40 KG/M2)                                                                                                                                                                                                                                                                                                                                                                                                                                         </v>
          </cell>
          <cell r="C1084" t="str">
            <v xml:space="preserve">KG    </v>
          </cell>
        </row>
        <row r="1085">
          <cell r="A1085">
            <v>11046</v>
          </cell>
          <cell r="B1085" t="str">
            <v xml:space="preserve">CHAPA DE ACO GALVANIZADA BITOLA GSG 18, E = 1,25 MM (10,00 KG/M2)                                                                                                                                                                                                                                                                                                                                                                                                                                         </v>
          </cell>
          <cell r="C1085" t="str">
            <v xml:space="preserve">KG    </v>
          </cell>
        </row>
        <row r="1086">
          <cell r="A1086">
            <v>11047</v>
          </cell>
          <cell r="B1086" t="str">
            <v xml:space="preserve">CHAPA DE ACO GALVANIZADA BITOLA GSG 19, E = 1,11 MM (8,88 KG/M2)                                                                                                                                                                                                                                                                                                                                                                                                                                          </v>
          </cell>
          <cell r="C1086" t="str">
            <v xml:space="preserve">KG    </v>
          </cell>
        </row>
        <row r="1087">
          <cell r="A1087">
            <v>43668</v>
          </cell>
          <cell r="B1087" t="str">
            <v xml:space="preserve">CHAPA DE ACO GALVANIZADA BITOLA GSG 20, E = 0,95 MM (7,60 KG/M2)                                                                                                                                                                                                                                                                                                                                                                                                                                          </v>
          </cell>
          <cell r="C1087" t="str">
            <v xml:space="preserve">KG    </v>
          </cell>
        </row>
        <row r="1088">
          <cell r="A1088">
            <v>11049</v>
          </cell>
          <cell r="B1088" t="str">
            <v xml:space="preserve">CHAPA DE ACO GALVANIZADA BITOLA GSG 22, E = 0,80 MM (6,40 KG/M2)                                                                                                                                                                                                                                                                                                                                                                                                                                          </v>
          </cell>
          <cell r="C1088" t="str">
            <v xml:space="preserve">KG    </v>
          </cell>
        </row>
        <row r="1089">
          <cell r="A1089">
            <v>43106</v>
          </cell>
          <cell r="B1089" t="str">
            <v xml:space="preserve">CHAPA DE ACO GALVANIZADA BITOLA GSG 24, E = 0,64 (5,12 KG/M2)                                                                                                                                                                                                                                                                                                                                                                                                                                             </v>
          </cell>
          <cell r="C1089" t="str">
            <v xml:space="preserve">KG    </v>
          </cell>
        </row>
        <row r="1090">
          <cell r="A1090">
            <v>11051</v>
          </cell>
          <cell r="B1090" t="str">
            <v xml:space="preserve">CHAPA DE ACO GALVANIZADA BITOLA GSG 26, E = 0,50 MM (4,00 KG/M2)                                                                                                                                                                                                                                                                                                                                                                                                                                          </v>
          </cell>
          <cell r="C1090" t="str">
            <v xml:space="preserve">KG    </v>
          </cell>
        </row>
        <row r="1091">
          <cell r="A1091">
            <v>11061</v>
          </cell>
          <cell r="B1091" t="str">
            <v xml:space="preserve">CHAPA DE ACO GALVANIZADA BITOLA GSG 30, E = 0,35 MM (2,80 KG/M2)                                                                                                                                                                                                                                                                                                                                                                                                                                          </v>
          </cell>
          <cell r="C1091" t="str">
            <v xml:space="preserve">KG    </v>
          </cell>
        </row>
        <row r="1092">
          <cell r="A1092">
            <v>1333</v>
          </cell>
          <cell r="B1092" t="str">
            <v xml:space="preserve">CHAPA DE ACO GROSSA, ASTM A36, E = 1/2" (12,70 MM) 99,59 KG/M2                                                                                                                                                                                                                                                                                                                                                                                                                                            </v>
          </cell>
          <cell r="C1092" t="str">
            <v xml:space="preserve">KG    </v>
          </cell>
        </row>
        <row r="1093">
          <cell r="A1093">
            <v>1330</v>
          </cell>
          <cell r="B1093" t="str">
            <v xml:space="preserve">CHAPA DE ACO GROSSA, ASTM A36, E = 1/4" (6,35 MM) 49,79 KG/M2                                                                                                                                                                                                                                                                                                                                                                                                                                             </v>
          </cell>
          <cell r="C1093" t="str">
            <v xml:space="preserve">KG    </v>
          </cell>
        </row>
        <row r="1094">
          <cell r="A1094">
            <v>43667</v>
          </cell>
          <cell r="B1094" t="str">
            <v xml:space="preserve">CHAPA DE ACO GROSSA, ASTM A36, E = 1" (25,40 MM) 199,18 KG/M2                                                                                                                                                                                                                                                                                                                                                                                                                                             </v>
          </cell>
          <cell r="C1094" t="str">
            <v xml:space="preserve">KG    </v>
          </cell>
        </row>
        <row r="1095">
          <cell r="A1095">
            <v>10957</v>
          </cell>
          <cell r="B1095" t="str">
            <v xml:space="preserve">CHAPA DE ACO GROSSA, ASTM A36, E = 3/4" (19,05 MM) 149,39 KG/M2                                                                                                                                                                                                                                                                                                                                                                                                                                           </v>
          </cell>
          <cell r="C1095" t="str">
            <v xml:space="preserve">KG    </v>
          </cell>
        </row>
        <row r="1096">
          <cell r="A1096">
            <v>1332</v>
          </cell>
          <cell r="B1096" t="str">
            <v xml:space="preserve">CHAPA DE ACO GROSSA, ASTM A36, E = 3/8" (9,53 MM) 74,69 KG/M2                                                                                                                                                                                                                                                                                                                                                                                                                                             </v>
          </cell>
          <cell r="C1096" t="str">
            <v xml:space="preserve">KG    </v>
          </cell>
        </row>
        <row r="1097">
          <cell r="A1097">
            <v>1334</v>
          </cell>
          <cell r="B1097" t="str">
            <v xml:space="preserve">CHAPA DE ACO GROSSA, ASTM A36, E = 5/8" (15,88 MM) 124,49 KG/M2                                                                                                                                                                                                                                                                                                                                                                                                                                           </v>
          </cell>
          <cell r="C1097" t="str">
            <v xml:space="preserve">KG    </v>
          </cell>
        </row>
        <row r="1098">
          <cell r="A1098">
            <v>1335</v>
          </cell>
          <cell r="B1098" t="str">
            <v xml:space="preserve">CHAPA DE ACO GROSSA, ASTM A36, E = 7/8" (22,23 MM) 174,28 KG/M2                                                                                                                                                                                                                                                                                                                                                                                                                                           </v>
          </cell>
          <cell r="C1098" t="str">
            <v xml:space="preserve">KG    </v>
          </cell>
        </row>
        <row r="1099">
          <cell r="A1099">
            <v>40425</v>
          </cell>
          <cell r="B1099" t="str">
            <v xml:space="preserve">CHAPA DE ACO GROSSA, SAE 1020, BITOLA 1/4", E = 6,35 MM (49,85 KG/M2)                                                                                                                                                                                                                                                                                                                                                                                                                                     </v>
          </cell>
          <cell r="C1099" t="str">
            <v xml:space="preserve">KG    </v>
          </cell>
        </row>
        <row r="1100">
          <cell r="A1100">
            <v>1337</v>
          </cell>
          <cell r="B1100" t="str">
            <v xml:space="preserve">CHAPA DE ACO XADREZ PARA PISOS, E = 1/4" (6,30 MM) 54,53 KG/M2                                                                                                                                                                                                                                                                                                                                                                                                                                            </v>
          </cell>
          <cell r="C1100" t="str">
            <v xml:space="preserve">KG    </v>
          </cell>
        </row>
        <row r="1101">
          <cell r="A1101">
            <v>1338</v>
          </cell>
          <cell r="B1101" t="str">
            <v xml:space="preserve">CHAPA DE LAMINADO MELAMINICO, LISO BRILHANTE, DE 1,25 X 3,08 METROS, ESPESSURA = 0,8 MILIMETROS                                                                                                                                                                                                                                                                                                                                                                                                           </v>
          </cell>
          <cell r="C1101" t="str">
            <v xml:space="preserve">M2    </v>
          </cell>
        </row>
        <row r="1102">
          <cell r="A1102">
            <v>1340</v>
          </cell>
          <cell r="B1102" t="str">
            <v xml:space="preserve">CHAPA DE LAMINADO MELAMINICO, LISO FOSCO, DE 1,25 X 3,08 METROS, ESPESSURA = 0,8 MILIMETROS                                                                                                                                                                                                                                                                                                                                                                                                               </v>
          </cell>
          <cell r="C1102" t="str">
            <v xml:space="preserve">M2    </v>
          </cell>
        </row>
        <row r="1103">
          <cell r="A1103">
            <v>1341</v>
          </cell>
          <cell r="B1103" t="str">
            <v xml:space="preserve">CHAPA DE LAMINADO MELAMINICO, TEXTURIZADO, DE 1,25 X 3,08 METROS, ESPESSURA = 0,8 MILIMETROS                                                                                                                                                                                                                                                                                                                                                                                                              </v>
          </cell>
          <cell r="C1103" t="str">
            <v xml:space="preserve">M2    </v>
          </cell>
        </row>
        <row r="1104">
          <cell r="A1104">
            <v>34659</v>
          </cell>
          <cell r="B1104" t="str">
            <v xml:space="preserve">CHAPA DE MDF BRANCO LISO 1 FACE, E = 12 MM, DE *2,75 X 1,85* M                                                                                                                                                                                                                                                                                                                                                                                                                                            </v>
          </cell>
          <cell r="C1104" t="str">
            <v xml:space="preserve">M2    </v>
          </cell>
        </row>
        <row r="1105">
          <cell r="A1105">
            <v>34514</v>
          </cell>
          <cell r="B1105" t="str">
            <v xml:space="preserve">CHAPA DE MDF BRANCO LISO 1 FACE, E = 15 MM, DE *2,75 X 1,85* M                                                                                                                                                                                                                                                                                                                                                                                                                                            </v>
          </cell>
          <cell r="C1105" t="str">
            <v xml:space="preserve">M2    </v>
          </cell>
        </row>
        <row r="1106">
          <cell r="A1106">
            <v>34660</v>
          </cell>
          <cell r="B1106" t="str">
            <v xml:space="preserve">CHAPA DE MDF BRANCO LISO 1 FACE, E = 18 MM, DE *2,75 X 1,85* M                                                                                                                                                                                                                                                                                                                                                                                                                                            </v>
          </cell>
          <cell r="C1106" t="str">
            <v xml:space="preserve">M2    </v>
          </cell>
        </row>
        <row r="1107">
          <cell r="A1107">
            <v>34661</v>
          </cell>
          <cell r="B1107" t="str">
            <v xml:space="preserve">CHAPA DE MDF BRANCO LISO 1 FACE, E = 25 MM, DE *2,75 X 1,85* M                                                                                                                                                                                                                                                                                                                                                                                                                                            </v>
          </cell>
          <cell r="C1107" t="str">
            <v xml:space="preserve">M2    </v>
          </cell>
        </row>
        <row r="1108">
          <cell r="A1108">
            <v>34667</v>
          </cell>
          <cell r="B1108" t="str">
            <v xml:space="preserve">CHAPA DE MDF BRANCO LISO 1 FACE, E = 6 MM, DE *2,75 X 1,85* M                                                                                                                                                                                                                                                                                                                                                                                                                                             </v>
          </cell>
          <cell r="C1108" t="str">
            <v xml:space="preserve">M2    </v>
          </cell>
        </row>
        <row r="1109">
          <cell r="A1109">
            <v>34668</v>
          </cell>
          <cell r="B1109" t="str">
            <v xml:space="preserve">CHAPA DE MDF BRANCO LISO 1 FACE, E = 9 MM, DE *2,75 X 1,85* M                                                                                                                                                                                                                                                                                                                                                                                                                                             </v>
          </cell>
          <cell r="C1109" t="str">
            <v xml:space="preserve">M2    </v>
          </cell>
        </row>
        <row r="1110">
          <cell r="A1110">
            <v>34741</v>
          </cell>
          <cell r="B1110" t="str">
            <v xml:space="preserve">CHAPA DE MDF BRANCO LISO 2 FACES, E = 12 MM, DE *2,75 X 1,85* M                                                                                                                                                                                                                                                                                                                                                                                                                                           </v>
          </cell>
          <cell r="C1110" t="str">
            <v xml:space="preserve">M2    </v>
          </cell>
        </row>
        <row r="1111">
          <cell r="A1111">
            <v>34664</v>
          </cell>
          <cell r="B1111" t="str">
            <v xml:space="preserve">CHAPA DE MDF BRANCO LISO 2 FACES, E = 15 MM, DE *2,75 X 1,85* M                                                                                                                                                                                                                                                                                                                                                                                                                                           </v>
          </cell>
          <cell r="C1111" t="str">
            <v xml:space="preserve">M2    </v>
          </cell>
        </row>
        <row r="1112">
          <cell r="A1112">
            <v>34665</v>
          </cell>
          <cell r="B1112" t="str">
            <v xml:space="preserve">CHAPA DE MDF BRANCO LISO 2 FACES, E = 18 MM, DE *2,75 X 1,85* M                                                                                                                                                                                                                                                                                                                                                                                                                                           </v>
          </cell>
          <cell r="C1112" t="str">
            <v xml:space="preserve">M2    </v>
          </cell>
        </row>
        <row r="1113">
          <cell r="A1113">
            <v>34666</v>
          </cell>
          <cell r="B1113" t="str">
            <v xml:space="preserve">CHAPA DE MDF BRANCO LISO 2 FACES, E = 25 MM, DE *2,75 X 1,85* M                                                                                                                                                                                                                                                                                                                                                                                                                                           </v>
          </cell>
          <cell r="C1113" t="str">
            <v xml:space="preserve">M2    </v>
          </cell>
        </row>
        <row r="1114">
          <cell r="A1114">
            <v>34669</v>
          </cell>
          <cell r="B1114" t="str">
            <v xml:space="preserve">CHAPA DE MDF BRANCO LISO 2 FACES, E = 6 MM, DE *2,75 X 1,85* M                                                                                                                                                                                                                                                                                                                                                                                                                                            </v>
          </cell>
          <cell r="C1114" t="str">
            <v xml:space="preserve">M2    </v>
          </cell>
        </row>
        <row r="1115">
          <cell r="A1115">
            <v>34670</v>
          </cell>
          <cell r="B1115" t="str">
            <v xml:space="preserve">CHAPA DE MDF BRANCO LISO 2 FACES, E = 9 MM, DE *2,75 X 1,85* M                                                                                                                                                                                                                                                                                                                                                                                                                                            </v>
          </cell>
          <cell r="C1115" t="str">
            <v xml:space="preserve">M2    </v>
          </cell>
        </row>
        <row r="1116">
          <cell r="A1116">
            <v>34671</v>
          </cell>
          <cell r="B1116" t="str">
            <v xml:space="preserve">CHAPA DE MDF CRU, E = 12 MM, DE *2,75 X 1,85* M                                                                                                                                                                                                                                                                                                                                                                                                                                                           </v>
          </cell>
          <cell r="C1116" t="str">
            <v xml:space="preserve">M2    </v>
          </cell>
        </row>
        <row r="1117">
          <cell r="A1117">
            <v>34672</v>
          </cell>
          <cell r="B1117" t="str">
            <v xml:space="preserve">CHAPA DE MDF CRU, E = 15 MM, DE *2,75 X 1,85* M                                                                                                                                                                                                                                                                                                                                                                                                                                                           </v>
          </cell>
          <cell r="C1117" t="str">
            <v xml:space="preserve">M2    </v>
          </cell>
        </row>
        <row r="1118">
          <cell r="A1118">
            <v>34673</v>
          </cell>
          <cell r="B1118" t="str">
            <v xml:space="preserve">CHAPA DE MDF CRU, E = 18 MM, DE *2,75 X 1,85* M                                                                                                                                                                                                                                                                                                                                                                                                                                                           </v>
          </cell>
          <cell r="C1118" t="str">
            <v xml:space="preserve">M2    </v>
          </cell>
        </row>
        <row r="1119">
          <cell r="A1119">
            <v>34674</v>
          </cell>
          <cell r="B1119" t="str">
            <v xml:space="preserve">CHAPA DE MDF CRU, E = 20 MM, DE *2,75 X 1,85* M                                                                                                                                                                                                                                                                                                                                                                                                                                                           </v>
          </cell>
          <cell r="C1119" t="str">
            <v xml:space="preserve">M2    </v>
          </cell>
        </row>
        <row r="1120">
          <cell r="A1120">
            <v>34675</v>
          </cell>
          <cell r="B1120" t="str">
            <v xml:space="preserve">CHAPA DE MDF CRU, E = 25 MM, DE *2,75 X 1,85* M                                                                                                                                                                                                                                                                                                                                                                                                                                                           </v>
          </cell>
          <cell r="C1120" t="str">
            <v xml:space="preserve">M2    </v>
          </cell>
        </row>
        <row r="1121">
          <cell r="A1121">
            <v>34676</v>
          </cell>
          <cell r="B1121" t="str">
            <v xml:space="preserve">CHAPA DE MDF CRU, E = 6 MM, DE *2,75 X 1,85* M                                                                                                                                                                                                                                                                                                                                                                                                                                                            </v>
          </cell>
          <cell r="C1121" t="str">
            <v xml:space="preserve">M2    </v>
          </cell>
        </row>
        <row r="1122">
          <cell r="A1122">
            <v>34677</v>
          </cell>
          <cell r="B1122" t="str">
            <v xml:space="preserve">CHAPA DE MDF CRU, E = 9 MM, DE *2,75 X 1,85* M                                                                                                                                                                                                                                                                                                                                                                                                                                                            </v>
          </cell>
          <cell r="C1122" t="str">
            <v xml:space="preserve">M2    </v>
          </cell>
        </row>
        <row r="1123">
          <cell r="A1123">
            <v>43126</v>
          </cell>
          <cell r="B1123" t="str">
            <v xml:space="preserve">CHAPA EM ACO GALVANIZADO PARA STEEL DECK, COM NERVURAS TRAPEZOIDAIS, LARGURA UTIL DE 915 MM E ESPESSURA DE 0,80 MM                                                                                                                                                                                                                                                                                                                                                                                        </v>
          </cell>
          <cell r="C1123" t="str">
            <v xml:space="preserve">M2    </v>
          </cell>
        </row>
        <row r="1124">
          <cell r="A1124">
            <v>43124</v>
          </cell>
          <cell r="B1124" t="str">
            <v xml:space="preserve">CHAPA EM ACO GALVANIZADO PARA STEEL DECK, COM NERVURAS TRAPEZOIDAIS, LARGURA UTIL DE 915 MM E ESPESSURA DE 0,95 MM                                                                                                                                                                                                                                                                                                                                                                                        </v>
          </cell>
          <cell r="C1124" t="str">
            <v xml:space="preserve">M2    </v>
          </cell>
        </row>
        <row r="1125">
          <cell r="A1125">
            <v>43125</v>
          </cell>
          <cell r="B1125" t="str">
            <v xml:space="preserve">CHAPA EM ACO GALVANIZADO PARA STEEL DECK, COM NERVURAS TRAPEZOIDAIS, LARGURA UTIL DE 915 MM E ESPESSURA DE 1,25 MM                                                                                                                                                                                                                                                                                                                                                                                        </v>
          </cell>
          <cell r="C1125" t="str">
            <v xml:space="preserve">M2    </v>
          </cell>
        </row>
        <row r="1126">
          <cell r="A1126">
            <v>40623</v>
          </cell>
          <cell r="B1126" t="str">
            <v xml:space="preserve">CHAPA PARA EMENDA DE VIGA, EM ACO GROSSO, QUALIDADE ESTRUTURAL, BITOLA 3/16 ", E= 4,75 MM, 4 FUROS, LARGURA 45 MM, COMPRIMENTO 500 MM                                                                                                                                                                                                                                                                                                                                                                     </v>
          </cell>
          <cell r="C1126" t="str">
            <v xml:space="preserve">PAR   </v>
          </cell>
        </row>
        <row r="1127">
          <cell r="A1127">
            <v>43701</v>
          </cell>
          <cell r="B1127" t="str">
            <v xml:space="preserve">CHAPA/BOBINA LISA EM ALUMINIO, LIGA 1.200 - H14, QUALQUER ESPESSURA, QUALQUER LARGURA                                                                                                                                                                                                                                                                                                                                                                                                                     </v>
          </cell>
          <cell r="C1127" t="str">
            <v xml:space="preserve">KG    </v>
          </cell>
        </row>
        <row r="1128">
          <cell r="A1128">
            <v>1345</v>
          </cell>
          <cell r="B1128" t="str">
            <v xml:space="preserve">CHAPA/PAINEL DE MADEIRA COMPENSADA PLASTIFICADA (MADEIRITE PLASTIFICADO) PARA FORMA DE CONCRETO, DE 2200 X 1100 MM, E = *17* MM                                                                                                                                                                                                                                                                                                                                                                           </v>
          </cell>
          <cell r="C1128" t="str">
            <v xml:space="preserve">M2    </v>
          </cell>
        </row>
        <row r="1129">
          <cell r="A1129">
            <v>1346</v>
          </cell>
          <cell r="B1129" t="str">
            <v xml:space="preserve">CHAPA/PAINEL DE MADEIRA COMPENSADA PLASTIFICADA (MADEIRITE PLASTIFICADO) PARA FORMA DE CONCRETO, DE 2200 X 1100 MM, E = 10 MM                                                                                                                                                                                                                                                                                                                                                                             </v>
          </cell>
          <cell r="C1129" t="str">
            <v xml:space="preserve">M2    </v>
          </cell>
        </row>
        <row r="1130">
          <cell r="A1130">
            <v>1347</v>
          </cell>
          <cell r="B1130" t="str">
            <v xml:space="preserve">CHAPA/PAINEL DE MADEIRA COMPENSADA PLASTIFICADA (MADEIRITE PLASTIFICADO) PARA FORMA DE CONCRETO, DE 2200 X 1100 MM, E = 12 MM                                                                                                                                                                                                                                                                                                                                                                             </v>
          </cell>
          <cell r="C1130" t="str">
            <v xml:space="preserve">M2    </v>
          </cell>
        </row>
        <row r="1131">
          <cell r="A1131">
            <v>43678</v>
          </cell>
          <cell r="B1131" t="str">
            <v xml:space="preserve">CHAPA/PAINEL DE MADEIRA COMPENSADA PLASTIFICADA (MADEIRITE PLASTIFICADO) PARA FORMA DE CONCRETO, DE 2200 X 1100 MM, E = 14 MM                                                                                                                                                                                                                                                                                                                                                                             </v>
          </cell>
          <cell r="C1131" t="str">
            <v xml:space="preserve">M2    </v>
          </cell>
        </row>
        <row r="1132">
          <cell r="A1132">
            <v>43680</v>
          </cell>
          <cell r="B1132" t="str">
            <v xml:space="preserve">CHAPA/PAINEL DE MADEIRA COMPENSADA PLASTIFICADA (MADEIRITE PLASTIFICADO) PARA FORMA DE CONCRETO, DE 2200 X 1100 MM, E = 20 MM                                                                                                                                                                                                                                                                                                                                                                             </v>
          </cell>
          <cell r="C1132" t="str">
            <v xml:space="preserve">M2    </v>
          </cell>
        </row>
        <row r="1133">
          <cell r="A1133">
            <v>43679</v>
          </cell>
          <cell r="B1133" t="str">
            <v xml:space="preserve">CHAPA/PAINEL DE MADEIRA COMPENSADA PLASTIFICADA (MADEIRITE PLASTIFICADO) PARA FORMA DE CONCRETO, DE 2200 X 1100 MM, E = 6 MM                                                                                                                                                                                                                                                                                                                                                                              </v>
          </cell>
          <cell r="C1133" t="str">
            <v xml:space="preserve">M2    </v>
          </cell>
        </row>
        <row r="1134">
          <cell r="A1134">
            <v>1355</v>
          </cell>
          <cell r="B1134" t="str">
            <v xml:space="preserve">CHAPA/PAINEL DE MADEIRA COMPENSADA RESINADA (MADEIRITE RESINADO ROSA) PARA FORMA DE CONCRETO, DE 2200 X 1100 MM, E = 14 MM                                                                                                                                                                                                                                                                                                                                                                                </v>
          </cell>
          <cell r="C1134" t="str">
            <v xml:space="preserve">M2    </v>
          </cell>
        </row>
        <row r="1135">
          <cell r="A1135">
            <v>1358</v>
          </cell>
          <cell r="B1135" t="str">
            <v xml:space="preserve">CHAPA/PAINEL DE MADEIRA COMPENSADA RESINADA (MADEIRITE RESINADO ROSA) PARA FORMA DE CONCRETO, DE 2200 X 1100 MM, E = 17 MM                                                                                                                                                                                                                                                                                                                                                                                </v>
          </cell>
          <cell r="C1135" t="str">
            <v xml:space="preserve">M2    </v>
          </cell>
        </row>
        <row r="1136">
          <cell r="A1136">
            <v>43677</v>
          </cell>
          <cell r="B1136" t="str">
            <v xml:space="preserve">CHAPA/PAINEL DE MADEIRA COMPENSADA RESINADA (MADEIRITE RESINADO ROSA) PARA FORMA DE CONCRETO, DE 2200 X 1100 MM, E = 20 MM                                                                                                                                                                                                                                                                                                                                                                                </v>
          </cell>
          <cell r="C1136" t="str">
            <v xml:space="preserve">M2    </v>
          </cell>
        </row>
        <row r="1137">
          <cell r="A1137">
            <v>43682</v>
          </cell>
          <cell r="B1137" t="str">
            <v xml:space="preserve">CHAPA/PAINEL DE MADEIRA COMPENSADA RESINADA (MADEIRITE RESINADO ROSA) PARA FORMA DE CONCRETO, DE 2200 X 1100 MM, E = 6 MM                                                                                                                                                                                                                                                                                                                                                                                 </v>
          </cell>
          <cell r="C1137" t="str">
            <v xml:space="preserve">M2    </v>
          </cell>
        </row>
        <row r="1138">
          <cell r="A1138">
            <v>43681</v>
          </cell>
          <cell r="B1138" t="str">
            <v xml:space="preserve">CHAPA/PAINEL DE MADEIRA COMPENSADA RESINADA (MADEIRITE RESINADO ROSA) PARA FORMA DE CONCRETO, DE 2200 X 1100 MM, E = 8 A 12 MM                                                                                                                                                                                                                                                                                                                                                                            </v>
          </cell>
          <cell r="C1138" t="str">
            <v xml:space="preserve">M2    </v>
          </cell>
        </row>
        <row r="1139">
          <cell r="A1139">
            <v>20971</v>
          </cell>
          <cell r="B1139" t="str">
            <v xml:space="preserve">CHAVE DUPLA PARA CONEXOES TIPO STORZ, ENGATE RAPIDO 1 1/2" X 2 1/2", EM LATAO, PARA INSTALACAO PREDIAL COMBATE A INCENDIO                                                                                                                                                                                                                                                                                                                                                                                 </v>
          </cell>
          <cell r="C1139" t="str">
            <v xml:space="preserve">UN    </v>
          </cell>
        </row>
        <row r="1140">
          <cell r="A1140">
            <v>39746</v>
          </cell>
          <cell r="B1140" t="str">
            <v xml:space="preserve">CHUMBADOR DE ACO GALVANIZADO, 1" X 600 MM, PARA POSTES DE ACO COM BASE, INCLUSO PORCA E ARRUELA                                                                                                                                                                                                                                                                                                                                                                                                           </v>
          </cell>
          <cell r="C1140" t="str">
            <v xml:space="preserve">UN    </v>
          </cell>
        </row>
        <row r="1141">
          <cell r="A1141">
            <v>13279</v>
          </cell>
          <cell r="B1141" t="str">
            <v xml:space="preserve">CHUMBADOR DE ACO TIPO PARABOLT, * 5/8" X 200* MM, COM PORCA E ARRUELA                                                                                                                                                                                                                                                                                                                                                                                                                                     </v>
          </cell>
          <cell r="C1141" t="str">
            <v xml:space="preserve">KG    </v>
          </cell>
        </row>
        <row r="1142">
          <cell r="A1142">
            <v>11977</v>
          </cell>
          <cell r="B1142" t="str">
            <v xml:space="preserve">CHUMBADOR DE ACO ZINCADO, DIAMETRO 1/2", COMPRIMENTO 75 MM                                                                                                                                                                                                                                                                                                                                                                                                                                                </v>
          </cell>
          <cell r="C1142" t="str">
            <v xml:space="preserve">UN    </v>
          </cell>
        </row>
        <row r="1143">
          <cell r="A1143">
            <v>11976</v>
          </cell>
          <cell r="B1143" t="str">
            <v xml:space="preserve">CHUMBADOR DE ACO ZINCADO, DIAMETRO 1/4" COM PARAFUSO 1/4" X 40 MM                                                                                                                                                                                                                                                                                                                                                                                                                                         </v>
          </cell>
          <cell r="C1143" t="str">
            <v xml:space="preserve">UN    </v>
          </cell>
        </row>
        <row r="1144">
          <cell r="A1144">
            <v>11975</v>
          </cell>
          <cell r="B1144" t="str">
            <v xml:space="preserve">CHUMBADOR DE ACO ZINCADO, DIAMETRO 5/8", COMPRIMENTO 6", COM PORCA                                                                                                                                                                                                                                                                                                                                                                                                                                        </v>
          </cell>
          <cell r="C1144" t="str">
            <v xml:space="preserve">UN    </v>
          </cell>
        </row>
        <row r="1145">
          <cell r="A1145">
            <v>1368</v>
          </cell>
          <cell r="B1145" t="str">
            <v xml:space="preserve">CHUVEIRO COMUM EM PLASTICO BRANCO, COM CANO, 3 TEMPERATURAS, 5500 W (110/220 V)                                                                                                                                                                                                                                                                                                                                                                                                                           </v>
          </cell>
          <cell r="C1145" t="str">
            <v xml:space="preserve">UN    </v>
          </cell>
        </row>
        <row r="1146">
          <cell r="A1146">
            <v>1367</v>
          </cell>
          <cell r="B1146" t="str">
            <v xml:space="preserve">CHUVEIRO COMUM EM PLASTICO CROMADO, COM CANO, 4 TEMPERATURAS (110/220 V)                                                                                                                                                                                                                                                                                                                                                                                                                                  </v>
          </cell>
          <cell r="C1146" t="str">
            <v xml:space="preserve">UN    </v>
          </cell>
        </row>
        <row r="1147">
          <cell r="A1147">
            <v>1380</v>
          </cell>
          <cell r="B1147" t="str">
            <v xml:space="preserve">CIMENTO BRANCO NAO ESTRUTURAL (CPB - NAO ESTRUTURAL)                                                                                                                                                                                                                                                                                                                                                                                                                                                      </v>
          </cell>
          <cell r="C1147" t="str">
            <v xml:space="preserve">KG    </v>
          </cell>
        </row>
        <row r="1148">
          <cell r="A1148">
            <v>1375</v>
          </cell>
          <cell r="B1148" t="str">
            <v xml:space="preserve">CIMENTO IMPERMEABILIZANTE DE PEGA ULTRARRAPIDA PARA TAMPONAMENTOS                                                                                                                                                                                                                                                                                                                                                                                                                                         </v>
          </cell>
          <cell r="C1148" t="str">
            <v xml:space="preserve">KG    </v>
          </cell>
        </row>
        <row r="1149">
          <cell r="A1149">
            <v>1379</v>
          </cell>
          <cell r="B1149" t="str">
            <v xml:space="preserve">CIMENTO PORTLAND COMPOSTO CP II-32                                                                                                                                                                                                                                                                                                                                                                                                                                                                        </v>
          </cell>
          <cell r="C1149" t="str">
            <v xml:space="preserve">KG    </v>
          </cell>
        </row>
        <row r="1150">
          <cell r="A1150">
            <v>13284</v>
          </cell>
          <cell r="B1150" t="str">
            <v xml:space="preserve">CIMENTO PORTLAND DE ALTO FORNO (AF) CP III-40                                                                                                                                                                                                                                                                                                                                                                                                                                                             </v>
          </cell>
          <cell r="C1150" t="str">
            <v xml:space="preserve">KG    </v>
          </cell>
        </row>
        <row r="1151">
          <cell r="A1151">
            <v>44528</v>
          </cell>
          <cell r="B1151" t="str">
            <v xml:space="preserve">CIMENTO PORTLAND ESTRUTURAL BRANCO CPB - 32 OU CPB - 40                                                                                                                                                                                                                                                                                                                                                                                                                                                   </v>
          </cell>
          <cell r="C1151" t="str">
            <v xml:space="preserve">KG    </v>
          </cell>
        </row>
        <row r="1152">
          <cell r="A1152">
            <v>34753</v>
          </cell>
          <cell r="B1152" t="str">
            <v xml:space="preserve">CIMENTO PORTLAND POZOLANICO CP IV-32                                                                                                                                                                                                                                                                                                                                                                                                                                                                      </v>
          </cell>
          <cell r="C1152" t="str">
            <v xml:space="preserve">KG    </v>
          </cell>
        </row>
        <row r="1153">
          <cell r="A1153">
            <v>420</v>
          </cell>
          <cell r="B1153" t="str">
            <v xml:space="preserve">CINTA CIRCULAR EM ACO GALVANIZADO DE 150 MM DE DIAMETRO PARA FIXACAO DE CAIXA MEDICAO, INCLUI PARAFUSOS E PORCAS                                                                                                                                                                                                                                                                                                                                                                                          </v>
          </cell>
          <cell r="C1153" t="str">
            <v xml:space="preserve">UN    </v>
          </cell>
        </row>
        <row r="1154">
          <cell r="A1154">
            <v>12327</v>
          </cell>
          <cell r="B1154" t="str">
            <v xml:space="preserve">CINTA CIRCULAR EM ACO GALVANIZADO DE 210 MM DE DIAMETRO PARA INSTALACAO DE TRANSFORMADOR EM POSTE DE CONCRETO                                                                                                                                                                                                                                                                                                                                                                                             </v>
          </cell>
          <cell r="C1154" t="str">
            <v xml:space="preserve">UN    </v>
          </cell>
        </row>
        <row r="1155">
          <cell r="A1155">
            <v>36148</v>
          </cell>
          <cell r="B1155" t="str">
            <v xml:space="preserve">CINTURAO DE SEGURANCA TIPO PARAQUEDISTA, FIVELA EM ACO, AJUSTE NO SUSPENSORIO, CINTURA E PERNAS                                                                                                                                                                                                                                                                                                                                                                                                           </v>
          </cell>
          <cell r="C1155" t="str">
            <v xml:space="preserve">UN    </v>
          </cell>
        </row>
        <row r="1156">
          <cell r="A1156">
            <v>12329</v>
          </cell>
          <cell r="B1156" t="str">
            <v xml:space="preserve">COBRE ELETROLITICO EM BARRA OU CHAPA                                                                                                                                                                                                                                                                                                                                                                                                                                                                      </v>
          </cell>
          <cell r="C1156" t="str">
            <v xml:space="preserve">KG    </v>
          </cell>
        </row>
        <row r="1157">
          <cell r="A1157">
            <v>1339</v>
          </cell>
          <cell r="B1157" t="str">
            <v xml:space="preserve">COLA A BASE DE RESINA SINTETICA PARA CHAPA DE LAMINADO MELAMINICO E OUTROS                                                                                                                                                                                                                                                                                                                                                                                                                                </v>
          </cell>
          <cell r="C1157" t="str">
            <v xml:space="preserve">KG    </v>
          </cell>
        </row>
        <row r="1158">
          <cell r="A1158">
            <v>44396</v>
          </cell>
          <cell r="B1158" t="str">
            <v xml:space="preserve">COLA BRANCA BASE PVA                                                                                                                                                                                                                                                                                                                                                                                                                                                                                      </v>
          </cell>
          <cell r="C1158" t="str">
            <v xml:space="preserve">KG    </v>
          </cell>
        </row>
        <row r="1159">
          <cell r="A1159">
            <v>44327</v>
          </cell>
          <cell r="B1159" t="str">
            <v xml:space="preserve">COLA PARA TUBOS E MANTAS ELASTOMERICAS, A BASE DE SOLVENTE                                                                                                                                                                                                                                                                                                                                                                                                                                                </v>
          </cell>
          <cell r="C1159" t="str">
            <v xml:space="preserve">L     </v>
          </cell>
        </row>
        <row r="1160">
          <cell r="A1160">
            <v>37418</v>
          </cell>
          <cell r="B1160" t="str">
            <v xml:space="preserve">COLAR DE TOMADA EM POLIPROPILENO, PP, COM PARAFUSOS, PARA PEAD, 63 X 1/2" - LIGACAO PREDIAL DE AGUA                                                                                                                                                                                                                                                                                                                                                                                                       </v>
          </cell>
          <cell r="C1160" t="str">
            <v xml:space="preserve">UN    </v>
          </cell>
        </row>
        <row r="1161">
          <cell r="A1161">
            <v>37419</v>
          </cell>
          <cell r="B1161" t="str">
            <v xml:space="preserve">COLAR DE TOMADA EM POLIPROPILENO, PP, COM PARAFUSOS, PARA PEAD, 63 X 3/4" - LIGACAO PREDIAL DE AGUA                                                                                                                                                                                                                                                                                                                                                                                                       </v>
          </cell>
          <cell r="C1161" t="str">
            <v xml:space="preserve">UN    </v>
          </cell>
        </row>
        <row r="1162">
          <cell r="A1162">
            <v>1427</v>
          </cell>
          <cell r="B1162" t="str">
            <v xml:space="preserve">COLAR TOMADA PVC, COM TRAVAS, SAIDA COM ROSCA, DE 110 MM X 1/2" OU 110 MM X 3/4", PARA LIGACAO PREDIAL DE AGUA                                                                                                                                                                                                                                                                                                                                                                                            </v>
          </cell>
          <cell r="C1162" t="str">
            <v xml:space="preserve">UN    </v>
          </cell>
        </row>
        <row r="1163">
          <cell r="A1163">
            <v>1402</v>
          </cell>
          <cell r="B1163" t="str">
            <v xml:space="preserve">COLAR TOMADA PVC, COM TRAVAS, SAIDA COM ROSCA, DE 32 MM X 1/2" OU 32 MM X 3/4", PARA LIGACAO PREDIAL DE AGUA                                                                                                                                                                                                                                                                                                                                                                                              </v>
          </cell>
          <cell r="C1163" t="str">
            <v xml:space="preserve">UN    </v>
          </cell>
        </row>
        <row r="1164">
          <cell r="A1164">
            <v>1420</v>
          </cell>
          <cell r="B1164" t="str">
            <v xml:space="preserve">COLAR TOMADA PVC, COM TRAVAS, SAIDA COM ROSCA, DE 40 MM X 1/2" OU 40 MM X 3/4", PARA LIGACAO PREDIAL DE AGUA                                                                                                                                                                                                                                                                                                                                                                                              </v>
          </cell>
          <cell r="C1164" t="str">
            <v xml:space="preserve">UN    </v>
          </cell>
        </row>
        <row r="1165">
          <cell r="A1165">
            <v>1419</v>
          </cell>
          <cell r="B1165" t="str">
            <v xml:space="preserve">COLAR TOMADA PVC, COM TRAVAS, SAIDA COM ROSCA, DE 50 MM X 1/2" OU 50 MM X 3/4", PARA LIGACAO PREDIAL DE AGUA                                                                                                                                                                                                                                                                                                                                                                                              </v>
          </cell>
          <cell r="C1165" t="str">
            <v xml:space="preserve">UN    </v>
          </cell>
        </row>
        <row r="1166">
          <cell r="A1166">
            <v>1414</v>
          </cell>
          <cell r="B1166" t="str">
            <v xml:space="preserve">COLAR TOMADA PVC, COM TRAVAS, SAIDA COM ROSCA, DE 60 MM X 1/2" OU 60 MM X 3/4", PARA LIGACAO PREDIAL DE AGUA                                                                                                                                                                                                                                                                                                                                                                                              </v>
          </cell>
          <cell r="C1166" t="str">
            <v xml:space="preserve">UN    </v>
          </cell>
        </row>
        <row r="1167">
          <cell r="A1167">
            <v>1413</v>
          </cell>
          <cell r="B1167" t="str">
            <v xml:space="preserve">COLAR TOMADA PVC, COM TRAVAS, SAIDA COM ROSCA, DE 75 MM X 1/2" OU 75 MM X 3/4", PARA LIGACAO PREDIAL DE AGUA                                                                                                                                                                                                                                                                                                                                                                                              </v>
          </cell>
          <cell r="C1167" t="str">
            <v xml:space="preserve">UN    </v>
          </cell>
        </row>
        <row r="1168">
          <cell r="A1168">
            <v>1412</v>
          </cell>
          <cell r="B1168" t="str">
            <v xml:space="preserve">COLAR TOMADA PVC, COM TRAVAS, SAIDA COM ROSCA, DE 85 MM X 1/2" OU 85 MM X 3/4", PARA LIGACAO PREDIAL DE AGUA                                                                                                                                                                                                                                                                                                                                                                                              </v>
          </cell>
          <cell r="C1168" t="str">
            <v xml:space="preserve">UN    </v>
          </cell>
        </row>
        <row r="1169">
          <cell r="A1169">
            <v>1406</v>
          </cell>
          <cell r="B1169" t="str">
            <v xml:space="preserve">COLAR TOMADA PVC, COM TRAVAS, SAIDA ROSCAVEL COM BUCHA DE LATAO, DE 60 MM X 1/2" OU 60 MM X 3/4", PARA LIGACAO PREDIAL DE AGUA                                                                                                                                                                                                                                                                                                                                                                            </v>
          </cell>
          <cell r="C1169" t="str">
            <v xml:space="preserve">UN    </v>
          </cell>
        </row>
        <row r="1170">
          <cell r="A1170">
            <v>11281</v>
          </cell>
          <cell r="B1170" t="str">
            <v xml:space="preserve">COMPACTADOR DE SOLO A PERCUSSAO (SOQUETE), A GASOLINA 4 TEMPOS, PESO 55 A 65 KG, FORCA DE IMPACTO 1.000 A 1.500 KGF, FREQ. 600 A 700 GOLPES P/ MINUTO, VELOCIDADE TRABALHO DE 10 A 15 M/MIN, POT. DE 2,00 A 3,00 HP                                                                                                                                                                                                                                                                                       </v>
          </cell>
          <cell r="C1170" t="str">
            <v xml:space="preserve">UN    </v>
          </cell>
        </row>
        <row r="1171">
          <cell r="A1171">
            <v>1442</v>
          </cell>
          <cell r="B1171" t="str">
            <v xml:space="preserve">COMPACTADOR DE SOLO TIPO PLACA VIBRATORIA REVERSIVEL, A GASOLINA 4 TEMPOS, PESO 125 A 150 KG, FORCA CENTRIF. 2500 A 2800 KGF, LARG. TRABALHO 400 A 450 MM, FREQ. VIBRACAO 4300 A 4500 RPM, VELOC. TRABALHO 15 A 20 M/MIN, POT. 5,5 A 6,0 HP                                                                                                                                                                                                                                                               </v>
          </cell>
          <cell r="C1171" t="str">
            <v xml:space="preserve">UN    </v>
          </cell>
        </row>
        <row r="1172">
          <cell r="A1172">
            <v>13457</v>
          </cell>
          <cell r="B1172" t="str">
            <v xml:space="preserve">COMPACTADOR DE SOLO TIPO PLACA VIBRATORIA REVERSIVEL, A GASOLINA 4 TEMPOS, PESO 150 A 175 KG, FORCA CENTRIF. 2800 A 3100 KGF, LARG. TRABALHO DE 450 A 520 MM, FREQ. VIBRACAO 4000 A 4300 RPM, VELOC. TRABALHO DE 15 A 20 M/MIN, POT. DE 6,0 A 7,0 HP                                                                                                                                                                                                                                                      </v>
          </cell>
          <cell r="C1172" t="str">
            <v xml:space="preserve">UN    </v>
          </cell>
        </row>
        <row r="1173">
          <cell r="A1173">
            <v>40699</v>
          </cell>
          <cell r="B1173"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73" t="str">
            <v xml:space="preserve">UN    </v>
          </cell>
        </row>
        <row r="1174">
          <cell r="A1174">
            <v>40701</v>
          </cell>
          <cell r="B1174" t="str">
            <v xml:space="preserve">COMPACTADOR DE SOLO, TIPO PLACA VIBRATORIA REVERSIVEL, A DIESEL, PESO 700 A 820 KG, FORCA CENTRIF. DE 6.200 A 10.000 KGF, LARG. TRABALHO DE 650 A 720 MM, FREQ. VIBRACAO DE 3.000 A 3.500 RPM, VELOCIDADE TRABALHO DE 25 A 30 M/MIN, POT. DE 13,0 A 15,0 HP                                                                                                                                                                                                                                               </v>
          </cell>
          <cell r="C1174" t="str">
            <v xml:space="preserve">UN    </v>
          </cell>
        </row>
        <row r="1175">
          <cell r="A1175">
            <v>40700</v>
          </cell>
          <cell r="B1175"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75" t="str">
            <v xml:space="preserve">UN    </v>
          </cell>
        </row>
        <row r="1176">
          <cell r="A1176">
            <v>13458</v>
          </cell>
          <cell r="B1176" t="str">
            <v xml:space="preserve">COMPACTADOR DE SOLOS DE PERCURSAO (SOQUETE) COM MOTOR A GASOLINA 4 TEMPOS DE 4 HP (4 CV)                                                                                                                                                                                                                                                                                                                                                                                                                  </v>
          </cell>
          <cell r="C1176" t="str">
            <v xml:space="preserve">UN    </v>
          </cell>
        </row>
        <row r="1177">
          <cell r="A1177">
            <v>11134</v>
          </cell>
          <cell r="B1177" t="str">
            <v xml:space="preserve">COMPENSADO NAVAL - CHAPA/PAINEL EM MADEIRA COMPENSADA PRENSADA, DE 2200 X 1600 MM, E = 10 MM                                                                                                                                                                                                                                                                                                                                                                                                              </v>
          </cell>
          <cell r="C1177" t="str">
            <v xml:space="preserve">M2    </v>
          </cell>
        </row>
        <row r="1178">
          <cell r="A1178">
            <v>11135</v>
          </cell>
          <cell r="B1178" t="str">
            <v xml:space="preserve">COMPENSADO NAVAL - CHAPA/PAINEL EM MADEIRA COMPENSADA PRENSADA, DE 2200 X 1600 MM, E = 12 MM                                                                                                                                                                                                                                                                                                                                                                                                              </v>
          </cell>
          <cell r="C1178" t="str">
            <v xml:space="preserve">M2    </v>
          </cell>
        </row>
        <row r="1179">
          <cell r="A1179">
            <v>11136</v>
          </cell>
          <cell r="B1179" t="str">
            <v xml:space="preserve">COMPENSADO NAVAL - CHAPA/PAINEL EM MADEIRA COMPENSADA PRENSADA, DE 2200 X 1600 MM, E = 15 MM                                                                                                                                                                                                                                                                                                                                                                                                              </v>
          </cell>
          <cell r="C1179" t="str">
            <v xml:space="preserve">M2    </v>
          </cell>
        </row>
        <row r="1180">
          <cell r="A1180">
            <v>34743</v>
          </cell>
          <cell r="B1180" t="str">
            <v xml:space="preserve">COMPENSADO NAVAL - CHAPA/PAINEL EM MADEIRA COMPENSADA PRENSADA, DE 2200 X 1600 MM, E = 18 MM                                                                                                                                                                                                                                                                                                                                                                                                              </v>
          </cell>
          <cell r="C1180" t="str">
            <v xml:space="preserve">M2    </v>
          </cell>
        </row>
        <row r="1181">
          <cell r="A1181">
            <v>11137</v>
          </cell>
          <cell r="B1181" t="str">
            <v xml:space="preserve">COMPENSADO NAVAL - CHAPA/PAINEL EM MADEIRA COMPENSADA PRENSADA, DE 2200 X 1600 MM, E = 20 MM                                                                                                                                                                                                                                                                                                                                                                                                              </v>
          </cell>
          <cell r="C1181" t="str">
            <v xml:space="preserve">M2    </v>
          </cell>
        </row>
        <row r="1182">
          <cell r="A1182">
            <v>34745</v>
          </cell>
          <cell r="B1182" t="str">
            <v xml:space="preserve">COMPENSADO NAVAL - CHAPA/PAINEL EM MADEIRA COMPENSADA PRENSADA, DE 2200 X 1600 MM, E = 25 MM                                                                                                                                                                                                                                                                                                                                                                                                              </v>
          </cell>
          <cell r="C1182" t="str">
            <v xml:space="preserve">M2    </v>
          </cell>
        </row>
        <row r="1183">
          <cell r="A1183">
            <v>34746</v>
          </cell>
          <cell r="B1183" t="str">
            <v xml:space="preserve">COMPENSADO NAVAL - CHAPA/PAINEL EM MADEIRA COMPENSADA PRENSADA, DE 2200 X 1600 MM, E = 4 MM                                                                                                                                                                                                                                                                                                                                                                                                               </v>
          </cell>
          <cell r="C1183" t="str">
            <v xml:space="preserve">M2    </v>
          </cell>
        </row>
        <row r="1184">
          <cell r="A1184">
            <v>1360</v>
          </cell>
          <cell r="B1184" t="str">
            <v xml:space="preserve">COMPENSADO NAVAL - CHAPA/PAINEL EM MADEIRA COMPENSADA PRENSADA, DE 2200 X 1600 MM, E = 6 MM                                                                                                                                                                                                                                                                                                                                                                                                               </v>
          </cell>
          <cell r="C1184" t="str">
            <v xml:space="preserve">M2    </v>
          </cell>
        </row>
        <row r="1185">
          <cell r="A1185">
            <v>36524</v>
          </cell>
          <cell r="B1185" t="str">
            <v xml:space="preserve">COMPRESSOR DE AR ESTACIONARIO, VAZAO 620 PCM, PRESSAO EFETIVA DE TRABALHO 109 PSI, MOTOR ELETRICO, POTENCIA 127 CV                                                                                                                                                                                                                                                                                                                                                                                        </v>
          </cell>
          <cell r="C1185" t="str">
            <v xml:space="preserve">UN    </v>
          </cell>
        </row>
        <row r="1186">
          <cell r="A1186">
            <v>36526</v>
          </cell>
          <cell r="B1186" t="str">
            <v xml:space="preserve">COMPRESSOR DE AR REBOCAVEL VAZAO 400 PCM, PRESSAO EFETIVA DE TRABALHO 102 PSI, MOTOR DIESEL, POTENCIA 110 CV                                                                                                                                                                                                                                                                                                                                                                                              </v>
          </cell>
          <cell r="C1186" t="str">
            <v xml:space="preserve">UN    </v>
          </cell>
        </row>
        <row r="1187">
          <cell r="A1187">
            <v>36523</v>
          </cell>
          <cell r="B1187" t="str">
            <v xml:space="preserve">COMPRESSOR DE AR REBOCAVEL VAZAO 748 PCM, PRESSAO EFETIVA DE TRABALHO 102 PSI, MOTOR DIESEL, POTENCIA 210 CV                                                                                                                                                                                                                                                                                                                                                                                              </v>
          </cell>
          <cell r="C1187" t="str">
            <v xml:space="preserve">UN    </v>
          </cell>
        </row>
        <row r="1188">
          <cell r="A1188">
            <v>36527</v>
          </cell>
          <cell r="B1188" t="str">
            <v xml:space="preserve">COMPRESSOR DE AR REBOCAVEL VAZAO 860 PCM, PRESSAO EFETIVA DE TRABALHO 102 PSI, MOTOR DIESEL, POTENCIA 250 CV                                                                                                                                                                                                                                                                                                                                                                                              </v>
          </cell>
          <cell r="C1188" t="str">
            <v xml:space="preserve">UN    </v>
          </cell>
        </row>
        <row r="1189">
          <cell r="A1189">
            <v>38642</v>
          </cell>
          <cell r="B1189" t="str">
            <v xml:space="preserve">COMPRESSOR DE AR REBOCAVEL, VAZAO 152 PCM, PRESSAO EFETIVA DE TRABALHO 102 PSI, MOTOR DIESEL, POTENCIA 31,5 KW                                                                                                                                                                                                                                                                                                                                                                                            </v>
          </cell>
          <cell r="C1189" t="str">
            <v xml:space="preserve">UN    </v>
          </cell>
        </row>
        <row r="1190">
          <cell r="A1190">
            <v>36522</v>
          </cell>
          <cell r="B1190" t="str">
            <v xml:space="preserve">COMPRESSOR DE AR REBOCAVEL, VAZAO 189 PCM, PRESSAO EFETIVA DE TRABALHO 102 PSI, MOTOR DIESEL, POTENCIA 63 CV                                                                                                                                                                                                                                                                                                                                                                                              </v>
          </cell>
          <cell r="C1190" t="str">
            <v xml:space="preserve">UN    </v>
          </cell>
        </row>
        <row r="1191">
          <cell r="A1191">
            <v>36525</v>
          </cell>
          <cell r="B1191" t="str">
            <v xml:space="preserve">COMPRESSOR DE AR REBOCAVEL, VAZAO 250 PCM, PRESSAO EFETIVA DE TRABALHO 102 PSI, MOTOR DIESEL, POTENCIA 81 CV                                                                                                                                                                                                                                                                                                                                                                                              </v>
          </cell>
          <cell r="C1191" t="str">
            <v xml:space="preserve">UN    </v>
          </cell>
        </row>
        <row r="1192">
          <cell r="A1192">
            <v>13803</v>
          </cell>
          <cell r="B1192" t="str">
            <v xml:space="preserve">COMPRESSOR DE AR REBOCAVEL, VAZAO 89 PCM, PRESSAO EFETIVA DE TRABALHO *102* PSI, MOTOR DIESEL, POTENCIA *20* CV                                                                                                                                                                                                                                                                                                                                                                                           </v>
          </cell>
          <cell r="C1192" t="str">
            <v xml:space="preserve">UN    </v>
          </cell>
        </row>
        <row r="1193">
          <cell r="A1193">
            <v>34348</v>
          </cell>
          <cell r="B1193" t="str">
            <v xml:space="preserve">CONCERTINA CLIPADA (DUPLA) EM ACO GALVANIZADO DE ALTA RESISTENCIA, COM ESPIRAL DE 300 MM, D = 2,76 MM                                                                                                                                                                                                                                                                                                                                                                                                     </v>
          </cell>
          <cell r="C1193" t="str">
            <v xml:space="preserve">M     </v>
          </cell>
        </row>
        <row r="1194">
          <cell r="A1194">
            <v>34347</v>
          </cell>
          <cell r="B1194" t="str">
            <v xml:space="preserve">CONCERTINA SIMPLES EM ACO GALVANIZADO DE ALTA RESISTENCIA, COM ESPIRAL DE 300 MM, D = 2,76 MM                                                                                                                                                                                                                                                                                                                                                                                                             </v>
          </cell>
          <cell r="C1194" t="str">
            <v xml:space="preserve">M     </v>
          </cell>
        </row>
        <row r="1195">
          <cell r="A1195">
            <v>11146</v>
          </cell>
          <cell r="B1195" t="str">
            <v xml:space="preserve">CONCRETO AUTOADENSAVEL (CAA) CLASSE DE RESISTENCIA C15, ESPALHAMENTO SF2, COM BOMBEAMENTO (DISPONIBILIZACAO DE BOMBA), SEM O LANCAMENTO (NBR 15823)                                                                                                                                                                                                                                                                                                                                                       </v>
          </cell>
          <cell r="C1195" t="str">
            <v xml:space="preserve">M3    </v>
          </cell>
        </row>
        <row r="1196">
          <cell r="A1196">
            <v>11147</v>
          </cell>
          <cell r="B1196" t="str">
            <v xml:space="preserve">CONCRETO AUTOADENSAVEL (CAA) CLASSE DE RESISTENCIA C20, ESPALHAMENTO SF2, COM BOMBEAMENTO (DISPONIBILIZACAO DE BOMBA), SEM O LANCAMENTO (NBR 15823)                                                                                                                                                                                                                                                                                                                                                       </v>
          </cell>
          <cell r="C1196" t="str">
            <v xml:space="preserve">M3    </v>
          </cell>
        </row>
        <row r="1197">
          <cell r="A1197">
            <v>34872</v>
          </cell>
          <cell r="B1197" t="str">
            <v xml:space="preserve">CONCRETO AUTOADENSAVEL (CAA) CLASSE DE RESISTENCIA C25, ESPALHAMENTO SF2, COM BOMBEAMENTO (DISPONIBILIZACAO DE BOMBA), SEM O LANCAMENTO (NBR 15823)                                                                                                                                                                                                                                                                                                                                                       </v>
          </cell>
          <cell r="C1197" t="str">
            <v xml:space="preserve">M3    </v>
          </cell>
        </row>
        <row r="1198">
          <cell r="A1198">
            <v>34491</v>
          </cell>
          <cell r="B1198" t="str">
            <v xml:space="preserve">CONCRETO AUTOADENSAVEL (CAA) CLASSE DE RESISTENCIA C30, ESPALHAMENTO SF2, COM BOMBEAMENTO (DISPONIBILIZACAO DE BOMBA), SEM O LANCAMENTO (NBR 15823)                                                                                                                                                                                                                                                                                                                                                       </v>
          </cell>
          <cell r="C1198" t="str">
            <v xml:space="preserve">M3    </v>
          </cell>
        </row>
        <row r="1199">
          <cell r="A1199">
            <v>34770</v>
          </cell>
          <cell r="B1199" t="str">
            <v xml:space="preserve">CONCRETO BETUMINOSO USINADO A QUENTE (CBUQ) PARA PAVIMENTACAO ASFALTICA, PADRAO DNIT, FAIXA C, COM CAP 30/45 - AQUISICAO POSTO USINA                                                                                                                                                                                                                                                                                                                                                                      </v>
          </cell>
          <cell r="C1199" t="str">
            <v xml:space="preserve">T     </v>
          </cell>
        </row>
        <row r="1200">
          <cell r="A1200">
            <v>1518</v>
          </cell>
          <cell r="B1200" t="str">
            <v xml:space="preserve">CONCRETO BETUMINOSO USINADO A QUENTE (CBUQ) PARA PAVIMENTACAO ASFALTICA, PADRAO DNIT, FAIXA C, COM CAP 50/70 - AQUISICAO POSTO USINA                                                                                                                                                                                                                                                                                                                                                                      </v>
          </cell>
          <cell r="C1200" t="str">
            <v xml:space="preserve">T     </v>
          </cell>
        </row>
        <row r="1201">
          <cell r="A1201">
            <v>41965</v>
          </cell>
          <cell r="B1201" t="str">
            <v xml:space="preserve">CONCRETO BETUMINOSO USINADO A QUENTE (CBUQ) PARA PAVIMENTACAO ASFALTICA, PADRAO DNIT, PARA BINDER, COM CAP 50/70 - AQUISICAO POSTO USINA                                                                                                                                                                                                                                                                                                                                                                  </v>
          </cell>
          <cell r="C1201" t="str">
            <v xml:space="preserve">T     </v>
          </cell>
        </row>
        <row r="1202">
          <cell r="A1202">
            <v>1524</v>
          </cell>
          <cell r="B1202" t="str">
            <v xml:space="preserve">CONCRETO USINADO BOMBEAVEL, CLASSE DE RESISTENCIA C20, BRITA 0 E 1, SLUMP = 100 +/- 20 MM, COM BOMBEAMENTO (DISPONIBILIZACAO DE BOMBA), SEM O LANCAMENTO (NBR 8953)                                                                                                                                                                                                                                                                                                                                       </v>
          </cell>
          <cell r="C1202" t="str">
            <v xml:space="preserve">M3    </v>
          </cell>
        </row>
        <row r="1203">
          <cell r="A1203">
            <v>34492</v>
          </cell>
          <cell r="B1203" t="str">
            <v xml:space="preserve">CONCRETO USINADO BOMBEAVEL, CLASSE DE RESISTENCIA C20, COM BRITA 0 E 1, SLUMP = 100 +/- 20 MM, EXCLUI SERVICO DE BOMBEAMENTO (NBR 8953)                                                                                                                                                                                                                                                                                                                                                                   </v>
          </cell>
          <cell r="C1203" t="str">
            <v xml:space="preserve">M3    </v>
          </cell>
        </row>
        <row r="1204">
          <cell r="A1204">
            <v>38404</v>
          </cell>
          <cell r="B1204" t="str">
            <v xml:space="preserve">CONCRETO USINADO BOMBEAVEL, CLASSE DE RESISTENCIA C20, COM BRITA 0 E 1, SLUMP = 130 +/- 20 MM, EXCLUI SERVICO DE BOMBEAMENTO (NBR 8953)                                                                                                                                                                                                                                                                                                                                                                   </v>
          </cell>
          <cell r="C1204" t="str">
            <v xml:space="preserve">M3    </v>
          </cell>
        </row>
        <row r="1205">
          <cell r="A1205">
            <v>39849</v>
          </cell>
          <cell r="B1205" t="str">
            <v xml:space="preserve">CONCRETO USINADO BOMBEAVEL, CLASSE DE RESISTENCIA C20, COM BRITA 0 E 1, SLUMP = 190 +/- 20 MM, COM BOMBEAMENTO (DISPONIBILIZACAO DE BOMBA), SEM O LANCAMENTO (NBR 8953)                                                                                                                                                                                                                                                                                                                                   </v>
          </cell>
          <cell r="C1205" t="str">
            <v xml:space="preserve">M3    </v>
          </cell>
        </row>
        <row r="1206">
          <cell r="A1206">
            <v>38464</v>
          </cell>
          <cell r="B1206" t="str">
            <v xml:space="preserve">CONCRETO USINADO BOMBEAVEL, CLASSE DE RESISTENCIA C20, COM BRITA 0, SLUMP = 220 +/- 20 MM, COM BOMBEAMENTO (DISPONIBILIZACAO DE BOMBA), SEM O LANCAMENTO (NBR 8953)                                                                                                                                                                                                                                                                                                                                       </v>
          </cell>
          <cell r="C1206" t="str">
            <v xml:space="preserve">M3    </v>
          </cell>
        </row>
        <row r="1207">
          <cell r="A1207">
            <v>1527</v>
          </cell>
          <cell r="B1207" t="str">
            <v xml:space="preserve">CONCRETO USINADO BOMBEAVEL, CLASSE DE RESISTENCIA C25, BRITA 0 E 1, SLUMP = 100 +/- 20 MM, COM BOMBEAMENTO (DISPONIBILIZACAO DE BOMBA), SEM O LANCAMENTO (NBR 8953)                                                                                                                                                                                                                                                                                                                                       </v>
          </cell>
          <cell r="C1207" t="str">
            <v xml:space="preserve">M3    </v>
          </cell>
        </row>
        <row r="1208">
          <cell r="A1208">
            <v>34493</v>
          </cell>
          <cell r="B1208" t="str">
            <v xml:space="preserve">CONCRETO USINADO BOMBEAVEL, CLASSE DE RESISTENCIA C25, COM BRITA 0 E 1, SLUMP = 100 +/- 20 MM, EXCLUI SERVICO DE BOMBEAMENTO (NBR 8953)                                                                                                                                                                                                                                                                                                                                                                   </v>
          </cell>
          <cell r="C1208" t="str">
            <v xml:space="preserve">M3    </v>
          </cell>
        </row>
        <row r="1209">
          <cell r="A1209">
            <v>38405</v>
          </cell>
          <cell r="B1209" t="str">
            <v xml:space="preserve">CONCRETO USINADO BOMBEAVEL, CLASSE DE RESISTENCIA C25, COM BRITA 0 E 1, SLUMP = 130 +/- 20 MM, EXCLUI SERVICO DE BOMBEAMENTO (NBR 8953)                                                                                                                                                                                                                                                                                                                                                                   </v>
          </cell>
          <cell r="C1209" t="str">
            <v xml:space="preserve">M3    </v>
          </cell>
        </row>
        <row r="1210">
          <cell r="A1210">
            <v>38408</v>
          </cell>
          <cell r="B1210" t="str">
            <v xml:space="preserve">CONCRETO USINADO BOMBEAVEL, CLASSE DE RESISTENCIA C25, COM BRITA 0 E 1, SLUMP = 190 +/- 20 MM, EXCLUI SERVICO DE BOMBEAMENTO (NBR 8953)                                                                                                                                                                                                                                                                                                                                                                   </v>
          </cell>
          <cell r="C1210" t="str">
            <v xml:space="preserve">M3    </v>
          </cell>
        </row>
        <row r="1211">
          <cell r="A1211">
            <v>1525</v>
          </cell>
          <cell r="B1211" t="str">
            <v xml:space="preserve">CONCRETO USINADO BOMBEAVEL, CLASSE DE RESISTENCIA C30, BRITA 0 E 1, SLUMP = 100 +/- 20 MM, COM BOMBEAMENTO (DISPONIBILIZACAO DE BOMBA), SEM O LANCAMENTO (NBR 8953)                                                                                                                                                                                                                                                                                                                                       </v>
          </cell>
          <cell r="C1211" t="str">
            <v xml:space="preserve">M3    </v>
          </cell>
        </row>
        <row r="1212">
          <cell r="A1212">
            <v>34494</v>
          </cell>
          <cell r="B1212" t="str">
            <v xml:space="preserve">CONCRETO USINADO BOMBEAVEL, CLASSE DE RESISTENCIA C30, COM BRITA 0 E 1, SLUMP = 100 +/- 20 MM, EXCLUI SERVICO DE BOMBEAMENTO (NBR 8953)                                                                                                                                                                                                                                                                                                                                                                   </v>
          </cell>
          <cell r="C1212" t="str">
            <v xml:space="preserve">M3    </v>
          </cell>
        </row>
        <row r="1213">
          <cell r="A1213">
            <v>38406</v>
          </cell>
          <cell r="B1213" t="str">
            <v xml:space="preserve">CONCRETO USINADO BOMBEAVEL, CLASSE DE RESISTENCIA C30, COM BRITA 0 E 1, SLUMP = 130 +/- 20 MM, EXCLUI SERVICO DE BOMBEAMENTO (NBR 8953)                                                                                                                                                                                                                                                                                                                                                                   </v>
          </cell>
          <cell r="C1213" t="str">
            <v xml:space="preserve">M3    </v>
          </cell>
        </row>
        <row r="1214">
          <cell r="A1214">
            <v>38409</v>
          </cell>
          <cell r="B1214" t="str">
            <v xml:space="preserve">CONCRETO USINADO BOMBEAVEL, CLASSE DE RESISTENCIA C30, COM BRITA 0 E 1, SLUMP = 190 +/- 20 MM, EXCLUI SERVICO DE BOMBEAMENTO (NBR 8953)                                                                                                                                                                                                                                                                                                                                                                   </v>
          </cell>
          <cell r="C1214" t="str">
            <v xml:space="preserve">M3    </v>
          </cell>
        </row>
        <row r="1215">
          <cell r="A1215">
            <v>43360</v>
          </cell>
          <cell r="B1215" t="str">
            <v xml:space="preserve">CONCRETO USINADO BOMBEAVEL, CLASSE DE RESISTENCIA C30, COM BRITA 0 E 1, SLUMP = 220 +/- 30 MM, EXCLUI SERVICO DE BOMBEAMENTO (NBR 8953)                                                                                                                                                                                                                                                                                                                                                                   </v>
          </cell>
          <cell r="C1215" t="str">
            <v xml:space="preserve">M3    </v>
          </cell>
        </row>
        <row r="1216">
          <cell r="A1216">
            <v>11145</v>
          </cell>
          <cell r="B1216" t="str">
            <v xml:space="preserve">CONCRETO USINADO BOMBEAVEL, CLASSE DE RESISTENCIA C35, BRITA 0 E 1, SLUMP = 100 +/- 20 MM, COM BOMBEAMENTO (DISPONIBILIZACAO DE BOMBA), SEM O LANCAMENTO (NBR 8953)                                                                                                                                                                                                                                                                                                                                       </v>
          </cell>
          <cell r="C1216" t="str">
            <v xml:space="preserve">M3    </v>
          </cell>
        </row>
        <row r="1217">
          <cell r="A1217">
            <v>34495</v>
          </cell>
          <cell r="B1217" t="str">
            <v xml:space="preserve">CONCRETO USINADO BOMBEAVEL, CLASSE DE RESISTENCIA C35, COM BRITA 0 E 1, SLUMP = 100 +/- 20 MM, EXCLUI SERVICO DE BOMBEAMENTO (NBR 8953)                                                                                                                                                                                                                                                                                                                                                                   </v>
          </cell>
          <cell r="C1217" t="str">
            <v xml:space="preserve">M3    </v>
          </cell>
        </row>
        <row r="1218">
          <cell r="A1218">
            <v>34479</v>
          </cell>
          <cell r="B1218" t="str">
            <v xml:space="preserve">CONCRETO USINADO BOMBEAVEL, CLASSE DE RESISTENCIA C40, BRITA 0 E 1, SLUMP = 100 +/- 20 MM, COM BOMBEAMENTO (DISPONIBILIZACAO DE BOMBA), SEM O LANCAMENTO (NBR 8953)                                                                                                                                                                                                                                                                                                                                       </v>
          </cell>
          <cell r="C1218" t="str">
            <v xml:space="preserve">M3    </v>
          </cell>
        </row>
        <row r="1219">
          <cell r="A1219">
            <v>34496</v>
          </cell>
          <cell r="B1219" t="str">
            <v xml:space="preserve">CONCRETO USINADO BOMBEAVEL, CLASSE DE RESISTENCIA C40, COM BRITA 0 E 1, SLUMP = 100 +/- 20 MM, EXCLUI SERVICO DE BOMBEAMENTO (NBR 8953)                                                                                                                                                                                                                                                                                                                                                                   </v>
          </cell>
          <cell r="C1219" t="str">
            <v xml:space="preserve">M3    </v>
          </cell>
        </row>
        <row r="1220">
          <cell r="A1220">
            <v>34481</v>
          </cell>
          <cell r="B1220" t="str">
            <v xml:space="preserve">CONCRETO USINADO BOMBEAVEL, CLASSE DE RESISTENCIA C45, BRITA 0 E 1, SLUMP = 100 +/- 20 MM, COM BOMBEAMENTO (DISPONIBILIZACAO DE BOMBA), SEM O LANCAMENTO (NBR 8953)                                                                                                                                                                                                                                                                                                                                       </v>
          </cell>
          <cell r="C1220" t="str">
            <v xml:space="preserve">M3    </v>
          </cell>
        </row>
        <row r="1221">
          <cell r="A1221">
            <v>34483</v>
          </cell>
          <cell r="B1221" t="str">
            <v xml:space="preserve">CONCRETO USINADO BOMBEAVEL, CLASSE DE RESISTENCIA C50, BRITA 0 E 1, SLUMP = 100 +/- 20 MM, COM BOMBEAMENTO (DISPONIBILIZACAO DE BOMBA), SEM O LANCAMENTO (NBR 8953)                                                                                                                                                                                                                                                                                                                                       </v>
          </cell>
          <cell r="C1221" t="str">
            <v xml:space="preserve">M3    </v>
          </cell>
        </row>
        <row r="1222">
          <cell r="A1222">
            <v>34485</v>
          </cell>
          <cell r="B1222" t="str">
            <v xml:space="preserve">CONCRETO USINADO BOMBEAVEL, CLASSE DE RESISTENCIA C60, COM BRITA 0 E 1, SLUMP = 100 +/- 20 MM, COM BOMBEAMENTO (DISPONIBILIZACAO DE BOMBA), SEM O LANCAMENTO (NBR 8953)                                                                                                                                                                                                                                                                                                                                   </v>
          </cell>
          <cell r="C1222" t="str">
            <v xml:space="preserve">M3    </v>
          </cell>
        </row>
        <row r="1223">
          <cell r="A1223">
            <v>14041</v>
          </cell>
          <cell r="B1223" t="str">
            <v xml:space="preserve">CONCRETO USINADO CONVENCIONAL (NAO BOMBEAVEL) CLASSE DE RESISTENCIA C10, COM BRITA 1 E 2, SLUMP = 80 MM +/- 10 MM (NBR 8953)                                                                                                                                                                                                                                                                                                                                                                              </v>
          </cell>
          <cell r="C1223" t="str">
            <v xml:space="preserve">M3    </v>
          </cell>
        </row>
        <row r="1224">
          <cell r="A1224">
            <v>1523</v>
          </cell>
          <cell r="B1224" t="str">
            <v xml:space="preserve">CONCRETO USINADO CONVENCIONAL (NAO BOMBEAVEL) CLASSE DE RESISTENCIA C15, COM BRITA 1 E 2, SLUMP = 80 MM +/- 10 MM (NBR 8953)                                                                                                                                                                                                                                                                                                                                                                              </v>
          </cell>
          <cell r="C1224" t="str">
            <v xml:space="preserve">M3    </v>
          </cell>
        </row>
        <row r="1225">
          <cell r="A1225">
            <v>14052</v>
          </cell>
          <cell r="B1225" t="str">
            <v xml:space="preserve">CONDULETE DE ALUMINIO TIPO B, PARA ELETRODUTO ROSCAVEL DE 1/2", COM TAMPA CEGA                                                                                                                                                                                                                                                                                                                                                                                                                            </v>
          </cell>
          <cell r="C1225" t="str">
            <v xml:space="preserve">UN    </v>
          </cell>
        </row>
        <row r="1226">
          <cell r="A1226">
            <v>14054</v>
          </cell>
          <cell r="B1226" t="str">
            <v xml:space="preserve">CONDULETE DE ALUMINIO TIPO B, PARA ELETRODUTO ROSCAVEL DE 1", COM TAMPA CEGA                                                                                                                                                                                                                                                                                                                                                                                                                              </v>
          </cell>
          <cell r="C1226" t="str">
            <v xml:space="preserve">UN    </v>
          </cell>
        </row>
        <row r="1227">
          <cell r="A1227">
            <v>14053</v>
          </cell>
          <cell r="B1227" t="str">
            <v xml:space="preserve">CONDULETE DE ALUMINIO TIPO B, PARA ELETRODUTO ROSCAVEL DE 3/4", COM TAMPA CEGA                                                                                                                                                                                                                                                                                                                                                                                                                            </v>
          </cell>
          <cell r="C1227" t="str">
            <v xml:space="preserve">UN    </v>
          </cell>
        </row>
        <row r="1228">
          <cell r="A1228">
            <v>2558</v>
          </cell>
          <cell r="B1228" t="str">
            <v xml:space="preserve">CONDULETE DE ALUMINIO TIPO C, PARA ELETRODUTO ROSCAVEL DE 1/2", COM TAMPA CEGA                                                                                                                                                                                                                                                                                                                                                                                                                            </v>
          </cell>
          <cell r="C1228" t="str">
            <v xml:space="preserve">UN    </v>
          </cell>
        </row>
        <row r="1229">
          <cell r="A1229">
            <v>2560</v>
          </cell>
          <cell r="B1229" t="str">
            <v xml:space="preserve">CONDULETE DE ALUMINIO TIPO C, PARA ELETRODUTO ROSCAVEL DE 1", COM TAMPA CEGA                                                                                                                                                                                                                                                                                                                                                                                                                              </v>
          </cell>
          <cell r="C1229" t="str">
            <v xml:space="preserve">UN    </v>
          </cell>
        </row>
        <row r="1230">
          <cell r="A1230">
            <v>2559</v>
          </cell>
          <cell r="B1230" t="str">
            <v xml:space="preserve">CONDULETE DE ALUMINIO TIPO C, PARA ELETRODUTO ROSCAVEL DE 3/4", COM TAMPA CEGA                                                                                                                                                                                                                                                                                                                                                                                                                            </v>
          </cell>
          <cell r="C1230" t="str">
            <v xml:space="preserve">UN    </v>
          </cell>
        </row>
        <row r="1231">
          <cell r="A1231">
            <v>2592</v>
          </cell>
          <cell r="B1231" t="str">
            <v xml:space="preserve">CONDULETE DE ALUMINIO TIPO C, PARA ELETRODUTO ROSCAVEL DE 4", COM TAMPA CEGA                                                                                                                                                                                                                                                                                                                                                                                                                              </v>
          </cell>
          <cell r="C1231" t="str">
            <v xml:space="preserve">UN    </v>
          </cell>
        </row>
        <row r="1232">
          <cell r="A1232">
            <v>2589</v>
          </cell>
          <cell r="B1232" t="str">
            <v xml:space="preserve">CONDULETE DE ALUMINIO TIPO E, PARA ELETRODUTO ROSCAVEL DE 1 1/2", COM TAMPA CEGA                                                                                                                                                                                                                                                                                                                                                                                                                          </v>
          </cell>
          <cell r="C1232" t="str">
            <v xml:space="preserve">UN    </v>
          </cell>
        </row>
        <row r="1233">
          <cell r="A1233">
            <v>2566</v>
          </cell>
          <cell r="B1233" t="str">
            <v xml:space="preserve">CONDULETE DE ALUMINIO TIPO E, PARA ELETRODUTO ROSCAVEL DE 1 1/4", COM TAMPA CEGA                                                                                                                                                                                                                                                                                                                                                                                                                          </v>
          </cell>
          <cell r="C1233" t="str">
            <v xml:space="preserve">UN    </v>
          </cell>
        </row>
        <row r="1234">
          <cell r="A1234">
            <v>2591</v>
          </cell>
          <cell r="B1234" t="str">
            <v xml:space="preserve">CONDULETE DE ALUMINIO TIPO E, PARA ELETRODUTO ROSCAVEL DE 1/2", COM TAMPA CEGA                                                                                                                                                                                                                                                                                                                                                                                                                            </v>
          </cell>
          <cell r="C1234" t="str">
            <v xml:space="preserve">UN    </v>
          </cell>
        </row>
        <row r="1235">
          <cell r="A1235">
            <v>2590</v>
          </cell>
          <cell r="B1235" t="str">
            <v xml:space="preserve">CONDULETE DE ALUMINIO TIPO E, PARA ELETRODUTO ROSCAVEL DE 1", COM TAMPA CEGA                                                                                                                                                                                                                                                                                                                                                                                                                              </v>
          </cell>
          <cell r="C1235" t="str">
            <v xml:space="preserve">UN    </v>
          </cell>
        </row>
        <row r="1236">
          <cell r="A1236">
            <v>2567</v>
          </cell>
          <cell r="B1236" t="str">
            <v xml:space="preserve">CONDULETE DE ALUMINIO TIPO E, PARA ELETRODUTO ROSCAVEL DE 2", COM TAMPA CEGA                                                                                                                                                                                                                                                                                                                                                                                                                              </v>
          </cell>
          <cell r="C1236" t="str">
            <v xml:space="preserve">UN    </v>
          </cell>
        </row>
        <row r="1237">
          <cell r="A1237">
            <v>2565</v>
          </cell>
          <cell r="B1237" t="str">
            <v xml:space="preserve">CONDULETE DE ALUMINIO TIPO E, PARA ELETRODUTO ROSCAVEL DE 3/4", COM TAMPA CEGA                                                                                                                                                                                                                                                                                                                                                                                                                            </v>
          </cell>
          <cell r="C1237" t="str">
            <v xml:space="preserve">UN    </v>
          </cell>
        </row>
        <row r="1238">
          <cell r="A1238">
            <v>2568</v>
          </cell>
          <cell r="B1238" t="str">
            <v xml:space="preserve">CONDULETE DE ALUMINIO TIPO E, PARA ELETRODUTO ROSCAVEL DE 3", COM TAMPA CEGA                                                                                                                                                                                                                                                                                                                                                                                                                              </v>
          </cell>
          <cell r="C1238" t="str">
            <v xml:space="preserve">UN    </v>
          </cell>
        </row>
        <row r="1239">
          <cell r="A1239">
            <v>2594</v>
          </cell>
          <cell r="B1239" t="str">
            <v xml:space="preserve">CONDULETE DE ALUMINIO TIPO E, PARA ELETRODUTO ROSCAVEL DE 4", COM TAMPA CEGA                                                                                                                                                                                                                                                                                                                                                                                                                              </v>
          </cell>
          <cell r="C1239" t="str">
            <v xml:space="preserve">UN    </v>
          </cell>
        </row>
        <row r="1240">
          <cell r="A1240">
            <v>2587</v>
          </cell>
          <cell r="B1240" t="str">
            <v xml:space="preserve">CONDULETE DE ALUMINIO TIPO LR, PARA ELETRODUTO ROSCAVEL DE 1 1/2", COM TAMPA CEGA                                                                                                                                                                                                                                                                                                                                                                                                                         </v>
          </cell>
          <cell r="C1240" t="str">
            <v xml:space="preserve">UN    </v>
          </cell>
        </row>
        <row r="1241">
          <cell r="A1241">
            <v>2588</v>
          </cell>
          <cell r="B1241" t="str">
            <v xml:space="preserve">CONDULETE DE ALUMINIO TIPO LR, PARA ELETRODUTO ROSCAVEL DE 1 1/4", COM TAMPA CEGA                                                                                                                                                                                                                                                                                                                                                                                                                         </v>
          </cell>
          <cell r="C1241" t="str">
            <v xml:space="preserve">UN    </v>
          </cell>
        </row>
        <row r="1242">
          <cell r="A1242">
            <v>2569</v>
          </cell>
          <cell r="B1242" t="str">
            <v xml:space="preserve">CONDULETE DE ALUMINIO TIPO LR, PARA ELETRODUTO ROSCAVEL DE 1/2", COM TAMPA CEGA                                                                                                                                                                                                                                                                                                                                                                                                                           </v>
          </cell>
          <cell r="C1242" t="str">
            <v xml:space="preserve">UN    </v>
          </cell>
        </row>
        <row r="1243">
          <cell r="A1243">
            <v>2570</v>
          </cell>
          <cell r="B1243" t="str">
            <v xml:space="preserve">CONDULETE DE ALUMINIO TIPO LR, PARA ELETRODUTO ROSCAVEL DE 1", COM TAMPA CEGA                                                                                                                                                                                                                                                                                                                                                                                                                             </v>
          </cell>
          <cell r="C1243" t="str">
            <v xml:space="preserve">UN    </v>
          </cell>
        </row>
        <row r="1244">
          <cell r="A1244">
            <v>2571</v>
          </cell>
          <cell r="B1244" t="str">
            <v xml:space="preserve">CONDULETE DE ALUMINIO TIPO LR, PARA ELETRODUTO ROSCAVEL DE 2", COM TAMPA CEGA                                                                                                                                                                                                                                                                                                                                                                                                                             </v>
          </cell>
          <cell r="C1244" t="str">
            <v xml:space="preserve">UN    </v>
          </cell>
        </row>
        <row r="1245">
          <cell r="A1245">
            <v>2593</v>
          </cell>
          <cell r="B1245" t="str">
            <v xml:space="preserve">CONDULETE DE ALUMINIO TIPO LR, PARA ELETRODUTO ROSCAVEL DE 3/4", COM TAMPA CEGA                                                                                                                                                                                                                                                                                                                                                                                                                           </v>
          </cell>
          <cell r="C1245" t="str">
            <v xml:space="preserve">UN    </v>
          </cell>
        </row>
        <row r="1246">
          <cell r="A1246">
            <v>2572</v>
          </cell>
          <cell r="B1246" t="str">
            <v xml:space="preserve">CONDULETE DE ALUMINIO TIPO LR, PARA ELETRODUTO ROSCAVEL DE 3", COM TAMPA CEGA                                                                                                                                                                                                                                                                                                                                                                                                                             </v>
          </cell>
          <cell r="C1246" t="str">
            <v xml:space="preserve">UN    </v>
          </cell>
        </row>
        <row r="1247">
          <cell r="A1247">
            <v>2595</v>
          </cell>
          <cell r="B1247" t="str">
            <v xml:space="preserve">CONDULETE DE ALUMINIO TIPO LR, PARA ELETRODUTO ROSCAVEL DE 4", COM TAMPA CEGA                                                                                                                                                                                                                                                                                                                                                                                                                             </v>
          </cell>
          <cell r="C1247" t="str">
            <v xml:space="preserve">UN    </v>
          </cell>
        </row>
        <row r="1248">
          <cell r="A1248">
            <v>2576</v>
          </cell>
          <cell r="B1248" t="str">
            <v xml:space="preserve">CONDULETE DE ALUMINIO TIPO T, PARA ELETRODUTO ROSCAVEL DE 1 1/2", COM TAMPA CEGA                                                                                                                                                                                                                                                                                                                                                                                                                          </v>
          </cell>
          <cell r="C1248" t="str">
            <v xml:space="preserve">UN    </v>
          </cell>
        </row>
        <row r="1249">
          <cell r="A1249">
            <v>2575</v>
          </cell>
          <cell r="B1249" t="str">
            <v xml:space="preserve">CONDULETE DE ALUMINIO TIPO T, PARA ELETRODUTO ROSCAVEL DE 1 1/4", COM TAMPA CEGA                                                                                                                                                                                                                                                                                                                                                                                                                          </v>
          </cell>
          <cell r="C1249" t="str">
            <v xml:space="preserve">UN    </v>
          </cell>
        </row>
        <row r="1250">
          <cell r="A1250">
            <v>2573</v>
          </cell>
          <cell r="B1250" t="str">
            <v xml:space="preserve">CONDULETE DE ALUMINIO TIPO T, PARA ELETRODUTO ROSCAVEL DE 1/2", COM TAMPA CEGA                                                                                                                                                                                                                                                                                                                                                                                                                            </v>
          </cell>
          <cell r="C1250" t="str">
            <v xml:space="preserve">UN    </v>
          </cell>
        </row>
        <row r="1251">
          <cell r="A1251">
            <v>2586</v>
          </cell>
          <cell r="B1251" t="str">
            <v xml:space="preserve">CONDULETE DE ALUMINIO TIPO T, PARA ELETRODUTO ROSCAVEL DE 1", COM TAMPA CEGA                                                                                                                                                                                                                                                                                                                                                                                                                              </v>
          </cell>
          <cell r="C1251" t="str">
            <v xml:space="preserve">UN    </v>
          </cell>
        </row>
        <row r="1252">
          <cell r="A1252">
            <v>2577</v>
          </cell>
          <cell r="B1252" t="str">
            <v xml:space="preserve">CONDULETE DE ALUMINIO TIPO T, PARA ELETRODUTO ROSCAVEL DE 2", COM TAMPA CEGA                                                                                                                                                                                                                                                                                                                                                                                                                              </v>
          </cell>
          <cell r="C1252" t="str">
            <v xml:space="preserve">UN    </v>
          </cell>
        </row>
        <row r="1253">
          <cell r="A1253">
            <v>2574</v>
          </cell>
          <cell r="B1253" t="str">
            <v xml:space="preserve">CONDULETE DE ALUMINIO TIPO T, PARA ELETRODUTO ROSCAVEL DE 3/4", COM TAMPA CEGA                                                                                                                                                                                                                                                                                                                                                                                                                            </v>
          </cell>
          <cell r="C1253" t="str">
            <v xml:space="preserve">UN    </v>
          </cell>
        </row>
        <row r="1254">
          <cell r="A1254">
            <v>2578</v>
          </cell>
          <cell r="B1254" t="str">
            <v xml:space="preserve">CONDULETE DE ALUMINIO TIPO T, PARA ELETRODUTO ROSCAVEL DE 3", COM TAMPA CEGA                                                                                                                                                                                                                                                                                                                                                                                                                              </v>
          </cell>
          <cell r="C1254" t="str">
            <v xml:space="preserve">UN    </v>
          </cell>
        </row>
        <row r="1255">
          <cell r="A1255">
            <v>2585</v>
          </cell>
          <cell r="B1255" t="str">
            <v xml:space="preserve">CONDULETE DE ALUMINIO TIPO T, PARA ELETRODUTO ROSCAVEL DE 4", COM TAMPA CEGA                                                                                                                                                                                                                                                                                                                                                                                                                              </v>
          </cell>
          <cell r="C1255" t="str">
            <v xml:space="preserve">UN    </v>
          </cell>
        </row>
        <row r="1256">
          <cell r="A1256">
            <v>12008</v>
          </cell>
          <cell r="B1256" t="str">
            <v xml:space="preserve">CONDULETE DE ALUMINIO TIPO TB, PARA ELETRODUTO ROSCAVEL DE 3", COM TAMPA CEGA                                                                                                                                                                                                                                                                                                                                                                                                                             </v>
          </cell>
          <cell r="C1256" t="str">
            <v xml:space="preserve">UN    </v>
          </cell>
        </row>
        <row r="1257">
          <cell r="A1257">
            <v>2582</v>
          </cell>
          <cell r="B1257" t="str">
            <v xml:space="preserve">CONDULETE DE ALUMINIO TIPO X, PARA ELETRODUTO ROSCAVEL DE 1 1/2", COM TAMPA CEGA                                                                                                                                                                                                                                                                                                                                                                                                                          </v>
          </cell>
          <cell r="C1257" t="str">
            <v xml:space="preserve">UN    </v>
          </cell>
        </row>
        <row r="1258">
          <cell r="A1258">
            <v>2597</v>
          </cell>
          <cell r="B1258" t="str">
            <v xml:space="preserve">CONDULETE DE ALUMINIO TIPO X, PARA ELETRODUTO ROSCAVEL DE 1 1/4", COM TAMPA CEGA                                                                                                                                                                                                                                                                                                                                                                                                                          </v>
          </cell>
          <cell r="C1258" t="str">
            <v xml:space="preserve">UN    </v>
          </cell>
        </row>
        <row r="1259">
          <cell r="A1259">
            <v>2579</v>
          </cell>
          <cell r="B1259" t="str">
            <v xml:space="preserve">CONDULETE DE ALUMINIO TIPO X, PARA ELETRODUTO ROSCAVEL DE 1/2", COM TAMPA CEGA                                                                                                                                                                                                                                                                                                                                                                                                                            </v>
          </cell>
          <cell r="C1259" t="str">
            <v xml:space="preserve">UN    </v>
          </cell>
        </row>
        <row r="1260">
          <cell r="A1260">
            <v>2581</v>
          </cell>
          <cell r="B1260" t="str">
            <v xml:space="preserve">CONDULETE DE ALUMINIO TIPO X, PARA ELETRODUTO ROSCAVEL DE 1", COM TAMPA CEGA                                                                                                                                                                                                                                                                                                                                                                                                                              </v>
          </cell>
          <cell r="C1260" t="str">
            <v xml:space="preserve">UN    </v>
          </cell>
        </row>
        <row r="1261">
          <cell r="A1261">
            <v>2596</v>
          </cell>
          <cell r="B1261" t="str">
            <v xml:space="preserve">CONDULETE DE ALUMINIO TIPO X, PARA ELETRODUTO ROSCAVEL DE 2", COM TAMPA CEGA                                                                                                                                                                                                                                                                                                                                                                                                                              </v>
          </cell>
          <cell r="C1261" t="str">
            <v xml:space="preserve">UN    </v>
          </cell>
        </row>
        <row r="1262">
          <cell r="A1262">
            <v>2580</v>
          </cell>
          <cell r="B1262" t="str">
            <v xml:space="preserve">CONDULETE DE ALUMINIO TIPO X, PARA ELETRODUTO ROSCAVEL DE 3/4", COM TAMPA CEGA                                                                                                                                                                                                                                                                                                                                                                                                                            </v>
          </cell>
          <cell r="C1262" t="str">
            <v xml:space="preserve">UN    </v>
          </cell>
        </row>
        <row r="1263">
          <cell r="A1263">
            <v>2583</v>
          </cell>
          <cell r="B1263" t="str">
            <v xml:space="preserve">CONDULETE DE ALUMINIO TIPO X, PARA ELETRODUTO ROSCAVEL DE 3", COM TAMPA CEGA                                                                                                                                                                                                                                                                                                                                                                                                                              </v>
          </cell>
          <cell r="C1263" t="str">
            <v xml:space="preserve">UN    </v>
          </cell>
        </row>
        <row r="1264">
          <cell r="A1264">
            <v>2584</v>
          </cell>
          <cell r="B1264" t="str">
            <v xml:space="preserve">CONDULETE DE ALUMINIO TIPO X, PARA ELETRODUTO ROSCAVEL DE 4", COM TAMPA CEGA                                                                                                                                                                                                                                                                                                                                                                                                                              </v>
          </cell>
          <cell r="C1264" t="str">
            <v xml:space="preserve">UN    </v>
          </cell>
        </row>
        <row r="1265">
          <cell r="A1265">
            <v>12010</v>
          </cell>
          <cell r="B1265" t="str">
            <v xml:space="preserve">CONDULETE EM PVC, TIPO "B", SEM TAMPA, DE 1/2" OU 3/4"                                                                                                                                                                                                                                                                                                                                                                                                                                                    </v>
          </cell>
          <cell r="C1265" t="str">
            <v xml:space="preserve">UN    </v>
          </cell>
        </row>
        <row r="1266">
          <cell r="A1266">
            <v>39329</v>
          </cell>
          <cell r="B1266" t="str">
            <v xml:space="preserve">CONDULETE EM PVC, TIPO "B", SEM TAMPA, DE 1"                                                                                                                                                                                                                                                                                                                                                                                                                                                              </v>
          </cell>
          <cell r="C1266" t="str">
            <v xml:space="preserve">UN    </v>
          </cell>
        </row>
        <row r="1267">
          <cell r="A1267">
            <v>39330</v>
          </cell>
          <cell r="B1267" t="str">
            <v xml:space="preserve">CONDULETE EM PVC, TIPO "C", SEM TAMPA, DE 1/2"                                                                                                                                                                                                                                                                                                                                                                                                                                                            </v>
          </cell>
          <cell r="C1267" t="str">
            <v xml:space="preserve">UN    </v>
          </cell>
        </row>
        <row r="1268">
          <cell r="A1268">
            <v>39332</v>
          </cell>
          <cell r="B1268" t="str">
            <v xml:space="preserve">CONDULETE EM PVC, TIPO "C", SEM TAMPA, DE 1"                                                                                                                                                                                                                                                                                                                                                                                                                                                              </v>
          </cell>
          <cell r="C1268" t="str">
            <v xml:space="preserve">UN    </v>
          </cell>
        </row>
        <row r="1269">
          <cell r="A1269">
            <v>39331</v>
          </cell>
          <cell r="B1269" t="str">
            <v xml:space="preserve">CONDULETE EM PVC, TIPO "C", SEM TAMPA, DE 3/4"                                                                                                                                                                                                                                                                                                                                                                                                                                                            </v>
          </cell>
          <cell r="C1269" t="str">
            <v xml:space="preserve">UN    </v>
          </cell>
        </row>
        <row r="1270">
          <cell r="A1270">
            <v>39333</v>
          </cell>
          <cell r="B1270" t="str">
            <v xml:space="preserve">CONDULETE EM PVC, TIPO "E", SEM TAMPA, DE 1/2"                                                                                                                                                                                                                                                                                                                                                                                                                                                            </v>
          </cell>
          <cell r="C1270" t="str">
            <v xml:space="preserve">UN    </v>
          </cell>
        </row>
        <row r="1271">
          <cell r="A1271">
            <v>39335</v>
          </cell>
          <cell r="B1271" t="str">
            <v xml:space="preserve">CONDULETE EM PVC, TIPO "E", SEM TAMPA, DE 1"                                                                                                                                                                                                                                                                                                                                                                                                                                                              </v>
          </cell>
          <cell r="C1271" t="str">
            <v xml:space="preserve">UN    </v>
          </cell>
        </row>
        <row r="1272">
          <cell r="A1272">
            <v>39334</v>
          </cell>
          <cell r="B1272" t="str">
            <v xml:space="preserve">CONDULETE EM PVC, TIPO "E", SEM TAMPA, DE 3/4"                                                                                                                                                                                                                                                                                                                                                                                                                                                            </v>
          </cell>
          <cell r="C1272" t="str">
            <v xml:space="preserve">UN    </v>
          </cell>
        </row>
        <row r="1273">
          <cell r="A1273">
            <v>12016</v>
          </cell>
          <cell r="B1273" t="str">
            <v xml:space="preserve">CONDULETE EM PVC, TIPO "LB", SEM TAMPA, DE 1/2" OU 3/4"                                                                                                                                                                                                                                                                                                                                                                                                                                                   </v>
          </cell>
          <cell r="C1273" t="str">
            <v xml:space="preserve">UN    </v>
          </cell>
        </row>
        <row r="1274">
          <cell r="A1274">
            <v>12015</v>
          </cell>
          <cell r="B1274" t="str">
            <v xml:space="preserve">CONDULETE EM PVC, TIPO "LB", SEM TAMPA, DE 1"                                                                                                                                                                                                                                                                                                                                                                                                                                                             </v>
          </cell>
          <cell r="C1274" t="str">
            <v xml:space="preserve">UN    </v>
          </cell>
        </row>
        <row r="1275">
          <cell r="A1275">
            <v>12020</v>
          </cell>
          <cell r="B1275" t="str">
            <v xml:space="preserve">CONDULETE EM PVC, TIPO "LL", SEM TAMPA, DE 1/2" OU 3/4"                                                                                                                                                                                                                                                                                                                                                                                                                                                   </v>
          </cell>
          <cell r="C1275" t="str">
            <v xml:space="preserve">UN    </v>
          </cell>
        </row>
        <row r="1276">
          <cell r="A1276">
            <v>12019</v>
          </cell>
          <cell r="B1276" t="str">
            <v xml:space="preserve">CONDULETE EM PVC, TIPO "LL", SEM TAMPA, DE 1"                                                                                                                                                                                                                                                                                                                                                                                                                                                             </v>
          </cell>
          <cell r="C1276" t="str">
            <v xml:space="preserve">UN    </v>
          </cell>
        </row>
        <row r="1277">
          <cell r="A1277">
            <v>39336</v>
          </cell>
          <cell r="B1277" t="str">
            <v xml:space="preserve">CONDULETE EM PVC, TIPO "LR", SEM TAMPA, DE 1/2"                                                                                                                                                                                                                                                                                                                                                                                                                                                           </v>
          </cell>
          <cell r="C1277" t="str">
            <v xml:space="preserve">UN    </v>
          </cell>
        </row>
        <row r="1278">
          <cell r="A1278">
            <v>39338</v>
          </cell>
          <cell r="B1278" t="str">
            <v xml:space="preserve">CONDULETE EM PVC, TIPO "LR", SEM TAMPA, DE 1"                                                                                                                                                                                                                                                                                                                                                                                                                                                             </v>
          </cell>
          <cell r="C1278" t="str">
            <v xml:space="preserve">UN    </v>
          </cell>
        </row>
        <row r="1279">
          <cell r="A1279">
            <v>39337</v>
          </cell>
          <cell r="B1279" t="str">
            <v xml:space="preserve">CONDULETE EM PVC, TIPO "LR", SEM TAMPA, DE 3/4"                                                                                                                                                                                                                                                                                                                                                                                                                                                           </v>
          </cell>
          <cell r="C1279" t="str">
            <v xml:space="preserve">UN    </v>
          </cell>
        </row>
        <row r="1280">
          <cell r="A1280">
            <v>39341</v>
          </cell>
          <cell r="B1280" t="str">
            <v xml:space="preserve">CONDULETE EM PVC, TIPO "T", SEM TAMPA, DE 1"                                                                                                                                                                                                                                                                                                                                                                                                                                                              </v>
          </cell>
          <cell r="C1280" t="str">
            <v xml:space="preserve">UN    </v>
          </cell>
        </row>
        <row r="1281">
          <cell r="A1281">
            <v>39340</v>
          </cell>
          <cell r="B1281" t="str">
            <v xml:space="preserve">CONDULETE EM PVC, TIPO "T", SEM TAMPA, DE 3/4"                                                                                                                                                                                                                                                                                                                                                                                                                                                            </v>
          </cell>
          <cell r="C1281" t="str">
            <v xml:space="preserve">UN    </v>
          </cell>
        </row>
        <row r="1282">
          <cell r="A1282">
            <v>12025</v>
          </cell>
          <cell r="B1282" t="str">
            <v xml:space="preserve">CONDULETE EM PVC, TIPO "TB", SEM TAMPA, DE 1/2" OU 3/4"                                                                                                                                                                                                                                                                                                                                                                                                                                                   </v>
          </cell>
          <cell r="C1282" t="str">
            <v xml:space="preserve">UN    </v>
          </cell>
        </row>
        <row r="1283">
          <cell r="A1283">
            <v>39342</v>
          </cell>
          <cell r="B1283" t="str">
            <v xml:space="preserve">CONDULETE EM PVC, TIPO "TB", SEM TAMPA, DE 1"                                                                                                                                                                                                                                                                                                                                                                                                                                                             </v>
          </cell>
          <cell r="C1283" t="str">
            <v xml:space="preserve">UN    </v>
          </cell>
        </row>
        <row r="1284">
          <cell r="A1284">
            <v>39343</v>
          </cell>
          <cell r="B1284" t="str">
            <v xml:space="preserve">CONDULETE EM PVC, TIPO "X", SEM TAMPA, DE 1/2"                                                                                                                                                                                                                                                                                                                                                                                                                                                            </v>
          </cell>
          <cell r="C1284" t="str">
            <v xml:space="preserve">UN    </v>
          </cell>
        </row>
        <row r="1285">
          <cell r="A1285">
            <v>39345</v>
          </cell>
          <cell r="B1285" t="str">
            <v xml:space="preserve">CONDULETE EM PVC, TIPO "X", SEM TAMPA, DE 1"                                                                                                                                                                                                                                                                                                                                                                                                                                                              </v>
          </cell>
          <cell r="C1285" t="str">
            <v xml:space="preserve">UN    </v>
          </cell>
        </row>
        <row r="1286">
          <cell r="A1286">
            <v>39344</v>
          </cell>
          <cell r="B1286" t="str">
            <v xml:space="preserve">CONDULETE EM PVC, TIPO "X", SEM TAMPA, DE 3/4"                                                                                                                                                                                                                                                                                                                                                                                                                                                            </v>
          </cell>
          <cell r="C1286" t="str">
            <v xml:space="preserve">UN    </v>
          </cell>
        </row>
        <row r="1287">
          <cell r="A1287">
            <v>12623</v>
          </cell>
          <cell r="B1287" t="str">
            <v xml:space="preserve">CONDUTOR PLUVIAL, PVC, CIRCULAR, DIAMETRO ENTRE 80 E 100 MM, PARA DRENAGEM PLUVIAL PREDIAL                                                                                                                                                                                                                                                                                                                                                                                                                </v>
          </cell>
          <cell r="C1287" t="str">
            <v xml:space="preserve">M     </v>
          </cell>
        </row>
        <row r="1288">
          <cell r="A1288">
            <v>34498</v>
          </cell>
          <cell r="B1288" t="str">
            <v xml:space="preserve">CONE DE SINALIZACAO EM PVC FLEXIVEL, H = 70 / 76 CM (NBR 15071)                                                                                                                                                                                                                                                                                                                                                                                                                                           </v>
          </cell>
          <cell r="C1288" t="str">
            <v xml:space="preserve">UN    </v>
          </cell>
        </row>
        <row r="1289">
          <cell r="A1289">
            <v>13244</v>
          </cell>
          <cell r="B1289" t="str">
            <v xml:space="preserve">CONE DE SINALIZACAO EM PVC RIGIDO COM FAIXA REFLETIVA, H = 70 / 76 CM                                                                                                                                                                                                                                                                                                                                                                                                                                     </v>
          </cell>
          <cell r="C1289" t="str">
            <v xml:space="preserve">UN    </v>
          </cell>
        </row>
        <row r="1290">
          <cell r="A1290">
            <v>38998</v>
          </cell>
          <cell r="B1290" t="str">
            <v xml:space="preserve">CONECTOR / ADAPTADOR F/F, COM INSERTO METALICO, PPR, DN 25 MM X 1/2", PARA AGUA QUENTE E FRIA PREDIAL                                                                                                                                                                                                                                                                                                                                                                                                     </v>
          </cell>
          <cell r="C1290" t="str">
            <v xml:space="preserve">UN    </v>
          </cell>
        </row>
        <row r="1291">
          <cell r="A1291">
            <v>38999</v>
          </cell>
          <cell r="B1291" t="str">
            <v xml:space="preserve">CONECTOR / ADAPTADOR F/F, COM INSERTO METALICO, PPR, DN 32 MM X 3/4", PARA AGUA QUENTE E FRIA PREDIAL                                                                                                                                                                                                                                                                                                                                                                                                     </v>
          </cell>
          <cell r="C1291" t="str">
            <v xml:space="preserve">UN    </v>
          </cell>
        </row>
        <row r="1292">
          <cell r="A1292">
            <v>38996</v>
          </cell>
          <cell r="B1292" t="str">
            <v xml:space="preserve">CONECTOR / ADAPTADOR F/M, COM INSERTO METALICO, PPR, DN 25 MM X 1/2", PARA AGUA QUENTE E FRIA PREDIAL                                                                                                                                                                                                                                                                                                                                                                                                     </v>
          </cell>
          <cell r="C1292" t="str">
            <v xml:space="preserve">UN    </v>
          </cell>
        </row>
        <row r="1293">
          <cell r="A1293">
            <v>44173</v>
          </cell>
          <cell r="B1293" t="str">
            <v xml:space="preserve">CONECTOR / ADAPTADOR F/M, COM INSERTO METALICO, PPR, DN 25 MM X 3/4", PARA AGUA QUENTE E FRIA PREDIAL                                                                                                                                                                                                                                                                                                                                                                                                     </v>
          </cell>
          <cell r="C1293" t="str">
            <v xml:space="preserve">UN    </v>
          </cell>
        </row>
        <row r="1294">
          <cell r="A1294">
            <v>44174</v>
          </cell>
          <cell r="B1294" t="str">
            <v xml:space="preserve">CONECTOR / ADAPTADOR F/M, COM INSERTO METALICO, PPR, DN 32 MM X 1", PARA AGUA QUENTE E FRIA PREDIAL                                                                                                                                                                                                                                                                                                                                                                                                       </v>
          </cell>
          <cell r="C1294" t="str">
            <v xml:space="preserve">UN    </v>
          </cell>
        </row>
        <row r="1295">
          <cell r="A1295">
            <v>38997</v>
          </cell>
          <cell r="B1295" t="str">
            <v xml:space="preserve">CONECTOR / ADAPTADOR F/M, COM INSERTO METALICO, PPR, DN 32 MM X 3/4", PARA AGUA QUENTE E FRIA PREDIAL                                                                                                                                                                                                                                                                                                                                                                                                     </v>
          </cell>
          <cell r="C1295" t="str">
            <v xml:space="preserve">UN    </v>
          </cell>
        </row>
        <row r="1296">
          <cell r="A1296">
            <v>39600</v>
          </cell>
          <cell r="B1296" t="str">
            <v xml:space="preserve">CONECTOR / TOMADA FEMEA RJ 45, CATEGORIA 5 E (CAT 5E) PARA CABOS                                                                                                                                                                                                                                                                                                                                                                                                                                          </v>
          </cell>
          <cell r="C1296" t="str">
            <v xml:space="preserve">UN    </v>
          </cell>
        </row>
        <row r="1297">
          <cell r="A1297">
            <v>39601</v>
          </cell>
          <cell r="B1297" t="str">
            <v xml:space="preserve">CONECTOR / TOMADA FEMEA RJ 45, CATEGORIA 6 (CAT 6) PARA CABOS                                                                                                                                                                                                                                                                                                                                                                                                                                             </v>
          </cell>
          <cell r="C1297" t="str">
            <v xml:space="preserve">UN    </v>
          </cell>
        </row>
        <row r="1298">
          <cell r="A1298">
            <v>39862</v>
          </cell>
          <cell r="B1298" t="str">
            <v xml:space="preserve">CONECTOR BRONZE/LATAO SEM ANEL DE SOLDA, BOLSA X ROSCA F, 15 MM X 1/2"                                                                                                                                                                                                                                                                                                                                                                                                                                    </v>
          </cell>
          <cell r="C1298" t="str">
            <v xml:space="preserve">UN    </v>
          </cell>
        </row>
        <row r="1299">
          <cell r="A1299">
            <v>39863</v>
          </cell>
          <cell r="B1299" t="str">
            <v xml:space="preserve">CONECTOR BRONZE/LATAO SEM ANEL DE SOLDA, BOLSA X ROSCA F, 22 MM X 1/2"                                                                                                                                                                                                                                                                                                                                                                                                                                    </v>
          </cell>
          <cell r="C1299" t="str">
            <v xml:space="preserve">UN    </v>
          </cell>
        </row>
        <row r="1300">
          <cell r="A1300">
            <v>39864</v>
          </cell>
          <cell r="B1300" t="str">
            <v xml:space="preserve">CONECTOR BRONZE/LATAO SEM ANEL DE SOLDA, BOLSA X ROSCA F, 22 MM X 3/4"                                                                                                                                                                                                                                                                                                                                                                                                                                    </v>
          </cell>
          <cell r="C1300" t="str">
            <v xml:space="preserve">UN    </v>
          </cell>
        </row>
        <row r="1301">
          <cell r="A1301">
            <v>39865</v>
          </cell>
          <cell r="B1301" t="str">
            <v xml:space="preserve">CONECTOR BRONZE/LATAO SEM ANEL DE SOLDA, BOLSA X ROSCA F, 28 MM X 1/2"                                                                                                                                                                                                                                                                                                                                                                                                                                    </v>
          </cell>
          <cell r="C1301" t="str">
            <v xml:space="preserve">UN    </v>
          </cell>
        </row>
        <row r="1302">
          <cell r="A1302">
            <v>2517</v>
          </cell>
          <cell r="B1302" t="str">
            <v xml:space="preserve">CONECTOR CURVO 90 GRAUS DE ALUMINIO, BITOLA 1 1/2", PARA ADAPTAR ENTRADA DE ELETRODUTO METALICO FLEXIVEL EM QUADROS                                                                                                                                                                                                                                                                                                                                                                                       </v>
          </cell>
          <cell r="C1302" t="str">
            <v xml:space="preserve">UN    </v>
          </cell>
        </row>
        <row r="1303">
          <cell r="A1303">
            <v>2522</v>
          </cell>
          <cell r="B1303" t="str">
            <v xml:space="preserve">CONECTOR CURVO 90 GRAUS DE ALUMINIO, BITOLA 1 1/4", PARA ADAPTAR ENTRADA DE ELETRODUTO METALICO FLEXIVEL EM QUADROS                                                                                                                                                                                                                                                                                                                                                                                       </v>
          </cell>
          <cell r="C1303" t="str">
            <v xml:space="preserve">UN    </v>
          </cell>
        </row>
        <row r="1304">
          <cell r="A1304">
            <v>2548</v>
          </cell>
          <cell r="B1304" t="str">
            <v xml:space="preserve">CONECTOR CURVO 90 GRAUS DE ALUMINIO, BITOLA 1/2", PARA ADAPTAR ENTRADA DE ELETRODUTO METALICO FLEXIVEL EM QUADROS                                                                                                                                                                                                                                                                                                                                                                                         </v>
          </cell>
          <cell r="C1304" t="str">
            <v xml:space="preserve">UN    </v>
          </cell>
        </row>
        <row r="1305">
          <cell r="A1305">
            <v>2516</v>
          </cell>
          <cell r="B1305" t="str">
            <v xml:space="preserve">CONECTOR CURVO 90 GRAUS DE ALUMINIO, BITOLA 1", PARA ADAPTAR ENTRADA DE ELETRODUTO METALICO FLEXIVEL EM QUADROS                                                                                                                                                                                                                                                                                                                                                                                           </v>
          </cell>
          <cell r="C1305" t="str">
            <v xml:space="preserve">UN    </v>
          </cell>
        </row>
        <row r="1306">
          <cell r="A1306">
            <v>2518</v>
          </cell>
          <cell r="B1306" t="str">
            <v xml:space="preserve">CONECTOR CURVO 90 GRAUS DE ALUMINIO, BITOLA 2 1/2", PARA ADAPTAR ENTRADA DE ELETRODUTO METALICO FLEXIVEL EM QUADROS                                                                                                                                                                                                                                                                                                                                                                                       </v>
          </cell>
          <cell r="C1306" t="str">
            <v xml:space="preserve">UN    </v>
          </cell>
        </row>
        <row r="1307">
          <cell r="A1307">
            <v>2521</v>
          </cell>
          <cell r="B1307" t="str">
            <v xml:space="preserve">CONECTOR CURVO 90 GRAUS DE ALUMINIO, BITOLA 2", PARA ADAPTAR ENTRADA DE ELETRODUTO METALICO FLEXIVEL EM QUADROS                                                                                                                                                                                                                                                                                                                                                                                           </v>
          </cell>
          <cell r="C1307" t="str">
            <v xml:space="preserve">UN    </v>
          </cell>
        </row>
        <row r="1308">
          <cell r="A1308">
            <v>2515</v>
          </cell>
          <cell r="B1308" t="str">
            <v xml:space="preserve">CONECTOR CURVO 90 GRAUS DE ALUMINIO, BITOLA 3/4", PARA ADAPTAR ENTRADA DE ELETRODUTO METALICO FLEXIVEL EM QUADROS                                                                                                                                                                                                                                                                                                                                                                                         </v>
          </cell>
          <cell r="C1308" t="str">
            <v xml:space="preserve">UN    </v>
          </cell>
        </row>
        <row r="1309">
          <cell r="A1309">
            <v>2519</v>
          </cell>
          <cell r="B1309" t="str">
            <v xml:space="preserve">CONECTOR CURVO 90 GRAUS DE ALUMINIO, BITOLA 3", PARA ADAPTAR ENTRADA DE ELETRODUTO METALICO FLEXIVEL EM QUADROS                                                                                                                                                                                                                                                                                                                                                                                           </v>
          </cell>
          <cell r="C1309" t="str">
            <v xml:space="preserve">UN    </v>
          </cell>
        </row>
        <row r="1310">
          <cell r="A1310">
            <v>2520</v>
          </cell>
          <cell r="B1310" t="str">
            <v xml:space="preserve">CONECTOR CURVO 90 GRAUS DE ALUMINIO, BITOLA 4", PARA ADAPTAR ENTRADA DE ELETRODUTO METALICO FLEXIVEL EM QUADROS                                                                                                                                                                                                                                                                                                                                                                                           </v>
          </cell>
          <cell r="C1310" t="str">
            <v xml:space="preserve">UN    </v>
          </cell>
        </row>
        <row r="1311">
          <cell r="A1311">
            <v>1602</v>
          </cell>
          <cell r="B1311" t="str">
            <v xml:space="preserve">CONECTOR DE ALUMINIO TIPO PRENSA CABO, BITOLA 1 1/2", PARA CABOS DE DIAMETRO DE 37 A 40 MM                                                                                                                                                                                                                                                                                                                                                                                                                </v>
          </cell>
          <cell r="C1311" t="str">
            <v xml:space="preserve">UN    </v>
          </cell>
        </row>
        <row r="1312">
          <cell r="A1312">
            <v>1601</v>
          </cell>
          <cell r="B1312" t="str">
            <v xml:space="preserve">CONECTOR DE ALUMINIO TIPO PRENSA CABO, BITOLA 1 1/4", PARA CABOS DE DIAMETRO DE 31 A 34 MM                                                                                                                                                                                                                                                                                                                                                                                                                </v>
          </cell>
          <cell r="C1312" t="str">
            <v xml:space="preserve">UN    </v>
          </cell>
        </row>
        <row r="1313">
          <cell r="A1313">
            <v>1598</v>
          </cell>
          <cell r="B1313" t="str">
            <v xml:space="preserve">CONECTOR DE ALUMINIO TIPO PRENSA CABO, BITOLA 1/2", PARA CABOS DE DIAMETRO DE 12,5 A 15 MM                                                                                                                                                                                                                                                                                                                                                                                                                </v>
          </cell>
          <cell r="C1313" t="str">
            <v xml:space="preserve">UN    </v>
          </cell>
        </row>
        <row r="1314">
          <cell r="A1314">
            <v>1600</v>
          </cell>
          <cell r="B1314" t="str">
            <v xml:space="preserve">CONECTOR DE ALUMINIO TIPO PRENSA CABO, BITOLA 1", PARA CABOS DE DIAMETRO DE 22,5 A 25 MM                                                                                                                                                                                                                                                                                                                                                                                                                  </v>
          </cell>
          <cell r="C1314" t="str">
            <v xml:space="preserve">UN    </v>
          </cell>
        </row>
        <row r="1315">
          <cell r="A1315">
            <v>1603</v>
          </cell>
          <cell r="B1315" t="str">
            <v xml:space="preserve">CONECTOR DE ALUMINIO TIPO PRENSA CABO, BITOLA 2", PARA CABOS DE DIAMETRO DE 47,5 A 50 MM                                                                                                                                                                                                                                                                                                                                                                                                                  </v>
          </cell>
          <cell r="C1315" t="str">
            <v xml:space="preserve">UN    </v>
          </cell>
        </row>
        <row r="1316">
          <cell r="A1316">
            <v>1599</v>
          </cell>
          <cell r="B1316" t="str">
            <v xml:space="preserve">CONECTOR DE ALUMINIO TIPO PRENSA CABO, BITOLA 3/4", PARA CABOS DE DIAMETRO DE 17,5 A 20 MM                                                                                                                                                                                                                                                                                                                                                                                                                </v>
          </cell>
          <cell r="C1316" t="str">
            <v xml:space="preserve">UN    </v>
          </cell>
        </row>
        <row r="1317">
          <cell r="A1317">
            <v>1597</v>
          </cell>
          <cell r="B1317" t="str">
            <v xml:space="preserve">CONECTOR DE ALUMINIO TIPO PRENSA CABO, BITOLA 3/8", PARA CABOS DE DIAMETRO DE 9 A 10 MM                                                                                                                                                                                                                                                                                                                                                                                                                   </v>
          </cell>
          <cell r="C1317" t="str">
            <v xml:space="preserve">UN    </v>
          </cell>
        </row>
        <row r="1318">
          <cell r="A1318">
            <v>39602</v>
          </cell>
          <cell r="B1318" t="str">
            <v xml:space="preserve">CONECTOR MACHO RJ 45, CATEGORIA 5 E (CAT 5E) PARA CABOS                                                                                                                                                                                                                                                                                                                                                                                                                                                   </v>
          </cell>
          <cell r="C1318" t="str">
            <v xml:space="preserve">UN    </v>
          </cell>
        </row>
        <row r="1319">
          <cell r="A1319">
            <v>39603</v>
          </cell>
          <cell r="B1319" t="str">
            <v xml:space="preserve">CONECTOR MACHO RJ 45, CATEGORIA 6 (CAT 6) PARA CABOS                                                                                                                                                                                                                                                                                                                                                                                                                                                      </v>
          </cell>
          <cell r="C1319" t="str">
            <v xml:space="preserve">UN    </v>
          </cell>
        </row>
        <row r="1320">
          <cell r="A1320">
            <v>11821</v>
          </cell>
          <cell r="B1320" t="str">
            <v xml:space="preserve">CONECTOR METALICO TIPO PARAFUSO FENDIDO (SPLIT BOLT), COM SEPARADOR DE CABOS BIMETALICOS, PARA CABOS ATE 25 MM2                                                                                                                                                                                                                                                                                                                                                                                           </v>
          </cell>
          <cell r="C1320" t="str">
            <v xml:space="preserve">UN    </v>
          </cell>
        </row>
        <row r="1321">
          <cell r="A1321">
            <v>1562</v>
          </cell>
          <cell r="B1321" t="str">
            <v xml:space="preserve">CONECTOR METALICO TIPO PARAFUSO FENDIDO (SPLIT BOLT), COM SEPARADOR DE CABOS BIMETALICOS, PARA CABOS ATE 50 MM2                                                                                                                                                                                                                                                                                                                                                                                           </v>
          </cell>
          <cell r="C1321" t="str">
            <v xml:space="preserve">UN    </v>
          </cell>
        </row>
        <row r="1322">
          <cell r="A1322">
            <v>1563</v>
          </cell>
          <cell r="B1322" t="str">
            <v xml:space="preserve">CONECTOR METALICO TIPO PARAFUSO FENDIDO (SPLIT BOLT), COM SEPARADOR DE CABOS BIMETALICOS, PARA CABOS ATE 70 MM2                                                                                                                                                                                                                                                                                                                                                                                           </v>
          </cell>
          <cell r="C1322" t="str">
            <v xml:space="preserve">UN    </v>
          </cell>
        </row>
        <row r="1323">
          <cell r="A1323">
            <v>11856</v>
          </cell>
          <cell r="B1323" t="str">
            <v xml:space="preserve">CONECTOR METALICO TIPO PARAFUSO FENDIDO (SPLIT BOLT), PARA CABOS ATE 10 MM2                                                                                                                                                                                                                                                                                                                                                                                                                               </v>
          </cell>
          <cell r="C1323" t="str">
            <v xml:space="preserve">UN    </v>
          </cell>
        </row>
        <row r="1324">
          <cell r="A1324">
            <v>11857</v>
          </cell>
          <cell r="B1324" t="str">
            <v xml:space="preserve">CONECTOR METALICO TIPO PARAFUSO FENDIDO (SPLIT BOLT), PARA CABOS ATE 120 MM2                                                                                                                                                                                                                                                                                                                                                                                                                              </v>
          </cell>
          <cell r="C1324" t="str">
            <v xml:space="preserve">UN    </v>
          </cell>
        </row>
        <row r="1325">
          <cell r="A1325">
            <v>11858</v>
          </cell>
          <cell r="B1325" t="str">
            <v xml:space="preserve">CONECTOR METALICO TIPO PARAFUSO FENDIDO (SPLIT BOLT), PARA CABOS ATE 150 MM2                                                                                                                                                                                                                                                                                                                                                                                                                              </v>
          </cell>
          <cell r="C1325" t="str">
            <v xml:space="preserve">UN    </v>
          </cell>
        </row>
        <row r="1326">
          <cell r="A1326">
            <v>1539</v>
          </cell>
          <cell r="B1326" t="str">
            <v xml:space="preserve">CONECTOR METALICO TIPO PARAFUSO FENDIDO (SPLIT BOLT), PARA CABOS ATE 16 MM2                                                                                                                                                                                                                                                                                                                                                                                                                               </v>
          </cell>
          <cell r="C1326" t="str">
            <v xml:space="preserve">UN    </v>
          </cell>
        </row>
        <row r="1327">
          <cell r="A1327">
            <v>11859</v>
          </cell>
          <cell r="B1327" t="str">
            <v xml:space="preserve">CONECTOR METALICO TIPO PARAFUSO FENDIDO (SPLIT BOLT), PARA CABOS ATE 185 MM2                                                                                                                                                                                                                                                                                                                                                                                                                              </v>
          </cell>
          <cell r="C1327" t="str">
            <v xml:space="preserve">UN    </v>
          </cell>
        </row>
        <row r="1328">
          <cell r="A1328">
            <v>1550</v>
          </cell>
          <cell r="B1328" t="str">
            <v xml:space="preserve">CONECTOR METALICO TIPO PARAFUSO FENDIDO (SPLIT BOLT), PARA CABOS ATE 25 MM2                                                                                                                                                                                                                                                                                                                                                                                                                               </v>
          </cell>
          <cell r="C1328" t="str">
            <v xml:space="preserve">UN    </v>
          </cell>
        </row>
        <row r="1329">
          <cell r="A1329">
            <v>11854</v>
          </cell>
          <cell r="B1329" t="str">
            <v xml:space="preserve">CONECTOR METALICO TIPO PARAFUSO FENDIDO (SPLIT BOLT), PARA CABOS ATE 35 MM2                                                                                                                                                                                                                                                                                                                                                                                                                               </v>
          </cell>
          <cell r="C1329" t="str">
            <v xml:space="preserve">UN    </v>
          </cell>
        </row>
        <row r="1330">
          <cell r="A1330">
            <v>11862</v>
          </cell>
          <cell r="B1330" t="str">
            <v xml:space="preserve">CONECTOR METALICO TIPO PARAFUSO FENDIDO (SPLIT BOLT), PARA CABOS ATE 50 MM2                                                                                                                                                                                                                                                                                                                                                                                                                               </v>
          </cell>
          <cell r="C1330" t="str">
            <v xml:space="preserve">UN    </v>
          </cell>
        </row>
        <row r="1331">
          <cell r="A1331">
            <v>11863</v>
          </cell>
          <cell r="B1331" t="str">
            <v xml:space="preserve">CONECTOR METALICO TIPO PARAFUSO FENDIDO (SPLIT BOLT), PARA CABOS ATE 6 MM2                                                                                                                                                                                                                                                                                                                                                                                                                                </v>
          </cell>
          <cell r="C1331" t="str">
            <v xml:space="preserve">UN    </v>
          </cell>
        </row>
        <row r="1332">
          <cell r="A1332">
            <v>11855</v>
          </cell>
          <cell r="B1332" t="str">
            <v xml:space="preserve">CONECTOR METALICO TIPO PARAFUSO FENDIDO (SPLIT BOLT), PARA CABOS ATE 70 MM2                                                                                                                                                                                                                                                                                                                                                                                                                               </v>
          </cell>
          <cell r="C1332" t="str">
            <v xml:space="preserve">UN    </v>
          </cell>
        </row>
        <row r="1333">
          <cell r="A1333">
            <v>11864</v>
          </cell>
          <cell r="B1333" t="str">
            <v xml:space="preserve">CONECTOR METALICO TIPO PARAFUSO FENDIDO (SPLIT BOLT), PARA CABOS ATE 95 MM2                                                                                                                                                                                                                                                                                                                                                                                                                               </v>
          </cell>
          <cell r="C1333" t="str">
            <v xml:space="preserve">UN    </v>
          </cell>
        </row>
        <row r="1334">
          <cell r="A1334">
            <v>2527</v>
          </cell>
          <cell r="B1334" t="str">
            <v xml:space="preserve">CONECTOR RETO DE ALUMINIO PARA ELETRODUTO DE 1 1/2", PARA ADAPTAR ENTRADA DE ELETRODUTO METALICO FLEXIVEL EM QUADROS                                                                                                                                                                                                                                                                                                                                                                                      </v>
          </cell>
          <cell r="C1334" t="str">
            <v xml:space="preserve">UN    </v>
          </cell>
        </row>
        <row r="1335">
          <cell r="A1335">
            <v>2526</v>
          </cell>
          <cell r="B1335" t="str">
            <v xml:space="preserve">CONECTOR RETO DE ALUMINIO PARA ELETRODUTO DE 1 1/4", PARA ADAPTAR ENTRADA DE ELETRODUTO METALICO FLEXIVEL EM QUADROS                                                                                                                                                                                                                                                                                                                                                                                      </v>
          </cell>
          <cell r="C1335" t="str">
            <v xml:space="preserve">UN    </v>
          </cell>
        </row>
        <row r="1336">
          <cell r="A1336">
            <v>2487</v>
          </cell>
          <cell r="B1336" t="str">
            <v xml:space="preserve">CONECTOR RETO DE ALUMINIO PARA ELETRODUTO DE 1/2", PARA ADAPTAR ENTRADA DE ELETRODUTO METALICO FLEXIVEL EM QUADROS                                                                                                                                                                                                                                                                                                                                                                                        </v>
          </cell>
          <cell r="C1336" t="str">
            <v xml:space="preserve">UN    </v>
          </cell>
        </row>
        <row r="1337">
          <cell r="A1337">
            <v>2483</v>
          </cell>
          <cell r="B1337" t="str">
            <v xml:space="preserve">CONECTOR RETO DE ALUMINIO PARA ELETRODUTO DE 1", PARA ADAPTAR ENTRADA DE ELETRODUTO METALICO FLEXIVEL EM QUADROS                                                                                                                                                                                                                                                                                                                                                                                          </v>
          </cell>
          <cell r="C1337" t="str">
            <v xml:space="preserve">UN    </v>
          </cell>
        </row>
        <row r="1338">
          <cell r="A1338">
            <v>2528</v>
          </cell>
          <cell r="B1338" t="str">
            <v xml:space="preserve">CONECTOR RETO DE ALUMINIO PARA ELETRODUTO DE 2 1/2", PARA ADAPTAR ENTRADA DE ELETRODUTO METALICO FLEXIVEL EM QUADROS                                                                                                                                                                                                                                                                                                                                                                                      </v>
          </cell>
          <cell r="C1338" t="str">
            <v xml:space="preserve">UN    </v>
          </cell>
        </row>
        <row r="1339">
          <cell r="A1339">
            <v>2489</v>
          </cell>
          <cell r="B1339" t="str">
            <v xml:space="preserve">CONECTOR RETO DE ALUMINIO PARA ELETRODUTO DE 2", PARA ADAPTAR ENTRADA DE ELETRODUTO METALICO FLEXIVEL EM QUADROS                                                                                                                                                                                                                                                                                                                                                                                          </v>
          </cell>
          <cell r="C1339" t="str">
            <v xml:space="preserve">UN    </v>
          </cell>
        </row>
        <row r="1340">
          <cell r="A1340">
            <v>2488</v>
          </cell>
          <cell r="B1340" t="str">
            <v xml:space="preserve">CONECTOR RETO DE ALUMINIO PARA ELETRODUTO DE 3/4", PARA ADAPTAR ENTRADA DE ELETRODUTO METALICO FLEXIVEL EM QUADROS                                                                                                                                                                                                                                                                                                                                                                                        </v>
          </cell>
          <cell r="C1340" t="str">
            <v xml:space="preserve">UN    </v>
          </cell>
        </row>
        <row r="1341">
          <cell r="A1341">
            <v>2484</v>
          </cell>
          <cell r="B1341" t="str">
            <v xml:space="preserve">CONECTOR RETO DE ALUMINIO PARA ELETRODUTO DE 3", PARA ADAPTAR ENTRADA DE ELETRODUTO METALICO FLEXIVEL EM QUADROS                                                                                                                                                                                                                                                                                                                                                                                          </v>
          </cell>
          <cell r="C1341" t="str">
            <v xml:space="preserve">UN    </v>
          </cell>
        </row>
        <row r="1342">
          <cell r="A1342">
            <v>2485</v>
          </cell>
          <cell r="B1342" t="str">
            <v xml:space="preserve">CONECTOR RETO DE ALUMINIO PARA ELETRODUTO DE 4", PARA ADAPTAR ENTRADA DE ELETRODUTO METALICO FLEXIVEL EM QUADROS                                                                                                                                                                                                                                                                                                                                                                                          </v>
          </cell>
          <cell r="C1342" t="str">
            <v xml:space="preserve">UN    </v>
          </cell>
        </row>
        <row r="1343">
          <cell r="A1343">
            <v>39279</v>
          </cell>
          <cell r="B1343" t="str">
            <v xml:space="preserve">CONECTOR/ADAPTADOR FIXO, ROSCA FEMEA, EM PLASTICO, DN 16 MM X 1/2", PARA CONEXAO COM CRIMPAGEM, EM TUBO PEX PARA INST. AGUA QUENTE/FRIA                                                                                                                                                                                                                                                                                                                                                                   </v>
          </cell>
          <cell r="C1343" t="str">
            <v xml:space="preserve">UN    </v>
          </cell>
        </row>
        <row r="1344">
          <cell r="A1344">
            <v>39280</v>
          </cell>
          <cell r="B1344" t="str">
            <v xml:space="preserve">CONECTOR/ADAPTADOR FIXO, ROSCA FEMEA, EM PLASTICO, DN 20 MM X 1/2", PARA CONEXAO COM CRIMPAGEM, EM TUBO PEX PARA INST. AGUA QUENTE/FRIA                                                                                                                                                                                                                                                                                                                                                                   </v>
          </cell>
          <cell r="C1344" t="str">
            <v xml:space="preserve">UN    </v>
          </cell>
        </row>
        <row r="1345">
          <cell r="A1345">
            <v>39281</v>
          </cell>
          <cell r="B1345" t="str">
            <v xml:space="preserve">CONECTOR/ADAPTADOR FIXO, ROSCA FEMEA, EM PLASTICO, DN 20 MM X 3/4", PARA CONEXAO COM CRIMPAGEM, EM TUBO PEX PARA INST. AGUA QUENTE/FRIA                                                                                                                                                                                                                                                                                                                                                                   </v>
          </cell>
          <cell r="C1345" t="str">
            <v xml:space="preserve">UN    </v>
          </cell>
        </row>
        <row r="1346">
          <cell r="A1346">
            <v>39282</v>
          </cell>
          <cell r="B1346" t="str">
            <v xml:space="preserve">CONECTOR/ADAPTADOR FIXO, ROSCA FEMEA, EM PLASTICO, DN 25 MM X 3/4", PARA CONEXAO COM CRIMPAGEM, EM TUBO PEX PARA INST. AGUA QUENTE/FRIA                                                                                                                                                                                                                                                                                                                                                                   </v>
          </cell>
          <cell r="C1346" t="str">
            <v xml:space="preserve">UN    </v>
          </cell>
        </row>
        <row r="1347">
          <cell r="A1347">
            <v>38844</v>
          </cell>
          <cell r="B1347" t="str">
            <v xml:space="preserve">CONECTOR/ADAPTADOR FIXO, ROSCA FEMEA, METALICA, COM ANEL DESLIZANTE, DN 16 MM X 1/2", PARA TUBO PEX PARA INST. AGUA QUENTE/FRIA                                                                                                                                                                                                                                                                                                                                                                           </v>
          </cell>
          <cell r="C1347" t="str">
            <v xml:space="preserve">UN    </v>
          </cell>
        </row>
        <row r="1348">
          <cell r="A1348">
            <v>38846</v>
          </cell>
          <cell r="B1348" t="str">
            <v xml:space="preserve">CONECTOR/ADAPTADOR FIXO, ROSCA FEMEA, METALICA, COM ANEL DESLIZANTE, DN 20 MM X 1/2", PARA TUBO PEX PARA INST. AGUA QUENTE/FRIA                                                                                                                                                                                                                                                                                                                                                                           </v>
          </cell>
          <cell r="C1348" t="str">
            <v xml:space="preserve">UN    </v>
          </cell>
        </row>
        <row r="1349">
          <cell r="A1349">
            <v>38847</v>
          </cell>
          <cell r="B1349" t="str">
            <v xml:space="preserve">CONECTOR/ADAPTADOR FIXO, ROSCA FEMEA, METALICA, COM ANEL DESLIZANTE, DN 20 MM X 3/4", PARA TUBO PEX PARA INST. AGUA QUENTE/FRIA                                                                                                                                                                                                                                                                                                                                                                           </v>
          </cell>
          <cell r="C1349" t="str">
            <v xml:space="preserve">UN    </v>
          </cell>
        </row>
        <row r="1350">
          <cell r="A1350">
            <v>38850</v>
          </cell>
          <cell r="B1350" t="str">
            <v xml:space="preserve">CONECTOR/ADAPTADOR FIXO, ROSCA FEMEA, METALICA, COM ANEL DESLIZANTE, DN 25 MM X 1", PARA TUBO PEX PARA INST. AGUA QUENTE/FRIA                                                                                                                                                                                                                                                                                                                                                                             </v>
          </cell>
          <cell r="C1350" t="str">
            <v xml:space="preserve">UN    </v>
          </cell>
        </row>
        <row r="1351">
          <cell r="A1351">
            <v>38848</v>
          </cell>
          <cell r="B1351" t="str">
            <v xml:space="preserve">CONECTOR/ADAPTADOR FIXO, ROSCA FEMEA, METALICA, COM ANEL DESLIZANTE, DN 25 MM X 3/4", PARA TUBO PEX PARA INST. AGUA QUENTE/FRIA                                                                                                                                                                                                                                                                                                                                                                           </v>
          </cell>
          <cell r="C1351" t="str">
            <v xml:space="preserve">UN    </v>
          </cell>
        </row>
        <row r="1352">
          <cell r="A1352">
            <v>38851</v>
          </cell>
          <cell r="B1352" t="str">
            <v xml:space="preserve">CONECTOR/ADAPTADOR FIXO, ROSCA FEMEA, METALICA, COM ANEL DESLIZANTE, DN 32 MM X 1", PARA TUBO PEX PARA INST. AGUA QUENTE/FRIA                                                                                                                                                                                                                                                                                                                                                                             </v>
          </cell>
          <cell r="C1352" t="str">
            <v xml:space="preserve">UN    </v>
          </cell>
        </row>
        <row r="1353">
          <cell r="A1353">
            <v>38854</v>
          </cell>
          <cell r="B1353" t="str">
            <v xml:space="preserve">CONECTOR/ADAPTADOR MOVEL, ROSCA FEMEA, METALICA, COM ANEL DESLIZANTE, DN 16 MM X 3/4", PARA TUBO PEX PARA INST. AGUA QUENTE/FRIA                                                                                                                                                                                                                                                                                                                                                                          </v>
          </cell>
          <cell r="C1353" t="str">
            <v xml:space="preserve">UN    </v>
          </cell>
        </row>
        <row r="1354">
          <cell r="A1354">
            <v>44247</v>
          </cell>
          <cell r="B1354" t="str">
            <v xml:space="preserve">CONECTOR, CPVC, SOLDAVEL, 114 MM X 4", PARA AGUA QUENTE                                                                                                                                                                                                                                                                                                                                                                                                                                                   </v>
          </cell>
          <cell r="C1354" t="str">
            <v xml:space="preserve">UN    </v>
          </cell>
        </row>
        <row r="1355">
          <cell r="A1355">
            <v>38005</v>
          </cell>
          <cell r="B1355" t="str">
            <v xml:space="preserve">CONECTOR, CPVC, SOLDAVEL, 15 MM X 1/2", PARA AGUA QUENTE                                                                                                                                                                                                                                                                                                                                                                                                                                                  </v>
          </cell>
          <cell r="C1355" t="str">
            <v xml:space="preserve">UN    </v>
          </cell>
        </row>
        <row r="1356">
          <cell r="A1356">
            <v>38006</v>
          </cell>
          <cell r="B1356" t="str">
            <v xml:space="preserve">CONECTOR, CPVC, SOLDAVEL, 22 MM X 1/2", PARA AGUA QUENTE                                                                                                                                                                                                                                                                                                                                                                                                                                                  </v>
          </cell>
          <cell r="C1356" t="str">
            <v xml:space="preserve">UN    </v>
          </cell>
        </row>
        <row r="1357">
          <cell r="A1357">
            <v>38428</v>
          </cell>
          <cell r="B1357" t="str">
            <v xml:space="preserve">CONECTOR, CPVC, SOLDAVEL, 22 MM X 3/4", PARA AGUA QUENTE                                                                                                                                                                                                                                                                                                                                                                                                                                                  </v>
          </cell>
          <cell r="C1357" t="str">
            <v xml:space="preserve">UN    </v>
          </cell>
        </row>
        <row r="1358">
          <cell r="A1358">
            <v>38007</v>
          </cell>
          <cell r="B1358" t="str">
            <v xml:space="preserve">CONECTOR, CPVC, SOLDAVEL, 28 MM X 1", PARA AGUA QUENTE                                                                                                                                                                                                                                                                                                                                                                                                                                                    </v>
          </cell>
          <cell r="C1358" t="str">
            <v xml:space="preserve">UN    </v>
          </cell>
        </row>
        <row r="1359">
          <cell r="A1359">
            <v>38008</v>
          </cell>
          <cell r="B1359" t="str">
            <v xml:space="preserve">CONECTOR, CPVC, SOLDAVEL, 35 MM X 1 1/4", PARA AGUA QUENTE                                                                                                                                                                                                                                                                                                                                                                                                                                                </v>
          </cell>
          <cell r="C1359" t="str">
            <v xml:space="preserve">UN    </v>
          </cell>
        </row>
        <row r="1360">
          <cell r="A1360">
            <v>38009</v>
          </cell>
          <cell r="B1360" t="str">
            <v xml:space="preserve">CONECTOR, CPVC, SOLDAVEL, 42 MM X 1 1/2", PARA AGUA QUENTE                                                                                                                                                                                                                                                                                                                                                                                                                                                </v>
          </cell>
          <cell r="C1360" t="str">
            <v xml:space="preserve">UN    </v>
          </cell>
        </row>
        <row r="1361">
          <cell r="A1361">
            <v>44248</v>
          </cell>
          <cell r="B1361" t="str">
            <v xml:space="preserve">CONECTOR, CPVC, SOLDAVEL, 54 MM X 2", PARA AGUA QUENTE                                                                                                                                                                                                                                                                                                                                                                                                                                                    </v>
          </cell>
          <cell r="C1361" t="str">
            <v xml:space="preserve">UN    </v>
          </cell>
        </row>
        <row r="1362">
          <cell r="A1362">
            <v>44249</v>
          </cell>
          <cell r="B1362" t="str">
            <v xml:space="preserve">CONECTOR, CPVC, SOLDAVEL, 73 MM X 2 1/2", PARA AGUA QUENTE                                                                                                                                                                                                                                                                                                                                                                                                                                                </v>
          </cell>
          <cell r="C1362" t="str">
            <v xml:space="preserve">UN    </v>
          </cell>
        </row>
        <row r="1363">
          <cell r="A1363">
            <v>44250</v>
          </cell>
          <cell r="B1363" t="str">
            <v xml:space="preserve">CONECTOR, CPVC, SOLDAVEL, 89 MM X 3", PARA AGUA QUENTE                                                                                                                                                                                                                                                                                                                                                                                                                                                    </v>
          </cell>
          <cell r="C1363" t="str">
            <v xml:space="preserve">UN    </v>
          </cell>
        </row>
        <row r="1364">
          <cell r="A1364">
            <v>3104</v>
          </cell>
          <cell r="B1364" t="str">
            <v xml:space="preserve">CONJ. DE FERRAGENS PARA PORTA DE VIDRO TEMPERADO, EM ZAMAC CROMADO, CONTEMPLANDO DOBRADICA INF., DOBRADICA SUP., PIVO PARA DOBRADICA INF., PIVO PARA DOBRADICA SUP., FECHADURA CENTRAL EM ZAMC. CROMADO, CONTRA FECHADURA DE PRESSAO                                                                                                                                                                                                                                                                      </v>
          </cell>
          <cell r="C1364" t="str">
            <v xml:space="preserve">CJ    </v>
          </cell>
        </row>
        <row r="1365">
          <cell r="A1365">
            <v>1607</v>
          </cell>
          <cell r="B1365" t="str">
            <v xml:space="preserve">CONJUNTO ARRUELAS DE VEDACAO 5/16" PARA TELHA FIBROCIMENTO (UMA ARRUELA METALICA E UMA ARRUELA PVC - CONICAS)                                                                                                                                                                                                                                                                                                                                                                                             </v>
          </cell>
          <cell r="C1365" t="str">
            <v xml:space="preserve">CJ    </v>
          </cell>
        </row>
        <row r="1366">
          <cell r="A1366">
            <v>38169</v>
          </cell>
          <cell r="B1366" t="str">
            <v xml:space="preserve">CONJUNTO DE FERRAGENS PIVO, PARA PORTA PIVOTANTE DE ATE 100 KG, REGULAVEL COM ESFERA, CROMADO - SUPERIOR E INFERIOR - COMPLETO                                                                                                                                                                                                                                                                                                                                                                            </v>
          </cell>
          <cell r="C1366" t="str">
            <v xml:space="preserve">CJ    </v>
          </cell>
        </row>
        <row r="1367">
          <cell r="A1367">
            <v>6142</v>
          </cell>
          <cell r="B1367" t="str">
            <v xml:space="preserve">CONJUNTO DE LIGACAO AJUSTAVEL, PARA VASO / BACIA SANITARIA, EM PLASTICO BRANCO, COM TUBO, CANOPLA E ESPUDE                                                                                                                                                                                                                                                                                                                                                                                                </v>
          </cell>
          <cell r="C1367" t="str">
            <v xml:space="preserve">UN    </v>
          </cell>
        </row>
        <row r="1368">
          <cell r="A1368">
            <v>11686</v>
          </cell>
          <cell r="B1368" t="str">
            <v xml:space="preserve">CONJUNTO DE LIGACAO PARA VASO / BACIA SANITARIA, EM PLASTICO BRANCO, COM TUBO, CANOPLA E ANEL DE EXPANSAO (TUBO 1.1/2" X 20 CM)                                                                                                                                                                                                                                                                                                                                                                           </v>
          </cell>
          <cell r="C1368" t="str">
            <v xml:space="preserve">UN    </v>
          </cell>
        </row>
        <row r="1369">
          <cell r="A1369">
            <v>37598</v>
          </cell>
          <cell r="B1369" t="str">
            <v xml:space="preserve">CONJUNTO MONTADO ESTOPIM COM ESPOLETA COMUM NUMERO 8, COM CABECA ACENDEDORA, 1,5 M                                                                                                                                                                                                                                                                                                                                                                                                                        </v>
          </cell>
          <cell r="C1369" t="str">
            <v xml:space="preserve">UN    </v>
          </cell>
        </row>
        <row r="1370">
          <cell r="A1370">
            <v>25398</v>
          </cell>
          <cell r="B1370" t="str">
            <v xml:space="preserve">CONJUNTO PARA FUTSAL COM PAR DE TRAVES OFICIAIS DE 3,00 X 2,00 M EM TUBO DE ACO GALVANIZADO 3" COM REQUADROS EM TUBO DE 1", PINTURA EM PRIMER COM TINTA ESMALTE SINTETICO E REDES DE POLIETILENO FIO 4 MM                                                                                                                                                                                                                                                                                                 </v>
          </cell>
          <cell r="C1370" t="str">
            <v xml:space="preserve">UN    </v>
          </cell>
        </row>
        <row r="1371">
          <cell r="A1371">
            <v>25399</v>
          </cell>
          <cell r="B1371" t="str">
            <v xml:space="preserve">CONJUNTO PARA QUADRA DE VOLEI COM POSTES EM TUBO DE ACO GALVANIZADO 3", H = *255* CM, PINTURA EM TINTA ESMALTE SINTETICO, REDE DE NYLON COM 2 MM, MALHA 10 X 10 CM E ANTENAS OFICIAIS EM FIBRA DE VIDRO                                                                                                                                                                                                                                                                                                   </v>
          </cell>
          <cell r="C1371" t="str">
            <v xml:space="preserve">UN    </v>
          </cell>
        </row>
        <row r="1372">
          <cell r="A1372">
            <v>43440</v>
          </cell>
          <cell r="B1372" t="str">
            <v xml:space="preserve">CONJUNTO PRE-MOLDADO COMPOSTO POR GRELHA (0,99 X 0,45 M), QUADRO (1,10 X 0,52 M) E CANTONEIRA (1,10 X 0,35 M), EM CONCRETO ARMADO, COM FCK DE 21 MPA                                                                                                                                                                                                                                                                                                                                                      </v>
          </cell>
          <cell r="C1372" t="str">
            <v xml:space="preserve">UN    </v>
          </cell>
        </row>
        <row r="1373">
          <cell r="A1373">
            <v>10667</v>
          </cell>
          <cell r="B1373" t="str">
            <v xml:space="preserve">CONTAINER ALMOXARIFADO, DE *2,40* X *6,00* M, PADRAO SIMPLES, SEM REVESTIMENTO E SEM DIVISORIAS INTERNOS E SEM SANITARIO, PARA USO EM CANTEIRO DE OBRAS                                                                                                                                                                                                                                                                                                                                                   </v>
          </cell>
          <cell r="C1373" t="str">
            <v xml:space="preserve">UN    </v>
          </cell>
        </row>
        <row r="1374">
          <cell r="A1374">
            <v>1613</v>
          </cell>
          <cell r="B1374" t="str">
            <v xml:space="preserve">CONTATOR TRIPOLAR, CORRENTE DE *110* A, TENSAO NOMINAL DE *500* V, CATEGORIA AC-2 E AC-3                                                                                                                                                                                                                                                                                                                                                                                                                  </v>
          </cell>
          <cell r="C1374" t="str">
            <v xml:space="preserve">UN    </v>
          </cell>
        </row>
        <row r="1375">
          <cell r="A1375">
            <v>1626</v>
          </cell>
          <cell r="B1375" t="str">
            <v xml:space="preserve">CONTATOR TRIPOLAR, CORRENTE DE *185* A, TENSAO NOMINAL DE *500* V, CATEGORIA AC-2 E AC-3                                                                                                                                                                                                                                                                                                                                                                                                                  </v>
          </cell>
          <cell r="C1375" t="str">
            <v xml:space="preserve">UN    </v>
          </cell>
        </row>
        <row r="1376">
          <cell r="A1376">
            <v>1625</v>
          </cell>
          <cell r="B1376" t="str">
            <v xml:space="preserve">CONTATOR TRIPOLAR, CORRENTE DE *22* A, TENSAO NOMINAL DE *500* V, CATEGORIA AC-2 E AC-3                                                                                                                                                                                                                                                                                                                                                                                                                   </v>
          </cell>
          <cell r="C1376" t="str">
            <v xml:space="preserve">UN    </v>
          </cell>
        </row>
        <row r="1377">
          <cell r="A1377">
            <v>1622</v>
          </cell>
          <cell r="B1377" t="str">
            <v xml:space="preserve">CONTATOR TRIPOLAR, CORRENTE DE *265* A, TENSAO NOMINAL DE *500* V, CATEGORIA AC-2 E AC-3                                                                                                                                                                                                                                                                                                                                                                                                                  </v>
          </cell>
          <cell r="C1377" t="str">
            <v xml:space="preserve">UN    </v>
          </cell>
        </row>
        <row r="1378">
          <cell r="A1378">
            <v>1620</v>
          </cell>
          <cell r="B1378" t="str">
            <v xml:space="preserve">CONTATOR TRIPOLAR, CORRENTE DE *38* A, TENSAO NOMINAL DE *500* V, CATEGORIA AC-2 E AC-3                                                                                                                                                                                                                                                                                                                                                                                                                   </v>
          </cell>
          <cell r="C1378" t="str">
            <v xml:space="preserve">UN    </v>
          </cell>
        </row>
        <row r="1379">
          <cell r="A1379">
            <v>1629</v>
          </cell>
          <cell r="B1379" t="str">
            <v xml:space="preserve">CONTATOR TRIPOLAR, CORRENTE DE *500* A, TENSAO NOMINAL DE *500* V, CATEGORIA AC-2 E AC-3                                                                                                                                                                                                                                                                                                                                                                                                                  </v>
          </cell>
          <cell r="C1379" t="str">
            <v xml:space="preserve">UN    </v>
          </cell>
        </row>
        <row r="1380">
          <cell r="A1380">
            <v>1627</v>
          </cell>
          <cell r="B1380" t="str">
            <v xml:space="preserve">CONTATOR TRIPOLAR, CORRENTE DE *65* A, TENSAO NOMINAL DE *500* V, CATEGORIA AC-2 E AC-3                                                                                                                                                                                                                                                                                                                                                                                                                   </v>
          </cell>
          <cell r="C1380" t="str">
            <v xml:space="preserve">UN    </v>
          </cell>
        </row>
        <row r="1381">
          <cell r="A1381">
            <v>1623</v>
          </cell>
          <cell r="B1381" t="str">
            <v xml:space="preserve">CONTATOR TRIPOLAR, CORRENTE DE 12 A, TENSAO NOMINAL DE *500* V, CATEGORIA AC-2 E AC-3                                                                                                                                                                                                                                                                                                                                                                                                                     </v>
          </cell>
          <cell r="C1381" t="str">
            <v xml:space="preserve">UN    </v>
          </cell>
        </row>
        <row r="1382">
          <cell r="A1382">
            <v>1619</v>
          </cell>
          <cell r="B1382" t="str">
            <v xml:space="preserve">CONTATOR TRIPOLAR, CORRENTE DE 25 A, TENSAO NOMINAL DE *500* V, CATEGORIA AC-2 E AC-3                                                                                                                                                                                                                                                                                                                                                                                                                     </v>
          </cell>
          <cell r="C1382" t="str">
            <v xml:space="preserve">UN    </v>
          </cell>
        </row>
        <row r="1383">
          <cell r="A1383">
            <v>1630</v>
          </cell>
          <cell r="B1383" t="str">
            <v xml:space="preserve">CONTATOR TRIPOLAR, CORRENTE DE 250 A, TENSAO NOMINAL DE *500* V, PARA ACIONAMENTO DE CAPACITORES                                                                                                                                                                                                                                                                                                                                                                                                          </v>
          </cell>
          <cell r="C1383" t="str">
            <v xml:space="preserve">UN    </v>
          </cell>
        </row>
        <row r="1384">
          <cell r="A1384">
            <v>1616</v>
          </cell>
          <cell r="B1384" t="str">
            <v xml:space="preserve">CONTATOR TRIPOLAR, CORRENTE DE 300 A, TENSAO NOMINAL DE *500* V, CATEGORIA AC-2 E AC-3                                                                                                                                                                                                                                                                                                                                                                                                                    </v>
          </cell>
          <cell r="C1384" t="str">
            <v xml:space="preserve">UN    </v>
          </cell>
        </row>
        <row r="1385">
          <cell r="A1385">
            <v>1614</v>
          </cell>
          <cell r="B1385" t="str">
            <v xml:space="preserve">CONTATOR TRIPOLAR, CORRENTE DE 32 A, TENSAO NOMINAL DE *500* V, CATEGORIA AC-2 E AC-3                                                                                                                                                                                                                                                                                                                                                                                                                     </v>
          </cell>
          <cell r="C1385" t="str">
            <v xml:space="preserve">UN    </v>
          </cell>
        </row>
        <row r="1386">
          <cell r="A1386">
            <v>1617</v>
          </cell>
          <cell r="B1386" t="str">
            <v xml:space="preserve">CONTATOR TRIPOLAR, CORRENTE DE 400 A, TENSAO NOMINAL DE *500* V, CATEGORIA AC-2 E AC-3                                                                                                                                                                                                                                                                                                                                                                                                                    </v>
          </cell>
          <cell r="C1386" t="str">
            <v xml:space="preserve">UN    </v>
          </cell>
        </row>
        <row r="1387">
          <cell r="A1387">
            <v>1621</v>
          </cell>
          <cell r="B1387" t="str">
            <v xml:space="preserve">CONTATOR TRIPOLAR, CORRENTE DE 45 A, TENSAO NOMINAL DE *500* V, CATEGORIA AC-2 E AC-3                                                                                                                                                                                                                                                                                                                                                                                                                     </v>
          </cell>
          <cell r="C1387" t="str">
            <v xml:space="preserve">UN    </v>
          </cell>
        </row>
        <row r="1388">
          <cell r="A1388">
            <v>1624</v>
          </cell>
          <cell r="B1388" t="str">
            <v xml:space="preserve">CONTATOR TRIPOLAR, CORRENTE DE 630 A, TENSAO NOMINAL DE *500* V, CATEGORIA AC-2 E AC-3                                                                                                                                                                                                                                                                                                                                                                                                                    </v>
          </cell>
          <cell r="C1388" t="str">
            <v xml:space="preserve">UN    </v>
          </cell>
        </row>
        <row r="1389">
          <cell r="A1389">
            <v>1615</v>
          </cell>
          <cell r="B1389" t="str">
            <v xml:space="preserve">CONTATOR TRIPOLAR, CORRENTE DE 75 A, TENSAO NOMINAL DE *500* V, CATEGORIA AC-2 E AC-3                                                                                                                                                                                                                                                                                                                                                                                                                     </v>
          </cell>
          <cell r="C1389" t="str">
            <v xml:space="preserve">UN    </v>
          </cell>
        </row>
        <row r="1390">
          <cell r="A1390">
            <v>1612</v>
          </cell>
          <cell r="B1390" t="str">
            <v xml:space="preserve">CONTATOR TRIPOLAR, CORRENTE DE 9 A, TENSAO NOMINAL DE *500* V, CATEGORIA AC-2 E AC-3                                                                                                                                                                                                                                                                                                                                                                                                                      </v>
          </cell>
          <cell r="C1390" t="str">
            <v xml:space="preserve">UN    </v>
          </cell>
        </row>
        <row r="1391">
          <cell r="A1391">
            <v>1618</v>
          </cell>
          <cell r="B1391" t="str">
            <v xml:space="preserve">CONTATOR TRIPOLAR, CORRENTE DE 95 A, TENSAO NOMINAL DE *500* V, CATEGORIA AC-2 E AC-3                                                                                                                                                                                                                                                                                                                                                                                                                     </v>
          </cell>
          <cell r="C1391" t="str">
            <v xml:space="preserve">UN    </v>
          </cell>
        </row>
        <row r="1392">
          <cell r="A1392">
            <v>14211</v>
          </cell>
          <cell r="B1392" t="str">
            <v xml:space="preserve">CONTRA-PORCA SEXTAVADA, DIAMETRO NOMINAL 1 3/8", ALTURA 35 MM                                                                                                                                                                                                                                                                                                                                                                                                                                             </v>
          </cell>
          <cell r="C1392" t="str">
            <v xml:space="preserve">UN    </v>
          </cell>
        </row>
        <row r="1393">
          <cell r="A1393">
            <v>43657</v>
          </cell>
          <cell r="B1393" t="str">
            <v xml:space="preserve">CONTRAMARCO DE ALUMINIO (PERFIL 25) PARA ESQUADRIAS, TIPO CONVENCIONAL / CADEIRINHA, 60 MM (CM-060), INCLUSO CONEXOES, GRAPAS E TRAVAMENTOS                                                                                                                                                                                                                                                                                                                                                               </v>
          </cell>
          <cell r="C1393" t="str">
            <v xml:space="preserve">M     </v>
          </cell>
        </row>
        <row r="1394">
          <cell r="A1394">
            <v>38200</v>
          </cell>
          <cell r="B1394" t="str">
            <v xml:space="preserve">CORDA DE POLIAMIDA 12 MM TIPO BOMBEIRO, PARA TRABALHO EM ALTURA                                                                                                                                                                                                                                                                                                                                                                                                                                           </v>
          </cell>
          <cell r="C1394" t="str">
            <v xml:space="preserve">100M  </v>
          </cell>
        </row>
        <row r="1395">
          <cell r="A1395">
            <v>39269</v>
          </cell>
          <cell r="B1395" t="str">
            <v xml:space="preserve">CORDAO DE COBRE, FLEXIVEL, TORCIDO, CLASSE 4 OU 5, ISOLACAO EM PVC/D, 300 V, 2 CONDUTORES DE 0,5 MM2                                                                                                                                                                                                                                                                                                                                                                                                      </v>
          </cell>
          <cell r="C1395" t="str">
            <v xml:space="preserve">M     </v>
          </cell>
        </row>
        <row r="1396">
          <cell r="A1396">
            <v>11889</v>
          </cell>
          <cell r="B1396" t="str">
            <v xml:space="preserve">CORDAO DE COBRE, FLEXIVEL, TORCIDO, CLASSE 4 OU 5, ISOLACAO EM PVC/D, 300 V, 2 CONDUTORES DE 0,75 MM2                                                                                                                                                                                                                                                                                                                                                                                                     </v>
          </cell>
          <cell r="C1396" t="str">
            <v xml:space="preserve">M     </v>
          </cell>
        </row>
        <row r="1397">
          <cell r="A1397">
            <v>39270</v>
          </cell>
          <cell r="B1397" t="str">
            <v xml:space="preserve">CORDAO DE COBRE, FLEXIVEL, TORCIDO, CLASSE 4 OU 5, ISOLACAO EM PVC/D, 300 V, 2 CONDUTORES DE 1,0 MM2                                                                                                                                                                                                                                                                                                                                                                                                      </v>
          </cell>
          <cell r="C1397" t="str">
            <v xml:space="preserve">M     </v>
          </cell>
        </row>
        <row r="1398">
          <cell r="A1398">
            <v>11890</v>
          </cell>
          <cell r="B1398" t="str">
            <v xml:space="preserve">CORDAO DE COBRE, FLEXIVEL, TORCIDO, CLASSE 4 OU 5, ISOLACAO EM PVC/D, 300 V, 2 CONDUTORES DE 1,5 MM2                                                                                                                                                                                                                                                                                                                                                                                                      </v>
          </cell>
          <cell r="C1398" t="str">
            <v xml:space="preserve">M     </v>
          </cell>
        </row>
        <row r="1399">
          <cell r="A1399">
            <v>11891</v>
          </cell>
          <cell r="B1399" t="str">
            <v xml:space="preserve">CORDAO DE COBRE, FLEXIVEL, TORCIDO, CLASSE 4 OU 5, ISOLACAO EM PVC/D, 300 V, 2 CONDUTORES DE 2,5 MM2                                                                                                                                                                                                                                                                                                                                                                                                      </v>
          </cell>
          <cell r="C1399" t="str">
            <v xml:space="preserve">M     </v>
          </cell>
        </row>
        <row r="1400">
          <cell r="A1400">
            <v>11892</v>
          </cell>
          <cell r="B1400" t="str">
            <v xml:space="preserve">CORDAO DE COBRE, FLEXIVEL, TORCIDO, CLASSE 4 OU 5, ISOLACAO EM PVC/D, 300 V, 2 CONDUTORES DE 4 MM2                                                                                                                                                                                                                                                                                                                                                                                                        </v>
          </cell>
          <cell r="C1400" t="str">
            <v xml:space="preserve">M     </v>
          </cell>
        </row>
        <row r="1401">
          <cell r="A1401">
            <v>37601</v>
          </cell>
          <cell r="B1401" t="str">
            <v xml:space="preserve">CORDEL DETONANTE, NP 05 G/M                                                                                                                                                                                                                                                                                                                                                                                                                                                                               </v>
          </cell>
          <cell r="C1401" t="str">
            <v xml:space="preserve">M     </v>
          </cell>
        </row>
        <row r="1402">
          <cell r="A1402">
            <v>1634</v>
          </cell>
          <cell r="B1402" t="str">
            <v xml:space="preserve">CORDEL DETONANTE, NP 10 G/M                                                                                                                                                                                                                                                                                                                                                                                                                                                                               </v>
          </cell>
          <cell r="C1402" t="str">
            <v xml:space="preserve">M     </v>
          </cell>
        </row>
        <row r="1403">
          <cell r="A1403">
            <v>44274</v>
          </cell>
          <cell r="B1403" t="str">
            <v xml:space="preserve">COROA PARA PERFURATRIZ T38, D = 2 1/2", 6 X 4 BOTOES BALISTICOS, FACE PLANA                                                                                                                                                                                                                                                                                                                                                                                                                               </v>
          </cell>
          <cell r="C1403" t="str">
            <v xml:space="preserve">UN    </v>
          </cell>
        </row>
        <row r="1404">
          <cell r="A1404">
            <v>5086</v>
          </cell>
          <cell r="B1404" t="str">
            <v xml:space="preserve">CORRENTE DE ELO CURTO COMUM, SOLDADA, GALVANIZADA, ESPESSURA DO ELO = 1/2" (12,5 MM)                                                                                                                                                                                                                                                                                                                                                                                                                      </v>
          </cell>
          <cell r="C1404" t="str">
            <v xml:space="preserve">KG    </v>
          </cell>
        </row>
        <row r="1405">
          <cell r="A1405">
            <v>11280</v>
          </cell>
          <cell r="B1405" t="str">
            <v xml:space="preserve">CORTADEIRA DE PISO DE CONCRETO E ASFALTO, PARA DISCO PADRAO DE DIAMETRO 350 MM (14") OU 450 MM (18"), MOTOR A GASOLINA, POTENCIA 13 HP, SEM DISCO                                                                                                                                                                                                                                                                                                                                                         </v>
          </cell>
          <cell r="C1405" t="str">
            <v xml:space="preserve">UN    </v>
          </cell>
        </row>
        <row r="1406">
          <cell r="A1406">
            <v>40519</v>
          </cell>
          <cell r="B1406" t="str">
            <v xml:space="preserve">CORTADEIRA HIDRAULICA DE VERGALHAO, PARA ACO DE DIAMETRO ATE 50 MM, MOTOR ELETRICO TRIFASICO, POTENCIA DE 5,5 HP A 7,5 HP                                                                                                                                                                                                                                                                                                                                                                                 </v>
          </cell>
          <cell r="C1406" t="str">
            <v xml:space="preserve">UN    </v>
          </cell>
        </row>
        <row r="1407">
          <cell r="A1407">
            <v>39869</v>
          </cell>
          <cell r="B1407" t="str">
            <v xml:space="preserve">COTOVELO BRONZE/LATAO SEM ANEL DE SOLDA, BOLSA X ROSCA F, 15MM X 1/2"                                                                                                                                                                                                                                                                                                                                                                                                                                     </v>
          </cell>
          <cell r="C1407" t="str">
            <v xml:space="preserve">UN    </v>
          </cell>
        </row>
        <row r="1408">
          <cell r="A1408">
            <v>39870</v>
          </cell>
          <cell r="B1408" t="str">
            <v xml:space="preserve">COTOVELO BRONZE/LATAO SEM ANEL DE SOLDA, BOLSA X ROSCA F, 22MM X 1/2"                                                                                                                                                                                                                                                                                                                                                                                                                                     </v>
          </cell>
          <cell r="C1408" t="str">
            <v xml:space="preserve">UN    </v>
          </cell>
        </row>
        <row r="1409">
          <cell r="A1409">
            <v>39871</v>
          </cell>
          <cell r="B1409" t="str">
            <v xml:space="preserve">COTOVELO BRONZE/LATAO SEM ANEL DE SOLDA, BOLSA X ROSCA F, 22MM X 3/4"                                                                                                                                                                                                                                                                                                                                                                                                                                     </v>
          </cell>
          <cell r="C1409" t="str">
            <v xml:space="preserve">UN    </v>
          </cell>
        </row>
        <row r="1410">
          <cell r="A1410">
            <v>12722</v>
          </cell>
          <cell r="B1410" t="str">
            <v xml:space="preserve">COTOVELO DE COBRE 90 GRAUS SEM ANEL DE SOLDA, BOLSA X BOLSA, 104 MM                                                                                                                                                                                                                                                                                                                                                                                                                                       </v>
          </cell>
          <cell r="C1410" t="str">
            <v xml:space="preserve">UN    </v>
          </cell>
        </row>
        <row r="1411">
          <cell r="A1411">
            <v>12714</v>
          </cell>
          <cell r="B1411" t="str">
            <v xml:space="preserve">COTOVELO DE COBRE 90 GRAUS SEM ANEL DE SOLDA, BOLSA X BOLSA, 15 MM                                                                                                                                                                                                                                                                                                                                                                                                                                        </v>
          </cell>
          <cell r="C1411" t="str">
            <v xml:space="preserve">UN    </v>
          </cell>
        </row>
        <row r="1412">
          <cell r="A1412">
            <v>12715</v>
          </cell>
          <cell r="B1412" t="str">
            <v xml:space="preserve">COTOVELO DE COBRE 90 GRAUS SEM ANEL DE SOLDA, BOLSA X BOLSA, 22 MM                                                                                                                                                                                                                                                                                                                                                                                                                                        </v>
          </cell>
          <cell r="C1412" t="str">
            <v xml:space="preserve">UN    </v>
          </cell>
        </row>
        <row r="1413">
          <cell r="A1413">
            <v>12716</v>
          </cell>
          <cell r="B1413" t="str">
            <v xml:space="preserve">COTOVELO DE COBRE 90 GRAUS SEM ANEL DE SOLDA, BOLSA X BOLSA, 28 MM                                                                                                                                                                                                                                                                                                                                                                                                                                        </v>
          </cell>
          <cell r="C1413" t="str">
            <v xml:space="preserve">UN    </v>
          </cell>
        </row>
        <row r="1414">
          <cell r="A1414">
            <v>12717</v>
          </cell>
          <cell r="B1414" t="str">
            <v xml:space="preserve">COTOVELO DE COBRE 90 GRAUS SEM ANEL DE SOLDA, BOLSA X BOLSA, 35 MM                                                                                                                                                                                                                                                                                                                                                                                                                                        </v>
          </cell>
          <cell r="C1414" t="str">
            <v xml:space="preserve">UN    </v>
          </cell>
        </row>
        <row r="1415">
          <cell r="A1415">
            <v>12718</v>
          </cell>
          <cell r="B1415" t="str">
            <v xml:space="preserve">COTOVELO DE COBRE 90 GRAUS SEM ANEL DE SOLDA, BOLSA X BOLSA, 42 MM                                                                                                                                                                                                                                                                                                                                                                                                                                        </v>
          </cell>
          <cell r="C1415" t="str">
            <v xml:space="preserve">UN    </v>
          </cell>
        </row>
        <row r="1416">
          <cell r="A1416">
            <v>12719</v>
          </cell>
          <cell r="B1416" t="str">
            <v xml:space="preserve">COTOVELO DE COBRE 90 GRAUS SEM ANEL DE SOLDA, BOLSA X BOLSA, 54 MM                                                                                                                                                                                                                                                                                                                                                                                                                                        </v>
          </cell>
          <cell r="C1416" t="str">
            <v xml:space="preserve">UN    </v>
          </cell>
        </row>
        <row r="1417">
          <cell r="A1417">
            <v>12720</v>
          </cell>
          <cell r="B1417" t="str">
            <v xml:space="preserve">COTOVELO DE COBRE 90 GRAUS SEM ANEL DE SOLDA, BOLSA X BOLSA, 66 MM                                                                                                                                                                                                                                                                                                                                                                                                                                        </v>
          </cell>
          <cell r="C1417" t="str">
            <v xml:space="preserve">UN    </v>
          </cell>
        </row>
        <row r="1418">
          <cell r="A1418">
            <v>12721</v>
          </cell>
          <cell r="B1418" t="str">
            <v xml:space="preserve">COTOVELO DE COBRE 90 GRAUS SEM ANEL DE SOLDA, BOLSA X BOLSA, 79 MM                                                                                                                                                                                                                                                                                                                                                                                                                                        </v>
          </cell>
          <cell r="C1418" t="str">
            <v xml:space="preserve">UN    </v>
          </cell>
        </row>
        <row r="1419">
          <cell r="A1419">
            <v>3468</v>
          </cell>
          <cell r="B1419" t="str">
            <v xml:space="preserve">COTOVELO DE REDUCAO 90 GRAUS DE FERRO GALVANIZADO, COM ROSCA BSP, DE 1 1/2" X 1"                                                                                                                                                                                                                                                                                                                                                                                                                          </v>
          </cell>
          <cell r="C1419" t="str">
            <v xml:space="preserve">UN    </v>
          </cell>
        </row>
        <row r="1420">
          <cell r="A1420">
            <v>3465</v>
          </cell>
          <cell r="B1420" t="str">
            <v xml:space="preserve">COTOVELO DE REDUCAO 90 GRAUS DE FERRO GALVANIZADO, COM ROSCA BSP, DE 1 1/2" X 3/4"                                                                                                                                                                                                                                                                                                                                                                                                                        </v>
          </cell>
          <cell r="C1420" t="str">
            <v xml:space="preserve">UN    </v>
          </cell>
        </row>
        <row r="1421">
          <cell r="A1421">
            <v>12403</v>
          </cell>
          <cell r="B1421" t="str">
            <v xml:space="preserve">COTOVELO DE REDUCAO 90 GRAUS DE FERRO GALVANIZADO, COM ROSCA BSP, DE 1 1/4" X 1"                                                                                                                                                                                                                                                                                                                                                                                                                          </v>
          </cell>
          <cell r="C1421" t="str">
            <v xml:space="preserve">UN    </v>
          </cell>
        </row>
        <row r="1422">
          <cell r="A1422">
            <v>3463</v>
          </cell>
          <cell r="B1422" t="str">
            <v xml:space="preserve">COTOVELO DE REDUCAO 90 GRAUS DE FERRO GALVANIZADO, COM ROSCA BSP, DE 1" X 1/2"                                                                                                                                                                                                                                                                                                                                                                                                                            </v>
          </cell>
          <cell r="C1422" t="str">
            <v xml:space="preserve">UN    </v>
          </cell>
        </row>
        <row r="1423">
          <cell r="A1423">
            <v>3464</v>
          </cell>
          <cell r="B1423" t="str">
            <v xml:space="preserve">COTOVELO DE REDUCAO 90 GRAUS DE FERRO GALVANIZADO, COM ROSCA BSP, DE 1" X 3/4"                                                                                                                                                                                                                                                                                                                                                                                                                            </v>
          </cell>
          <cell r="C1423" t="str">
            <v xml:space="preserve">UN    </v>
          </cell>
        </row>
        <row r="1424">
          <cell r="A1424">
            <v>3466</v>
          </cell>
          <cell r="B1424" t="str">
            <v xml:space="preserve">COTOVELO DE REDUCAO 90 GRAUS DE FERRO GALVANIZADO, COM ROSCA BSP, DE 2 1/2" X 2"                                                                                                                                                                                                                                                                                                                                                                                                                          </v>
          </cell>
          <cell r="C1424" t="str">
            <v xml:space="preserve">UN    </v>
          </cell>
        </row>
        <row r="1425">
          <cell r="A1425">
            <v>3467</v>
          </cell>
          <cell r="B1425" t="str">
            <v xml:space="preserve">COTOVELO DE REDUCAO 90 GRAUS DE FERRO GALVANIZADO, COM ROSCA BSP, DE 2" X 1 1/2"                                                                                                                                                                                                                                                                                                                                                                                                                          </v>
          </cell>
          <cell r="C1425" t="str">
            <v xml:space="preserve">UN    </v>
          </cell>
        </row>
        <row r="1426">
          <cell r="A1426">
            <v>3462</v>
          </cell>
          <cell r="B1426" t="str">
            <v xml:space="preserve">COTOVELO DE REDUCAO 90 GRAUS DE FERRO GALVANIZADO, COM ROSCA BSP, DE 3/4" X 1/2"                                                                                                                                                                                                                                                                                                                                                                                                                          </v>
          </cell>
          <cell r="C1426" t="str">
            <v xml:space="preserve">UN    </v>
          </cell>
        </row>
        <row r="1427">
          <cell r="A1427">
            <v>3446</v>
          </cell>
          <cell r="B1427" t="str">
            <v xml:space="preserve">COTOVELO 45 GRAUS DE FERRO GALVANIZADO, COM ROSCA BSP, DE 1 1/2"                                                                                                                                                                                                                                                                                                                                                                                                                                          </v>
          </cell>
          <cell r="C1427" t="str">
            <v xml:space="preserve">UN    </v>
          </cell>
        </row>
        <row r="1428">
          <cell r="A1428">
            <v>3445</v>
          </cell>
          <cell r="B1428" t="str">
            <v xml:space="preserve">COTOVELO 45 GRAUS DE FERRO GALVANIZADO, COM ROSCA BSP, DE 1 1/4"                                                                                                                                                                                                                                                                                                                                                                                                                                          </v>
          </cell>
          <cell r="C1428" t="str">
            <v xml:space="preserve">UN    </v>
          </cell>
        </row>
        <row r="1429">
          <cell r="A1429">
            <v>3441</v>
          </cell>
          <cell r="B1429" t="str">
            <v xml:space="preserve">COTOVELO 45 GRAUS DE FERRO GALVANIZADO, COM ROSCA BSP, DE 1/2"                                                                                                                                                                                                                                                                                                                                                                                                                                            </v>
          </cell>
          <cell r="C1429" t="str">
            <v xml:space="preserve">UN    </v>
          </cell>
        </row>
        <row r="1430">
          <cell r="A1430">
            <v>3444</v>
          </cell>
          <cell r="B1430" t="str">
            <v xml:space="preserve">COTOVELO 45 GRAUS DE FERRO GALVANIZADO, COM ROSCA BSP, DE 1"                                                                                                                                                                                                                                                                                                                                                                                                                                              </v>
          </cell>
          <cell r="C1430" t="str">
            <v xml:space="preserve">UN    </v>
          </cell>
        </row>
        <row r="1431">
          <cell r="A1431">
            <v>12402</v>
          </cell>
          <cell r="B1431" t="str">
            <v xml:space="preserve">COTOVELO 45 GRAUS DE FERRO GALVANIZADO, COM ROSCA BSP, DE 2 1/2"                                                                                                                                                                                                                                                                                                                                                                                                                                          </v>
          </cell>
          <cell r="C1431" t="str">
            <v xml:space="preserve">UN    </v>
          </cell>
        </row>
        <row r="1432">
          <cell r="A1432">
            <v>3447</v>
          </cell>
          <cell r="B1432" t="str">
            <v xml:space="preserve">COTOVELO 45 GRAUS DE FERRO GALVANIZADO, COM ROSCA BSP, DE 2"                                                                                                                                                                                                                                                                                                                                                                                                                                              </v>
          </cell>
          <cell r="C1432" t="str">
            <v xml:space="preserve">UN    </v>
          </cell>
        </row>
        <row r="1433">
          <cell r="A1433">
            <v>3442</v>
          </cell>
          <cell r="B1433" t="str">
            <v xml:space="preserve">COTOVELO 45 GRAUS DE FERRO GALVANIZADO, COM ROSCA BSP, DE 3/4"                                                                                                                                                                                                                                                                                                                                                                                                                                            </v>
          </cell>
          <cell r="C1433" t="str">
            <v xml:space="preserve">UN    </v>
          </cell>
        </row>
        <row r="1434">
          <cell r="A1434">
            <v>3448</v>
          </cell>
          <cell r="B1434" t="str">
            <v xml:space="preserve">COTOVELO 45 GRAUS DE FERRO GALVANIZADO, COM ROSCA BSP, DE 3"                                                                                                                                                                                                                                                                                                                                                                                                                                              </v>
          </cell>
          <cell r="C1434" t="str">
            <v xml:space="preserve">UN    </v>
          </cell>
        </row>
        <row r="1435">
          <cell r="A1435">
            <v>3449</v>
          </cell>
          <cell r="B1435" t="str">
            <v xml:space="preserve">COTOVELO 45 GRAUS DE FERRO GALVANIZADO, COM ROSCA BSP, DE 4"                                                                                                                                                                                                                                                                                                                                                                                                                                              </v>
          </cell>
          <cell r="C1435" t="str">
            <v xml:space="preserve">UN    </v>
          </cell>
        </row>
        <row r="1436">
          <cell r="A1436">
            <v>37438</v>
          </cell>
          <cell r="B1436" t="str">
            <v xml:space="preserve">COTOVELO 45 GRAUS, PEAD PE 100, DE 125 MM, PARA ELETROFUSAO                                                                                                                                                                                                                                                                                                                                                                                                                                               </v>
          </cell>
          <cell r="C1436" t="str">
            <v xml:space="preserve">UN    </v>
          </cell>
        </row>
        <row r="1437">
          <cell r="A1437">
            <v>37439</v>
          </cell>
          <cell r="B1437" t="str">
            <v xml:space="preserve">COTOVELO 45 GRAUS, PEAD PE 100, DE 200 MM, PARA ELETROFUSAO                                                                                                                                                                                                                                                                                                                                                                                                                                               </v>
          </cell>
          <cell r="C1437" t="str">
            <v xml:space="preserve">UN    </v>
          </cell>
        </row>
        <row r="1438">
          <cell r="A1438">
            <v>37435</v>
          </cell>
          <cell r="B1438" t="str">
            <v xml:space="preserve">COTOVELO 45 GRAUS, PEAD PE 100, DE 32 MM, PARA ELETROFUSAO                                                                                                                                                                                                                                                                                                                                                                                                                                                </v>
          </cell>
          <cell r="C1438" t="str">
            <v xml:space="preserve">UN    </v>
          </cell>
        </row>
        <row r="1439">
          <cell r="A1439">
            <v>37436</v>
          </cell>
          <cell r="B1439" t="str">
            <v xml:space="preserve">COTOVELO 45 GRAUS, PEAD PE 100, DE 40 MM, PARA ELETROFUSAO                                                                                                                                                                                                                                                                                                                                                                                                                                                </v>
          </cell>
          <cell r="C1439" t="str">
            <v xml:space="preserve">UN    </v>
          </cell>
        </row>
        <row r="1440">
          <cell r="A1440">
            <v>37437</v>
          </cell>
          <cell r="B1440" t="str">
            <v xml:space="preserve">COTOVELO 45 GRAUS, PEAD PE 100, DE 63 MM, PARA ELETROFUSAO                                                                                                                                                                                                                                                                                                                                                                                                                                                </v>
          </cell>
          <cell r="C1440" t="str">
            <v xml:space="preserve">UN    </v>
          </cell>
        </row>
        <row r="1441">
          <cell r="A1441">
            <v>3473</v>
          </cell>
          <cell r="B1441" t="str">
            <v xml:space="preserve">COTOVELO 90 GRAUS DE FERRO GALVANIZADO, COM ROSCA BSP MACHO/FEMEA, DE 1 1/2"                                                                                                                                                                                                                                                                                                                                                                                                                              </v>
          </cell>
          <cell r="C1441" t="str">
            <v xml:space="preserve">UN    </v>
          </cell>
        </row>
        <row r="1442">
          <cell r="A1442">
            <v>3474</v>
          </cell>
          <cell r="B1442" t="str">
            <v xml:space="preserve">COTOVELO 90 GRAUS DE FERRO GALVANIZADO, COM ROSCA BSP MACHO/FEMEA, DE 1 1/4"                                                                                                                                                                                                                                                                                                                                                                                                                              </v>
          </cell>
          <cell r="C1442" t="str">
            <v xml:space="preserve">UN    </v>
          </cell>
        </row>
        <row r="1443">
          <cell r="A1443">
            <v>3450</v>
          </cell>
          <cell r="B1443" t="str">
            <v xml:space="preserve">COTOVELO 90 GRAUS DE FERRO GALVANIZADO, COM ROSCA BSP MACHO/FEMEA, DE 1/2"                                                                                                                                                                                                                                                                                                                                                                                                                                </v>
          </cell>
          <cell r="C1443" t="str">
            <v xml:space="preserve">UN    </v>
          </cell>
        </row>
        <row r="1444">
          <cell r="A1444">
            <v>3443</v>
          </cell>
          <cell r="B1444" t="str">
            <v xml:space="preserve">COTOVELO 90 GRAUS DE FERRO GALVANIZADO, COM ROSCA BSP MACHO/FEMEA, DE 1"                                                                                                                                                                                                                                                                                                                                                                                                                                  </v>
          </cell>
          <cell r="C1444" t="str">
            <v xml:space="preserve">UN    </v>
          </cell>
        </row>
        <row r="1445">
          <cell r="A1445">
            <v>3453</v>
          </cell>
          <cell r="B1445" t="str">
            <v xml:space="preserve">COTOVELO 90 GRAUS DE FERRO GALVANIZADO, COM ROSCA BSP MACHO/FEMEA, DE 2 1/2"                                                                                                                                                                                                                                                                                                                                                                                                                              </v>
          </cell>
          <cell r="C1445" t="str">
            <v xml:space="preserve">UN    </v>
          </cell>
        </row>
        <row r="1446">
          <cell r="A1446">
            <v>3452</v>
          </cell>
          <cell r="B1446" t="str">
            <v xml:space="preserve">COTOVELO 90 GRAUS DE FERRO GALVANIZADO, COM ROSCA BSP MACHO/FEMEA, DE 2"                                                                                                                                                                                                                                                                                                                                                                                                                                  </v>
          </cell>
          <cell r="C1446" t="str">
            <v xml:space="preserve">UN    </v>
          </cell>
        </row>
        <row r="1447">
          <cell r="A1447">
            <v>3451</v>
          </cell>
          <cell r="B1447" t="str">
            <v xml:space="preserve">COTOVELO 90 GRAUS DE FERRO GALVANIZADO, COM ROSCA BSP MACHO/FEMEA, DE 3/4"                                                                                                                                                                                                                                                                                                                                                                                                                                </v>
          </cell>
          <cell r="C1447" t="str">
            <v xml:space="preserve">UN    </v>
          </cell>
        </row>
        <row r="1448">
          <cell r="A1448">
            <v>3454</v>
          </cell>
          <cell r="B1448" t="str">
            <v xml:space="preserve">COTOVELO 90 GRAUS DE FERRO GALVANIZADO, COM ROSCA BSP MACHO/FEMEA, DE 3"                                                                                                                                                                                                                                                                                                                                                                                                                                  </v>
          </cell>
          <cell r="C1448" t="str">
            <v xml:space="preserve">UN    </v>
          </cell>
        </row>
        <row r="1449">
          <cell r="A1449">
            <v>3458</v>
          </cell>
          <cell r="B1449" t="str">
            <v xml:space="preserve">COTOVELO 90 GRAUS DE FERRO GALVANIZADO, COM ROSCA BSP, DE 1 1/2"                                                                                                                                                                                                                                                                                                                                                                                                                                          </v>
          </cell>
          <cell r="C1449" t="str">
            <v xml:space="preserve">UN    </v>
          </cell>
        </row>
        <row r="1450">
          <cell r="A1450">
            <v>3457</v>
          </cell>
          <cell r="B1450" t="str">
            <v xml:space="preserve">COTOVELO 90 GRAUS DE FERRO GALVANIZADO, COM ROSCA BSP, DE 1 1/4"                                                                                                                                                                                                                                                                                                                                                                                                                                          </v>
          </cell>
          <cell r="C1450" t="str">
            <v xml:space="preserve">UN    </v>
          </cell>
        </row>
        <row r="1451">
          <cell r="A1451">
            <v>3455</v>
          </cell>
          <cell r="B1451" t="str">
            <v xml:space="preserve">COTOVELO 90 GRAUS DE FERRO GALVANIZADO, COM ROSCA BSP, DE 1/2"                                                                                                                                                                                                                                                                                                                                                                                                                                            </v>
          </cell>
          <cell r="C1451" t="str">
            <v xml:space="preserve">UN    </v>
          </cell>
        </row>
        <row r="1452">
          <cell r="A1452">
            <v>3472</v>
          </cell>
          <cell r="B1452" t="str">
            <v xml:space="preserve">COTOVELO 90 GRAUS DE FERRO GALVANIZADO, COM ROSCA BSP, DE 1"                                                                                                                                                                                                                                                                                                                                                                                                                                              </v>
          </cell>
          <cell r="C1452" t="str">
            <v xml:space="preserve">UN    </v>
          </cell>
        </row>
        <row r="1453">
          <cell r="A1453">
            <v>3470</v>
          </cell>
          <cell r="B1453" t="str">
            <v xml:space="preserve">COTOVELO 90 GRAUS DE FERRO GALVANIZADO, COM ROSCA BSP, DE 2 1/2"                                                                                                                                                                                                                                                                                                                                                                                                                                          </v>
          </cell>
          <cell r="C1453" t="str">
            <v xml:space="preserve">UN    </v>
          </cell>
        </row>
        <row r="1454">
          <cell r="A1454">
            <v>3471</v>
          </cell>
          <cell r="B1454" t="str">
            <v xml:space="preserve">COTOVELO 90 GRAUS DE FERRO GALVANIZADO, COM ROSCA BSP, DE 2"                                                                                                                                                                                                                                                                                                                                                                                                                                              </v>
          </cell>
          <cell r="C1454" t="str">
            <v xml:space="preserve">UN    </v>
          </cell>
        </row>
        <row r="1455">
          <cell r="A1455">
            <v>3456</v>
          </cell>
          <cell r="B1455" t="str">
            <v xml:space="preserve">COTOVELO 90 GRAUS DE FERRO GALVANIZADO, COM ROSCA BSP, DE 3/4"                                                                                                                                                                                                                                                                                                                                                                                                                                            </v>
          </cell>
          <cell r="C1455" t="str">
            <v xml:space="preserve">UN    </v>
          </cell>
        </row>
        <row r="1456">
          <cell r="A1456">
            <v>3459</v>
          </cell>
          <cell r="B1456" t="str">
            <v xml:space="preserve">COTOVELO 90 GRAUS DE FERRO GALVANIZADO, COM ROSCA BSP, DE 3"                                                                                                                                                                                                                                                                                                                                                                                                                                              </v>
          </cell>
          <cell r="C1456" t="str">
            <v xml:space="preserve">UN    </v>
          </cell>
        </row>
        <row r="1457">
          <cell r="A1457">
            <v>3469</v>
          </cell>
          <cell r="B1457" t="str">
            <v xml:space="preserve">COTOVELO 90 GRAUS DE FERRO GALVANIZADO, COM ROSCA BSP, DE 4"                                                                                                                                                                                                                                                                                                                                                                                                                                              </v>
          </cell>
          <cell r="C1457" t="str">
            <v xml:space="preserve">UN    </v>
          </cell>
        </row>
        <row r="1458">
          <cell r="A1458">
            <v>3460</v>
          </cell>
          <cell r="B1458" t="str">
            <v xml:space="preserve">COTOVELO 90 GRAUS DE FERRO GALVANIZADO, COM ROSCA BSP, DE 5"                                                                                                                                                                                                                                                                                                                                                                                                                                              </v>
          </cell>
          <cell r="C1458" t="str">
            <v xml:space="preserve">UN    </v>
          </cell>
        </row>
        <row r="1459">
          <cell r="A1459">
            <v>3461</v>
          </cell>
          <cell r="B1459" t="str">
            <v xml:space="preserve">COTOVELO 90 GRAUS DE FERRO GALVANIZADO, COM ROSCA BSP, DE 6"                                                                                                                                                                                                                                                                                                                                                                                                                                              </v>
          </cell>
          <cell r="C1459" t="str">
            <v xml:space="preserve">UN    </v>
          </cell>
        </row>
        <row r="1460">
          <cell r="A1460">
            <v>37433</v>
          </cell>
          <cell r="B1460" t="str">
            <v xml:space="preserve">COTOVELO 90 GRAUS, PEAD PE 100, DE 125 MM, PARA ELETROFUSAO                                                                                                                                                                                                                                                                                                                                                                                                                                               </v>
          </cell>
          <cell r="C1460" t="str">
            <v xml:space="preserve">UN    </v>
          </cell>
        </row>
        <row r="1461">
          <cell r="A1461">
            <v>37430</v>
          </cell>
          <cell r="B1461" t="str">
            <v xml:space="preserve">COTOVELO 90 GRAUS, PEAD PE 100, DE 20 MM, PARA ELETROFUSAO                                                                                                                                                                                                                                                                                                                                                                                                                                                </v>
          </cell>
          <cell r="C1461" t="str">
            <v xml:space="preserve">UN    </v>
          </cell>
        </row>
        <row r="1462">
          <cell r="A1462">
            <v>37434</v>
          </cell>
          <cell r="B1462" t="str">
            <v xml:space="preserve">COTOVELO 90 GRAUS, PEAD PE 100, DE 200 MM, PARA ELETROFUSAO                                                                                                                                                                                                                                                                                                                                                                                                                                               </v>
          </cell>
          <cell r="C1462" t="str">
            <v xml:space="preserve">UN    </v>
          </cell>
        </row>
        <row r="1463">
          <cell r="A1463">
            <v>37431</v>
          </cell>
          <cell r="B1463" t="str">
            <v xml:space="preserve">COTOVELO 90 GRAUS, PEAD PE 100, DE 32 MM, PARA ELETROFUSAO                                                                                                                                                                                                                                                                                                                                                                                                                                                </v>
          </cell>
          <cell r="C1463" t="str">
            <v xml:space="preserve">UN    </v>
          </cell>
        </row>
        <row r="1464">
          <cell r="A1464">
            <v>37432</v>
          </cell>
          <cell r="B1464" t="str">
            <v xml:space="preserve">COTOVELO 90 GRAUS, PEAD PE 100, DE 63 MM, PARA ELETROFUSAO                                                                                                                                                                                                                                                                                                                                                                                                                                                </v>
          </cell>
          <cell r="C1464" t="str">
            <v xml:space="preserve">UN    </v>
          </cell>
        </row>
        <row r="1465">
          <cell r="A1465">
            <v>37413</v>
          </cell>
          <cell r="B1465" t="str">
            <v xml:space="preserve">COTOVELO/JOELHO COM ADAPTADOR, 90 GRAUS, EM POLIPROPILENO, PN 16, PARA TUBOS PEAD, 20 MM X 1/2" - LIGACAO PREDIAL DE AGUA                                                                                                                                                                                                                                                                                                                                                                                 </v>
          </cell>
          <cell r="C1465" t="str">
            <v xml:space="preserve">UN    </v>
          </cell>
        </row>
        <row r="1466">
          <cell r="A1466">
            <v>37414</v>
          </cell>
          <cell r="B1466" t="str">
            <v xml:space="preserve">COTOVELO/JOELHO COM ADAPTADOR, 90 GRAUS, EM POLIPROPILENO, PN 16, PARA TUBOS PEAD, 20 MM X 3/4" - LIGACAO PREDIAL DE AGUA                                                                                                                                                                                                                                                                                                                                                                                 </v>
          </cell>
          <cell r="C1466" t="str">
            <v xml:space="preserve">UN    </v>
          </cell>
        </row>
        <row r="1467">
          <cell r="A1467">
            <v>37415</v>
          </cell>
          <cell r="B1467" t="str">
            <v xml:space="preserve">COTOVELO/JOELHO COM ADAPTADOR, 90 GRAUS, EM POLIPROPILENO, PN 16, PARA TUBOS PEAD, 32 MM X 1" - LIGACAO PREDIAL DE AGUA                                                                                                                                                                                                                                                                                                                                                                                   </v>
          </cell>
          <cell r="C1467" t="str">
            <v xml:space="preserve">UN    </v>
          </cell>
        </row>
        <row r="1468">
          <cell r="A1468">
            <v>37416</v>
          </cell>
          <cell r="B1468" t="str">
            <v xml:space="preserve">COTOVELO/JOELHO 90 GRAUS, EM POLIPROPILENO, PN 16, PARA TUBOS PEAD, 20 X 20 MM - LIGACAO PREDIAL DE AGUA                                                                                                                                                                                                                                                                                                                                                                                                  </v>
          </cell>
          <cell r="C1468" t="str">
            <v xml:space="preserve">UN    </v>
          </cell>
        </row>
        <row r="1469">
          <cell r="A1469">
            <v>37417</v>
          </cell>
          <cell r="B1469" t="str">
            <v xml:space="preserve">COTOVELO/JOELHO 90 GRAUS, EM POLIPROPILENO, PN 16, PARA TUBOS PEAD, 32 X 32 MM - LIGACAO PREDIAL DE AGUA                                                                                                                                                                                                                                                                                                                                                                                                  </v>
          </cell>
          <cell r="C1469" t="str">
            <v xml:space="preserve">UN    </v>
          </cell>
        </row>
        <row r="1470">
          <cell r="A1470">
            <v>43590</v>
          </cell>
          <cell r="B1470" t="str">
            <v xml:space="preserve">CREMONA RETANGULAR INJETADA LISA COM CHAVE, COM CASTANHA / ALCA, EM LATAO, COM ACABAMENTO CROMADO, DE SOBREPOR / EMBUTIR                                                                                                                                                                                                                                                                                                                                                                                  </v>
          </cell>
          <cell r="C1470" t="str">
            <v xml:space="preserve">UN    </v>
          </cell>
        </row>
        <row r="1471">
          <cell r="A1471">
            <v>43589</v>
          </cell>
          <cell r="B1471" t="str">
            <v xml:space="preserve">CREMONA RETANGULAR INJETADA LISA, COM CASTANHA / ALCA, EM LATAO, COM ACABAMENTO CROMADO, DE SOBREPOR / EMBUTIR                                                                                                                                                                                                                                                                                                                                                                                            </v>
          </cell>
          <cell r="C1471" t="str">
            <v xml:space="preserve">UN    </v>
          </cell>
        </row>
        <row r="1472">
          <cell r="A1472">
            <v>34519</v>
          </cell>
          <cell r="B1472" t="str">
            <v xml:space="preserve">CRUZETA DE CONCRETO LEVE, COMP. 2000 MM SECAO, 90 X 90 MM                                                                                                                                                                                                                                                                                                                                                                                                                                                 </v>
          </cell>
          <cell r="C1472" t="str">
            <v xml:space="preserve">UN    </v>
          </cell>
        </row>
        <row r="1473">
          <cell r="A1473">
            <v>1649</v>
          </cell>
          <cell r="B1473" t="str">
            <v xml:space="preserve">CRUZETA DE FERRO GALVANIZADO, COM ROSCA BSP, DE 1 1/2"                                                                                                                                                                                                                                                                                                                                                                                                                                                    </v>
          </cell>
          <cell r="C1473" t="str">
            <v xml:space="preserve">UN    </v>
          </cell>
        </row>
        <row r="1474">
          <cell r="A1474">
            <v>1653</v>
          </cell>
          <cell r="B1474" t="str">
            <v xml:space="preserve">CRUZETA DE FERRO GALVANIZADO, COM ROSCA BSP, DE 1 1/4"                                                                                                                                                                                                                                                                                                                                                                                                                                                    </v>
          </cell>
          <cell r="C1474" t="str">
            <v xml:space="preserve">UN    </v>
          </cell>
        </row>
        <row r="1475">
          <cell r="A1475">
            <v>1647</v>
          </cell>
          <cell r="B1475" t="str">
            <v xml:space="preserve">CRUZETA DE FERRO GALVANIZADO, COM ROSCA BSP, DE 1/2"                                                                                                                                                                                                                                                                                                                                                                                                                                                      </v>
          </cell>
          <cell r="C1475" t="str">
            <v xml:space="preserve">UN    </v>
          </cell>
        </row>
        <row r="1476">
          <cell r="A1476">
            <v>1648</v>
          </cell>
          <cell r="B1476" t="str">
            <v xml:space="preserve">CRUZETA DE FERRO GALVANIZADO, COM ROSCA BSP, DE 1"                                                                                                                                                                                                                                                                                                                                                                                                                                                        </v>
          </cell>
          <cell r="C1476" t="str">
            <v xml:space="preserve">UN    </v>
          </cell>
        </row>
        <row r="1477">
          <cell r="A1477">
            <v>1651</v>
          </cell>
          <cell r="B1477" t="str">
            <v xml:space="preserve">CRUZETA DE FERRO GALVANIZADO, COM ROSCA BSP, DE 2 1/2"                                                                                                                                                                                                                                                                                                                                                                                                                                                    </v>
          </cell>
          <cell r="C1477" t="str">
            <v xml:space="preserve">UN    </v>
          </cell>
        </row>
        <row r="1478">
          <cell r="A1478">
            <v>1650</v>
          </cell>
          <cell r="B1478" t="str">
            <v xml:space="preserve">CRUZETA DE FERRO GALVANIZADO, COM ROSCA BSP, DE 2"                                                                                                                                                                                                                                                                                                                                                                                                                                                        </v>
          </cell>
          <cell r="C1478" t="str">
            <v xml:space="preserve">UN    </v>
          </cell>
        </row>
        <row r="1479">
          <cell r="A1479">
            <v>1654</v>
          </cell>
          <cell r="B1479" t="str">
            <v xml:space="preserve">CRUZETA DE FERRO GALVANIZADO, COM ROSCA BSP, DE 3/4"                                                                                                                                                                                                                                                                                                                                                                                                                                                      </v>
          </cell>
          <cell r="C1479" t="str">
            <v xml:space="preserve">UN    </v>
          </cell>
        </row>
        <row r="1480">
          <cell r="A1480">
            <v>1652</v>
          </cell>
          <cell r="B1480" t="str">
            <v xml:space="preserve">CRUZETA DE FERRO GALVANIZADO, COM ROSCA BSP, DE 3"                                                                                                                                                                                                                                                                                                                                                                                                                                                        </v>
          </cell>
          <cell r="C1480" t="str">
            <v xml:space="preserve">UN    </v>
          </cell>
        </row>
        <row r="1481">
          <cell r="A1481">
            <v>10510</v>
          </cell>
          <cell r="B1481" t="str">
            <v xml:space="preserve">CRUZETA DE MADEIRA TRATADA, *90 X 115 X 2400* MM, EM EUCALIPTO OU EQUIVALENTE DA REGIAO                                                                                                                                                                                                                                                                                                                                                                                                                   </v>
          </cell>
          <cell r="C1481" t="str">
            <v xml:space="preserve">UN    </v>
          </cell>
        </row>
        <row r="1482">
          <cell r="A1482">
            <v>1747</v>
          </cell>
          <cell r="B1482" t="str">
            <v xml:space="preserve">CUBA ACO INOX (AISI 304) DE EMBUTIR COM VALVULA DE 3 1/2 ", DE *56 X 33 X 12* CM                                                                                                                                                                                                                                                                                                                                                                                                                          </v>
          </cell>
          <cell r="C1482" t="str">
            <v xml:space="preserve">UN    </v>
          </cell>
        </row>
        <row r="1483">
          <cell r="A1483">
            <v>1744</v>
          </cell>
          <cell r="B1483" t="str">
            <v xml:space="preserve">CUBA ACO INOX (AISI 304) DE EMBUTIR COM VALVULA 3 1/2 ", DE *40 X 34 X 12* CM                                                                                                                                                                                                                                                                                                                                                                                                                             </v>
          </cell>
          <cell r="C1483" t="str">
            <v xml:space="preserve">UN    </v>
          </cell>
        </row>
        <row r="1484">
          <cell r="A1484">
            <v>1743</v>
          </cell>
          <cell r="B1484" t="str">
            <v xml:space="preserve">CUBA ACO INOX (AISI 304) DE EMBUTIR COM VALVULA 3 1/2 ", DE *46 X 30 X 12* CM                                                                                                                                                                                                                                                                                                                                                                                                                             </v>
          </cell>
          <cell r="C1484" t="str">
            <v xml:space="preserve">UN    </v>
          </cell>
        </row>
        <row r="1485">
          <cell r="A1485">
            <v>39640</v>
          </cell>
          <cell r="B1485" t="str">
            <v xml:space="preserve">CUMEEIRA ARTICULADA (ABA INFERIOR) PARA TELHA ONDULADA DE FIBROCIMENTO E = 4 MM, ABA *330* MM, COMPRIMENTO 500 MM (SEM AMIANTO)                                                                                                                                                                                                                                                                                                                                                                           </v>
          </cell>
          <cell r="C1485" t="str">
            <v xml:space="preserve">UN    </v>
          </cell>
        </row>
        <row r="1486">
          <cell r="A1486">
            <v>7216</v>
          </cell>
          <cell r="B1486" t="str">
            <v xml:space="preserve">CUMEEIRA NORMAL PARA TELHA ESTRUTURAL DE FIBROCIMENTO 2 ABAS, E = 6 MM, DE 1050 X 935 MM (SEM AMIANTO)                                                                                                                                                                                                                                                                                                                                                                                                    </v>
          </cell>
          <cell r="C1486" t="str">
            <v xml:space="preserve">UN    </v>
          </cell>
        </row>
        <row r="1487">
          <cell r="A1487">
            <v>20235</v>
          </cell>
          <cell r="B1487" t="str">
            <v xml:space="preserve">CUMEEIRA NORMAL PARA TELHA ONDULADA DE FIBROCIMENTO, E = 6 MM, ABA 300 MM, COMPRIMENTO 1100 MM (SEM AMIANTO)                                                                                                                                                                                                                                                                                                                                                                                              </v>
          </cell>
          <cell r="C1487" t="str">
            <v xml:space="preserve">UN    </v>
          </cell>
        </row>
        <row r="1488">
          <cell r="A1488">
            <v>7181</v>
          </cell>
          <cell r="B1488" t="str">
            <v xml:space="preserve">CUMEEIRA PARA TELHA CERAMICA, COMPRIMENTO DE *41* CM, RENDIMENTO DE *3* TELHAS/M                                                                                                                                                                                                                                                                                                                                                                                                                          </v>
          </cell>
          <cell r="C1488" t="str">
            <v xml:space="preserve">UN    </v>
          </cell>
        </row>
        <row r="1489">
          <cell r="A1489">
            <v>40742</v>
          </cell>
          <cell r="B1489" t="str">
            <v xml:space="preserve">CUMEEIRA PARA TELHA DE CONCRETO, PARA 2 AGUAS DE TELHADO, COR CINZA, RENDIMENTO DE *3* TELHAS/M                                                                                                                                                                                                                                                                                                                                                                                                           </v>
          </cell>
          <cell r="C1489" t="str">
            <v xml:space="preserve">UN    </v>
          </cell>
        </row>
        <row r="1490">
          <cell r="A1490">
            <v>7214</v>
          </cell>
          <cell r="B1490" t="str">
            <v xml:space="preserve">CUMEEIRA SHED PARA TELHA ONDULADA DE FIBROCIMENTO, E = 6 MM, ABA 280 MM, COMPRIMENTO 1100 MM (SEM AMIANTO)                                                                                                                                                                                                                                                                                                                                                                                                </v>
          </cell>
          <cell r="C1490" t="str">
            <v xml:space="preserve">UN    </v>
          </cell>
        </row>
        <row r="1491">
          <cell r="A1491">
            <v>7219</v>
          </cell>
          <cell r="B1491" t="str">
            <v xml:space="preserve">CUMEEIRA UNIVERSAL PARA TELHA ONDULADA DE FIBROCIMENTO, E = 6 MM, ABA 210 MM, COMPRIMENTO 1100 MM (SEM AMIANTO)                                                                                                                                                                                                                                                                                                                                                                                           </v>
          </cell>
          <cell r="C1491" t="str">
            <v xml:space="preserve">UN    </v>
          </cell>
        </row>
        <row r="1492">
          <cell r="A1492">
            <v>37971</v>
          </cell>
          <cell r="B1492" t="str">
            <v xml:space="preserve">CURVA CPVC, 90 GRAUS, SOLDAVEL, 15 MM, PARA AGUA QUENTE                                                                                                                                                                                                                                                                                                                                                                                                                                                   </v>
          </cell>
          <cell r="C1492" t="str">
            <v xml:space="preserve">UN    </v>
          </cell>
        </row>
        <row r="1493">
          <cell r="A1493">
            <v>37972</v>
          </cell>
          <cell r="B1493" t="str">
            <v xml:space="preserve">CURVA CPVC, 90 GRAUS, SOLDAVEL, 22 MM, PARA AGUA QUENTE                                                                                                                                                                                                                                                                                                                                                                                                                                                   </v>
          </cell>
          <cell r="C1493" t="str">
            <v xml:space="preserve">UN    </v>
          </cell>
        </row>
        <row r="1494">
          <cell r="A1494">
            <v>37973</v>
          </cell>
          <cell r="B1494" t="str">
            <v xml:space="preserve">CURVA CPVC, 90 GRAUS, SOLDAVEL, 28 MM, PARA AGUA QUENTE                                                                                                                                                                                                                                                                                                                                                                                                                                                   </v>
          </cell>
          <cell r="C1494" t="str">
            <v xml:space="preserve">UN    </v>
          </cell>
        </row>
        <row r="1495">
          <cell r="A1495">
            <v>1926</v>
          </cell>
          <cell r="B1495" t="str">
            <v xml:space="preserve">CURVA DE PVC 45 GRAUS, SOLDAVEL, 20 MM, COR MARROM, PARA AGUA FRIA PREDIAL                                                                                                                                                                                                                                                                                                                                                                                                                                </v>
          </cell>
          <cell r="C1495" t="str">
            <v xml:space="preserve">UN    </v>
          </cell>
        </row>
        <row r="1496">
          <cell r="A1496">
            <v>1927</v>
          </cell>
          <cell r="B1496" t="str">
            <v xml:space="preserve">CURVA DE PVC 45 GRAUS, SOLDAVEL, 25 MM, COR MARROM, PARA AGUA FRIA PREDIAL                                                                                                                                                                                                                                                                                                                                                                                                                                </v>
          </cell>
          <cell r="C1496" t="str">
            <v xml:space="preserve">UN    </v>
          </cell>
        </row>
        <row r="1497">
          <cell r="A1497">
            <v>1923</v>
          </cell>
          <cell r="B1497" t="str">
            <v xml:space="preserve">CURVA DE PVC 45 GRAUS, SOLDAVEL, 32 MM, COR MARROM, PARA AGUA FRIA PREDIAL                                                                                                                                                                                                                                                                                                                                                                                                                                </v>
          </cell>
          <cell r="C1497" t="str">
            <v xml:space="preserve">UN    </v>
          </cell>
        </row>
        <row r="1498">
          <cell r="A1498">
            <v>1929</v>
          </cell>
          <cell r="B1498" t="str">
            <v xml:space="preserve">CURVA DE PVC 45 GRAUS, SOLDAVEL, 40 MM, COR MARROM, PARA AGUA FRIA PREDIAL                                                                                                                                                                                                                                                                                                                                                                                                                                </v>
          </cell>
          <cell r="C1498" t="str">
            <v xml:space="preserve">UN    </v>
          </cell>
        </row>
        <row r="1499">
          <cell r="A1499">
            <v>1930</v>
          </cell>
          <cell r="B1499" t="str">
            <v xml:space="preserve">CURVA DE PVC 45 GRAUS, SOLDAVEL, 50 MM, COR MARROM, PARA AGUA FRIA PREDIAL                                                                                                                                                                                                                                                                                                                                                                                                                                </v>
          </cell>
          <cell r="C1499" t="str">
            <v xml:space="preserve">UN    </v>
          </cell>
        </row>
        <row r="1500">
          <cell r="A1500">
            <v>1924</v>
          </cell>
          <cell r="B1500" t="str">
            <v xml:space="preserve">CURVA DE PVC 45 GRAUS, SOLDAVEL, 60 MM, COR MARROM, PARA AGUA FRIA PREDIAL                                                                                                                                                                                                                                                                                                                                                                                                                                </v>
          </cell>
          <cell r="C1500" t="str">
            <v xml:space="preserve">UN    </v>
          </cell>
        </row>
        <row r="1501">
          <cell r="A1501">
            <v>1922</v>
          </cell>
          <cell r="B1501" t="str">
            <v xml:space="preserve">CURVA DE PVC 45 GRAUS, SOLDAVEL, 75 MM, COR MARROM, PARA AGUA FRIA PREDIAL                                                                                                                                                                                                                                                                                                                                                                                                                                </v>
          </cell>
          <cell r="C1501" t="str">
            <v xml:space="preserve">UN    </v>
          </cell>
        </row>
        <row r="1502">
          <cell r="A1502">
            <v>1953</v>
          </cell>
          <cell r="B1502" t="str">
            <v xml:space="preserve">CURVA DE PVC 45 GRAUS, SOLDAVEL, 85 MM, COR MARROM, PARA AGUA FRIA PREDIAL                                                                                                                                                                                                                                                                                                                                                                                                                                </v>
          </cell>
          <cell r="C1502" t="str">
            <v xml:space="preserve">UN    </v>
          </cell>
        </row>
        <row r="1503">
          <cell r="A1503">
            <v>1962</v>
          </cell>
          <cell r="B1503" t="str">
            <v xml:space="preserve">CURVA DE PVC 90 GRAUS, SOLDAVEL, 110 MM, COR MARROM, PARA AGUA FRIA PREDIAL                                                                                                                                                                                                                                                                                                                                                                                                                               </v>
          </cell>
          <cell r="C1503" t="str">
            <v xml:space="preserve">UN    </v>
          </cell>
        </row>
        <row r="1504">
          <cell r="A1504">
            <v>1955</v>
          </cell>
          <cell r="B1504" t="str">
            <v xml:space="preserve">CURVA DE PVC 90 GRAUS, SOLDAVEL, 20 MM, COR MARROM, PARA AGUA FRIA PREDIAL                                                                                                                                                                                                                                                                                                                                                                                                                                </v>
          </cell>
          <cell r="C1504" t="str">
            <v xml:space="preserve">UN    </v>
          </cell>
        </row>
        <row r="1505">
          <cell r="A1505">
            <v>1956</v>
          </cell>
          <cell r="B1505" t="str">
            <v xml:space="preserve">CURVA DE PVC 90 GRAUS, SOLDAVEL, 25 MM, COR MARROM, PARA AGUA FRIA PREDIAL                                                                                                                                                                                                                                                                                                                                                                                                                                </v>
          </cell>
          <cell r="C1505" t="str">
            <v xml:space="preserve">UN    </v>
          </cell>
        </row>
        <row r="1506">
          <cell r="A1506">
            <v>1957</v>
          </cell>
          <cell r="B1506" t="str">
            <v xml:space="preserve">CURVA DE PVC 90 GRAUS, SOLDAVEL, 32 MM, COR MARROM, PARA AGUA FRIA PREDIAL                                                                                                                                                                                                                                                                                                                                                                                                                                </v>
          </cell>
          <cell r="C1506" t="str">
            <v xml:space="preserve">UN    </v>
          </cell>
        </row>
        <row r="1507">
          <cell r="A1507">
            <v>1958</v>
          </cell>
          <cell r="B1507" t="str">
            <v xml:space="preserve">CURVA DE PVC 90 GRAUS, SOLDAVEL, 40 MM, COR MARROM, PARA AGUA FRIA PREDIAL                                                                                                                                                                                                                                                                                                                                                                                                                                </v>
          </cell>
          <cell r="C1507" t="str">
            <v xml:space="preserve">UN    </v>
          </cell>
        </row>
        <row r="1508">
          <cell r="A1508">
            <v>1959</v>
          </cell>
          <cell r="B1508" t="str">
            <v xml:space="preserve">CURVA DE PVC 90 GRAUS, SOLDAVEL, 50 MM, COR MARROM, PARA AGUA FRIA PREDIAL                                                                                                                                                                                                                                                                                                                                                                                                                                </v>
          </cell>
          <cell r="C1508" t="str">
            <v xml:space="preserve">UN    </v>
          </cell>
        </row>
        <row r="1509">
          <cell r="A1509">
            <v>1925</v>
          </cell>
          <cell r="B1509" t="str">
            <v xml:space="preserve">CURVA DE PVC 90 GRAUS, SOLDAVEL, 60 MM, COR MARROM, PARA AGUA FRIA PREDIAL                                                                                                                                                                                                                                                                                                                                                                                                                                </v>
          </cell>
          <cell r="C1509" t="str">
            <v xml:space="preserve">UN    </v>
          </cell>
        </row>
        <row r="1510">
          <cell r="A1510">
            <v>1960</v>
          </cell>
          <cell r="B1510" t="str">
            <v xml:space="preserve">CURVA DE PVC 90 GRAUS, SOLDAVEL, 75 MM, COR MARROM, PARA AGUA FRIA PREDIAL                                                                                                                                                                                                                                                                                                                                                                                                                                </v>
          </cell>
          <cell r="C1510" t="str">
            <v xml:space="preserve">UN    </v>
          </cell>
        </row>
        <row r="1511">
          <cell r="A1511">
            <v>1961</v>
          </cell>
          <cell r="B1511" t="str">
            <v xml:space="preserve">CURVA DE PVC 90 GRAUS, SOLDAVEL, 85 MM, COR MARROM, PARA AGUA FRIA PREDIAL                                                                                                                                                                                                                                                                                                                                                                                                                                </v>
          </cell>
          <cell r="C1511" t="str">
            <v xml:space="preserve">UN    </v>
          </cell>
        </row>
        <row r="1512">
          <cell r="A1512">
            <v>38423</v>
          </cell>
          <cell r="B1512" t="str">
            <v xml:space="preserve">CURVA DE PVC, 90 GRAUS, SERIE R, DN 100 MM, PARA ESGOTO PREDIAL                                                                                                                                                                                                                                                                                                                                                                                                                                           </v>
          </cell>
          <cell r="C1512" t="str">
            <v xml:space="preserve">UN    </v>
          </cell>
        </row>
        <row r="1513">
          <cell r="A1513">
            <v>39866</v>
          </cell>
          <cell r="B1513" t="str">
            <v xml:space="preserve">CURVA DE TRANSPOSICAO BRONZE/LATAO SEM ANEL DE SOLDA, BOLSA X BOLSA, 15 MM                                                                                                                                                                                                                                                                                                                                                                                                                                </v>
          </cell>
          <cell r="C1513" t="str">
            <v xml:space="preserve">UN    </v>
          </cell>
        </row>
        <row r="1514">
          <cell r="A1514">
            <v>39867</v>
          </cell>
          <cell r="B1514" t="str">
            <v xml:space="preserve">CURVA DE TRANSPOSICAO BRONZE/LATAO SEM ANEL DE SOLDA, BOLSA X BOLSA, 22 MM                                                                                                                                                                                                                                                                                                                                                                                                                                </v>
          </cell>
          <cell r="C1514" t="str">
            <v xml:space="preserve">UN    </v>
          </cell>
        </row>
        <row r="1515">
          <cell r="A1515">
            <v>39868</v>
          </cell>
          <cell r="B1515" t="str">
            <v xml:space="preserve">CURVA DE TRANSPOSICAO BRONZE/LATAO SEM ANEL DE SOLDA, BOLSA X BOLSA, 28 MM                                                                                                                                                                                                                                                                                                                                                                                                                                </v>
          </cell>
          <cell r="C1515" t="str">
            <v xml:space="preserve">UN    </v>
          </cell>
        </row>
        <row r="1516">
          <cell r="A1516">
            <v>37999</v>
          </cell>
          <cell r="B1516" t="str">
            <v xml:space="preserve">CURVA DE TRANSPOSICAO, CPVC, SOLDAVEL, 15 MM                                                                                                                                                                                                                                                                                                                                                                                                                                                              </v>
          </cell>
          <cell r="C1516" t="str">
            <v xml:space="preserve">UN    </v>
          </cell>
        </row>
        <row r="1517">
          <cell r="A1517">
            <v>38000</v>
          </cell>
          <cell r="B1517" t="str">
            <v xml:space="preserve">CURVA DE TRANSPOSICAO, CPVC, SOLDAVEL, 22 MM                                                                                                                                                                                                                                                                                                                                                                                                                                                              </v>
          </cell>
          <cell r="C1517" t="str">
            <v xml:space="preserve">UN    </v>
          </cell>
        </row>
        <row r="1518">
          <cell r="A1518">
            <v>38129</v>
          </cell>
          <cell r="B1518" t="str">
            <v xml:space="preserve">CURVA DE TRANSPOSICAO, PVC SOLDAVEL, 20 MM, COR MARROM, PARA AGUA FRIA PREDIAL                                                                                                                                                                                                                                                                                                                                                                                                                            </v>
          </cell>
          <cell r="C1518" t="str">
            <v xml:space="preserve">UN    </v>
          </cell>
        </row>
        <row r="1519">
          <cell r="A1519">
            <v>38025</v>
          </cell>
          <cell r="B1519" t="str">
            <v xml:space="preserve">CURVA DE TRANSPOSICAO, PVC, SOLDAVEL, 25 MM, COR MARROM, PARA AGUA FRIA PREDIAL                                                                                                                                                                                                                                                                                                                                                                                                                           </v>
          </cell>
          <cell r="C1519" t="str">
            <v xml:space="preserve">UN    </v>
          </cell>
        </row>
        <row r="1520">
          <cell r="A1520">
            <v>38026</v>
          </cell>
          <cell r="B1520" t="str">
            <v xml:space="preserve">CURVA DE TRANSPOSICAO, PVC, SOLDAVEL, 32 MM, COR MARROM, PARA AGUA FRIA PREDIAL                                                                                                                                                                                                                                                                                                                                                                                                                           </v>
          </cell>
          <cell r="C1520" t="str">
            <v xml:space="preserve">UN    </v>
          </cell>
        </row>
        <row r="1521">
          <cell r="A1521">
            <v>1858</v>
          </cell>
          <cell r="B1521" t="str">
            <v xml:space="preserve">CURVA LONGA PVC, PB, JE, 45 GRAUS, DN 100 MM, PARA REDE COLETORA ESGOTO                                                                                                                                                                                                                                                                                                                                                                                                                                   </v>
          </cell>
          <cell r="C1521" t="str">
            <v xml:space="preserve">UN    </v>
          </cell>
        </row>
        <row r="1522">
          <cell r="A1522">
            <v>1844</v>
          </cell>
          <cell r="B1522" t="str">
            <v xml:space="preserve">CURVA LONGA PVC, PB, JE, 45 GRAUS, DN 150 MM, PARA REDE COLETORA ESGOTO                                                                                                                                                                                                                                                                                                                                                                                                                                   </v>
          </cell>
          <cell r="C1522" t="str">
            <v xml:space="preserve">UN    </v>
          </cell>
        </row>
        <row r="1523">
          <cell r="A1523">
            <v>1863</v>
          </cell>
          <cell r="B1523" t="str">
            <v xml:space="preserve">CURVA LONGA PVC, PB, JE, 90 GRAUS, DN 100 MM, PARA REDE COLETORA ESGOTO                                                                                                                                                                                                                                                                                                                                                                                                                                   </v>
          </cell>
          <cell r="C1523" t="str">
            <v xml:space="preserve">UN    </v>
          </cell>
        </row>
        <row r="1524">
          <cell r="A1524">
            <v>1865</v>
          </cell>
          <cell r="B1524" t="str">
            <v xml:space="preserve">CURVA LONGA PVC, PB, JE, 90 GRAUS, DN 150 MM, PARA REDE COLETORA ESGOTO                                                                                                                                                                                                                                                                                                                                                                                                                                   </v>
          </cell>
          <cell r="C1524" t="str">
            <v xml:space="preserve">UN    </v>
          </cell>
        </row>
        <row r="1525">
          <cell r="A1525">
            <v>36355</v>
          </cell>
          <cell r="B1525" t="str">
            <v xml:space="preserve">CURVA PPR 90 GRAUS, F/F, DN 20 MM, PARA AGUA QUENTE PREDIAL                                                                                                                                                                                                                                                                                                                                                                                                                                               </v>
          </cell>
          <cell r="C1525" t="str">
            <v xml:space="preserve">UN    </v>
          </cell>
        </row>
        <row r="1526">
          <cell r="A1526">
            <v>36356</v>
          </cell>
          <cell r="B1526" t="str">
            <v xml:space="preserve">CURVA PPR 90 GRAUS, F/F, DN 25 MM, PARA AGUA QUENTE PREDIAL                                                                                                                                                                                                                                                                                                                                                                                                                                               </v>
          </cell>
          <cell r="C1526" t="str">
            <v xml:space="preserve">UN    </v>
          </cell>
        </row>
        <row r="1527">
          <cell r="A1527">
            <v>1966</v>
          </cell>
          <cell r="B1527" t="str">
            <v xml:space="preserve">CURVA PVC CURTA 90 GRAUS, DN 100 MM, PARA ESGOTO PREDIAL                                                                                                                                                                                                                                                                                                                                                                                                                                                  </v>
          </cell>
          <cell r="C1527" t="str">
            <v xml:space="preserve">UN    </v>
          </cell>
        </row>
        <row r="1528">
          <cell r="A1528">
            <v>1933</v>
          </cell>
          <cell r="B1528" t="str">
            <v xml:space="preserve">CURVA PVC CURTA 90 GRAUS, DN 40 MM, PARA ESGOTO PREDIAL                                                                                                                                                                                                                                                                                                                                                                                                                                                   </v>
          </cell>
          <cell r="C1528" t="str">
            <v xml:space="preserve">UN    </v>
          </cell>
        </row>
        <row r="1529">
          <cell r="A1529">
            <v>1932</v>
          </cell>
          <cell r="B1529" t="str">
            <v xml:space="preserve">CURVA PVC CURTA 90 GRAUS, DN 50 MM, PARA ESGOTO PREDIAL                                                                                                                                                                                                                                                                                                                                                                                                                                                   </v>
          </cell>
          <cell r="C1529" t="str">
            <v xml:space="preserve">UN    </v>
          </cell>
        </row>
        <row r="1530">
          <cell r="A1530">
            <v>1951</v>
          </cell>
          <cell r="B1530" t="str">
            <v xml:space="preserve">CURVA PVC CURTA 90 GRAUS, DN 75 MM, PARA ESGOTO PREDIAL                                                                                                                                                                                                                                                                                                                                                                                                                                                   </v>
          </cell>
          <cell r="C1530" t="str">
            <v xml:space="preserve">UN    </v>
          </cell>
        </row>
        <row r="1531">
          <cell r="A1531">
            <v>1970</v>
          </cell>
          <cell r="B1531" t="str">
            <v xml:space="preserve">CURVA PVC LONGA 90 GRAUS, DN 100 MM, PARA ESGOTO PREDIAL                                                                                                                                                                                                                                                                                                                                                                                                                                                  </v>
          </cell>
          <cell r="C1531" t="str">
            <v xml:space="preserve">UN    </v>
          </cell>
        </row>
        <row r="1532">
          <cell r="A1532">
            <v>1967</v>
          </cell>
          <cell r="B1532" t="str">
            <v xml:space="preserve">CURVA PVC LONGA 90 GRAUS, DN 40 MM, PARA ESGOTO PREDIAL                                                                                                                                                                                                                                                                                                                                                                                                                                                   </v>
          </cell>
          <cell r="C1532" t="str">
            <v xml:space="preserve">UN    </v>
          </cell>
        </row>
        <row r="1533">
          <cell r="A1533">
            <v>1968</v>
          </cell>
          <cell r="B1533" t="str">
            <v xml:space="preserve">CURVA PVC LONGA 90 GRAUS, DN 50 MM, PARA ESGOTO PREDIAL                                                                                                                                                                                                                                                                                                                                                                                                                                                   </v>
          </cell>
          <cell r="C1533" t="str">
            <v xml:space="preserve">UN    </v>
          </cell>
        </row>
        <row r="1534">
          <cell r="A1534">
            <v>1969</v>
          </cell>
          <cell r="B1534" t="str">
            <v xml:space="preserve">CURVA PVC LONGA 90 GRAUS, DN 75 MM, PARA ESGOTO PREDIAL                                                                                                                                                                                                                                                                                                                                                                                                                                                   </v>
          </cell>
          <cell r="C1534" t="str">
            <v xml:space="preserve">UN    </v>
          </cell>
        </row>
        <row r="1535">
          <cell r="A1535">
            <v>1827</v>
          </cell>
          <cell r="B1535" t="str">
            <v xml:space="preserve">CURVA PVC PBA, JE, PB, 45 GRAUS, DN 100 / DE 110 MM, PARA REDE DE AGUA                                                                                                                                                                                                                                                                                                                                                                                                                                    </v>
          </cell>
          <cell r="C1535" t="str">
            <v xml:space="preserve">UN    </v>
          </cell>
        </row>
        <row r="1536">
          <cell r="A1536">
            <v>1831</v>
          </cell>
          <cell r="B1536" t="str">
            <v xml:space="preserve">CURVA PVC PBA, JE, PB, 45 GRAUS, DN 50 / DE 60 MM, PARA REDE DE AGUA                                                                                                                                                                                                                                                                                                                                                                                                                                      </v>
          </cell>
          <cell r="C1536" t="str">
            <v xml:space="preserve">UN    </v>
          </cell>
        </row>
        <row r="1537">
          <cell r="A1537">
            <v>1825</v>
          </cell>
          <cell r="B1537" t="str">
            <v xml:space="preserve">CURVA PVC PBA, JE, PB, 45 GRAUS, DN 75 / DE 85 MM, PARA REDE DE AGUA                                                                                                                                                                                                                                                                                                                                                                                                                                      </v>
          </cell>
          <cell r="C1537" t="str">
            <v xml:space="preserve">UN    </v>
          </cell>
        </row>
        <row r="1538">
          <cell r="A1538">
            <v>1828</v>
          </cell>
          <cell r="B1538" t="str">
            <v xml:space="preserve">CURVA PVC PBA, JE, PB, 90 GRAUS, DN 100 / DE 110 MM, PARA REDE DE AGUA                                                                                                                                                                                                                                                                                                                                                                                                                                    </v>
          </cell>
          <cell r="C1538" t="str">
            <v xml:space="preserve">UN    </v>
          </cell>
        </row>
        <row r="1539">
          <cell r="A1539">
            <v>1845</v>
          </cell>
          <cell r="B1539" t="str">
            <v xml:space="preserve">CURVA PVC PBA, JE, PB, 90 GRAUS, DN 50 / DE 60 MM, PARA REDE DE AGUA                                                                                                                                                                                                                                                                                                                                                                                                                                      </v>
          </cell>
          <cell r="C1539" t="str">
            <v xml:space="preserve">UN    </v>
          </cell>
        </row>
        <row r="1540">
          <cell r="A1540">
            <v>1824</v>
          </cell>
          <cell r="B1540" t="str">
            <v xml:space="preserve">CURVA PVC PBA, JE, PB, 90 GRAUS, DN 75 / DE 85 MM, PARA REDE DE AGUA                                                                                                                                                                                                                                                                                                                                                                                                                                      </v>
          </cell>
          <cell r="C1540" t="str">
            <v xml:space="preserve">UN    </v>
          </cell>
        </row>
        <row r="1541">
          <cell r="A1541">
            <v>1940</v>
          </cell>
          <cell r="B1541" t="str">
            <v xml:space="preserve">CURVA PVC 90 GRAUS, ROSCAVEL, 1 1/4", COR BRANCA, AGUA FRIA PREDIAL                                                                                                                                                                                                                                                                                                                                                                                                                                       </v>
          </cell>
          <cell r="C1541" t="str">
            <v xml:space="preserve">UN    </v>
          </cell>
        </row>
        <row r="1542">
          <cell r="A1542">
            <v>1937</v>
          </cell>
          <cell r="B1542" t="str">
            <v xml:space="preserve">CURVA PVC 90 GRAUS, ROSCAVEL, 1/2", COR BRANCA, AGUA FRIA PREDIAL                                                                                                                                                                                                                                                                                                                                                                                                                                         </v>
          </cell>
          <cell r="C1542" t="str">
            <v xml:space="preserve">UN    </v>
          </cell>
        </row>
        <row r="1543">
          <cell r="A1543">
            <v>1939</v>
          </cell>
          <cell r="B1543" t="str">
            <v xml:space="preserve">CURVA PVC 90 GRAUS, ROSCAVEL, 1", COR BRANCA, AGUA FRIA PREDIAL                                                                                                                                                                                                                                                                                                                                                                                                                                           </v>
          </cell>
          <cell r="C1543" t="str">
            <v xml:space="preserve">UN    </v>
          </cell>
        </row>
        <row r="1544">
          <cell r="A1544">
            <v>1938</v>
          </cell>
          <cell r="B1544" t="str">
            <v xml:space="preserve">CURVA PVC 90 GRAUS, ROSCAVEL, 3/4", COR BRANCA, AGUA FRIA PREDIAL                                                                                                                                                                                                                                                                                                                                                                                                                                         </v>
          </cell>
          <cell r="C1544" t="str">
            <v xml:space="preserve">UN    </v>
          </cell>
        </row>
        <row r="1545">
          <cell r="A1545">
            <v>42693</v>
          </cell>
          <cell r="B1545" t="str">
            <v xml:space="preserve">CURVA PVC, BB, JE, 45 GRAUS, DN 250 MM, PARA TUBO CORRUGADO E/OU LISO, REDE COLETORA ESGOTO                                                                                                                                                                                                                                                                                                                                                                                                               </v>
          </cell>
          <cell r="C1545" t="str">
            <v xml:space="preserve">UN    </v>
          </cell>
        </row>
        <row r="1546">
          <cell r="A1546">
            <v>42695</v>
          </cell>
          <cell r="B1546" t="str">
            <v xml:space="preserve">CURVA PVC, BB, JE, 90 GRAUS, DN 200 MM, PARA TUBO CORRUGADO E/OU LISO, REDE COLETORA ESGOTO                                                                                                                                                                                                                                                                                                                                                                                                               </v>
          </cell>
          <cell r="C1546" t="str">
            <v xml:space="preserve">UN    </v>
          </cell>
        </row>
        <row r="1547">
          <cell r="A1547">
            <v>42694</v>
          </cell>
          <cell r="B1547" t="str">
            <v xml:space="preserve">CURVA PVC, BB, JE, 90 GRAUS, DN 250 MM, PARA TUBO CORRUGADO E/OU LISO, REDE COLETORA ESGOTO                                                                                                                                                                                                                                                                                                                                                                                                               </v>
          </cell>
          <cell r="C1547" t="str">
            <v xml:space="preserve">UN    </v>
          </cell>
        </row>
        <row r="1548">
          <cell r="A1548">
            <v>20097</v>
          </cell>
          <cell r="B1548" t="str">
            <v xml:space="preserve">CURVA PVC, SERIE R, 87.30 GRAUS, CURTA, PARA PE-DE-COLUNA, DN 100 MM, PARA ESGOTO PREDIAL                                                                                                                                                                                                                                                                                                                                                                                                                 </v>
          </cell>
          <cell r="C1548" t="str">
            <v xml:space="preserve">UN    </v>
          </cell>
        </row>
        <row r="1549">
          <cell r="A1549">
            <v>20098</v>
          </cell>
          <cell r="B1549" t="str">
            <v xml:space="preserve">CURVA PVC, SERIE R, 87.30 GRAUS, CURTA, PARA PE-DE-COLUNA, DN 150 MM, PARA ESGOTO PREDIAL                                                                                                                                                                                                                                                                                                                                                                                                                 </v>
          </cell>
          <cell r="C1549" t="str">
            <v xml:space="preserve">UN    </v>
          </cell>
        </row>
        <row r="1550">
          <cell r="A1550">
            <v>20096</v>
          </cell>
          <cell r="B1550" t="str">
            <v xml:space="preserve">CURVA PVC, SERIE R, 87.30 GRAUS, CURTA, PARA PE-DE-COLUNA, DN 75 MM, PARA ESGOTO PREDIAL                                                                                                                                                                                                                                                                                                                                                                                                                  </v>
          </cell>
          <cell r="C1550" t="str">
            <v xml:space="preserve">UN    </v>
          </cell>
        </row>
        <row r="1551">
          <cell r="A1551">
            <v>2628</v>
          </cell>
          <cell r="B1551" t="str">
            <v xml:space="preserve">CURVA 135 GRAUS PARA ELETRODUTO, EM ACO GALVANIZADO ELETROLITICO, COM ROSCA, DIAMETRO DE 100 MM (4")                                                                                                                                                                                                                                                                                                                                                                                                      </v>
          </cell>
          <cell r="C1551" t="str">
            <v xml:space="preserve">UN    </v>
          </cell>
        </row>
        <row r="1552">
          <cell r="A1552">
            <v>2622</v>
          </cell>
          <cell r="B1552" t="str">
            <v xml:space="preserve">CURVA 135 GRAUS PARA ELETRODUTO, EM ACO GALVANIZADO ELETROLITICO, COM ROSCA, DIAMETRO DE 15 MM (1/2"), ESPESSURA DE 1,50 MM                                                                                                                                                                                                                                                                                                                                                                               </v>
          </cell>
          <cell r="C1552" t="str">
            <v xml:space="preserve">UN    </v>
          </cell>
        </row>
        <row r="1553">
          <cell r="A1553">
            <v>2623</v>
          </cell>
          <cell r="B1553" t="str">
            <v xml:space="preserve">CURVA 135 GRAUS PARA ELETRODUTO, EM ACO GALVANIZADO ELETROLITICO, COM ROSCA, DIAMETRO DE 20 MM (3/4"), ESPESSURA DE 1,50 MM                                                                                                                                                                                                                                                                                                                                                                               </v>
          </cell>
          <cell r="C1553" t="str">
            <v xml:space="preserve">UN    </v>
          </cell>
        </row>
        <row r="1554">
          <cell r="A1554">
            <v>2624</v>
          </cell>
          <cell r="B1554" t="str">
            <v xml:space="preserve">CURVA 135 GRAUS PARA ELETRODUTO, EM ACO GALVANIZADO ELETROLITICO, COM ROSCA, DIAMETRO DE 25 MM (1"), ESPESSURA DE 1,50 MM                                                                                                                                                                                                                                                                                                                                                                                 </v>
          </cell>
          <cell r="C1554" t="str">
            <v xml:space="preserve">UN    </v>
          </cell>
        </row>
        <row r="1555">
          <cell r="A1555">
            <v>2625</v>
          </cell>
          <cell r="B1555" t="str">
            <v xml:space="preserve">CURVA 135 GRAUS PARA ELETRODUTO, EM ACO GALVANIZADO ELETROLITICO, COM ROSCA, DIAMETRO DE 32 MM (1 1/4"), ESPESSURA DE 1,50 MM                                                                                                                                                                                                                                                                                                                                                                             </v>
          </cell>
          <cell r="C1555" t="str">
            <v xml:space="preserve">UN    </v>
          </cell>
        </row>
        <row r="1556">
          <cell r="A1556">
            <v>2626</v>
          </cell>
          <cell r="B1556" t="str">
            <v xml:space="preserve">CURVA 135 GRAUS PARA ELETRODUTO, EM ACO GALVANIZADO ELETROLITICO, COM ROSCA, DIAMETRO DE 40 MM (1 1/2"), ESPESSURA DE 1,50 MM                                                                                                                                                                                                                                                                                                                                                                             </v>
          </cell>
          <cell r="C1556" t="str">
            <v xml:space="preserve">UN    </v>
          </cell>
        </row>
        <row r="1557">
          <cell r="A1557">
            <v>2630</v>
          </cell>
          <cell r="B1557" t="str">
            <v xml:space="preserve">CURVA 135 GRAUS PARA ELETRODUTO, EM ACO GALVANIZADO ELETROLITICO, COM ROSCA, DIAMETRO DE 50 MM (2")                                                                                                                                                                                                                                                                                                                                                                                                       </v>
          </cell>
          <cell r="C1557" t="str">
            <v xml:space="preserve">UN    </v>
          </cell>
        </row>
        <row r="1558">
          <cell r="A1558">
            <v>2627</v>
          </cell>
          <cell r="B1558" t="str">
            <v xml:space="preserve">CURVA 135 GRAUS PARA ELETRODUTO, EM ACO GALVANIZADO ELETROLITICO, COM ROSCA, DIAMETRO DE 65 MM (2 1/2")                                                                                                                                                                                                                                                                                                                                                                                                   </v>
          </cell>
          <cell r="C1558" t="str">
            <v xml:space="preserve">UN    </v>
          </cell>
        </row>
        <row r="1559">
          <cell r="A1559">
            <v>2629</v>
          </cell>
          <cell r="B1559" t="str">
            <v xml:space="preserve">CURVA 135 GRAUS PARA ELETRODUTO, EM ACO GALVANIZADO ELETROLITICO, COM ROSCA, DIAMETRO DE 80 MM (3")                                                                                                                                                                                                                                                                                                                                                                                                       </v>
          </cell>
          <cell r="C1559" t="str">
            <v xml:space="preserve">UN    </v>
          </cell>
        </row>
        <row r="1560">
          <cell r="A1560">
            <v>1880</v>
          </cell>
          <cell r="B1560" t="str">
            <v xml:space="preserve">CURVA 135 GRAUS, DE PVC RIGIDO ROSCAVEL, DE 1", PARA ELETRODUTO                                                                                                                                                                                                                                                                                                                                                                                                                                           </v>
          </cell>
          <cell r="C1560" t="str">
            <v xml:space="preserve">UN    </v>
          </cell>
        </row>
        <row r="1561">
          <cell r="A1561">
            <v>39274</v>
          </cell>
          <cell r="B1561" t="str">
            <v xml:space="preserve">CURVA 135 GRAUS, DE PVC RIGIDO ROSCAVEL, DE 3/4", PARA ELETRODUTO                                                                                                                                                                                                                                                                                                                                                                                                                                         </v>
          </cell>
          <cell r="C1561" t="str">
            <v xml:space="preserve">UN    </v>
          </cell>
        </row>
        <row r="1562">
          <cell r="A1562">
            <v>12033</v>
          </cell>
          <cell r="B1562" t="str">
            <v xml:space="preserve">CURVA 180 GRAUS, DE PVC RIGIDO ROSCAVEL, DE 1 1/2", PARA ELETRODUTO                                                                                                                                                                                                                                                                                                                                                                                                                                       </v>
          </cell>
          <cell r="C1562" t="str">
            <v xml:space="preserve">UN    </v>
          </cell>
        </row>
        <row r="1563">
          <cell r="A1563">
            <v>40408</v>
          </cell>
          <cell r="B1563" t="str">
            <v xml:space="preserve">CURVA 180 GRAUS, DE PVC RIGIDO ROSCAVEL, DE 1 1/4", PARA ELETRODUTO                                                                                                                                                                                                                                                                                                                                                                                                                                       </v>
          </cell>
          <cell r="C1563" t="str">
            <v xml:space="preserve">UN    </v>
          </cell>
        </row>
        <row r="1564">
          <cell r="A1564">
            <v>40409</v>
          </cell>
          <cell r="B1564" t="str">
            <v xml:space="preserve">CURVA 180 GRAUS, DE PVC RIGIDO ROSCAVEL, DE 1/2", PARA ELETRODUTO                                                                                                                                                                                                                                                                                                                                                                                                                                         </v>
          </cell>
          <cell r="C1564" t="str">
            <v xml:space="preserve">UN    </v>
          </cell>
        </row>
        <row r="1565">
          <cell r="A1565">
            <v>39276</v>
          </cell>
          <cell r="B1565" t="str">
            <v xml:space="preserve">CURVA 180 GRAUS, DE PVC RIGIDO ROSCAVEL, DE 1", PARA ELETRODUTO                                                                                                                                                                                                                                                                                                                                                                                                                                           </v>
          </cell>
          <cell r="C1565" t="str">
            <v xml:space="preserve">UN    </v>
          </cell>
        </row>
        <row r="1566">
          <cell r="A1566">
            <v>39277</v>
          </cell>
          <cell r="B1566" t="str">
            <v xml:space="preserve">CURVA 180 GRAUS, DE PVC RIGIDO ROSCAVEL, DE 2", PARA ELETRODUTO                                                                                                                                                                                                                                                                                                                                                                                                                                           </v>
          </cell>
          <cell r="C1566" t="str">
            <v xml:space="preserve">UN    </v>
          </cell>
        </row>
        <row r="1567">
          <cell r="A1567">
            <v>12034</v>
          </cell>
          <cell r="B1567" t="str">
            <v xml:space="preserve">CURVA 180 GRAUS, DE PVC RIGIDO ROSCAVEL, DE 3/4", PARA ELETRODUTO                                                                                                                                                                                                                                                                                                                                                                                                                                         </v>
          </cell>
          <cell r="C1567" t="str">
            <v xml:space="preserve">UN    </v>
          </cell>
        </row>
        <row r="1568">
          <cell r="A1568">
            <v>39879</v>
          </cell>
          <cell r="B1568" t="str">
            <v xml:space="preserve">CURVA 45 GRAUS DE COBRE SEM ANEL DE SOLDA, BOLSA X BOLSA, 15 MM                                                                                                                                                                                                                                                                                                                                                                                                                                           </v>
          </cell>
          <cell r="C1568" t="str">
            <v xml:space="preserve">UN    </v>
          </cell>
        </row>
        <row r="1569">
          <cell r="A1569">
            <v>39880</v>
          </cell>
          <cell r="B1569" t="str">
            <v xml:space="preserve">CURVA 45 GRAUS DE COBRE SEM ANEL DE SOLDA, BOLSA X BOLSA, 22 MM                                                                                                                                                                                                                                                                                                                                                                                                                                           </v>
          </cell>
          <cell r="C1569" t="str">
            <v xml:space="preserve">UN    </v>
          </cell>
        </row>
        <row r="1570">
          <cell r="A1570">
            <v>39881</v>
          </cell>
          <cell r="B1570" t="str">
            <v xml:space="preserve">CURVA 45 GRAUS DE COBRE SEM ANEL DE SOLDA, BOLSA X BOLSA, 28 MM                                                                                                                                                                                                                                                                                                                                                                                                                                           </v>
          </cell>
          <cell r="C1570" t="str">
            <v xml:space="preserve">UN    </v>
          </cell>
        </row>
        <row r="1571">
          <cell r="A1571">
            <v>39882</v>
          </cell>
          <cell r="B1571" t="str">
            <v xml:space="preserve">CURVA 45 GRAUS DE COBRE SEM ANEL DE SOLDA, BOLSA X BOLSA, 35 MM                                                                                                                                                                                                                                                                                                                                                                                                                                           </v>
          </cell>
          <cell r="C1571" t="str">
            <v xml:space="preserve">UN    </v>
          </cell>
        </row>
        <row r="1572">
          <cell r="A1572">
            <v>39883</v>
          </cell>
          <cell r="B1572" t="str">
            <v xml:space="preserve">CURVA 45 GRAUS DE COBRE SEM ANEL DE SOLDA, BOLSA X BOLSA, 42 MM                                                                                                                                                                                                                                                                                                                                                                                                                                           </v>
          </cell>
          <cell r="C1572" t="str">
            <v xml:space="preserve">UN    </v>
          </cell>
        </row>
        <row r="1573">
          <cell r="A1573">
            <v>39884</v>
          </cell>
          <cell r="B1573" t="str">
            <v xml:space="preserve">CURVA 45 GRAUS DE COBRE SEM ANEL DE SOLDA, BOLSA X BOLSA, 54 MM                                                                                                                                                                                                                                                                                                                                                                                                                                           </v>
          </cell>
          <cell r="C1573" t="str">
            <v xml:space="preserve">UN    </v>
          </cell>
        </row>
        <row r="1574">
          <cell r="A1574">
            <v>39885</v>
          </cell>
          <cell r="B1574" t="str">
            <v xml:space="preserve">CURVA 45 GRAUS DE COBRE SEM ANEL DE SOLDA, BOLSA X BOLSA, 66 MM                                                                                                                                                                                                                                                                                                                                                                                                                                           </v>
          </cell>
          <cell r="C1574" t="str">
            <v xml:space="preserve">UN    </v>
          </cell>
        </row>
        <row r="1575">
          <cell r="A1575">
            <v>1777</v>
          </cell>
          <cell r="B1575" t="str">
            <v xml:space="preserve">CURVA 45 GRAUS DE FERRO GALVANIZADO, COM ROSCA BSP FEMEA, DE 1 1/2"                                                                                                                                                                                                                                                                                                                                                                                                                                       </v>
          </cell>
          <cell r="C1575" t="str">
            <v xml:space="preserve">UN    </v>
          </cell>
        </row>
        <row r="1576">
          <cell r="A1576">
            <v>1819</v>
          </cell>
          <cell r="B1576" t="str">
            <v xml:space="preserve">CURVA 45 GRAUS DE FERRO GALVANIZADO, COM ROSCA BSP FEMEA, DE 1 1/4"                                                                                                                                                                                                                                                                                                                                                                                                                                       </v>
          </cell>
          <cell r="C1576" t="str">
            <v xml:space="preserve">UN    </v>
          </cell>
        </row>
        <row r="1577">
          <cell r="A1577">
            <v>1775</v>
          </cell>
          <cell r="B1577" t="str">
            <v xml:space="preserve">CURVA 45 GRAUS DE FERRO GALVANIZADO, COM ROSCA BSP FEMEA, DE 1/2"                                                                                                                                                                                                                                                                                                                                                                                                                                         </v>
          </cell>
          <cell r="C1577" t="str">
            <v xml:space="preserve">UN    </v>
          </cell>
        </row>
        <row r="1578">
          <cell r="A1578">
            <v>1776</v>
          </cell>
          <cell r="B1578" t="str">
            <v xml:space="preserve">CURVA 45 GRAUS DE FERRO GALVANIZADO, COM ROSCA BSP FEMEA, DE 1"                                                                                                                                                                                                                                                                                                                                                                                                                                           </v>
          </cell>
          <cell r="C1578" t="str">
            <v xml:space="preserve">UN    </v>
          </cell>
        </row>
        <row r="1579">
          <cell r="A1579">
            <v>1778</v>
          </cell>
          <cell r="B1579" t="str">
            <v xml:space="preserve">CURVA 45 GRAUS DE FERRO GALVANIZADO, COM ROSCA BSP FEMEA, DE 2 1/2"                                                                                                                                                                                                                                                                                                                                                                                                                                       </v>
          </cell>
          <cell r="C1579" t="str">
            <v xml:space="preserve">UN    </v>
          </cell>
        </row>
        <row r="1580">
          <cell r="A1580">
            <v>1818</v>
          </cell>
          <cell r="B1580" t="str">
            <v xml:space="preserve">CURVA 45 GRAUS DE FERRO GALVANIZADO, COM ROSCA BSP FEMEA, DE 2"                                                                                                                                                                                                                                                                                                                                                                                                                                           </v>
          </cell>
          <cell r="C1580" t="str">
            <v xml:space="preserve">UN    </v>
          </cell>
        </row>
        <row r="1581">
          <cell r="A1581">
            <v>1820</v>
          </cell>
          <cell r="B1581" t="str">
            <v xml:space="preserve">CURVA 45 GRAUS DE FERRO GALVANIZADO, COM ROSCA BSP FEMEA, DE 3/4"                                                                                                                                                                                                                                                                                                                                                                                                                                         </v>
          </cell>
          <cell r="C1581" t="str">
            <v xml:space="preserve">UN    </v>
          </cell>
        </row>
        <row r="1582">
          <cell r="A1582">
            <v>1779</v>
          </cell>
          <cell r="B1582" t="str">
            <v xml:space="preserve">CURVA 45 GRAUS DE FERRO GALVANIZADO, COM ROSCA BSP FEMEA, DE 3"                                                                                                                                                                                                                                                                                                                                                                                                                                           </v>
          </cell>
          <cell r="C1582" t="str">
            <v xml:space="preserve">UN    </v>
          </cell>
        </row>
        <row r="1583">
          <cell r="A1583">
            <v>1780</v>
          </cell>
          <cell r="B1583" t="str">
            <v xml:space="preserve">CURVA 45 GRAUS DE FERRO GALVANIZADO, COM ROSCA BSP FEMEA, DE 4"                                                                                                                                                                                                                                                                                                                                                                                                                                           </v>
          </cell>
          <cell r="C1583" t="str">
            <v xml:space="preserve">UN    </v>
          </cell>
        </row>
        <row r="1584">
          <cell r="A1584">
            <v>1783</v>
          </cell>
          <cell r="B1584" t="str">
            <v xml:space="preserve">CURVA 45 GRAUS DE FERRO GALVANIZADO, COM ROSCA BSP MACHO/FEMEA, DE 1 1/2"                                                                                                                                                                                                                                                                                                                                                                                                                                 </v>
          </cell>
          <cell r="C1584" t="str">
            <v xml:space="preserve">UN    </v>
          </cell>
        </row>
        <row r="1585">
          <cell r="A1585">
            <v>1782</v>
          </cell>
          <cell r="B1585" t="str">
            <v xml:space="preserve">CURVA 45 GRAUS DE FERRO GALVANIZADO, COM ROSCA BSP MACHO/FEMEA, DE 1 1/4"                                                                                                                                                                                                                                                                                                                                                                                                                                 </v>
          </cell>
          <cell r="C1585" t="str">
            <v xml:space="preserve">UN    </v>
          </cell>
        </row>
        <row r="1586">
          <cell r="A1586">
            <v>1817</v>
          </cell>
          <cell r="B1586" t="str">
            <v xml:space="preserve">CURVA 45 GRAUS DE FERRO GALVANIZADO, COM ROSCA BSP MACHO/FEMEA, DE 1/2"                                                                                                                                                                                                                                                                                                                                                                                                                                   </v>
          </cell>
          <cell r="C1586" t="str">
            <v xml:space="preserve">UN    </v>
          </cell>
        </row>
        <row r="1587">
          <cell r="A1587">
            <v>1781</v>
          </cell>
          <cell r="B1587" t="str">
            <v xml:space="preserve">CURVA 45 GRAUS DE FERRO GALVANIZADO, COM ROSCA BSP MACHO/FEMEA, DE 1"                                                                                                                                                                                                                                                                                                                                                                                                                                     </v>
          </cell>
          <cell r="C1587" t="str">
            <v xml:space="preserve">UN    </v>
          </cell>
        </row>
        <row r="1588">
          <cell r="A1588">
            <v>1784</v>
          </cell>
          <cell r="B1588" t="str">
            <v xml:space="preserve">CURVA 45 GRAUS DE FERRO GALVANIZADO, COM ROSCA BSP MACHO/FEMEA, DE 2 1/2"                                                                                                                                                                                                                                                                                                                                                                                                                                 </v>
          </cell>
          <cell r="C1588" t="str">
            <v xml:space="preserve">UN    </v>
          </cell>
        </row>
        <row r="1589">
          <cell r="A1589">
            <v>1810</v>
          </cell>
          <cell r="B1589" t="str">
            <v xml:space="preserve">CURVA 45 GRAUS DE FERRO GALVANIZADO, COM ROSCA BSP MACHO/FEMEA, DE 2"                                                                                                                                                                                                                                                                                                                                                                                                                                     </v>
          </cell>
          <cell r="C1589" t="str">
            <v xml:space="preserve">UN    </v>
          </cell>
        </row>
        <row r="1590">
          <cell r="A1590">
            <v>1811</v>
          </cell>
          <cell r="B1590" t="str">
            <v xml:space="preserve">CURVA 45 GRAUS DE FERRO GALVANIZADO, COM ROSCA BSP MACHO/FEMEA, DE 3/4"                                                                                                                                                                                                                                                                                                                                                                                                                                   </v>
          </cell>
          <cell r="C1590" t="str">
            <v xml:space="preserve">UN    </v>
          </cell>
        </row>
        <row r="1591">
          <cell r="A1591">
            <v>1812</v>
          </cell>
          <cell r="B1591" t="str">
            <v xml:space="preserve">CURVA 45 GRAUS DE FERRO GALVANIZADO, COM ROSCA BSP MACHO/FEMEA, DE 3"                                                                                                                                                                                                                                                                                                                                                                                                                                     </v>
          </cell>
          <cell r="C1591" t="str">
            <v xml:space="preserve">UN    </v>
          </cell>
        </row>
        <row r="1592">
          <cell r="A1592">
            <v>40386</v>
          </cell>
          <cell r="B1592" t="str">
            <v xml:space="preserve">CURVA 45 GRAUS EM ACO CARBONO, SOLDAVEL, PRESSAO 3.000 LBS, DN 1 1/2"                                                                                                                                                                                                                                                                                                                                                                                                                                     </v>
          </cell>
          <cell r="C1592" t="str">
            <v xml:space="preserve">UN    </v>
          </cell>
        </row>
        <row r="1593">
          <cell r="A1593">
            <v>40384</v>
          </cell>
          <cell r="B1593" t="str">
            <v xml:space="preserve">CURVA 45 GRAUS EM ACO CARBONO, SOLDAVEL, PRESSAO 3.000 LBS, DN 1 1/4"                                                                                                                                                                                                                                                                                                                                                                                                                                     </v>
          </cell>
          <cell r="C1593" t="str">
            <v xml:space="preserve">UN    </v>
          </cell>
        </row>
        <row r="1594">
          <cell r="A1594">
            <v>40379</v>
          </cell>
          <cell r="B1594" t="str">
            <v xml:space="preserve">CURVA 45 GRAUS EM ACO CARBONO, SOLDAVEL, PRESSAO 3.000 LBS, DN 1/2"                                                                                                                                                                                                                                                                                                                                                                                                                                       </v>
          </cell>
          <cell r="C1594" t="str">
            <v xml:space="preserve">UN    </v>
          </cell>
        </row>
        <row r="1595">
          <cell r="A1595">
            <v>40423</v>
          </cell>
          <cell r="B1595" t="str">
            <v xml:space="preserve">CURVA 45 GRAUS EM ACO CARBONO, SOLDAVEL, PRESSAO 3.000 LBS, DN 1"                                                                                                                                                                                                                                                                                                                                                                                                                                         </v>
          </cell>
          <cell r="C1595" t="str">
            <v xml:space="preserve">UN    </v>
          </cell>
        </row>
        <row r="1596">
          <cell r="A1596">
            <v>40389</v>
          </cell>
          <cell r="B1596" t="str">
            <v xml:space="preserve">CURVA 45 GRAUS EM ACO CARBONO, SOLDAVEL, PRESSAO 3.000 LBS, DN 2 1/2"                                                                                                                                                                                                                                                                                                                                                                                                                                     </v>
          </cell>
          <cell r="C1596" t="str">
            <v xml:space="preserve">UN    </v>
          </cell>
        </row>
        <row r="1597">
          <cell r="A1597">
            <v>40388</v>
          </cell>
          <cell r="B1597" t="str">
            <v xml:space="preserve">CURVA 45 GRAUS EM ACO CARBONO, SOLDAVEL, PRESSAO 3.000 LBS, DN 2"                                                                                                                                                                                                                                                                                                                                                                                                                                         </v>
          </cell>
          <cell r="C1597" t="str">
            <v xml:space="preserve">UN    </v>
          </cell>
        </row>
        <row r="1598">
          <cell r="A1598">
            <v>40381</v>
          </cell>
          <cell r="B1598" t="str">
            <v xml:space="preserve">CURVA 45 GRAUS EM ACO CARBONO, SOLDAVEL, PRESSAO 3.000 LBS, DN 3/4"                                                                                                                                                                                                                                                                                                                                                                                                                                       </v>
          </cell>
          <cell r="C1598" t="str">
            <v xml:space="preserve">UN    </v>
          </cell>
        </row>
        <row r="1599">
          <cell r="A1599">
            <v>40391</v>
          </cell>
          <cell r="B1599" t="str">
            <v xml:space="preserve">CURVA 45 GRAUS EM ACO CARBONO, SOLDAVEL, PRESSAO 3.000 LBS, DN 3"                                                                                                                                                                                                                                                                                                                                                                                                                                         </v>
          </cell>
          <cell r="C1599" t="str">
            <v xml:space="preserve">UN    </v>
          </cell>
        </row>
        <row r="1600">
          <cell r="A1600">
            <v>2609</v>
          </cell>
          <cell r="B1600" t="str">
            <v xml:space="preserve">CURVA 45 GRAUS PARA ELETRODUTO, EM ACO GALVANIZADO ELETROLITICO, COM ROSCA, DIAMETRO DE 20 MM (3/4"), ESPESSURA DE 1,50 MM                                                                                                                                                                                                                                                                                                                                                                                </v>
          </cell>
          <cell r="C1600" t="str">
            <v xml:space="preserve">UN    </v>
          </cell>
        </row>
        <row r="1601">
          <cell r="A1601">
            <v>2634</v>
          </cell>
          <cell r="B1601" t="str">
            <v xml:space="preserve">CURVA 45 GRAUS PARA ELETRODUTO, EM ACO GALVANIZADO ELETROLITICO, COM ROSCA, DIAMETRO DE 25 MM (1"), ESPESSURA DE 1,50 MM                                                                                                                                                                                                                                                                                                                                                                                  </v>
          </cell>
          <cell r="C1601" t="str">
            <v xml:space="preserve">UN    </v>
          </cell>
        </row>
        <row r="1602">
          <cell r="A1602">
            <v>2611</v>
          </cell>
          <cell r="B1602" t="str">
            <v xml:space="preserve">CURVA 45 GRAUS PARA ELETRODUTO, EM ACO GALVANIZADO ELETROLITICO, COM ROSCA, DIAMETRO DE 40 MM (1 1/2"), ESPESSURA DE 1,50 MM                                                                                                                                                                                                                                                                                                                                                                              </v>
          </cell>
          <cell r="C1602" t="str">
            <v xml:space="preserve">UN    </v>
          </cell>
        </row>
        <row r="1603">
          <cell r="A1603">
            <v>40414</v>
          </cell>
          <cell r="B1603" t="str">
            <v xml:space="preserve">CURVA 45 GRAUS RANHURADA EM FERRO FUNDIDO, DN 50 MM (2")                                                                                                                                                                                                                                                                                                                                                                                                                                                  </v>
          </cell>
          <cell r="C1603" t="str">
            <v xml:space="preserve">UN    </v>
          </cell>
        </row>
        <row r="1604">
          <cell r="A1604">
            <v>40416</v>
          </cell>
          <cell r="B1604" t="str">
            <v xml:space="preserve">CURVA 45 GRAUS RANHURADA EM FERRO FUNDIDO, DN 65 MM (2 1/2")                                                                                                                                                                                                                                                                                                                                                                                                                                              </v>
          </cell>
          <cell r="C1604" t="str">
            <v xml:space="preserve">UN    </v>
          </cell>
        </row>
        <row r="1605">
          <cell r="A1605">
            <v>40418</v>
          </cell>
          <cell r="B1605" t="str">
            <v xml:space="preserve">CURVA 45 GRAUS RANHURADA EM FERRO FUNDIDO, DN 80 MM (3")                                                                                                                                                                                                                                                                                                                                                                                                                                                  </v>
          </cell>
          <cell r="C1605" t="str">
            <v xml:space="preserve">UN    </v>
          </cell>
        </row>
        <row r="1606">
          <cell r="A1606">
            <v>34359</v>
          </cell>
          <cell r="B1606" t="str">
            <v xml:space="preserve">CURVA 90 GRAUS DE BARRA CHATA EM ALUMINIO 3/4" X 1/4" X 300 MM                                                                                                                                                                                                                                                                                                                                                                                                                                            </v>
          </cell>
          <cell r="C1606" t="str">
            <v xml:space="preserve">UN    </v>
          </cell>
        </row>
        <row r="1607">
          <cell r="A1607">
            <v>1789</v>
          </cell>
          <cell r="B1607" t="str">
            <v xml:space="preserve">CURVA 90 GRAUS DE FERRO GALVANIZADO, COM ROSCA BSP FEMEA, DE 1 1/2"                                                                                                                                                                                                                                                                                                                                                                                                                                       </v>
          </cell>
          <cell r="C1607" t="str">
            <v xml:space="preserve">UN    </v>
          </cell>
        </row>
        <row r="1608">
          <cell r="A1608">
            <v>1788</v>
          </cell>
          <cell r="B1608" t="str">
            <v xml:space="preserve">CURVA 90 GRAUS DE FERRO GALVANIZADO, COM ROSCA BSP FEMEA, DE 1 1/4"                                                                                                                                                                                                                                                                                                                                                                                                                                       </v>
          </cell>
          <cell r="C1608" t="str">
            <v xml:space="preserve">UN    </v>
          </cell>
        </row>
        <row r="1609">
          <cell r="A1609">
            <v>1786</v>
          </cell>
          <cell r="B1609" t="str">
            <v xml:space="preserve">CURVA 90 GRAUS DE FERRO GALVANIZADO, COM ROSCA BSP FEMEA, DE 1/2"                                                                                                                                                                                                                                                                                                                                                                                                                                         </v>
          </cell>
          <cell r="C1609" t="str">
            <v xml:space="preserve">UN    </v>
          </cell>
        </row>
        <row r="1610">
          <cell r="A1610">
            <v>1787</v>
          </cell>
          <cell r="B1610" t="str">
            <v xml:space="preserve">CURVA 90 GRAUS DE FERRO GALVANIZADO, COM ROSCA BSP FEMEA, DE 1"                                                                                                                                                                                                                                                                                                                                                                                                                                           </v>
          </cell>
          <cell r="C1610" t="str">
            <v xml:space="preserve">UN    </v>
          </cell>
        </row>
        <row r="1611">
          <cell r="A1611">
            <v>1791</v>
          </cell>
          <cell r="B1611" t="str">
            <v xml:space="preserve">CURVA 90 GRAUS DE FERRO GALVANIZADO, COM ROSCA BSP FEMEA, DE 2 1/2"                                                                                                                                                                                                                                                                                                                                                                                                                                       </v>
          </cell>
          <cell r="C1611" t="str">
            <v xml:space="preserve">UN    </v>
          </cell>
        </row>
        <row r="1612">
          <cell r="A1612">
            <v>1790</v>
          </cell>
          <cell r="B1612" t="str">
            <v xml:space="preserve">CURVA 90 GRAUS DE FERRO GALVANIZADO, COM ROSCA BSP FEMEA, DE 2"                                                                                                                                                                                                                                                                                                                                                                                                                                           </v>
          </cell>
          <cell r="C1612" t="str">
            <v xml:space="preserve">UN    </v>
          </cell>
        </row>
        <row r="1613">
          <cell r="A1613">
            <v>1813</v>
          </cell>
          <cell r="B1613" t="str">
            <v xml:space="preserve">CURVA 90 GRAUS DE FERRO GALVANIZADO, COM ROSCA BSP FEMEA, DE 3/4"                                                                                                                                                                                                                                                                                                                                                                                                                                         </v>
          </cell>
          <cell r="C1613" t="str">
            <v xml:space="preserve">UN    </v>
          </cell>
        </row>
        <row r="1614">
          <cell r="A1614">
            <v>1792</v>
          </cell>
          <cell r="B1614" t="str">
            <v xml:space="preserve">CURVA 90 GRAUS DE FERRO GALVANIZADO, COM ROSCA BSP FEMEA, DE 3"                                                                                                                                                                                                                                                                                                                                                                                                                                           </v>
          </cell>
          <cell r="C1614" t="str">
            <v xml:space="preserve">UN    </v>
          </cell>
        </row>
        <row r="1615">
          <cell r="A1615">
            <v>1793</v>
          </cell>
          <cell r="B1615" t="str">
            <v xml:space="preserve">CURVA 90 GRAUS DE FERRO GALVANIZADO, COM ROSCA BSP FEMEA, DE 4"                                                                                                                                                                                                                                                                                                                                                                                                                                           </v>
          </cell>
          <cell r="C1615" t="str">
            <v xml:space="preserve">UN    </v>
          </cell>
        </row>
        <row r="1616">
          <cell r="A1616">
            <v>1809</v>
          </cell>
          <cell r="B1616" t="str">
            <v xml:space="preserve">CURVA 90 GRAUS DE FERRO GALVANIZADO, COM ROSCA BSP MACHO/FEMEA, DE 1 1/2"                                                                                                                                                                                                                                                                                                                                                                                                                                 </v>
          </cell>
          <cell r="C1616" t="str">
            <v xml:space="preserve">UN    </v>
          </cell>
        </row>
        <row r="1617">
          <cell r="A1617">
            <v>1814</v>
          </cell>
          <cell r="B1617" t="str">
            <v xml:space="preserve">CURVA 90 GRAUS DE FERRO GALVANIZADO, COM ROSCA BSP MACHO/FEMEA, DE 1 1/4"                                                                                                                                                                                                                                                                                                                                                                                                                                 </v>
          </cell>
          <cell r="C1617" t="str">
            <v xml:space="preserve">UN    </v>
          </cell>
        </row>
        <row r="1618">
          <cell r="A1618">
            <v>1803</v>
          </cell>
          <cell r="B1618" t="str">
            <v xml:space="preserve">CURVA 90 GRAUS DE FERRO GALVANIZADO, COM ROSCA BSP MACHO/FEMEA, DE 1/2"                                                                                                                                                                                                                                                                                                                                                                                                                                   </v>
          </cell>
          <cell r="C1618" t="str">
            <v xml:space="preserve">UN    </v>
          </cell>
        </row>
        <row r="1619">
          <cell r="A1619">
            <v>1805</v>
          </cell>
          <cell r="B1619" t="str">
            <v xml:space="preserve">CURVA 90 GRAUS DE FERRO GALVANIZADO, COM ROSCA BSP MACHO/FEMEA, DE 1"                                                                                                                                                                                                                                                                                                                                                                                                                                     </v>
          </cell>
          <cell r="C1619" t="str">
            <v xml:space="preserve">UN    </v>
          </cell>
        </row>
        <row r="1620">
          <cell r="A1620">
            <v>1821</v>
          </cell>
          <cell r="B1620" t="str">
            <v xml:space="preserve">CURVA 90 GRAUS DE FERRO GALVANIZADO, COM ROSCA BSP MACHO/FEMEA, DE 2 1/2"                                                                                                                                                                                                                                                                                                                                                                                                                                 </v>
          </cell>
          <cell r="C1620" t="str">
            <v xml:space="preserve">UN    </v>
          </cell>
        </row>
        <row r="1621">
          <cell r="A1621">
            <v>1806</v>
          </cell>
          <cell r="B1621" t="str">
            <v xml:space="preserve">CURVA 90 GRAUS DE FERRO GALVANIZADO, COM ROSCA BSP MACHO/FEMEA, DE 2"                                                                                                                                                                                                                                                                                                                                                                                                                                     </v>
          </cell>
          <cell r="C1621" t="str">
            <v xml:space="preserve">UN    </v>
          </cell>
        </row>
        <row r="1622">
          <cell r="A1622">
            <v>1804</v>
          </cell>
          <cell r="B1622" t="str">
            <v xml:space="preserve">CURVA 90 GRAUS DE FERRO GALVANIZADO, COM ROSCA BSP MACHO/FEMEA, DE 3/4"                                                                                                                                                                                                                                                                                                                                                                                                                                   </v>
          </cell>
          <cell r="C1622" t="str">
            <v xml:space="preserve">UN    </v>
          </cell>
        </row>
        <row r="1623">
          <cell r="A1623">
            <v>1807</v>
          </cell>
          <cell r="B1623" t="str">
            <v xml:space="preserve">CURVA 90 GRAUS DE FERRO GALVANIZADO, COM ROSCA BSP MACHO/FEMEA, DE 3"                                                                                                                                                                                                                                                                                                                                                                                                                                     </v>
          </cell>
          <cell r="C1623" t="str">
            <v xml:space="preserve">UN    </v>
          </cell>
        </row>
        <row r="1624">
          <cell r="A1624">
            <v>1808</v>
          </cell>
          <cell r="B1624" t="str">
            <v xml:space="preserve">CURVA 90 GRAUS DE FERRO GALVANIZADO, COM ROSCA BSP MACHO/FEMEA, DE 4"                                                                                                                                                                                                                                                                                                                                                                                                                                     </v>
          </cell>
          <cell r="C1624" t="str">
            <v xml:space="preserve">UN    </v>
          </cell>
        </row>
        <row r="1625">
          <cell r="A1625">
            <v>1797</v>
          </cell>
          <cell r="B1625" t="str">
            <v xml:space="preserve">CURVA 90 GRAUS DE FERRO GALVANIZADO, COM ROSCA BSP MACHO, DE 1 1/2"                                                                                                                                                                                                                                                                                                                                                                                                                                       </v>
          </cell>
          <cell r="C1625" t="str">
            <v xml:space="preserve">UN    </v>
          </cell>
        </row>
        <row r="1626">
          <cell r="A1626">
            <v>1796</v>
          </cell>
          <cell r="B1626" t="str">
            <v xml:space="preserve">CURVA 90 GRAUS DE FERRO GALVANIZADO, COM ROSCA BSP MACHO, DE 1 1/4"                                                                                                                                                                                                                                                                                                                                                                                                                                       </v>
          </cell>
          <cell r="C1626" t="str">
            <v xml:space="preserve">UN    </v>
          </cell>
        </row>
        <row r="1627">
          <cell r="A1627">
            <v>1794</v>
          </cell>
          <cell r="B1627" t="str">
            <v xml:space="preserve">CURVA 90 GRAUS DE FERRO GALVANIZADO, COM ROSCA BSP MACHO, DE 1/2"                                                                                                                                                                                                                                                                                                                                                                                                                                         </v>
          </cell>
          <cell r="C1627" t="str">
            <v xml:space="preserve">UN    </v>
          </cell>
        </row>
        <row r="1628">
          <cell r="A1628">
            <v>1816</v>
          </cell>
          <cell r="B1628" t="str">
            <v xml:space="preserve">CURVA 90 GRAUS DE FERRO GALVANIZADO, COM ROSCA BSP MACHO, DE 1"                                                                                                                                                                                                                                                                                                                                                                                                                                           </v>
          </cell>
          <cell r="C1628" t="str">
            <v xml:space="preserve">UN    </v>
          </cell>
        </row>
        <row r="1629">
          <cell r="A1629">
            <v>1815</v>
          </cell>
          <cell r="B1629" t="str">
            <v xml:space="preserve">CURVA 90 GRAUS DE FERRO GALVANIZADO, COM ROSCA BSP MACHO, DE 2 1/2"                                                                                                                                                                                                                                                                                                                                                                                                                                       </v>
          </cell>
          <cell r="C1629" t="str">
            <v xml:space="preserve">UN    </v>
          </cell>
        </row>
        <row r="1630">
          <cell r="A1630">
            <v>1798</v>
          </cell>
          <cell r="B1630" t="str">
            <v xml:space="preserve">CURVA 90 GRAUS DE FERRO GALVANIZADO, COM ROSCA BSP MACHO, DE 2"                                                                                                                                                                                                                                                                                                                                                                                                                                           </v>
          </cell>
          <cell r="C1630" t="str">
            <v xml:space="preserve">UN    </v>
          </cell>
        </row>
        <row r="1631">
          <cell r="A1631">
            <v>1795</v>
          </cell>
          <cell r="B1631" t="str">
            <v xml:space="preserve">CURVA 90 GRAUS DE FERRO GALVANIZADO, COM ROSCA BSP MACHO, DE 3/4"                                                                                                                                                                                                                                                                                                                                                                                                                                         </v>
          </cell>
          <cell r="C1631" t="str">
            <v xml:space="preserve">UN    </v>
          </cell>
        </row>
        <row r="1632">
          <cell r="A1632">
            <v>1799</v>
          </cell>
          <cell r="B1632" t="str">
            <v xml:space="preserve">CURVA 90 GRAUS DE FERRO GALVANIZADO, COM ROSCA BSP MACHO, DE 3"                                                                                                                                                                                                                                                                                                                                                                                                                                           </v>
          </cell>
          <cell r="C1632" t="str">
            <v xml:space="preserve">UN    </v>
          </cell>
        </row>
        <row r="1633">
          <cell r="A1633">
            <v>1800</v>
          </cell>
          <cell r="B1633" t="str">
            <v xml:space="preserve">CURVA 90 GRAUS DE FERRO GALVANIZADO, COM ROSCA BSP MACHO, DE 4"                                                                                                                                                                                                                                                                                                                                                                                                                                           </v>
          </cell>
          <cell r="C1633" t="str">
            <v xml:space="preserve">UN    </v>
          </cell>
        </row>
        <row r="1634">
          <cell r="A1634">
            <v>1802</v>
          </cell>
          <cell r="B1634" t="str">
            <v xml:space="preserve">CURVA 90 GRAUS DE FERRO GALVANIZADO, COM ROSCA BSP MACHO, DE 6"                                                                                                                                                                                                                                                                                                                                                                                                                                           </v>
          </cell>
          <cell r="C1634" t="str">
            <v xml:space="preserve">UN    </v>
          </cell>
        </row>
        <row r="1635">
          <cell r="A1635">
            <v>40385</v>
          </cell>
          <cell r="B1635" t="str">
            <v xml:space="preserve">CURVA 90 GRAUS EM ACO CARBONO, RAIO CURTO, SOLDAVEL, PRESSAO 3.000 LBS, DN 1 1/2"                                                                                                                                                                                                                                                                                                                                                                                                                         </v>
          </cell>
          <cell r="C1635" t="str">
            <v xml:space="preserve">UN    </v>
          </cell>
        </row>
        <row r="1636">
          <cell r="A1636">
            <v>40383</v>
          </cell>
          <cell r="B1636" t="str">
            <v xml:space="preserve">CURVA 90 GRAUS EM ACO CARBONO, RAIO CURTO, SOLDAVEL, PRESSAO 3.000 LBS, DN 1 1/4"                                                                                                                                                                                                                                                                                                                                                                                                                         </v>
          </cell>
          <cell r="C1636" t="str">
            <v xml:space="preserve">UN    </v>
          </cell>
        </row>
        <row r="1637">
          <cell r="A1637">
            <v>40378</v>
          </cell>
          <cell r="B1637" t="str">
            <v xml:space="preserve">CURVA 90 GRAUS EM ACO CARBONO, RAIO CURTO, SOLDAVEL, PRESSAO 3.000 LBS, DN 1/2"                                                                                                                                                                                                                                                                                                                                                                                                                           </v>
          </cell>
          <cell r="C1637" t="str">
            <v xml:space="preserve">UN    </v>
          </cell>
        </row>
        <row r="1638">
          <cell r="A1638">
            <v>40382</v>
          </cell>
          <cell r="B1638" t="str">
            <v xml:space="preserve">CURVA 90 GRAUS EM ACO CARBONO, RAIO CURTO, SOLDAVEL, PRESSAO 3.000 LBS, DN 1"                                                                                                                                                                                                                                                                                                                                                                                                                             </v>
          </cell>
          <cell r="C1638" t="str">
            <v xml:space="preserve">UN    </v>
          </cell>
        </row>
        <row r="1639">
          <cell r="A1639">
            <v>40422</v>
          </cell>
          <cell r="B1639" t="str">
            <v xml:space="preserve">CURVA 90 GRAUS EM ACO CARBONO, RAIO CURTO, SOLDAVEL, PRESSAO 3.000 LBS, DN 2 1/2"                                                                                                                                                                                                                                                                                                                                                                                                                         </v>
          </cell>
          <cell r="C1639" t="str">
            <v xml:space="preserve">UN    </v>
          </cell>
        </row>
        <row r="1640">
          <cell r="A1640">
            <v>40387</v>
          </cell>
          <cell r="B1640" t="str">
            <v xml:space="preserve">CURVA 90 GRAUS EM ACO CARBONO, RAIO CURTO, SOLDAVEL, PRESSAO 3.000 LBS, DN 2"                                                                                                                                                                                                                                                                                                                                                                                                                             </v>
          </cell>
          <cell r="C1640" t="str">
            <v xml:space="preserve">UN    </v>
          </cell>
        </row>
        <row r="1641">
          <cell r="A1641">
            <v>40380</v>
          </cell>
          <cell r="B1641" t="str">
            <v xml:space="preserve">CURVA 90 GRAUS EM ACO CARBONO, RAIO CURTO, SOLDAVEL, PRESSAO 3.000 LBS, DN 3/4"                                                                                                                                                                                                                                                                                                                                                                                                                           </v>
          </cell>
          <cell r="C1641" t="str">
            <v xml:space="preserve">UN    </v>
          </cell>
        </row>
        <row r="1642">
          <cell r="A1642">
            <v>40390</v>
          </cell>
          <cell r="B1642" t="str">
            <v xml:space="preserve">CURVA 90 GRAUS EM ACO CARBONO, RAIO CURTO, SOLDAVEL, PRESSAO 3.000 LBS, DN 3"                                                                                                                                                                                                                                                                                                                                                                                                                             </v>
          </cell>
          <cell r="C1642" t="str">
            <v xml:space="preserve">UN    </v>
          </cell>
        </row>
        <row r="1643">
          <cell r="A1643">
            <v>2621</v>
          </cell>
          <cell r="B1643" t="str">
            <v xml:space="preserve">CURVA 90 GRAUS PARA ELETRODUTO, EM ACO GALVANIZADO ELETROLITICO, COM ROSCA, DIAMETRO DE 100 MM (4")                                                                                                                                                                                                                                                                                                                                                                                                       </v>
          </cell>
          <cell r="C1643" t="str">
            <v xml:space="preserve">UN    </v>
          </cell>
        </row>
        <row r="1644">
          <cell r="A1644">
            <v>2616</v>
          </cell>
          <cell r="B1644" t="str">
            <v xml:space="preserve">CURVA 90 GRAUS PARA ELETRODUTO, EM ACO GALVANIZADO ELETROLITICO, COM ROSCA, DIAMETRO DE 15 MM (1/2"), ESPESSURA DE 1,50 MM                                                                                                                                                                                                                                                                                                                                                                                </v>
          </cell>
          <cell r="C1644" t="str">
            <v xml:space="preserve">UN    </v>
          </cell>
        </row>
        <row r="1645">
          <cell r="A1645">
            <v>2633</v>
          </cell>
          <cell r="B1645" t="str">
            <v xml:space="preserve">CURVA 90 GRAUS PARA ELETRODUTO, EM ACO GALVANIZADO ELETROLITICO, COM ROSCA, DIAMETRO DE 20 MM (3/4"), ESPESSURA DE 1,50 MM                                                                                                                                                                                                                                                                                                                                                                                </v>
          </cell>
          <cell r="C1645" t="str">
            <v xml:space="preserve">UN    </v>
          </cell>
        </row>
        <row r="1646">
          <cell r="A1646">
            <v>2617</v>
          </cell>
          <cell r="B1646" t="str">
            <v xml:space="preserve">CURVA 90 GRAUS PARA ELETRODUTO, EM ACO GALVANIZADO ELETROLITICO, COM ROSCA, DIAMETRO DE 25 MM (1"), ESPESSURA DE 1,50 MM                                                                                                                                                                                                                                                                                                                                                                                  </v>
          </cell>
          <cell r="C1646" t="str">
            <v xml:space="preserve">UN    </v>
          </cell>
        </row>
        <row r="1647">
          <cell r="A1647">
            <v>2618</v>
          </cell>
          <cell r="B1647" t="str">
            <v xml:space="preserve">CURVA 90 GRAUS PARA ELETRODUTO, EM ACO GALVANIZADO ELETROLITICO, COM ROSCA, DIAMETRO DE 32 MM (1 1/4"), ESPESSURA DE 1,50 MM                                                                                                                                                                                                                                                                                                                                                                              </v>
          </cell>
          <cell r="C1647" t="str">
            <v xml:space="preserve">UN    </v>
          </cell>
        </row>
        <row r="1648">
          <cell r="A1648">
            <v>2632</v>
          </cell>
          <cell r="B1648" t="str">
            <v xml:space="preserve">CURVA 90 GRAUS PARA ELETRODUTO, EM ACO GALVANIZADO ELETROLITICO, COM ROSCA, DIAMETRO DE 40 MM (1 1/2"), ESPESSURA DE 1,50 MM                                                                                                                                                                                                                                                                                                                                                                              </v>
          </cell>
          <cell r="C1648" t="str">
            <v xml:space="preserve">UN    </v>
          </cell>
        </row>
        <row r="1649">
          <cell r="A1649">
            <v>2631</v>
          </cell>
          <cell r="B1649" t="str">
            <v xml:space="preserve">CURVA 90 GRAUS PARA ELETRODUTO, EM ACO GALVANIZADO ELETROLITICO, COM ROSCA, DIAMETRO DE 50 MM (2")                                                                                                                                                                                                                                                                                                                                                                                                        </v>
          </cell>
          <cell r="C1649" t="str">
            <v xml:space="preserve">UN    </v>
          </cell>
        </row>
        <row r="1650">
          <cell r="A1650">
            <v>2619</v>
          </cell>
          <cell r="B1650" t="str">
            <v xml:space="preserve">CURVA 90 GRAUS PARA ELETRODUTO, EM ACO GALVANIZADO ELETROLITICO, COM ROSCA, DIAMETRO DE 65 MM (2 1/2")                                                                                                                                                                                                                                                                                                                                                                                                    </v>
          </cell>
          <cell r="C1650" t="str">
            <v xml:space="preserve">UN    </v>
          </cell>
        </row>
        <row r="1651">
          <cell r="A1651">
            <v>2620</v>
          </cell>
          <cell r="B1651" t="str">
            <v xml:space="preserve">CURVA 90 GRAUS PARA ELETRODUTO, EM ACO GALVANIZADO ELETROLITICO, COM ROSCA, DIAMETRO DE 80 MM (3")                                                                                                                                                                                                                                                                                                                                                                                                        </v>
          </cell>
          <cell r="C1651" t="str">
            <v xml:space="preserve">UN    </v>
          </cell>
        </row>
        <row r="1652">
          <cell r="A1652">
            <v>40413</v>
          </cell>
          <cell r="B1652" t="str">
            <v xml:space="preserve">CURVA 90 GRAUS RANHURADA EM FERRO FUNDIDO, DN 50 MM (2")                                                                                                                                                                                                                                                                                                                                                                                                                                                  </v>
          </cell>
          <cell r="C1652" t="str">
            <v xml:space="preserve">UN    </v>
          </cell>
        </row>
        <row r="1653">
          <cell r="A1653">
            <v>40415</v>
          </cell>
          <cell r="B1653" t="str">
            <v xml:space="preserve">CURVA 90 GRAUS RANHURADA EM FERRO FUNDIDO, DN 65 MM (2 1/2")                                                                                                                                                                                                                                                                                                                                                                                                                                              </v>
          </cell>
          <cell r="C1653" t="str">
            <v xml:space="preserve">UN    </v>
          </cell>
        </row>
        <row r="1654">
          <cell r="A1654">
            <v>40417</v>
          </cell>
          <cell r="B1654" t="str">
            <v xml:space="preserve">CURVA 90 GRAUS RANHURADA EM FERRO FUNDIDO, DN 80 MM (3")                                                                                                                                                                                                                                                                                                                                                                                                                                                  </v>
          </cell>
          <cell r="C1654" t="str">
            <v xml:space="preserve">UN    </v>
          </cell>
        </row>
        <row r="1655">
          <cell r="A1655">
            <v>39271</v>
          </cell>
          <cell r="B1655" t="str">
            <v xml:space="preserve">CURVA 90 GRAUS, CURTA, DE PVC RIGIDO ROSCAVEL, DE 1/2", PARA ELETRODUTO                                                                                                                                                                                                                                                                                                                                                                                                                                   </v>
          </cell>
          <cell r="C1655" t="str">
            <v xml:space="preserve">UN    </v>
          </cell>
        </row>
        <row r="1656">
          <cell r="A1656">
            <v>39273</v>
          </cell>
          <cell r="B1656" t="str">
            <v xml:space="preserve">CURVA 90 GRAUS, CURTA, DE PVC RIGIDO ROSCAVEL, DE 1", PARA ELETRODUTO                                                                                                                                                                                                                                                                                                                                                                                                                                     </v>
          </cell>
          <cell r="C1656" t="str">
            <v xml:space="preserve">UN    </v>
          </cell>
        </row>
        <row r="1657">
          <cell r="A1657">
            <v>39272</v>
          </cell>
          <cell r="B1657" t="str">
            <v xml:space="preserve">CURVA 90 GRAUS, CURTA, DE PVC RIGIDO ROSCAVEL, DE 3/4", PARA ELETRODUTO                                                                                                                                                                                                                                                                                                                                                                                                                                   </v>
          </cell>
          <cell r="C1657" t="str">
            <v xml:space="preserve">UN    </v>
          </cell>
        </row>
        <row r="1658">
          <cell r="A1658">
            <v>1875</v>
          </cell>
          <cell r="B1658" t="str">
            <v xml:space="preserve">CURVA 90 GRAUS, LONGA, DE PVC RIGIDO ROSCAVEL, DE 1 1/2", PARA ELETRODUTO                                                                                                                                                                                                                                                                                                                                                                                                                                 </v>
          </cell>
          <cell r="C1658" t="str">
            <v xml:space="preserve">UN    </v>
          </cell>
        </row>
        <row r="1659">
          <cell r="A1659">
            <v>1874</v>
          </cell>
          <cell r="B1659" t="str">
            <v xml:space="preserve">CURVA 90 GRAUS, LONGA, DE PVC RIGIDO ROSCAVEL, DE 1 1/4", PARA ELETRODUTO                                                                                                                                                                                                                                                                                                                                                                                                                                 </v>
          </cell>
          <cell r="C1659" t="str">
            <v xml:space="preserve">UN    </v>
          </cell>
        </row>
        <row r="1660">
          <cell r="A1660">
            <v>1870</v>
          </cell>
          <cell r="B1660" t="str">
            <v xml:space="preserve">CURVA 90 GRAUS, LONGA, DE PVC RIGIDO ROSCAVEL, DE 1/2", PARA ELETRODUTO                                                                                                                                                                                                                                                                                                                                                                                                                                   </v>
          </cell>
          <cell r="C1660" t="str">
            <v xml:space="preserve">UN    </v>
          </cell>
        </row>
        <row r="1661">
          <cell r="A1661">
            <v>1884</v>
          </cell>
          <cell r="B1661" t="str">
            <v xml:space="preserve">CURVA 90 GRAUS, LONGA, DE PVC RIGIDO ROSCAVEL, DE 1", PARA ELETRODUTO                                                                                                                                                                                                                                                                                                                                                                                                                                     </v>
          </cell>
          <cell r="C1661" t="str">
            <v xml:space="preserve">UN    </v>
          </cell>
        </row>
        <row r="1662">
          <cell r="A1662">
            <v>1887</v>
          </cell>
          <cell r="B1662" t="str">
            <v xml:space="preserve">CURVA 90 GRAUS, LONGA, DE PVC RIGIDO ROSCAVEL, DE 2 1/2", PARA ELETRODUTO                                                                                                                                                                                                                                                                                                                                                                                                                                 </v>
          </cell>
          <cell r="C1662" t="str">
            <v xml:space="preserve">UN    </v>
          </cell>
        </row>
        <row r="1663">
          <cell r="A1663">
            <v>1876</v>
          </cell>
          <cell r="B1663" t="str">
            <v xml:space="preserve">CURVA 90 GRAUS, LONGA, DE PVC RIGIDO ROSCAVEL, DE 2", PARA ELETRODUTO                                                                                                                                                                                                                                                                                                                                                                                                                                     </v>
          </cell>
          <cell r="C1663" t="str">
            <v xml:space="preserve">UN    </v>
          </cell>
        </row>
        <row r="1664">
          <cell r="A1664">
            <v>1879</v>
          </cell>
          <cell r="B1664" t="str">
            <v xml:space="preserve">CURVA 90 GRAUS, LONGA, DE PVC RIGIDO ROSCAVEL, DE 3/4", PARA ELETRODUTO                                                                                                                                                                                                                                                                                                                                                                                                                                   </v>
          </cell>
          <cell r="C1664" t="str">
            <v xml:space="preserve">UN    </v>
          </cell>
        </row>
        <row r="1665">
          <cell r="A1665">
            <v>1877</v>
          </cell>
          <cell r="B1665" t="str">
            <v xml:space="preserve">CURVA 90 GRAUS, LONGA, DE PVC RIGIDO ROSCAVEL, DE 3", PARA ELETRODUTO                                                                                                                                                                                                                                                                                                                                                                                                                                     </v>
          </cell>
          <cell r="C1665" t="str">
            <v xml:space="preserve">UN    </v>
          </cell>
        </row>
        <row r="1666">
          <cell r="A1666">
            <v>1878</v>
          </cell>
          <cell r="B1666" t="str">
            <v xml:space="preserve">CURVA 90 GRAUS, LONGA, DE PVC RIGIDO ROSCAVEL, DE 4", PARA ELETRODUTO                                                                                                                                                                                                                                                                                                                                                                                                                                     </v>
          </cell>
          <cell r="C1666" t="str">
            <v xml:space="preserve">UN    </v>
          </cell>
        </row>
        <row r="1667">
          <cell r="A1667">
            <v>44472</v>
          </cell>
          <cell r="B1667" t="str">
            <v xml:space="preserve">DENTE PARA  FRESADORA                                                                                                                                                                                                                                                                                                                                                                                                                                                                                     </v>
          </cell>
          <cell r="C1667" t="str">
            <v xml:space="preserve">UN    </v>
          </cell>
        </row>
        <row r="1668">
          <cell r="A1668">
            <v>38369</v>
          </cell>
          <cell r="B1668" t="str">
            <v xml:space="preserve">DESEMPENADEIRA DE ACO DENTADA 12 X *25* CM, DENTES 8 X 8 MM, CABO FECHADO DE MADEIRA                                                                                                                                                                                                                                                                                                                                                                                                                      </v>
          </cell>
          <cell r="C1668" t="str">
            <v xml:space="preserve">UN    </v>
          </cell>
        </row>
        <row r="1669">
          <cell r="A1669">
            <v>38370</v>
          </cell>
          <cell r="B1669" t="str">
            <v xml:space="preserve">DESEMPENADEIRA DE ACO LISA 12 X *25* CM COM CABO FECHADO DE MADEIRA                                                                                                                                                                                                                                                                                                                                                                                                                                       </v>
          </cell>
          <cell r="C1669" t="str">
            <v xml:space="preserve">UN    </v>
          </cell>
        </row>
        <row r="1670">
          <cell r="A1670">
            <v>38372</v>
          </cell>
          <cell r="B1670" t="str">
            <v xml:space="preserve">DESEMPENADEIRA PLASTICA LISA *14 X 27* CM                                                                                                                                                                                                                                                                                                                                                                                                                                                                 </v>
          </cell>
          <cell r="C1670" t="str">
            <v xml:space="preserve">UN    </v>
          </cell>
        </row>
        <row r="1671">
          <cell r="A1671">
            <v>2358</v>
          </cell>
          <cell r="B1671" t="str">
            <v xml:space="preserve">DESENHISTA PROJETISTA (HORISTA)                                                                                                                                                                                                                                                                                                                                                                                                                                                                           </v>
          </cell>
          <cell r="C1671" t="str">
            <v xml:space="preserve">H     </v>
          </cell>
        </row>
        <row r="1672">
          <cell r="A1672">
            <v>40807</v>
          </cell>
          <cell r="B1672" t="str">
            <v xml:space="preserve">DESENHISTA PROJETISTA (MENSALISTA)                                                                                                                                                                                                                                                                                                                                                                                                                                                                        </v>
          </cell>
          <cell r="C1672" t="str">
            <v xml:space="preserve">MES   </v>
          </cell>
        </row>
        <row r="1673">
          <cell r="A1673">
            <v>44330</v>
          </cell>
          <cell r="B1673" t="str">
            <v xml:space="preserve">DESINFETANTE PRONTO USO                                                                                                                                                                                                                                                                                                                                                                                                                                                                                   </v>
          </cell>
          <cell r="C1673" t="str">
            <v xml:space="preserve">L     </v>
          </cell>
        </row>
        <row r="1674">
          <cell r="A1674">
            <v>43144</v>
          </cell>
          <cell r="B1674" t="str">
            <v xml:space="preserve">DESMOLDANTE PARA CONCRETO ESTAMPADO                                                                                                                                                                                                                                                                                                                                                                                                                                                                       </v>
          </cell>
          <cell r="C1674" t="str">
            <v xml:space="preserve">KG    </v>
          </cell>
        </row>
        <row r="1675">
          <cell r="A1675">
            <v>39397</v>
          </cell>
          <cell r="B1675" t="str">
            <v xml:space="preserve">DESMOLDANTE PARA FORMAS METALICAS A BASE DE OLEO VEGETAL                                                                                                                                                                                                                                                                                                                                                                                                                                                  </v>
          </cell>
          <cell r="C1675" t="str">
            <v xml:space="preserve">L     </v>
          </cell>
        </row>
        <row r="1676">
          <cell r="A1676">
            <v>2692</v>
          </cell>
          <cell r="B1676" t="str">
            <v xml:space="preserve">DESMOLDANTE PROTETOR PARA FORMAS DE MADEIRA, DE BASE OLEOSA EMULSIONADA EM AGUA                                                                                                                                                                                                                                                                                                                                                                                                                           </v>
          </cell>
          <cell r="C1676" t="str">
            <v xml:space="preserve">L     </v>
          </cell>
        </row>
        <row r="1677">
          <cell r="A1677">
            <v>44329</v>
          </cell>
          <cell r="B1677" t="str">
            <v xml:space="preserve">DETERGENTE NEUTRO USO GERAL, CONCENTRADO                                                                                                                                                                                                                                                                                                                                                                                                                                                                  </v>
          </cell>
          <cell r="C1677" t="str">
            <v xml:space="preserve">L     </v>
          </cell>
        </row>
        <row r="1678">
          <cell r="A1678">
            <v>5318</v>
          </cell>
          <cell r="B1678" t="str">
            <v xml:space="preserve">DILUENTE AGUARRAS                                                                                                                                                                                                                                                                                                                                                                                                                                                                                         </v>
          </cell>
          <cell r="C1678" t="str">
            <v xml:space="preserve">L     </v>
          </cell>
        </row>
        <row r="1679">
          <cell r="A1679">
            <v>5330</v>
          </cell>
          <cell r="B1679" t="str">
            <v xml:space="preserve">DILUENTE EPOXI                                                                                                                                                                                                                                                                                                                                                                                                                                                                                            </v>
          </cell>
          <cell r="C1679" t="str">
            <v xml:space="preserve">L     </v>
          </cell>
        </row>
        <row r="1680">
          <cell r="A1680">
            <v>44532</v>
          </cell>
          <cell r="B1680" t="str">
            <v xml:space="preserve">DISCO DE BORRACHA PARA LIXADEIRA RIGIDO 7" COM ARRUELA CENTRAL                                                                                                                                                                                                                                                                                                                                                                                                                                            </v>
          </cell>
          <cell r="C1680" t="str">
            <v xml:space="preserve">UN    </v>
          </cell>
        </row>
        <row r="1681">
          <cell r="A1681">
            <v>44531</v>
          </cell>
          <cell r="B1681" t="str">
            <v xml:space="preserve">DISCO DE CORTE DIAMANTADO SEGMENTADO DIAMETRO DE 180 MM PARA ESMERILHADEIRA 7"                                                                                                                                                                                                                                                                                                                                                                                                                            </v>
          </cell>
          <cell r="C1681" t="str">
            <v xml:space="preserve">UN    </v>
          </cell>
        </row>
        <row r="1682">
          <cell r="A1682">
            <v>13887</v>
          </cell>
          <cell r="B1682" t="str">
            <v xml:space="preserve">DISCO DE CORTE DIAMANTADO SEGMENTADO PARA CONCRETO/ASFALTO, DIAMETRO DE *350* MM, FURO DE 25,40 MM                                                                                                                                                                                                                                                                                                                                                                                                        </v>
          </cell>
          <cell r="C1682" t="str">
            <v xml:space="preserve">UN    </v>
          </cell>
        </row>
        <row r="1683">
          <cell r="A1683">
            <v>38140</v>
          </cell>
          <cell r="B1683" t="str">
            <v xml:space="preserve">DISCO DE CORTE DIAMANTADO SEGMENTADO, DIAMETRO DE *110* MM, FURO DE 20 MM                                                                                                                                                                                                                                                                                                                                                                                                                                 </v>
          </cell>
          <cell r="C1683" t="str">
            <v xml:space="preserve">UN    </v>
          </cell>
        </row>
        <row r="1684">
          <cell r="A1684">
            <v>44495</v>
          </cell>
          <cell r="B1684" t="str">
            <v xml:space="preserve">DISCO DE CORTE PARA METAL COM DUAS TELAS 12 X 1/8 X 3/4" (300 X 3,2 X 19,05 MM)                                                                                                                                                                                                                                                                                                                                                                                                                           </v>
          </cell>
          <cell r="C1684" t="str">
            <v xml:space="preserve">UN    </v>
          </cell>
        </row>
        <row r="1685">
          <cell r="A1685">
            <v>44533</v>
          </cell>
          <cell r="B1685" t="str">
            <v xml:space="preserve">DISCO DE DESBASTE PARA METAL FERROSO EM GERAL, COM TRES TELAS, 9 X 1/4 X 7/8" (228,6 X 6,4 X 22,2 MM)                                                                                                                                                                                                                                                                                                                                                                                                     </v>
          </cell>
          <cell r="C1685" t="str">
            <v xml:space="preserve">UN    </v>
          </cell>
        </row>
        <row r="1686">
          <cell r="A1686">
            <v>44534</v>
          </cell>
          <cell r="B1686" t="str">
            <v xml:space="preserve">DISCO DE LIXA PARA METAL, DIAMETRO = 180 MM, GRAO  120                                                                                                                                                                                                                                                                                                                                                                                                                                                    </v>
          </cell>
          <cell r="C1686" t="str">
            <v xml:space="preserve">UN    </v>
          </cell>
        </row>
        <row r="1687">
          <cell r="A1687">
            <v>34729</v>
          </cell>
          <cell r="B1687" t="str">
            <v xml:space="preserve">DISJUNTOR TERMOMAGNETICO AJUSTAVEL, TRIPOLAR DE 100 ATE 250A, CAPACIDADE DE INTERRUPCAO DE 35KA                                                                                                                                                                                                                                                                                                                                                                                                           </v>
          </cell>
          <cell r="C1687" t="str">
            <v xml:space="preserve">UN    </v>
          </cell>
        </row>
        <row r="1688">
          <cell r="A1688">
            <v>34734</v>
          </cell>
          <cell r="B1688" t="str">
            <v xml:space="preserve">DISJUNTOR TERMOMAGNETICO AJUSTAVEL, TRIPOLAR DE 300 ATE 400A, CAPACIDADE DE INTERRUPCAO DE 35KA                                                                                                                                                                                                                                                                                                                                                                                                           </v>
          </cell>
          <cell r="C1688" t="str">
            <v xml:space="preserve">UN    </v>
          </cell>
        </row>
        <row r="1689">
          <cell r="A1689">
            <v>34738</v>
          </cell>
          <cell r="B1689" t="str">
            <v xml:space="preserve">DISJUNTOR TERMOMAGNETICO AJUSTAVEL, TRIPOLAR DE 450 ATE 600A, CAPACIDADE DE INTERRUPCAO DE 35KA                                                                                                                                                                                                                                                                                                                                                                                                           </v>
          </cell>
          <cell r="C1689" t="str">
            <v xml:space="preserve">UN    </v>
          </cell>
        </row>
        <row r="1690">
          <cell r="A1690">
            <v>34623</v>
          </cell>
          <cell r="B1690" t="str">
            <v xml:space="preserve">DISJUNTOR TERMOMAGNETICO PARA TRILHO DIN (IEC), BIPOLAR, 40 - 50 A                                                                                                                                                                                                                                                                                                                                                                                                                                        </v>
          </cell>
          <cell r="C1690" t="str">
            <v xml:space="preserve">UN    </v>
          </cell>
        </row>
        <row r="1691">
          <cell r="A1691">
            <v>34616</v>
          </cell>
          <cell r="B1691" t="str">
            <v xml:space="preserve">DISJUNTOR TERMOMAGNETICO PARA TRILHO DIN (IEC), BIPOLAR, 6 - 32 A                                                                                                                                                                                                                                                                                                                                                                                                                                         </v>
          </cell>
          <cell r="C1691" t="str">
            <v xml:space="preserve">UN    </v>
          </cell>
        </row>
        <row r="1692">
          <cell r="A1692">
            <v>34628</v>
          </cell>
          <cell r="B1692" t="str">
            <v xml:space="preserve">DISJUNTOR TERMOMAGNETICO PARA TRILHO DIN (IEC), BIPOLAR, 63 A                                                                                                                                                                                                                                                                                                                                                                                                                                             </v>
          </cell>
          <cell r="C1692" t="str">
            <v xml:space="preserve">UN    </v>
          </cell>
        </row>
        <row r="1693">
          <cell r="A1693">
            <v>34686</v>
          </cell>
          <cell r="B1693" t="str">
            <v xml:space="preserve">DISJUNTOR TERMOMAGNETICO PARA TRILHO DIN (IEC), MONOPOLAR, 40 - 50 A                                                                                                                                                                                                                                                                                                                                                                                                                                      </v>
          </cell>
          <cell r="C1693" t="str">
            <v xml:space="preserve">UN    </v>
          </cell>
        </row>
        <row r="1694">
          <cell r="A1694">
            <v>34653</v>
          </cell>
          <cell r="B1694" t="str">
            <v xml:space="preserve">DISJUNTOR TERMOMAGNETICO PARA TRILHO DIN (IEC), MONOPOLAR, 6 - 32 A                                                                                                                                                                                                                                                                                                                                                                                                                                       </v>
          </cell>
          <cell r="C1694" t="str">
            <v xml:space="preserve">UN    </v>
          </cell>
        </row>
        <row r="1695">
          <cell r="A1695">
            <v>34688</v>
          </cell>
          <cell r="B1695" t="str">
            <v xml:space="preserve">DISJUNTOR TERMOMAGNETICO PARA TRILHO DIN (IEC), MONOPOLAR, 63 A                                                                                                                                                                                                                                                                                                                                                                                                                                           </v>
          </cell>
          <cell r="C1695" t="str">
            <v xml:space="preserve">UN    </v>
          </cell>
        </row>
        <row r="1696">
          <cell r="A1696">
            <v>34709</v>
          </cell>
          <cell r="B1696" t="str">
            <v xml:space="preserve">DISJUNTOR TERMOMAGNETICO PARA TRILHO DIN (IEC), TRIPOLAR, 10 - 50 A                                                                                                                                                                                                                                                                                                                                                                                                                                       </v>
          </cell>
          <cell r="C1696" t="str">
            <v xml:space="preserve">UN    </v>
          </cell>
        </row>
        <row r="1697">
          <cell r="A1697">
            <v>34714</v>
          </cell>
          <cell r="B1697" t="str">
            <v xml:space="preserve">DISJUNTOR TERMOMAGNETICO PARA TRILHO DIN (IEC), TRIPOLAR, 63 A                                                                                                                                                                                                                                                                                                                                                                                                                                            </v>
          </cell>
          <cell r="C1697" t="str">
            <v xml:space="preserve">UN    </v>
          </cell>
        </row>
        <row r="1698">
          <cell r="A1698">
            <v>2391</v>
          </cell>
          <cell r="B1698" t="str">
            <v xml:space="preserve">DISJUNTOR TERMOMAGNETICO TRIPOLAR 125 A / 425 V / ICC - 25 KA                                                                                                                                                                                                                                                                                                                                                                                                                                             </v>
          </cell>
          <cell r="C1698" t="str">
            <v xml:space="preserve">UN    </v>
          </cell>
        </row>
        <row r="1699">
          <cell r="A1699">
            <v>2374</v>
          </cell>
          <cell r="B1699" t="str">
            <v xml:space="preserve">DISJUNTOR TERMOMAGNETICO TRIPOLAR 150 A / 600 V, TIPO FXD / ICC - 35 KA                                                                                                                                                                                                                                                                                                                                                                                                                                   </v>
          </cell>
          <cell r="C1699" t="str">
            <v xml:space="preserve">UN    </v>
          </cell>
        </row>
        <row r="1700">
          <cell r="A1700">
            <v>2377</v>
          </cell>
          <cell r="B1700" t="str">
            <v xml:space="preserve">DISJUNTOR TERMOMAGNETICO TRIPOLAR 200 A / 600 V, TIPO FXD / ICC - 35 KA                                                                                                                                                                                                                                                                                                                                                                                                                                   </v>
          </cell>
          <cell r="C1700" t="str">
            <v xml:space="preserve">UN    </v>
          </cell>
        </row>
        <row r="1701">
          <cell r="A1701">
            <v>2393</v>
          </cell>
          <cell r="B1701" t="str">
            <v xml:space="preserve">DISJUNTOR TERMOMAGNETICO TRIPOLAR 250 A / 600 V, TIPO FXD                                                                                                                                                                                                                                                                                                                                                                                                                                                 </v>
          </cell>
          <cell r="C1701" t="str">
            <v xml:space="preserve">UN    </v>
          </cell>
        </row>
        <row r="1702">
          <cell r="A1702">
            <v>34705</v>
          </cell>
          <cell r="B1702" t="str">
            <v xml:space="preserve">DISJUNTOR TERMOMAGNETICO TRIPOLAR 3 X 250 A/ICC - 25 KA                                                                                                                                                                                                                                                                                                                                                                                                                                                   </v>
          </cell>
          <cell r="C1702" t="str">
            <v xml:space="preserve">UN    </v>
          </cell>
        </row>
        <row r="1703">
          <cell r="A1703">
            <v>34707</v>
          </cell>
          <cell r="B1703" t="str">
            <v xml:space="preserve">DISJUNTOR TERMOMAGNETICO TRIPOLAR 3 X 350 A/ICC - 25 KA                                                                                                                                                                                                                                                                                                                                                                                                                                                   </v>
          </cell>
          <cell r="C1703" t="str">
            <v xml:space="preserve">UN    </v>
          </cell>
        </row>
        <row r="1704">
          <cell r="A1704">
            <v>34544</v>
          </cell>
          <cell r="B1704" t="str">
            <v xml:space="preserve">DISJUNTOR TERMOMAGNETICO TRIPOLAR 3 X 400 A / ICC - 25 KA                                                                                                                                                                                                                                                                                                                                                                                                                                                 </v>
          </cell>
          <cell r="C1704" t="str">
            <v xml:space="preserve">UN    </v>
          </cell>
        </row>
        <row r="1705">
          <cell r="A1705">
            <v>2378</v>
          </cell>
          <cell r="B1705" t="str">
            <v xml:space="preserve">DISJUNTOR TERMOMAGNETICO TRIPOLAR 300 A / 600 V, TIPO JXD / ICC - 40 KA                                                                                                                                                                                                                                                                                                                                                                                                                                   </v>
          </cell>
          <cell r="C1705" t="str">
            <v xml:space="preserve">UN    </v>
          </cell>
        </row>
        <row r="1706">
          <cell r="A1706">
            <v>2379</v>
          </cell>
          <cell r="B1706" t="str">
            <v xml:space="preserve">DISJUNTOR TERMOMAGNETICO TRIPOLAR 400 A / 600 V, TIPO JXD / ICC - 40 KA                                                                                                                                                                                                                                                                                                                                                                                                                                   </v>
          </cell>
          <cell r="C1706" t="str">
            <v xml:space="preserve">UN    </v>
          </cell>
        </row>
        <row r="1707">
          <cell r="A1707">
            <v>2376</v>
          </cell>
          <cell r="B1707" t="str">
            <v xml:space="preserve">DISJUNTOR TERMOMAGNETICO TRIPOLAR 600 A / 600 V, TIPO LXD / ICC - 40 KA                                                                                                                                                                                                                                                                                                                                                                                                                                   </v>
          </cell>
          <cell r="C1707" t="str">
            <v xml:space="preserve">UN    </v>
          </cell>
        </row>
        <row r="1708">
          <cell r="A1708">
            <v>2394</v>
          </cell>
          <cell r="B1708" t="str">
            <v xml:space="preserve">DISJUNTOR TERMOMAGNETICO TRIPOLAR 800 A / 600 V, TIPO LMXD                                                                                                                                                                                                                                                                                                                                                                                                                                                </v>
          </cell>
          <cell r="C1708" t="str">
            <v xml:space="preserve">UN    </v>
          </cell>
        </row>
        <row r="1709">
          <cell r="A1709">
            <v>2388</v>
          </cell>
          <cell r="B1709" t="str">
            <v xml:space="preserve">DISJUNTOR TIPO NEMA, BIPOLAR 10 ATE 50 A, TENSAO MAXIMA 415 V                                                                                                                                                                                                                                                                                                                                                                                                                                             </v>
          </cell>
          <cell r="C1709" t="str">
            <v xml:space="preserve">UN    </v>
          </cell>
        </row>
        <row r="1710">
          <cell r="A1710">
            <v>34606</v>
          </cell>
          <cell r="B1710" t="str">
            <v xml:space="preserve">DISJUNTOR TIPO NEMA, BIPOLAR 60 ATE 100A, TENSAO MAXIMA 415 V                                                                                                                                                                                                                                                                                                                                                                                                                                             </v>
          </cell>
          <cell r="C1710" t="str">
            <v xml:space="preserve">UN    </v>
          </cell>
        </row>
        <row r="1711">
          <cell r="A1711">
            <v>34689</v>
          </cell>
          <cell r="B1711" t="str">
            <v xml:space="preserve">DISJUNTOR TIPO NEMA, MONOPOLAR DE 60 ATE 70A, TENSAO MAXIMA DE 240 V                                                                                                                                                                                                                                                                                                                                                                                                                                      </v>
          </cell>
          <cell r="C1711" t="str">
            <v xml:space="preserve">UN    </v>
          </cell>
        </row>
        <row r="1712">
          <cell r="A1712">
            <v>2370</v>
          </cell>
          <cell r="B1712" t="str">
            <v xml:space="preserve">DISJUNTOR TIPO NEMA, MONOPOLAR 10 ATE 30A, TENSAO MAXIMA DE 240 V                                                                                                                                                                                                                                                                                                                                                                                                                                         </v>
          </cell>
          <cell r="C1712" t="str">
            <v xml:space="preserve">UN    </v>
          </cell>
        </row>
        <row r="1713">
          <cell r="A1713">
            <v>2386</v>
          </cell>
          <cell r="B1713" t="str">
            <v xml:space="preserve">DISJUNTOR TIPO NEMA, MONOPOLAR 35 ATE 50 A, TENSAO MAXIMA DE 240 V                                                                                                                                                                                                                                                                                                                                                                                                                                        </v>
          </cell>
          <cell r="C1713" t="str">
            <v xml:space="preserve">UN    </v>
          </cell>
        </row>
        <row r="1714">
          <cell r="A1714">
            <v>2392</v>
          </cell>
          <cell r="B1714" t="str">
            <v xml:space="preserve">DISJUNTOR TIPO NEMA, TRIPOLAR 10 ATE 50A, TENSAO MAXIMA DE 415 V                                                                                                                                                                                                                                                                                                                                                                                                                                          </v>
          </cell>
          <cell r="C1714" t="str">
            <v xml:space="preserve">UN    </v>
          </cell>
        </row>
        <row r="1715">
          <cell r="A1715">
            <v>2373</v>
          </cell>
          <cell r="B1715" t="str">
            <v xml:space="preserve">DISJUNTOR TIPO NEMA, TRIPOLAR 60 ATE 100 A, TENSAO MAXIMA DE 415 V                                                                                                                                                                                                                                                                                                                                                                                                                                        </v>
          </cell>
          <cell r="C1715" t="str">
            <v xml:space="preserve">UN    </v>
          </cell>
        </row>
        <row r="1716">
          <cell r="A1716">
            <v>39465</v>
          </cell>
          <cell r="B1716" t="str">
            <v xml:space="preserve">DISPOSITIVO DPS CLASSE II, 1 POLO, TENSAO MAXIMA DE 175 V, CORRENTE MAXIMA DE *20* KA (TIPO AC)                                                                                                                                                                                                                                                                                                                                                                                                           </v>
          </cell>
          <cell r="C1716" t="str">
            <v xml:space="preserve">UN    </v>
          </cell>
        </row>
        <row r="1717">
          <cell r="A1717">
            <v>39466</v>
          </cell>
          <cell r="B1717" t="str">
            <v xml:space="preserve">DISPOSITIVO DPS CLASSE II, 1 POLO, TENSAO MAXIMA DE 175 V, CORRENTE MAXIMA DE *30* KA (TIPO AC)                                                                                                                                                                                                                                                                                                                                                                                                           </v>
          </cell>
          <cell r="C1717" t="str">
            <v xml:space="preserve">UN    </v>
          </cell>
        </row>
        <row r="1718">
          <cell r="A1718">
            <v>39467</v>
          </cell>
          <cell r="B1718" t="str">
            <v xml:space="preserve">DISPOSITIVO DPS CLASSE II, 1 POLO, TENSAO MAXIMA DE 175 V, CORRENTE MAXIMA DE *45* KA (TIPO AC)                                                                                                                                                                                                                                                                                                                                                                                                           </v>
          </cell>
          <cell r="C1718" t="str">
            <v xml:space="preserve">UN    </v>
          </cell>
        </row>
        <row r="1719">
          <cell r="A1719">
            <v>39468</v>
          </cell>
          <cell r="B1719" t="str">
            <v xml:space="preserve">DISPOSITIVO DPS CLASSE II, 1 POLO, TENSAO MAXIMA DE 175 V, CORRENTE MAXIMA DE *90* KA (TIPO AC)                                                                                                                                                                                                                                                                                                                                                                                                           </v>
          </cell>
          <cell r="C1719" t="str">
            <v xml:space="preserve">UN    </v>
          </cell>
        </row>
        <row r="1720">
          <cell r="A1720">
            <v>39469</v>
          </cell>
          <cell r="B1720" t="str">
            <v xml:space="preserve">DISPOSITIVO DPS CLASSE II, 1 POLO, TENSAO MAXIMA DE 275 V, CORRENTE MAXIMA DE *20* KA (TIPO AC)                                                                                                                                                                                                                                                                                                                                                                                                           </v>
          </cell>
          <cell r="C1720" t="str">
            <v xml:space="preserve">UN    </v>
          </cell>
        </row>
        <row r="1721">
          <cell r="A1721">
            <v>39470</v>
          </cell>
          <cell r="B1721" t="str">
            <v xml:space="preserve">DISPOSITIVO DPS CLASSE II, 1 POLO, TENSAO MAXIMA DE 275 V, CORRENTE MAXIMA DE *30* KA (TIPO AC)                                                                                                                                                                                                                                                                                                                                                                                                           </v>
          </cell>
          <cell r="C1721" t="str">
            <v xml:space="preserve">UN    </v>
          </cell>
        </row>
        <row r="1722">
          <cell r="A1722">
            <v>39471</v>
          </cell>
          <cell r="B1722" t="str">
            <v xml:space="preserve">DISPOSITIVO DPS CLASSE II, 1 POLO, TENSAO MAXIMA DE 275 V, CORRENTE MAXIMA DE *45* KA (TIPO AC)                                                                                                                                                                                                                                                                                                                                                                                                           </v>
          </cell>
          <cell r="C1722" t="str">
            <v xml:space="preserve">UN    </v>
          </cell>
        </row>
        <row r="1723">
          <cell r="A1723">
            <v>39472</v>
          </cell>
          <cell r="B1723" t="str">
            <v xml:space="preserve">DISPOSITIVO DPS CLASSE II, 1 POLO, TENSAO MAXIMA DE 275 V, CORRENTE MAXIMA DE *90* KA (TIPO AC)                                                                                                                                                                                                                                                                                                                                                                                                           </v>
          </cell>
          <cell r="C1723" t="str">
            <v xml:space="preserve">UN    </v>
          </cell>
        </row>
        <row r="1724">
          <cell r="A1724">
            <v>39473</v>
          </cell>
          <cell r="B1724" t="str">
            <v xml:space="preserve">DISPOSITIVO DPS CLASSE II, 1 POLO, TENSAO MAXIMA DE 385 V, CORRENTE MAXIMA DE *20* KA (TIPO AC)                                                                                                                                                                                                                                                                                                                                                                                                           </v>
          </cell>
          <cell r="C1724" t="str">
            <v xml:space="preserve">UN    </v>
          </cell>
        </row>
        <row r="1725">
          <cell r="A1725">
            <v>39474</v>
          </cell>
          <cell r="B1725" t="str">
            <v xml:space="preserve">DISPOSITIVO DPS CLASSE II, 1 POLO, TENSAO MAXIMA DE 385 V, CORRENTE MAXIMA DE *30* KA (TIPO AC)                                                                                                                                                                                                                                                                                                                                                                                                           </v>
          </cell>
          <cell r="C1725" t="str">
            <v xml:space="preserve">UN    </v>
          </cell>
        </row>
        <row r="1726">
          <cell r="A1726">
            <v>39475</v>
          </cell>
          <cell r="B1726" t="str">
            <v xml:space="preserve">DISPOSITIVO DPS CLASSE II, 1 POLO, TENSAO MAXIMA DE 385 V, CORRENTE MAXIMA DE *45* KA (TIPO AC)                                                                                                                                                                                                                                                                                                                                                                                                           </v>
          </cell>
          <cell r="C1726" t="str">
            <v xml:space="preserve">UN    </v>
          </cell>
        </row>
        <row r="1727">
          <cell r="A1727">
            <v>39476</v>
          </cell>
          <cell r="B1727" t="str">
            <v xml:space="preserve">DISPOSITIVO DPS CLASSE II, 1 POLO, TENSAO MAXIMA DE 385 V, CORRENTE MAXIMA DE *90* KA (TIPO AC)                                                                                                                                                                                                                                                                                                                                                                                                           </v>
          </cell>
          <cell r="C1727" t="str">
            <v xml:space="preserve">UN    </v>
          </cell>
        </row>
        <row r="1728">
          <cell r="A1728">
            <v>39477</v>
          </cell>
          <cell r="B1728" t="str">
            <v xml:space="preserve">DISPOSITIVO DPS CLASSE II, 1 POLO, TENSAO MAXIMA DE 460 V, CORRENTE MAXIMA DE *20* KA (TIPO AC)                                                                                                                                                                                                                                                                                                                                                                                                           </v>
          </cell>
          <cell r="C1728" t="str">
            <v xml:space="preserve">UN    </v>
          </cell>
        </row>
        <row r="1729">
          <cell r="A1729">
            <v>39478</v>
          </cell>
          <cell r="B1729" t="str">
            <v xml:space="preserve">DISPOSITIVO DPS CLASSE II, 1 POLO, TENSAO MAXIMA DE 460 V, CORRENTE MAXIMA DE *30* KA (TIPO AC)                                                                                                                                                                                                                                                                                                                                                                                                           </v>
          </cell>
          <cell r="C1729" t="str">
            <v xml:space="preserve">UN    </v>
          </cell>
        </row>
        <row r="1730">
          <cell r="A1730">
            <v>39479</v>
          </cell>
          <cell r="B1730" t="str">
            <v xml:space="preserve">DISPOSITIVO DPS CLASSE II, 1 POLO, TENSAO MAXIMA DE 460 V, CORRENTE MAXIMA DE *45* KA (TIPO AC)                                                                                                                                                                                                                                                                                                                                                                                                           </v>
          </cell>
          <cell r="C1730" t="str">
            <v xml:space="preserve">UN    </v>
          </cell>
        </row>
        <row r="1731">
          <cell r="A1731">
            <v>39480</v>
          </cell>
          <cell r="B1731" t="str">
            <v xml:space="preserve">DISPOSITIVO DPS CLASSE II, 1 POLO, TENSAO MAXIMA DE 460 V, CORRENTE MAXIMA DE *90* KA (TIPO AC)                                                                                                                                                                                                                                                                                                                                                                                                           </v>
          </cell>
          <cell r="C1731" t="str">
            <v xml:space="preserve">UN    </v>
          </cell>
        </row>
        <row r="1732">
          <cell r="A1732">
            <v>39459</v>
          </cell>
          <cell r="B1732" t="str">
            <v xml:space="preserve">DISPOSITIVO DR, 2 POLOS, SENSIBILIDADE DE 30 MA, CORRENTE DE 100 A, TIPO AC                                                                                                                                                                                                                                                                                                                                                                                                                               </v>
          </cell>
          <cell r="C1732" t="str">
            <v xml:space="preserve">UN    </v>
          </cell>
        </row>
        <row r="1733">
          <cell r="A1733">
            <v>39445</v>
          </cell>
          <cell r="B1733" t="str">
            <v xml:space="preserve">DISPOSITIVO DR, 2 POLOS, SENSIBILIDADE DE 30 MA, CORRENTE DE 25 A, TIPO AC                                                                                                                                                                                                                                                                                                                                                                                                                                </v>
          </cell>
          <cell r="C1733" t="str">
            <v xml:space="preserve">UN    </v>
          </cell>
        </row>
        <row r="1734">
          <cell r="A1734">
            <v>39446</v>
          </cell>
          <cell r="B1734" t="str">
            <v xml:space="preserve">DISPOSITIVO DR, 2 POLOS, SENSIBILIDADE DE 30 MA, CORRENTE DE 40 A, TIPO AC                                                                                                                                                                                                                                                                                                                                                                                                                                </v>
          </cell>
          <cell r="C1734" t="str">
            <v xml:space="preserve">UN    </v>
          </cell>
        </row>
        <row r="1735">
          <cell r="A1735">
            <v>39447</v>
          </cell>
          <cell r="B1735" t="str">
            <v xml:space="preserve">DISPOSITIVO DR, 2 POLOS, SENSIBILIDADE DE 30 MA, CORRENTE DE 63 A, TIPO AC                                                                                                                                                                                                                                                                                                                                                                                                                                </v>
          </cell>
          <cell r="C1735" t="str">
            <v xml:space="preserve">UN    </v>
          </cell>
        </row>
        <row r="1736">
          <cell r="A1736">
            <v>39448</v>
          </cell>
          <cell r="B1736" t="str">
            <v xml:space="preserve">DISPOSITIVO DR, 2 POLOS, SENSIBILIDADE DE 30 MA, CORRENTE DE 80 A, TIPO AC                                                                                                                                                                                                                                                                                                                                                                                                                                </v>
          </cell>
          <cell r="C1736" t="str">
            <v xml:space="preserve">UN    </v>
          </cell>
        </row>
        <row r="1737">
          <cell r="A1737">
            <v>39450</v>
          </cell>
          <cell r="B1737" t="str">
            <v xml:space="preserve">DISPOSITIVO DR, 2 POLOS, SENSIBILIDADE DE 300 MA, CORRENTE DE 25 A, TIPO AC                                                                                                                                                                                                                                                                                                                                                                                                                               </v>
          </cell>
          <cell r="C1737" t="str">
            <v xml:space="preserve">UN    </v>
          </cell>
        </row>
        <row r="1738">
          <cell r="A1738">
            <v>39451</v>
          </cell>
          <cell r="B1738" t="str">
            <v xml:space="preserve">DISPOSITIVO DR, 2 POLOS, SENSIBILIDADE DE 300 MA, CORRENTE DE 40 A, TIPO AC                                                                                                                                                                                                                                                                                                                                                                                                                               </v>
          </cell>
          <cell r="C1738" t="str">
            <v xml:space="preserve">UN    </v>
          </cell>
        </row>
        <row r="1739">
          <cell r="A1739">
            <v>39452</v>
          </cell>
          <cell r="B1739" t="str">
            <v xml:space="preserve">DISPOSITIVO DR, 2 POLOS, SENSIBILIDADE DE 300 MA, CORRENTE DE 63 A, TIPO AC                                                                                                                                                                                                                                                                                                                                                                                                                               </v>
          </cell>
          <cell r="C1739" t="str">
            <v xml:space="preserve">UN    </v>
          </cell>
        </row>
        <row r="1740">
          <cell r="A1740">
            <v>39523</v>
          </cell>
          <cell r="B1740" t="str">
            <v xml:space="preserve">DISPOSITIVO DR, 2 POLOS, SENSIBILIDADE DE 300 MA, CORRENTE DE 80 A, TIPO  AC                                                                                                                                                                                                                                                                                                                                                                                                                              </v>
          </cell>
          <cell r="C1740" t="str">
            <v xml:space="preserve">UN    </v>
          </cell>
        </row>
        <row r="1741">
          <cell r="A1741">
            <v>39449</v>
          </cell>
          <cell r="B1741" t="str">
            <v xml:space="preserve">DISPOSITIVO DR, 4 POLOS, SENSIBILIDADE DE 30 MA, CORRENTE DE 100 A, TIPO AC                                                                                                                                                                                                                                                                                                                                                                                                                               </v>
          </cell>
          <cell r="C1741" t="str">
            <v xml:space="preserve">UN    </v>
          </cell>
        </row>
        <row r="1742">
          <cell r="A1742">
            <v>39455</v>
          </cell>
          <cell r="B1742" t="str">
            <v xml:space="preserve">DISPOSITIVO DR, 4 POLOS, SENSIBILIDADE DE 30 MA, CORRENTE DE 25 A, TIPO AC                                                                                                                                                                                                                                                                                                                                                                                                                                </v>
          </cell>
          <cell r="C1742" t="str">
            <v xml:space="preserve">UN    </v>
          </cell>
        </row>
        <row r="1743">
          <cell r="A1743">
            <v>39456</v>
          </cell>
          <cell r="B1743" t="str">
            <v xml:space="preserve">DISPOSITIVO DR, 4 POLOS, SENSIBILIDADE DE 30 MA, CORRENTE DE 40 A, TIPO AC                                                                                                                                                                                                                                                                                                                                                                                                                                </v>
          </cell>
          <cell r="C1743" t="str">
            <v xml:space="preserve">UN    </v>
          </cell>
        </row>
        <row r="1744">
          <cell r="A1744">
            <v>39457</v>
          </cell>
          <cell r="B1744" t="str">
            <v xml:space="preserve">DISPOSITIVO DR, 4 POLOS, SENSIBILIDADE DE 30 MA, CORRENTE DE 63 A, TIPO AC                                                                                                                                                                                                                                                                                                                                                                                                                                </v>
          </cell>
          <cell r="C1744" t="str">
            <v xml:space="preserve">UN    </v>
          </cell>
        </row>
        <row r="1745">
          <cell r="A1745">
            <v>39458</v>
          </cell>
          <cell r="B1745" t="str">
            <v xml:space="preserve">DISPOSITIVO DR, 4 POLOS, SENSIBILIDADE DE 30 MA, CORRENTE DE 80 A, TIPO AC                                                                                                                                                                                                                                                                                                                                                                                                                                </v>
          </cell>
          <cell r="C1745" t="str">
            <v xml:space="preserve">UN    </v>
          </cell>
        </row>
        <row r="1746">
          <cell r="A1746">
            <v>39464</v>
          </cell>
          <cell r="B1746" t="str">
            <v xml:space="preserve">DISPOSITIVO DR, 4 POLOS, SENSIBILIDADE DE 300 MA, CORRENTE DE 100 A, TIPO AC                                                                                                                                                                                                                                                                                                                                                                                                                              </v>
          </cell>
          <cell r="C1746" t="str">
            <v xml:space="preserve">UN    </v>
          </cell>
        </row>
        <row r="1747">
          <cell r="A1747">
            <v>39460</v>
          </cell>
          <cell r="B1747" t="str">
            <v xml:space="preserve">DISPOSITIVO DR, 4 POLOS, SENSIBILIDADE DE 300 MA, CORRENTE DE 25 A, TIPO AC                                                                                                                                                                                                                                                                                                                                                                                                                               </v>
          </cell>
          <cell r="C1747" t="str">
            <v xml:space="preserve">UN    </v>
          </cell>
        </row>
        <row r="1748">
          <cell r="A1748">
            <v>39461</v>
          </cell>
          <cell r="B1748" t="str">
            <v xml:space="preserve">DISPOSITIVO DR, 4 POLOS, SENSIBILIDADE DE 300 MA, CORRENTE DE 40 A, TIPO AC                                                                                                                                                                                                                                                                                                                                                                                                                               </v>
          </cell>
          <cell r="C1748" t="str">
            <v xml:space="preserve">UN    </v>
          </cell>
        </row>
        <row r="1749">
          <cell r="A1749">
            <v>39462</v>
          </cell>
          <cell r="B1749" t="str">
            <v xml:space="preserve">DISPOSITIVO DR, 4 POLOS, SENSIBILIDADE DE 300 MA, CORRENTE DE 63 A, TIPO AC                                                                                                                                                                                                                                                                                                                                                                                                                               </v>
          </cell>
          <cell r="C1749" t="str">
            <v xml:space="preserve">UN    </v>
          </cell>
        </row>
        <row r="1750">
          <cell r="A1750">
            <v>39463</v>
          </cell>
          <cell r="B1750" t="str">
            <v xml:space="preserve">DISPOSITIVO DR, 4 POLOS, SENSIBILIDADE DE 300 MA, CORRENTE DE 80 A, TIPO AC                                                                                                                                                                                                                                                                                                                                                                                                                               </v>
          </cell>
          <cell r="C1750" t="str">
            <v xml:space="preserve">UN    </v>
          </cell>
        </row>
        <row r="1751">
          <cell r="A1751">
            <v>26039</v>
          </cell>
          <cell r="B1751" t="str">
            <v xml:space="preserve">DISTRIBUIDOR DE AGREGADOS AUTOPROPELIDO, CAP 3 M3, A DIESEL, 6 CC, 176 CV                                                                                                                                                                                                                                                                                                                                                                                                                                 </v>
          </cell>
          <cell r="C1751" t="str">
            <v xml:space="preserve">UN    </v>
          </cell>
        </row>
        <row r="1752">
          <cell r="A1752">
            <v>2401</v>
          </cell>
          <cell r="B1752" t="str">
            <v xml:space="preserve">DISTRIBUIDOR DE AGREGADOS REBOCAVEL, CAPACIDADE 1,9 M3, LARGURA DE TRABALHO 3,66 M                                                                                                                                                                                                                                                                                                                                                                                                                        </v>
          </cell>
          <cell r="C1752" t="str">
            <v xml:space="preserve">UN    </v>
          </cell>
        </row>
        <row r="1753">
          <cell r="A1753">
            <v>38870</v>
          </cell>
          <cell r="B1753" t="str">
            <v xml:space="preserve">DISTRIBUIDOR METALICO, COM ROSCA, 2 SAIDAS, DN 1" X 1/2", PARA CONEXAO COM ANEL DESLIZANTE EM TUBO PEX PARA INST. AGUA QUENTE/FRIA                                                                                                                                                                                                                                                                                                                                                                        </v>
          </cell>
          <cell r="C1753" t="str">
            <v xml:space="preserve">UN    </v>
          </cell>
        </row>
        <row r="1754">
          <cell r="A1754">
            <v>38869</v>
          </cell>
          <cell r="B1754" t="str">
            <v xml:space="preserve">DISTRIBUIDOR METALICO, COM ROSCA, 2 SAIDAS, DN 3/4" X 1/2", PARA CONEXAO COM ANEL DESLIZANTE EM TUBO PEX PARA INST. AGUA QUENTE/FRIA                                                                                                                                                                                                                                                                                                                                                                      </v>
          </cell>
          <cell r="C1754" t="str">
            <v xml:space="preserve">UN    </v>
          </cell>
        </row>
        <row r="1755">
          <cell r="A1755">
            <v>38872</v>
          </cell>
          <cell r="B1755" t="str">
            <v xml:space="preserve">DISTRIBUIDOR METALICO, COM ROSCA, 3 SAIDAS, DN 1" X 1/2", PARA CONEXAO COM ANEL DESLIZANTE EM TUBO PEX PARA INST. AGUA QUENTE/FRIA                                                                                                                                                                                                                                                                                                                                                                        </v>
          </cell>
          <cell r="C1755" t="str">
            <v xml:space="preserve">UN    </v>
          </cell>
        </row>
        <row r="1756">
          <cell r="A1756">
            <v>38871</v>
          </cell>
          <cell r="B1756" t="str">
            <v xml:space="preserve">DISTRIBUIDOR METALICO, COM ROSCA, 3 SAIDAS, DN 3/4" X 1/2", PARA CONEXAO COM ANEL DESLIZANTE EM TUBO PEX PARA INST. AGUA QUENTE/FRIA                                                                                                                                                                                                                                                                                                                                                                      </v>
          </cell>
          <cell r="C1756" t="str">
            <v xml:space="preserve">UN    </v>
          </cell>
        </row>
        <row r="1757">
          <cell r="A1757">
            <v>39283</v>
          </cell>
          <cell r="B1757" t="str">
            <v xml:space="preserve">DISTRIBUIDOR, PLASTICO, 2 SAIDAS, DN 32 X 16 MM, PARA CONEXAO COM CRIMPAGEM, EM TUBO PEX PARA INST. AGUA QUENTE/FRIA                                                                                                                                                                                                                                                                                                                                                                                      </v>
          </cell>
          <cell r="C1757" t="str">
            <v xml:space="preserve">UN    </v>
          </cell>
        </row>
        <row r="1758">
          <cell r="A1758">
            <v>39285</v>
          </cell>
          <cell r="B1758" t="str">
            <v xml:space="preserve">DISTRIBUIDOR, PLASTICO, 2 SAIDAS, DN 32 X 25 MM, PARA CONEXAO COM CRIMPAGEM, EM TUBO PEX PARA INST. AGUA QUENTE/FRIA                                                                                                                                                                                                                                                                                                                                                                                      </v>
          </cell>
          <cell r="C1758" t="str">
            <v xml:space="preserve">UN    </v>
          </cell>
        </row>
        <row r="1759">
          <cell r="A1759">
            <v>39286</v>
          </cell>
          <cell r="B1759" t="str">
            <v xml:space="preserve">DISTRIBUIDOR, PLASTICO, 3 SAIDAS, DN 32 X 16 MM, PARA CONEXAO COM CRIMPAGEM, EM TUBO PEX PARA INST. AGUA QUENTE/FRIA                                                                                                                                                                                                                                                                                                                                                                                      </v>
          </cell>
          <cell r="C1759" t="str">
            <v xml:space="preserve">UN    </v>
          </cell>
        </row>
        <row r="1760">
          <cell r="A1760">
            <v>39288</v>
          </cell>
          <cell r="B1760" t="str">
            <v xml:space="preserve">DISTRIBUIDOR, PLASTICO, 3 SAIDAS, DN 32 X 25 MM, PARA CONEXAO COM CRIMPAGEM, EM TUBO PEX PARA INST. AGUA QUENTE/FRIA                                                                                                                                                                                                                                                                                                                                                                                      </v>
          </cell>
          <cell r="C1760" t="str">
            <v xml:space="preserve">UN    </v>
          </cell>
        </row>
        <row r="1761">
          <cell r="A1761">
            <v>44476</v>
          </cell>
          <cell r="B1761" t="str">
            <v xml:space="preserve">DIVISORIA EM GRANITO, COM DUAS FACES POLIDAS, TIPO ANDORINHA/ QUARTZ/ CASTELO/ CORUMBA OU OUTROS EQUIVALENTES DA REGIAO, E= *3,0* CM                                                                                                                                                                                                                                                                                                                                                                      </v>
          </cell>
          <cell r="C1761" t="str">
            <v xml:space="preserve">M2    </v>
          </cell>
        </row>
        <row r="1762">
          <cell r="A1762">
            <v>10629</v>
          </cell>
          <cell r="B1762" t="str">
            <v xml:space="preserve">DIVISORIA EM MARMORE, COM DUAS FACES POLIDAS, BRANCO COMUM, E= *3,0* CM                                                                                                                                                                                                                                                                                                                                                                                                                                   </v>
          </cell>
          <cell r="C1762" t="str">
            <v xml:space="preserve">M2    </v>
          </cell>
        </row>
        <row r="1763">
          <cell r="A1763">
            <v>10698</v>
          </cell>
          <cell r="B1763" t="str">
            <v xml:space="preserve">DIVISORIA, PLACA PRE-MOLDADA EM GRANILITE, MARMORITE OU GRANITINA, E = *3 CM                                                                                                                                                                                                                                                                                                                                                                                                                              </v>
          </cell>
          <cell r="C1763" t="str">
            <v xml:space="preserve">M2    </v>
          </cell>
        </row>
        <row r="1764">
          <cell r="A1764">
            <v>40521</v>
          </cell>
          <cell r="B1764" t="str">
            <v xml:space="preserve">DOBRADEIRA ELETROMECANICA DE VERGALHAO, PARA ACO DE DIAMETRO ATE 1 1/2", MOTOR ELETRICO TRIFASICO, POTENCIA DE 3 HP ATE 5 HP                                                                                                                                                                                                                                                                                                                                                                              </v>
          </cell>
          <cell r="C1764" t="str">
            <v xml:space="preserve">UN    </v>
          </cell>
        </row>
        <row r="1765">
          <cell r="A1765">
            <v>2432</v>
          </cell>
          <cell r="B1765" t="str">
            <v xml:space="preserve">DOBRADICA EM ACO/FERRO, 3 1/2" X 3", E= 1,9 A 2 MM, COM ANEL, CROMADO OU ZINCADO, TAMPA BOLA, COM PARAFUSOS                                                                                                                                                                                                                                                                                                                                                                                               </v>
          </cell>
          <cell r="C1765" t="str">
            <v xml:space="preserve">UN    </v>
          </cell>
        </row>
        <row r="1766">
          <cell r="A1766">
            <v>2418</v>
          </cell>
          <cell r="B1766" t="str">
            <v xml:space="preserve">DOBRADICA EM ACO/FERRO, 3" X 2 1/2", E= 1,2 A 1,8 MM, SEM ANEL, CROMADO OU ZINCADO, TAMPA BOLA, COM PARAFUSOS                                                                                                                                                                                                                                                                                                                                                                                             </v>
          </cell>
          <cell r="C1766" t="str">
            <v xml:space="preserve">UN    </v>
          </cell>
        </row>
        <row r="1767">
          <cell r="A1767">
            <v>2433</v>
          </cell>
          <cell r="B1767" t="str">
            <v xml:space="preserve">DOBRADICA EM ACO/FERRO, 3" X 2 1/2", E= 1,2 A 1,8 MM, SEM ANEL, CROMADO OU ZINCADO, TAMPA CHATA, COM PARAFUSOS                                                                                                                                                                                                                                                                                                                                                                                            </v>
          </cell>
          <cell r="C1767" t="str">
            <v xml:space="preserve">UN    </v>
          </cell>
        </row>
        <row r="1768">
          <cell r="A1768">
            <v>2420</v>
          </cell>
          <cell r="B1768" t="str">
            <v xml:space="preserve">DOBRADICA EM ACO/FERRO, 3" X 2 1/2", E= 1,9 A 2 MM, SEM ANEL, CROMADO OU ZINCADO, TAMPA BOLA, COM PARAFUSOS                                                                                                                                                                                                                                                                                                                                                                                               </v>
          </cell>
          <cell r="C1768" t="str">
            <v xml:space="preserve">UN    </v>
          </cell>
        </row>
        <row r="1769">
          <cell r="A1769">
            <v>11447</v>
          </cell>
          <cell r="B1769" t="str">
            <v xml:space="preserve">DOBRADICA EM LATAO, 3" X 2 1/2 ", E= 1,9 A 2 MM, COM ANEL, CROMADO, TAMPA BOLA, COM PARAFUSOS                                                                                                                                                                                                                                                                                                                                                                                                             </v>
          </cell>
          <cell r="C1769" t="str">
            <v xml:space="preserve">UN    </v>
          </cell>
        </row>
        <row r="1770">
          <cell r="A1770">
            <v>11451</v>
          </cell>
          <cell r="B1770" t="str">
            <v xml:space="preserve">DOBRADICA TIPO VAI-E-VEM EM ACO/FERRO, TAMANHO 3", GALVANIZADO, COM PARAFUSOS                                                                                                                                                                                                                                                                                                                                                                                                                             </v>
          </cell>
          <cell r="C1770" t="str">
            <v xml:space="preserve">UN    </v>
          </cell>
        </row>
        <row r="1771">
          <cell r="A1771">
            <v>11116</v>
          </cell>
          <cell r="B1771" t="str">
            <v xml:space="preserve">DOMOS / CLARABOIA INDIVIDUAL, EM ACRILICO BRANCO/LEITOSO, *95 X 95* CM, INCLUI ACESSORIOS DE FIXACAO, SEM INSTALACAO                                                                                                                                                                                                                                                                                                                                                                                      </v>
          </cell>
          <cell r="C1771" t="str">
            <v xml:space="preserve">UN    </v>
          </cell>
        </row>
        <row r="1772">
          <cell r="A1772">
            <v>38411</v>
          </cell>
          <cell r="B1772" t="str">
            <v xml:space="preserve">DOSADOR DE AREIA, CAPACIDADE DE *26* LITROS                                                                                                                                                                                                                                                                                                                                                                                                                                                               </v>
          </cell>
          <cell r="C1772" t="str">
            <v xml:space="preserve">UN    </v>
          </cell>
        </row>
        <row r="1773">
          <cell r="A1773">
            <v>38189</v>
          </cell>
          <cell r="B1773" t="str">
            <v xml:space="preserve">DUCHA / CHUVEIRO METALICO, DE PAREDE, ARTICULAVEL, COM BRACO/CANO, SEM DESVIADOR                                                                                                                                                                                                                                                                                                                                                                                                                          </v>
          </cell>
          <cell r="C1773" t="str">
            <v xml:space="preserve">UN    </v>
          </cell>
        </row>
        <row r="1774">
          <cell r="A1774">
            <v>38190</v>
          </cell>
          <cell r="B1774" t="str">
            <v xml:space="preserve">DUCHA / CHUVEIRO METALICO, DE PAREDE, ARTICULAVEL, COM DESVIADOR E DUCHA MANUAL                                                                                                                                                                                                                                                                                                                                                                                                                           </v>
          </cell>
          <cell r="C1774" t="str">
            <v xml:space="preserve">UN    </v>
          </cell>
        </row>
        <row r="1775">
          <cell r="A1775">
            <v>7608</v>
          </cell>
          <cell r="B1775" t="str">
            <v xml:space="preserve">DUCHA / CHUVEIRO PLASTICO SIMPLES, 5", BRANCO, PARA ACOPLAR EM HASTE 1/2", AGUA FRIA                                                                                                                                                                                                                                                                                                                                                                                                                      </v>
          </cell>
          <cell r="C1775" t="str">
            <v xml:space="preserve">UN    </v>
          </cell>
        </row>
        <row r="1776">
          <cell r="A1776">
            <v>1370</v>
          </cell>
          <cell r="B1776" t="str">
            <v xml:space="preserve">DUCHA HIGIENICA PLASTICA COM REGISTRO METALICO 1/2"                                                                                                                                                                                                                                                                                                                                                                                                                                                       </v>
          </cell>
          <cell r="C1776" t="str">
            <v xml:space="preserve">UN    </v>
          </cell>
        </row>
        <row r="1777">
          <cell r="A1777">
            <v>36516</v>
          </cell>
          <cell r="B1777" t="str">
            <v xml:space="preserve">DUMPER COM CAPACIDADE DE CARGA DE 1700 KG, PARTIDA ELETRICA, MOTOR DIESEL COM POTENCIA DE 16 CV                                                                                                                                                                                                                                                                                                                                                                                                           </v>
          </cell>
          <cell r="C1777" t="str">
            <v xml:space="preserve">UN    </v>
          </cell>
        </row>
        <row r="1778">
          <cell r="A1778">
            <v>34777</v>
          </cell>
          <cell r="B1778" t="str">
            <v xml:space="preserve">ELEMENTO VAZADO CERAMICO DIAGONAL (TIPO FLOR/QUADRADO/XIS) DE *7 X 18 X 25* CM (L X A X C)                                                                                                                                                                                                                                                                                                                                                                                                                </v>
          </cell>
          <cell r="C1778" t="str">
            <v xml:space="preserve">UN    </v>
          </cell>
        </row>
        <row r="1779">
          <cell r="A1779">
            <v>7272</v>
          </cell>
          <cell r="B1779" t="str">
            <v xml:space="preserve">ELEMENTO VAZADO CERAMICO QUADRADO (TIPO RETO OU REDONDO) DE *7 A 9 X 20 X 20* CM (L X A X C)                                                                                                                                                                                                                                                                                                                                                                                                              </v>
          </cell>
          <cell r="C1779" t="str">
            <v xml:space="preserve">UN    </v>
          </cell>
        </row>
        <row r="1780">
          <cell r="A1780">
            <v>10605</v>
          </cell>
          <cell r="B1780" t="str">
            <v xml:space="preserve">ELEMENTO VAZADO DE CONCRETO, QUADRICULADO, 1 FURO *10 X 10 X 10* CM                                                                                                                                                                                                                                                                                                                                                                                                                                       </v>
          </cell>
          <cell r="C1780" t="str">
            <v xml:space="preserve">UN    </v>
          </cell>
        </row>
        <row r="1781">
          <cell r="A1781">
            <v>10604</v>
          </cell>
          <cell r="B1781" t="str">
            <v xml:space="preserve">ELEMENTO VAZADO DE CONCRETO, QUADRICULADO, 1 FURO *20 X 10 X 7* CM                                                                                                                                                                                                                                                                                                                                                                                                                                        </v>
          </cell>
          <cell r="C1781" t="str">
            <v xml:space="preserve">UN    </v>
          </cell>
        </row>
        <row r="1782">
          <cell r="A1782">
            <v>672</v>
          </cell>
          <cell r="B1782" t="str">
            <v xml:space="preserve">ELEMENTO VAZADO DE CONCRETO, QUADRICULADO, 1 FURO *20 X 20 X 6,5* CM                                                                                                                                                                                                                                                                                                                                                                                                                                      </v>
          </cell>
          <cell r="C1782" t="str">
            <v xml:space="preserve">UN    </v>
          </cell>
        </row>
        <row r="1783">
          <cell r="A1783">
            <v>668</v>
          </cell>
          <cell r="B1783" t="str">
            <v xml:space="preserve">ELEMENTO VAZADO DE CONCRETO, QUADRICULADO, 16 FUROS *29 X 29 X 6* CM                                                                                                                                                                                                                                                                                                                                                                                                                                      </v>
          </cell>
          <cell r="C1783" t="str">
            <v xml:space="preserve">UN    </v>
          </cell>
        </row>
        <row r="1784">
          <cell r="A1784">
            <v>10578</v>
          </cell>
          <cell r="B1784" t="str">
            <v xml:space="preserve">ELEMENTO VAZADO DE CONCRETO, QUADRICULADO, 16 FUROS *33 X 33 X 10* CM                                                                                                                                                                                                                                                                                                                                                                                                                                     </v>
          </cell>
          <cell r="C1784" t="str">
            <v xml:space="preserve">UN    </v>
          </cell>
        </row>
        <row r="1785">
          <cell r="A1785">
            <v>666</v>
          </cell>
          <cell r="B1785" t="str">
            <v xml:space="preserve">ELEMENTO VAZADO DE CONCRETO, QUADRICULADO, 16 FUROS *40 X 40 X 7* CM                                                                                                                                                                                                                                                                                                                                                                                                                                      </v>
          </cell>
          <cell r="C1785" t="str">
            <v xml:space="preserve">UN    </v>
          </cell>
        </row>
        <row r="1786">
          <cell r="A1786">
            <v>665</v>
          </cell>
          <cell r="B1786" t="str">
            <v xml:space="preserve">ELEMENTO VAZADO DE CONCRETO, QUADRICULADO, 16 FUROS *50 X 50 X 7* CM                                                                                                                                                                                                                                                                                                                                                                                                                                      </v>
          </cell>
          <cell r="C1786" t="str">
            <v xml:space="preserve">UN    </v>
          </cell>
        </row>
        <row r="1787">
          <cell r="A1787">
            <v>10577</v>
          </cell>
          <cell r="B1787" t="str">
            <v xml:space="preserve">ELEMENTO VAZADO DE CONCRETO, QUADRICULADO, 25 FUROS *50 X 50 X 5* CM                                                                                                                                                                                                                                                                                                                                                                                                                                      </v>
          </cell>
          <cell r="C1787" t="str">
            <v xml:space="preserve">UN    </v>
          </cell>
        </row>
        <row r="1788">
          <cell r="A1788">
            <v>10583</v>
          </cell>
          <cell r="B1788" t="str">
            <v xml:space="preserve">ELEMENTO VAZADO DE CONCRETO, VENEZIANA *39 X 22 X 15* CM                                                                                                                                                                                                                                                                                                                                                                                                                                                  </v>
          </cell>
          <cell r="C1788" t="str">
            <v xml:space="preserve">UN    </v>
          </cell>
        </row>
        <row r="1789">
          <cell r="A1789">
            <v>10579</v>
          </cell>
          <cell r="B1789" t="str">
            <v xml:space="preserve">ELEMENTO VAZADO DE CONCRETO, VENEZIANA *39 X 29 X 10* CM                                                                                                                                                                                                                                                                                                                                                                                                                                                  </v>
          </cell>
          <cell r="C1789" t="str">
            <v xml:space="preserve">UN    </v>
          </cell>
        </row>
        <row r="1790">
          <cell r="A1790">
            <v>10582</v>
          </cell>
          <cell r="B1790" t="str">
            <v xml:space="preserve">ELEMENTO VAZADO DE CONCRETO, VENEZIANA *40 X 10 X 10* CM                                                                                                                                                                                                                                                                                                                                                                                                                                                  </v>
          </cell>
          <cell r="C1790" t="str">
            <v xml:space="preserve">UN    </v>
          </cell>
        </row>
        <row r="1791">
          <cell r="A1791">
            <v>2436</v>
          </cell>
          <cell r="B1791" t="str">
            <v xml:space="preserve">ELETRICISTA (HORISTA)                                                                                                                                                                                                                                                                                                                                                                                                                                                                                     </v>
          </cell>
          <cell r="C1791" t="str">
            <v xml:space="preserve">H     </v>
          </cell>
        </row>
        <row r="1792">
          <cell r="A1792">
            <v>40918</v>
          </cell>
          <cell r="B1792" t="str">
            <v xml:space="preserve">ELETRICISTA (MENSALISTA)                                                                                                                                                                                                                                                                                                                                                                                                                                                                                  </v>
          </cell>
          <cell r="C1792" t="str">
            <v xml:space="preserve">MES   </v>
          </cell>
        </row>
        <row r="1793">
          <cell r="A1793">
            <v>10998</v>
          </cell>
          <cell r="B1793" t="str">
            <v xml:space="preserve">ELETRODO REVESTIDO AWS - E-6010, DIAMETRO IGUAL A 4,00 MM                                                                                                                                                                                                                                                                                                                                                                                                                                                 </v>
          </cell>
          <cell r="C1793" t="str">
            <v xml:space="preserve">KG    </v>
          </cell>
        </row>
        <row r="1794">
          <cell r="A1794">
            <v>11002</v>
          </cell>
          <cell r="B1794" t="str">
            <v xml:space="preserve">ELETRODO REVESTIDO AWS - E6013, DIAMETRO IGUAL A 2,50 MM                                                                                                                                                                                                                                                                                                                                                                                                                                                  </v>
          </cell>
          <cell r="C1794" t="str">
            <v xml:space="preserve">KG    </v>
          </cell>
        </row>
        <row r="1795">
          <cell r="A1795">
            <v>10999</v>
          </cell>
          <cell r="B1795" t="str">
            <v xml:space="preserve">ELETRODO REVESTIDO AWS - E6013, DIAMETRO IGUAL A 4,00 MM                                                                                                                                                                                                                                                                                                                                                                                                                                                  </v>
          </cell>
          <cell r="C1795" t="str">
            <v xml:space="preserve">KG    </v>
          </cell>
        </row>
        <row r="1796">
          <cell r="A1796">
            <v>10997</v>
          </cell>
          <cell r="B1796" t="str">
            <v xml:space="preserve">ELETRODO REVESTIDO AWS - E7018, DIAMETRO IGUAL A 4,00 MM                                                                                                                                                                                                                                                                                                                                                                                                                                                  </v>
          </cell>
          <cell r="C1796" t="str">
            <v xml:space="preserve">KG    </v>
          </cell>
        </row>
        <row r="1797">
          <cell r="A1797">
            <v>2685</v>
          </cell>
          <cell r="B1797" t="str">
            <v xml:space="preserve">ELETRODUTO DE PVC RIGIDO ROSCAVEL DE 1 ", SEM LUVA                                                                                                                                                                                                                                                                                                                                                                                                                                                        </v>
          </cell>
          <cell r="C1797" t="str">
            <v xml:space="preserve">M     </v>
          </cell>
        </row>
        <row r="1798">
          <cell r="A1798">
            <v>2680</v>
          </cell>
          <cell r="B1798" t="str">
            <v xml:space="preserve">ELETRODUTO DE PVC RIGIDO ROSCAVEL DE 1 1/2 ", SEM LUVA                                                                                                                                                                                                                                                                                                                                                                                                                                                    </v>
          </cell>
          <cell r="C1798" t="str">
            <v xml:space="preserve">M     </v>
          </cell>
        </row>
        <row r="1799">
          <cell r="A1799">
            <v>2684</v>
          </cell>
          <cell r="B1799" t="str">
            <v xml:space="preserve">ELETRODUTO DE PVC RIGIDO ROSCAVEL DE 1 1/4 ", SEM LUVA                                                                                                                                                                                                                                                                                                                                                                                                                                                    </v>
          </cell>
          <cell r="C1799" t="str">
            <v xml:space="preserve">M     </v>
          </cell>
        </row>
        <row r="1800">
          <cell r="A1800">
            <v>2673</v>
          </cell>
          <cell r="B1800" t="str">
            <v xml:space="preserve">ELETRODUTO DE PVC RIGIDO ROSCAVEL DE 1/2 ", SEM LUVA                                                                                                                                                                                                                                                                                                                                                                                                                                                      </v>
          </cell>
          <cell r="C1800" t="str">
            <v xml:space="preserve">M     </v>
          </cell>
        </row>
        <row r="1801">
          <cell r="A1801">
            <v>2681</v>
          </cell>
          <cell r="B1801" t="str">
            <v xml:space="preserve">ELETRODUTO DE PVC RIGIDO ROSCAVEL DE 2 ", SEM LUVA                                                                                                                                                                                                                                                                                                                                                                                                                                                        </v>
          </cell>
          <cell r="C1801" t="str">
            <v xml:space="preserve">M     </v>
          </cell>
        </row>
        <row r="1802">
          <cell r="A1802">
            <v>2682</v>
          </cell>
          <cell r="B1802" t="str">
            <v xml:space="preserve">ELETRODUTO DE PVC RIGIDO ROSCAVEL DE 2 1/2 ", SEM LUVA                                                                                                                                                                                                                                                                                                                                                                                                                                                    </v>
          </cell>
          <cell r="C1802" t="str">
            <v xml:space="preserve">M     </v>
          </cell>
        </row>
        <row r="1803">
          <cell r="A1803">
            <v>2686</v>
          </cell>
          <cell r="B1803" t="str">
            <v xml:space="preserve">ELETRODUTO DE PVC RIGIDO ROSCAVEL DE 3 ", SEM LUVA                                                                                                                                                                                                                                                                                                                                                                                                                                                        </v>
          </cell>
          <cell r="C1803" t="str">
            <v xml:space="preserve">M     </v>
          </cell>
        </row>
        <row r="1804">
          <cell r="A1804">
            <v>2674</v>
          </cell>
          <cell r="B1804" t="str">
            <v xml:space="preserve">ELETRODUTO DE PVC RIGIDO ROSCAVEL DE 3/4 ", SEM LUVA                                                                                                                                                                                                                                                                                                                                                                                                                                                      </v>
          </cell>
          <cell r="C1804" t="str">
            <v xml:space="preserve">M     </v>
          </cell>
        </row>
        <row r="1805">
          <cell r="A1805">
            <v>2683</v>
          </cell>
          <cell r="B1805" t="str">
            <v xml:space="preserve">ELETRODUTO DE PVC RIGIDO ROSCAVEL DE 4 ", SEM LUVA                                                                                                                                                                                                                                                                                                                                                                                                                                                        </v>
          </cell>
          <cell r="C1805" t="str">
            <v xml:space="preserve">M     </v>
          </cell>
        </row>
        <row r="1806">
          <cell r="A1806">
            <v>2676</v>
          </cell>
          <cell r="B1806" t="str">
            <v xml:space="preserve">ELETRODUTO DE PVC RIGIDO SOLDAVEL, CLASSE B, DE 20 MM                                                                                                                                                                                                                                                                                                                                                                                                                                                     </v>
          </cell>
          <cell r="C1806" t="str">
            <v xml:space="preserve">M     </v>
          </cell>
        </row>
        <row r="1807">
          <cell r="A1807">
            <v>2678</v>
          </cell>
          <cell r="B1807" t="str">
            <v xml:space="preserve">ELETRODUTO DE PVC RIGIDO SOLDAVEL, CLASSE B, DE 25 MM                                                                                                                                                                                                                                                                                                                                                                                                                                                     </v>
          </cell>
          <cell r="C1807" t="str">
            <v xml:space="preserve">M     </v>
          </cell>
        </row>
        <row r="1808">
          <cell r="A1808">
            <v>2679</v>
          </cell>
          <cell r="B1808" t="str">
            <v xml:space="preserve">ELETRODUTO DE PVC RIGIDO SOLDAVEL, CLASSE B, DE 32 MM                                                                                                                                                                                                                                                                                                                                                                                                                                                     </v>
          </cell>
          <cell r="C1808" t="str">
            <v xml:space="preserve">M     </v>
          </cell>
        </row>
        <row r="1809">
          <cell r="A1809">
            <v>12070</v>
          </cell>
          <cell r="B1809" t="str">
            <v xml:space="preserve">ELETRODUTO DE PVC RIGIDO SOLDAVEL, CLASSE B, DE 40 MM                                                                                                                                                                                                                                                                                                                                                                                                                                                     </v>
          </cell>
          <cell r="C1809" t="str">
            <v xml:space="preserve">M     </v>
          </cell>
        </row>
        <row r="1810">
          <cell r="A1810">
            <v>2675</v>
          </cell>
          <cell r="B1810" t="str">
            <v xml:space="preserve">ELETRODUTO DE PVC RIGIDO SOLDAVEL, CLASSE B, DE 50 MM                                                                                                                                                                                                                                                                                                                                                                                                                                                     </v>
          </cell>
          <cell r="C1810" t="str">
            <v xml:space="preserve">M     </v>
          </cell>
        </row>
        <row r="1811">
          <cell r="A1811">
            <v>12067</v>
          </cell>
          <cell r="B1811" t="str">
            <v xml:space="preserve">ELETRODUTO DE PVC RIGIDO SOLDAVEL, CLASSE B, DE 60 MM                                                                                                                                                                                                                                                                                                                                                                                                                                                     </v>
          </cell>
          <cell r="C1811" t="str">
            <v xml:space="preserve">M     </v>
          </cell>
        </row>
        <row r="1812">
          <cell r="A1812">
            <v>21128</v>
          </cell>
          <cell r="B1812" t="str">
            <v xml:space="preserve">ELETRODUTO EM ACO GALVANIZADO ELETROLITICO, LEVE, DIAMETRO 3/4", PAREDE DE 0,90 MM                                                                                                                                                                                                                                                                                                                                                                                                                        </v>
          </cell>
          <cell r="C1812" t="str">
            <v xml:space="preserve">M     </v>
          </cell>
        </row>
        <row r="1813">
          <cell r="A1813">
            <v>40400</v>
          </cell>
          <cell r="B1813" t="str">
            <v xml:space="preserve">ELETRODUTO FLEXIVEL PLANO EM PEAD, COR PRETA E LARANJA, DIAMETRO 25 MM                                                                                                                                                                                                                                                                                                                                                                                                                                    </v>
          </cell>
          <cell r="C1813" t="str">
            <v xml:space="preserve">M     </v>
          </cell>
        </row>
        <row r="1814">
          <cell r="A1814">
            <v>40401</v>
          </cell>
          <cell r="B1814" t="str">
            <v xml:space="preserve">ELETRODUTO FLEXIVEL PLANO EM PEAD, COR PRETA E LARANJA, DIAMETRO 32 MM                                                                                                                                                                                                                                                                                                                                                                                                                                    </v>
          </cell>
          <cell r="C1814" t="str">
            <v xml:space="preserve">M     </v>
          </cell>
        </row>
        <row r="1815">
          <cell r="A1815">
            <v>40402</v>
          </cell>
          <cell r="B1815" t="str">
            <v xml:space="preserve">ELETRODUTO FLEXIVEL PLANO EM PEAD, COR PRETA E LARANJA, DIAMETRO 40 MM                                                                                                                                                                                                                                                                                                                                                                                                                                    </v>
          </cell>
          <cell r="C1815" t="str">
            <v xml:space="preserve">M     </v>
          </cell>
        </row>
        <row r="1816">
          <cell r="A1816">
            <v>21137</v>
          </cell>
          <cell r="B1816" t="str">
            <v xml:space="preserve">ELETRODUTO FLEXIVEL, EM FITA DE ACO GALVANIZADO, REVESTIDO COM PVC PRETO, DIAMETRO EXTERNO DE 15 MM, DN = 3/8", TIPO SEALTUBO                                                                                                                                                                                                                                                                                                                                                                             </v>
          </cell>
          <cell r="C1816" t="str">
            <v xml:space="preserve">M     </v>
          </cell>
        </row>
        <row r="1817">
          <cell r="A1817">
            <v>2504</v>
          </cell>
          <cell r="B1817" t="str">
            <v xml:space="preserve">ELETRODUTO FLEXIVEL, EM FITA DE ACO GALVANIZADO, REVESTIDO COM PVC PRETO, DIAMETRO EXTERNO DE 25 MM, DN = 3/4", TIPO SEALTUBO                                                                                                                                                                                                                                                                                                                                                                             </v>
          </cell>
          <cell r="C1817" t="str">
            <v xml:space="preserve">M     </v>
          </cell>
        </row>
        <row r="1818">
          <cell r="A1818">
            <v>2501</v>
          </cell>
          <cell r="B1818" t="str">
            <v xml:space="preserve">ELETRODUTO FLEXIVEL, EM FITA DE ACO GALVANIZADO, REVESTIDO COM PVC PRETO, DIAMETRO EXTERNO DE 32 MM, DN = 1", TIPO SEALTUBO                                                                                                                                                                                                                                                                                                                                                                               </v>
          </cell>
          <cell r="C1818" t="str">
            <v xml:space="preserve">M     </v>
          </cell>
        </row>
        <row r="1819">
          <cell r="A1819">
            <v>2502</v>
          </cell>
          <cell r="B1819" t="str">
            <v xml:space="preserve">ELETRODUTO FLEXIVEL, EM FITA DE ACO GALVANIZADO, REVESTIDO COM PVC PRETO, DIAMETRO EXTERNO DE 40 MM, DN = 1 1/4", TIPO SEALTUBO                                                                                                                                                                                                                                                                                                                                                                           </v>
          </cell>
          <cell r="C1819" t="str">
            <v xml:space="preserve">M     </v>
          </cell>
        </row>
        <row r="1820">
          <cell r="A1820">
            <v>2503</v>
          </cell>
          <cell r="B1820" t="str">
            <v xml:space="preserve">ELETRODUTO FLEXIVEL, EM FITA DE ACO GALVANIZADO, REVESTIDO COM PVC PRETO, DIAMETRO EXTERNO DE 50 MM, DN = 1 1/2", TIPO SEALTUBO                                                                                                                                                                                                                                                                                                                                                                           </v>
          </cell>
          <cell r="C1820" t="str">
            <v xml:space="preserve">M     </v>
          </cell>
        </row>
        <row r="1821">
          <cell r="A1821">
            <v>2500</v>
          </cell>
          <cell r="B1821" t="str">
            <v xml:space="preserve">ELETRODUTO FLEXIVEL, EM FITA DE ACO GALVANIZADO, REVESTIDO COM PVC PRETO, DIAMETRO EXTERNO DE 60 MM, DN = 2", TIPO SEALTUBO                                                                                                                                                                                                                                                                                                                                                                               </v>
          </cell>
          <cell r="C1821" t="str">
            <v xml:space="preserve">M     </v>
          </cell>
        </row>
        <row r="1822">
          <cell r="A1822">
            <v>2505</v>
          </cell>
          <cell r="B1822" t="str">
            <v xml:space="preserve">ELETRODUTO FLEXIVEL, EM FITA DE ACO GALVANIZADO, REVESTIDO COM PVC PRETO, DIAMETRO EXTERNO DE 75 MM, DN = 2 1/2", TIPO SEALTUBO                                                                                                                                                                                                                                                                                                                                                                           </v>
          </cell>
          <cell r="C1822" t="str">
            <v xml:space="preserve">M     </v>
          </cell>
        </row>
        <row r="1823">
          <cell r="A1823">
            <v>12056</v>
          </cell>
          <cell r="B1823" t="str">
            <v xml:space="preserve">ELETRODUTO FLEXIVEL, EM FITA DE ACO GALVANIZADO, SEM REVESTIMENTO, DIAMETRO NOMINAL 1 1/2"                                                                                                                                                                                                                                                                                                                                                                                                                </v>
          </cell>
          <cell r="C1823" t="str">
            <v xml:space="preserve">M     </v>
          </cell>
        </row>
        <row r="1824">
          <cell r="A1824">
            <v>12057</v>
          </cell>
          <cell r="B1824" t="str">
            <v xml:space="preserve">ELETRODUTO FLEXIVEL, EM FITA DE ACO GALVANIZADO, SEM REVESTIMENTO, DIAMETRO NOMINAL 1 1/4"                                                                                                                                                                                                                                                                                                                                                                                                                </v>
          </cell>
          <cell r="C1824" t="str">
            <v xml:space="preserve">M     </v>
          </cell>
        </row>
        <row r="1825">
          <cell r="A1825">
            <v>12059</v>
          </cell>
          <cell r="B1825" t="str">
            <v xml:space="preserve">ELETRODUTO FLEXIVEL, EM FITA DE ACO GALVANIZADO, SEM REVESTIMENTO, DIAMETRO NOMINAL 1/2"                                                                                                                                                                                                                                                                                                                                                                                                                  </v>
          </cell>
          <cell r="C1825" t="str">
            <v xml:space="preserve">M     </v>
          </cell>
        </row>
        <row r="1826">
          <cell r="A1826">
            <v>12058</v>
          </cell>
          <cell r="B1826" t="str">
            <v xml:space="preserve">ELETRODUTO FLEXIVEL, EM FITA DE ACO GALVANIZADO, SEM REVESTIMENTO, DIAMETRO NOMINAL 1"                                                                                                                                                                                                                                                                                                                                                                                                                    </v>
          </cell>
          <cell r="C1826" t="str">
            <v xml:space="preserve">M     </v>
          </cell>
        </row>
        <row r="1827">
          <cell r="A1827">
            <v>12060</v>
          </cell>
          <cell r="B1827" t="str">
            <v xml:space="preserve">ELETRODUTO FLEXIVEL, EM FITA DE ACO GALVANIZADO, SEM REVESTIMENTO, DIAMETRO NOMINAL 2 1/2"                                                                                                                                                                                                                                                                                                                                                                                                                </v>
          </cell>
          <cell r="C1827" t="str">
            <v xml:space="preserve">M     </v>
          </cell>
        </row>
        <row r="1828">
          <cell r="A1828">
            <v>12061</v>
          </cell>
          <cell r="B1828" t="str">
            <v xml:space="preserve">ELETRODUTO FLEXIVEL, EM FITA DE ACO GALVANIZADO, SEM REVESTIMENTO, DIAMETRO NOMINAL 2"                                                                                                                                                                                                                                                                                                                                                                                                                    </v>
          </cell>
          <cell r="C1828" t="str">
            <v xml:space="preserve">M     </v>
          </cell>
        </row>
        <row r="1829">
          <cell r="A1829">
            <v>12062</v>
          </cell>
          <cell r="B1829" t="str">
            <v xml:space="preserve">ELETRODUTO FLEXIVEL, EM FITA DE ACO GALVANIZADO, SEM REVESTIMENTO, DIAMETRO NOMINAL 3"                                                                                                                                                                                                                                                                                                                                                                                                                    </v>
          </cell>
          <cell r="C1829" t="str">
            <v xml:space="preserve">M     </v>
          </cell>
        </row>
        <row r="1830">
          <cell r="A1830">
            <v>2687</v>
          </cell>
          <cell r="B1830" t="str">
            <v xml:space="preserve">ELETRODUTO PVC FLEXIVEL CORRUGADO, COR AMARELA, DE 16 MM                                                                                                                                                                                                                                                                                                                                                                                                                                                  </v>
          </cell>
          <cell r="C1830" t="str">
            <v xml:space="preserve">M     </v>
          </cell>
        </row>
        <row r="1831">
          <cell r="A1831">
            <v>2689</v>
          </cell>
          <cell r="B1831" t="str">
            <v xml:space="preserve">ELETRODUTO PVC FLEXIVEL CORRUGADO, COR AMARELA, DE 20 MM                                                                                                                                                                                                                                                                                                                                                                                                                                                  </v>
          </cell>
          <cell r="C1831" t="str">
            <v xml:space="preserve">M     </v>
          </cell>
        </row>
        <row r="1832">
          <cell r="A1832">
            <v>2688</v>
          </cell>
          <cell r="B1832" t="str">
            <v xml:space="preserve">ELETRODUTO PVC FLEXIVEL CORRUGADO, COR AMARELA, DE 25 MM                                                                                                                                                                                                                                                                                                                                                                                                                                                  </v>
          </cell>
          <cell r="C1832" t="str">
            <v xml:space="preserve">M     </v>
          </cell>
        </row>
        <row r="1833">
          <cell r="A1833">
            <v>2690</v>
          </cell>
          <cell r="B1833" t="str">
            <v xml:space="preserve">ELETRODUTO PVC FLEXIVEL CORRUGADO, COR AMARELA, DE 32 MM                                                                                                                                                                                                                                                                                                                                                                                                                                                  </v>
          </cell>
          <cell r="C1833" t="str">
            <v xml:space="preserve">M     </v>
          </cell>
        </row>
        <row r="1834">
          <cell r="A1834">
            <v>39243</v>
          </cell>
          <cell r="B1834" t="str">
            <v xml:space="preserve">ELETRODUTO PVC FLEXIVEL CORRUGADO, REFORCADO, COR LARANJA, DE 20 MM, PARA LAJES E PISOS                                                                                                                                                                                                                                                                                                                                                                                                                   </v>
          </cell>
          <cell r="C1834" t="str">
            <v xml:space="preserve">M     </v>
          </cell>
        </row>
        <row r="1835">
          <cell r="A1835">
            <v>39244</v>
          </cell>
          <cell r="B1835" t="str">
            <v xml:space="preserve">ELETRODUTO PVC FLEXIVEL CORRUGADO, REFORCADO, COR LARANJA, DE 25 MM, PARA LAJES E PISOS                                                                                                                                                                                                                                                                                                                                                                                                                   </v>
          </cell>
          <cell r="C1835" t="str">
            <v xml:space="preserve">M     </v>
          </cell>
        </row>
        <row r="1836">
          <cell r="A1836">
            <v>39245</v>
          </cell>
          <cell r="B1836" t="str">
            <v xml:space="preserve">ELETRODUTO PVC FLEXIVEL CORRUGADO, REFORCADO, COR LARANJA, DE 32 MM, PARA LAJES E PISOS                                                                                                                                                                                                                                                                                                                                                                                                                   </v>
          </cell>
          <cell r="C1836" t="str">
            <v xml:space="preserve">M     </v>
          </cell>
        </row>
        <row r="1837">
          <cell r="A1837">
            <v>39254</v>
          </cell>
          <cell r="B1837" t="str">
            <v xml:space="preserve">ELETRODUTO/CONDULETE DE PVC RIGIDO, LISO, COR CINZA, DE 1/2", PARA INSTALACOES APARENTES (NBR 5410)                                                                                                                                                                                                                                                                                                                                                                                                       </v>
          </cell>
          <cell r="C1837" t="str">
            <v xml:space="preserve">M     </v>
          </cell>
        </row>
        <row r="1838">
          <cell r="A1838">
            <v>39255</v>
          </cell>
          <cell r="B1838" t="str">
            <v xml:space="preserve">ELETRODUTO/CONDULETE DE PVC RIGIDO, LISO, COR CINZA, DE 1", PARA INSTALACOES APARENTES (NBR 5410)                                                                                                                                                                                                                                                                                                                                                                                                         </v>
          </cell>
          <cell r="C1838" t="str">
            <v xml:space="preserve">M     </v>
          </cell>
        </row>
        <row r="1839">
          <cell r="A1839">
            <v>39253</v>
          </cell>
          <cell r="B1839" t="str">
            <v xml:space="preserve">ELETRODUTO/CONDULETE DE PVC RIGIDO, LISO, COR CINZA, DE 3/4", PARA INSTALACOES APARENTES (NBR 5410)                                                                                                                                                                                                                                                                                                                                                                                                       </v>
          </cell>
          <cell r="C1839" t="str">
            <v xml:space="preserve">M     </v>
          </cell>
        </row>
        <row r="1840">
          <cell r="A1840">
            <v>39246</v>
          </cell>
          <cell r="B1840" t="str">
            <v xml:space="preserve">ELETRODUTO/DUTO PEAD FLEXIVEL PAREDE SIMPLES, CORRUGACAO HELICOIDAL, COR PRETA, SEM ROSCA, DE 1 1/2", CRC 680 N, PARA CABEAMENTO SUBTERRANEO (NBR 15715)                                                                                                                                                                                                                                                                                                                                                  </v>
          </cell>
          <cell r="C1840" t="str">
            <v xml:space="preserve">M     </v>
          </cell>
        </row>
        <row r="1841">
          <cell r="A1841">
            <v>39247</v>
          </cell>
          <cell r="B1841" t="str">
            <v xml:space="preserve">ELETRODUTO/DUTO PEAD FLEXIVEL PAREDE SIMPLES, CORRUGACAO HELICOIDAL, COR PRETA, SEM ROSCA, DE 1 1/4", CRC 680 N, PARA CABEAMENTO SUBTERRANEO (NBR 15715)                                                                                                                                                                                                                                                                                                                                                  </v>
          </cell>
          <cell r="C1841" t="str">
            <v xml:space="preserve">M     </v>
          </cell>
        </row>
        <row r="1842">
          <cell r="A1842">
            <v>2446</v>
          </cell>
          <cell r="B1842" t="str">
            <v xml:space="preserve">ELETRODUTO/DUTO PEAD FLEXIVEL PAREDE SIMPLES, CORRUGACAO HELICOIDAL, COR PRETA, SEM ROSCA, DE 2", CRC 680 N, PARA CABEAMENTO SUBTERRANEO (NBR 15715)                                                                                                                                                                                                                                                                                                                                                      </v>
          </cell>
          <cell r="C1842" t="str">
            <v xml:space="preserve">M     </v>
          </cell>
        </row>
        <row r="1843">
          <cell r="A1843">
            <v>2442</v>
          </cell>
          <cell r="B1843" t="str">
            <v xml:space="preserve">ELETRODUTO/DUTO PEAD FLEXIVEL PAREDE SIMPLES, CORRUGACAO HELICOIDAL, COR PRETA, SEM ROSCA, DE 3", CRC 680 N, PARA CABEAMENTO SUBTERRANEO (NBR 15715)                                                                                                                                                                                                                                                                                                                                                      </v>
          </cell>
          <cell r="C1843" t="str">
            <v xml:space="preserve">M     </v>
          </cell>
        </row>
        <row r="1844">
          <cell r="A1844">
            <v>39248</v>
          </cell>
          <cell r="B1844" t="str">
            <v xml:space="preserve">ELETRODUTO/DUTO PEAD FLEXIVEL PAREDE SIMPLES, CORRUGACAO HELICOIDAL, COR PRETA, SEM ROSCA, DE 4", CRC 680 N, PARA CABEAMENTO SUBTERRANEO (NBR 15715)                                                                                                                                                                                                                                                                                                                                                      </v>
          </cell>
          <cell r="C1844" t="str">
            <v xml:space="preserve">M     </v>
          </cell>
        </row>
        <row r="1845">
          <cell r="A1845">
            <v>2438</v>
          </cell>
          <cell r="B1845" t="str">
            <v xml:space="preserve">ELETROTECNICO (HORISTA)                                                                                                                                                                                                                                                                                                                                                                                                                                                                                   </v>
          </cell>
          <cell r="C1845" t="str">
            <v xml:space="preserve">H     </v>
          </cell>
        </row>
        <row r="1846">
          <cell r="A1846">
            <v>40922</v>
          </cell>
          <cell r="B1846" t="str">
            <v xml:space="preserve">ELETROTECNICO (MENSALISTA)                                                                                                                                                                                                                                                                                                                                                                                                                                                                                </v>
          </cell>
          <cell r="C1846" t="str">
            <v xml:space="preserve">MES   </v>
          </cell>
        </row>
        <row r="1847">
          <cell r="A1847">
            <v>36486</v>
          </cell>
          <cell r="B1847" t="str">
            <v xml:space="preserve">ELEVADOR DE CARGA A CABO, CABINE SEMI FECHADA 2,0 X 1,5 X 2,0 M, CAPACIDADE DE CARGA 1000 KG, TORRE 2,38 X 2,21 X 15 M, GUINCHO DE EMBREAGEM, FREIO DE SEGURANCA, LIMITADOR DE VELOCIDADE E CANCELA                                                                                                                                                                                                                                                                                                       </v>
          </cell>
          <cell r="C1847" t="str">
            <v xml:space="preserve">UN    </v>
          </cell>
        </row>
        <row r="1848">
          <cell r="A1848">
            <v>37777</v>
          </cell>
          <cell r="B1848" t="str">
            <v xml:space="preserve">ELEVADOR DE CREMALHEIRA CABINE FECHADA 1,5 X 2,5 X 2,35 M (UMA POR TORRE), CAPACIDADE DE CARGA 1200 KG (15 PESSOAS), TORRE 24 M (16 MODULOS), FREIO DE SEGURANCA, LIMITADOR DE CARGA                                                                                                                                                                                                                                                                                                                      </v>
          </cell>
          <cell r="C1848" t="str">
            <v xml:space="preserve">UN    </v>
          </cell>
        </row>
        <row r="1849">
          <cell r="A1849">
            <v>12624</v>
          </cell>
          <cell r="B1849" t="str">
            <v xml:space="preserve">EMENDA PARA CALHA PLUVIAL, PVC, DIAMETRO ENTRE 119 E 170 MM, PARA DRENAGEM PLUVIAL PREDIAL                                                                                                                                                                                                                                                                                                                                                                                                                </v>
          </cell>
          <cell r="C1849" t="str">
            <v xml:space="preserve">UN    </v>
          </cell>
        </row>
        <row r="1850">
          <cell r="A1850">
            <v>517</v>
          </cell>
          <cell r="B1850" t="str">
            <v xml:space="preserve">EMULSAO ASFALTICA ANIONICA                                                                                                                                                                                                                                                                                                                                                                                                                                                                                </v>
          </cell>
          <cell r="C1850" t="str">
            <v xml:space="preserve">L     </v>
          </cell>
        </row>
        <row r="1851">
          <cell r="A1851">
            <v>37534</v>
          </cell>
          <cell r="B1851" t="str">
            <v xml:space="preserve">EMULSAO EXPLOSIVA EM CARTUCHOS DE 1" X 12", DENSIDADE 1.15 G/CM3, INICIACAO ESPOLETA N. 8 / CORDEL                                                                                                                                                                                                                                                                                                                                                                                                        </v>
          </cell>
          <cell r="C1851" t="str">
            <v xml:space="preserve">KG    </v>
          </cell>
        </row>
        <row r="1852">
          <cell r="A1852">
            <v>37535</v>
          </cell>
          <cell r="B1852" t="str">
            <v xml:space="preserve">EMULSAO EXPLOSIVA EM CARTUCHOS DE 1" X 24", DENSIDADE 1.15 G/CM3, INICIACAO ESPOLETA N. 8 / CORDEL                                                                                                                                                                                                                                                                                                                                                                                                        </v>
          </cell>
          <cell r="C1852" t="str">
            <v xml:space="preserve">KG    </v>
          </cell>
        </row>
        <row r="1853">
          <cell r="A1853">
            <v>37533</v>
          </cell>
          <cell r="B1853" t="str">
            <v xml:space="preserve">EMULSAO EXPLOSIVA EM CARTUCHOS DE 1" X 8", DENSIDADE 1.15 G/CM3, INICIACAO ESPOLETA N. 8 / CORDEL                                                                                                                                                                                                                                                                                                                                                                                                         </v>
          </cell>
          <cell r="C1853" t="str">
            <v xml:space="preserve">KG    </v>
          </cell>
        </row>
        <row r="1854">
          <cell r="A1854">
            <v>37537</v>
          </cell>
          <cell r="B1854" t="str">
            <v xml:space="preserve">EMULSAO EXPLOSIVA EM CARTUCHOS DE 2 1/2" X 24", DENSIDADE 1.15 G/CM3, INICIACAO ESPOLETA N. 8 / CORDEL                                                                                                                                                                                                                                                                                                                                                                                                    </v>
          </cell>
          <cell r="C1854" t="str">
            <v xml:space="preserve">KG    </v>
          </cell>
        </row>
        <row r="1855">
          <cell r="A1855">
            <v>37536</v>
          </cell>
          <cell r="B1855" t="str">
            <v xml:space="preserve">EMULSAO EXPLOSIVA EM CARTUCHOS DE 2 1/4" X 24", DENSIDADE 1.15 G/CM3, INICIACAO ESPOLETA N. 8 / CORDEL                                                                                                                                                                                                                                                                                                                                                                                                    </v>
          </cell>
          <cell r="C1855" t="str">
            <v xml:space="preserve">KG    </v>
          </cell>
        </row>
        <row r="1856">
          <cell r="A1856">
            <v>37532</v>
          </cell>
          <cell r="B1856" t="str">
            <v xml:space="preserve">EMULSAO EXPLOSIVA EM CARTUCHOS DE 2" X 24", DENSIDADE 1.15 G/CM3, INICIACAO ESPOLETA N. 8 / CORDEL                                                                                                                                                                                                                                                                                                                                                                                                        </v>
          </cell>
          <cell r="C1856" t="str">
            <v xml:space="preserve">KG    </v>
          </cell>
        </row>
        <row r="1857">
          <cell r="A1857">
            <v>2696</v>
          </cell>
          <cell r="B1857" t="str">
            <v xml:space="preserve">ENCANADOR OU BOMBEIRO HIDRAULICO (HORISTA)                                                                                                                                                                                                                                                                                                                                                                                                                                                                </v>
          </cell>
          <cell r="C1857" t="str">
            <v xml:space="preserve">H     </v>
          </cell>
        </row>
        <row r="1858">
          <cell r="A1858">
            <v>40928</v>
          </cell>
          <cell r="B1858" t="str">
            <v xml:space="preserve">ENCANADOR OU BOMBEIRO HIDRAULICO (MENSALISTA)                                                                                                                                                                                                                                                                                                                                                                                                                                                             </v>
          </cell>
          <cell r="C1858" t="str">
            <v xml:space="preserve">MES   </v>
          </cell>
        </row>
        <row r="1859">
          <cell r="A1859">
            <v>4083</v>
          </cell>
          <cell r="B1859" t="str">
            <v xml:space="preserve">ENCARREGADO GERAL DE OBRAS (HORISTA)                                                                                                                                                                                                                                                                                                                                                                                                                                                                      </v>
          </cell>
          <cell r="C1859" t="str">
            <v xml:space="preserve">H     </v>
          </cell>
        </row>
        <row r="1860">
          <cell r="A1860">
            <v>40818</v>
          </cell>
          <cell r="B1860" t="str">
            <v xml:space="preserve">ENCARREGADO GERAL DE OBRAS (MENSALISTA)                                                                                                                                                                                                                                                                                                                                                                                                                                                                   </v>
          </cell>
          <cell r="C1860" t="str">
            <v xml:space="preserve">MES   </v>
          </cell>
        </row>
        <row r="1861">
          <cell r="A1861">
            <v>43146</v>
          </cell>
          <cell r="B1861" t="str">
            <v xml:space="preserve">ENDURECEDOR MINERAL DE BASE CIMENTICIA PARA PISO DE CONCRETO                                                                                                                                                                                                                                                                                                                                                                                                                                              </v>
          </cell>
          <cell r="C1861" t="str">
            <v xml:space="preserve">KG    </v>
          </cell>
        </row>
        <row r="1862">
          <cell r="A1862">
            <v>2705</v>
          </cell>
          <cell r="B1862" t="str">
            <v xml:space="preserve">ENERGIA ELETRICA ATE 2000 KWH INDUSTRIAL, SEM DEMANDA                                                                                                                                                                                                                                                                                                                                                                                                                                                     </v>
          </cell>
          <cell r="C1862" t="str">
            <v xml:space="preserve">KWH   </v>
          </cell>
        </row>
        <row r="1863">
          <cell r="A1863">
            <v>14250</v>
          </cell>
          <cell r="B1863" t="str">
            <v xml:space="preserve">ENERGIA ELETRICA COMERCIAL, BAIXA TENSAO, RELATIVA AO CONSUMO DE ATE 100 KWH, INCLUINDO ICMS, PIS/PASEP E COFINS                                                                                                                                                                                                                                                                                                                                                                                          </v>
          </cell>
          <cell r="C1863" t="str">
            <v xml:space="preserve">KWH   </v>
          </cell>
        </row>
        <row r="1864">
          <cell r="A1864">
            <v>11683</v>
          </cell>
          <cell r="B1864" t="str">
            <v xml:space="preserve">ENGATE / RABICHO FLEXIVEL INOX 1/2" X 30 CM                                                                                                                                                                                                                                                                                                                                                                                                                                                               </v>
          </cell>
          <cell r="C1864" t="str">
            <v xml:space="preserve">UN    </v>
          </cell>
        </row>
        <row r="1865">
          <cell r="A1865">
            <v>11684</v>
          </cell>
          <cell r="B1865" t="str">
            <v xml:space="preserve">ENGATE / RABICHO FLEXIVEL INOX 1/2" X 40 CM                                                                                                                                                                                                                                                                                                                                                                                                                                                               </v>
          </cell>
          <cell r="C1865" t="str">
            <v xml:space="preserve">UN    </v>
          </cell>
        </row>
        <row r="1866">
          <cell r="A1866">
            <v>6141</v>
          </cell>
          <cell r="B1866" t="str">
            <v xml:space="preserve">ENGATE/RABICHO FLEXIVEL PLASTICO (PVC OU ABS) BRANCO 1/2" X 30 CM                                                                                                                                                                                                                                                                                                                                                                                                                                         </v>
          </cell>
          <cell r="C1866" t="str">
            <v xml:space="preserve">UN    </v>
          </cell>
        </row>
        <row r="1867">
          <cell r="A1867">
            <v>11681</v>
          </cell>
          <cell r="B1867" t="str">
            <v xml:space="preserve">ENGATE/RABICHO FLEXIVEL PLASTICO (PVC OU ABS) BRANCO 1/2" X 40 CM                                                                                                                                                                                                                                                                                                                                                                                                                                         </v>
          </cell>
          <cell r="C1867" t="str">
            <v xml:space="preserve">UN    </v>
          </cell>
        </row>
        <row r="1868">
          <cell r="A1868">
            <v>2706</v>
          </cell>
          <cell r="B1868" t="str">
            <v xml:space="preserve">ENGENHEIRO CIVIL DE OBRA JUNIOR (HORISTA)                                                                                                                                                                                                                                                                                                                                                                                                                                                                 </v>
          </cell>
          <cell r="C1868" t="str">
            <v xml:space="preserve">H     </v>
          </cell>
        </row>
        <row r="1869">
          <cell r="A1869">
            <v>40811</v>
          </cell>
          <cell r="B1869" t="str">
            <v xml:space="preserve">ENGENHEIRO CIVIL DE OBRA JUNIOR (MENSALISTA)                                                                                                                                                                                                                                                                                                                                                                                                                                                              </v>
          </cell>
          <cell r="C1869" t="str">
            <v xml:space="preserve">MES   </v>
          </cell>
        </row>
        <row r="1870">
          <cell r="A1870">
            <v>2707</v>
          </cell>
          <cell r="B1870" t="str">
            <v xml:space="preserve">ENGENHEIRO CIVIL DE OBRA PLENO (HORISTA)                                                                                                                                                                                                                                                                                                                                                                                                                                                                  </v>
          </cell>
          <cell r="C1870" t="str">
            <v xml:space="preserve">H     </v>
          </cell>
        </row>
        <row r="1871">
          <cell r="A1871">
            <v>40813</v>
          </cell>
          <cell r="B1871" t="str">
            <v xml:space="preserve">ENGENHEIRO CIVIL DE OBRA PLENO (MENSALISTA)                                                                                                                                                                                                                                                                                                                                                                                                                                                               </v>
          </cell>
          <cell r="C1871" t="str">
            <v xml:space="preserve">MES   </v>
          </cell>
        </row>
        <row r="1872">
          <cell r="A1872">
            <v>2708</v>
          </cell>
          <cell r="B1872" t="str">
            <v xml:space="preserve">ENGENHEIRO CIVIL DE OBRA SENIOR (HORISTA)                                                                                                                                                                                                                                                                                                                                                                                                                                                                 </v>
          </cell>
          <cell r="C1872" t="str">
            <v xml:space="preserve">H     </v>
          </cell>
        </row>
        <row r="1873">
          <cell r="A1873">
            <v>40814</v>
          </cell>
          <cell r="B1873" t="str">
            <v xml:space="preserve">ENGENHEIRO CIVIL DE OBRA SENIOR (MENSALISTA)                                                                                                                                                                                                                                                                                                                                                                                                                                                              </v>
          </cell>
          <cell r="C1873" t="str">
            <v xml:space="preserve">MES   </v>
          </cell>
        </row>
        <row r="1874">
          <cell r="A1874">
            <v>38403</v>
          </cell>
          <cell r="B1874" t="str">
            <v xml:space="preserve">ENXADA ESTREITA, EM ACO, *25 X 23* CM, COM CABO DE MADEIRA DE *150* CM                                                                                                                                                                                                                                                                                                                                                                                                                                    </v>
          </cell>
          <cell r="C1874" t="str">
            <v xml:space="preserve">UN    </v>
          </cell>
        </row>
        <row r="1875">
          <cell r="A1875">
            <v>43482</v>
          </cell>
          <cell r="B1875" t="str">
            <v xml:space="preserve">EPI - FAMILIA ALMOXARIFE - HORISTA (ENCARGOS COMPLEMENTARES - COLETADO CAIXA)                                                                                                                                                                                                                                                                                                                                                                                                                             </v>
          </cell>
          <cell r="C1875" t="str">
            <v xml:space="preserve">H     </v>
          </cell>
        </row>
        <row r="1876">
          <cell r="A1876">
            <v>43494</v>
          </cell>
          <cell r="B1876" t="str">
            <v xml:space="preserve">EPI - FAMILIA ALMOXARIFE - MENSALISTA (ENCARGOS COMPLEMENTARES - COLETADO CAIXA)                                                                                                                                                                                                                                                                                                                                                                                                                          </v>
          </cell>
          <cell r="C1876" t="str">
            <v xml:space="preserve">MES   </v>
          </cell>
        </row>
        <row r="1877">
          <cell r="A1877">
            <v>43483</v>
          </cell>
          <cell r="B1877" t="str">
            <v xml:space="preserve">EPI - FAMILIA CARPINTEIRO DE FORMAS - HORISTA (ENCARGOS COMPLEMENTARES - COLETADO CAIXA)                                                                                                                                                                                                                                                                                                                                                                                                                  </v>
          </cell>
          <cell r="C1877" t="str">
            <v xml:space="preserve">H     </v>
          </cell>
        </row>
        <row r="1878">
          <cell r="A1878">
            <v>43495</v>
          </cell>
          <cell r="B1878" t="str">
            <v xml:space="preserve">EPI - FAMILIA CARPINTEIRO DE FORMAS - MENSALISTA (ENCARGOS COMPLEMENTARES - COLETADO CAIXA)                                                                                                                                                                                                                                                                                                                                                                                                               </v>
          </cell>
          <cell r="C1878" t="str">
            <v xml:space="preserve">MES   </v>
          </cell>
        </row>
        <row r="1879">
          <cell r="A1879">
            <v>43484</v>
          </cell>
          <cell r="B1879" t="str">
            <v xml:space="preserve">EPI - FAMILIA ELETRICISTA - HORISTA (ENCARGOS COMPLEMENTARES - COLETADO CAIXA)                                                                                                                                                                                                                                                                                                                                                                                                                            </v>
          </cell>
          <cell r="C1879" t="str">
            <v xml:space="preserve">H     </v>
          </cell>
        </row>
        <row r="1880">
          <cell r="A1880">
            <v>43496</v>
          </cell>
          <cell r="B1880" t="str">
            <v xml:space="preserve">EPI - FAMILIA ELETRICISTA - MENSALISTA (ENCARGOS COMPLEMENTARES - COLETADO CAIXA)                                                                                                                                                                                                                                                                                                                                                                                                                         </v>
          </cell>
          <cell r="C1880" t="str">
            <v xml:space="preserve">MES   </v>
          </cell>
        </row>
        <row r="1881">
          <cell r="A1881">
            <v>43485</v>
          </cell>
          <cell r="B1881" t="str">
            <v xml:space="preserve">EPI - FAMILIA ENCANADOR - HORISTA (ENCARGOS COMPLEMENTARES - COLETADO CAIXA)                                                                                                                                                                                                                                                                                                                                                                                                                              </v>
          </cell>
          <cell r="C1881" t="str">
            <v xml:space="preserve">H     </v>
          </cell>
        </row>
        <row r="1882">
          <cell r="A1882">
            <v>43497</v>
          </cell>
          <cell r="B1882" t="str">
            <v xml:space="preserve">EPI - FAMILIA ENCANADOR - MENSALISTA (ENCARGOS COMPLEMENTARES - COLETADO CAIXA)                                                                                                                                                                                                                                                                                                                                                                                                                           </v>
          </cell>
          <cell r="C1882" t="str">
            <v xml:space="preserve">MES   </v>
          </cell>
        </row>
        <row r="1883">
          <cell r="A1883">
            <v>43487</v>
          </cell>
          <cell r="B1883" t="str">
            <v xml:space="preserve">EPI - FAMILIA ENCARREGADO GERAL - HORISTA (ENCARGOS COMPLEMENTARES - COLETADO CAIXA)                                                                                                                                                                                                                                                                                                                                                                                                                      </v>
          </cell>
          <cell r="C1883" t="str">
            <v xml:space="preserve">H     </v>
          </cell>
        </row>
        <row r="1884">
          <cell r="A1884">
            <v>43499</v>
          </cell>
          <cell r="B1884" t="str">
            <v xml:space="preserve">EPI - FAMILIA ENCARREGADO GERAL - MENSALISTA (ENCARGOS COMPLEMENTARES - COLETADO CAIXA)                                                                                                                                                                                                                                                                                                                                                                                                                   </v>
          </cell>
          <cell r="C1884" t="str">
            <v xml:space="preserve">MES   </v>
          </cell>
        </row>
        <row r="1885">
          <cell r="A1885">
            <v>43486</v>
          </cell>
          <cell r="B1885" t="str">
            <v xml:space="preserve">EPI - FAMILIA ENGENHEIRO CIVIL - HORISTA (ENCARGOS COMPLEMENTARES - COLETADO CAIXA)                                                                                                                                                                                                                                                                                                                                                                                                                       </v>
          </cell>
          <cell r="C1885" t="str">
            <v xml:space="preserve">H     </v>
          </cell>
        </row>
        <row r="1886">
          <cell r="A1886">
            <v>43498</v>
          </cell>
          <cell r="B1886" t="str">
            <v xml:space="preserve">EPI - FAMILIA ENGENHEIRO CIVIL - MENSALISTA (ENCARGOS COMPLEMENTARES - COLETADO CAIXA)                                                                                                                                                                                                                                                                                                                                                                                                                    </v>
          </cell>
          <cell r="C1886" t="str">
            <v xml:space="preserve">MES   </v>
          </cell>
        </row>
        <row r="1887">
          <cell r="A1887">
            <v>43488</v>
          </cell>
          <cell r="B1887" t="str">
            <v xml:space="preserve">EPI - FAMILIA OPERADOR ESCAVADEIRA - HORISTA (ENCARGOS COMPLEMENTARES - COLETADO CAIXA)                                                                                                                                                                                                                                                                                                                                                                                                                   </v>
          </cell>
          <cell r="C1887" t="str">
            <v xml:space="preserve">H     </v>
          </cell>
        </row>
        <row r="1888">
          <cell r="A1888">
            <v>43500</v>
          </cell>
          <cell r="B1888" t="str">
            <v xml:space="preserve">EPI - FAMILIA OPERADOR ESCAVADEIRA - MENSALISTA (ENCARGOS COMPLEMENTARES - COLETADO CAIXA)                                                                                                                                                                                                                                                                                                                                                                                                                </v>
          </cell>
          <cell r="C1888" t="str">
            <v xml:space="preserve">MES   </v>
          </cell>
        </row>
        <row r="1889">
          <cell r="A1889">
            <v>43489</v>
          </cell>
          <cell r="B1889" t="str">
            <v xml:space="preserve">EPI - FAMILIA PEDREIRO - HORISTA (ENCARGOS COMPLEMENTARES - COLETADO CAIXA)                                                                                                                                                                                                                                                                                                                                                                                                                               </v>
          </cell>
          <cell r="C1889" t="str">
            <v xml:space="preserve">H     </v>
          </cell>
        </row>
        <row r="1890">
          <cell r="A1890">
            <v>43501</v>
          </cell>
          <cell r="B1890" t="str">
            <v xml:space="preserve">EPI - FAMILIA PEDREIRO - MENSALISTA (ENCARGOS COMPLEMENTARES - COLETADO CAIXA)                                                                                                                                                                                                                                                                                                                                                                                                                            </v>
          </cell>
          <cell r="C1890" t="str">
            <v xml:space="preserve">MES   </v>
          </cell>
        </row>
        <row r="1891">
          <cell r="A1891">
            <v>43490</v>
          </cell>
          <cell r="B1891" t="str">
            <v xml:space="preserve">EPI - FAMILIA PINTOR - HORISTA (ENCARGOS COMPLEMENTARES - COLETADO CAIXA)                                                                                                                                                                                                                                                                                                                                                                                                                                 </v>
          </cell>
          <cell r="C1891" t="str">
            <v xml:space="preserve">H     </v>
          </cell>
        </row>
        <row r="1892">
          <cell r="A1892">
            <v>43502</v>
          </cell>
          <cell r="B1892" t="str">
            <v xml:space="preserve">EPI - FAMILIA PINTOR - MENSALISTA (ENCARGOS COMPLEMENTARES - COLETADO CAIXA)                                                                                                                                                                                                                                                                                                                                                                                                                              </v>
          </cell>
          <cell r="C1892" t="str">
            <v xml:space="preserve">MES   </v>
          </cell>
        </row>
        <row r="1893">
          <cell r="A1893">
            <v>43491</v>
          </cell>
          <cell r="B1893" t="str">
            <v xml:space="preserve">EPI - FAMILIA SERVENTE - HORISTA (ENCARGOS COMPLEMENTARES - COLETADO CAIXA)                                                                                                                                                                                                                                                                                                                                                                                                                               </v>
          </cell>
          <cell r="C1893" t="str">
            <v xml:space="preserve">H     </v>
          </cell>
        </row>
        <row r="1894">
          <cell r="A1894">
            <v>43503</v>
          </cell>
          <cell r="B1894" t="str">
            <v xml:space="preserve">EPI - FAMILIA SERVENTE - MENSALISTA (ENCARGOS COMPLEMENTARES - COLETADO CAIXA)                                                                                                                                                                                                                                                                                                                                                                                                                            </v>
          </cell>
          <cell r="C1894" t="str">
            <v xml:space="preserve">MES   </v>
          </cell>
        </row>
        <row r="1895">
          <cell r="A1895">
            <v>43492</v>
          </cell>
          <cell r="B1895" t="str">
            <v xml:space="preserve">EPI - FAMILIA SOLDADOR - HORISTA (ENCARGOS COMPLEMENTARES - COLETADO CAIXA)                                                                                                                                                                                                                                                                                                                                                                                                                               </v>
          </cell>
          <cell r="C1895" t="str">
            <v xml:space="preserve">H     </v>
          </cell>
        </row>
        <row r="1896">
          <cell r="A1896">
            <v>43504</v>
          </cell>
          <cell r="B1896" t="str">
            <v xml:space="preserve">EPI - FAMILIA SOLDADOR - MENSALISTA (ENCARGOS COMPLEMENTARES - COLETADO CAIXA)                                                                                                                                                                                                                                                                                                                                                                                                                            </v>
          </cell>
          <cell r="C1896" t="str">
            <v xml:space="preserve">MES   </v>
          </cell>
        </row>
        <row r="1897">
          <cell r="A1897">
            <v>43493</v>
          </cell>
          <cell r="B1897" t="str">
            <v xml:space="preserve">EPI - FAMILIA TOPOGRAFO - HORISTA (ENCARGOS COMPLEMENTARES - COLETADO CAIXA)                                                                                                                                                                                                                                                                                                                                                                                                                              </v>
          </cell>
          <cell r="C1897" t="str">
            <v xml:space="preserve">H     </v>
          </cell>
        </row>
        <row r="1898">
          <cell r="A1898">
            <v>43505</v>
          </cell>
          <cell r="B1898" t="str">
            <v xml:space="preserve">EPI - FAMILIA TOPOGRAFO - MENSALISTA (ENCARGOS COMPLEMENTARES - COLETADO CAIXA)                                                                                                                                                                                                                                                                                                                                                                                                                           </v>
          </cell>
          <cell r="C1898" t="str">
            <v xml:space="preserve">MES   </v>
          </cell>
        </row>
        <row r="1899">
          <cell r="A1899">
            <v>37774</v>
          </cell>
          <cell r="B1899" t="str">
            <v xml:space="preserve">EQUIPAMENTO DE LIMPEZA COMBINADO (VACUO/ALTA PRESSAO) 95% VACUO, TANQUE 7000 L, BOMBA 140 KGF/CM2 66 L/MIN COM MOTOR INDEPENDENTE A DIESEL DE 60 CV (INCLUI MONTAGEM, NAO INCLUI CAMINHAO)                                                                                                                                                                                                                                                                                                                </v>
          </cell>
          <cell r="C1899" t="str">
            <v xml:space="preserve">UN    </v>
          </cell>
        </row>
        <row r="1900">
          <cell r="A1900">
            <v>38629</v>
          </cell>
          <cell r="B1900" t="str">
            <v xml:space="preserve">EQUIPAMENTO P/ DEMARCACAO DE FAIXAS DE TRAFEGO A QUENTE, A SER MONTADO SOBRE CAMINHAO DE PBT MIN. DE 17 T, DIST. MIN. ENTRE EIXOS 5,2 M, CAPACIDADE PARA 1.000 KG DE MATERIAL TERMOPLASTICO (INCLUI MONTAGEM, NAO INCLUI CAMINHAO, NEM COMPRESSOR DE AR)                                                                                                                                                                                                                                                  </v>
          </cell>
          <cell r="C1900" t="str">
            <v xml:space="preserve">UN    </v>
          </cell>
        </row>
        <row r="1901">
          <cell r="A1901">
            <v>38630</v>
          </cell>
          <cell r="B1901" t="str">
            <v xml:space="preserve">EQUIPAMENTO PARA DEMARCACAO DE FAIXAS DE TRAFEGO A FRIO, A SER MONTADO SOBRE CAMINHAO DE PBT MINIMO DE 9 T E DISTANCIA MINIMA ENTRE EIXOS DE 4,3 M, CAPACIDADE PARA 800 L DE TINTA (INCLUI MONTAGEM, NAO INCLUI CAMINHAO)                                                                                                                                                                                                                                                                                 </v>
          </cell>
          <cell r="C1901" t="str">
            <v xml:space="preserve">UN    </v>
          </cell>
        </row>
        <row r="1902">
          <cell r="A1902">
            <v>38476</v>
          </cell>
          <cell r="B1902" t="str">
            <v xml:space="preserve">ESCADA DUPLA DE ABRIR EM ALUMINIO, COM SAPATAS DE BORRACHA, *2,30* X *0,57* M (ALTURA UTIL X LARGURA MINIMA), MODELO PINTOR, 8 DEGRAUS, CAPACIDADE *100* KG                                                                                                                                                                                                                                                                                                                                               </v>
          </cell>
          <cell r="C1902" t="str">
            <v xml:space="preserve">UN    </v>
          </cell>
        </row>
        <row r="1903">
          <cell r="A1903">
            <v>38477</v>
          </cell>
          <cell r="B1903" t="str">
            <v xml:space="preserve">ESCADA EXTENSIVEL EM ALUMINIO, COM SAPATAS DE BORRACHA, ALTURA FECHADA 3,60 M, ALTURA ESTENDIDA DE 6,0 A 6,30 M, LARGURA MINIMA DE 35 CM, CACIDADE *120* KG                                                                                                                                                                                                                                                                                                                                               </v>
          </cell>
          <cell r="C1903" t="str">
            <v xml:space="preserve">UN    </v>
          </cell>
        </row>
        <row r="1904">
          <cell r="A1904">
            <v>45112</v>
          </cell>
          <cell r="B1904" t="str">
            <v xml:space="preserve">ESCAVADEIRA HIDRAULICA DE BRACO LONGO (LONGO ALCANCE) SOBRE ESTEIRAS, CACAMBA 0,52 M3, PESO OPERACIONAL 24 T, POTENCIA LIQUIDA 155 HP                                                                                                                                                                                                                                                                                                                                                                     </v>
          </cell>
          <cell r="C1904" t="str">
            <v xml:space="preserve">UN    </v>
          </cell>
        </row>
        <row r="1905">
          <cell r="A1905">
            <v>14525</v>
          </cell>
          <cell r="B1905" t="str">
            <v xml:space="preserve">ESCAVADEIRA HIDRAULICA SOBRE ESTEIRAS COM CACAMBA DE 1,20 M3, PESO OPERACIONAL 21 T, POTENCIA BRUTA 155 HP                                                                                                                                                                                                                                                                                                                                                                                                </v>
          </cell>
          <cell r="C1905" t="str">
            <v xml:space="preserve">UN    </v>
          </cell>
        </row>
        <row r="1906">
          <cell r="A1906">
            <v>36408</v>
          </cell>
          <cell r="B1906" t="str">
            <v xml:space="preserve">ESCAVADEIRA HIDRAULICA SOBRE ESTEIRAS, CACAMBA 0,4 A 1,70 M3, PESO OPERACIONAL 23,2 T, POTENCIA BRUTA 183 HP                                                                                                                                                                                                                                                                                                                                                                                              </v>
          </cell>
          <cell r="C1906" t="str">
            <v xml:space="preserve">UN    </v>
          </cell>
        </row>
        <row r="1907">
          <cell r="A1907">
            <v>2723</v>
          </cell>
          <cell r="B1907" t="str">
            <v xml:space="preserve">ESCAVADEIRA HIDRAULICA SOBRE ESTEIRAS, CACAMBA 0,62M3, PESO OPERACIONAL 12,61T, POTENCIA LIQUIDA 95HP                                                                                                                                                                                                                                                                                                                                                                                                     </v>
          </cell>
          <cell r="C1907" t="str">
            <v xml:space="preserve">UN    </v>
          </cell>
        </row>
        <row r="1908">
          <cell r="A1908">
            <v>10685</v>
          </cell>
          <cell r="B1908" t="str">
            <v xml:space="preserve">ESCAVADEIRA HIDRAULICA SOBRE ESTEIRAS, CACAMBA 0,80M3, PESO OPERACIONAL 17T, POTENCIA BRUTA 111HP                                                                                                                                                                                                                                                                                                                                                                                                         </v>
          </cell>
          <cell r="C1908" t="str">
            <v xml:space="preserve">UN    </v>
          </cell>
        </row>
        <row r="1909">
          <cell r="A1909">
            <v>40636</v>
          </cell>
          <cell r="B1909" t="str">
            <v xml:space="preserve">ESCAVADEIRA HIDRAULICA SOBRE ESTEIRAS, CAPACIDADE DA CACAMBA ENTRE 1,20 E 1,50 M3, PESO OPERACIONAL ENTRE 20,00 E 22,00 TON, POTENCIA LIQUIDA ENTRE 150 E 155 HP, EQUIPADA COM CLAMSHELL                                                                                                                                                                                                                                                                                                                  </v>
          </cell>
          <cell r="C1909" t="str">
            <v xml:space="preserve">UN    </v>
          </cell>
        </row>
        <row r="1910">
          <cell r="A1910">
            <v>4111</v>
          </cell>
          <cell r="B1910" t="str">
            <v xml:space="preserve">ESCORA PRE-MOLDADA EM CONCRETO, *10 X 10* CM, H = 2,30M                                                                                                                                                                                                                                                                                                                                                                                                                                                   </v>
          </cell>
          <cell r="C1910" t="str">
            <v xml:space="preserve">UN    </v>
          </cell>
        </row>
        <row r="1911">
          <cell r="A1911">
            <v>44538</v>
          </cell>
          <cell r="B1911" t="str">
            <v xml:space="preserve">ESCOVA CIRCULAR EM ACO LATONADO, 6 X 1" (DIAMETRO X ESPESSURA), FURO DE 1 1/4 ", FIO ONDULADO *0,30* MM                                                                                                                                                                                                                                                                                                                                                                                                   </v>
          </cell>
          <cell r="C1911" t="str">
            <v xml:space="preserve">UN    </v>
          </cell>
        </row>
        <row r="1912">
          <cell r="A1912">
            <v>12</v>
          </cell>
          <cell r="B1912" t="str">
            <v xml:space="preserve">ESCOVA DE ACO, COM CABO, *4 X 15* FILEIRAS DE CERDAS                                                                                                                                                                                                                                                                                                                                                                                                                                                      </v>
          </cell>
          <cell r="C1912" t="str">
            <v xml:space="preserve">UN    </v>
          </cell>
        </row>
        <row r="1913">
          <cell r="A1913">
            <v>37554</v>
          </cell>
          <cell r="B1913" t="str">
            <v xml:space="preserve">ESGUICHO JATO REGULAVEL, TIPO ELKHART, ENGATE RAPIDO 1 1/2", PARA COMBATE A INCENDIO                                                                                                                                                                                                                                                                                                                                                                                                                      </v>
          </cell>
          <cell r="C1913" t="str">
            <v xml:space="preserve">UN    </v>
          </cell>
        </row>
        <row r="1914">
          <cell r="A1914">
            <v>37555</v>
          </cell>
          <cell r="B1914" t="str">
            <v xml:space="preserve">ESGUICHO JATO REGULAVEL, TIPO ELKHART, ENGATE RAPIDO 2 1/2", PARA COMBATE A INCENDIO                                                                                                                                                                                                                                                                                                                                                                                                                      </v>
          </cell>
          <cell r="C1914" t="str">
            <v xml:space="preserve">UN    </v>
          </cell>
        </row>
        <row r="1915">
          <cell r="A1915">
            <v>10902</v>
          </cell>
          <cell r="B1915" t="str">
            <v xml:space="preserve">ESGUICHO TIPO JATO SOLIDO, EM LATAO, ENGATE RAPIDO 1 1/2" X 13 MM, PARA MANGUEIRA EM INSTALACAO PREDIAL COMBATE A INCENDIO                                                                                                                                                                                                                                                                                                                                                                                </v>
          </cell>
          <cell r="C1915" t="str">
            <v xml:space="preserve">UN    </v>
          </cell>
        </row>
        <row r="1916">
          <cell r="A1916">
            <v>20965</v>
          </cell>
          <cell r="B1916" t="str">
            <v xml:space="preserve">ESGUICHO TIPO JATO SOLIDO, EM LATAO, ENGATE RAPIDO 1 1/2" X 16 MM, PARA MANGUEIRA EM INSTALACAO PREDIAL COMBATE A INCENDIO                                                                                                                                                                                                                                                                                                                                                                                </v>
          </cell>
          <cell r="C1916" t="str">
            <v xml:space="preserve">UN    </v>
          </cell>
        </row>
        <row r="1917">
          <cell r="A1917">
            <v>20966</v>
          </cell>
          <cell r="B1917" t="str">
            <v xml:space="preserve">ESGUICHO TIPO JATO SOLIDO, EM LATAO, ENGATE RAPIDO 1 1/2" X 19 MM, PARA MANGUEIRA EM INSTALACAO PREDIAL COMBATE A INCENDIO                                                                                                                                                                                                                                                                                                                                                                                </v>
          </cell>
          <cell r="C1917" t="str">
            <v xml:space="preserve">UN    </v>
          </cell>
        </row>
        <row r="1918">
          <cell r="A1918">
            <v>10903</v>
          </cell>
          <cell r="B1918" t="str">
            <v xml:space="preserve">ESGUICHO TIPO JATO SOLIDO, EM LATAO, ENGATE RAPIDO 2 1/2" X 13 MM, PARA MANGUEIRA EM INSTALACAO PREDIAL COMBATE A INCENDIO                                                                                                                                                                                                                                                                                                                                                                                </v>
          </cell>
          <cell r="C1918" t="str">
            <v xml:space="preserve">UN    </v>
          </cell>
        </row>
        <row r="1919">
          <cell r="A1919">
            <v>20967</v>
          </cell>
          <cell r="B1919" t="str">
            <v xml:space="preserve">ESGUICHO TIPO JATO SOLIDO, EM LATAO, ENGATE RAPIDO 2 1/2" X 16 MM, PARA MANGUEIRA EM INSTALACAO PREDIAL COMBATE A INCENDIO                                                                                                                                                                                                                                                                                                                                                                                </v>
          </cell>
          <cell r="C1919" t="str">
            <v xml:space="preserve">UN    </v>
          </cell>
        </row>
        <row r="1920">
          <cell r="A1920">
            <v>20968</v>
          </cell>
          <cell r="B1920" t="str">
            <v xml:space="preserve">ESGUICHO TIPO JATO SOLIDO, EM LATAO, ENGATE RAPIDO 2 1/2" X 19 MM, PARA MANGUEIRA EM INSTALACAO PREDIAL COMBATE A INCENDIO                                                                                                                                                                                                                                                                                                                                                                                </v>
          </cell>
          <cell r="C1920" t="str">
            <v xml:space="preserve">UN    </v>
          </cell>
        </row>
        <row r="1921">
          <cell r="A1921">
            <v>11359</v>
          </cell>
          <cell r="B1921" t="str">
            <v xml:space="preserve">ESMERILHADEIRA ANGULAR ELETRICA, DIAMETRO DO DISCO 7" (180 MM), ROTACAO 8500 RPM, POTENCIA 2400 W                                                                                                                                                                                                                                                                                                                                                                                                         </v>
          </cell>
          <cell r="C1921" t="str">
            <v xml:space="preserve">UN    </v>
          </cell>
        </row>
        <row r="1922">
          <cell r="A1922">
            <v>39017</v>
          </cell>
          <cell r="B1922" t="str">
            <v xml:space="preserve">ESPACADOR / DISTANCIADOR CIRCULAR COM ENTRADA LATERAL, EM PLASTICO, PARA VERGALHAO *4,2 A 12,5* MM, COBRIMENTO 20 MM                                                                                                                                                                                                                                                                                                                                                                                      </v>
          </cell>
          <cell r="C1922" t="str">
            <v xml:space="preserve">UN    </v>
          </cell>
        </row>
        <row r="1923">
          <cell r="A1923">
            <v>39315</v>
          </cell>
          <cell r="B1923" t="str">
            <v xml:space="preserve">ESPACADOR / DISTANCIADOR TIPO GARRA DUPLA, EM PLASTICO, COBRIMENTO *20* MM, PARA FERRAGENS DE LAJES E FUNDO DE VIGAS                                                                                                                                                                                                                                                                                                                                                                                      </v>
          </cell>
          <cell r="C1923" t="str">
            <v xml:space="preserve">UN    </v>
          </cell>
        </row>
        <row r="1924">
          <cell r="A1924">
            <v>39016</v>
          </cell>
          <cell r="B1924" t="str">
            <v xml:space="preserve">ESPACADOR / DISTANCIADOR TIPO PINO EM PLASTICO, PARA VERGALHAO ATE 10 MM, PARA APOIO DE ARMADURA                                                                                                                                                                                                                                                                                                                                                                                                          </v>
          </cell>
          <cell r="C1924" t="str">
            <v xml:space="preserve">UN    </v>
          </cell>
        </row>
        <row r="1925">
          <cell r="A1925">
            <v>39481</v>
          </cell>
          <cell r="B1925" t="str">
            <v xml:space="preserve">ESPACADOR OU DISTANCIADOR, EM PLASTICO, TIPO APOIO DE CORDOALHA (CARANGUEJO), PARA ARMADURA NEGATIVA E PROTENSAO, COBRIMENTO 50 MM                                                                                                                                                                                                                                                                                                                                                                        </v>
          </cell>
          <cell r="C1925" t="str">
            <v xml:space="preserve">UN    </v>
          </cell>
        </row>
        <row r="1926">
          <cell r="A1926">
            <v>39013</v>
          </cell>
          <cell r="B1926" t="str">
            <v xml:space="preserve">ESPACADOR/SEPARADOR /CENTRALIZADOR DE BARRA DE ACO, PLASTICO, (CHUMBADOR TIPO CARAMBOLA - CB), DIAMETRO INTERNO ATE 20 MM                                                                                                                                                                                                                                                                                                                                                                                 </v>
          </cell>
          <cell r="C1926" t="str">
            <v xml:space="preserve">UN    </v>
          </cell>
        </row>
        <row r="1927">
          <cell r="A1927">
            <v>44919</v>
          </cell>
          <cell r="B1927" t="str">
            <v xml:space="preserve">ESPACADOR/SEPARADOR /CENTRALIZADOR DE BARRA DE ACO, PLASTICO, (CHUMBADOR TIPO CARAMBOLA - CB), DIAMETRO INTERNO ENTRE 25 A 32 MM                                                                                                                                                                                                                                                                                                                                                                          </v>
          </cell>
          <cell r="C1927" t="str">
            <v xml:space="preserve">UN    </v>
          </cell>
        </row>
        <row r="1928">
          <cell r="A1928">
            <v>40433</v>
          </cell>
          <cell r="B1928" t="str">
            <v xml:space="preserve">ESPACADOR/SEPARADOR DE CORDOALHA TIPO DISCO 12 FUROS DE 14 MM, PARA TIRANTES                                                                                                                                                                                                                                                                                                                                                                                                                              </v>
          </cell>
          <cell r="C1928" t="str">
            <v xml:space="preserve">UN    </v>
          </cell>
        </row>
        <row r="1929">
          <cell r="A1929">
            <v>20219</v>
          </cell>
          <cell r="B1929" t="str">
            <v xml:space="preserve">ESPARGIDOR DE ASFALTO PRESSURIZADO, REBOCAVEL, TANQUE DE 2500 L, PNEUMATICO, COM MOTOR A GASOLINA 3,4HP                                                                                                                                                                                                                                                                                                                                                                                                   </v>
          </cell>
          <cell r="C1929" t="str">
            <v xml:space="preserve">UN    </v>
          </cell>
        </row>
        <row r="1930">
          <cell r="A1930">
            <v>36484</v>
          </cell>
          <cell r="B1930" t="str">
            <v xml:space="preserve">ESPARGIDOR DE ASFALTO PRESSURIZADO, TANQUE 6 M3 COM ISOLACAO TERMICA, AQUECIDO COM 2 MACARICOS, COM BARRA ESPARGIDORA 3,60 M, A SER MONTADO SOBRE CAMINHAO                                                                                                                                                                                                                                                                                                                                                </v>
          </cell>
          <cell r="C1930" t="str">
            <v xml:space="preserve">UN    </v>
          </cell>
        </row>
        <row r="1931">
          <cell r="A1931">
            <v>38368</v>
          </cell>
          <cell r="B1931" t="str">
            <v xml:space="preserve">ESPATULA DE PLASTICO LISA, LARGURA *10* CM                                                                                                                                                                                                                                                                                                                                                                                                                                                                </v>
          </cell>
          <cell r="C1931" t="str">
            <v xml:space="preserve">UN    </v>
          </cell>
        </row>
        <row r="1932">
          <cell r="A1932">
            <v>38367</v>
          </cell>
          <cell r="B1932" t="str">
            <v xml:space="preserve">ESPATULA EM ACO INOX COM CABO DE MADEIRA E LARGURA DE *8* CM                                                                                                                                                                                                                                                                                                                                                                                                                                              </v>
          </cell>
          <cell r="C1932" t="str">
            <v xml:space="preserve">UN    </v>
          </cell>
        </row>
        <row r="1933">
          <cell r="A1933">
            <v>38091</v>
          </cell>
          <cell r="B1933" t="str">
            <v xml:space="preserve">ESPELHO / PLACA CEGA 4" X 2", PARA INSTALACAO DE TOMADAS E INTERRUPTORES                                                                                                                                                                                                                                                                                                                                                                                                                                  </v>
          </cell>
          <cell r="C1933" t="str">
            <v xml:space="preserve">UN    </v>
          </cell>
        </row>
        <row r="1934">
          <cell r="A1934">
            <v>38095</v>
          </cell>
          <cell r="B1934" t="str">
            <v xml:space="preserve">ESPELHO / PLACA CEGA 4" X 4", PARA INSTALACAO DE TOMADAS E INTERRUPTORES                                                                                                                                                                                                                                                                                                                                                                                                                                  </v>
          </cell>
          <cell r="C1934" t="str">
            <v xml:space="preserve">UN    </v>
          </cell>
        </row>
        <row r="1935">
          <cell r="A1935">
            <v>38092</v>
          </cell>
          <cell r="B1935" t="str">
            <v xml:space="preserve">ESPELHO / PLACA DE 1 POSTO 4" X 2", PARA INSTALACAO DE TOMADAS E INTERRUPTORES                                                                                                                                                                                                                                                                                                                                                                                                                            </v>
          </cell>
          <cell r="C1935" t="str">
            <v xml:space="preserve">UN    </v>
          </cell>
        </row>
        <row r="1936">
          <cell r="A1936">
            <v>38093</v>
          </cell>
          <cell r="B1936" t="str">
            <v xml:space="preserve">ESPELHO / PLACA DE 2 POSTOS 4" X 2", PARA INSTALACAO DE TOMADAS E INTERRUPTORES                                                                                                                                                                                                                                                                                                                                                                                                                           </v>
          </cell>
          <cell r="C1936" t="str">
            <v xml:space="preserve">UN    </v>
          </cell>
        </row>
        <row r="1937">
          <cell r="A1937">
            <v>38096</v>
          </cell>
          <cell r="B1937" t="str">
            <v xml:space="preserve">ESPELHO / PLACA DE 2 POSTOS 4" X 4", PARA INSTALACAO DE TOMADAS E INTERRUPTORES                                                                                                                                                                                                                                                                                                                                                                                                                           </v>
          </cell>
          <cell r="C1937" t="str">
            <v xml:space="preserve">UN    </v>
          </cell>
        </row>
        <row r="1938">
          <cell r="A1938">
            <v>38094</v>
          </cell>
          <cell r="B1938" t="str">
            <v xml:space="preserve">ESPELHO / PLACA DE 3 POSTOS 4" X 2", PARA INSTALACAO DE TOMADAS E INTERRUPTORES                                                                                                                                                                                                                                                                                                                                                                                                                           </v>
          </cell>
          <cell r="C1938" t="str">
            <v xml:space="preserve">UN    </v>
          </cell>
        </row>
        <row r="1939">
          <cell r="A1939">
            <v>38097</v>
          </cell>
          <cell r="B1939" t="str">
            <v xml:space="preserve">ESPELHO / PLACA DE 4 POSTOS 4" X 4", PARA INSTALACAO DE TOMADAS E INTERRUPTORES                                                                                                                                                                                                                                                                                                                                                                                                                           </v>
          </cell>
          <cell r="C1939" t="str">
            <v xml:space="preserve">UN    </v>
          </cell>
        </row>
        <row r="1940">
          <cell r="A1940">
            <v>38098</v>
          </cell>
          <cell r="B1940" t="str">
            <v xml:space="preserve">ESPELHO / PLACA DE 6 POSTOS 4" X 4", PARA INSTALACAO DE TOMADAS E INTERRUPTORES                                                                                                                                                                                                                                                                                                                                                                                                                           </v>
          </cell>
          <cell r="C1940" t="str">
            <v xml:space="preserve">UN    </v>
          </cell>
        </row>
        <row r="1941">
          <cell r="A1941">
            <v>11186</v>
          </cell>
          <cell r="B1941" t="str">
            <v xml:space="preserve">ESPELHO CRISTAL E = 4 MM                                                                                                                                                                                                                                                                                                                                                                                                                                                                                  </v>
          </cell>
          <cell r="C1941" t="str">
            <v xml:space="preserve">M2    </v>
          </cell>
        </row>
        <row r="1942">
          <cell r="A1942">
            <v>11558</v>
          </cell>
          <cell r="B1942" t="str">
            <v xml:space="preserve">ESPELHO, RETO OU CURVO, EM LATAO CROMADO, ESPESSURA ATE 6 MM, LARGURA *40*MM, ALTURA *180*MM - PARA FECHADURA DE EMBUTIR                                                                                                                                                                                                                                                                                                                                                                                  </v>
          </cell>
          <cell r="C1942" t="str">
            <v xml:space="preserve">PAR   </v>
          </cell>
        </row>
        <row r="1943">
          <cell r="A1943">
            <v>11557</v>
          </cell>
          <cell r="B1943" t="str">
            <v xml:space="preserve">ESPELHO, RETO OU CURVO, EM LATAO CROMADO, ESPESSURA MINIMA 6 MM, LARGURA *43*MM, ALTURA *230*MM - PARA FECHADURA DE EMBUTIR                                                                                                                                                                                                                                                                                                                                                                               </v>
          </cell>
          <cell r="C1943" t="str">
            <v xml:space="preserve">PAR   </v>
          </cell>
        </row>
        <row r="1944">
          <cell r="A1944">
            <v>2759</v>
          </cell>
          <cell r="B1944" t="str">
            <v xml:space="preserve">ESPOLETA SIMPLES N 8.                                                                                                                                                                                                                                                                                                                                                                                                                                                                                     </v>
          </cell>
          <cell r="C1944" t="str">
            <v xml:space="preserve">UN    </v>
          </cell>
        </row>
        <row r="1945">
          <cell r="A1945">
            <v>38124</v>
          </cell>
          <cell r="B1945" t="str">
            <v xml:space="preserve">ESPUMA EXPANSIVA DE POLIURETANO, APLICACAO MANUAL - 500 ML                                                                                                                                                                                                                                                                                                                                                                                                                                                </v>
          </cell>
          <cell r="C1945" t="str">
            <v xml:space="preserve">UN    </v>
          </cell>
        </row>
        <row r="1946">
          <cell r="A1946">
            <v>38380</v>
          </cell>
          <cell r="B1946" t="str">
            <v xml:space="preserve">ESQUADRO DE ACO 12" (300 MM), CABO DE ALUMINIO                                                                                                                                                                                                                                                                                                                                                                                                                                                            </v>
          </cell>
          <cell r="C1946" t="str">
            <v xml:space="preserve">UN    </v>
          </cell>
        </row>
        <row r="1947">
          <cell r="A1947">
            <v>42429</v>
          </cell>
          <cell r="B1947" t="str">
            <v xml:space="preserve">ESQUI TRIPLO, EM TUBO DE ACO CARBONO, PINTURA NO PROCESSO ELETROSTATICO - EQUIPAMENTO DE GINASTICA PARA ACADEMIA AO AR LIVRE / ACADEMIA DA TERCEIRA IDADE - ATI                                                                                                                                                                                                                                                                                                                                           </v>
          </cell>
          <cell r="C1947" t="str">
            <v xml:space="preserve">UN    </v>
          </cell>
        </row>
        <row r="1948">
          <cell r="A1948">
            <v>39616</v>
          </cell>
          <cell r="B1948" t="str">
            <v xml:space="preserve">ESTABILIZADOR BIVOLT AUTOMATICO, 1000 VA                                                                                                                                                                                                                                                                                                                                                                                                                                                                  </v>
          </cell>
          <cell r="C1948" t="str">
            <v xml:space="preserve">UN    </v>
          </cell>
        </row>
        <row r="1949">
          <cell r="A1949">
            <v>39618</v>
          </cell>
          <cell r="B1949" t="str">
            <v xml:space="preserve">ESTABILIZADOR BIVOLT AUTOMATICO, 1500 VA                                                                                                                                                                                                                                                                                                                                                                                                                                                                  </v>
          </cell>
          <cell r="C1949" t="str">
            <v xml:space="preserve">UN    </v>
          </cell>
        </row>
        <row r="1950">
          <cell r="A1950">
            <v>39619</v>
          </cell>
          <cell r="B1950" t="str">
            <v xml:space="preserve">ESTABILIZADOR BIVOLT AUTOMATICO, 2000 VA                                                                                                                                                                                                                                                                                                                                                                                                                                                                  </v>
          </cell>
          <cell r="C1950" t="str">
            <v xml:space="preserve">UN    </v>
          </cell>
        </row>
        <row r="1951">
          <cell r="A1951">
            <v>39613</v>
          </cell>
          <cell r="B1951" t="str">
            <v xml:space="preserve">ESTABILIZADOR BIVOLT AUTOMATICO, 300 VA                                                                                                                                                                                                                                                                                                                                                                                                                                                                   </v>
          </cell>
          <cell r="C1951" t="str">
            <v xml:space="preserve">UN    </v>
          </cell>
        </row>
        <row r="1952">
          <cell r="A1952">
            <v>39614</v>
          </cell>
          <cell r="B1952" t="str">
            <v xml:space="preserve">ESTABILIZADOR BIVOLT AUTOMATICO, 500 VA                                                                                                                                                                                                                                                                                                                                                                                                                                                                   </v>
          </cell>
          <cell r="C1952" t="str">
            <v xml:space="preserve">UN    </v>
          </cell>
        </row>
        <row r="1953">
          <cell r="A1953">
            <v>38538</v>
          </cell>
          <cell r="B1953" t="str">
            <v xml:space="preserve">ESTACA PRE-MOLDADA MACICA DE CONCRETO VIBRADO ARMADO, PARA CARGA DE 25 T, SECAO QUADRADA DE *16 X 16*, COM ANEL METALICO INCORPORADO A PECA (SOMENTE FORNECIMENTO)                                                                                                                                                                                                                                                                                                                                        </v>
          </cell>
          <cell r="C1953" t="str">
            <v xml:space="preserve">M     </v>
          </cell>
        </row>
        <row r="1954">
          <cell r="A1954">
            <v>38539</v>
          </cell>
          <cell r="B1954" t="str">
            <v xml:space="preserve">ESTACA PRE-MOLDADA MACICA DE CONCRETO VIBRADO ARMADO, PARA CARGA DE 50 T, SECAO QUADRADA, COM ANEL METALICO INCORPORADO A PECA (SOMENTE FORNECIMENTO)                                                                                                                                                                                                                                                                                                                                                     </v>
          </cell>
          <cell r="C1954" t="str">
            <v xml:space="preserve">M     </v>
          </cell>
        </row>
        <row r="1955">
          <cell r="A1955">
            <v>38540</v>
          </cell>
          <cell r="B1955" t="str">
            <v xml:space="preserve">ESTACA PRE-MOLDADA VAZADA DE CONCRETO CENTRIFUGADO, PARA CARGA DE 100 T, SECAO CIRCULAR, COM ANEL METALICO INCORPORADO A PECA (SOMENTE FORNECIMENTO)                                                                                                                                                                                                                                                                                                                                                      </v>
          </cell>
          <cell r="C1955" t="str">
            <v xml:space="preserve">M     </v>
          </cell>
        </row>
        <row r="1956">
          <cell r="A1956">
            <v>38384</v>
          </cell>
          <cell r="B1956" t="str">
            <v xml:space="preserve">ESTILETE DE METAL, LAMINA 18 MM                                                                                                                                                                                                                                                                                                                                                                                                                                                                           </v>
          </cell>
          <cell r="C1956" t="str">
            <v xml:space="preserve">UN    </v>
          </cell>
        </row>
        <row r="1957">
          <cell r="A1957">
            <v>13</v>
          </cell>
          <cell r="B1957" t="str">
            <v xml:space="preserve">ESTOPA                                                                                                                                                                                                                                                                                                                                                                                                                                                                                                    </v>
          </cell>
          <cell r="C1957" t="str">
            <v xml:space="preserve">KG    </v>
          </cell>
        </row>
        <row r="1958">
          <cell r="A1958">
            <v>2762</v>
          </cell>
          <cell r="B1958" t="str">
            <v xml:space="preserve">ESTOPIM SIMPLES                                                                                                                                                                                                                                                                                                                                                                                                                                                                                           </v>
          </cell>
          <cell r="C1958" t="str">
            <v xml:space="preserve">M     </v>
          </cell>
        </row>
        <row r="1959">
          <cell r="A1959">
            <v>21142</v>
          </cell>
          <cell r="B1959" t="str">
            <v xml:space="preserve">ESTRIBO COM PARAFUSO EM CHAPA DE FERRO FUNDIDO DE 2" X 3/16" X 35 CM, SECAO "U", PARA MADEIRAMENTO DE TELHADO                                                                                                                                                                                                                                                                                                                                                                                             </v>
          </cell>
          <cell r="C1959" t="str">
            <v xml:space="preserve">UN    </v>
          </cell>
        </row>
        <row r="1960">
          <cell r="A1960">
            <v>4223</v>
          </cell>
          <cell r="B1960" t="str">
            <v xml:space="preserve">ETANOL                                                                                                                                                                                                                                                                                                                                                                                                                                                                                                    </v>
          </cell>
          <cell r="C1960" t="str">
            <v xml:space="preserve">L     </v>
          </cell>
        </row>
        <row r="1961">
          <cell r="A1961">
            <v>37372</v>
          </cell>
          <cell r="B1961" t="str">
            <v xml:space="preserve">EXAMES - HORISTA (COLETADO CAIXA - ENCARGOS COMPLEMENTARES)                                                                                                                                                                                                                                                                                                                                                                                                                                               </v>
          </cell>
          <cell r="C1961" t="str">
            <v xml:space="preserve">H     </v>
          </cell>
        </row>
        <row r="1962">
          <cell r="A1962">
            <v>40863</v>
          </cell>
          <cell r="B1962" t="str">
            <v xml:space="preserve">EXAMES - MENSALISTA (COLETADO CAIXA - ENCARGOS COMPLEMENTARES)                                                                                                                                                                                                                                                                                                                                                                                                                                            </v>
          </cell>
          <cell r="C1962" t="str">
            <v xml:space="preserve">MES   </v>
          </cell>
        </row>
        <row r="1963">
          <cell r="A1963">
            <v>38475</v>
          </cell>
          <cell r="B1963" t="str">
            <v xml:space="preserve">EXTENSAO DE SOLDA 201 ACETILENO, E = *1,5 A 2,5* MM                                                                                                                                                                                                                                                                                                                                                                                                                                                       </v>
          </cell>
          <cell r="C1963" t="str">
            <v xml:space="preserve">UN    </v>
          </cell>
        </row>
        <row r="1964">
          <cell r="A1964">
            <v>38474</v>
          </cell>
          <cell r="B1964" t="str">
            <v xml:space="preserve">EXTENSAO DE SOLDA 201 GLP, E = *2,5 A 4,0* MM                                                                                                                                                                                                                                                                                                                                                                                                                                                             </v>
          </cell>
          <cell r="C1964" t="str">
            <v xml:space="preserve">UN    </v>
          </cell>
        </row>
        <row r="1965">
          <cell r="A1965">
            <v>10886</v>
          </cell>
          <cell r="B1965" t="str">
            <v xml:space="preserve">EXTINTOR DE INCENDIO PORTATIL COM CARGA DE AGUA PRESSURIZADA DE 10 L, CLASSE A                                                                                                                                                                                                                                                                                                                                                                                                                            </v>
          </cell>
          <cell r="C1965" t="str">
            <v xml:space="preserve">UN    </v>
          </cell>
        </row>
        <row r="1966">
          <cell r="A1966">
            <v>10888</v>
          </cell>
          <cell r="B1966" t="str">
            <v xml:space="preserve">EXTINTOR DE INCENDIO PORTATIL COM CARGA DE GAS CARBONICO CO2 DE 4 KG, CLASSE BC                                                                                                                                                                                                                                                                                                                                                                                                                           </v>
          </cell>
          <cell r="C1966" t="str">
            <v xml:space="preserve">UN    </v>
          </cell>
        </row>
        <row r="1967">
          <cell r="A1967">
            <v>10889</v>
          </cell>
          <cell r="B1967" t="str">
            <v xml:space="preserve">EXTINTOR DE INCENDIO PORTATIL COM CARGA DE GAS CARBONICO CO2 DE 6 KG, CLASSE BC                                                                                                                                                                                                                                                                                                                                                                                                                           </v>
          </cell>
          <cell r="C1967" t="str">
            <v xml:space="preserve">UN    </v>
          </cell>
        </row>
        <row r="1968">
          <cell r="A1968">
            <v>10890</v>
          </cell>
          <cell r="B1968" t="str">
            <v xml:space="preserve">EXTINTOR DE INCENDIO PORTATIL COM CARGA DE PO QUIMICO SECO (PQS) DE 12 KG, CLASSE BC                                                                                                                                                                                                                                                                                                                                                                                                                      </v>
          </cell>
          <cell r="C1968" t="str">
            <v xml:space="preserve">UN    </v>
          </cell>
        </row>
        <row r="1969">
          <cell r="A1969">
            <v>10891</v>
          </cell>
          <cell r="B1969" t="str">
            <v xml:space="preserve">EXTINTOR DE INCENDIO PORTATIL COM CARGA DE PO QUIMICO SECO (PQS) DE 4 KG, CLASSE BC                                                                                                                                                                                                                                                                                                                                                                                                                       </v>
          </cell>
          <cell r="C1969" t="str">
            <v xml:space="preserve">UN    </v>
          </cell>
        </row>
        <row r="1970">
          <cell r="A1970">
            <v>10892</v>
          </cell>
          <cell r="B1970" t="str">
            <v xml:space="preserve">EXTINTOR DE INCENDIO PORTATIL COM CARGA DE PO QUIMICO SECO (PQS) DE 6 KG, CLASSE BC                                                                                                                                                                                                                                                                                                                                                                                                                       </v>
          </cell>
          <cell r="C1970" t="str">
            <v xml:space="preserve">UN    </v>
          </cell>
        </row>
        <row r="1971">
          <cell r="A1971">
            <v>20977</v>
          </cell>
          <cell r="B1971" t="str">
            <v xml:space="preserve">EXTINTOR DE INCENDIO PORTATIL COM CARGA DE PO QUIMICO SECO (PQS) DE 8 KG, CLASSE BC                                                                                                                                                                                                                                                                                                                                                                                                                       </v>
          </cell>
          <cell r="C1971" t="str">
            <v xml:space="preserve">UN    </v>
          </cell>
        </row>
        <row r="1972">
          <cell r="A1972">
            <v>3073</v>
          </cell>
          <cell r="B1972" t="str">
            <v xml:space="preserve">EXTREMIDADE PVC PBA, BF, JE, DN 100/ DE 110 MM                                                                                                                                                                                                                                                                                                                                                                                                                                                            </v>
          </cell>
          <cell r="C1972" t="str">
            <v xml:space="preserve">UN    </v>
          </cell>
        </row>
        <row r="1973">
          <cell r="A1973">
            <v>3074</v>
          </cell>
          <cell r="B1973" t="str">
            <v xml:space="preserve">EXTREMIDADE PVC PBA, BF, JE, DN 75/ DE 85 MM                                                                                                                                                                                                                                                                                                                                                                                                                                                              </v>
          </cell>
          <cell r="C1973" t="str">
            <v xml:space="preserve">UN    </v>
          </cell>
        </row>
        <row r="1974">
          <cell r="A1974">
            <v>3076</v>
          </cell>
          <cell r="B1974" t="str">
            <v xml:space="preserve">EXTREMIDADE PVC PBA, PF, JE, DN 100 / DE 110 MM                                                                                                                                                                                                                                                                                                                                                                                                                                                           </v>
          </cell>
          <cell r="C1974" t="str">
            <v xml:space="preserve">UN    </v>
          </cell>
        </row>
        <row r="1975">
          <cell r="A1975">
            <v>3075</v>
          </cell>
          <cell r="B1975" t="str">
            <v xml:space="preserve">EXTREMIDADE PVC PBA, PF, JE, DN 75 / DE 85 MM                                                                                                                                                                                                                                                                                                                                                                                                                                                             </v>
          </cell>
          <cell r="C1975" t="str">
            <v xml:space="preserve">UN    </v>
          </cell>
        </row>
        <row r="1976">
          <cell r="A1976">
            <v>10781</v>
          </cell>
          <cell r="B1976" t="str">
            <v xml:space="preserve">EXTREMIDADE/TUBETE PARA HIDROMETRO PVC, COM ROSCA, CURTA, COM BUCHA LATAO, 3/4" OU 1/2"                                                                                                                                                                                                                                                                                                                                                                                                                   </v>
          </cell>
          <cell r="C1976" t="str">
            <v xml:space="preserve">UN    </v>
          </cell>
        </row>
        <row r="1977">
          <cell r="A1977">
            <v>11480</v>
          </cell>
          <cell r="B1977" t="str">
            <v xml:space="preserve">FECHADURA AUXILIAR DE SEGURANCA PARA PORTA EXTERNA, EM ACO INOX, BROCA DE 45 A 55 MM, LINGUETA COM 3 AVANCOS, INCLUINDO 2 CHAVES TIPO CILINDRO                                                                                                                                                                                                                                                                                                                                                            </v>
          </cell>
          <cell r="C1977" t="str">
            <v xml:space="preserve">CJ    </v>
          </cell>
        </row>
        <row r="1978">
          <cell r="A1978">
            <v>43612</v>
          </cell>
          <cell r="B1978" t="str">
            <v xml:space="preserve">FECHADURA BICO DE PAPAGAIO PARA PORTA DE CORRER EXTERNA, EM ACO INOX COM ACABAMENTO CROMADO, MAQUINA COM 45 MM, INCLUINDO CHAVE TIPO CILINDRO                                                                                                                                                                                                                                                                                                                                                             </v>
          </cell>
          <cell r="C1978" t="str">
            <v xml:space="preserve">CJ    </v>
          </cell>
        </row>
        <row r="1979">
          <cell r="A1979">
            <v>43613</v>
          </cell>
          <cell r="B1979" t="str">
            <v xml:space="preserve">FECHADURA BICO DE PAPAGAIO PARA PORTA DE CORRER INTERNA, EM ACO INOX COM ACABAMENTO CROMADO, MAQUINA COM 45 MM, INCLUINDO CHAVE TIPO BIPARTIDA                                                                                                                                                                                                                                                                                                                                                            </v>
          </cell>
          <cell r="C1979" t="str">
            <v xml:space="preserve">CJ    </v>
          </cell>
        </row>
        <row r="1980">
          <cell r="A1980">
            <v>11469</v>
          </cell>
          <cell r="B1980" t="str">
            <v xml:space="preserve">FECHADURA DE EMBUTIR PARA GAVETA E MOVEIS DE MADEIRA, EM ACO INOX COM ACABAMENTO CROMADO, COM ABAS LATERAIS, CILINDRO COM 22 MM DE DIAMETRO, INCLUINDO CHAVE COM PERFIL METALICO E CAPA ESCAMOTEAVEL                                                                                                                                                                                                                                                                                                      </v>
          </cell>
          <cell r="C1980" t="str">
            <v xml:space="preserve">UN    </v>
          </cell>
        </row>
        <row r="1981">
          <cell r="A1981">
            <v>11468</v>
          </cell>
          <cell r="B1981" t="str">
            <v xml:space="preserve">FECHADURA DE SOBREPOR PARA GAVETAS E ARMARIOS, EM ACO INOX COM ACABAMENTO CROMADO, COM CILINDRO DE APROX 20 MM                                                                                                                                                                                                                                                                                                                                                                                            </v>
          </cell>
          <cell r="C1981" t="str">
            <v xml:space="preserve">UN    </v>
          </cell>
        </row>
        <row r="1982">
          <cell r="A1982">
            <v>11484</v>
          </cell>
          <cell r="B1982" t="str">
            <v xml:space="preserve">FECHADURA DE SOBREPOR PARA PORTAO, EM ACO INOX COM ACABAMENTO CROMADO, CAIXA DE 100 MM, INCLUINDO CHAVE TIPO CILINDRO                                                                                                                                                                                                                                                                                                                                                                                     </v>
          </cell>
          <cell r="C1982" t="str">
            <v xml:space="preserve">UN    </v>
          </cell>
        </row>
        <row r="1983">
          <cell r="A1983">
            <v>38155</v>
          </cell>
          <cell r="B1983" t="str">
            <v xml:space="preserve">FECHADURA DE SOBREPOR PARA PORTAO, EM ACO INOX COM ACABAMENTO CROMADO, CAIXA DE 100 MM, INCLUINDO CHAVE TIPO TETRA                                                                                                                                                                                                                                                                                                                                                                                        </v>
          </cell>
          <cell r="C1983" t="str">
            <v xml:space="preserve">UN    </v>
          </cell>
        </row>
        <row r="1984">
          <cell r="A1984">
            <v>11467</v>
          </cell>
          <cell r="B1984" t="str">
            <v xml:space="preserve">FECHADURA DE SOBREPOR TIPO CAIXAO, EM FERRO COM ACABAMENTO RESINADO, SEM MACANETA, SEM CILINDRO, INCLUINDO CHAVE TIPO SIMPLES                                                                                                                                                                                                                                                                                                                                                                             </v>
          </cell>
          <cell r="C1984" t="str">
            <v xml:space="preserve">UN    </v>
          </cell>
        </row>
        <row r="1985">
          <cell r="A1985">
            <v>38153</v>
          </cell>
          <cell r="B1985" t="str">
            <v xml:space="preserve">FECHADURA ESPELHO PARA PORTA DE BANHEIRO, EM ACO INOX (MAQUINA, TESTA E CONTRA-TESTA) E EM ZAMAC (MACANETA, LINGUETA E TRINCOS) COM ACABAMENTO CROMADO, MAQUINA DE 40 MM, INCLUINDO CHAVE TIPO TRANQUETA                                                                                                                                                                                                                                                                                                  </v>
          </cell>
          <cell r="C1985" t="str">
            <v xml:space="preserve">CJ    </v>
          </cell>
        </row>
        <row r="1986">
          <cell r="A1986">
            <v>43607</v>
          </cell>
          <cell r="B1986" t="str">
            <v xml:space="preserve">FECHADURA ESPELHO PARA PORTA DE BANHEIRO, EM ACO INOX (MAQUINA, TESTA E CONTRA-TESTA) E EM ZAMAC (MACANETA, LINGUETA E TRINCOS) COM ACABAMENTO CROMADO, MAQUINA DE 55 MM, INCLUINDO CHAVE TIPO TRANQUETA (CONJUNTO DE FECHADURAS)                                                                                                                                                                                                                                                                         </v>
          </cell>
          <cell r="C1986" t="str">
            <v xml:space="preserve">CJ    </v>
          </cell>
        </row>
        <row r="1987">
          <cell r="A1987">
            <v>3080</v>
          </cell>
          <cell r="B1987" t="str">
            <v xml:space="preserve">FECHADURA ESPELHO PARA PORTA EXTERNA, EM ACO INOX (MAQUINA, TESTA E CONTRA-TESTA) E EM ZAMAC (MACANETA, LINGUETA E TRINCOS) COM ACABAMENTO CROMADO, MAQUINA DE 40 MM, INCLUINDO CHAVE TIPO CILINDRO                                                                                                                                                                                                                                                                                                       </v>
          </cell>
          <cell r="C1987" t="str">
            <v xml:space="preserve">CJ    </v>
          </cell>
        </row>
        <row r="1988">
          <cell r="A1988">
            <v>3081</v>
          </cell>
          <cell r="B1988" t="str">
            <v xml:space="preserve">FECHADURA ESPELHO PARA PORTA EXTERNA, EM ACO INOX (MAQUINA, TESTA E CONTRA-TESTA) E EM ZAMAC (MACANETA, LINGUETA E TRINCOS) COM ACABAMENTO CROMADO, MAQUINA DE 55 MM, INCLUINDO CHAVE TIPO CILINDRO                                                                                                                                                                                                                                                                                                       </v>
          </cell>
          <cell r="C1988" t="str">
            <v xml:space="preserve">CJ    </v>
          </cell>
        </row>
        <row r="1989">
          <cell r="A1989">
            <v>3090</v>
          </cell>
          <cell r="B1989" t="str">
            <v xml:space="preserve">FECHADURA ESPELHO PARA PORTA INTERNA, EM ACO INOX (MAQUINA, TESTA E CONTRA-TESTA) E EM ZAMAC (MACANETA, LINGUETA E TRINCOS) COM ACABAMENTO CROMADO, MAQUINA DE 40 MM, INCLUINDO CHAVE TIPO INTERNA                                                                                                                                                                                                                                                                                                        </v>
          </cell>
          <cell r="C1989" t="str">
            <v xml:space="preserve">CJ    </v>
          </cell>
        </row>
        <row r="1990">
          <cell r="A1990">
            <v>43611</v>
          </cell>
          <cell r="B1990" t="str">
            <v xml:space="preserve">FECHADURA ESPELHO PARA PORTA INTERNA, EM ACO INOX (MAQUINA, TESTA E CONTRA-TESTA) E EM ZAMAC (MACANETA, LINGUETA E TRINCOS) COM ACABAMENTO CROMADO, MAQUINA DE 55 MM, INCLUINDO CHAVE TIPO INTERNA                                                                                                                                                                                                                                                                                                        </v>
          </cell>
          <cell r="C1990" t="str">
            <v xml:space="preserve">CJ    </v>
          </cell>
        </row>
        <row r="1991">
          <cell r="A1991">
            <v>3103</v>
          </cell>
          <cell r="B1991" t="str">
            <v xml:space="preserve">FECHADURA PARA PORTA PIVOTANTE DE VIDRO TEMPERADO, EM ACO INOX COM ACABAMENTO CROMADO, RECORTE PADRAO SANTA MARINA, COM CILINDRO EM LATAO, INCLUINDO CHAVE TIPO CILINDRO                                                                                                                                                                                                                                                                                                                                  </v>
          </cell>
          <cell r="C1991" t="str">
            <v xml:space="preserve">UN    </v>
          </cell>
        </row>
        <row r="1992">
          <cell r="A1992">
            <v>3097</v>
          </cell>
          <cell r="B1992" t="str">
            <v xml:space="preserve">FECHADURA ROSETA REDONDA PARA PORTA DE BANHEIRO, EM ACO INOX (MAQUINA, TESTA E CONTRA-TESTA) E EM ZAMAC (MACANETA, LINGUETA E TRINCOS) COM ACABAMENTO CROMADO, MAQUINA DE 40 MM, INCLUINDO CHAVE TIPO TRANQUETA                                                                                                                                                                                                                                                                                           </v>
          </cell>
          <cell r="C1992" t="str">
            <v xml:space="preserve">CJ    </v>
          </cell>
        </row>
        <row r="1993">
          <cell r="A1993">
            <v>3099</v>
          </cell>
          <cell r="B1993" t="str">
            <v xml:space="preserve">FECHADURA ROSETA REDONDA PARA PORTA DE BANHEIRO, EM ACO INOX (MAQUINA, TESTA E CONTRA-TESTA) E EM ZAMAC (MACANETA, LINGUETA E TRINCOS) COM ACABAMENTO CROMADO, MAQUINA DE 55 MM, INCLUINDO CHAVE TIPO TRANQUETA                                                                                                                                                                                                                                                                                           </v>
          </cell>
          <cell r="C1993" t="str">
            <v xml:space="preserve">CJ    </v>
          </cell>
        </row>
        <row r="1994">
          <cell r="A1994">
            <v>38151</v>
          </cell>
          <cell r="B1994" t="str">
            <v xml:space="preserve">FECHADURA ROSETA REDONDA PARA PORTA EXTERNA, EM ACO INOX (MAQUINA, TESTA E CONTRA-TESTA) E EM ZAMAC (MACANETA, LINGUETA E TRINCOS) COM ACABAMENTO CROMADO, MAQUINA DE 40 MM, INCLUINDO CHAVE TIPO CILINDRO                                                                                                                                                                                                                                                                                                </v>
          </cell>
          <cell r="C1994" t="str">
            <v xml:space="preserve">CJ    </v>
          </cell>
        </row>
        <row r="1995">
          <cell r="A1995">
            <v>38152</v>
          </cell>
          <cell r="B1995" t="str">
            <v xml:space="preserve">FECHADURA ROSETA REDONDA PARA PORTA EXTERNA, EM ACO INOX (MAQUINA, TESTA E CONTRA-TESTA) E EM ZAMAC (MACANETA, LINGUETA E TRINCOS) COM ACABAMENTO CROMADO, MAQUINA DE 55 MM, INCLUINDO CHAVE TIPO CILINDRO                                                                                                                                                                                                                                                                                                </v>
          </cell>
          <cell r="C1995" t="str">
            <v xml:space="preserve">CJ    </v>
          </cell>
        </row>
        <row r="1996">
          <cell r="A1996">
            <v>43610</v>
          </cell>
          <cell r="B1996" t="str">
            <v xml:space="preserve">FECHADURA ROSETA REDONDA PARA PORTA INTERNA, EM ACO INOX (MAQUINA, TESTA E CONTRA-TESTA) E EM ZAMAC (MACANETA, LINGUETA E TRINCOS) COM ACABAMENTO CROMADO, MAQUINA DE 40 MM, INCLUINDO CHAVE TIPO INTERNA (CONJUNTO DE FECHADURAS)                                                                                                                                                                                                                                                                        </v>
          </cell>
          <cell r="C1996" t="str">
            <v xml:space="preserve">CJ    </v>
          </cell>
        </row>
        <row r="1997">
          <cell r="A1997">
            <v>3093</v>
          </cell>
          <cell r="B1997" t="str">
            <v xml:space="preserve">FECHADURA ROSETA REDONDA PARA PORTA INTERNA, EM ACO INOX (MAQUINA, TESTA E CONTRA-TESTA) E EM ZAMAC (MACANETA, LINGUETA E TRINCOS) COM ACABAMENTO CROMADO, MAQUINA DE 55 MM, INCLUINDO CHAVE TIPO INTERNA                                                                                                                                                                                                                                                                                                 </v>
          </cell>
          <cell r="C1997" t="str">
            <v xml:space="preserve">CJ    </v>
          </cell>
        </row>
        <row r="1998">
          <cell r="A1998">
            <v>38165</v>
          </cell>
          <cell r="B1998" t="str">
            <v xml:space="preserve">FECHO / FECHADURA COM PUXADOR CONCHA, COM TRANCA TIPO TRAVA, PARA JANELA / PORTA DE CORRER (INCLUI TESTA, FECHADURA, PUXADOR) - COMPLETA                                                                                                                                                                                                                                                                                                                                                                  </v>
          </cell>
          <cell r="C1998" t="str">
            <v xml:space="preserve">CJ    </v>
          </cell>
        </row>
        <row r="1999">
          <cell r="A1999">
            <v>38177</v>
          </cell>
          <cell r="B1999" t="str">
            <v xml:space="preserve">FECHO / TRINCO TIPO AVIAO, EM ZAMAC CROMADO, *60* MM, PARA JANELAS - INCLUI PARAFUSOS                                                                                                                                                                                                                                                                                                                                                                                                                     </v>
          </cell>
          <cell r="C1999" t="str">
            <v xml:space="preserve">UN    </v>
          </cell>
        </row>
        <row r="2000">
          <cell r="A2000">
            <v>11458</v>
          </cell>
          <cell r="B2000" t="str">
            <v xml:space="preserve">FECHO DE SEGURANCA, TIPO BATOM, EM LATAO / ZAMAC, CROMADO, PARA PORTAS E JANELAS - INCLUI PARAFUSOS                                                                                                                                                                                                                                                                                                                                                                                                       </v>
          </cell>
          <cell r="C2000" t="str">
            <v xml:space="preserve">UN    </v>
          </cell>
        </row>
        <row r="2001">
          <cell r="A2001">
            <v>3108</v>
          </cell>
          <cell r="B2001" t="str">
            <v xml:space="preserve">FECHO QUEBRA UNHA, EM LATAO COM ACABAMENTO CROMADO, DE EMBUTIR, COM COMANDO ALAVANCA, ALTURA DE DE 22 CM, LARGURA MINIMA DE 1,90 CM E ESPESSURA MINIMA DE 1,90 MM, PARA PORTAS E JANELAS (INCLUI PARAFUSOS)                                                                                                                                                                                                                                                                                               </v>
          </cell>
          <cell r="C2001" t="str">
            <v xml:space="preserve">UN    </v>
          </cell>
        </row>
        <row r="2002">
          <cell r="A2002">
            <v>3105</v>
          </cell>
          <cell r="B2002" t="str">
            <v xml:space="preserve">FECHO QUEBRA UNHA, EM LATAO COM ACABAMENTO CROMADO, DE EMBUTIR, COM COMANDO ALAVANCA, ALTURA DE DE 40 CM, LARGURA MINIMA DE 1,90 CM E ESPESSURA MINIMA DE 1,90 MM, PARA PORTAS E JANELAS (INCLUI PARAFUSOS)                                                                                                                                                                                                                                                                                               </v>
          </cell>
          <cell r="C2002" t="str">
            <v xml:space="preserve">UN    </v>
          </cell>
        </row>
        <row r="2003">
          <cell r="A2003">
            <v>38178</v>
          </cell>
          <cell r="B2003" t="str">
            <v xml:space="preserve">FECHO QUEBRA UNHA, EM LATAO COM ACABAMENTO CROMADO, DE EMBUTIR, COM COMANDO DESLIZANTE, ALTURA DE 12 CM, LARGURA MINIMA DE 1,90 CM E ESPESSURA MINIMA DE 1,90 MM                                                                                                                                                                                                                                                                                                                                          </v>
          </cell>
          <cell r="C2003" t="str">
            <v xml:space="preserve">UN    </v>
          </cell>
        </row>
        <row r="2004">
          <cell r="A2004">
            <v>43575</v>
          </cell>
          <cell r="B2004" t="str">
            <v xml:space="preserve">FECHO QUEBRA UNHA, EM LATAO COM ACABAMENTO CROMADO, DE EMBUTIR, COM COMANDO DESLIZANTE, ALTURA DE 22 CM, LARGURA MINIMA DE 1,90 CM E ESPESSURA MINIMA DE 1,90 MM                                                                                                                                                                                                                                                                                                                                          </v>
          </cell>
          <cell r="C2004" t="str">
            <v xml:space="preserve">UN    </v>
          </cell>
        </row>
        <row r="2005">
          <cell r="A2005">
            <v>43577</v>
          </cell>
          <cell r="B2005" t="str">
            <v xml:space="preserve">FECHO QUEBRA UNHA, EM LATAO COM ACABAMENTO CROMADO, DE EMBUTIR, COM COMANDO DESLIZANTE, ALTURA DE 40 CM, LARGURA MINIMA DE 1,90 CM E ESPESSURA MINIMA DE 1,90 MM                                                                                                                                                                                                                                                                                                                                          </v>
          </cell>
          <cell r="C2005" t="str">
            <v xml:space="preserve">UN    </v>
          </cell>
        </row>
        <row r="2006">
          <cell r="A2006">
            <v>43458</v>
          </cell>
          <cell r="B2006" t="str">
            <v xml:space="preserve">FERRAMENTAS - FAMILIA ALMOXARIFE - HORISTA (ENCARGOS COMPLEMENTARES - COLETADO CAIXA)                                                                                                                                                                                                                                                                                                                                                                                                                     </v>
          </cell>
          <cell r="C2006" t="str">
            <v xml:space="preserve">H     </v>
          </cell>
        </row>
        <row r="2007">
          <cell r="A2007">
            <v>43470</v>
          </cell>
          <cell r="B2007" t="str">
            <v xml:space="preserve">FERRAMENTAS - FAMILIA ALMOXARIFE - MENSALISTA (ENCARGOS COMPLEMENTARES - COLETADO CAIXA)                                                                                                                                                                                                                                                                                                                                                                                                                  </v>
          </cell>
          <cell r="C2007" t="str">
            <v xml:space="preserve">MES   </v>
          </cell>
        </row>
        <row r="2008">
          <cell r="A2008">
            <v>43459</v>
          </cell>
          <cell r="B2008" t="str">
            <v xml:space="preserve">FERRAMENTAS - FAMILIA CARPINTEIRO DE FORMAS - HORISTA (ENCARGOS COMPLEMENTARES - COLETADO CAIXA)                                                                                                                                                                                                                                                                                                                                                                                                          </v>
          </cell>
          <cell r="C2008" t="str">
            <v xml:space="preserve">H     </v>
          </cell>
        </row>
        <row r="2009">
          <cell r="A2009">
            <v>43471</v>
          </cell>
          <cell r="B2009" t="str">
            <v xml:space="preserve">FERRAMENTAS - FAMILIA CARPINTEIRO DE FORMAS - MENSALISTA (ENCARGOS COMPLEMENTARES - COLETADO CAIXA)                                                                                                                                                                                                                                                                                                                                                                                                       </v>
          </cell>
          <cell r="C2009" t="str">
            <v xml:space="preserve">MES   </v>
          </cell>
        </row>
        <row r="2010">
          <cell r="A2010">
            <v>43460</v>
          </cell>
          <cell r="B2010" t="str">
            <v xml:space="preserve">FERRAMENTAS - FAMILIA ELETRICISTA - HORISTA (ENCARGOS COMPLEMENTARES - COLETADO CAIXA)                                                                                                                                                                                                                                                                                                                                                                                                                    </v>
          </cell>
          <cell r="C2010" t="str">
            <v xml:space="preserve">H     </v>
          </cell>
        </row>
        <row r="2011">
          <cell r="A2011">
            <v>43472</v>
          </cell>
          <cell r="B2011" t="str">
            <v xml:space="preserve">FERRAMENTAS - FAMILIA ELETRICISTA - MENSALISTA (ENCARGOS COMPLEMENTARES - COLETADO CAIXA)                                                                                                                                                                                                                                                                                                                                                                                                                 </v>
          </cell>
          <cell r="C2011" t="str">
            <v xml:space="preserve">MES   </v>
          </cell>
        </row>
        <row r="2012">
          <cell r="A2012">
            <v>43461</v>
          </cell>
          <cell r="B2012" t="str">
            <v xml:space="preserve">FERRAMENTAS - FAMILIA ENCANADOR - HORISTA (ENCARGOS COMPLEMENTARES - COLETADO CAIXA)                                                                                                                                                                                                                                                                                                                                                                                                                      </v>
          </cell>
          <cell r="C2012" t="str">
            <v xml:space="preserve">H     </v>
          </cell>
        </row>
        <row r="2013">
          <cell r="A2013">
            <v>43473</v>
          </cell>
          <cell r="B2013" t="str">
            <v xml:space="preserve">FERRAMENTAS - FAMILIA ENCANADOR - MENSALISTA (ENCARGOS COMPLEMENTARES - COLETADO CAIXA)                                                                                                                                                                                                                                                                                                                                                                                                                   </v>
          </cell>
          <cell r="C2013" t="str">
            <v xml:space="preserve">MES   </v>
          </cell>
        </row>
        <row r="2014">
          <cell r="A2014">
            <v>43463</v>
          </cell>
          <cell r="B2014" t="str">
            <v xml:space="preserve">FERRAMENTAS - FAMILIA ENCARREGADO GERAL - HORISTA (ENCARGOS COMPLEMENTARES - COLETADO CAIXA)                                                                                                                                                                                                                                                                                                                                                                                                              </v>
          </cell>
          <cell r="C2014" t="str">
            <v xml:space="preserve">H     </v>
          </cell>
        </row>
        <row r="2015">
          <cell r="A2015">
            <v>43475</v>
          </cell>
          <cell r="B2015" t="str">
            <v xml:space="preserve">FERRAMENTAS - FAMILIA ENCARREGADO GERAL - MENSALISTA (ENCARGOS COMPLEMENTARES - COLETADO CAIXA)                                                                                                                                                                                                                                                                                                                                                                                                           </v>
          </cell>
          <cell r="C2015" t="str">
            <v xml:space="preserve">MES   </v>
          </cell>
        </row>
        <row r="2016">
          <cell r="A2016">
            <v>43462</v>
          </cell>
          <cell r="B2016" t="str">
            <v xml:space="preserve">FERRAMENTAS - FAMILIA ENGENHEIRO CIVIL - HORISTA (ENCARGOS COMPLEMENTARES - COLETADO CAIXA)                                                                                                                                                                                                                                                                                                                                                                                                               </v>
          </cell>
          <cell r="C2016" t="str">
            <v xml:space="preserve">H     </v>
          </cell>
        </row>
        <row r="2017">
          <cell r="A2017">
            <v>43474</v>
          </cell>
          <cell r="B2017" t="str">
            <v xml:space="preserve">FERRAMENTAS - FAMILIA ENGENHEIRO CIVIL - MENSALISTA (ENCARGOS COMPLEMENTARES - COLETADO CAIXA)                                                                                                                                                                                                                                                                                                                                                                                                            </v>
          </cell>
          <cell r="C2017" t="str">
            <v xml:space="preserve">MES   </v>
          </cell>
        </row>
        <row r="2018">
          <cell r="A2018">
            <v>43464</v>
          </cell>
          <cell r="B2018" t="str">
            <v xml:space="preserve">FERRAMENTAS - FAMILIA OPERADOR ESCAVADEIRA - HORISTA (ENCARGOS COMPLEMENTARES - COLETADO CAIXA)                                                                                                                                                                                                                                                                                                                                                                                                           </v>
          </cell>
          <cell r="C2018" t="str">
            <v xml:space="preserve">H     </v>
          </cell>
        </row>
        <row r="2019">
          <cell r="A2019">
            <v>43476</v>
          </cell>
          <cell r="B2019" t="str">
            <v xml:space="preserve">FERRAMENTAS - FAMILIA OPERADOR ESCAVADEIRA - MENSALISTA (ENCARGOS COMPLEMENTARES - COLETADO CAIXA)                                                                                                                                                                                                                                                                                                                                                                                                        </v>
          </cell>
          <cell r="C2019" t="str">
            <v xml:space="preserve">MES   </v>
          </cell>
        </row>
        <row r="2020">
          <cell r="A2020">
            <v>43465</v>
          </cell>
          <cell r="B2020" t="str">
            <v xml:space="preserve">FERRAMENTAS - FAMILIA PEDREIRO - HORISTA (ENCARGOS COMPLEMENTARES - COLETADO CAIXA)                                                                                                                                                                                                                                                                                                                                                                                                                       </v>
          </cell>
          <cell r="C2020" t="str">
            <v xml:space="preserve">H     </v>
          </cell>
        </row>
        <row r="2021">
          <cell r="A2021">
            <v>43477</v>
          </cell>
          <cell r="B2021" t="str">
            <v xml:space="preserve">FERRAMENTAS - FAMILIA PEDREIRO - MENSALISTA (ENCARGOS COMPLEMENTARES - COLETADO CAIXA)                                                                                                                                                                                                                                                                                                                                                                                                                    </v>
          </cell>
          <cell r="C2021" t="str">
            <v xml:space="preserve">MES   </v>
          </cell>
        </row>
        <row r="2022">
          <cell r="A2022">
            <v>43466</v>
          </cell>
          <cell r="B2022" t="str">
            <v xml:space="preserve">FERRAMENTAS - FAMILIA PINTOR - HORISTA (ENCARGOS COMPLEMENTARES - COLETADO CAIXA)                                                                                                                                                                                                                                                                                                                                                                                                                         </v>
          </cell>
          <cell r="C2022" t="str">
            <v xml:space="preserve">H     </v>
          </cell>
        </row>
        <row r="2023">
          <cell r="A2023">
            <v>43478</v>
          </cell>
          <cell r="B2023" t="str">
            <v xml:space="preserve">FERRAMENTAS - FAMILIA PINTOR - MENSALISTA (ENCARGOS COMPLEMENTARES - COLETADO CAIXA)                                                                                                                                                                                                                                                                                                                                                                                                                      </v>
          </cell>
          <cell r="C2023" t="str">
            <v xml:space="preserve">MES   </v>
          </cell>
        </row>
        <row r="2024">
          <cell r="A2024">
            <v>43467</v>
          </cell>
          <cell r="B2024" t="str">
            <v xml:space="preserve">FERRAMENTAS - FAMILIA SERVENTE - HORISTA (ENCARGOS COMPLEMENTARES - COLETADO CAIXA)                                                                                                                                                                                                                                                                                                                                                                                                                       </v>
          </cell>
          <cell r="C2024" t="str">
            <v xml:space="preserve">H     </v>
          </cell>
        </row>
        <row r="2025">
          <cell r="A2025">
            <v>43479</v>
          </cell>
          <cell r="B2025" t="str">
            <v xml:space="preserve">FERRAMENTAS - FAMILIA SERVENTE - MENSALISTA (ENCARGOS COMPLEMENTARES - COLETADO CAIXA)                                                                                                                                                                                                                                                                                                                                                                                                                    </v>
          </cell>
          <cell r="C2025" t="str">
            <v xml:space="preserve">MES   </v>
          </cell>
        </row>
        <row r="2026">
          <cell r="A2026">
            <v>43468</v>
          </cell>
          <cell r="B2026" t="str">
            <v xml:space="preserve">FERRAMENTAS - FAMILIA SOLDADOR - HORISTA (ENCARGOS COMPLEMENTARES - COLETADO CAIXA)                                                                                                                                                                                                                                                                                                                                                                                                                       </v>
          </cell>
          <cell r="C2026" t="str">
            <v xml:space="preserve">H     </v>
          </cell>
        </row>
        <row r="2027">
          <cell r="A2027">
            <v>43480</v>
          </cell>
          <cell r="B2027" t="str">
            <v xml:space="preserve">FERRAMENTAS - FAMILIA SOLDADOR - MENSALISTA (ENCARGOS COMPLEMENTARES - COLETADO CAIXA)                                                                                                                                                                                                                                                                                                                                                                                                                    </v>
          </cell>
          <cell r="C2027" t="str">
            <v xml:space="preserve">MES   </v>
          </cell>
        </row>
        <row r="2028">
          <cell r="A2028">
            <v>43469</v>
          </cell>
          <cell r="B2028" t="str">
            <v xml:space="preserve">FERRAMENTAS - FAMILIA TOPOGRAFO - HORISTA (ENCARGOS COMPLEMENTARES - COLETADO CAIXA)                                                                                                                                                                                                                                                                                                                                                                                                                      </v>
          </cell>
          <cell r="C2028" t="str">
            <v xml:space="preserve">H     </v>
          </cell>
        </row>
        <row r="2029">
          <cell r="A2029">
            <v>43481</v>
          </cell>
          <cell r="B2029" t="str">
            <v xml:space="preserve">FERRAMENTAS - FAMILIA TOPOGRAFO - MENSALISTA (ENCARGOS COMPLEMENTARES - COLETADO CAIXA)                                                                                                                                                                                                                                                                                                                                                                                                                   </v>
          </cell>
          <cell r="C2029" t="str">
            <v xml:space="preserve">MES   </v>
          </cell>
        </row>
        <row r="2030">
          <cell r="A2030">
            <v>3119</v>
          </cell>
          <cell r="B2030" t="str">
            <v xml:space="preserve">FERROLHO COM FECHO / TRINCO REDONDO, EM ACO GALVANIZADO / ZINCADO, DE SOBREPOR, COM COMPRIMENTO DE 2" E ESPESSURA MINIMA DA CHAPA DE 0,90 MM, PARA PORTAS E JANELAS                                                                                                                                                                                                                                                                                                                                       </v>
          </cell>
          <cell r="C2030" t="str">
            <v xml:space="preserve">UN    </v>
          </cell>
        </row>
        <row r="2031">
          <cell r="A2031">
            <v>3122</v>
          </cell>
          <cell r="B2031" t="str">
            <v xml:space="preserve">FERROLHO COM FECHO / TRINCO REDONDO, EM ACO GALVANIZADO / ZINCADO, DE SOBREPOR, COM COMPRIMENTO DE 3" A 4" E ESPESSURA MINIMA DA CHAPA DE 0,90 MM                                                                                                                                                                                                                                                                                                                                                         </v>
          </cell>
          <cell r="C2031" t="str">
            <v xml:space="preserve">UN    </v>
          </cell>
        </row>
        <row r="2032">
          <cell r="A2032">
            <v>3121</v>
          </cell>
          <cell r="B2032" t="str">
            <v xml:space="preserve">FERROLHO COM FECHO / TRINCO REDONDO, EM ACO GALVANIZADO / ZINCADO, DE SOBREPOR, COM COMPRIMENTO DE 5" E ESPESSURA MINIMA DA CHAPA DE 0,90 MM                                                                                                                                                                                                                                                                                                                                                              </v>
          </cell>
          <cell r="C2032" t="str">
            <v xml:space="preserve">UN    </v>
          </cell>
        </row>
        <row r="2033">
          <cell r="A2033">
            <v>3120</v>
          </cell>
          <cell r="B2033" t="str">
            <v xml:space="preserve">FERROLHO COM FECHO / TRINCO REDONDO, EM ACO GALVANIZADO / ZINCADO, DE SOBREPOR, COM COMPRIMENTO DE 6" E ESPESSURA MINIMA DA CHAPA DE 1,50 MM                                                                                                                                                                                                                                                                                                                                                              </v>
          </cell>
          <cell r="C2033" t="str">
            <v xml:space="preserve">UN    </v>
          </cell>
        </row>
        <row r="2034">
          <cell r="A2034">
            <v>11455</v>
          </cell>
          <cell r="B2034" t="str">
            <v xml:space="preserve">FERROLHO COM FECHO / TRINCO REDONDO, EM ACO GALVANIZADO / ZINCADO, DE SOBREPOR, COM COMPRIMENTO DE 8" E ESPESSURA MINIMA DA CHAPA DE 1,50 MM                                                                                                                                                                                                                                                                                                                                                              </v>
          </cell>
          <cell r="C2034" t="str">
            <v xml:space="preserve">UN    </v>
          </cell>
        </row>
        <row r="2035">
          <cell r="A2035">
            <v>11456</v>
          </cell>
          <cell r="B2035" t="str">
            <v xml:space="preserve">FERROLHO COM FECHO /TRINCO REDONDO, EM ACO GALVANIZADO / ZINCADO, DE SOBREPOR, COM COMPRIMENTO DE 10" A 12" E ESPESSURA MINIMA DA CHAPA DE 1,50 MM                                                                                                                                                                                                                                                                                                                                                        </v>
          </cell>
          <cell r="C2035" t="str">
            <v xml:space="preserve">UN    </v>
          </cell>
        </row>
        <row r="2036">
          <cell r="A2036">
            <v>3107</v>
          </cell>
          <cell r="B2036" t="str">
            <v xml:space="preserve">FERROLHO COM FECHO CHATO E PORTA CADEADO, EM ACO GALVANIZADO / ZINCADO, DE SOBREPOR, COM COMPRIMENTO DE 3" A 4", CHAPA COM ESPESSURA MINIMA DE 0,90 MM E LARGURA MINIMA DE 3,20 CM (FECHO SIMPLES / LEVE) (INCLUI PARAFUSOS)                                                                                                                                                                                                                                                                              </v>
          </cell>
          <cell r="C2036" t="str">
            <v xml:space="preserve">UN    </v>
          </cell>
        </row>
        <row r="2037">
          <cell r="A2037">
            <v>43583</v>
          </cell>
          <cell r="B2037" t="str">
            <v xml:space="preserve">FERROLHO COM FECHO CHATO E PORTA CADEADO, EM ACO GALVANIZADO / ZINCADO, DE SOBREPOR, COM COMPRIMENTO DE 3" A 4", CHAPA COM ESPESSURA MINIMA DE 1,70 MM E LARGURA MINIMA DE 5,00 CM (FECHO REFORCADO)                                                                                                                                                                                                                                                                                                      </v>
          </cell>
          <cell r="C2037" t="str">
            <v xml:space="preserve">UN    </v>
          </cell>
        </row>
        <row r="2038">
          <cell r="A2038">
            <v>43586</v>
          </cell>
          <cell r="B2038" t="str">
            <v xml:space="preserve">FERROLHO COM FECHO CHATO E PORTA CADEADO, EM ACO GALVANIZADO / ZINCADO, DE SOBREPOR, COM COMPRIMENTO DE 5", CHAPA COM ESPESSURA MINIMA DE 0,90 MM E LARGURA MINIMA DE 3,20 CM (FECHO SIMPLES)                                                                                                                                                                                                                                                                                                             </v>
          </cell>
          <cell r="C2038" t="str">
            <v xml:space="preserve">UN    </v>
          </cell>
        </row>
        <row r="2039">
          <cell r="A2039">
            <v>11461</v>
          </cell>
          <cell r="B2039" t="str">
            <v xml:space="preserve">FERROLHO COM FECHO CHATO E PORTA CADEADO, EM ACO GALVANIZADO / ZINCADO, DE SOBREPOR, COM COMPRIMENTO DE 5", CHAPA COM ESPESSURA MINIMA DE 1,70 MM E LARGURA MINIMA DE 5,00 CM (FECHO REFORCADO)                                                                                                                                                                                                                                                                                                           </v>
          </cell>
          <cell r="C2039" t="str">
            <v xml:space="preserve">UN    </v>
          </cell>
        </row>
        <row r="2040">
          <cell r="A2040">
            <v>43587</v>
          </cell>
          <cell r="B2040" t="str">
            <v xml:space="preserve">FERROLHO COM FECHO CHATO E PORTA CADEADO, EM ACO GALVANIZADO / ZINCADO, DE SOBREPOR, COM COMPRIMENTO DE 6", CHAPA COM ESPESSURA MINIMA DE 0,90 MM E LARGURA MINIMA DE 3,80 CM (FECHO SIMPLES)                                                                                                                                                                                                                                                                                                             </v>
          </cell>
          <cell r="C2040" t="str">
            <v xml:space="preserve">UN    </v>
          </cell>
        </row>
        <row r="2041">
          <cell r="A2041">
            <v>3106</v>
          </cell>
          <cell r="B2041" t="str">
            <v xml:space="preserve">FERROLHO COM FECHO CHATO E PORTA CADEADO, EM ACO GALVANIZADO / ZINCADO, DE SOBREPOR, COM COMPRIMENTO DE 6", CHAPA COM ESPESSURA MINIMA DE 1,70 MM E LARGURA /MINIMA DE 5,00 CM (FECHO REFORCADO) (INCLUI PARAFUSOS)                                                                                                                                                                                                                                                                                       </v>
          </cell>
          <cell r="C2041" t="str">
            <v xml:space="preserve">UN    </v>
          </cell>
        </row>
        <row r="2042">
          <cell r="A2042">
            <v>44539</v>
          </cell>
          <cell r="B2042" t="str">
            <v xml:space="preserve">FERTILIZANTE NPK -  10:10:10                                                                                                                                                                                                                                                                                                                                                                                                                                                                              </v>
          </cell>
          <cell r="C2042" t="str">
            <v xml:space="preserve">KG    </v>
          </cell>
        </row>
        <row r="2043">
          <cell r="A2043">
            <v>3123</v>
          </cell>
          <cell r="B2043" t="str">
            <v xml:space="preserve">FERTILIZANTE NPK - 4: 14: 8                                                                                                                                                                                                                                                                                                                                                                                                                                                                               </v>
          </cell>
          <cell r="C2043" t="str">
            <v xml:space="preserve">KG    </v>
          </cell>
        </row>
        <row r="2044">
          <cell r="A2044">
            <v>38125</v>
          </cell>
          <cell r="B2044" t="str">
            <v xml:space="preserve">FERTILIZANTE ORGANICO COMPOSTO, CLASSE A                                                                                                                                                                                                                                                                                                                                                                                                                                                                  </v>
          </cell>
          <cell r="C2044" t="str">
            <v xml:space="preserve">KG    </v>
          </cell>
        </row>
        <row r="2045">
          <cell r="A2045">
            <v>39014</v>
          </cell>
          <cell r="B2045" t="str">
            <v xml:space="preserve">FIBRA DE ACO PARA REFORCO DO CONCRETO, SOLTA, TIPO A-I, FATOR DE FORMA *50* L / D, COMPRIMENTO DE *30* MM E RESISTENCIA A TRACAO DO ACO MAIOR 1000 MPA                                                                                                                                                                                                                                                                                                                                                    </v>
          </cell>
          <cell r="C2045" t="str">
            <v xml:space="preserve">KG    </v>
          </cell>
        </row>
        <row r="2046">
          <cell r="A2046">
            <v>39365</v>
          </cell>
          <cell r="B2046" t="str">
            <v xml:space="preserve">FILTRO ANAEROBIO, EM POLIETILENO DE ALTA DENSIDADE (PEAD), CAPACIDADE *1100* LITROS (NBR 13969)                                                                                                                                                                                                                                                                                                                                                                                                           </v>
          </cell>
          <cell r="C2046" t="str">
            <v xml:space="preserve">UN    </v>
          </cell>
        </row>
        <row r="2047">
          <cell r="A2047">
            <v>39366</v>
          </cell>
          <cell r="B2047" t="str">
            <v xml:space="preserve">FILTRO ANAEROBIO, EM POLIETILENO DE ALTA DENSIDADE (PEAD), CAPACIDADE *2800* LITROS (NBR 13969)                                                                                                                                                                                                                                                                                                                                                                                                           </v>
          </cell>
          <cell r="C2047" t="str">
            <v xml:space="preserve">UN    </v>
          </cell>
        </row>
        <row r="2048">
          <cell r="A2048">
            <v>39367</v>
          </cell>
          <cell r="B2048" t="str">
            <v xml:space="preserve">FILTRO ANAEROBIO, EM POLIETILENO DE ALTA DENSIDADE (PEAD), CAPACIDADE *5000* LITROS (NBR 13969)                                                                                                                                                                                                                                                                                                                                                                                                           </v>
          </cell>
          <cell r="C2048" t="str">
            <v xml:space="preserve">UN    </v>
          </cell>
        </row>
        <row r="2049">
          <cell r="A2049">
            <v>37394</v>
          </cell>
          <cell r="B2049" t="str">
            <v xml:space="preserve">FINCAPINO CURTO CALIBRE 22, CARGA MEDIA POTENCIA 5 (PARA FERRAMENTA DE ACAO DIRETA) COR VERMELHA                                                                                                                                                                                                                                                                                                                                                                                                          </v>
          </cell>
          <cell r="C2049" t="str">
            <v xml:space="preserve">CENTO </v>
          </cell>
        </row>
        <row r="2050">
          <cell r="A2050">
            <v>14146</v>
          </cell>
          <cell r="B2050" t="str">
            <v xml:space="preserve">FINCAPINO LONGO CALIBRE 22, CARGA FORTE POTENCIA 7 (PARA FERRAMENTA DE ACAO DIRETA), COR AMARELA                                                                                                                                                                                                                                                                                                                                                                                                          </v>
          </cell>
          <cell r="C2050" t="str">
            <v xml:space="preserve">CENTO </v>
          </cell>
        </row>
        <row r="2051">
          <cell r="A2051">
            <v>938</v>
          </cell>
          <cell r="B2051" t="str">
            <v xml:space="preserve">FIO DE COBRE, SOLIDO, CLASSE 1, ISOLACAO EM PVC/A, ANTICHAMA BWF-B, 450/750V, SECAO NOMINAL 1,5 MM2                                                                                                                                                                                                                                                                                                                                                                                                       </v>
          </cell>
          <cell r="C2051" t="str">
            <v xml:space="preserve">M     </v>
          </cell>
        </row>
        <row r="2052">
          <cell r="A2052">
            <v>937</v>
          </cell>
          <cell r="B2052" t="str">
            <v xml:space="preserve">FIO DE COBRE, SOLIDO, CLASSE 1, ISOLACAO EM PVC/A, ANTICHAMA BWF-B, 450/750V, SECAO NOMINAL 10 MM2                                                                                                                                                                                                                                                                                                                                                                                                        </v>
          </cell>
          <cell r="C2052" t="str">
            <v xml:space="preserve">M     </v>
          </cell>
        </row>
        <row r="2053">
          <cell r="A2053">
            <v>939</v>
          </cell>
          <cell r="B2053" t="str">
            <v xml:space="preserve">FIO DE COBRE, SOLIDO, CLASSE 1, ISOLACAO EM PVC/A, ANTICHAMA BWF-B, 450/750V, SECAO NOMINAL 2,5 MM2                                                                                                                                                                                                                                                                                                                                                                                                       </v>
          </cell>
          <cell r="C2053" t="str">
            <v xml:space="preserve">M     </v>
          </cell>
        </row>
        <row r="2054">
          <cell r="A2054">
            <v>944</v>
          </cell>
          <cell r="B2054" t="str">
            <v xml:space="preserve">FIO DE COBRE, SOLIDO, CLASSE 1, ISOLACAO EM PVC/A, ANTICHAMA BWF-B, 450/750V, SECAO NOMINAL 4 MM2                                                                                                                                                                                                                                                                                                                                                                                                         </v>
          </cell>
          <cell r="C2054" t="str">
            <v xml:space="preserve">M     </v>
          </cell>
        </row>
        <row r="2055">
          <cell r="A2055">
            <v>940</v>
          </cell>
          <cell r="B2055" t="str">
            <v xml:space="preserve">FIO DE COBRE, SOLIDO, CLASSE 1, ISOLACAO EM PVC/A, ANTICHAMA BWF-B, 450/750V, SECAO NOMINAL 6 MM2                                                                                                                                                                                                                                                                                                                                                                                                         </v>
          </cell>
          <cell r="C2055" t="str">
            <v xml:space="preserve">M     </v>
          </cell>
        </row>
        <row r="2056">
          <cell r="A2056">
            <v>44397</v>
          </cell>
          <cell r="B2056" t="str">
            <v xml:space="preserve">FITA / CINTA AUTOADESIVA ELASTOMERICA PARA VEDACAO, L= 50 MM, E = 3 MM                                                                                                                                                                                                                                                                                                                                                                                                                                    </v>
          </cell>
          <cell r="C2056" t="str">
            <v xml:space="preserve">M     </v>
          </cell>
        </row>
        <row r="2057">
          <cell r="A2057">
            <v>406</v>
          </cell>
          <cell r="B2057" t="str">
            <v xml:space="preserve">FITA ACO INOX PARA CINTAR POSTE, L = 19 MM, E = 0,5 MM (ROLO DE 30M)                                                                                                                                                                                                                                                                                                                                                                                                                                      </v>
          </cell>
          <cell r="C2057" t="str">
            <v xml:space="preserve">UN    </v>
          </cell>
        </row>
        <row r="2058">
          <cell r="A2058">
            <v>42529</v>
          </cell>
          <cell r="B2058" t="str">
            <v xml:space="preserve">FITA ADESIVA ALUMINIZADA, PARA INSTALACAO DE MANTAS DE SUBCOBERTURA, L = *5* CM                                                                                                                                                                                                                                                                                                                                                                                                                           </v>
          </cell>
          <cell r="C2058" t="str">
            <v xml:space="preserve">M     </v>
          </cell>
        </row>
        <row r="2059">
          <cell r="A2059">
            <v>39634</v>
          </cell>
          <cell r="B2059" t="str">
            <v xml:space="preserve">FITA ADESIVA ANTICORROSIVA DE PVC FLEXIVEL, COR PRETA, PARA PROTECAO TUBULACAO, 50 MM X 30 M (L X C), E= *0,25* MM                                                                                                                                                                                                                                                                                                                                                                                        </v>
          </cell>
          <cell r="C2059" t="str">
            <v xml:space="preserve">M     </v>
          </cell>
        </row>
        <row r="2060">
          <cell r="A2060">
            <v>39701</v>
          </cell>
          <cell r="B2060" t="str">
            <v xml:space="preserve">FITA ADESIVA ASFALTICA ALUMINIZADA MULTIUSO, L = 10 CM, ROLO DE 10 M                                                                                                                                                                                                                                                                                                                                                                                                                                      </v>
          </cell>
          <cell r="C2060" t="str">
            <v xml:space="preserve">UN    </v>
          </cell>
        </row>
        <row r="2061">
          <cell r="A2061">
            <v>12815</v>
          </cell>
          <cell r="B2061" t="str">
            <v xml:space="preserve">FITA CREPE ROLO DE *25* MM X 50 M                                                                                                                                                                                                                                                                                                                                                                                                                                                                         </v>
          </cell>
          <cell r="C2061" t="str">
            <v xml:space="preserve">UN    </v>
          </cell>
        </row>
        <row r="2062">
          <cell r="A2062">
            <v>39431</v>
          </cell>
          <cell r="B2062" t="str">
            <v xml:space="preserve">FITA DE PAPEL MICROPERFURADO, 50 X 150 MM, PARA TRATAMENTO DE JUNTAS DE CHAPA DE GESSO PARA DRYWALL                                                                                                                                                                                                                                                                                                                                                                                                       </v>
          </cell>
          <cell r="C2062" t="str">
            <v xml:space="preserve">M     </v>
          </cell>
        </row>
        <row r="2063">
          <cell r="A2063">
            <v>39432</v>
          </cell>
          <cell r="B2063" t="str">
            <v xml:space="preserve">FITA DE PAPEL REFORCADA COM LAMINA DE METAL PARA REFORCO DE CANTOS DE CHAPA DE GESSO PARA DRYWALL                                                                                                                                                                                                                                                                                                                                                                                                         </v>
          </cell>
          <cell r="C2063" t="str">
            <v xml:space="preserve">M     </v>
          </cell>
        </row>
        <row r="2064">
          <cell r="A2064">
            <v>20111</v>
          </cell>
          <cell r="B2064" t="str">
            <v xml:space="preserve">FITA ISOLANTE ADESIVA ANTICHAMA, USO ATE 750 V, EM ROLO DE 19 MM X 20 M                                                                                                                                                                                                                                                                                                                                                                                                                                   </v>
          </cell>
          <cell r="C2064" t="str">
            <v xml:space="preserve">UN    </v>
          </cell>
        </row>
        <row r="2065">
          <cell r="A2065">
            <v>21127</v>
          </cell>
          <cell r="B2065" t="str">
            <v xml:space="preserve">FITA ISOLANTE ADESIVA ANTICHAMA, USO ATE 750 V, EM ROLO DE 19 MM X 5 M                                                                                                                                                                                                                                                                                                                                                                                                                                    </v>
          </cell>
          <cell r="C2065" t="str">
            <v xml:space="preserve">UN    </v>
          </cell>
        </row>
        <row r="2066">
          <cell r="A2066">
            <v>404</v>
          </cell>
          <cell r="B2066" t="str">
            <v xml:space="preserve">FITA ISOLANTE DE BORRACHA AUTOFUSAO, USO ATE 69 KV (ALTA TENSAO), LARGURA DE 19 MM                                                                                                                                                                                                                                                                                                                                                                                                                        </v>
          </cell>
          <cell r="C2066" t="str">
            <v xml:space="preserve">M     </v>
          </cell>
        </row>
        <row r="2067">
          <cell r="A2067">
            <v>14151</v>
          </cell>
          <cell r="B2067" t="str">
            <v xml:space="preserve">FITA METALICA GRAVADA, L = 17 MM, ROLO DE 25 M, CARGA RECOMENDADA = *120* KGF                                                                                                                                                                                                                                                                                                                                                                                                                             </v>
          </cell>
          <cell r="C2067" t="str">
            <v xml:space="preserve">UN    </v>
          </cell>
        </row>
        <row r="2068">
          <cell r="A2068">
            <v>14153</v>
          </cell>
          <cell r="B2068" t="str">
            <v xml:space="preserve">FITA METALICA PERFURADA, L = *18* MM, ROLO DE 30 M, CARGA RECOMENDADA = *30* KGF                                                                                                                                                                                                                                                                                                                                                                                                                          </v>
          </cell>
          <cell r="C2068" t="str">
            <v xml:space="preserve">UN    </v>
          </cell>
        </row>
        <row r="2069">
          <cell r="A2069">
            <v>14152</v>
          </cell>
          <cell r="B2069" t="str">
            <v xml:space="preserve">FITA METALICA PERFURADA, L = 17 MM, ROLO DE 30 M, CARGA RECOMENDADA = *19* KGF                                                                                                                                                                                                                                                                                                                                                                                                                            </v>
          </cell>
          <cell r="C2069" t="str">
            <v xml:space="preserve">UN    </v>
          </cell>
        </row>
        <row r="2070">
          <cell r="A2070">
            <v>14154</v>
          </cell>
          <cell r="B2070" t="str">
            <v xml:space="preserve">FITA METALICA PERFURADA, L = 25 MM, ROLO DE 30 M, CARGA RECOMENDADA = *222,5* KGF                                                                                                                                                                                                                                                                                                                                                                                                                         </v>
          </cell>
          <cell r="C2070" t="str">
            <v xml:space="preserve">UN    </v>
          </cell>
        </row>
        <row r="2071">
          <cell r="A2071">
            <v>3143</v>
          </cell>
          <cell r="B2071" t="str">
            <v xml:space="preserve">FITA VEDA ROSCA, EM PTFE, ROLO  DE 18 MM X 25 M (L X C)                                                                                                                                                                                                                                                                                                                                                                                                                                                   </v>
          </cell>
          <cell r="C2071" t="str">
            <v xml:space="preserve">UN    </v>
          </cell>
        </row>
        <row r="2072">
          <cell r="A2072">
            <v>3146</v>
          </cell>
          <cell r="B2072" t="str">
            <v xml:space="preserve">FITA VEDA ROSCA, EM PTFE, ROLO DE 18 MM X 10 M (L X C)                                                                                                                                                                                                                                                                                                                                                                                                                                                    </v>
          </cell>
          <cell r="C2072" t="str">
            <v xml:space="preserve">UN    </v>
          </cell>
        </row>
        <row r="2073">
          <cell r="A2073">
            <v>3148</v>
          </cell>
          <cell r="B2073" t="str">
            <v xml:space="preserve">FITA VEDA ROSCA, EM PTFE, ROLO DE 18 MM X 50 M (L X C)                                                                                                                                                                                                                                                                                                                                                                                                                                                    </v>
          </cell>
          <cell r="C2073" t="str">
            <v xml:space="preserve">UN    </v>
          </cell>
        </row>
        <row r="2074">
          <cell r="A2074">
            <v>4310</v>
          </cell>
          <cell r="B2074" t="str">
            <v xml:space="preserve">FIXADOR DE ABA AUTOTRAVANTE PARA TELHA DE FIBROCIMENTO, TIPO CANALETE 90 OU KALHETAO                                                                                                                                                                                                                                                                                                                                                                                                                      </v>
          </cell>
          <cell r="C2074" t="str">
            <v xml:space="preserve">UN    </v>
          </cell>
        </row>
        <row r="2075">
          <cell r="A2075">
            <v>4311</v>
          </cell>
          <cell r="B2075" t="str">
            <v xml:space="preserve">FIXADOR DE ABA SIMPLES PARA TELHA DE FIBROCIMENTO, TIPO CANALETA 49 OU KALHETA                                                                                                                                                                                                                                                                                                                                                                                                                            </v>
          </cell>
          <cell r="C2075" t="str">
            <v xml:space="preserve">UN    </v>
          </cell>
        </row>
        <row r="2076">
          <cell r="A2076">
            <v>4312</v>
          </cell>
          <cell r="B2076" t="str">
            <v xml:space="preserve">FIXADOR DE ABA SIMPLES PARA TELHA DE FIBROCIMENTO, TIPO CANALETA 90 OU KALHETAO                                                                                                                                                                                                                                                                                                                                                                                                                           </v>
          </cell>
          <cell r="C2076" t="str">
            <v xml:space="preserve">UN    </v>
          </cell>
        </row>
        <row r="2077">
          <cell r="A2077">
            <v>13261</v>
          </cell>
          <cell r="B2077" t="str">
            <v xml:space="preserve">FLANELA *30 X 40* CM                                                                                                                                                                                                                                                                                                                                                                                                                                                                                      </v>
          </cell>
          <cell r="C2077" t="str">
            <v xml:space="preserve">UN    </v>
          </cell>
        </row>
        <row r="2078">
          <cell r="A2078">
            <v>3272</v>
          </cell>
          <cell r="B2078" t="str">
            <v xml:space="preserve">FLANGE SEXTAVADO DE FERRO GALVANIZADO, COM ROSCA BSP, DE 1 1/2"                                                                                                                                                                                                                                                                                                                                                                                                                                           </v>
          </cell>
          <cell r="C2078" t="str">
            <v xml:space="preserve">UN    </v>
          </cell>
        </row>
        <row r="2079">
          <cell r="A2079">
            <v>3265</v>
          </cell>
          <cell r="B2079" t="str">
            <v xml:space="preserve">FLANGE SEXTAVADO DE FERRO GALVANIZADO, COM ROSCA BSP, DE 1 1/4"                                                                                                                                                                                                                                                                                                                                                                                                                                           </v>
          </cell>
          <cell r="C2079" t="str">
            <v xml:space="preserve">UN    </v>
          </cell>
        </row>
        <row r="2080">
          <cell r="A2080">
            <v>3262</v>
          </cell>
          <cell r="B2080" t="str">
            <v xml:space="preserve">FLANGE SEXTAVADO DE FERRO GALVANIZADO, COM ROSCA BSP, DE 1/2"                                                                                                                                                                                                                                                                                                                                                                                                                                             </v>
          </cell>
          <cell r="C2080" t="str">
            <v xml:space="preserve">UN    </v>
          </cell>
        </row>
        <row r="2081">
          <cell r="A2081">
            <v>3264</v>
          </cell>
          <cell r="B2081" t="str">
            <v xml:space="preserve">FLANGE SEXTAVADO DE FERRO GALVANIZADO, COM ROSCA BSP, DE 1"                                                                                                                                                                                                                                                                                                                                                                                                                                               </v>
          </cell>
          <cell r="C2081" t="str">
            <v xml:space="preserve">UN    </v>
          </cell>
        </row>
        <row r="2082">
          <cell r="A2082">
            <v>3267</v>
          </cell>
          <cell r="B2082" t="str">
            <v xml:space="preserve">FLANGE SEXTAVADO DE FERRO GALVANIZADO, COM ROSCA BSP, DE 2 1/2"                                                                                                                                                                                                                                                                                                                                                                                                                                           </v>
          </cell>
          <cell r="C2082" t="str">
            <v xml:space="preserve">UN    </v>
          </cell>
        </row>
        <row r="2083">
          <cell r="A2083">
            <v>3266</v>
          </cell>
          <cell r="B2083" t="str">
            <v xml:space="preserve">FLANGE SEXTAVADO DE FERRO GALVANIZADO, COM ROSCA BSP, DE 2"                                                                                                                                                                                                                                                                                                                                                                                                                                               </v>
          </cell>
          <cell r="C2083" t="str">
            <v xml:space="preserve">UN    </v>
          </cell>
        </row>
        <row r="2084">
          <cell r="A2084">
            <v>3263</v>
          </cell>
          <cell r="B2084" t="str">
            <v xml:space="preserve">FLANGE SEXTAVADO DE FERRO GALVANIZADO, COM ROSCA BSP, DE 3/4"                                                                                                                                                                                                                                                                                                                                                                                                                                             </v>
          </cell>
          <cell r="C2084" t="str">
            <v xml:space="preserve">UN    </v>
          </cell>
        </row>
        <row r="2085">
          <cell r="A2085">
            <v>3268</v>
          </cell>
          <cell r="B2085" t="str">
            <v xml:space="preserve">FLANGE SEXTAVADO DE FERRO GALVANIZADO, COM ROSCA BSP, DE 3"                                                                                                                                                                                                                                                                                                                                                                                                                                               </v>
          </cell>
          <cell r="C2085" t="str">
            <v xml:space="preserve">UN    </v>
          </cell>
        </row>
        <row r="2086">
          <cell r="A2086">
            <v>3271</v>
          </cell>
          <cell r="B2086" t="str">
            <v xml:space="preserve">FLANGE SEXTAVADO DE FERRO GALVANIZADO, COM ROSCA BSP, DE 4"                                                                                                                                                                                                                                                                                                                                                                                                                                               </v>
          </cell>
          <cell r="C2086" t="str">
            <v xml:space="preserve">UN    </v>
          </cell>
        </row>
        <row r="2087">
          <cell r="A2087">
            <v>3270</v>
          </cell>
          <cell r="B2087" t="str">
            <v xml:space="preserve">FLANGE SEXTAVADO DE FERRO GALVANIZADO, COM ROSCA BSP, DE 6"                                                                                                                                                                                                                                                                                                                                                                                                                                               </v>
          </cell>
          <cell r="C2087" t="str">
            <v xml:space="preserve">UN    </v>
          </cell>
        </row>
        <row r="2088">
          <cell r="A2088">
            <v>3275</v>
          </cell>
          <cell r="B2088" t="str">
            <v xml:space="preserve">FORRO COMPOSTO POR PAINEIS DE LA DE VIDRO, REVESTIDOS EM PVC MICROPERFURADO, DE *1250 X 625* MM, ESPESSURA 15 MM (COM COLOCACAO)                                                                                                                                                                                                                                                                                                                                                                          </v>
          </cell>
          <cell r="C2088" t="str">
            <v xml:space="preserve">M2    </v>
          </cell>
        </row>
        <row r="2089">
          <cell r="A2089">
            <v>39512</v>
          </cell>
          <cell r="B2089" t="str">
            <v xml:space="preserve">FORRO DE FIBRA MINERAL EM PLACAS DE 1250 X 625 MM, E = 15 MM, BORDA RETA, COM PINTURA ANTIMOFO, APOIADO EM PERFIL DE ACO GALVANIZADO COM 24 MM DE BASE - INSTALADO                                                                                                                                                                                                                                                                                                                                        </v>
          </cell>
          <cell r="C2089" t="str">
            <v xml:space="preserve">M2    </v>
          </cell>
        </row>
        <row r="2090">
          <cell r="A2090">
            <v>39511</v>
          </cell>
          <cell r="B2090" t="str">
            <v xml:space="preserve">FORRO DE FIBRA MINERAL EM PLACAS DE 625 X 625 MM, E = 15 MM, BORDA RETA, COM PINTURA ANTIMOFO, APOIADO EM PERFIL DE ACO GALVANIZADO COM 24 MM DE BASE - INSTALADO                                                                                                                                                                                                                                                                                                                                         </v>
          </cell>
          <cell r="C2090" t="str">
            <v xml:space="preserve">M2    </v>
          </cell>
        </row>
        <row r="2091">
          <cell r="A2091">
            <v>39513</v>
          </cell>
          <cell r="B2091" t="str">
            <v xml:space="preserve">FORRO DE FIBRA MINERAL EM PLACAS DE 625 X 625 MM, E = 15/16 MM, BORDA REBAIXADA, COM PINTURA ANTIMOFO, APOIADO EM PERFIL DE ACO GALVANIZADO COM 24 MM DE BASE - INSTALADO                                                                                                                                                                                                                                                                                                                                 </v>
          </cell>
          <cell r="C2091" t="str">
            <v xml:space="preserve">M2    </v>
          </cell>
        </row>
        <row r="2092">
          <cell r="A2092">
            <v>3286</v>
          </cell>
          <cell r="B2092" t="str">
            <v xml:space="preserve">FORRO DE MADEIRA CEDRINHO OU EQUIVALENTE DA REGIAO, ENCAIXE MACHO/FEMEA COM FRISO, *10 X 1* CM (SEM COLOCACAO)                                                                                                                                                                                                                                                                                                                                                                                            </v>
          </cell>
          <cell r="C2092" t="str">
            <v xml:space="preserve">M2    </v>
          </cell>
        </row>
        <row r="2093">
          <cell r="A2093">
            <v>3287</v>
          </cell>
          <cell r="B2093" t="str">
            <v xml:space="preserve">FORRO DE MADEIRA CUMARU/IPE CHAMPANHE OU EQUIVALENTE DA REGIAO, ENCAIXE MACHO/FEMEA COM FRISO, *10 X 1* CM (SEM COLOCACAO)                                                                                                                                                                                                                                                                                                                                                                                </v>
          </cell>
          <cell r="C2093" t="str">
            <v xml:space="preserve">M2    </v>
          </cell>
        </row>
        <row r="2094">
          <cell r="A2094">
            <v>3283</v>
          </cell>
          <cell r="B2094" t="str">
            <v xml:space="preserve">FORRO DE MADEIRA PINUS OU EQUIVALENTE DA REGIAO, ENCAIXE MACHO/FEMEA COM FRISO, *10 X 1* CM (SEM COLOCACAO)                                                                                                                                                                                                                                                                                                                                                                                               </v>
          </cell>
          <cell r="C2094" t="str">
            <v xml:space="preserve">M2    </v>
          </cell>
        </row>
        <row r="2095">
          <cell r="A2095">
            <v>11587</v>
          </cell>
          <cell r="B2095" t="str">
            <v xml:space="preserve">FORRO DE PVC LISO, BRANCO, REGUA DE 10 CM, ESPESSURA APROXIMADA DE 8 MM (COM COLOCACAO / SEM ESTRUTURA METALICA)                                                                                                                                                                                                                                                                                                                                                                                          </v>
          </cell>
          <cell r="C2095" t="str">
            <v xml:space="preserve">M2    </v>
          </cell>
        </row>
        <row r="2096">
          <cell r="A2096">
            <v>36225</v>
          </cell>
          <cell r="B2096" t="str">
            <v xml:space="preserve">FORRO DE PVC LISO, BRANCO, REGUA DE 20 CM, ESPESSURA APROXIMADA DE 8 MM, COMPRIMENTO 6 M (SEM COLOCACAO)                                                                                                                                                                                                                                                                                                                                                                                                  </v>
          </cell>
          <cell r="C2096" t="str">
            <v xml:space="preserve">M2    </v>
          </cell>
        </row>
        <row r="2097">
          <cell r="A2097">
            <v>36230</v>
          </cell>
          <cell r="B2097" t="str">
            <v xml:space="preserve">FORRO DE PVC, FRISADO, BRANCO, REGUA DE 10 CM, ESPESSURA APROXIMADA DE 8 MM E COMPRIMENTO 6 M (SEM COLOCACAO)                                                                                                                                                                                                                                                                                                                                                                                             </v>
          </cell>
          <cell r="C2097" t="str">
            <v xml:space="preserve">M2    </v>
          </cell>
        </row>
        <row r="2098">
          <cell r="A2098">
            <v>36238</v>
          </cell>
          <cell r="B2098" t="str">
            <v xml:space="preserve">FORRO DE PVC, FRISADO, BRANCO, REGUA DE 20 CM, ESPESSURA APROXIMADA DE 8 MM E COMPRIMENTO 6 M (SEM COLOCACAO)                                                                                                                                                                                                                                                                                                                                                                                             </v>
          </cell>
          <cell r="C2098" t="str">
            <v xml:space="preserve">M2    </v>
          </cell>
        </row>
        <row r="2099">
          <cell r="A2099">
            <v>39363</v>
          </cell>
          <cell r="B2099" t="str">
            <v xml:space="preserve">FOSSA SEPTICA, SEM FILTRO, EM POLIETILENO DE ALTA DENSIDADE (PEAD), PARA 15 A 30 CONTRIBUINTES, CILINDRICA, COM TAMPA, CAPACIDADE APROXIMADA DE *5500* LITROS (NBR 7229)                                                                                                                                                                                                                                                                                                                                  </v>
          </cell>
          <cell r="C2099" t="str">
            <v xml:space="preserve">UN    </v>
          </cell>
        </row>
        <row r="2100">
          <cell r="A2100">
            <v>39361</v>
          </cell>
          <cell r="B2100" t="str">
            <v xml:space="preserve">FOSSA SEPTICA, SEM FILTRO, EM POLIETILENO DE ALTA DENSIDADE (PEAD), PARA 4 A 7 CONTRIBUINTES, CILINDRICA, COM TAMPA, CAPACIDADE APROXIMADA DE *1100* LITROS (NBR 7229)                                                                                                                                                                                                                                                                                                                                    </v>
          </cell>
          <cell r="C2100" t="str">
            <v xml:space="preserve">UN    </v>
          </cell>
        </row>
        <row r="2101">
          <cell r="A2101">
            <v>39362</v>
          </cell>
          <cell r="B2101" t="str">
            <v xml:space="preserve">FOSSA SEPTICA, SEM FILTRO, EM POLIETILENO DE ALTA DENSIDADE (PEAD), PARA 8 A 14 CONTRIBUINTES, CILINDRICA, COM TAMPA, CAPACIDADE APROXIMADA DE *3000* LITROS (NBR 7229)                                                                                                                                                                                                                                                                                                                                   </v>
          </cell>
          <cell r="C2101" t="str">
            <v xml:space="preserve">UN    </v>
          </cell>
        </row>
        <row r="2102">
          <cell r="A2102">
            <v>39364</v>
          </cell>
          <cell r="B2102" t="str">
            <v xml:space="preserve">FOSSA SEPTICA,SEM FILTRO, EM POLIETILENO DE ALTA DENSIDADE (PEAD), PARA 40 A 52 CONTRIBUINTES, CILINDRICA, COM TAMPA, CAPACIDADE APROXIMADA DE *10000* LITROS (NBR 7229)                                                                                                                                                                                                                                                                                                                                  </v>
          </cell>
          <cell r="C2102" t="str">
            <v xml:space="preserve">UN    </v>
          </cell>
        </row>
        <row r="2103">
          <cell r="A2103">
            <v>14576</v>
          </cell>
          <cell r="B2103" t="str">
            <v xml:space="preserve">FRESADORA DE ASFALTO A FRIO SOBRE ESTEIRAS, LARG. FRESAGEM 2,00 M, POT. 410 KW/550 HP                                                                                                                                                                                                                                                                                                                                                                                                                     </v>
          </cell>
          <cell r="C2103" t="str">
            <v xml:space="preserve">UN    </v>
          </cell>
        </row>
        <row r="2104">
          <cell r="A2104">
            <v>13877</v>
          </cell>
          <cell r="B2104" t="str">
            <v xml:space="preserve">FRESADORA DE ASFALTO A FRIO SOBRE RODAS, LARG. FRESAGEM 1,00 M, POT. 155 KW/208 HP                                                                                                                                                                                                                                                                                                                                                                                                                        </v>
          </cell>
          <cell r="C2104" t="str">
            <v xml:space="preserve">UN    </v>
          </cell>
        </row>
        <row r="2105">
          <cell r="A2105">
            <v>7307</v>
          </cell>
          <cell r="B2105" t="str">
            <v xml:space="preserve">FUNDO ANTICORROSIVO PARA METAIS FERROSOS (ZARCAO)                                                                                                                                                                                                                                                                                                                                                                                                                                                         </v>
          </cell>
          <cell r="C2105" t="str">
            <v xml:space="preserve">L     </v>
          </cell>
        </row>
        <row r="2106">
          <cell r="A2106">
            <v>38122</v>
          </cell>
          <cell r="B2106" t="str">
            <v xml:space="preserve">FUNDO PREPARADOR ACRILICO BASE AGUA                                                                                                                                                                                                                                                                                                                                                                                                                                                                       </v>
          </cell>
          <cell r="C2106" t="str">
            <v xml:space="preserve">L     </v>
          </cell>
        </row>
        <row r="2107">
          <cell r="A2107">
            <v>43653</v>
          </cell>
          <cell r="B2107" t="str">
            <v xml:space="preserve">FUNDO SINTETICO NIVELADOR BRANCO FOSCO PARA MADEIRA                                                                                                                                                                                                                                                                                                                                                                                                                                                       </v>
          </cell>
          <cell r="C2107" t="str">
            <v xml:space="preserve">L     </v>
          </cell>
        </row>
        <row r="2108">
          <cell r="A2108">
            <v>38633</v>
          </cell>
          <cell r="B2108" t="str">
            <v xml:space="preserve">FURO PARA TORNEIRA OU OUTROS ACESSORIOS EM BANCADA DE MARMORE/ GRANITO OU OUTRO TIPO DE PEDRA NATURAL                                                                                                                                                                                                                                                                                                                                                                                                     </v>
          </cell>
          <cell r="C2108" t="str">
            <v xml:space="preserve">UN    </v>
          </cell>
        </row>
        <row r="2109">
          <cell r="A2109">
            <v>12344</v>
          </cell>
          <cell r="B2109" t="str">
            <v xml:space="preserve">FUSIVEL DIAZED 20 A TAMANHO DII, CAPACIDADE DE INTERRUPCAO DE 50 KA EM VCA E 8 KA EM VCC, TENSAO NOMINAL DE 500 V                                                                                                                                                                                                                                                                                                                                                                                         </v>
          </cell>
          <cell r="C2109" t="str">
            <v xml:space="preserve">UN    </v>
          </cell>
        </row>
        <row r="2110">
          <cell r="A2110">
            <v>12343</v>
          </cell>
          <cell r="B2110" t="str">
            <v xml:space="preserve">FUSIVEL DIAZED 35 A TAMANHO DIII, CAPACIDADE DE INTERRUPCAO DE 50 KA EM VCA E 8 KA EM VCC, TENSAO NOMINAL DE 500 V                                                                                                                                                                                                                                                                                                                                                                                        </v>
          </cell>
          <cell r="C2110" t="str">
            <v xml:space="preserve">UN    </v>
          </cell>
        </row>
        <row r="2111">
          <cell r="A2111">
            <v>3295</v>
          </cell>
          <cell r="B2111" t="str">
            <v xml:space="preserve">FUSIVEL NH *36* A 80 AMPERES, TAMANHO 00, CAPACIDADE DE INTERRUPCAO DE 120 KA, TENSAO NOMINAL DE 500 V                                                                                                                                                                                                                                                                                                                                                                                                    </v>
          </cell>
          <cell r="C2111" t="str">
            <v xml:space="preserve">UN    </v>
          </cell>
        </row>
        <row r="2112">
          <cell r="A2112">
            <v>3302</v>
          </cell>
          <cell r="B2112" t="str">
            <v xml:space="preserve">FUSIVEL NH 100 A TAMANHO 00, CAPACIDADE DE INTERRUPCAO DE 120 KA, TENSAO NOMINAL DE 500 V                                                                                                                                                                                                                                                                                                                                                                                                                 </v>
          </cell>
          <cell r="C2112" t="str">
            <v xml:space="preserve">UN    </v>
          </cell>
        </row>
        <row r="2113">
          <cell r="A2113">
            <v>3297</v>
          </cell>
          <cell r="B2113" t="str">
            <v xml:space="preserve">FUSIVEL NH 125 A TAMANHO 00, CAPACIDADE DE INTERRUPCAO DE 120 KA, TENSAO NOMINAL DE 500 V                                                                                                                                                                                                                                                                                                                                                                                                                 </v>
          </cell>
          <cell r="C2113" t="str">
            <v xml:space="preserve">UN    </v>
          </cell>
        </row>
        <row r="2114">
          <cell r="A2114">
            <v>3294</v>
          </cell>
          <cell r="B2114" t="str">
            <v xml:space="preserve">FUSIVEL NH 160 A TAMANHO 00, CAPACIDADE DE INTERRUPCAO DE 120 KA, TENSAO NOMINAL DE 500 V                                                                                                                                                                                                                                                                                                                                                                                                                 </v>
          </cell>
          <cell r="C2114" t="str">
            <v xml:space="preserve">UN    </v>
          </cell>
        </row>
        <row r="2115">
          <cell r="A2115">
            <v>3292</v>
          </cell>
          <cell r="B2115" t="str">
            <v xml:space="preserve">FUSIVEL NH 20 A TAMANHO 000, CAPACIDADE DE INTERRUPCAO DE 120 KA, TENSAO NOMINAL DE 500 V                                                                                                                                                                                                                                                                                                                                                                                                                 </v>
          </cell>
          <cell r="C2115" t="str">
            <v xml:space="preserve">UN    </v>
          </cell>
        </row>
        <row r="2116">
          <cell r="A2116">
            <v>3298</v>
          </cell>
          <cell r="B2116" t="str">
            <v xml:space="preserve">FUSIVEL NH 200 A 250 AMPERES, TAMANHO 1, CAPACIDADE DE INTERRUPCAO DE 120 KA, TENSAO NOMINAL DE 500 V                                                                                                                                                                                                                                                                                                                                                                                                     </v>
          </cell>
          <cell r="C2116" t="str">
            <v xml:space="preserve">UN    </v>
          </cell>
        </row>
        <row r="2117">
          <cell r="A2117">
            <v>34802</v>
          </cell>
          <cell r="B2117" t="str">
            <v xml:space="preserve">GABIAO MANTA (COLCHAO) MALHA HEXAGONAL 6 X 8 CM (ZN/AL REVESTIDO COM POLIMERO), DIMENSOES 4,0 X 2,0 X 0,17 M (C X L X A) FIO 2 MM                                                                                                                                                                                                                                                                                                                                                                         </v>
          </cell>
          <cell r="C2117" t="str">
            <v xml:space="preserve">UN    </v>
          </cell>
        </row>
        <row r="2118">
          <cell r="A2118">
            <v>11588</v>
          </cell>
          <cell r="B2118" t="str">
            <v xml:space="preserve">GABIAO MANTA (COLCHAO) MALHA HEXAGONAL 6 X 8 CM (ZN/AL REVESTIDO COM POLIMERO), FIO 2 MM, DIMENSOES 4,0 X 2,0 X 0,23 M (C X L X A)                                                                                                                                                                                                                                                                                                                                                                        </v>
          </cell>
          <cell r="C2118" t="str">
            <v xml:space="preserve">UN    </v>
          </cell>
        </row>
        <row r="2119">
          <cell r="A2119">
            <v>34383</v>
          </cell>
          <cell r="B2119" t="str">
            <v xml:space="preserve">GABIAO MANTA (COLCHAO) MALHA HEXAGONAL 6 X 8 CM (ZN/AL REVESTIDO COM POLIMERO), FIO 2 MM, DIMENSOES 4,0 X 2,0 X 0,3 M (C X L X A)                                                                                                                                                                                                                                                                                                                                                                         </v>
          </cell>
          <cell r="C2119" t="str">
            <v xml:space="preserve">UN    </v>
          </cell>
        </row>
        <row r="2120">
          <cell r="A2120">
            <v>40451</v>
          </cell>
          <cell r="B2120" t="str">
            <v xml:space="preserve">GABIAO MANTA (COLCHAO) MALHA HEXAGONAL 6 X 8 CM (ZN/AL REVESTIDO COM POLIMERO), FIO 2,0 MM, DIMENSOES 5,0 X 2,0 X 0,17 M (C X L X A)                                                                                                                                                                                                                                                                                                                                                                      </v>
          </cell>
          <cell r="C2120" t="str">
            <v xml:space="preserve">M2    </v>
          </cell>
        </row>
        <row r="2121">
          <cell r="A2121">
            <v>40453</v>
          </cell>
          <cell r="B2121" t="str">
            <v xml:space="preserve">GABIAO MANTA (COLCHAO) MALHA HEXAGONAL 6 X 8 CM (ZN/AL REVESTIDO COM POLIMERO), FIO 2,0 MM, DIMENSOES 5,0 X 2,0 X 0,23 M (C X L X A)                                                                                                                                                                                                                                                                                                                                                                      </v>
          </cell>
          <cell r="C2121" t="str">
            <v xml:space="preserve">M2    </v>
          </cell>
        </row>
        <row r="2122">
          <cell r="A2122">
            <v>40452</v>
          </cell>
          <cell r="B2122" t="str">
            <v xml:space="preserve">GABIAO MANTA (COLCHAO) MALHA HEXAGONAL 6 X 8 CM (ZN/AL REVESTIDO COM POLIMERO), FIO 2,0 MM, DIMENSOES 5,0 X 2,0 X 0,30 M (C X L X A)                                                                                                                                                                                                                                                                                                                                                                      </v>
          </cell>
          <cell r="C2122" t="str">
            <v xml:space="preserve">M2    </v>
          </cell>
        </row>
        <row r="2123">
          <cell r="A2123">
            <v>11594</v>
          </cell>
          <cell r="B2123" t="str">
            <v xml:space="preserve">GABIAO SACO MALHA HEXAGONAL 8 X 10 CM (ZN/AL REVESTIDO COM POLIMERO), FIO 2,4 MM, DIMENSOES 3,0 X 0,65 M                                                                                                                                                                                                                                                                                                                                                                                                  </v>
          </cell>
          <cell r="C2123" t="str">
            <v xml:space="preserve">UN    </v>
          </cell>
        </row>
        <row r="2124">
          <cell r="A2124">
            <v>3311</v>
          </cell>
          <cell r="B2124" t="str">
            <v xml:space="preserve">GABIAO SACO MALHA HEXAGONAL 8 X 10 CM (ZN/AL REVESTIDO COM POLIMERO), FIO 2,4 MM, H = 0,65 M                                                                                                                                                                                                                                                                                                                                                                                                              </v>
          </cell>
          <cell r="C2124" t="str">
            <v xml:space="preserve">M3    </v>
          </cell>
        </row>
        <row r="2125">
          <cell r="A2125">
            <v>11599</v>
          </cell>
          <cell r="B2125" t="str">
            <v xml:space="preserve">GABIAO SACO MALHA HEXAGONAL 8 X 10 CM (ZN/AL), FIO 2,7 MM, DIMENSOES 4,0 X 0,65 M                                                                                                                                                                                                                                                                                                                                                                                                                         </v>
          </cell>
          <cell r="C2125" t="str">
            <v xml:space="preserve">UN    </v>
          </cell>
        </row>
        <row r="2126">
          <cell r="A2126">
            <v>11593</v>
          </cell>
          <cell r="B2126" t="str">
            <v xml:space="preserve">GABIAO TIPO CAIXA MALHA HEXAGONAL 8 X 10 CM (ZN/AL REVESTIDO COM POLIMERO), FIO 2,4 MM, DIMENSOES 2,0 X 1,0 X 1,0 M (C X L X A)                                                                                                                                                                                                                                                                                                                                                                           </v>
          </cell>
          <cell r="C2126" t="str">
            <v xml:space="preserve">UN    </v>
          </cell>
        </row>
        <row r="2127">
          <cell r="A2127">
            <v>3314</v>
          </cell>
          <cell r="B2127" t="str">
            <v xml:space="preserve">GABIAO TIPO CAIXA MALHA HEXAGONAL 8 X 10 CM (ZN/AL REVESTIDO COM POLIMERO), FIO 2,4 MM, H = 0,50 M                                                                                                                                                                                                                                                                                                                                                                                                        </v>
          </cell>
          <cell r="C2127" t="str">
            <v xml:space="preserve">M3    </v>
          </cell>
        </row>
        <row r="2128">
          <cell r="A2128">
            <v>11597</v>
          </cell>
          <cell r="B2128" t="str">
            <v xml:space="preserve">GABIAO TIPO CAIXA MALHA HEXAGONAL 8 X 10 CM (ZN/AL), FIO 2,7 MM, DIMENSOES 2,0 X 1,0 X 1,0 M (C X L X A)                                                                                                                                                                                                                                                                                                                                                                                                  </v>
          </cell>
          <cell r="C2128" t="str">
            <v xml:space="preserve">UN    </v>
          </cell>
        </row>
        <row r="2129">
          <cell r="A2129">
            <v>3309</v>
          </cell>
          <cell r="B2129" t="str">
            <v xml:space="preserve">GABIAO TIPO CAIXA MALHA HEXAGONAL 8 X 10 CM (ZN/AL), FIO 2,7 MM, H = 0,50 M                                                                                                                                                                                                                                                                                                                                                                                                                               </v>
          </cell>
          <cell r="C2129" t="str">
            <v xml:space="preserve">M3    </v>
          </cell>
        </row>
        <row r="2130">
          <cell r="A2130">
            <v>34612</v>
          </cell>
          <cell r="B2130" t="str">
            <v xml:space="preserve">GABIAO TIPO CAIXA PARA SOLO REFORCADO, MALHA HEXAGONAL DE DUPLA TORCAO 8 X 10 CM (ZN/AL REVESTIDO COM POLIMERO), FIO 2,7 MM, DIMENSOES 2,0 X 1,0 X 0,5 M, COM CAUDA DE 3,0 M                                                                                                                                                                                                                                                                                                                              </v>
          </cell>
          <cell r="C2130" t="str">
            <v xml:space="preserve">UN    </v>
          </cell>
        </row>
        <row r="2131">
          <cell r="A2131">
            <v>34635</v>
          </cell>
          <cell r="B2131" t="str">
            <v xml:space="preserve">GABIAO TIPO CAIXA PARA SOLO REFORCADO, MALHA HEXAGONAL DE DUPLA TORCAO 8 X 10 CM (ZN/AL REVESTIDO COM POLIMERO), FIO 2,7 MM, DIMENSOES 2,0 X 1,0 X 1,0 M, COM CAUDA DE 3,0 M                                                                                                                                                                                                                                                                                                                              </v>
          </cell>
          <cell r="C2131" t="str">
            <v xml:space="preserve">UN    </v>
          </cell>
        </row>
        <row r="2132">
          <cell r="A2132">
            <v>34633</v>
          </cell>
          <cell r="B2132" t="str">
            <v xml:space="preserve">GABIAO TIPO CAIXA PARA SOLO REFORCADO, MALHA HEXAGONAL DE DUPLA TORCAO 8 X 10 CM (ZN/AL REVESTIDO COM POLIMERO), FIO 2,7 MM, DIMENSOES 2,0 X 1,0 X 1,0 M, COM CAUDA DE 4,0 M                                                                                                                                                                                                                                                                                                                              </v>
          </cell>
          <cell r="C2132" t="str">
            <v xml:space="preserve">UN    </v>
          </cell>
        </row>
        <row r="2133">
          <cell r="A2133">
            <v>40440</v>
          </cell>
          <cell r="B2133" t="str">
            <v xml:space="preserve">GABIAO TIPO CAIXA PARA SOLO REFORCADO, MALHA HEXAGONAL 8 X 10 CM (ZN/AL REVESTIDO COM POLIMERO), FIO 2,7 MM, DIMENSOES 2,0 X 1,0 X 0,5 M, COM CAUDA DE 4,0 M                                                                                                                                                                                                                                                                                                                                              </v>
          </cell>
          <cell r="C2133" t="str">
            <v xml:space="preserve">M3    </v>
          </cell>
        </row>
        <row r="2134">
          <cell r="A2134">
            <v>40441</v>
          </cell>
          <cell r="B2134" t="str">
            <v xml:space="preserve">GABIAO TIPO CAIXA PARA SOLO REFORCADO, MALHA HEXAGONAL 8 X 10 CM (ZN/AL REVESTIDO COM POLIMERO), FIO 2,7 MM, DIMENSOES 2,0 X 1,0 X 1,0 M, COM CAUDA DE 4,0 M                                                                                                                                                                                                                                                                                                                                              </v>
          </cell>
          <cell r="C2134" t="str">
            <v xml:space="preserve">M3    </v>
          </cell>
        </row>
        <row r="2135">
          <cell r="A2135">
            <v>40449</v>
          </cell>
          <cell r="B2135" t="str">
            <v xml:space="preserve">GABIAO TIPO CAIXA TRAPEZOIDAL, MALHA HEXAGONAL 10 X 12 CM (ZN/AL REVESTIDO COM POLIMERO) FIO 2,7 MM, FACE COM 65 GRAUS, COM GEOSSINTETICO, DIMENSOES 2,0 X 1,5 X 1,0 M (C X L X A)                                                                                                                                                                                                                                                                                                                        </v>
          </cell>
          <cell r="C2135" t="str">
            <v xml:space="preserve">M3    </v>
          </cell>
        </row>
        <row r="2136">
          <cell r="A2136">
            <v>34800</v>
          </cell>
          <cell r="B2136" t="str">
            <v xml:space="preserve">GABIAO TIPO CAIXA, MALHA HEXAGONAL 8 X 10 CM (ZN/AL REVESTIDO COM POLIMERO), FIO DE 2,4 MM, DIMENSOES 2,0 X 1,0 X 1,0 M (C X L X A)                                                                                                                                                                                                                                                                                                                                                                       </v>
          </cell>
          <cell r="C2136" t="str">
            <v xml:space="preserve">M3    </v>
          </cell>
        </row>
        <row r="2137">
          <cell r="A2137">
            <v>11592</v>
          </cell>
          <cell r="B2137" t="str">
            <v xml:space="preserve">GABIAO TIPO CAIXA, MALHA HEXAGONAL 8 X 10 CM (ZN/AL REVESTIDO COM POLIMERO), FIO 2,4 MM, DIMENSOES 2,0 X 1,0 X 0,5 M (C X L X A)                                                                                                                                                                                                                                                                                                                                                                          </v>
          </cell>
          <cell r="C2137" t="str">
            <v xml:space="preserve">UN    </v>
          </cell>
        </row>
        <row r="2138">
          <cell r="A2138">
            <v>40438</v>
          </cell>
          <cell r="B2138" t="str">
            <v xml:space="preserve">GABIAO TIPO CAIXA, MALHA HEXAGONAL 8 X 10 CM (ZN/AL), FIO DE 2,7 MM, DIMENSOES 2,0 X 1,0 X 1,0 M (C X L X A)                                                                                                                                                                                                                                                                                                                                                                                              </v>
          </cell>
          <cell r="C2138" t="str">
            <v xml:space="preserve">M3    </v>
          </cell>
        </row>
        <row r="2139">
          <cell r="A2139">
            <v>40436</v>
          </cell>
          <cell r="B2139" t="str">
            <v xml:space="preserve">GABIAO TIPO CAIXA, MALHA HEXAGONAL 8 X 10 CM (ZN/AL), FIO DE 2,7 MM, DIMENSOES 5,0 X 1,0 X 1,0 M (C X L X A)                                                                                                                                                                                                                                                                                                                                                                                              </v>
          </cell>
          <cell r="C2139" t="str">
            <v xml:space="preserve">M3    </v>
          </cell>
        </row>
        <row r="2140">
          <cell r="A2140">
            <v>11596</v>
          </cell>
          <cell r="B2140" t="str">
            <v xml:space="preserve">GABIAO TIPO CAIXA, MALHA HEXAGONAL 8 X 10 CM (ZN/AL), FIO 2,7 MM, DIMENSOES 2,0 X 1,0 X 0,5 M (C X L X A)                                                                                                                                                                                                                                                                                                                                                                                                 </v>
          </cell>
          <cell r="C2140" t="str">
            <v xml:space="preserve">UN    </v>
          </cell>
        </row>
        <row r="2141">
          <cell r="A2141">
            <v>4315</v>
          </cell>
          <cell r="B2141" t="str">
            <v xml:space="preserve">GANCHO CHATO EM ACO GALVANIZADO, L = 110 MM, RECOBRIMENTO = 100MM, SECAO 1/8 X 1/2" (3 MM X 12 MM), PARA FIXAR TELHA DE FIBROCIMENTO ONDULADA                                                                                                                                                                                                                                                                                                                                                             </v>
          </cell>
          <cell r="C2141" t="str">
            <v xml:space="preserve">UN    </v>
          </cell>
        </row>
        <row r="2142">
          <cell r="A2142">
            <v>402</v>
          </cell>
          <cell r="B2142" t="str">
            <v xml:space="preserve">GANCHO OLHAL EM ACO GALVANIZADO, ESPESSURA 16MM, ABERTURA 21MM                                                                                                                                                                                                                                                                                                                                                                                                                                            </v>
          </cell>
          <cell r="C2142" t="str">
            <v xml:space="preserve">UN    </v>
          </cell>
        </row>
        <row r="2143">
          <cell r="A2143">
            <v>4226</v>
          </cell>
          <cell r="B2143" t="str">
            <v xml:space="preserve">GAS DE COZINHA - GLP                                                                                                                                                                                                                                                                                                                                                                                                                                                                                      </v>
          </cell>
          <cell r="C2143" t="str">
            <v xml:space="preserve">KG    </v>
          </cell>
        </row>
        <row r="2144">
          <cell r="A2144">
            <v>4222</v>
          </cell>
          <cell r="B2144" t="str">
            <v xml:space="preserve">GASOLINA COMUM                                                                                                                                                                                                                                                                                                                                                                                                                                                                                            </v>
          </cell>
          <cell r="C2144" t="str">
            <v xml:space="preserve">L     </v>
          </cell>
        </row>
        <row r="2145">
          <cell r="A2145">
            <v>34804</v>
          </cell>
          <cell r="B2145" t="str">
            <v xml:space="preserve">GEOGRELHA TECIDA COM FILAMENTOS DE POLIESTER + PVC, RESISTENCIA LONGITUDINAL: 90 KN/M, RESISTENCIA TRANSVERSAL: 30 KN/M, ALONGAMENTO = 12 POR CENTO                                                                                                                                                                                                                                                                                                                                                       </v>
          </cell>
          <cell r="C2145" t="str">
            <v xml:space="preserve">M2    </v>
          </cell>
        </row>
        <row r="2146">
          <cell r="A2146">
            <v>4013</v>
          </cell>
          <cell r="B2146" t="str">
            <v xml:space="preserve">GEOTEXTIL NAO TECIDO AGULHADO DE FILAMENTOS CONTINUOS 100% POLIESTER, RESITENCIA A TRACAO = 09 KN/M                                                                                                                                                                                                                                                                                                                                                                                                       </v>
          </cell>
          <cell r="C2146" t="str">
            <v xml:space="preserve">M2    </v>
          </cell>
        </row>
        <row r="2147">
          <cell r="A2147">
            <v>4011</v>
          </cell>
          <cell r="B2147" t="str">
            <v xml:space="preserve">GEOTEXTIL NAO TECIDO AGULHADO DE FILAMENTOS CONTINUOS 100% POLIESTER, RESITENCIA A TRACAO = 10 KN/M                                                                                                                                                                                                                                                                                                                                                                                                       </v>
          </cell>
          <cell r="C2147" t="str">
            <v xml:space="preserve">M2    </v>
          </cell>
        </row>
        <row r="2148">
          <cell r="A2148">
            <v>4021</v>
          </cell>
          <cell r="B2148" t="str">
            <v xml:space="preserve">GEOTEXTIL NAO TECIDO AGULHADO DE FILAMENTOS CONTINUOS 100% POLIESTER, RESITENCIA A TRACAO = 14 KN/M                                                                                                                                                                                                                                                                                                                                                                                                       </v>
          </cell>
          <cell r="C2148" t="str">
            <v xml:space="preserve">M2    </v>
          </cell>
        </row>
        <row r="2149">
          <cell r="A2149">
            <v>4019</v>
          </cell>
          <cell r="B2149" t="str">
            <v xml:space="preserve">GEOTEXTIL NAO TECIDO AGULHADO DE FILAMENTOS CONTINUOS 100% POLIESTER, RESITENCIA A TRACAO = 16 KN/M                                                                                                                                                                                                                                                                                                                                                                                                       </v>
          </cell>
          <cell r="C2149" t="str">
            <v xml:space="preserve">M2    </v>
          </cell>
        </row>
        <row r="2150">
          <cell r="A2150">
            <v>4012</v>
          </cell>
          <cell r="B2150" t="str">
            <v xml:space="preserve">GEOTEXTIL NAO TECIDO AGULHADO DE FILAMENTOS CONTINUOS 100% POLIESTER, RESITENCIA A TRACAO = 21 KN/M                                                                                                                                                                                                                                                                                                                                                                                                       </v>
          </cell>
          <cell r="C2150" t="str">
            <v xml:space="preserve">M2    </v>
          </cell>
        </row>
        <row r="2151">
          <cell r="A2151">
            <v>4020</v>
          </cell>
          <cell r="B2151" t="str">
            <v xml:space="preserve">GEOTEXTIL NAO TECIDO AGULHADO DE FILAMENTOS CONTINUOS 100% POLIESTER, RESITENCIA A TRACAO = 26 KN/M                                                                                                                                                                                                                                                                                                                                                                                                       </v>
          </cell>
          <cell r="C2151" t="str">
            <v xml:space="preserve">M2    </v>
          </cell>
        </row>
        <row r="2152">
          <cell r="A2152">
            <v>4018</v>
          </cell>
          <cell r="B2152" t="str">
            <v xml:space="preserve">GEOTEXTIL NAO TECIDO AGULHADO DE FILAMENTOS CONTINUOS 100% POLIESTER, RESITENCIA A TRACAO = 31 KN/M                                                                                                                                                                                                                                                                                                                                                                                                       </v>
          </cell>
          <cell r="C2152" t="str">
            <v xml:space="preserve">M2    </v>
          </cell>
        </row>
        <row r="2153">
          <cell r="A2153">
            <v>36498</v>
          </cell>
          <cell r="B2153" t="str">
            <v xml:space="preserve">GERADOR PORTATIL MONOFASICO, POTENCIA 5500 VA, MOTOR A GASOLINA, POTENCIA DO MOTOR 13 CV                                                                                                                                                                                                                                                                                                                                                                                                                  </v>
          </cell>
          <cell r="C2153" t="str">
            <v xml:space="preserve">UN    </v>
          </cell>
        </row>
        <row r="2154">
          <cell r="A2154">
            <v>12872</v>
          </cell>
          <cell r="B2154" t="str">
            <v xml:space="preserve">GESSEIRO (HORISTA)                                                                                                                                                                                                                                                                                                                                                                                                                                                                                        </v>
          </cell>
          <cell r="C2154" t="str">
            <v xml:space="preserve">H     </v>
          </cell>
        </row>
        <row r="2155">
          <cell r="A2155">
            <v>41075</v>
          </cell>
          <cell r="B2155" t="str">
            <v xml:space="preserve">GESSEIRO (MENSALISTA)                                                                                                                                                                                                                                                                                                                                                                                                                                                                                     </v>
          </cell>
          <cell r="C2155" t="str">
            <v xml:space="preserve">MES   </v>
          </cell>
        </row>
        <row r="2156">
          <cell r="A2156">
            <v>44324</v>
          </cell>
          <cell r="B2156" t="str">
            <v xml:space="preserve">GESSO COLA, EM PO, PARA FIXACAO DE MOLDURAS, SANCAS E BLOCOS DE GESSO                                                                                                                                                                                                                                                                                                                                                                                                                                     </v>
          </cell>
          <cell r="C2156" t="str">
            <v xml:space="preserve">KG    </v>
          </cell>
        </row>
        <row r="2157">
          <cell r="A2157">
            <v>3315</v>
          </cell>
          <cell r="B2157" t="str">
            <v xml:space="preserve">GESSO EM PO PARA REVESTIMENTOS/MOLDURAS/SANCAS E USO GERAL                                                                                                                                                                                                                                                                                                                                                                                                                                                </v>
          </cell>
          <cell r="C2157" t="str">
            <v xml:space="preserve">KG    </v>
          </cell>
        </row>
        <row r="2158">
          <cell r="A2158">
            <v>36870</v>
          </cell>
          <cell r="B2158" t="str">
            <v xml:space="preserve">GESSO PROJETADO                                                                                                                                                                                                                                                                                                                                                                                                                                                                                           </v>
          </cell>
          <cell r="C2158" t="str">
            <v xml:space="preserve">KG    </v>
          </cell>
        </row>
        <row r="2159">
          <cell r="A2159">
            <v>5092</v>
          </cell>
          <cell r="B2159" t="str">
            <v xml:space="preserve">GONZO DE EMBUTIR, EM LATAO / ZAMAC, *20 X 48* MM, PARA JANELA BASCULANTE / PIVOTANTE, JOGO COM 4 PECAS (PAR) - INCLUI PARAFUSOS                                                                                                                                                                                                                                                                                                                                                                           </v>
          </cell>
          <cell r="C2159" t="str">
            <v xml:space="preserve">PAR   </v>
          </cell>
        </row>
        <row r="2160">
          <cell r="A2160">
            <v>11462</v>
          </cell>
          <cell r="B2160" t="str">
            <v xml:space="preserve">GONZO DE SOBREPOR, EM LATAO / ZAMAC, PARA JANELA PIVOTANTE - INCLUI PARAFUSOS                                                                                                                                                                                                                                                                                                                                                                                                                             </v>
          </cell>
          <cell r="C2160" t="str">
            <v xml:space="preserve">PAR   </v>
          </cell>
        </row>
        <row r="2161">
          <cell r="A2161">
            <v>36529</v>
          </cell>
          <cell r="B2161" t="str">
            <v xml:space="preserve">GRADE DE DISCOS COM CONTROLE REMOTO, REBOCAVEL, COM 24 DISCOS 24" X 6 MM, COM PNEUS PARA TRANSPORTE                                                                                                                                                                                                                                                                                                                                                                                                       </v>
          </cell>
          <cell r="C2161" t="str">
            <v xml:space="preserve">UN    </v>
          </cell>
        </row>
        <row r="2162">
          <cell r="A2162">
            <v>3318</v>
          </cell>
          <cell r="B2162" t="str">
            <v xml:space="preserve">GRADE DE DISCOS MECANICA 20X24" COM 20 DISCOS 24" X 6MM COM PNEUS PARA TRANSPORTE                                                                                                                                                                                                                                                                                                                                                                                                                         </v>
          </cell>
          <cell r="C2162" t="str">
            <v xml:space="preserve">UN    </v>
          </cell>
        </row>
        <row r="2163">
          <cell r="A2163">
            <v>3324</v>
          </cell>
          <cell r="B2163" t="str">
            <v xml:space="preserve">GRAMA BATATAIS EM PLACAS, SEM PLANTIO                                                                                                                                                                                                                                                                                                                                                                                                                                                                     </v>
          </cell>
          <cell r="C2163" t="str">
            <v xml:space="preserve">M2    </v>
          </cell>
        </row>
        <row r="2164">
          <cell r="A2164">
            <v>3322</v>
          </cell>
          <cell r="B2164" t="str">
            <v xml:space="preserve">GRAMA ESMERALDA OU SAO CARLOS OU CURITIBANA, EM PLACAS, SEM PLANTIO                                                                                                                                                                                                                                                                                                                                                                                                                                       </v>
          </cell>
          <cell r="C2164" t="str">
            <v xml:space="preserve">M2    </v>
          </cell>
        </row>
        <row r="2165">
          <cell r="A2165">
            <v>5076</v>
          </cell>
          <cell r="B2165" t="str">
            <v xml:space="preserve">GRAMPO DE ACO POLIDO 1" X 9                                                                                                                                                                                                                                                                                                                                                                                                                                                                               </v>
          </cell>
          <cell r="C2165" t="str">
            <v xml:space="preserve">KG    </v>
          </cell>
        </row>
        <row r="2166">
          <cell r="A2166">
            <v>5077</v>
          </cell>
          <cell r="B2166" t="str">
            <v xml:space="preserve">GRAMPO DE ACO POLIDO 7/8" X 9                                                                                                                                                                                                                                                                                                                                                                                                                                                                             </v>
          </cell>
          <cell r="C2166" t="str">
            <v xml:space="preserve">KG    </v>
          </cell>
        </row>
        <row r="2167">
          <cell r="A2167">
            <v>11837</v>
          </cell>
          <cell r="B2167" t="str">
            <v xml:space="preserve">GRAMPO LINHA VIVA DE LATAO ESTANHADO, DIAMETRO DO CONDUTOR PRINCIPAL DE 10 A 120 MM2, DIAMETRO DA DERIVACAO DE 10 A 70 MM2                                                                                                                                                                                                                                                                                                                                                                                </v>
          </cell>
          <cell r="C2167" t="str">
            <v xml:space="preserve">UN    </v>
          </cell>
        </row>
        <row r="2168">
          <cell r="A2168">
            <v>38055</v>
          </cell>
          <cell r="B2168" t="str">
            <v xml:space="preserve">GRAMPO METALICO TIPO OLHAL PARA HASTE DE ATERRAMENTO DE 1/2", CONDUTOR DE *10* A 50 MM2                                                                                                                                                                                                                                                                                                                                                                                                                   </v>
          </cell>
          <cell r="C2168" t="str">
            <v xml:space="preserve">UN    </v>
          </cell>
        </row>
        <row r="2169">
          <cell r="A2169">
            <v>415</v>
          </cell>
          <cell r="B2169" t="str">
            <v xml:space="preserve">GRAMPO METALICO TIPO OLHAL PARA HASTE DE ATERRAMENTO DE 1", CONDUTOR DE *10* A 50 MM2                                                                                                                                                                                                                                                                                                                                                                                                                     </v>
          </cell>
          <cell r="C2169" t="str">
            <v xml:space="preserve">UN    </v>
          </cell>
        </row>
        <row r="2170">
          <cell r="A2170">
            <v>416</v>
          </cell>
          <cell r="B2170" t="str">
            <v xml:space="preserve">GRAMPO METALICO TIPO OLHAL PARA HASTE DE ATERRAMENTO DE 3/4", CONDUTOR DE *10* A 50 MM2                                                                                                                                                                                                                                                                                                                                                                                                                   </v>
          </cell>
          <cell r="C2170" t="str">
            <v xml:space="preserve">UN    </v>
          </cell>
        </row>
        <row r="2171">
          <cell r="A2171">
            <v>425</v>
          </cell>
          <cell r="B2171" t="str">
            <v xml:space="preserve">GRAMPO METALICO TIPO OLHAL PARA HASTE DE ATERRAMENTO DE 5/8", CONDUTOR DE *10* A 50 MM2                                                                                                                                                                                                                                                                                                                                                                                                                   </v>
          </cell>
          <cell r="C2171" t="str">
            <v xml:space="preserve">UN    </v>
          </cell>
        </row>
        <row r="2172">
          <cell r="A2172">
            <v>426</v>
          </cell>
          <cell r="B2172" t="str">
            <v xml:space="preserve">GRAMPO METALICO TIPO U PARA HASTE DE ATERRAMENTO DE ATE 3/4", CONDUTOR DE 10 A 25 MM2                                                                                                                                                                                                                                                                                                                                                                                                                     </v>
          </cell>
          <cell r="C2172" t="str">
            <v xml:space="preserve">UN    </v>
          </cell>
        </row>
        <row r="2173">
          <cell r="A2173">
            <v>38056</v>
          </cell>
          <cell r="B2173" t="str">
            <v xml:space="preserve">GRAMPO METALICO TIPO U PARA HASTE DE ATERRAMENTO DE ATE 5/8", CONDUTOR DE 10 A 25 MM2                                                                                                                                                                                                                                                                                                                                                                                                                     </v>
          </cell>
          <cell r="C2173" t="str">
            <v xml:space="preserve">UN    </v>
          </cell>
        </row>
        <row r="2174">
          <cell r="A2174">
            <v>1564</v>
          </cell>
          <cell r="B2174" t="str">
            <v xml:space="preserve">GRAMPO PARALELO METALICO PARA CABO DE 6 A 50 MM2, COM 2 PARAFUSOS                                                                                                                                                                                                                                                                                                                                                                                                                                         </v>
          </cell>
          <cell r="C2174" t="str">
            <v xml:space="preserve">UN    </v>
          </cell>
        </row>
        <row r="2175">
          <cell r="A2175">
            <v>11032</v>
          </cell>
          <cell r="B2175" t="str">
            <v xml:space="preserve">GRAMPO U DE 5/8" N8 EM ACO GALVANIZADO                                                                                                                                                                                                                                                                                                                                                                                                                                                                    </v>
          </cell>
          <cell r="C2175" t="str">
            <v xml:space="preserve">UN    </v>
          </cell>
        </row>
        <row r="2176">
          <cell r="A2176">
            <v>36786</v>
          </cell>
          <cell r="B2176" t="str">
            <v xml:space="preserve">GRANALHA DE ACO, ANGULAR (GRIT), PARA JATEAMENTO, PENEIRA 0,117 A 1,00 MM, (SAE G-40 A G-80)                                                                                                                                                                                                                                                                                                                                                                                                              </v>
          </cell>
          <cell r="C2176" t="str">
            <v>SC25KG</v>
          </cell>
        </row>
        <row r="2177">
          <cell r="A2177">
            <v>36785</v>
          </cell>
          <cell r="B2177" t="str">
            <v xml:space="preserve">GRANALHA DE ACO, ANGULAR (GRIT), PARA JATEAMENTO, PENEIRA 1,41 A 1,19 MM (SAE G16)                                                                                                                                                                                                                                                                                                                                                                                                                        </v>
          </cell>
          <cell r="C2177" t="str">
            <v>SC25KG</v>
          </cell>
        </row>
        <row r="2178">
          <cell r="A2178">
            <v>36782</v>
          </cell>
          <cell r="B2178" t="str">
            <v xml:space="preserve">GRANALHA DE ACO, ESFERICA (SHOT), PARA JATEAMENTO, PENEIRA 0,40 A 1,00 MM (SAE S-170 A S-280)                                                                                                                                                                                                                                                                                                                                                                                                             </v>
          </cell>
          <cell r="C2178" t="str">
            <v>SC25KG</v>
          </cell>
        </row>
        <row r="2179">
          <cell r="A2179">
            <v>44481</v>
          </cell>
          <cell r="B2179" t="str">
            <v xml:space="preserve">GRANALHA DE ACO, ESFERICA (SHOT), PARA JATEAMENTO, PENEIRA 1,19 A 1,00 MM  (SAE S390)                                                                                                                                                                                                                                                                                                                                                                                                                     </v>
          </cell>
          <cell r="C2179" t="str">
            <v>SC25KG</v>
          </cell>
        </row>
        <row r="2180">
          <cell r="A2180">
            <v>4824</v>
          </cell>
          <cell r="B2180" t="str">
            <v xml:space="preserve">GRANILHA/ GRANA/ PEDRISCO OU AGREGADO EM MARMORE/ GRANITO/ QUARTZO E CALCARIO, PRETO, CINZA, PALHA OU BRANCO                                                                                                                                                                                                                                                                                                                                                                                              </v>
          </cell>
          <cell r="C2180" t="str">
            <v xml:space="preserve">KG    </v>
          </cell>
        </row>
        <row r="2181">
          <cell r="A2181">
            <v>11795</v>
          </cell>
          <cell r="B2181" t="str">
            <v xml:space="preserve">GRANITO PARA BANCADA, POLIDO, TIPO ANDORINHA/ QUARTZ/ CASTELO/ CORUMBA OU OUTROS EQUIVALENTES DA REGIAO, E= *2,5* CM                                                                                                                                                                                                                                                                                                                                                                                      </v>
          </cell>
          <cell r="C2181" t="str">
            <v xml:space="preserve">M2    </v>
          </cell>
        </row>
        <row r="2182">
          <cell r="A2182">
            <v>134</v>
          </cell>
          <cell r="B2182" t="str">
            <v xml:space="preserve">GRAUTE CIMENTICIO PARA USO GERAL                                                                                                                                                                                                                                                                                                                                                                                                                                                                          </v>
          </cell>
          <cell r="C2182" t="str">
            <v xml:space="preserve">KG    </v>
          </cell>
        </row>
        <row r="2183">
          <cell r="A2183">
            <v>4229</v>
          </cell>
          <cell r="B2183" t="str">
            <v xml:space="preserve">GRAXA LUBRIFICANTE A BASE DE LITIO, DE MULTIPLAS APLICACOES E CONTENDO ADITIVOS DE EXTREMA PRESSAO (GRAU DE VISCOSIDADE NLGI 2)                                                                                                                                                                                                                                                                                                                                                                           </v>
          </cell>
          <cell r="C2183" t="str">
            <v xml:space="preserve">KG    </v>
          </cell>
        </row>
        <row r="2184">
          <cell r="A2184">
            <v>11731</v>
          </cell>
          <cell r="B2184" t="str">
            <v xml:space="preserve">GRELHA FIXA, EM PVC BRANCA, QUADRADA, 150 X 150 MM, PARA RALOS E CAIXAS                                                                                                                                                                                                                                                                                                                                                                                                                                   </v>
          </cell>
          <cell r="C2184" t="str">
            <v xml:space="preserve">UN    </v>
          </cell>
        </row>
        <row r="2185">
          <cell r="A2185">
            <v>11732</v>
          </cell>
          <cell r="B2185" t="str">
            <v xml:space="preserve">GRELHA FIXA, PVC CROMADA, REDONDA, 150 MM, PARA RALOS E CAIXAS                                                                                                                                                                                                                                                                                                                                                                                                                                            </v>
          </cell>
          <cell r="C2185" t="str">
            <v xml:space="preserve">UN    </v>
          </cell>
        </row>
        <row r="2186">
          <cell r="A2186">
            <v>11244</v>
          </cell>
          <cell r="B2186" t="str">
            <v xml:space="preserve">GRELHA FOFO ARTICULADA, CARGA MAXIMA 1,5 T, *300 X 1000* MM, E= *15* MM                                                                                                                                                                                                                                                                                                                                                                                                                                   </v>
          </cell>
          <cell r="C2186" t="str">
            <v xml:space="preserve">UN    </v>
          </cell>
        </row>
        <row r="2187">
          <cell r="A2187">
            <v>11235</v>
          </cell>
          <cell r="B2187" t="str">
            <v xml:space="preserve">GRELHA FOFO SIMPLES COM REQUADRO, CARGA MAXIMA 1,5 T, 150 X 1000 MM, E= *15* MM                                                                                                                                                                                                                                                                                                                                                                                                                           </v>
          </cell>
          <cell r="C2187" t="str">
            <v xml:space="preserve">UN    </v>
          </cell>
        </row>
        <row r="2188">
          <cell r="A2188">
            <v>11236</v>
          </cell>
          <cell r="B2188" t="str">
            <v xml:space="preserve">GRELHA FOFO SIMPLES COM REQUADRO, CARGA MAXIMA 1,5 T, 200 X 1000 MM, E= *15* MM                                                                                                                                                                                                                                                                                                                                                                                                                           </v>
          </cell>
          <cell r="C2188" t="str">
            <v xml:space="preserve">UN    </v>
          </cell>
        </row>
        <row r="2189">
          <cell r="A2189">
            <v>11245</v>
          </cell>
          <cell r="B2189" t="str">
            <v xml:space="preserve">GRELHA FOFO SIMPLES COM REQUADRO, CARGA MAXIMA 12,5 T, *300 X 1000* MM, E= *15* MM, AREA ESTACIONAMENTO CARRO PASSEIO                                                                                                                                                                                                                                                                                                                                                                                     </v>
          </cell>
          <cell r="C2189" t="str">
            <v xml:space="preserve">UN    </v>
          </cell>
        </row>
        <row r="2190">
          <cell r="A2190">
            <v>36494</v>
          </cell>
          <cell r="B2190" t="str">
            <v xml:space="preserve">GRUA ASCENCIONAL, LANCA DE 30 M, CAPACIDADE DE 1,0 T A 30 M, ALTURA ATE 39 M                                                                                                                                                                                                                                                                                                                                                                                                                              </v>
          </cell>
          <cell r="C2190" t="str">
            <v xml:space="preserve">UN    </v>
          </cell>
        </row>
        <row r="2191">
          <cell r="A2191">
            <v>36493</v>
          </cell>
          <cell r="B2191" t="str">
            <v xml:space="preserve">GRUA ASCENCIONAL, LANCA DE 42 M, CAPACIDADE DE 1,5 T A 30 M, ALTURA ATE 39 M                                                                                                                                                                                                                                                                                                                                                                                                                              </v>
          </cell>
          <cell r="C2191" t="str">
            <v xml:space="preserve">UN    </v>
          </cell>
        </row>
        <row r="2192">
          <cell r="A2192">
            <v>36492</v>
          </cell>
          <cell r="B2192" t="str">
            <v xml:space="preserve">GRUA ASCENCIONAL, LANCA DE 50 M, CAPACIDADE DE 2,33 T A 30 M, ALTURA ATE 48 M                                                                                                                                                                                                                                                                                                                                                                                                                             </v>
          </cell>
          <cell r="C2192" t="str">
            <v xml:space="preserve">UN    </v>
          </cell>
        </row>
        <row r="2193">
          <cell r="A2193">
            <v>36499</v>
          </cell>
          <cell r="B2193" t="str">
            <v xml:space="preserve">GRUPO GERADOR A GASOLINA, POTENCIA NOMINAL 2,2 KW, TENSAO DE SAIDA 110/220 V, MOTOR POTENCIA 6,5 HP                                                                                                                                                                                                                                                                                                                                                                                                       </v>
          </cell>
          <cell r="C2193" t="str">
            <v xml:space="preserve">UN    </v>
          </cell>
        </row>
        <row r="2194">
          <cell r="A2194">
            <v>13533</v>
          </cell>
          <cell r="B2194" t="str">
            <v xml:space="preserve">GRUPO GERADOR DE SOLDA ELETRICA, COM MAQUINA DE SOLDA, ATE 400 AMPERES E GERADOR A DIESEL 30 CV, MOTOR 4 CILINDROS, TANQUE COMBUST., CARENAGEM DE PROTECAO SOBRE RODAS                                                                                                                                                                                                                                                                                                                                    </v>
          </cell>
          <cell r="C2194" t="str">
            <v xml:space="preserve">UN    </v>
          </cell>
        </row>
        <row r="2195">
          <cell r="A2195">
            <v>13333</v>
          </cell>
          <cell r="B2195" t="str">
            <v xml:space="preserve">GRUPO GERADOR DE SOLDA ELETRICA, COM MAQUINA DE SOLDA, ATE 400 AMPERES E GERADOR A DIESEL 60 CV, MOTOR 4 CILINDROS, TANQUE COMBUST., CARENAGEM DE PROTECAO SOBRE RODAS                                                                                                                                                                                                                                                                                                                                    </v>
          </cell>
          <cell r="C2195" t="str">
            <v xml:space="preserve">UN    </v>
          </cell>
        </row>
        <row r="2196">
          <cell r="A2196">
            <v>39585</v>
          </cell>
          <cell r="B2196" t="str">
            <v xml:space="preserve">GRUPO GERADOR DIESEL, COM CARENAGEM, POTENCIA STANDART ENTRE 100 E 110 KVA, VELOCIDADE DE 1800 RPM, FREQUENCIA DE 60 HZ                                                                                                                                                                                                                                                                                                                                                                                   </v>
          </cell>
          <cell r="C2196" t="str">
            <v xml:space="preserve">UN    </v>
          </cell>
        </row>
        <row r="2197">
          <cell r="A2197">
            <v>39586</v>
          </cell>
          <cell r="B2197" t="str">
            <v xml:space="preserve">GRUPO GERADOR DIESEL, COM CARENAGEM, POTENCIA STANDART ENTRE 140 E 150 KVA, VELOCIDADE DE 1800 RPM, FREQUENCIA DE 60 HZ                                                                                                                                                                                                                                                                                                                                                                                   </v>
          </cell>
          <cell r="C2197" t="str">
            <v xml:space="preserve">UN    </v>
          </cell>
        </row>
        <row r="2198">
          <cell r="A2198">
            <v>39587</v>
          </cell>
          <cell r="B2198" t="str">
            <v xml:space="preserve">GRUPO GERADOR DIESEL, COM CARENAGEM, POTENCIA STANDART ENTRE 210 E 220 KVA, VELOCIDADE DE 1800 RPM, FREQUENCIA DE 60 HZ                                                                                                                                                                                                                                                                                                                                                                                   </v>
          </cell>
          <cell r="C2198" t="str">
            <v xml:space="preserve">UN    </v>
          </cell>
        </row>
        <row r="2199">
          <cell r="A2199">
            <v>39588</v>
          </cell>
          <cell r="B2199" t="str">
            <v xml:space="preserve">GRUPO GERADOR DIESEL, COM CARENAGEM, POTENCIA STANDART ENTRE 250 E 260 KVA, VELOCIDADE DE 1800 RPM, FREQUENCIA DE 60 HZ                                                                                                                                                                                                                                                                                                                                                                                   </v>
          </cell>
          <cell r="C2199" t="str">
            <v xml:space="preserve">UN    </v>
          </cell>
        </row>
        <row r="2200">
          <cell r="A2200">
            <v>39584</v>
          </cell>
          <cell r="B2200" t="str">
            <v xml:space="preserve">GRUPO GERADOR DIESEL, COM CARENAGEM, POTENCIA STANDART ENTRE 50 E 55 KVA, VELOCIDADE DE 1800 RPM, FREQUENCIA DE 60 HZ                                                                                                                                                                                                                                                                                                                                                                                     </v>
          </cell>
          <cell r="C2200" t="str">
            <v xml:space="preserve">UN    </v>
          </cell>
        </row>
        <row r="2201">
          <cell r="A2201">
            <v>39590</v>
          </cell>
          <cell r="B2201" t="str">
            <v xml:space="preserve">GRUPO GERADOR DIESEL, SEM CARENAGEM, POTENCIA STANDART ENTRE 100 E 110 KVA, VELOCIDADE DE 1800 RPM, FREQUENCIA DE 60 HZ                                                                                                                                                                                                                                                                                                                                                                                   </v>
          </cell>
          <cell r="C2201" t="str">
            <v xml:space="preserve">UN    </v>
          </cell>
        </row>
        <row r="2202">
          <cell r="A2202">
            <v>39592</v>
          </cell>
          <cell r="B2202" t="str">
            <v xml:space="preserve">GRUPO GERADOR DIESEL, SEM CARENAGEM, POTENCIA STANDART ENTRE 210 E 220 KVA, VELOCIDADE DE 1800 RPM, FREQUENCIA DE 60 HZ                                                                                                                                                                                                                                                                                                                                                                                   </v>
          </cell>
          <cell r="C2202" t="str">
            <v xml:space="preserve">UN    </v>
          </cell>
        </row>
        <row r="2203">
          <cell r="A2203">
            <v>39593</v>
          </cell>
          <cell r="B2203" t="str">
            <v xml:space="preserve">GRUPO GERADOR DIESEL, SEM CARENAGEM, POTENCIA STANDART ENTRE 250 E 260 KVA, VELOCIDADE DE 1800 RPM, FREQUENCIA DE 60 HZ                                                                                                                                                                                                                                                                                                                                                                                   </v>
          </cell>
          <cell r="C2203" t="str">
            <v xml:space="preserve">UN    </v>
          </cell>
        </row>
        <row r="2204">
          <cell r="A2204">
            <v>14254</v>
          </cell>
          <cell r="B2204" t="str">
            <v xml:space="preserve">GRUPO GERADOR DIESEL, SEM CARENAGEM, POTENCIA STANDART ENTRE 80 E 90 KVA, VELOCIDADE DE 1800 RPM, FREQUENCIA DE 60 HZ                                                                                                                                                                                                                                                                                                                                                                                     </v>
          </cell>
          <cell r="C2204" t="str">
            <v xml:space="preserve">UN    </v>
          </cell>
        </row>
        <row r="2205">
          <cell r="A2205">
            <v>44494</v>
          </cell>
          <cell r="B2205" t="str">
            <v xml:space="preserve">GRUPO GERADOR ESTACIONARIO SILENCIADO, POTENCIA 50 KVA, MOTOR  DIESEL                                                                                                                                                                                                                                                                                                                                                                                                                                     </v>
          </cell>
          <cell r="C2205" t="str">
            <v xml:space="preserve">UN    </v>
          </cell>
        </row>
        <row r="2206">
          <cell r="A2206">
            <v>25019</v>
          </cell>
          <cell r="B2206" t="str">
            <v xml:space="preserve">GRUPO GERADOR ESTACIONARIO, MOTOR DIESEL POTENCIA 170 KVA                                                                                                                                                                                                                                                                                                                                                                                                                                                 </v>
          </cell>
          <cell r="C2206" t="str">
            <v xml:space="preserve">UN    </v>
          </cell>
        </row>
        <row r="2207">
          <cell r="A2207">
            <v>36501</v>
          </cell>
          <cell r="B2207" t="str">
            <v xml:space="preserve">GRUPO GERADOR ESTACIONARIO, POTENCIA 150 KVA, MOTOR DIESEL                                                                                                                                                                                                                                                                                                                                                                                                                                                </v>
          </cell>
          <cell r="C2207" t="str">
            <v xml:space="preserve">UN    </v>
          </cell>
        </row>
        <row r="2208">
          <cell r="A2208">
            <v>44493</v>
          </cell>
          <cell r="B2208" t="str">
            <v xml:space="preserve">GRUPO GERADOR ESTACIONARIO, SILENCIADO, POTENCIA 180 KVA, MOTOR  DIESEL                                                                                                                                                                                                                                                                                                                                                                                                                                   </v>
          </cell>
          <cell r="C2208" t="str">
            <v xml:space="preserve">UN    </v>
          </cell>
        </row>
        <row r="2209">
          <cell r="A2209">
            <v>36500</v>
          </cell>
          <cell r="B2209" t="str">
            <v xml:space="preserve">GRUPO GERADOR REBOCAVEL, POTENCIA *66* KVA, MOTOR A DIESEL                                                                                                                                                                                                                                                                                                                                                                                                                                                </v>
          </cell>
          <cell r="C2209" t="str">
            <v xml:space="preserve">UN    </v>
          </cell>
        </row>
        <row r="2210">
          <cell r="A2210">
            <v>20017</v>
          </cell>
          <cell r="B2210" t="str">
            <v xml:space="preserve">GUARNICAO / ALIZAR / VISTA LISA EM MADEIRA MACICA, PARA PORTA, E = *1* CM, L = *5* CM, CEDRINHO / ANGELIM COMERCIAL / TAURI/ CURUPIXA / PEROBA / CUMARU OU EQUIVALENTE DA REGIAO                                                                                                                                                                                                                                                                                                                          </v>
          </cell>
          <cell r="C2210" t="str">
            <v xml:space="preserve">M     </v>
          </cell>
        </row>
        <row r="2211">
          <cell r="A2211">
            <v>20007</v>
          </cell>
          <cell r="B2211" t="str">
            <v xml:space="preserve">GUARNICAO / ALIZAR / VISTA LISA EM MADEIRA MACICA, PARA PORTA, E = *1* CM, L = *5* CM, PINUS /EUCALIPTO / VIROLA OU EQUIVALENTE DA REGIAO                                                                                                                                                                                                                                                                                                                                                                 </v>
          </cell>
          <cell r="C2211" t="str">
            <v xml:space="preserve">M     </v>
          </cell>
        </row>
        <row r="2212">
          <cell r="A2212">
            <v>39831</v>
          </cell>
          <cell r="B2212" t="str">
            <v xml:space="preserve">GUARNICAO / ALIZAR / VISTA, E = *1,5* CM, L = *5,0* CM, EM POLIESTIRENO, BRANCO (JOGO PARA 1 FACE)                                                                                                                                                                                                                                                                                                                                                                                                        </v>
          </cell>
          <cell r="C2212" t="str">
            <v xml:space="preserve">JG    </v>
          </cell>
        </row>
        <row r="2213">
          <cell r="A2213">
            <v>36888</v>
          </cell>
          <cell r="B2213" t="str">
            <v xml:space="preserve">GUARNICAO / MOLDURA / ARREMATE DE ACABAMENTO PARA ESQUADRIA, EM ALUMINIO PERFIL 25, ACABAMENTO ANODIZADO BRANCO OU BRILHANTE, PARA 1 FACE                                                                                                                                                                                                                                                                                                                                                                 </v>
          </cell>
          <cell r="C2213" t="str">
            <v xml:space="preserve">M     </v>
          </cell>
        </row>
        <row r="2214">
          <cell r="A2214">
            <v>39836</v>
          </cell>
          <cell r="B2214" t="str">
            <v xml:space="preserve">GUARNICAO/ALIZAR/VISTA, E = *1,3* CM, L = *5,0* CM HASTE REGULAVEL = *35* MM, EM MDF/PVC WOOD/ POLIESTIRENO OU MADEIRA LAMINADA, PRIMER BRANCO (JOGO PARA 1 FACE)                                                                                                                                                                                                                                                                                                                                         </v>
          </cell>
          <cell r="C2214" t="str">
            <v xml:space="preserve">JG    </v>
          </cell>
        </row>
        <row r="2215">
          <cell r="A2215">
            <v>39830</v>
          </cell>
          <cell r="B2215" t="str">
            <v xml:space="preserve">GUARNICAO/ALIZAR/VISTA, E = *1,3* CM, L = *7,0* CM, EM POLIESTIRENO, BRANCO (JOGO PARA 1 FACE)                                                                                                                                                                                                                                                                                                                                                                                                            </v>
          </cell>
          <cell r="C2215" t="str">
            <v xml:space="preserve">JG    </v>
          </cell>
        </row>
        <row r="2216">
          <cell r="A2216">
            <v>40527</v>
          </cell>
          <cell r="B2216" t="str">
            <v xml:space="preserve">GUINCHO DE ALAVANCA MANUAL, CAPACIDADE DE 1,6 T, COM 20 M DE CABO DE ACO (AQUISICAO)                                                                                                                                                                                                                                                                                                                                                                                                                      </v>
          </cell>
          <cell r="C2216" t="str">
            <v xml:space="preserve">UN    </v>
          </cell>
        </row>
        <row r="2217">
          <cell r="A2217">
            <v>36497</v>
          </cell>
          <cell r="B2217" t="str">
            <v xml:space="preserve">GUINCHO DE ALAVANCA MANUAL, CAPACIDADE 3,2 T COM 20 M DE CABO DE ACO DIAMETRO 16,3 MM                                                                                                                                                                                                                                                                                                                                                                                                                     </v>
          </cell>
          <cell r="C2217" t="str">
            <v xml:space="preserve">UN    </v>
          </cell>
        </row>
        <row r="2218">
          <cell r="A2218">
            <v>36487</v>
          </cell>
          <cell r="B2218" t="str">
            <v xml:space="preserve">GUINCHO ELETRICO DE COLUNA, CAPACIDADE 400 KG, COM MOTO FREIO, MOTOR TRIFASICO DE 1,25 CV                                                                                                                                                                                                                                                                                                                                                                                                                 </v>
          </cell>
          <cell r="C2218" t="str">
            <v xml:space="preserve">UN    </v>
          </cell>
        </row>
        <row r="2219">
          <cell r="A2219">
            <v>44475</v>
          </cell>
          <cell r="B2219" t="str">
            <v xml:space="preserve">GUINDASTE HIDRAULICO AUTOPROPELIDO, COM LANCA TELESCOPICA 28,80 M, CAPACIDADE MAXIMA 30 T, POTENCIA 97 KW, TRACAO  4 X 4                                                                                                                                                                                                                                                                                                                                                                                  </v>
          </cell>
          <cell r="C2219" t="str">
            <v xml:space="preserve">UN    </v>
          </cell>
        </row>
        <row r="2220">
          <cell r="A2220">
            <v>44474</v>
          </cell>
          <cell r="B2220" t="str">
            <v xml:space="preserve">GUINDASTE HIDRAULICO AUTOPROPELIDO, COM LANCA TELESCOPICA 40 M, CAPACIDADE MAXIMA 60 T, POTENCIA 260 KW, TRACAO  6 X 6                                                                                                                                                                                                                                                                                                                                                                                    </v>
          </cell>
          <cell r="C2220" t="str">
            <v xml:space="preserve">UN    </v>
          </cell>
        </row>
        <row r="2221">
          <cell r="A2221">
            <v>44490</v>
          </cell>
          <cell r="B2221" t="str">
            <v xml:space="preserve">GUINDASTE HIDRAULICO AUTOPROPELIDO, COM LANCA TELESCOPICA 50 M, CAPACIDADE MAXIMA 100 T, POTENCIA 350 KW,  TRACAO 10 X 6                                                                                                                                                                                                                                                                                                                                                                                  </v>
          </cell>
          <cell r="C2221" t="str">
            <v xml:space="preserve">UN    </v>
          </cell>
        </row>
        <row r="2222">
          <cell r="A2222">
            <v>37776</v>
          </cell>
          <cell r="B2222" t="str">
            <v xml:space="preserve">GUINDAUTO HIDRAULICO, CAPACIDADE MAXIMA DE CARGA 10000 KG, MOMENTO MAXIMO DE CARGA 23 TM, ALCANCE MAXIMO HORIZONTAL 11,80 M, PARA MONTAGEM SOBRE CHASSI DE CAMINHAO PBT MINIMO 15000 KG (INCLUI MONTAGEM, NAO INCLUI CAMINHAO)                                                                                                                                                                                                                                                                            </v>
          </cell>
          <cell r="C2222" t="str">
            <v xml:space="preserve">UN    </v>
          </cell>
        </row>
        <row r="2223">
          <cell r="A2223">
            <v>37775</v>
          </cell>
          <cell r="B2223" t="str">
            <v xml:space="preserve">GUINDAUTO HIDRAULICO, CAPACIDADE MAXIMA DE CARGA 14340 KG, MOMENTO MAXIMO DE CARGA 42,3 TM, ALCANCE MAXIMO HORIZONTAL 16,80 M, PARA MONTAGEM SOBRE CHASSI DE CAMINHAO PBT MINIMO 23000 KG (INCLUI MONTAGEM, NAO INCLUI CAMINHAO)                                                                                                                                                                                                                                                                          </v>
          </cell>
          <cell r="C2223" t="str">
            <v xml:space="preserve">UN    </v>
          </cell>
        </row>
        <row r="2224">
          <cell r="A2224">
            <v>36491</v>
          </cell>
          <cell r="B2224" t="str">
            <v xml:space="preserve">GUINDAUTO HIDRAULICO, CAPACIDADE MAXIMA DE CARGA 30000 KG, MOMENTO MAXIMO DE CARGA 92,2 TM, ALCANCE MAXIMO HORIZONTAL 22,00 M, PARA MONTAGEM SOBRE CHASSI DE CAMINHAO PBT MINIMO 30000 KG (INCLUI MONTAGEM, NAO INCLUI CAMINHAO)                                                                                                                                                                                                                                                                          </v>
          </cell>
          <cell r="C2224" t="str">
            <v xml:space="preserve">UN    </v>
          </cell>
        </row>
        <row r="2225">
          <cell r="A2225">
            <v>10712</v>
          </cell>
          <cell r="B2225" t="str">
            <v xml:space="preserve">GUINDAUTO HIDRAULICO, CAPACIDADE MAXIMA DE CARGA 3300 KG, MOMENTO MAXIMO DE CARGA 5,8 TM, ALCANCE MAXIMO HORIZONTAL 7,60 M, PARA MONTAGEM SOBRE CHASSI DE CAMINHAO PBT MINIMO 8000 KG (INCLUI MONTAGEM, NAO INCLUI CAMINHAO)                                                                                                                                                                                                                                                                              </v>
          </cell>
          <cell r="C2225" t="str">
            <v xml:space="preserve">UN    </v>
          </cell>
        </row>
        <row r="2226">
          <cell r="A2226">
            <v>3363</v>
          </cell>
          <cell r="B2226" t="str">
            <v xml:space="preserve">GUINDAUTO HIDRAULICO, CAPACIDADE MAXIMA DE CARGA 6200 KG, MOMENTO MAXIMO DE CARGA 11,7 TM, ALCANCE MAXIMO HORIZONTAL 9,70 M, PARA MONTAGEM SOBRE CHASSI DE CAMINHAO PBT MINIMO 13000 KG (INCLUI MONTAGEM, NAO INCLUI CAMINHAO)                                                                                                                                                                                                                                                                            </v>
          </cell>
          <cell r="C2226" t="str">
            <v xml:space="preserve">UN    </v>
          </cell>
        </row>
        <row r="2227">
          <cell r="A2227">
            <v>3365</v>
          </cell>
          <cell r="B2227" t="str">
            <v xml:space="preserve">GUINDAUTO HIDRAULICO, CAPACIDADE MAXIMA DE CARGA 8500 KG, MOMENTO MAXIMO DE CARGA 30,4 TM, ALCANCE MAXIMO HORIZONTAL 14,30 M, PARA MONTAGEM SOBRE CHASSI DE CAMINHAO PBT MINIMO 23000 KG (INCLUI MONTAGEM, NAO INCLUI CAMINHAO)                                                                                                                                                                                                                                                                           </v>
          </cell>
          <cell r="C2227" t="str">
            <v xml:space="preserve">UN    </v>
          </cell>
        </row>
        <row r="2228">
          <cell r="A2228">
            <v>7569</v>
          </cell>
          <cell r="B2228" t="str">
            <v xml:space="preserve">HASTE ANCORA EM ACO GALVANIZADO, DIMENSOES 16 MM X 2000 MM                                                                                                                                                                                                                                                                                                                                                                                                                                                </v>
          </cell>
          <cell r="C2228" t="str">
            <v xml:space="preserve">UN    </v>
          </cell>
        </row>
        <row r="2229">
          <cell r="A2229">
            <v>3378</v>
          </cell>
          <cell r="B2229" t="str">
            <v xml:space="preserve">HASTE DE ATERRAMENTO EM ACO COM 3,00 M DE COMPRIMENTO E DN = 3/4", REVESTIDA COM BAIXA CAMADA DE COBRE, SEM CONECTOR                                                                                                                                                                                                                                                                                                                                                                                      </v>
          </cell>
          <cell r="C2229" t="str">
            <v xml:space="preserve">UN    </v>
          </cell>
        </row>
        <row r="2230">
          <cell r="A2230">
            <v>3380</v>
          </cell>
          <cell r="B2230" t="str">
            <v xml:space="preserve">HASTE DE ATERRAMENTO EM ACO COM 3,00 M DE COMPRIMENTO E DN = 5/8", REVESTIDA COM BAIXA CAMADA DE COBRE, COM CONECTOR TIPO GRAMPO                                                                                                                                                                                                                                                                                                                                                                          </v>
          </cell>
          <cell r="C2230" t="str">
            <v xml:space="preserve">UN    </v>
          </cell>
        </row>
        <row r="2231">
          <cell r="A2231">
            <v>3379</v>
          </cell>
          <cell r="B2231" t="str">
            <v xml:space="preserve">HASTE DE ATERRAMENTO EM ACO COM 3,00 M DE COMPRIMENTO E DN = 5/8", REVESTIDA COM BAIXA CAMADA DE COBRE, SEM CONECTOR                                                                                                                                                                                                                                                                                                                                                                                      </v>
          </cell>
          <cell r="C2231" t="str">
            <v xml:space="preserve">UN    </v>
          </cell>
        </row>
        <row r="2232">
          <cell r="A2232">
            <v>11991</v>
          </cell>
          <cell r="B2232" t="str">
            <v xml:space="preserve">HASTE DE ATERRAMENTO EM ACO GALVANIZADO TIPO CANTONEIRA COM 2,00 M DE COMPRIMENTO, 25 X 25 MM E CHAPA DE 3/16"                                                                                                                                                                                                                                                                                                                                                                                            </v>
          </cell>
          <cell r="C2232" t="str">
            <v xml:space="preserve">UN    </v>
          </cell>
        </row>
        <row r="2233">
          <cell r="A2233">
            <v>44305</v>
          </cell>
          <cell r="B2233" t="str">
            <v xml:space="preserve">HASTE PARA PERFURATRIZ DE ESTEIRA T38, D= 1 1/2" X *3 M*, PARA PROLONGAR BROCA                                                                                                                                                                                                                                                                                                                                                                                                                            </v>
          </cell>
          <cell r="C2233" t="str">
            <v xml:space="preserve">UN    </v>
          </cell>
        </row>
        <row r="2234">
          <cell r="A2234">
            <v>34349</v>
          </cell>
          <cell r="B2234" t="str">
            <v xml:space="preserve">HASTE RETA DE ACO GALVANIZADO, H = *30* CM, BASE RETANGULAR, PARA FIXACAO DE CONCERTINA SIMPLES DE 30 CM (NAO INCLUI OS FIXADORES)                                                                                                                                                                                                                                                                                                                                                                        </v>
          </cell>
          <cell r="C2234" t="str">
            <v xml:space="preserve">UN    </v>
          </cell>
        </row>
        <row r="2235">
          <cell r="A2235">
            <v>11029</v>
          </cell>
          <cell r="B2235" t="str">
            <v xml:space="preserve">HASTE RETA PARA GANCHO DE FERRO GALVANIZADO, COM ROSCA 1/4" X 30 CM PARA FIXACAO DE TELHA METALICA, INCLUI PORCA E ARRUELAS DE VEDACAO                                                                                                                                                                                                                                                                                                                                                                    </v>
          </cell>
          <cell r="C2235" t="str">
            <v xml:space="preserve">CJ    </v>
          </cell>
        </row>
        <row r="2236">
          <cell r="A2236">
            <v>4316</v>
          </cell>
          <cell r="B2236" t="str">
            <v xml:space="preserve">HASTE RETA PARA GANCHO DE FERRO GALVANIZADO, COM ROSCA 1/4" X 40 CM PARA FIXACAO DE TELHA DE FIBROCIMENTO, INCLUI PORCA SEXTAVADA DE ZINCO                                                                                                                                                                                                                                                                                                                                                                </v>
          </cell>
          <cell r="C2236" t="str">
            <v xml:space="preserve">UN    </v>
          </cell>
        </row>
        <row r="2237">
          <cell r="A2237">
            <v>4313</v>
          </cell>
          <cell r="B2237" t="str">
            <v xml:space="preserve">HASTE RETA PARA GANCHO DE FERRO GALVANIZADO, COM ROSCA 5/16" X 35 CM PARA FIXACAO DE TELHA DE FIBROCIMENTO, INCLUI PORCA E ARRUELAS DE VEDACAO                                                                                                                                                                                                                                                                                                                                                            </v>
          </cell>
          <cell r="C2237" t="str">
            <v xml:space="preserve">CJ    </v>
          </cell>
        </row>
        <row r="2238">
          <cell r="A2238">
            <v>4317</v>
          </cell>
          <cell r="B2238" t="str">
            <v xml:space="preserve">HASTE RETA PARA GANCHO DE FERRO GALVANIZADO, COM ROSCA 5/16" X 40 CM PARA FIXACAO DE TELHA DE FIBROCIMENTO, INCLUI PORCA SEXTAVADA DE ZINCO                                                                                                                                                                                                                                                                                                                                                               </v>
          </cell>
          <cell r="C2238" t="str">
            <v xml:space="preserve">UN    </v>
          </cell>
        </row>
        <row r="2239">
          <cell r="A2239">
            <v>4314</v>
          </cell>
          <cell r="B2239" t="str">
            <v xml:space="preserve">HASTE RETA PARA GANCHO DE FERRO GALVANIZADO, COM ROSCA 5/16" X 45 CM PARA FIXACAO DE TELHA DE FIBROCIMENTO, INCLUI PORCA E ARRUELAS DE VEDACAO                                                                                                                                                                                                                                                                                                                                                            </v>
          </cell>
          <cell r="C2239" t="str">
            <v xml:space="preserve">CJ    </v>
          </cell>
        </row>
        <row r="2240">
          <cell r="A2240">
            <v>10921</v>
          </cell>
          <cell r="B2240" t="str">
            <v xml:space="preserve">HIDRANTE DE COLUNA COMPLETO, EM FERRO FUNDIDO, DN = 100 MM, COM REGISTRO, CUNHA DE BORRACHA, CURVA DESSIMETRICA, EXTREMIDADE E TAMPAS (INCLUI KIT FIXACAO)                                                                                                                                                                                                                                                                                                                                                </v>
          </cell>
          <cell r="C2240" t="str">
            <v xml:space="preserve">UN    </v>
          </cell>
        </row>
        <row r="2241">
          <cell r="A2241">
            <v>10922</v>
          </cell>
          <cell r="B2241" t="str">
            <v xml:space="preserve">HIDRANTE DE COLUNA COMPLETO, EM FERRO FUNDIDO, DN = 75 MM, COM REGISTRO, CUNHA DE BORRACHA, CURVA DESSIMETRICA, EXTREMIDADE E TAMPAS (INCLUI KIT FIXACAO)                                                                                                                                                                                                                                                                                                                                                 </v>
          </cell>
          <cell r="C2241" t="str">
            <v xml:space="preserve">UN    </v>
          </cell>
        </row>
        <row r="2242">
          <cell r="A2242">
            <v>10923</v>
          </cell>
          <cell r="B2242" t="str">
            <v xml:space="preserve">HIDRANTE SUBTERRANEO, EM FERRO FUNDIDO, COM CURVA CURTA E CAIXA, DN 75 MM                                                                                                                                                                                                                                                                                                                                                                                                                                 </v>
          </cell>
          <cell r="C2242" t="str">
            <v xml:space="preserve">UN    </v>
          </cell>
        </row>
        <row r="2243">
          <cell r="A2243">
            <v>10924</v>
          </cell>
          <cell r="B2243" t="str">
            <v xml:space="preserve">HIDRANTE SUBTERRANEO, EM FERRO FUNDIDO, COM CURVA LONGA E CAIXA, DN 75 MM                                                                                                                                                                                                                                                                                                                                                                                                                                 </v>
          </cell>
          <cell r="C2243" t="str">
            <v xml:space="preserve">UN    </v>
          </cell>
        </row>
        <row r="2244">
          <cell r="A2244">
            <v>37772</v>
          </cell>
          <cell r="B2244" t="str">
            <v xml:space="preserve">HIDROJATEADORA PARA DESOBSTRUCAO DE REDES E GALERIAS, TANQUE 7000 L, BOMBA TRIPLEX 120 KGF/CM2 128 L/MIN (INCLUI MONTAGEM, NAO INCLUI CAMINHAO)                                                                                                                                                                                                                                                                                                                                                           </v>
          </cell>
          <cell r="C2244" t="str">
            <v xml:space="preserve">UN    </v>
          </cell>
        </row>
        <row r="2245">
          <cell r="A2245">
            <v>37771</v>
          </cell>
          <cell r="B2245" t="str">
            <v xml:space="preserve">HIDROJATEADORA PARA DESOBSTRUCAO DE REDES E GALERIAS, TANQUE 7000 L, BOMBA TRIPLEX 140 KGF/CM2 260 L/MIN ALIMENTADA POR MOTOR INDEPENDENTE A DIESEL POTENCIA 125 CV (INCLUI MONTAGEM, NAO INCLUI CAMINHAO)                                                                                                                                                                                                                                                                                                </v>
          </cell>
          <cell r="C2245" t="str">
            <v xml:space="preserve">UN    </v>
          </cell>
        </row>
        <row r="2246">
          <cell r="A2246">
            <v>12772</v>
          </cell>
          <cell r="B2246" t="str">
            <v xml:space="preserve">HIDROMETRO MULTIJATO / MEDIDOR DE AGUA, DN 1 1/2", VAZAO MAXIMA DE 20 M3/H, PARA AGUA POTAVEL FRIA, RELOJOARIA PLANA, CLASSE B, HORIZONTAL (SEM CONEXOES)                                                                                                                                                                                                                                                                                                                                                 </v>
          </cell>
          <cell r="C2246" t="str">
            <v xml:space="preserve">UN    </v>
          </cell>
        </row>
        <row r="2247">
          <cell r="A2247">
            <v>12770</v>
          </cell>
          <cell r="B2247" t="str">
            <v xml:space="preserve">HIDROMETRO MULTIJATO / MEDIDOR DE AGUA, DN 1", VAZAO MAXIMA DE 10 M3/H, PARA AGUA POTAVEL FRIA, RELOJOARIA PLANA, CLASSE B, HORIZONTAL (SEM CONEXOES)                                                                                                                                                                                                                                                                                                                                                     </v>
          </cell>
          <cell r="C2247" t="str">
            <v xml:space="preserve">UN    </v>
          </cell>
        </row>
        <row r="2248">
          <cell r="A2248">
            <v>12775</v>
          </cell>
          <cell r="B2248" t="str">
            <v xml:space="preserve">HIDROMETRO MULTIJATO / MEDIDOR DE AGUA, DN 1", VAZAO MAXIMA DE 7 M3/H, PARA AGUA POTAVEL FRIA, RELOJOARIA PLANA, CLASSE B, HORIZONTAL (SEM CONEXOES)                                                                                                                                                                                                                                                                                                                                                      </v>
          </cell>
          <cell r="C2248" t="str">
            <v xml:space="preserve">UN    </v>
          </cell>
        </row>
        <row r="2249">
          <cell r="A2249">
            <v>12768</v>
          </cell>
          <cell r="B2249" t="str">
            <v xml:space="preserve">HIDROMETRO MULTIJATO / MEDIDOR DE AGUA, DN 2", VAZAO MAXIMA DE 30 M3/H, PARA AGUA POTAVEL FRIA, RELOJOARIA PLANA, CLASSE B, HORIZONTAL (SEM CONEXOES)                                                                                                                                                                                                                                                                                                                                                     </v>
          </cell>
          <cell r="C2249" t="str">
            <v xml:space="preserve">UN    </v>
          </cell>
        </row>
        <row r="2250">
          <cell r="A2250">
            <v>12769</v>
          </cell>
          <cell r="B2250" t="str">
            <v xml:space="preserve">HIDROMETRO UNIJATO / MEDIDOR DE AGUA, DN 1/2", VAZAO MAXIMA DE 1,5 M3/H, PARA AGUA POTAVEL FRIA, RELOJOARIA PLANA, CLASSE B, HORIZONTAL (SEM CONEXOES)                                                                                                                                                                                                                                                                                                                                                    </v>
          </cell>
          <cell r="C2250" t="str">
            <v xml:space="preserve">UN    </v>
          </cell>
        </row>
        <row r="2251">
          <cell r="A2251">
            <v>12773</v>
          </cell>
          <cell r="B2251" t="str">
            <v xml:space="preserve">HIDROMETRO UNIJATO / MEDIDOR DE AGUA, DN 1/2", VAZAO MAXIMA DE 3 M3/H, PARA AGUA POTAVEL FRIA, RELOJOARIA PLANA, CLASSE B, HORIZONTAL (SEM CONEXOES)                                                                                                                                                                                                                                                                                                                                                      </v>
          </cell>
          <cell r="C2251" t="str">
            <v xml:space="preserve">UN    </v>
          </cell>
        </row>
        <row r="2252">
          <cell r="A2252">
            <v>12774</v>
          </cell>
          <cell r="B2252" t="str">
            <v xml:space="preserve">HIDROMETRO UNIJATO / MEDIDOR DE AGUA, DN 3/4", VAZAO MAXIMA DE 5 M3/H, PARA AGUA POTAVEL FRIA, RELOJOARIA PLANA, CLASSE B, HORIZONTAL (SEM CONEXOES)0,                                                                                                                                                                                                                                                                                                                                                    </v>
          </cell>
          <cell r="C2252" t="str">
            <v xml:space="preserve">UN    </v>
          </cell>
        </row>
        <row r="2253">
          <cell r="A2253">
            <v>12776</v>
          </cell>
          <cell r="B2253" t="str">
            <v xml:space="preserve">HIDROMETRO WOLTMANN, DN 2", VAZAO MAXIMA DE 50 M3/H, PARA AGUA POTAVEL FRIA, RELOJOARIA PLANA, TURBINA HORIZONTAL, EQUIPADO COM TELEMETRIA (SEM CONEXOES)                                                                                                                                                                                                                                                                                                                                                 </v>
          </cell>
          <cell r="C2253" t="str">
            <v xml:space="preserve">UN    </v>
          </cell>
        </row>
        <row r="2254">
          <cell r="A2254">
            <v>12777</v>
          </cell>
          <cell r="B2254" t="str">
            <v xml:space="preserve">HIDROMETRO WOLTMANN, DN 3", VAZAO MAXIMA DE 80 M3/H, PARA AGUA POTAVEL FRIA, RELOJOARIA PLANA, TURBINA HORIZONTAL, EQUIPADO COM TELEMETRIA (SEM CONEXOES)                                                                                                                                                                                                                                                                                                                                                 </v>
          </cell>
          <cell r="C2254" t="str">
            <v xml:space="preserve">UN    </v>
          </cell>
        </row>
        <row r="2255">
          <cell r="A2255">
            <v>12873</v>
          </cell>
          <cell r="B2255" t="str">
            <v xml:space="preserve">IMPERMEABILIZADOR (HORISTA)                                                                                                                                                                                                                                                                                                                                                                                                                                                                               </v>
          </cell>
          <cell r="C2255" t="str">
            <v xml:space="preserve">H     </v>
          </cell>
        </row>
        <row r="2256">
          <cell r="A2256">
            <v>41076</v>
          </cell>
          <cell r="B2256" t="str">
            <v xml:space="preserve">IMPERMEABILIZADOR (MENSALISTA)                                                                                                                                                                                                                                                                                                                                                                                                                                                                            </v>
          </cell>
          <cell r="C2256" t="str">
            <v xml:space="preserve">MES   </v>
          </cell>
        </row>
        <row r="2257">
          <cell r="A2257">
            <v>140</v>
          </cell>
          <cell r="B2257" t="str">
            <v xml:space="preserve">IMPERMEABILIZANTE FLEXIVEL BRANCO DE BASE ACRILICA PARA COBERTURAS                                                                                                                                                                                                                                                                                                                                                                                                                                        </v>
          </cell>
          <cell r="C2257" t="str">
            <v xml:space="preserve">KG    </v>
          </cell>
        </row>
        <row r="2258">
          <cell r="A2258">
            <v>151</v>
          </cell>
          <cell r="B2258" t="str">
            <v xml:space="preserve">IMPERMEABILIZANTE INCOLOR, BASE SILICONE, PARA TRATAMENTO DE FACHADAS, TELHAS, PEDRAS E OUTRAS SUPERFICIES                                                                                                                                                                                                                                                                                                                                                                                                </v>
          </cell>
          <cell r="C2258" t="str">
            <v xml:space="preserve">L     </v>
          </cell>
        </row>
        <row r="2259">
          <cell r="A2259">
            <v>7340</v>
          </cell>
          <cell r="B2259" t="str">
            <v xml:space="preserve">IMUNIZANTE PARA MADEIRA, INCOLOR                                                                                                                                                                                                                                                                                                                                                                                                                                                                          </v>
          </cell>
          <cell r="C2259" t="str">
            <v xml:space="preserve">L     </v>
          </cell>
        </row>
        <row r="2260">
          <cell r="A2260">
            <v>40929</v>
          </cell>
          <cell r="B2260" t="str">
            <v xml:space="preserve">INSTALADOR DE TUBULACOES (TUBOS/EQUIPAMENTOS) (MENSALISTA)                                                                                                                                                                                                                                                                                                                                                                                                                                                </v>
          </cell>
          <cell r="C2260" t="str">
            <v xml:space="preserve">MES   </v>
          </cell>
        </row>
        <row r="2261">
          <cell r="A2261">
            <v>2701</v>
          </cell>
          <cell r="B2261" t="str">
            <v xml:space="preserve">INSTALADOR DE TUBULACOES - TUBOS/EQUIPAMENTOS (HORISTA)                                                                                                                                                                                                                                                                                                                                                                                                                                                   </v>
          </cell>
          <cell r="C2261" t="str">
            <v xml:space="preserve">H     </v>
          </cell>
        </row>
        <row r="2262">
          <cell r="A2262">
            <v>38114</v>
          </cell>
          <cell r="B2262" t="str">
            <v xml:space="preserve">INTERRUPTOR BIPOLAR SIMPLES 10 A, 250 V (APENAS MODULO)                                                                                                                                                                                                                                                                                                                                                                                                                                                   </v>
          </cell>
          <cell r="C2262" t="str">
            <v xml:space="preserve">UN    </v>
          </cell>
        </row>
        <row r="2263">
          <cell r="A2263">
            <v>38064</v>
          </cell>
          <cell r="B2263" t="str">
            <v xml:space="preserve">INTERRUPTOR BIPOLAR 10A, 250V, CONJUNTO MONTADO PARA EMBUTIR 4" X 2" (PLACA + SUPORTE + MODULO)                                                                                                                                                                                                                                                                                                                                                                                                           </v>
          </cell>
          <cell r="C2263" t="str">
            <v xml:space="preserve">UN    </v>
          </cell>
        </row>
        <row r="2264">
          <cell r="A2264">
            <v>38115</v>
          </cell>
          <cell r="B2264" t="str">
            <v xml:space="preserve">INTERRUPTOR INTERMEDIARIO 10 A, 250 V (APENAS MODULO)                                                                                                                                                                                                                                                                                                                                                                                                                                                     </v>
          </cell>
          <cell r="C2264" t="str">
            <v xml:space="preserve">UN    </v>
          </cell>
        </row>
        <row r="2265">
          <cell r="A2265">
            <v>38065</v>
          </cell>
          <cell r="B2265" t="str">
            <v xml:space="preserve">INTERRUPTOR INTERMEDIARIO 10A, 250V, CONJUNTO MONTADO PARA EMBUTIR 4" X 2" (PLACA + SUPORTE + MODULO)                                                                                                                                                                                                                                                                                                                                                                                                     </v>
          </cell>
          <cell r="C2265" t="str">
            <v xml:space="preserve">UN    </v>
          </cell>
        </row>
        <row r="2266">
          <cell r="A2266">
            <v>38078</v>
          </cell>
          <cell r="B2266" t="str">
            <v xml:space="preserve">INTERRUPTOR PARALELO + TOMADA 2P+T 10A, 250V, CONJUNTO MONTADO PARA EMBUTIR 4" X 2" (PLACA + SUPORTE + MODULOS)                                                                                                                                                                                                                                                                                                                                                                                           </v>
          </cell>
          <cell r="C2266" t="str">
            <v xml:space="preserve">UN    </v>
          </cell>
        </row>
        <row r="2267">
          <cell r="A2267">
            <v>38113</v>
          </cell>
          <cell r="B2267" t="str">
            <v xml:space="preserve">INTERRUPTOR PARALELO 10A, 250V (APENAS MODULO)                                                                                                                                                                                                                                                                                                                                                                                                                                                            </v>
          </cell>
          <cell r="C2267" t="str">
            <v xml:space="preserve">UN    </v>
          </cell>
        </row>
        <row r="2268">
          <cell r="A2268">
            <v>38063</v>
          </cell>
          <cell r="B2268" t="str">
            <v xml:space="preserve">INTERRUPTOR PARALELO 10A, 250V, CONJUNTO MONTADO PARA EMBUTIR 4" X 2" (PLACA + SUPORTE + MODULO)                                                                                                                                                                                                                                                                                                                                                                                                          </v>
          </cell>
          <cell r="C2268" t="str">
            <v xml:space="preserve">UN    </v>
          </cell>
        </row>
        <row r="2269">
          <cell r="A2269">
            <v>38080</v>
          </cell>
          <cell r="B2269" t="str">
            <v xml:space="preserve">INTERRUPTOR SIMPLES + INTERRUPTOR PARALELO + TOMADA 2P+T 10A, 250V, CONJUNTO MONTADO PARA EMBUTIR 4" X 2" (PLACA + SUPORTE + MODULOS)                                                                                                                                                                                                                                                                                                                                                                     </v>
          </cell>
          <cell r="C2269" t="str">
            <v xml:space="preserve">UN    </v>
          </cell>
        </row>
        <row r="2270">
          <cell r="A2270">
            <v>38069</v>
          </cell>
          <cell r="B2270" t="str">
            <v xml:space="preserve">INTERRUPTOR SIMPLES + INTERRUPTOR PARALELO 10A, 250V, CONJUNTO MONTADO PARA EMBUTIR 4" X 2" (PLACA + SUPORTE + MODULOS)                                                                                                                                                                                                                                                                                                                                                                                   </v>
          </cell>
          <cell r="C2270" t="str">
            <v xml:space="preserve">UN    </v>
          </cell>
        </row>
        <row r="2271">
          <cell r="A2271">
            <v>38077</v>
          </cell>
          <cell r="B2271" t="str">
            <v xml:space="preserve">INTERRUPTOR SIMPLES + TOMADA 2P+T 10A, 250V, CONJUNTO MONTADO PARA EMBUTIR 4" X 2" (PLACA + SUPORTE + MODULOS)                                                                                                                                                                                                                                                                                                                                                                                            </v>
          </cell>
          <cell r="C2271" t="str">
            <v xml:space="preserve">UN    </v>
          </cell>
        </row>
        <row r="2272">
          <cell r="A2272">
            <v>38073</v>
          </cell>
          <cell r="B2272" t="str">
            <v xml:space="preserve">INTERRUPTOR SIMPLES + 2 INTERRUPTORES PARALELOS 10A, 250V, CONJUNTO MONTADO PARA EMBUTIR 4" X 2" (PLACA + SUPORTE + MODULOS)                                                                                                                                                                                                                                                                                                                                                                              </v>
          </cell>
          <cell r="C2272" t="str">
            <v xml:space="preserve">UN    </v>
          </cell>
        </row>
        <row r="2273">
          <cell r="A2273">
            <v>38112</v>
          </cell>
          <cell r="B2273" t="str">
            <v xml:space="preserve">INTERRUPTOR SIMPLES 10A, 250V (APENAS MODULO)                                                                                                                                                                                                                                                                                                                                                                                                                                                             </v>
          </cell>
          <cell r="C2273" t="str">
            <v xml:space="preserve">UN    </v>
          </cell>
        </row>
        <row r="2274">
          <cell r="A2274">
            <v>38062</v>
          </cell>
          <cell r="B2274" t="str">
            <v xml:space="preserve">INTERRUPTOR SIMPLES 10A, 250V, CONJUNTO MONTADO PARA EMBUTIR 4" X 2" (PLACA + SUPORTE + MODULO)                                                                                                                                                                                                                                                                                                                                                                                                           </v>
          </cell>
          <cell r="C2274" t="str">
            <v xml:space="preserve">UN    </v>
          </cell>
        </row>
        <row r="2275">
          <cell r="A2275">
            <v>12128</v>
          </cell>
          <cell r="B2275" t="str">
            <v xml:space="preserve">INTERRUPTOR SIMPLES 10A, 250V, CONJUNTO MONTADO PARA SOBREPOR 4" X 2" (CAIXA + MODULO)                                                                                                                                                                                                                                                                                                                                                                                                                    </v>
          </cell>
          <cell r="C2275" t="str">
            <v xml:space="preserve">UN    </v>
          </cell>
        </row>
        <row r="2276">
          <cell r="A2276">
            <v>12129</v>
          </cell>
          <cell r="B2276" t="str">
            <v xml:space="preserve">INTERRUPTOR SIMPLES 10A, 250V, CONJUNTO MONTADO PARA SOBREPOR 4" X 2" (CAIXA + 2 MODULOS)                                                                                                                                                                                                                                                                                                                                                                                                                 </v>
          </cell>
          <cell r="C2276" t="str">
            <v xml:space="preserve">UN    </v>
          </cell>
        </row>
        <row r="2277">
          <cell r="A2277">
            <v>38081</v>
          </cell>
          <cell r="B2277" t="str">
            <v xml:space="preserve">INTERRUPTORES PARALELOS (2 MODULOS) + TOMADA 2P+T 10A, 250V, CONJUNTO MONTADO PARA EMBUTIR 4" X 2" (PLACA + SUPORTE + MODULOS)                                                                                                                                                                                                                                                                                                                                                                            </v>
          </cell>
          <cell r="C2277" t="str">
            <v xml:space="preserve">UN    </v>
          </cell>
        </row>
        <row r="2278">
          <cell r="A2278">
            <v>38070</v>
          </cell>
          <cell r="B2278" t="str">
            <v xml:space="preserve">INTERRUPTORES PARALELOS (2 MODULOS) 10A, 250V, CONJUNTO MONTADO PARA EMBUTIR 4" X 2" (PLACA + SUPORTE + MODULOS)                                                                                                                                                                                                                                                                                                                                                                                          </v>
          </cell>
          <cell r="C2278" t="str">
            <v xml:space="preserve">UN    </v>
          </cell>
        </row>
        <row r="2279">
          <cell r="A2279">
            <v>38074</v>
          </cell>
          <cell r="B2279" t="str">
            <v xml:space="preserve">INTERRUPTORES PARALELOS (3 MODULOS) 10A, 250V, CONJUNTO MONTADO PARA EMBUTIR 4" X 2" (PLACA + SUPORTE + MODULO)                                                                                                                                                                                                                                                                                                                                                                                           </v>
          </cell>
          <cell r="C2279" t="str">
            <v xml:space="preserve">UN    </v>
          </cell>
        </row>
        <row r="2280">
          <cell r="A2280">
            <v>38079</v>
          </cell>
          <cell r="B2280" t="str">
            <v xml:space="preserve">INTERRUPTORES SIMPLES (2 MODULOS) + TOMADA 2P+T 10A, 250V, CONJUNTO MONTADO PARA EMBUTIR 4" X 2" (PLACA + SUPORTE + MODULOS)                                                                                                                                                                                                                                                                                                                                                                              </v>
          </cell>
          <cell r="C2280" t="str">
            <v xml:space="preserve">UN    </v>
          </cell>
        </row>
        <row r="2281">
          <cell r="A2281">
            <v>38072</v>
          </cell>
          <cell r="B2281" t="str">
            <v xml:space="preserve">INTERRUPTORES SIMPLES (2 MODULOS) + 1 INTERRUPTOR PARALELO 10A, 250V, CONJUNTO MONTADO PARA EMBUTIR 4" X 2" (PLACA + SUPORTE + MODULOS)                                                                                                                                                                                                                                                                                                                                                                   </v>
          </cell>
          <cell r="C2281" t="str">
            <v xml:space="preserve">UN    </v>
          </cell>
        </row>
        <row r="2282">
          <cell r="A2282">
            <v>38068</v>
          </cell>
          <cell r="B2282" t="str">
            <v xml:space="preserve">INTERRUPTORES SIMPLES (2 MODULOS) 10A, 250V, CONJUNTO MONTADO PARA EMBUTIR 4" X 2" (PLACA + SUPORTE + MODULOS)                                                                                                                                                                                                                                                                                                                                                                                            </v>
          </cell>
          <cell r="C2282" t="str">
            <v xml:space="preserve">UN    </v>
          </cell>
        </row>
        <row r="2283">
          <cell r="A2283">
            <v>38071</v>
          </cell>
          <cell r="B2283" t="str">
            <v xml:space="preserve">INTERRUPTORES SIMPLES (3 MODULOS) 10A, 250V, CONJUNTO MONTADO PARA EMBUTIR 4" X 2" (PLACA + SUPORTE + MODULOS)                                                                                                                                                                                                                                                                                                                                                                                            </v>
          </cell>
          <cell r="C2283" t="str">
            <v xml:space="preserve">UN    </v>
          </cell>
        </row>
        <row r="2284">
          <cell r="A2284">
            <v>38412</v>
          </cell>
          <cell r="B2284" t="str">
            <v xml:space="preserve">INVERSOR DE SOLDA MONOFASICO DE 160 A, POTENCIA DE 5400 W, TENSAO DE 220 V, TURBO VENTILADO, PROTECAO POR FUSIVEL TERMICO, PARA ELETRODOS DE 2,0 A 4,0 MM                                                                                                                                                                                                                                                                                                                                                 </v>
          </cell>
          <cell r="C2284" t="str">
            <v xml:space="preserve">UN    </v>
          </cell>
        </row>
        <row r="2285">
          <cell r="A2285">
            <v>3405</v>
          </cell>
          <cell r="B2285" t="str">
            <v xml:space="preserve">ISOLADOR DE PORCELANA SUSPENSO, DISCO TIPO GARFO OLHAL, DIAMETRO DE 152 MM, PARA TENSAO DE *15* KV                                                                                                                                                                                                                                                                                                                                                                                                        </v>
          </cell>
          <cell r="C2285" t="str">
            <v xml:space="preserve">UN    </v>
          </cell>
        </row>
        <row r="2286">
          <cell r="A2286">
            <v>3394</v>
          </cell>
          <cell r="B2286" t="str">
            <v xml:space="preserve">ISOLADOR DE PORCELANA, TIPO BUCHA, PARA TENSAO DE *15* KV                                                                                                                                                                                                                                                                                                                                                                                                                                                 </v>
          </cell>
          <cell r="C2286" t="str">
            <v xml:space="preserve">UN    </v>
          </cell>
        </row>
        <row r="2287">
          <cell r="A2287">
            <v>3393</v>
          </cell>
          <cell r="B2287" t="str">
            <v xml:space="preserve">ISOLADOR DE PORCELANA, TIPO BUCHA, PARA TENSAO DE *35* KV                                                                                                                                                                                                                                                                                                                                                                                                                                                 </v>
          </cell>
          <cell r="C2287" t="str">
            <v xml:space="preserve">UN    </v>
          </cell>
        </row>
        <row r="2288">
          <cell r="A2288">
            <v>3406</v>
          </cell>
          <cell r="B2288" t="str">
            <v xml:space="preserve">ISOLADOR DE PORCELANA, TIPO PINO MONOCORPO, PARA TENSAO DE *15* KV                                                                                                                                                                                                                                                                                                                                                                                                                                        </v>
          </cell>
          <cell r="C2288" t="str">
            <v xml:space="preserve">UN    </v>
          </cell>
        </row>
        <row r="2289">
          <cell r="A2289">
            <v>3395</v>
          </cell>
          <cell r="B2289" t="str">
            <v xml:space="preserve">ISOLADOR DE PORCELANA, TIPO PINO MONOCORPO, PARA TENSAO DE *35* KV                                                                                                                                                                                                                                                                                                                                                                                                                                        </v>
          </cell>
          <cell r="C2289" t="str">
            <v xml:space="preserve">UN    </v>
          </cell>
        </row>
        <row r="2290">
          <cell r="A2290">
            <v>3398</v>
          </cell>
          <cell r="B2290" t="str">
            <v xml:space="preserve">ISOLADOR DE PORCELANA, TIPO ROLDANA, DIMENSOES DE *72* X *72* MM, PARA USO EM BAIXA TENSAO                                                                                                                                                                                                                                                                                                                                                                                                                </v>
          </cell>
          <cell r="C2290" t="str">
            <v xml:space="preserve">UN    </v>
          </cell>
        </row>
        <row r="2291">
          <cell r="A2291">
            <v>40662</v>
          </cell>
          <cell r="B2291" t="str">
            <v xml:space="preserve">JANELA BASCULANTE EM MADEIRA PINUS/ EUCALIPTO/ TAUARI/ VIROLA OU EQUIVALENTE DA REGIAO, *60 X 60*, CAIXA DO BATENTE/ MARCO E = *10* CM, 2 BASCULAS PARA VIDRO, COM FERRAGENS (SEM VIDRO, SEM GUARNICAO/ALIZAR E SEM ACABAMENTO)                                                                                                                                                                                                                                                                           </v>
          </cell>
          <cell r="C2291" t="str">
            <v xml:space="preserve">UN    </v>
          </cell>
        </row>
        <row r="2292">
          <cell r="A2292">
            <v>3437</v>
          </cell>
          <cell r="B2292" t="str">
            <v xml:space="preserve">JANELA BASCULANTE EM MADEIRA PINUS/ EUCALIPTO/ TAUARI/ VIROLA OU EQUIVALENTE DA REGIAO, CAIXA DO BATENTE/ MARCO *10* CM, *2* FOLHAS BASCULANTES PARA VIDRO, COM FERRAGENS (SEM VIDRO, SEM GUARNICAO/ALIZAR E SEM ACABAMENTO)                                                                                                                                                                                                                                                                              </v>
          </cell>
          <cell r="C2292" t="str">
            <v xml:space="preserve">M2    </v>
          </cell>
        </row>
        <row r="2293">
          <cell r="A2293">
            <v>11190</v>
          </cell>
          <cell r="B2293" t="str">
            <v xml:space="preserve">JANELA BASCULANTE, ACO, COM BATENTE/REQUADRO, 60 X 60 CM (SEM VIDROS)                                                                                                                                                                                                                                                                                                                                                                                                                                     </v>
          </cell>
          <cell r="C2293" t="str">
            <v xml:space="preserve">UN    </v>
          </cell>
        </row>
        <row r="2294">
          <cell r="A2294">
            <v>34377</v>
          </cell>
          <cell r="B2294" t="str">
            <v xml:space="preserve">JANELA BASCULANTE, EM ALUMINIO PERFIL 20, 80 X 60 CM (A X L), 4 FLS (1 FIXA E 3 MOVEIS), ACABAMENTO BRANCO OU BRILHANTE, BATENTE DE 3 A 4 CM, COM VIDRO 4 MM, SEM GUARNICAO                                                                                                                                                                                                                                                                                                                               </v>
          </cell>
          <cell r="C2294" t="str">
            <v xml:space="preserve">UN    </v>
          </cell>
        </row>
        <row r="2295">
          <cell r="A2295">
            <v>3428</v>
          </cell>
          <cell r="B2295" t="str">
            <v xml:space="preserve">JANELA DE ABRIR EM MADEIRA IMBUIA/CEDRO ARANA/CEDRO ROSA OU EQUIVALENTE DA REGIAO, CAIXA DO BATENTE/MARCO *10* CM, 2 FOLHAS DE ABRIR TIPO VENEZIANA E 2 FOLHAS DE ABRIR PARA VIDRO, COM GUARNICAO/ALIZAR, COM FERRAGENS, (SEM VIDRO E SEM ACABAMENTO)                                                                                                                                                                                                                                                     </v>
          </cell>
          <cell r="C2295" t="str">
            <v xml:space="preserve">M2    </v>
          </cell>
        </row>
        <row r="2296">
          <cell r="A2296">
            <v>3429</v>
          </cell>
          <cell r="B2296" t="str">
            <v xml:space="preserve">JANELA DE ABRIR EM MADEIRA PINUS/EUCALIPTO/TAUARI/VIROLA OU EQUIVALENTE DA REGIAO, CAIXA DO BATENTE/MARCO *10* CM, 2 FOLHAS DE ABRIR TIPO VENEZIANA E 2 FOLHAS GUILHOTINA PARA VIDRO, COM FERRAGENS (SEM VIDRO, SEM GUARNICAO/ALIZAR E SEM ACABAMENTO)                                                                                                                                                                                                                                                    </v>
          </cell>
          <cell r="C2296" t="str">
            <v xml:space="preserve">M2    </v>
          </cell>
        </row>
        <row r="2297">
          <cell r="A2297">
            <v>11199</v>
          </cell>
          <cell r="B2297" t="str">
            <v xml:space="preserve">JANELA DE CORRER, ACO, BATENTE/REQUADRO DE 6 A 14 CM, COM DIVISAO HORIZ, PINT ANTICORROSIVA, SEM VIDRO, BANDEIRA COM BASCULA, 4 FLS, 120 X 150 CM (A X L)                                                                                                                                                                                                                                                                                                                                                 </v>
          </cell>
          <cell r="C2297" t="str">
            <v xml:space="preserve">UN    </v>
          </cell>
        </row>
        <row r="2298">
          <cell r="A2298">
            <v>36896</v>
          </cell>
          <cell r="B2298" t="str">
            <v xml:space="preserve">JANELA DE CORRER, EM ALUMINIO PERFIL 25, 100 X 120 CM (A X L), 2 FLS MOVEIS, SEM BANDEIRA, ACABAMENTO BRANCO OU BRILHANTE, BATENTE DE 6 A 7 CM, COM VIDRO 4 MM, SEM GUARNICAO                                                                                                                                                                                                                                                                                                                             </v>
          </cell>
          <cell r="C2298" t="str">
            <v xml:space="preserve">UN    </v>
          </cell>
        </row>
        <row r="2299">
          <cell r="A2299">
            <v>34367</v>
          </cell>
          <cell r="B2299" t="str">
            <v xml:space="preserve">JANELA DE CORRER, EM ALUMINIO PERFIL 25, 100 X 150 CM (A X L), 2 FLS MOVEIS, SEM BANDEIRA, ACABAMENTO BRANCO OU BRILHANTE, BATENTE DE 6 A 7 CM, COM VIDRO 4 MM, SEM GUARNICAO                                                                                                                                                                                                                                                                                                                             </v>
          </cell>
          <cell r="C2299" t="str">
            <v xml:space="preserve">UN    </v>
          </cell>
        </row>
        <row r="2300">
          <cell r="A2300">
            <v>36897</v>
          </cell>
          <cell r="B2300" t="str">
            <v xml:space="preserve">JANELA DE CORRER, EM ALUMINIO PERFIL 25, 100 X 150 CM (A X L), 4 FLS MOVEIS, SEM BANDEIRA, ACABAMENTO BRANCO OU BRILHANTE, BATENTE DE 6 A 7 CM, COM VIDRO 4 MM, SEM GUARNICAO/ALIZAR                                                                                                                                                                                                                                                                                                                      </v>
          </cell>
          <cell r="C2300" t="str">
            <v xml:space="preserve">UN    </v>
          </cell>
        </row>
        <row r="2301">
          <cell r="A2301">
            <v>34369</v>
          </cell>
          <cell r="B2301" t="str">
            <v xml:space="preserve">JANELA DE CORRER, EM ALUMINIO PERFIL 25, 100 X 200 CM (A X L), 4 FLS, SEM BANDEIRA, ACABAMENTO BRANCO OU BRILHANTE, BATENTE DE 6 A 7 CM, COM VIDRO 4 MM, SEM GUARNICAO/ALIZAR                                                                                                                                                                                                                                                                                                                             </v>
          </cell>
          <cell r="C2301" t="str">
            <v xml:space="preserve">UN    </v>
          </cell>
        </row>
        <row r="2302">
          <cell r="A2302">
            <v>34364</v>
          </cell>
          <cell r="B2302" t="str">
            <v xml:space="preserve">JANELA DE CORRER, EM ALUMINIO PERFIL 25, 120 X 150 CM (A X L), 4 FLS, BANDEIRA COM BASCULA, ACABAMENTO BRANCO OU BRILHANTE, BATENTE/REQUADRO DE 6 A 14 CM, COM VIDRO 4 MM, SEM GUARNICAO/ALIZAR                                                                                                                                                                                                                                                                                                           </v>
          </cell>
          <cell r="C2302" t="str">
            <v xml:space="preserve">UN    </v>
          </cell>
        </row>
        <row r="2303">
          <cell r="A2303">
            <v>40659</v>
          </cell>
          <cell r="B2303"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03" t="str">
            <v xml:space="preserve">M2    </v>
          </cell>
        </row>
        <row r="2304">
          <cell r="A2304">
            <v>40660</v>
          </cell>
          <cell r="B2304"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04" t="str">
            <v xml:space="preserve">M2    </v>
          </cell>
        </row>
        <row r="2305">
          <cell r="A2305">
            <v>40661</v>
          </cell>
          <cell r="B2305"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05" t="str">
            <v xml:space="preserve">M2    </v>
          </cell>
        </row>
        <row r="2306">
          <cell r="A2306">
            <v>3421</v>
          </cell>
          <cell r="B2306"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06" t="str">
            <v xml:space="preserve">M2    </v>
          </cell>
        </row>
        <row r="2307">
          <cell r="A2307">
            <v>599</v>
          </cell>
          <cell r="B2307" t="str">
            <v xml:space="preserve">JANELA FIXA, EM ALUMINIO PERFIL 20, 60 X 80 CM (A X L), BATENTE/REQUADRO DE 3 A 14 CM, COM VIDRO 4 MM, SEM GUARNICAO/ALIZAR, ACABAMENTO ALUM BRANCO OU BRILHANTE                                                                                                                                                                                                                                                                                                                                          </v>
          </cell>
          <cell r="C2307" t="str">
            <v xml:space="preserve">M2    </v>
          </cell>
        </row>
        <row r="2308">
          <cell r="A2308">
            <v>44053</v>
          </cell>
          <cell r="B2308" t="str">
            <v xml:space="preserve">JANELA INTEGRADA VENEZIANA EM ALUMINIO PERFIL 25, 120 X 120 CM (A X L), 2 FLS (2 VIDROS) E VENEZIANA COM ACIONAMENTO MANUAL, SEM BANDEIRA, ACABAMENTO BRILHANTE, BATENTE DE 11,50 A 12,50 CM, COM VIDRO 4 MM, INCLUSO GUARNICAO                                                                                                                                                                                                                                                                           </v>
          </cell>
          <cell r="C2308" t="str">
            <v xml:space="preserve">UN    </v>
          </cell>
        </row>
        <row r="2309">
          <cell r="A2309">
            <v>3423</v>
          </cell>
          <cell r="B2309" t="str">
            <v xml:space="preserve">JANELA MAXIM-AR EM MADEIRA CEDRINHO/ ANGELIM COMERCIAL/ CURUPIXA/ CUMARU OU EQUIVALENTE DA REGIAO, CAIXA DO BATENTE/MARCO *10* CM, 1 FOLHA PARA VIDRO, COM GUARNICAO/ALIZAR, COM FERRAGENS, (SEM VIDRO E SEM ACABAMENTO)                                                                                                                                                                                                                                                                                  </v>
          </cell>
          <cell r="C2309" t="str">
            <v xml:space="preserve">M2    </v>
          </cell>
        </row>
        <row r="2310">
          <cell r="A2310">
            <v>34797</v>
          </cell>
          <cell r="B2310" t="str">
            <v xml:space="preserve">JANELA MAXIM-AR, ACO GALVANIZADO PINT. ANTICORROSIVA, COM BATENTE/REQUADRO DE 6 A 14 CM, SEM VIDRO, COM GRADE, 1 FL, 60 X 80 CM (A X L)                                                                                                                                                                                                                                                                                                                                                                   </v>
          </cell>
          <cell r="C2310" t="str">
            <v xml:space="preserve">UN    </v>
          </cell>
        </row>
        <row r="2311">
          <cell r="A2311">
            <v>34381</v>
          </cell>
          <cell r="B2311" t="str">
            <v xml:space="preserve">JANELA MAXIM-AR, EM ALUMINIO PERFIL 25, 60 X 80 CM (A X L), ACABAMENTO BRANCO OU BRILHANTE, BATENTE DE 4 A 5 CM, COM VIDRO 4 MM, SEM GUARNICAO/ALIZAR                                                                                                                                                                                                                                                                                                                                                     </v>
          </cell>
          <cell r="C2311" t="str">
            <v xml:space="preserve">UN    </v>
          </cell>
        </row>
        <row r="2312">
          <cell r="A2312">
            <v>44054</v>
          </cell>
          <cell r="B2312" t="str">
            <v xml:space="preserve">JANELA VENEZIANA DE CORRER, EM ALUMINIO PERFIL 25, 100 X 120 CM (A X L), 3 FLS (2 VENEZIANAS E 1 VIDRO), SEM BANDEIRA, ACABAMENTO BRANCO OU BRILHANTE, BATENTE DE 8 A 9 CM, COM VIDRO 4 MM, SEM GUARNICAO/ALIZAR                                                                                                                                                                                                                                                                                          </v>
          </cell>
          <cell r="C2312" t="str">
            <v xml:space="preserve">UN    </v>
          </cell>
        </row>
        <row r="2313">
          <cell r="A2313">
            <v>44399</v>
          </cell>
          <cell r="B2313" t="str">
            <v xml:space="preserve">JANELA VENEZIANA DE CORRER, EM ALUMINIO PERFIL 25, 100 X 150 CM (A X L), 6 FLS (4 VENEZIANAS E 2 VIDROS), SEM BANDEIRA, ACABAMENTO BRANCO OU BRILHANTE, BATENTE DE 8 A 9 CM, COM VIDRO 4 MM, SEM GUARNICAO / ALIZAR                                                                                                                                                                                                                                                                                       </v>
          </cell>
          <cell r="C2313" t="str">
            <v xml:space="preserve">UN    </v>
          </cell>
        </row>
        <row r="2314">
          <cell r="A2314">
            <v>44503</v>
          </cell>
          <cell r="B2314" t="str">
            <v xml:space="preserve">JARDINEIRO (HORISTA)                                                                                                                                                                                                                                                                                                                                                                                                                                                                                      </v>
          </cell>
          <cell r="C2314" t="str">
            <v xml:space="preserve">H     </v>
          </cell>
        </row>
        <row r="2315">
          <cell r="A2315">
            <v>41077</v>
          </cell>
          <cell r="B2315" t="str">
            <v xml:space="preserve">JARDINEIRO (MENSALISTA)                                                                                                                                                                                                                                                                                                                                                                                                                                                                                   </v>
          </cell>
          <cell r="C2315" t="str">
            <v xml:space="preserve">MES   </v>
          </cell>
        </row>
        <row r="2316">
          <cell r="A2316">
            <v>37963</v>
          </cell>
          <cell r="B2316" t="str">
            <v xml:space="preserve">JOELHO CPVC, SOLDAVEL, 45 GRAUS, 15 MM, PARA AGUA QUENTE                                                                                                                                                                                                                                                                                                                                                                                                                                                  </v>
          </cell>
          <cell r="C2316" t="str">
            <v xml:space="preserve">UN    </v>
          </cell>
        </row>
        <row r="2317">
          <cell r="A2317">
            <v>37964</v>
          </cell>
          <cell r="B2317" t="str">
            <v xml:space="preserve">JOELHO CPVC, SOLDAVEL, 45 GRAUS, 22 MM, PARA AGUA QUENTE                                                                                                                                                                                                                                                                                                                                                                                                                                                  </v>
          </cell>
          <cell r="C2317" t="str">
            <v xml:space="preserve">UN    </v>
          </cell>
        </row>
        <row r="2318">
          <cell r="A2318">
            <v>37965</v>
          </cell>
          <cell r="B2318" t="str">
            <v xml:space="preserve">JOELHO CPVC, SOLDAVEL, 45 GRAUS, 28 MM, PARA AGUA QUENTE                                                                                                                                                                                                                                                                                                                                                                                                                                                  </v>
          </cell>
          <cell r="C2318" t="str">
            <v xml:space="preserve">UN    </v>
          </cell>
        </row>
        <row r="2319">
          <cell r="A2319">
            <v>37966</v>
          </cell>
          <cell r="B2319" t="str">
            <v xml:space="preserve">JOELHO CPVC, SOLDAVEL, 45 GRAUS, 35 MM, PARA AGUA QUENTE                                                                                                                                                                                                                                                                                                                                                                                                                                                  </v>
          </cell>
          <cell r="C2319" t="str">
            <v xml:space="preserve">UN    </v>
          </cell>
        </row>
        <row r="2320">
          <cell r="A2320">
            <v>37967</v>
          </cell>
          <cell r="B2320" t="str">
            <v xml:space="preserve">JOELHO CPVC, SOLDAVEL, 45 GRAUS, 42 MM, PARA AGUA QUENTE                                                                                                                                                                                                                                                                                                                                                                                                                                                  </v>
          </cell>
          <cell r="C2320" t="str">
            <v xml:space="preserve">UN    </v>
          </cell>
        </row>
        <row r="2321">
          <cell r="A2321">
            <v>37968</v>
          </cell>
          <cell r="B2321" t="str">
            <v xml:space="preserve">JOELHO CPVC, SOLDAVEL, 45 GRAUS, 54 MM, PARA AGUA QUENTE                                                                                                                                                                                                                                                                                                                                                                                                                                                  </v>
          </cell>
          <cell r="C2321" t="str">
            <v xml:space="preserve">UN    </v>
          </cell>
        </row>
        <row r="2322">
          <cell r="A2322">
            <v>37969</v>
          </cell>
          <cell r="B2322" t="str">
            <v xml:space="preserve">JOELHO CPVC, SOLDAVEL, 45 GRAUS, 73 MM, PARA AGUA QUENTE                                                                                                                                                                                                                                                                                                                                                                                                                                                  </v>
          </cell>
          <cell r="C2322" t="str">
            <v xml:space="preserve">UN    </v>
          </cell>
        </row>
        <row r="2323">
          <cell r="A2323">
            <v>37970</v>
          </cell>
          <cell r="B2323" t="str">
            <v xml:space="preserve">JOELHO CPVC, SOLDAVEL, 45 GRAUS, 89 MM, PARA AGUA QUENTE                                                                                                                                                                                                                                                                                                                                                                                                                                                  </v>
          </cell>
          <cell r="C2323" t="str">
            <v xml:space="preserve">UN    </v>
          </cell>
        </row>
        <row r="2324">
          <cell r="A2324">
            <v>44251</v>
          </cell>
          <cell r="B2324" t="str">
            <v xml:space="preserve">JOELHO CPVC, SOLDAVEL, 90 GRAUS, 114 MM, PARA AGUA QUENTE                                                                                                                                                                                                                                                                                                                                                                                                                                                 </v>
          </cell>
          <cell r="C2324" t="str">
            <v xml:space="preserve">UN    </v>
          </cell>
        </row>
        <row r="2325">
          <cell r="A2325">
            <v>21118</v>
          </cell>
          <cell r="B2325" t="str">
            <v xml:space="preserve">JOELHO CPVC, SOLDAVEL, 90 GRAUS, 15 MM, PARA AGUA QUENTE                                                                                                                                                                                                                                                                                                                                                                                                                                                  </v>
          </cell>
          <cell r="C2325" t="str">
            <v xml:space="preserve">UN    </v>
          </cell>
        </row>
        <row r="2326">
          <cell r="A2326">
            <v>37956</v>
          </cell>
          <cell r="B2326" t="str">
            <v xml:space="preserve">JOELHO CPVC, SOLDAVEL, 90 GRAUS, 22 MM, PARA AGUA QUENTE                                                                                                                                                                                                                                                                                                                                                                                                                                                  </v>
          </cell>
          <cell r="C2326" t="str">
            <v xml:space="preserve">UN    </v>
          </cell>
        </row>
        <row r="2327">
          <cell r="A2327">
            <v>37957</v>
          </cell>
          <cell r="B2327" t="str">
            <v xml:space="preserve">JOELHO CPVC, SOLDAVEL, 90 GRAUS, 28 MM, PARA AGUA QUENTE                                                                                                                                                                                                                                                                                                                                                                                                                                                  </v>
          </cell>
          <cell r="C2327" t="str">
            <v xml:space="preserve">UN    </v>
          </cell>
        </row>
        <row r="2328">
          <cell r="A2328">
            <v>37958</v>
          </cell>
          <cell r="B2328" t="str">
            <v xml:space="preserve">JOELHO CPVC, SOLDAVEL, 90 GRAUS, 35 MM, PARA AGUA QUENTE                                                                                                                                                                                                                                                                                                                                                                                                                                                  </v>
          </cell>
          <cell r="C2328" t="str">
            <v xml:space="preserve">UN    </v>
          </cell>
        </row>
        <row r="2329">
          <cell r="A2329">
            <v>37959</v>
          </cell>
          <cell r="B2329" t="str">
            <v xml:space="preserve">JOELHO CPVC, SOLDAVEL, 90 GRAUS, 42 MM, PARA AGUA QUENTE                                                                                                                                                                                                                                                                                                                                                                                                                                                  </v>
          </cell>
          <cell r="C2329" t="str">
            <v xml:space="preserve">UN    </v>
          </cell>
        </row>
        <row r="2330">
          <cell r="A2330">
            <v>37960</v>
          </cell>
          <cell r="B2330" t="str">
            <v xml:space="preserve">JOELHO CPVC, SOLDAVEL, 90 GRAUS, 54 MM, PARA AGUA QUENTE                                                                                                                                                                                                                                                                                                                                                                                                                                                  </v>
          </cell>
          <cell r="C2330" t="str">
            <v xml:space="preserve">UN    </v>
          </cell>
        </row>
        <row r="2331">
          <cell r="A2331">
            <v>37961</v>
          </cell>
          <cell r="B2331" t="str">
            <v xml:space="preserve">JOELHO CPVC, SOLDAVEL, 90 GRAUS, 73 MM, PARA AGUA QUENTE                                                                                                                                                                                                                                                                                                                                                                                                                                                  </v>
          </cell>
          <cell r="C2331" t="str">
            <v xml:space="preserve">UN    </v>
          </cell>
        </row>
        <row r="2332">
          <cell r="A2332">
            <v>37962</v>
          </cell>
          <cell r="B2332" t="str">
            <v xml:space="preserve">JOELHO CPVC, SOLDAVEL, 90 GRAUS, 89 MM, PARA AGUA QUENTE                                                                                                                                                                                                                                                                                                                                                                                                                                                  </v>
          </cell>
          <cell r="C2332" t="str">
            <v xml:space="preserve">UN    </v>
          </cell>
        </row>
        <row r="2333">
          <cell r="A2333">
            <v>3533</v>
          </cell>
          <cell r="B2333" t="str">
            <v xml:space="preserve">JOELHO DE REDUCAO, PVC SOLDAVEL, 90 GRAUS, 25 MM X 20 MM, COR MARROM, PARA AGUA FRIA PREDIAL                                                                                                                                                                                                                                                                                                                                                                                                              </v>
          </cell>
          <cell r="C2333" t="str">
            <v xml:space="preserve">UN    </v>
          </cell>
        </row>
        <row r="2334">
          <cell r="A2334">
            <v>3538</v>
          </cell>
          <cell r="B2334" t="str">
            <v xml:space="preserve">JOELHO DE REDUCAO, PVC SOLDAVEL, 90 GRAUS, 32 MM X 25 MM, COR MARROM, PARA AGUA FRIA PREDIAL                                                                                                                                                                                                                                                                                                                                                                                                              </v>
          </cell>
          <cell r="C2334" t="str">
            <v xml:space="preserve">UN    </v>
          </cell>
        </row>
        <row r="2335">
          <cell r="A2335">
            <v>3498</v>
          </cell>
          <cell r="B2335" t="str">
            <v xml:space="preserve">JOELHO DE REDUCAO, PVC, ROSCAVEL, 90 GRAUS, 1" X 3/4", COR BRANCA, PARA AGUA FRIA PREDIAL                                                                                                                                                                                                                                                                                                                                                                                                                 </v>
          </cell>
          <cell r="C2335" t="str">
            <v xml:space="preserve">UN    </v>
          </cell>
        </row>
        <row r="2336">
          <cell r="A2336">
            <v>3496</v>
          </cell>
          <cell r="B2336" t="str">
            <v xml:space="preserve">JOELHO DE REDUCAO, PVC, ROSCAVEL, 90 GRAUS, 3/4" X 1/2", COR BRANCA, PARA AGUA FRIA PREDIAL                                                                                                                                                                                                                                                                                                                                                                                                               </v>
          </cell>
          <cell r="C2336" t="str">
            <v xml:space="preserve">UN    </v>
          </cell>
        </row>
        <row r="2337">
          <cell r="A2337">
            <v>38429</v>
          </cell>
          <cell r="B2337" t="str">
            <v xml:space="preserve">JOELHO DE TRANSICAO, CPVC, SOLDAVEL, 90 GRAUS, 15 MM X 1/2", PARA AGUA QUENTE                                                                                                                                                                                                                                                                                                                                                                                                                             </v>
          </cell>
          <cell r="C2337" t="str">
            <v xml:space="preserve">UN    </v>
          </cell>
        </row>
        <row r="2338">
          <cell r="A2338">
            <v>38431</v>
          </cell>
          <cell r="B2338" t="str">
            <v xml:space="preserve">JOELHO DE TRANSICAO, CPVC, SOLDAVEL, 90 GRAUS, 22 MM X 1/2", PARA AGUA QUENTE                                                                                                                                                                                                                                                                                                                                                                                                                             </v>
          </cell>
          <cell r="C2338" t="str">
            <v xml:space="preserve">UN    </v>
          </cell>
        </row>
        <row r="2339">
          <cell r="A2339">
            <v>38430</v>
          </cell>
          <cell r="B2339" t="str">
            <v xml:space="preserve">JOELHO DE TRANSICAO, CPVC, SOLDAVEL, 90 GRAUS, 22 MM X 3/4", PARA AGUA QUENTE                                                                                                                                                                                                                                                                                                                                                                                                                             </v>
          </cell>
          <cell r="C2339" t="str">
            <v xml:space="preserve">UN    </v>
          </cell>
        </row>
        <row r="2340">
          <cell r="A2340">
            <v>36348</v>
          </cell>
          <cell r="B2340" t="str">
            <v xml:space="preserve">JOELHO PPR 45 GRAUS, SOLDAVEL, F/F, DN 20 MM, PARA AGUA QUENTE PREDIAL                                                                                                                                                                                                                                                                                                                                                                                                                                    </v>
          </cell>
          <cell r="C2340" t="str">
            <v xml:space="preserve">UN    </v>
          </cell>
        </row>
        <row r="2341">
          <cell r="A2341">
            <v>36349</v>
          </cell>
          <cell r="B2341" t="str">
            <v xml:space="preserve">JOELHO PPR 45 GRAUS, SOLDAVEL, F/F, DN 25 MM, PARA AGUA QUENTE PREDIAL                                                                                                                                                                                                                                                                                                                                                                                                                                    </v>
          </cell>
          <cell r="C2341" t="str">
            <v xml:space="preserve">UN    </v>
          </cell>
        </row>
        <row r="2342">
          <cell r="A2342">
            <v>38987</v>
          </cell>
          <cell r="B2342" t="str">
            <v xml:space="preserve">JOELHO PPR 45 GRAUS, SOLDAVEL, F/F, DN 40 MM, PARA AQUA QUENTE E FRIA PREDIAL                                                                                                                                                                                                                                                                                                                                                                                                                             </v>
          </cell>
          <cell r="C2342" t="str">
            <v xml:space="preserve">UN    </v>
          </cell>
        </row>
        <row r="2343">
          <cell r="A2343">
            <v>38988</v>
          </cell>
          <cell r="B2343" t="str">
            <v xml:space="preserve">JOELHO PPR 45 GRAUS, SOLDAVEL, F/F, DN 50 MM, PARA AQUA QUENTE E FRIA PREDIAL                                                                                                                                                                                                                                                                                                                                                                                                                             </v>
          </cell>
          <cell r="C2343" t="str">
            <v xml:space="preserve">UN    </v>
          </cell>
        </row>
        <row r="2344">
          <cell r="A2344">
            <v>38989</v>
          </cell>
          <cell r="B2344" t="str">
            <v xml:space="preserve">JOELHO PPR 45 GRAUS, SOLDAVEL, F/F, DN 63 MM, PARA AQUA QUENTE E FRIA PREDIAL                                                                                                                                                                                                                                                                                                                                                                                                                             </v>
          </cell>
          <cell r="C2344" t="str">
            <v xml:space="preserve">UN    </v>
          </cell>
        </row>
        <row r="2345">
          <cell r="A2345">
            <v>38990</v>
          </cell>
          <cell r="B2345" t="str">
            <v xml:space="preserve">JOELHO PPR 45 GRAUS, SOLDAVEL, F/F, DN 75 MM, PARA AQUA QUENTE E FRIA PREDIAL                                                                                                                                                                                                                                                                                                                                                                                                                             </v>
          </cell>
          <cell r="C2345" t="str">
            <v xml:space="preserve">UN    </v>
          </cell>
        </row>
        <row r="2346">
          <cell r="A2346">
            <v>38991</v>
          </cell>
          <cell r="B2346" t="str">
            <v xml:space="preserve">JOELHO PPR 45 GRAUS, SOLDAVEL, F/F, DN 90 MM, PARA AQUA QUENTE E FRIA PREDIAL                                                                                                                                                                                                                                                                                                                                                                                                                             </v>
          </cell>
          <cell r="C2346" t="str">
            <v xml:space="preserve">UN    </v>
          </cell>
        </row>
        <row r="2347">
          <cell r="A2347">
            <v>38433</v>
          </cell>
          <cell r="B2347" t="str">
            <v xml:space="preserve">JOELHO PPR, 45 GRAUS, SOLDAVEL, F/F, DN 32 MM, PARA AGUA QUENTE PREDIAL                                                                                                                                                                                                                                                                                                                                                                                                                                   </v>
          </cell>
          <cell r="C2347" t="str">
            <v xml:space="preserve">UN    </v>
          </cell>
        </row>
        <row r="2348">
          <cell r="A2348">
            <v>38440</v>
          </cell>
          <cell r="B2348" t="str">
            <v xml:space="preserve">JOELHO PPR, 90 GRAUS, SOLDAVEL, F/F, DN 110 MM, PARA AGUA QUENTE PREDIAL                                                                                                                                                                                                                                                                                                                                                                                                                                  </v>
          </cell>
          <cell r="C2348" t="str">
            <v xml:space="preserve">UN    </v>
          </cell>
        </row>
        <row r="2349">
          <cell r="A2349">
            <v>36359</v>
          </cell>
          <cell r="B2349" t="str">
            <v xml:space="preserve">JOELHO PPR, 90 GRAUS, SOLDAVEL, F/F, DN 20 MM, PARA AGUA QUENTE PREDIAL                                                                                                                                                                                                                                                                                                                                                                                                                                   </v>
          </cell>
          <cell r="C2349" t="str">
            <v xml:space="preserve">UN    </v>
          </cell>
        </row>
        <row r="2350">
          <cell r="A2350">
            <v>36360</v>
          </cell>
          <cell r="B2350" t="str">
            <v xml:space="preserve">JOELHO PPR, 90 GRAUS, SOLDAVEL, F/F, DN 25 MM, PARA AGUA QUENTE PREDIAL                                                                                                                                                                                                                                                                                                                                                                                                                                   </v>
          </cell>
          <cell r="C2350" t="str">
            <v xml:space="preserve">UN    </v>
          </cell>
        </row>
        <row r="2351">
          <cell r="A2351">
            <v>38434</v>
          </cell>
          <cell r="B2351" t="str">
            <v xml:space="preserve">JOELHO PPR, 90 GRAUS, SOLDAVEL, F/F, DN 32 MM, PARA AGUA QUENTE PREDIAL                                                                                                                                                                                                                                                                                                                                                                                                                                   </v>
          </cell>
          <cell r="C2351" t="str">
            <v xml:space="preserve">UN    </v>
          </cell>
        </row>
        <row r="2352">
          <cell r="A2352">
            <v>38435</v>
          </cell>
          <cell r="B2352" t="str">
            <v xml:space="preserve">JOELHO PPR, 90 GRAUS, SOLDAVEL, F/F, DN 40 MM, PARA AGUA QUENTE PREDIAL                                                                                                                                                                                                                                                                                                                                                                                                                                   </v>
          </cell>
          <cell r="C2352" t="str">
            <v xml:space="preserve">UN    </v>
          </cell>
        </row>
        <row r="2353">
          <cell r="A2353">
            <v>38436</v>
          </cell>
          <cell r="B2353" t="str">
            <v xml:space="preserve">JOELHO PPR, 90 GRAUS, SOLDAVEL, F/F, DN 50 MM, PARA AGUA QUENTE PREDIAL                                                                                                                                                                                                                                                                                                                                                                                                                                   </v>
          </cell>
          <cell r="C2353" t="str">
            <v xml:space="preserve">UN    </v>
          </cell>
        </row>
        <row r="2354">
          <cell r="A2354">
            <v>38437</v>
          </cell>
          <cell r="B2354" t="str">
            <v xml:space="preserve">JOELHO PPR, 90 GRAUS, SOLDAVEL, F/F, DN 63 MM, PARA AGUA QUENTE PREDIAL                                                                                                                                                                                                                                                                                                                                                                                                                                   </v>
          </cell>
          <cell r="C2354" t="str">
            <v xml:space="preserve">UN    </v>
          </cell>
        </row>
        <row r="2355">
          <cell r="A2355">
            <v>38438</v>
          </cell>
          <cell r="B2355" t="str">
            <v xml:space="preserve">JOELHO PPR, 90 GRAUS, SOLDAVEL, F/F, DN 75 MM, PARA AGUA QUENTE PREDIAL                                                                                                                                                                                                                                                                                                                                                                                                                                   </v>
          </cell>
          <cell r="C2355" t="str">
            <v xml:space="preserve">UN    </v>
          </cell>
        </row>
        <row r="2356">
          <cell r="A2356">
            <v>38439</v>
          </cell>
          <cell r="B2356" t="str">
            <v xml:space="preserve">JOELHO PPR, 90 GRAUS, SOLDAVEL, F/F, DN 90 MM, PARA AGUA QUENTE PREDIAL                                                                                                                                                                                                                                                                                                                                                                                                                                   </v>
          </cell>
          <cell r="C2356" t="str">
            <v xml:space="preserve">UN    </v>
          </cell>
        </row>
        <row r="2357">
          <cell r="A2357">
            <v>10836</v>
          </cell>
          <cell r="B2357" t="str">
            <v xml:space="preserve">JOELHO PVC COM VISITA, 90 GRAUS, DN 100 X 50 MM, SERIE NORMAL, PARA ESGOTO PREDIAL                                                                                                                                                                                                                                                                                                                                                                                                                        </v>
          </cell>
          <cell r="C2357" t="str">
            <v xml:space="preserve">UN    </v>
          </cell>
        </row>
        <row r="2358">
          <cell r="A2358">
            <v>10835</v>
          </cell>
          <cell r="B2358" t="str">
            <v xml:space="preserve">JOELHO PVC, COM BOLSA E ANEL, 90 GRAUS, DN 40 X *38* MM, SERIE NORMAL, PARA ESGOTO PREDIAL                                                                                                                                                                                                                                                                                                                                                                                                                </v>
          </cell>
          <cell r="C2358" t="str">
            <v xml:space="preserve">UN    </v>
          </cell>
        </row>
        <row r="2359">
          <cell r="A2359">
            <v>3475</v>
          </cell>
          <cell r="B2359" t="str">
            <v xml:space="preserve">JOELHO PVC, ROSCAVEL, 45 GRAUS, 1/2", COR BRANCA, PARA AGUA FRIA PREDIAL                                                                                                                                                                                                                                                                                                                                                                                                                                  </v>
          </cell>
          <cell r="C2359" t="str">
            <v xml:space="preserve">UN    </v>
          </cell>
        </row>
        <row r="2360">
          <cell r="A2360">
            <v>3485</v>
          </cell>
          <cell r="B2360" t="str">
            <v xml:space="preserve">JOELHO PVC, ROSCAVEL, 45 GRAUS, 1", COR BRANCA, PARA AGUA FRIA PREDIAL                                                                                                                                                                                                                                                                                                                                                                                                                                    </v>
          </cell>
          <cell r="C2360" t="str">
            <v xml:space="preserve">UN    </v>
          </cell>
        </row>
        <row r="2361">
          <cell r="A2361">
            <v>3534</v>
          </cell>
          <cell r="B2361" t="str">
            <v xml:space="preserve">JOELHO PVC, ROSCAVEL, 45 GRAUS, 3/4", COR BRANCA, PARA AGUA FRIA PREDIAL                                                                                                                                                                                                                                                                                                                                                                                                                                  </v>
          </cell>
          <cell r="C2361" t="str">
            <v xml:space="preserve">UN    </v>
          </cell>
        </row>
        <row r="2362">
          <cell r="A2362">
            <v>3543</v>
          </cell>
          <cell r="B2362" t="str">
            <v xml:space="preserve">JOELHO PVC, ROSCAVEL, 90 GRAUS, 1/2", COR BRANCA, PARA AGUA FRIA PREDIAL                                                                                                                                                                                                                                                                                                                                                                                                                                  </v>
          </cell>
          <cell r="C2362" t="str">
            <v xml:space="preserve">UN    </v>
          </cell>
        </row>
        <row r="2363">
          <cell r="A2363">
            <v>3482</v>
          </cell>
          <cell r="B2363" t="str">
            <v xml:space="preserve">JOELHO PVC, ROSCAVEL, 90 GRAUS, 1", COR BRANCA, PARA AGUA FRIA PREDIAL                                                                                                                                                                                                                                                                                                                                                                                                                                    </v>
          </cell>
          <cell r="C2363" t="str">
            <v xml:space="preserve">UN    </v>
          </cell>
        </row>
        <row r="2364">
          <cell r="A2364">
            <v>3505</v>
          </cell>
          <cell r="B2364" t="str">
            <v xml:space="preserve">JOELHO PVC, ROSCAVEL, 90 GRAUS, 3/4", COR BRANCA, PARA AGUA FRIA PREDIAL                                                                                                                                                                                                                                                                                                                                                                                                                                  </v>
          </cell>
          <cell r="C2364" t="str">
            <v xml:space="preserve">UN    </v>
          </cell>
        </row>
        <row r="2365">
          <cell r="A2365">
            <v>3521</v>
          </cell>
          <cell r="B2365" t="str">
            <v xml:space="preserve">JOELHO PVC, SOLDAVEL COM ROSCA, 90 GRAUS, 20 MM X 1/2", COR MARROM, PARA AGUA FRIA PREDIAL                                                                                                                                                                                                                                                                                                                                                                                                                </v>
          </cell>
          <cell r="C2365" t="str">
            <v xml:space="preserve">UN    </v>
          </cell>
        </row>
        <row r="2366">
          <cell r="A2366">
            <v>3531</v>
          </cell>
          <cell r="B2366" t="str">
            <v xml:space="preserve">JOELHO PVC, SOLDAVEL COM ROSCA, 90 GRAUS, 25 MM X 1/2", COR MARROM, PARA AGUA FRIA PREDIAL                                                                                                                                                                                                                                                                                                                                                                                                                </v>
          </cell>
          <cell r="C2366" t="str">
            <v xml:space="preserve">UN    </v>
          </cell>
        </row>
        <row r="2367">
          <cell r="A2367">
            <v>3522</v>
          </cell>
          <cell r="B2367" t="str">
            <v xml:space="preserve">JOELHO PVC, SOLDAVEL COM ROSCA, 90 GRAUS, 25 MM X 3/4", COR MARROM, PARA AGUA FRIA PREDIAL                                                                                                                                                                                                                                                                                                                                                                                                                </v>
          </cell>
          <cell r="C2367" t="str">
            <v xml:space="preserve">UN    </v>
          </cell>
        </row>
        <row r="2368">
          <cell r="A2368">
            <v>3527</v>
          </cell>
          <cell r="B2368" t="str">
            <v xml:space="preserve">JOELHO PVC, SOLDAVEL COM ROSCA, 90 GRAUS, 32 MM X 3/4", COR MARROM, PARA AGUA FRIA PREDIAL                                                                                                                                                                                                                                                                                                                                                                                                                </v>
          </cell>
          <cell r="C2368" t="str">
            <v xml:space="preserve">UN    </v>
          </cell>
        </row>
        <row r="2369">
          <cell r="A2369">
            <v>3516</v>
          </cell>
          <cell r="B2369" t="str">
            <v xml:space="preserve">JOELHO PVC, SOLDAVEL, BB, 45 GRAUS, DN 40 MM, PARA ESGOTO PREDIAL                                                                                                                                                                                                                                                                                                                                                                                                                                         </v>
          </cell>
          <cell r="C2369" t="str">
            <v xml:space="preserve">UN    </v>
          </cell>
        </row>
        <row r="2370">
          <cell r="A2370">
            <v>3517</v>
          </cell>
          <cell r="B2370" t="str">
            <v xml:space="preserve">JOELHO PVC, SOLDAVEL, BB, 90 GRAUS, SEM ANEL, DN 40 MM, PARA ESGOTO PREDIAL SECUNDARIO                                                                                                                                                                                                                                                                                                                                                                                                                    </v>
          </cell>
          <cell r="C2370" t="str">
            <v xml:space="preserve">UN    </v>
          </cell>
        </row>
        <row r="2371">
          <cell r="A2371">
            <v>3515</v>
          </cell>
          <cell r="B2371" t="str">
            <v xml:space="preserve">JOELHO PVC, SOLDAVEL, COM BUCHA DE LATAO, 90 GRAUS, 20 MM X 1/2", PARA AGUA FRIA PREDIAL                                                                                                                                                                                                                                                                                                                                                                                                                  </v>
          </cell>
          <cell r="C2371" t="str">
            <v xml:space="preserve">UN    </v>
          </cell>
        </row>
        <row r="2372">
          <cell r="A2372">
            <v>20147</v>
          </cell>
          <cell r="B2372" t="str">
            <v xml:space="preserve">JOELHO PVC, SOLDAVEL, COM BUCHA DE LATAO, 90 GRAUS, 25 MM X 1/2", PARA AGUA FRIA PREDIAL                                                                                                                                                                                                                                                                                                                                                                                                                  </v>
          </cell>
          <cell r="C2372" t="str">
            <v xml:space="preserve">UN    </v>
          </cell>
        </row>
        <row r="2373">
          <cell r="A2373">
            <v>3524</v>
          </cell>
          <cell r="B2373" t="str">
            <v xml:space="preserve">JOELHO PVC, SOLDAVEL, COM BUCHA DE LATAO, 90 GRAUS, 25 MM X 3/4", PARA AGUA FRIA PREDIAL                                                                                                                                                                                                                                                                                                                                                                                                                  </v>
          </cell>
          <cell r="C2373" t="str">
            <v xml:space="preserve">UN    </v>
          </cell>
        </row>
        <row r="2374">
          <cell r="A2374">
            <v>3532</v>
          </cell>
          <cell r="B2374" t="str">
            <v xml:space="preserve">JOELHO PVC, SOLDAVEL, COM BUCHA DE LATAO, 90 GRAUS, 32 MM X 3/4", PARA AGUA FRIA PREDIAL                                                                                                                                                                                                                                                                                                                                                                                                                  </v>
          </cell>
          <cell r="C2374" t="str">
            <v xml:space="preserve">UN    </v>
          </cell>
        </row>
        <row r="2375">
          <cell r="A2375">
            <v>3528</v>
          </cell>
          <cell r="B2375" t="str">
            <v xml:space="preserve">JOELHO PVC, SOLDAVEL, PB, 45 GRAUS, DN 100 MM, PARA ESGOTO PREDIAL                                                                                                                                                                                                                                                                                                                                                                                                                                        </v>
          </cell>
          <cell r="C2375" t="str">
            <v xml:space="preserve">UN    </v>
          </cell>
        </row>
        <row r="2376">
          <cell r="A2376">
            <v>37952</v>
          </cell>
          <cell r="B2376" t="str">
            <v xml:space="preserve">JOELHO PVC, SOLDAVEL, PB, 45 GRAUS, DN 150 MM, PARA ESGOTO PREDIAL                                                                                                                                                                                                                                                                                                                                                                                                                                        </v>
          </cell>
          <cell r="C2376" t="str">
            <v xml:space="preserve">UN    </v>
          </cell>
        </row>
        <row r="2377">
          <cell r="A2377">
            <v>37951</v>
          </cell>
          <cell r="B2377" t="str">
            <v xml:space="preserve">JOELHO PVC, SOLDAVEL, PB, 45 GRAUS, DN 40 MM, PARA ESGOTO PREDIAL                                                                                                                                                                                                                                                                                                                                                                                                                                         </v>
          </cell>
          <cell r="C2377" t="str">
            <v xml:space="preserve">UN    </v>
          </cell>
        </row>
        <row r="2378">
          <cell r="A2378">
            <v>3518</v>
          </cell>
          <cell r="B2378" t="str">
            <v xml:space="preserve">JOELHO PVC, SOLDAVEL, PB, 45 GRAUS, DN 50 MM, PARA ESGOTO PREDIAL                                                                                                                                                                                                                                                                                                                                                                                                                                         </v>
          </cell>
          <cell r="C2378" t="str">
            <v xml:space="preserve">UN    </v>
          </cell>
        </row>
        <row r="2379">
          <cell r="A2379">
            <v>3519</v>
          </cell>
          <cell r="B2379" t="str">
            <v xml:space="preserve">JOELHO PVC, SOLDAVEL, PB, 45 GRAUS, DN 75 MM, PARA ESGOTO PREDIAL                                                                                                                                                                                                                                                                                                                                                                                                                                         </v>
          </cell>
          <cell r="C2379" t="str">
            <v xml:space="preserve">UN    </v>
          </cell>
        </row>
        <row r="2380">
          <cell r="A2380">
            <v>3520</v>
          </cell>
          <cell r="B2380" t="str">
            <v xml:space="preserve">JOELHO PVC, SOLDAVEL, PB, 90 GRAUS, DN 100 MM, PARA ESGOTO PREDIAL                                                                                                                                                                                                                                                                                                                                                                                                                                        </v>
          </cell>
          <cell r="C2380" t="str">
            <v xml:space="preserve">UN    </v>
          </cell>
        </row>
        <row r="2381">
          <cell r="A2381">
            <v>37950</v>
          </cell>
          <cell r="B2381" t="str">
            <v xml:space="preserve">JOELHO PVC, SOLDAVEL, PB, 90 GRAUS, DN 150 MM, PARA ESGOTO PREDIAL                                                                                                                                                                                                                                                                                                                                                                                                                                        </v>
          </cell>
          <cell r="C2381" t="str">
            <v xml:space="preserve">UN    </v>
          </cell>
        </row>
        <row r="2382">
          <cell r="A2382">
            <v>37949</v>
          </cell>
          <cell r="B2382" t="str">
            <v xml:space="preserve">JOELHO PVC, SOLDAVEL, PB, 90 GRAUS, DN 40 MM, PARA ESGOTO PREDIAL                                                                                                                                                                                                                                                                                                                                                                                                                                         </v>
          </cell>
          <cell r="C2382" t="str">
            <v xml:space="preserve">UN    </v>
          </cell>
        </row>
        <row r="2383">
          <cell r="A2383">
            <v>3526</v>
          </cell>
          <cell r="B2383" t="str">
            <v xml:space="preserve">JOELHO PVC, SOLDAVEL, PB, 90 GRAUS, DN 50 MM, PARA ESGOTO PREDIAL                                                                                                                                                                                                                                                                                                                                                                                                                                         </v>
          </cell>
          <cell r="C2383" t="str">
            <v xml:space="preserve">UN    </v>
          </cell>
        </row>
        <row r="2384">
          <cell r="A2384">
            <v>3509</v>
          </cell>
          <cell r="B2384" t="str">
            <v xml:space="preserve">JOELHO PVC, SOLDAVEL, PB, 90 GRAUS, DN 75 MM, PARA ESGOTO PREDIAL                                                                                                                                                                                                                                                                                                                                                                                                                                         </v>
          </cell>
          <cell r="C2384" t="str">
            <v xml:space="preserve">UN    </v>
          </cell>
        </row>
        <row r="2385">
          <cell r="A2385">
            <v>3530</v>
          </cell>
          <cell r="B2385" t="str">
            <v xml:space="preserve">JOELHO PVC, SOLDAVEL, 90 GRAUS, 110 MM, COR MARROM, PARA AGUA FRIA PREDIAL                                                                                                                                                                                                                                                                                                                                                                                                                                </v>
          </cell>
          <cell r="C2385" t="str">
            <v xml:space="preserve">UN    </v>
          </cell>
        </row>
        <row r="2386">
          <cell r="A2386">
            <v>3542</v>
          </cell>
          <cell r="B2386" t="str">
            <v xml:space="preserve">JOELHO PVC, SOLDAVEL, 90 GRAUS, 20 MM, COR MARROM, PARA AGUA FRIA PREDIAL                                                                                                                                                                                                                                                                                                                                                                                                                                 </v>
          </cell>
          <cell r="C2386" t="str">
            <v xml:space="preserve">UN    </v>
          </cell>
        </row>
        <row r="2387">
          <cell r="A2387">
            <v>3529</v>
          </cell>
          <cell r="B2387" t="str">
            <v xml:space="preserve">JOELHO PVC, SOLDAVEL, 90 GRAUS, 25 MM, COR MARROM, PARA AGUA FRIA PREDIAL                                                                                                                                                                                                                                                                                                                                                                                                                                 </v>
          </cell>
          <cell r="C2387" t="str">
            <v xml:space="preserve">UN    </v>
          </cell>
        </row>
        <row r="2388">
          <cell r="A2388">
            <v>3536</v>
          </cell>
          <cell r="B2388" t="str">
            <v xml:space="preserve">JOELHO PVC, SOLDAVEL, 90 GRAUS, 32 MM, COR MARROM, PARA AGUA FRIA PREDIAL                                                                                                                                                                                                                                                                                                                                                                                                                                 </v>
          </cell>
          <cell r="C2388" t="str">
            <v xml:space="preserve">UN    </v>
          </cell>
        </row>
        <row r="2389">
          <cell r="A2389">
            <v>3535</v>
          </cell>
          <cell r="B2389" t="str">
            <v xml:space="preserve">JOELHO PVC, SOLDAVEL, 90 GRAUS, 40 MM, COR MARROM, PARA AGUA FRIA PREDIAL                                                                                                                                                                                                                                                                                                                                                                                                                                 </v>
          </cell>
          <cell r="C2389" t="str">
            <v xml:space="preserve">UN    </v>
          </cell>
        </row>
        <row r="2390">
          <cell r="A2390">
            <v>3540</v>
          </cell>
          <cell r="B2390" t="str">
            <v xml:space="preserve">JOELHO PVC, SOLDAVEL, 90 GRAUS, 50 MM, COR MARROM, PARA AGUA FRIA PREDIAL                                                                                                                                                                                                                                                                                                                                                                                                                                 </v>
          </cell>
          <cell r="C2390" t="str">
            <v xml:space="preserve">UN    </v>
          </cell>
        </row>
        <row r="2391">
          <cell r="A2391">
            <v>3539</v>
          </cell>
          <cell r="B2391" t="str">
            <v xml:space="preserve">JOELHO PVC, SOLDAVEL, 90 GRAUS, 60 MM, COR MARROM, PARA AGUA FRIA PREDIAL                                                                                                                                                                                                                                                                                                                                                                                                                                 </v>
          </cell>
          <cell r="C2391" t="str">
            <v xml:space="preserve">UN    </v>
          </cell>
        </row>
        <row r="2392">
          <cell r="A2392">
            <v>3513</v>
          </cell>
          <cell r="B2392" t="str">
            <v xml:space="preserve">JOELHO PVC, SOLDAVEL, 90 GRAUS, 85 MM, COR MARROM, PARA AGUA FRIA PREDIAL                                                                                                                                                                                                                                                                                                                                                                                                                                 </v>
          </cell>
          <cell r="C2392" t="str">
            <v xml:space="preserve">UN    </v>
          </cell>
        </row>
        <row r="2393">
          <cell r="A2393">
            <v>3510</v>
          </cell>
          <cell r="B2393" t="str">
            <v xml:space="preserve">JOELHO PVC, 90 GRAUS, ROSCAVEL, 1 1/4", COR BRANCA, AGUA FRIA PREDIAL                                                                                                                                                                                                                                                                                                                                                                                                                                     </v>
          </cell>
          <cell r="C2393" t="str">
            <v xml:space="preserve">UN    </v>
          </cell>
        </row>
        <row r="2394">
          <cell r="A2394">
            <v>38913</v>
          </cell>
          <cell r="B2394" t="str">
            <v xml:space="preserve">JOELHO/COTOVELO 90 GRAUS, METALICO, PARA CONEXAO COM ANEL DESLIZANTE, DN 16 MM, EM TUBO PEX PARA INST. AGUA QUENTE/FRIA                                                                                                                                                                                                                                                                                                                                                                                   </v>
          </cell>
          <cell r="C2394" t="str">
            <v xml:space="preserve">UN    </v>
          </cell>
        </row>
        <row r="2395">
          <cell r="A2395">
            <v>38914</v>
          </cell>
          <cell r="B2395" t="str">
            <v xml:space="preserve">JOELHO/COTOVELO 90 GRAUS, METALICO, PARA CONEXAO COM ANEL DESLIZANTE, DN 20 MM, EM TUBO PEX PARA INST. AGUA QUENTE/FRIA                                                                                                                                                                                                                                                                                                                                                                                   </v>
          </cell>
          <cell r="C2395" t="str">
            <v xml:space="preserve">UN    </v>
          </cell>
        </row>
        <row r="2396">
          <cell r="A2396">
            <v>38915</v>
          </cell>
          <cell r="B2396" t="str">
            <v xml:space="preserve">JOELHO/COTOVELO 90 GRAUS, METALICO, PARA CONEXAO COM ANEL DESLIZANTE, DN 25 MM, EM TUBO PEX PARA INST. AGUA QUENTE/FRIA                                                                                                                                                                                                                                                                                                                                                                                   </v>
          </cell>
          <cell r="C2396" t="str">
            <v xml:space="preserve">UN    </v>
          </cell>
        </row>
        <row r="2397">
          <cell r="A2397">
            <v>38916</v>
          </cell>
          <cell r="B2397" t="str">
            <v xml:space="preserve">JOELHO/COTOVELO 90 GRAUS, METALICO, PARA CONEXAO COM ANEL DESLIZANTE, DN 32 MM, EM TUBO PEX PARA INST. AGUA QUENTE/FRIA                                                                                                                                                                                                                                                                                                                                                                                   </v>
          </cell>
          <cell r="C2397" t="str">
            <v xml:space="preserve">UN    </v>
          </cell>
        </row>
        <row r="2398">
          <cell r="A2398">
            <v>39300</v>
          </cell>
          <cell r="B2398" t="str">
            <v xml:space="preserve">JOELHO/COTOVELO 90 GRAUS, PLASTICO, PARA CONEXAO COM CRIMPAGEM, DN 16 MM, EM TUBO PEX PARA INST. AGUA QUENTE/FRIA                                                                                                                                                                                                                                                                                                                                                                                         </v>
          </cell>
          <cell r="C2398" t="str">
            <v xml:space="preserve">UN    </v>
          </cell>
        </row>
        <row r="2399">
          <cell r="A2399">
            <v>39301</v>
          </cell>
          <cell r="B2399" t="str">
            <v xml:space="preserve">JOELHO/COTOVELO 90 GRAUS, PLASTICO, PARA CONEXAO COM CRIMPAGEM, DN 20 MM, EM TUBO PEX PARA INST. AGUA QUENTE/FRIA                                                                                                                                                                                                                                                                                                                                                                                         </v>
          </cell>
          <cell r="C2399" t="str">
            <v xml:space="preserve">UN    </v>
          </cell>
        </row>
        <row r="2400">
          <cell r="A2400">
            <v>39302</v>
          </cell>
          <cell r="B2400" t="str">
            <v xml:space="preserve">JOELHO/COTOVELO 90 GRAUS, PLASTICO, PARA CONEXAO COM CRIMPAGEM, DN 25 MM, EM TUBO PEX PARA INST. AGUA QUENTE/FRIA                                                                                                                                                                                                                                                                                                                                                                                         </v>
          </cell>
          <cell r="C2400" t="str">
            <v xml:space="preserve">UN    </v>
          </cell>
        </row>
        <row r="2401">
          <cell r="A2401">
            <v>38941</v>
          </cell>
          <cell r="B2401" t="str">
            <v xml:space="preserve">JOELHO/COTOVELO 90 GRAUS, ROSCA FEMEA MOVEL, METALICO, PARA CONEXAO COM ANEL DESLIZANTE, DN 20 MM X 3/4", EM TUBO PEX PARA INST. AGUA QUENTE/FRIA                                                                                                                                                                                                                                                                                                                                                         </v>
          </cell>
          <cell r="C2401" t="str">
            <v xml:space="preserve">UN    </v>
          </cell>
        </row>
        <row r="2402">
          <cell r="A2402">
            <v>38923</v>
          </cell>
          <cell r="B2402" t="str">
            <v xml:space="preserve">JOELHO/COTOVELO 90 GRAUS, ROSCA FEMEA TERMINAL, METALICO, PARA CONEXAO COM ANEL DESLIZANTE, DN 16 MM X 1/2", EM TUBO PEX PARA INST. AGUA QUENTE/FRIA                                                                                                                                                                                                                                                                                                                                                      </v>
          </cell>
          <cell r="C2402" t="str">
            <v xml:space="preserve">UN    </v>
          </cell>
        </row>
        <row r="2403">
          <cell r="A2403">
            <v>38925</v>
          </cell>
          <cell r="B2403" t="str">
            <v xml:space="preserve">JOELHO/COTOVELO 90 GRAUS, ROSCA FEMEA TERMINAL, METALICO, PARA CONEXAO COM ANEL DESLIZANTE, DN 20 MM X 1/2", EM TUBO PEX PARA INST. AGUA QUENTE/FRIA                                                                                                                                                                                                                                                                                                                                                      </v>
          </cell>
          <cell r="C2403" t="str">
            <v xml:space="preserve">UN    </v>
          </cell>
        </row>
        <row r="2404">
          <cell r="A2404">
            <v>38926</v>
          </cell>
          <cell r="B2404" t="str">
            <v xml:space="preserve">JOELHO/COTOVELO 90 GRAUS, ROSCA FEMEA TERMINAL, METALICO, PARA CONEXAO COM ANEL DESLIZANTE, DN 20 MM X 3/4", EM TUBO PEX PARA INST. AGUA QUENTE/FRIA                                                                                                                                                                                                                                                                                                                                                      </v>
          </cell>
          <cell r="C2404" t="str">
            <v xml:space="preserve">UN    </v>
          </cell>
        </row>
        <row r="2405">
          <cell r="A2405">
            <v>38927</v>
          </cell>
          <cell r="B2405" t="str">
            <v xml:space="preserve">JOELHO/COTOVELO 90 GRAUS, ROSCA FEMEA TERMINAL, METALICO, PARA CONEXAO COM ANEL DESLIZANTE, DN 25 MM X 3/4", EM TUBO PEX PARA INST. AGUA QUENTE/FRIA                                                                                                                                                                                                                                                                                                                                                      </v>
          </cell>
          <cell r="C2405" t="str">
            <v xml:space="preserve">UN    </v>
          </cell>
        </row>
        <row r="2406">
          <cell r="A2406">
            <v>39304</v>
          </cell>
          <cell r="B2406" t="str">
            <v xml:space="preserve">JOELHO/COTOVELO 90 GRAUS, ROSCA FEMEA TERMINAL, PLASTICO, PARA CONEXAO COM CRIMPAGEM, DN 16 MM X 1/2", EM TUBO PEX PARA INST. AGUA QUENTE/FRIA                                                                                                                                                                                                                                                                                                                                                            </v>
          </cell>
          <cell r="C2406" t="str">
            <v xml:space="preserve">UN    </v>
          </cell>
        </row>
        <row r="2407">
          <cell r="A2407">
            <v>39305</v>
          </cell>
          <cell r="B2407" t="str">
            <v xml:space="preserve">JOELHO/COTOVELO 90 GRAUS, ROSCA FEMEA TERMINAL, PLASTICO, PARA CONEXAO COM CRIMPAGEM, DN 20 MM X 1/2", EM TUBO PEX PARA INST. AGUA QUENTE/FRIA                                                                                                                                                                                                                                                                                                                                                            </v>
          </cell>
          <cell r="C2407" t="str">
            <v xml:space="preserve">UN    </v>
          </cell>
        </row>
        <row r="2408">
          <cell r="A2408">
            <v>39306</v>
          </cell>
          <cell r="B2408" t="str">
            <v xml:space="preserve">JOELHO/COTOVELO 90 GRAUS, ROSCA FEMEA TERMINAL, PLASTICO, PARA CONEXAO COM CRIMPAGEM, DN 20 MM X 3/4", EM TUBO PEX PARA INST. AGUA QUENTE/FRIA                                                                                                                                                                                                                                                                                                                                                            </v>
          </cell>
          <cell r="C2408" t="str">
            <v xml:space="preserve">UN    </v>
          </cell>
        </row>
        <row r="2409">
          <cell r="A2409">
            <v>38928</v>
          </cell>
          <cell r="B2409" t="str">
            <v xml:space="preserve">JOELHO/COTOVELO 90 GRAUS, ROSCA FEMEA TERMINAL, PLASTICO, PARA CONEXAO COM CRIMPAGEM, DN 25 MM X 1/2", EM TUBO PEX PARA INST. AGUA QUENTE/FRIA                                                                                                                                                                                                                                                                                                                                                            </v>
          </cell>
          <cell r="C2409" t="str">
            <v xml:space="preserve">UN    </v>
          </cell>
        </row>
        <row r="2410">
          <cell r="A2410">
            <v>38917</v>
          </cell>
          <cell r="B2410" t="str">
            <v xml:space="preserve">JOELHO/COTOVELO 90 GRAUS, ROSCA FEMEA, COM BASE FIXA, METALICO, PARA CONEXAO COM ANEL DESLIZANTE, DN 16 MM X 1/2", EM TUBO PEX PARA INST. AGUA QUENTE/FRIA                                                                                                                                                                                                                                                                                                                                                </v>
          </cell>
          <cell r="C2410" t="str">
            <v xml:space="preserve">UN    </v>
          </cell>
        </row>
        <row r="2411">
          <cell r="A2411">
            <v>38919</v>
          </cell>
          <cell r="B2411" t="str">
            <v xml:space="preserve">JOELHO/COTOVELO 90 GRAUS, ROSCA FEMEA, COM BASE FIXA, METALICO, PARA CONEXAO COM ANEL DESLIZANTE, DN 20 MM X 1/2", EM TUBO PEX PARA INST. AGUA QUENTE/FRIA                                                                                                                                                                                                                                                                                                                                                </v>
          </cell>
          <cell r="C2411" t="str">
            <v xml:space="preserve">UN    </v>
          </cell>
        </row>
        <row r="2412">
          <cell r="A2412">
            <v>38922</v>
          </cell>
          <cell r="B2412" t="str">
            <v xml:space="preserve">JOELHO/COTOVELO 90 GRAUS, ROSCA FEMEA, COM BASE FIXA, METALICO, PARA CONEXAO COM ANEL DESLIZANTE, DN 25 MM X 3/4", EM TUBO PEX PARA INST. AGUA QUENTE/FRIA                                                                                                                                                                                                                                                                                                                                                </v>
          </cell>
          <cell r="C2412" t="str">
            <v xml:space="preserve">UN    </v>
          </cell>
        </row>
        <row r="2413">
          <cell r="A2413">
            <v>20151</v>
          </cell>
          <cell r="B2413" t="str">
            <v xml:space="preserve">JOELHO, PVC SERIE R, 45 GRAUS, DN 100 MM, PARA ESGOTO PREDIAL                                                                                                                                                                                                                                                                                                                                                                                                                                             </v>
          </cell>
          <cell r="C2413" t="str">
            <v xml:space="preserve">UN    </v>
          </cell>
        </row>
        <row r="2414">
          <cell r="A2414">
            <v>20152</v>
          </cell>
          <cell r="B2414" t="str">
            <v xml:space="preserve">JOELHO, PVC SERIE R, 45 GRAUS, DN 150 MM, PARA ESGOTO PREDIAL                                                                                                                                                                                                                                                                                                                                                                                                                                             </v>
          </cell>
          <cell r="C2414" t="str">
            <v xml:space="preserve">UN    </v>
          </cell>
        </row>
        <row r="2415">
          <cell r="A2415">
            <v>20148</v>
          </cell>
          <cell r="B2415" t="str">
            <v xml:space="preserve">JOELHO, PVC SERIE R, 45 GRAUS, DN 40 MM, PARA ESGOTO PREDIAL                                                                                                                                                                                                                                                                                                                                                                                                                                              </v>
          </cell>
          <cell r="C2415" t="str">
            <v xml:space="preserve">UN    </v>
          </cell>
        </row>
        <row r="2416">
          <cell r="A2416">
            <v>20149</v>
          </cell>
          <cell r="B2416" t="str">
            <v xml:space="preserve">JOELHO, PVC SERIE R, 45 GRAUS, DN 50 MM, PARA ESGOTO PREDIAL                                                                                                                                                                                                                                                                                                                                                                                                                                              </v>
          </cell>
          <cell r="C2416" t="str">
            <v xml:space="preserve">UN    </v>
          </cell>
        </row>
        <row r="2417">
          <cell r="A2417">
            <v>20150</v>
          </cell>
          <cell r="B2417" t="str">
            <v xml:space="preserve">JOELHO, PVC SERIE R, 45 GRAUS, DN 75 MM, PARA ESGOTO PREDIAL                                                                                                                                                                                                                                                                                                                                                                                                                                              </v>
          </cell>
          <cell r="C2417" t="str">
            <v xml:space="preserve">UN    </v>
          </cell>
        </row>
        <row r="2418">
          <cell r="A2418">
            <v>20157</v>
          </cell>
          <cell r="B2418" t="str">
            <v xml:space="preserve">JOELHO, PVC SERIE R, 90 GRAUS, DN 100 MM, PARA ESGOTO PREDIAL                                                                                                                                                                                                                                                                                                                                                                                                                                             </v>
          </cell>
          <cell r="C2418" t="str">
            <v xml:space="preserve">UN    </v>
          </cell>
        </row>
        <row r="2419">
          <cell r="A2419">
            <v>20158</v>
          </cell>
          <cell r="B2419" t="str">
            <v xml:space="preserve">JOELHO, PVC SERIE R, 90 GRAUS, DN 150 MM, PARA ESGOTO PREDIAL                                                                                                                                                                                                                                                                                                                                                                                                                                             </v>
          </cell>
          <cell r="C2419" t="str">
            <v xml:space="preserve">UN    </v>
          </cell>
        </row>
        <row r="2420">
          <cell r="A2420">
            <v>20154</v>
          </cell>
          <cell r="B2420" t="str">
            <v xml:space="preserve">JOELHO, PVC SERIE R, 90 GRAUS, DN 40 MM, PARA ESGOTO PREDIAL                                                                                                                                                                                                                                                                                                                                                                                                                                              </v>
          </cell>
          <cell r="C2420" t="str">
            <v xml:space="preserve">UN    </v>
          </cell>
        </row>
        <row r="2421">
          <cell r="A2421">
            <v>20155</v>
          </cell>
          <cell r="B2421" t="str">
            <v xml:space="preserve">JOELHO, PVC SERIE R, 90 GRAUS, DN 50 MM, PARA ESGOTO PREDIAL                                                                                                                                                                                                                                                                                                                                                                                                                                              </v>
          </cell>
          <cell r="C2421" t="str">
            <v xml:space="preserve">UN    </v>
          </cell>
        </row>
        <row r="2422">
          <cell r="A2422">
            <v>20156</v>
          </cell>
          <cell r="B2422" t="str">
            <v xml:space="preserve">JOELHO, PVC SERIE R, 90 GRAUS, DN 75 MM, PARA ESGOTO PREDIAL                                                                                                                                                                                                                                                                                                                                                                                                                                              </v>
          </cell>
          <cell r="C2422" t="str">
            <v xml:space="preserve">UN    </v>
          </cell>
        </row>
        <row r="2423">
          <cell r="A2423">
            <v>3499</v>
          </cell>
          <cell r="B2423" t="str">
            <v xml:space="preserve">JOELHO, PVC SOLDAVEL, 45 GRAUS, 20 MM, COR MARROM, PARA AGUA FRIA PREDIAL                                                                                                                                                                                                                                                                                                                                                                                                                                 </v>
          </cell>
          <cell r="C2423" t="str">
            <v xml:space="preserve">UN    </v>
          </cell>
        </row>
        <row r="2424">
          <cell r="A2424">
            <v>3500</v>
          </cell>
          <cell r="B2424" t="str">
            <v xml:space="preserve">JOELHO, PVC SOLDAVEL, 45 GRAUS, 25 MM, COR MARROM, PARA AGUA FRIA PREDIAL                                                                                                                                                                                                                                                                                                                                                                                                                                 </v>
          </cell>
          <cell r="C2424" t="str">
            <v xml:space="preserve">UN    </v>
          </cell>
        </row>
        <row r="2425">
          <cell r="A2425">
            <v>3501</v>
          </cell>
          <cell r="B2425" t="str">
            <v xml:space="preserve">JOELHO, PVC SOLDAVEL, 45 GRAUS, 32 MM, COR MARROM, PARA AGUA FRIA PREDIAL                                                                                                                                                                                                                                                                                                                                                                                                                                 </v>
          </cell>
          <cell r="C2425" t="str">
            <v xml:space="preserve">UN    </v>
          </cell>
        </row>
        <row r="2426">
          <cell r="A2426">
            <v>3502</v>
          </cell>
          <cell r="B2426" t="str">
            <v xml:space="preserve">JOELHO, PVC SOLDAVEL, 45 GRAUS, 40 MM, COR MARROM, PARA AGUA FRIA PREDIAL                                                                                                                                                                                                                                                                                                                                                                                                                                 </v>
          </cell>
          <cell r="C2426" t="str">
            <v xml:space="preserve">UN    </v>
          </cell>
        </row>
        <row r="2427">
          <cell r="A2427">
            <v>3503</v>
          </cell>
          <cell r="B2427" t="str">
            <v xml:space="preserve">JOELHO, PVC SOLDAVEL, 45 GRAUS, 50 MM, COR MARROM, PARA AGUA FRIA PREDIAL                                                                                                                                                                                                                                                                                                                                                                                                                                 </v>
          </cell>
          <cell r="C2427" t="str">
            <v xml:space="preserve">UN    </v>
          </cell>
        </row>
        <row r="2428">
          <cell r="A2428">
            <v>3477</v>
          </cell>
          <cell r="B2428" t="str">
            <v xml:space="preserve">JOELHO, PVC SOLDAVEL, 45 GRAUS, 60 MM, COR MARROM, PARA AGUA FRIA PREDIAL                                                                                                                                                                                                                                                                                                                                                                                                                                 </v>
          </cell>
          <cell r="C2428" t="str">
            <v xml:space="preserve">UN    </v>
          </cell>
        </row>
        <row r="2429">
          <cell r="A2429">
            <v>3478</v>
          </cell>
          <cell r="B2429" t="str">
            <v xml:space="preserve">JOELHO, PVC SOLDAVEL, 45 GRAUS, 75 MM, COR MARROM, PARA AGUA FRIA PREDIAL                                                                                                                                                                                                                                                                                                                                                                                                                                 </v>
          </cell>
          <cell r="C2429" t="str">
            <v xml:space="preserve">UN    </v>
          </cell>
        </row>
        <row r="2430">
          <cell r="A2430">
            <v>3525</v>
          </cell>
          <cell r="B2430" t="str">
            <v xml:space="preserve">JOELHO, PVC SOLDAVEL, 45 GRAUS, 85 MM, COR MARROM, PARA AGUA FRIA PREDIAL                                                                                                                                                                                                                                                                                                                                                                                                                                 </v>
          </cell>
          <cell r="C2430" t="str">
            <v xml:space="preserve">UN    </v>
          </cell>
        </row>
        <row r="2431">
          <cell r="A2431">
            <v>3511</v>
          </cell>
          <cell r="B2431" t="str">
            <v xml:space="preserve">JOELHO, PVC SOLDAVEL, 90 GRAUS, 75 MM, COR MARROM, PARA AGUA FRIA PREDIAL                                                                                                                                                                                                                                                                                                                                                                                                                                 </v>
          </cell>
          <cell r="C2431" t="str">
            <v xml:space="preserve">UN    </v>
          </cell>
        </row>
        <row r="2432">
          <cell r="A2432">
            <v>12032</v>
          </cell>
          <cell r="B2432" t="str">
            <v xml:space="preserve">JOGO DE TRANQUETA E ROSETA QUADRADA DE SOBREPOR SEM FUROS, EM LATAO CROMADO, *50 X 50* MM, PARA FECHADURA DE PORTA DE BANHEIRO                                                                                                                                                                                                                                                                                                                                                                            </v>
          </cell>
          <cell r="C2432" t="str">
            <v xml:space="preserve">JG    </v>
          </cell>
        </row>
        <row r="2433">
          <cell r="A2433">
            <v>12030</v>
          </cell>
          <cell r="B2433" t="str">
            <v xml:space="preserve">JOGO DE TRANQUETA E ROSETA REDONDA DE SOBREPOR SEM FUROS, EM LATAO CROMADO, DIAMETRO *50* MM, PARA FECHADURA DE PORTA DE BANHEIRO                                                                                                                                                                                                                                                                                                                                                                         </v>
          </cell>
          <cell r="C2433" t="str">
            <v xml:space="preserve">JG    </v>
          </cell>
        </row>
        <row r="2434">
          <cell r="A2434">
            <v>10908</v>
          </cell>
          <cell r="B2434" t="str">
            <v xml:space="preserve">JUNCAO DE REDUCAO INVERTIDA, PVC SOLDAVEL, 100 X 50 MM, SERIE NORMAL PARA ESGOTO PREDIAL                                                                                                                                                                                                                                                                                                                                                                                                                  </v>
          </cell>
          <cell r="C2434" t="str">
            <v xml:space="preserve">UN    </v>
          </cell>
        </row>
        <row r="2435">
          <cell r="A2435">
            <v>10909</v>
          </cell>
          <cell r="B2435" t="str">
            <v xml:space="preserve">JUNCAO DE REDUCAO INVERTIDA, PVC SOLDAVEL, 100 X 75 MM, SERIE NORMAL PARA ESGOTO PREDIAL                                                                                                                                                                                                                                                                                                                                                                                                                  </v>
          </cell>
          <cell r="C2435" t="str">
            <v xml:space="preserve">UN    </v>
          </cell>
        </row>
        <row r="2436">
          <cell r="A2436">
            <v>3669</v>
          </cell>
          <cell r="B2436" t="str">
            <v xml:space="preserve">JUNCAO DE REDUCAO INVERTIDA, PVC SOLDAVEL, 75 X 50 MM, SERIE NORMAL PARA ESGOTO PREDIAL                                                                                                                                                                                                                                                                                                                                                                                                                   </v>
          </cell>
          <cell r="C2436" t="str">
            <v xml:space="preserve">UN    </v>
          </cell>
        </row>
        <row r="2437">
          <cell r="A2437">
            <v>20139</v>
          </cell>
          <cell r="B2437" t="str">
            <v xml:space="preserve">JUNCAO DUPLA, PVC SERIE R, DN 100 X 100 X 100 MM, PARA ESGOTO PREDIAL                                                                                                                                                                                                                                                                                                                                                                                                                                     </v>
          </cell>
          <cell r="C2437" t="str">
            <v xml:space="preserve">UN    </v>
          </cell>
        </row>
        <row r="2438">
          <cell r="A2438">
            <v>3668</v>
          </cell>
          <cell r="B2438" t="str">
            <v xml:space="preserve">JUNCAO DUPLA, PVC SOLDAVEL, DN 100 X 100 X 100 MM, SERIE NORMAL PARA ESGOTO PREDIAL                                                                                                                                                                                                                                                                                                                                                                                                                       </v>
          </cell>
          <cell r="C2438" t="str">
            <v xml:space="preserve">UN    </v>
          </cell>
        </row>
        <row r="2439">
          <cell r="A2439">
            <v>10911</v>
          </cell>
          <cell r="B2439" t="str">
            <v xml:space="preserve">JUNCAO INVERTIDA, PVC SOLDAVEL, 75 X 75 MM, SERIE NORMAL PARA ESGOTO PREDIAL                                                                                                                                                                                                                                                                                                                                                                                                                              </v>
          </cell>
          <cell r="C2439" t="str">
            <v xml:space="preserve">UN    </v>
          </cell>
        </row>
        <row r="2440">
          <cell r="A2440">
            <v>3659</v>
          </cell>
          <cell r="B2440" t="str">
            <v xml:space="preserve">JUNCAO SIMPLES DE REDUCAO, PVC, DN 100 X 50 MM, SERIE NORMAL PARA ESGOTO PREDIAL                                                                                                                                                                                                                                                                                                                                                                                                                          </v>
          </cell>
          <cell r="C2440" t="str">
            <v xml:space="preserve">UN    </v>
          </cell>
        </row>
        <row r="2441">
          <cell r="A2441">
            <v>3660</v>
          </cell>
          <cell r="B2441" t="str">
            <v xml:space="preserve">JUNCAO SIMPLES DE REDUCAO, PVC, DN 100 X 75 MM, SERIE NORMAL PARA ESGOTO PREDIAL                                                                                                                                                                                                                                                                                                                                                                                                                          </v>
          </cell>
          <cell r="C2441" t="str">
            <v xml:space="preserve">UN    </v>
          </cell>
        </row>
        <row r="2442">
          <cell r="A2442">
            <v>20144</v>
          </cell>
          <cell r="B2442" t="str">
            <v xml:space="preserve">JUNCAO SIMPLES, PVC SERIE R, DN 100 X 100 MM, PARA ESGOTO PREDIAL                                                                                                                                                                                                                                                                                                                                                                                                                                         </v>
          </cell>
          <cell r="C2442" t="str">
            <v xml:space="preserve">UN    </v>
          </cell>
        </row>
        <row r="2443">
          <cell r="A2443">
            <v>20143</v>
          </cell>
          <cell r="B2443" t="str">
            <v xml:space="preserve">JUNCAO SIMPLES, PVC SERIE R, DN 100 X 75 MM, PARA ESGOTO PREDIAL                                                                                                                                                                                                                                                                                                                                                                                                                                          </v>
          </cell>
          <cell r="C2443" t="str">
            <v xml:space="preserve">UN    </v>
          </cell>
        </row>
        <row r="2444">
          <cell r="A2444">
            <v>20145</v>
          </cell>
          <cell r="B2444" t="str">
            <v xml:space="preserve">JUNCAO SIMPLES, PVC SERIE R, DN 150 X 100 MM, PARA ESGOTO PREDIAL                                                                                                                                                                                                                                                                                                                                                                                                                                         </v>
          </cell>
          <cell r="C2444" t="str">
            <v xml:space="preserve">UN    </v>
          </cell>
        </row>
        <row r="2445">
          <cell r="A2445">
            <v>20146</v>
          </cell>
          <cell r="B2445" t="str">
            <v xml:space="preserve">JUNCAO SIMPLES, PVC SERIE R, DN 150 X 150 MM, PARA ESGOTO PREDIAL                                                                                                                                                                                                                                                                                                                                                                                                                                         </v>
          </cell>
          <cell r="C2445" t="str">
            <v xml:space="preserve">UN    </v>
          </cell>
        </row>
        <row r="2446">
          <cell r="A2446">
            <v>20140</v>
          </cell>
          <cell r="B2446" t="str">
            <v xml:space="preserve">JUNCAO SIMPLES, PVC SERIE R, DN 40 X 40 MM, PARA ESGOTO PREDIAL                                                                                                                                                                                                                                                                                                                                                                                                                                           </v>
          </cell>
          <cell r="C2446" t="str">
            <v xml:space="preserve">UN    </v>
          </cell>
        </row>
        <row r="2447">
          <cell r="A2447">
            <v>20141</v>
          </cell>
          <cell r="B2447" t="str">
            <v xml:space="preserve">JUNCAO SIMPLES, PVC SERIE R, DN 50 X 50 MM, PARA ESGOTO PREDIAL                                                                                                                                                                                                                                                                                                                                                                                                                                           </v>
          </cell>
          <cell r="C2447" t="str">
            <v xml:space="preserve">UN    </v>
          </cell>
        </row>
        <row r="2448">
          <cell r="A2448">
            <v>20142</v>
          </cell>
          <cell r="B2448" t="str">
            <v xml:space="preserve">JUNCAO SIMPLES, PVC SERIE R, DN 75 X 75 MM, PARA ESGOTO PREDIAL                                                                                                                                                                                                                                                                                                                                                                                                                                           </v>
          </cell>
          <cell r="C2448" t="str">
            <v xml:space="preserve">UN    </v>
          </cell>
        </row>
        <row r="2449">
          <cell r="A2449">
            <v>3670</v>
          </cell>
          <cell r="B2449" t="str">
            <v xml:space="preserve">JUNCAO SIMPLES, PVC, 45 GRAUS, DN 100 X 100 MM, SERIE NORMAL PARA ESGOTO PREDIAL                                                                                                                                                                                                                                                                                                                                                                                                                          </v>
          </cell>
          <cell r="C2449" t="str">
            <v xml:space="preserve">UN    </v>
          </cell>
        </row>
        <row r="2450">
          <cell r="A2450">
            <v>3666</v>
          </cell>
          <cell r="B2450" t="str">
            <v xml:space="preserve">JUNCAO SIMPLES, PVC, 45 GRAUS, DN 40 X 40 MM, SERIE NORMAL PARA ESGOTO PREDIAL                                                                                                                                                                                                                                                                                                                                                                                                                            </v>
          </cell>
          <cell r="C2450" t="str">
            <v xml:space="preserve">UN    </v>
          </cell>
        </row>
        <row r="2451">
          <cell r="A2451">
            <v>3662</v>
          </cell>
          <cell r="B2451" t="str">
            <v xml:space="preserve">JUNCAO SIMPLES, PVC, 45 GRAUS, DN 50 X 50 MM, SERIE NORMAL PARA ESGOTO PREDIAL                                                                                                                                                                                                                                                                                                                                                                                                                            </v>
          </cell>
          <cell r="C2451" t="str">
            <v xml:space="preserve">UN    </v>
          </cell>
        </row>
        <row r="2452">
          <cell r="A2452">
            <v>3658</v>
          </cell>
          <cell r="B2452" t="str">
            <v xml:space="preserve">JUNCAO SIMPLES, PVC, 45 GRAUS, DN 75 X 75 MM, SERIE NORMAL PARA ESGOTO PREDIAL                                                                                                                                                                                                                                                                                                                                                                                                                            </v>
          </cell>
          <cell r="C2452" t="str">
            <v xml:space="preserve">UN    </v>
          </cell>
        </row>
        <row r="2453">
          <cell r="A2453">
            <v>14157</v>
          </cell>
          <cell r="B2453" t="str">
            <v xml:space="preserve">JUNCAO 2 GARRAS PARA FITA PERFURADA                                                                                                                                                                                                                                                                                                                                                                                                                                                                       </v>
          </cell>
          <cell r="C2453" t="str">
            <v xml:space="preserve">UN    </v>
          </cell>
        </row>
        <row r="2454">
          <cell r="A2454">
            <v>42696</v>
          </cell>
          <cell r="B2454" t="str">
            <v xml:space="preserve">JUNCAO, PVC, 45 GRAUS, JE, BBB, DN 150 MM, PARA TUBO CORRUGADO E/OU LISO, REDE COLETORA DE ESGOTO                                                                                                                                                                                                                                                                                                                                                                                                         </v>
          </cell>
          <cell r="C2454" t="str">
            <v xml:space="preserve">UN    </v>
          </cell>
        </row>
        <row r="2455">
          <cell r="A2455">
            <v>39875</v>
          </cell>
          <cell r="B2455" t="str">
            <v xml:space="preserve">JUNTA DE EXPANSAO BRONZE/LATAO, PONTA X PONTA, 35 MM                                                                                                                                                                                                                                                                                                                                                                                                                                                      </v>
          </cell>
          <cell r="C2455" t="str">
            <v xml:space="preserve">UN    </v>
          </cell>
        </row>
        <row r="2456">
          <cell r="A2456">
            <v>39876</v>
          </cell>
          <cell r="B2456" t="str">
            <v xml:space="preserve">JUNTA DE EXPANSAO BRONZE/LATAO, PONTA X PONTA, 42 MM                                                                                                                                                                                                                                                                                                                                                                                                                                                      </v>
          </cell>
          <cell r="C2456" t="str">
            <v xml:space="preserve">UN    </v>
          </cell>
        </row>
        <row r="2457">
          <cell r="A2457">
            <v>39877</v>
          </cell>
          <cell r="B2457" t="str">
            <v xml:space="preserve">JUNTA DE EXPANSAO BRONZE/LATAO, PONTA X PONTA, 54 MM                                                                                                                                                                                                                                                                                                                                                                                                                                                      </v>
          </cell>
          <cell r="C2457" t="str">
            <v xml:space="preserve">UN    </v>
          </cell>
        </row>
        <row r="2458">
          <cell r="A2458">
            <v>39878</v>
          </cell>
          <cell r="B2458" t="str">
            <v xml:space="preserve">JUNTA DE EXPANSAO BRONZE/LATAO, PONTA X PONTA, 66 MM                                                                                                                                                                                                                                                                                                                                                                                                                                                      </v>
          </cell>
          <cell r="C2458" t="str">
            <v xml:space="preserve">UN    </v>
          </cell>
        </row>
        <row r="2459">
          <cell r="A2459">
            <v>39872</v>
          </cell>
          <cell r="B2459" t="str">
            <v xml:space="preserve">JUNTA DE EXPANSAO DE COBRE, PONTA X PONTA, 15 MM                                                                                                                                                                                                                                                                                                                                                                                                                                                          </v>
          </cell>
          <cell r="C2459" t="str">
            <v xml:space="preserve">UN    </v>
          </cell>
        </row>
        <row r="2460">
          <cell r="A2460">
            <v>39873</v>
          </cell>
          <cell r="B2460" t="str">
            <v xml:space="preserve">JUNTA DE EXPANSAO DE COBRE, PONTA X PONTA, 22 MM                                                                                                                                                                                                                                                                                                                                                                                                                                                          </v>
          </cell>
          <cell r="C2460" t="str">
            <v xml:space="preserve">UN    </v>
          </cell>
        </row>
        <row r="2461">
          <cell r="A2461">
            <v>39874</v>
          </cell>
          <cell r="B2461" t="str">
            <v xml:space="preserve">JUNTA DE EXPANSAO DE COBRE, PONTA X PONTA, 28 MM                                                                                                                                                                                                                                                                                                                                                                                                                                                          </v>
          </cell>
          <cell r="C2461" t="str">
            <v xml:space="preserve">UN    </v>
          </cell>
        </row>
        <row r="2462">
          <cell r="A2462">
            <v>3674</v>
          </cell>
          <cell r="B2462" t="str">
            <v xml:space="preserve">JUNTA DILATACAO ELASTICA PARA CONCRETO (FUGENBAND) O-12, ATE 5 MCA                                                                                                                                                                                                                                                                                                                                                                                                                                        </v>
          </cell>
          <cell r="C2462" t="str">
            <v xml:space="preserve">M     </v>
          </cell>
        </row>
        <row r="2463">
          <cell r="A2463">
            <v>3681</v>
          </cell>
          <cell r="B2463" t="str">
            <v xml:space="preserve">JUNTA DILATACAO ELASTICA PARA CONCRETO (FUGENBAND) O-22, ATE 30 MCA                                                                                                                                                                                                                                                                                                                                                                                                                                       </v>
          </cell>
          <cell r="C2463" t="str">
            <v xml:space="preserve">M     </v>
          </cell>
        </row>
        <row r="2464">
          <cell r="A2464">
            <v>3676</v>
          </cell>
          <cell r="B2464" t="str">
            <v xml:space="preserve">JUNTA DILATACAO ELASTICA PARA CONCRETO (FUGENBAND) O-35/10, ATE 100 MCA                                                                                                                                                                                                                                                                                                                                                                                                                                   </v>
          </cell>
          <cell r="C2464" t="str">
            <v xml:space="preserve">M     </v>
          </cell>
        </row>
        <row r="2465">
          <cell r="A2465">
            <v>3679</v>
          </cell>
          <cell r="B2465" t="str">
            <v xml:space="preserve">JUNTA DILATACAO ELASTICA PARA CONCRETO (FUGENBAND) O-35/6, ATE 100 MCA                                                                                                                                                                                                                                                                                                                                                                                                                                    </v>
          </cell>
          <cell r="C2465" t="str">
            <v xml:space="preserve">M     </v>
          </cell>
        </row>
        <row r="2466">
          <cell r="A2466">
            <v>3672</v>
          </cell>
          <cell r="B2466" t="str">
            <v xml:space="preserve">JUNTA PLASTICA DE DILATACAO PARA PISOS, COR CINZA, 10 X 4,5 MM (ALTURA X ESPESSURA)                                                                                                                                                                                                                                                                                                                                                                                                                       </v>
          </cell>
          <cell r="C2466" t="str">
            <v xml:space="preserve">M     </v>
          </cell>
        </row>
        <row r="2467">
          <cell r="A2467">
            <v>3671</v>
          </cell>
          <cell r="B2467" t="str">
            <v xml:space="preserve">JUNTA PLASTICA DE DILATACAO PARA PISOS, COR CINZA, 17 X 3 MM (ALTURA X ESPESSURA)                                                                                                                                                                                                                                                                                                                                                                                                                         </v>
          </cell>
          <cell r="C2467" t="str">
            <v xml:space="preserve">M     </v>
          </cell>
        </row>
        <row r="2468">
          <cell r="A2468">
            <v>3673</v>
          </cell>
          <cell r="B2468" t="str">
            <v xml:space="preserve">JUNTA PLASTICA DE DILATACAO PARA PISOS, COR CINZA, 27 X 3 MM (ALTURA X ESPESSURA)                                                                                                                                                                                                                                                                                                                                                                                                                         </v>
          </cell>
          <cell r="C2468" t="str">
            <v xml:space="preserve">M     </v>
          </cell>
        </row>
        <row r="2469">
          <cell r="A2469">
            <v>38394</v>
          </cell>
          <cell r="B2469" t="str">
            <v xml:space="preserve">KIT ACESSORIOS PARA COMPRESSOR DE AR, 5 PECAS (PISTOLAS PINTURA, LIMPEZA E PULVERIZACAO, CALIBRADOR E MANGUEIRA)                                                                                                                                                                                                                                                                                                                                                                                          </v>
          </cell>
          <cell r="C2469" t="str">
            <v xml:space="preserve">UN    </v>
          </cell>
        </row>
        <row r="2470">
          <cell r="A2470">
            <v>3729</v>
          </cell>
          <cell r="B2470" t="str">
            <v xml:space="preserve">KIT CAVALETE, PVC, COM REGISTRO, PARA HIDROMETRO, BITOLAS 1/2" OU 3/4" - COMPLETO                                                                                                                                                                                                                                                                                                                                                                                                                         </v>
          </cell>
          <cell r="C2470" t="str">
            <v xml:space="preserve">UN    </v>
          </cell>
        </row>
        <row r="2471">
          <cell r="A2471">
            <v>39357</v>
          </cell>
          <cell r="B2471" t="str">
            <v xml:space="preserve">KIT CHASSI COZINHA, CUBA SIMPLES SEM MAQUINA LAVAR LOUCA, INSTAL. PEX, QUADRO METALICO C/ TRAVESSA C/ FURO P/ESGOTO DN 50 MM E FUROS SUPERIORES P/AGUA, *340* X *650* MM (L X H), P/ CONEXAO COM ANEL DESLIZANTE (CONJUNTO COMPLETO)                                                                                                                                                                                                                                                                      </v>
          </cell>
          <cell r="C2471" t="str">
            <v xml:space="preserve">UN    </v>
          </cell>
        </row>
        <row r="2472">
          <cell r="A2472">
            <v>39358</v>
          </cell>
          <cell r="B2472" t="str">
            <v xml:space="preserve">KIT CHASSI COZINHA, CUBA SIMPLES SEM MAQUINA LAVAR LOUCA, INSTAL. PEX, QUADRO METALICO C/ TRAVESSA COM FURO P/ESGOTO DN 50 MM E FUROS SUPERIORES P/AGUA, *340* X *650* MM (L X H), P/ CONEXAO COM CRIMPAGEM (CONJUNTO COMPLETO)                                                                                                                                                                                                                                                                           </v>
          </cell>
          <cell r="C2472" t="str">
            <v xml:space="preserve">UN    </v>
          </cell>
        </row>
        <row r="2473">
          <cell r="A2473">
            <v>39355</v>
          </cell>
          <cell r="B2473" t="str">
            <v xml:space="preserve">KIT CHASSI TANQUE E MAQUINA LAVAR ROUPA, INSTAL. PEX, QUADRO METALICO C/ TRAVESSA C/ FURO P/ ESGOTO DN 50 MM, FURO LATERAL P/ MAQUINA E FUROS SUPERIORES P/ AGUA, *344* X *442* MM (L X H), P/ CONEXAO COM ANEL DESLIZANTE (CONJUNTO COMPLETO)                                                                                                                                                                                                                                                            </v>
          </cell>
          <cell r="C2473" t="str">
            <v xml:space="preserve">UN    </v>
          </cell>
        </row>
        <row r="2474">
          <cell r="A2474">
            <v>39356</v>
          </cell>
          <cell r="B2474" t="str">
            <v xml:space="preserve">KIT CHASSI TANQUE E MAQUINA LAVAR ROUPA, INSTAL. PEX, QUADRO METALICO C/ TRAVESSA C/ FURO P/ ESGOTO DN 50 MM, FURO LATERAL P/MAQUINA E FUROS SUPERIORES P/AGUA, *344* X *442* MM (L X H), P/ CONEXAO COM CRIMPAGEM (CONJUNTO COMPLETO)                                                                                                                                                                                                                                                                    </v>
          </cell>
          <cell r="C2474" t="str">
            <v xml:space="preserve">UN    </v>
          </cell>
        </row>
        <row r="2475">
          <cell r="A2475">
            <v>39353</v>
          </cell>
          <cell r="B2475" t="str">
            <v xml:space="preserve">KIT CHUVEIRO, INSTAL. PEX, QUADRO METALICO C/ 2 TRAVESSAS, SUPERIOR C/ ESPERA P/ CHUVEIRO, INFERIOR C/ 2 REGISTROS DE PRESSAO 1/2 ", *390* X *900* MM (L X H), CONEXAO COM ANEL DESLIZANTE (CONJUNTO COMPLETO)                                                                                                                                                                                                                                                                                            </v>
          </cell>
          <cell r="C2475" t="str">
            <v xml:space="preserve">UN    </v>
          </cell>
        </row>
        <row r="2476">
          <cell r="A2476">
            <v>39354</v>
          </cell>
          <cell r="B2476" t="str">
            <v xml:space="preserve">KIT CHUVEIRO, INSTAL. PEX, QUADRO METALICO C/2 TRAVESSAS, SUPERIOR C/ ESPERA P/ CHUVEIRO E INFERIOR C/2 REGISTROS DE PRESSAO 1/2 ", *390* X *900* MM (L X H), CONEXAO COM CRIMPAGEM (CONJUNTO COMPLETO)                                                                                                                                                                                                                                                                                                   </v>
          </cell>
          <cell r="C2476" t="str">
            <v xml:space="preserve">UN    </v>
          </cell>
        </row>
        <row r="2477">
          <cell r="A2477">
            <v>39398</v>
          </cell>
          <cell r="B2477" t="str">
            <v xml:space="preserve">KIT DE ACESSORIOS PARA BANHEIRO EM METAL CROMADO, 5 PECAS                                                                                                                                                                                                                                                                                                                                                                                                                                                 </v>
          </cell>
          <cell r="C2477" t="str">
            <v xml:space="preserve">UN    </v>
          </cell>
        </row>
        <row r="2478">
          <cell r="A2478">
            <v>13343</v>
          </cell>
          <cell r="B2478" t="str">
            <v xml:space="preserve">KIT DE MATERIAIS PARA BRACADEIRA PARA FIXACAO EM POSTE CIRCULAR, CONTEM TRES FIXADORES E UM ROLO DE FITA DE 3 M EM ACO CARBONO                                                                                                                                                                                                                                                                                                                                                                            </v>
          </cell>
          <cell r="C2478" t="str">
            <v xml:space="preserve">UN    </v>
          </cell>
        </row>
        <row r="2479">
          <cell r="A2479">
            <v>12118</v>
          </cell>
          <cell r="B2479" t="str">
            <v xml:space="preserve">KIT DE PROTECAO ARSTOP PARA AR CONDICIONADO, TOMADA PADRAO 2P+T 20 A, COM DISJUNTOR UNIPOLAR DIN 20A                                                                                                                                                                                                                                                                                                                                                                                                      </v>
          </cell>
          <cell r="C2479" t="str">
            <v xml:space="preserve">UN    </v>
          </cell>
        </row>
        <row r="2480">
          <cell r="A2480">
            <v>39482</v>
          </cell>
          <cell r="B2480" t="str">
            <v xml:space="preserve">KIT PORTA PRONTA DE MADEIRA, FOLHA LEVE (NBR 15930) DE 600 X 2100 MM OU 700 X 2100 MM, DE 35 MM A 40 MM DE ESPESSURA, COM MARCO EM ACO, NUCLEO COLMEIA, CAPA LISA EM HDF, ACABAMENTO MELAMINICO BRANCO (INCLUI MARCO, ALIZARES, DOBRADICAS E FECHADURA)                                                                                                                                                                                                                                                   </v>
          </cell>
          <cell r="C2480" t="str">
            <v xml:space="preserve">UN    </v>
          </cell>
        </row>
        <row r="2481">
          <cell r="A2481">
            <v>39486</v>
          </cell>
          <cell r="B2481"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481" t="str">
            <v xml:space="preserve">UN    </v>
          </cell>
        </row>
        <row r="2482">
          <cell r="A2482">
            <v>39484</v>
          </cell>
          <cell r="B2482" t="str">
            <v xml:space="preserve">KIT PORTA PRONTA DE MADEIRA, FOLHA LEVE (NBR 15930) DE 800 X 2100 MM, DE 35 MM A 40 MM DE ESPESSURA, COM MARCO EM ACO, NUCLEO COLMEIA, CAPA LISA EM HDF, ACABAMENTO MELAMINICO BRANCO (INCLUI MARCO, ALIZARES, DOBRADICAS E FECHADURA)                                                                                                                                                                                                                                                                    </v>
          </cell>
          <cell r="C2482" t="str">
            <v xml:space="preserve">UN    </v>
          </cell>
        </row>
        <row r="2483">
          <cell r="A2483">
            <v>39488</v>
          </cell>
          <cell r="B2483" t="str">
            <v xml:space="preserve">KIT PORTA PRONTA DE MADEIRA, FOLHA LEVE (NBR 15930) DE 800 X 2100 MM, DE 35 MM A 40 MM DE ESPESSURA, NUCLEO COLMEIA, ESTRUTURA USINADA PARA FECHADURA, CAPA LISA EM HDF, ACABAMENTO EM PRIMER PARA PINTURA (INCLUI MARCO, ALIZARES E DOBRADICAS)                                                                                                                                                                                                                                                          </v>
          </cell>
          <cell r="C2483" t="str">
            <v xml:space="preserve">UN    </v>
          </cell>
        </row>
        <row r="2484">
          <cell r="A2484">
            <v>39485</v>
          </cell>
          <cell r="B2484" t="str">
            <v xml:space="preserve">KIT PORTA PRONTA DE MADEIRA, FOLHA LEVE (NBR 15930) DE 900 X 2100 MM, DE 35 MM A 40 MM DE ESPESSURA, COM MARCO EM ACO, NUCLEO COLMEIA, CAPA LISA EM HDF, ACABAMENTO MELAMINICO BRANCO (INCLUI MARCO, ALIZARES, DOBRADICAS E FECHADURA)                                                                                                                                                                                                                                                                    </v>
          </cell>
          <cell r="C2484" t="str">
            <v xml:space="preserve">UN    </v>
          </cell>
        </row>
        <row r="2485">
          <cell r="A2485">
            <v>39489</v>
          </cell>
          <cell r="B2485" t="str">
            <v xml:space="preserve">KIT PORTA PRONTA DE MADEIRA, FOLHA LEVE (NBR 15930) DE 900 X 2100 MM, DE 35 MM A 40 MM DE ESPESSURA, NUCLEO COLMEIA, ESTRUTURA USINADA PARA FECHADURA, CAPA LISA EM HDF, ACABAMENTO EM PRIMER PARA PINTURA (INCLUI MARCO, ALIZARES E DOBRADICAS)                                                                                                                                                                                                                                                          </v>
          </cell>
          <cell r="C2485" t="str">
            <v xml:space="preserve">UN    </v>
          </cell>
        </row>
        <row r="2486">
          <cell r="A2486">
            <v>39490</v>
          </cell>
          <cell r="B2486"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486" t="str">
            <v xml:space="preserve">UN    </v>
          </cell>
        </row>
        <row r="2487">
          <cell r="A2487">
            <v>39494</v>
          </cell>
          <cell r="B2487"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487" t="str">
            <v xml:space="preserve">UN    </v>
          </cell>
        </row>
        <row r="2488">
          <cell r="A2488">
            <v>39495</v>
          </cell>
          <cell r="B2488"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488" t="str">
            <v xml:space="preserve">UN    </v>
          </cell>
        </row>
        <row r="2489">
          <cell r="A2489">
            <v>39496</v>
          </cell>
          <cell r="B2489"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489" t="str">
            <v xml:space="preserve">UN    </v>
          </cell>
        </row>
        <row r="2490">
          <cell r="A2490">
            <v>39492</v>
          </cell>
          <cell r="B2490" t="str">
            <v xml:space="preserve">KIT PORTA PRONTA DE MADEIRA, FOLHA MEDIA (NBR 15930) DE 800 X 2100 MM, DE 35 MM A 40 MM DE ESPESSURA, NUCLEO SEMI-SOLIDO (SARRAFEADO), ESTRUTURA USINADA PARA FECHADURA, CAPA LISA EM HDF, ACABAMENTO MELAMINICO BRANCO (INCLUI MARCO, ALIZARES E DOBRADICAS)                                                                                                                                                                                                                                             </v>
          </cell>
          <cell r="C2490" t="str">
            <v xml:space="preserve">UN    </v>
          </cell>
        </row>
        <row r="2491">
          <cell r="A2491">
            <v>39497</v>
          </cell>
          <cell r="B2491"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491" t="str">
            <v xml:space="preserve">UN    </v>
          </cell>
        </row>
        <row r="2492">
          <cell r="A2492">
            <v>39493</v>
          </cell>
          <cell r="B2492" t="str">
            <v xml:space="preserve">KIT PORTA PRONTA DE MADEIRA, FOLHA MEDIA (NBR 15930) DE 900 X 2100 MM, DE 35 MM A 40 MM DE ESPESSURA, NUCLEO SEMI-SOLIDO (SARRAFEADO), ESTRUTURA USINADA PARA FECHADURA, CAPA LISA EM HDF, ACABAMENTO MELAMINICO BRANCO (INCLUI MARCO, ALIZARES E DOBRADICAS)                                                                                                                                                                                                                                             </v>
          </cell>
          <cell r="C2492" t="str">
            <v xml:space="preserve">UN    </v>
          </cell>
        </row>
        <row r="2493">
          <cell r="A2493">
            <v>43628</v>
          </cell>
          <cell r="B2493" t="str">
            <v xml:space="preserve">KIT PORTA PRONTA DE MADEIRA, FOLHA PESADA (NBR 15930) DE 800 X 2100 MM, DE 40 MM A 45 MM DE ESPESSURA, COM MARCO EM ACO, NUCLEO SOLIDO, CAPA LISA EM HDF, ACABAMENTO MELAMINICO BRANCO (INCLUI MARCO, ALIZARES, DOBRADICAS E FECHADURA)                                                                                                                                                                                                                                                                   </v>
          </cell>
          <cell r="C2493" t="str">
            <v xml:space="preserve">UN    </v>
          </cell>
        </row>
        <row r="2494">
          <cell r="A2494">
            <v>39500</v>
          </cell>
          <cell r="B2494" t="str">
            <v xml:space="preserve">KIT PORTA PRONTA DE MADEIRA, FOLHA PESADA (NBR 15930) DE 800 X 2100 MM, DE 40 MM A 45 MM DE ESPESSURA, NUCLEO SOLIDO, CAPA LISA EM HDF, ACABAMENTO MELAMINICO BRANCO (INCLUI MARCO, ALIZARES, DOBRADICAS E FECHADURA EXTERNA)                                                                                                                                                                                                                                                                             </v>
          </cell>
          <cell r="C2494" t="str">
            <v xml:space="preserve">UN    </v>
          </cell>
        </row>
        <row r="2495">
          <cell r="A2495">
            <v>39498</v>
          </cell>
          <cell r="B2495" t="str">
            <v xml:space="preserve">KIT PORTA PRONTA DE MADEIRA, FOLHA PESADA (NBR 15930) DE 800 X 2100 MM, DE 40 MM A 45 MM DE ESPESSURA, NUCLEO SOLIDO, ESTRUTURA USINADA PARA FECHADURA, CAPA LISA EM HDF, ACABAMENTO EM LAMINADO NATURAL COM VERNIZ (INCLUI MARCO, ALIZARES E DOBRADICAS)                                                                                                                                                                                                                                                 </v>
          </cell>
          <cell r="C2495" t="str">
            <v xml:space="preserve">UN    </v>
          </cell>
        </row>
        <row r="2496">
          <cell r="A2496">
            <v>43621</v>
          </cell>
          <cell r="B2496" t="str">
            <v xml:space="preserve">KIT PORTA PRONTA DE MADEIRA, FOLHA PESADA (NBR 15930) DE 900 X 2100 MM, DE 40 MM A 45 MM DE ESPESSURA, COM MARCO EM ACO, NUCLEO SOLIDO, CAPA LISA EM HDF, ACABAMENTO MELAMINICO BRANCO (INCLUI MARCO, ALIZARES, DOBRADICAS E FECHADURA)                                                                                                                                                                                                                                                                   </v>
          </cell>
          <cell r="C2496" t="str">
            <v xml:space="preserve">UN    </v>
          </cell>
        </row>
        <row r="2497">
          <cell r="A2497">
            <v>39501</v>
          </cell>
          <cell r="B2497" t="str">
            <v xml:space="preserve">KIT PORTA PRONTA DE MADEIRA, FOLHA PESADA (NBR 15930) DE 900 X 2100 MM, DE 40 MM A 45 MM DE ESPESSURA, NUCLEO SOLIDO, CAPA LISA EM HDF, ACABAMENTO MELAMINICO BRANCO (INCLUI MARCO, ALIZARES, DOBRADICAS E FECHADURA EXTERNA)                                                                                                                                                                                                                                                                             </v>
          </cell>
          <cell r="C2497" t="str">
            <v xml:space="preserve">UN    </v>
          </cell>
        </row>
        <row r="2498">
          <cell r="A2498">
            <v>39499</v>
          </cell>
          <cell r="B2498" t="str">
            <v xml:space="preserve">KIT PORTA PRONTA DE MADEIRA, FOLHA PESADA (NBR 15930) DE 900 X 2100 MM, DE 40 MM A 45 MM DE ESPESSURA, NUCLEO SOLIDO, ESTRUTURA USINADA PARA FECHADURA, CAPA LISA EM HDF, ACABAMENTO EM LAMINADO NATURAL COM VERNIZ (INCLUI MARCO, ALIZARES E DOBRADICAS)                                                                                                                                                                                                                                                 </v>
          </cell>
          <cell r="C2498" t="str">
            <v xml:space="preserve">UN    </v>
          </cell>
        </row>
        <row r="2499">
          <cell r="A2499">
            <v>3733</v>
          </cell>
          <cell r="B2499" t="str">
            <v xml:space="preserve">LADRILHO HIDRAULICO, *20 X 20* CM, E= 2 CM, PADRAO COPACABANA, 2 CORES (PRETO E BRANCO)                                                                                                                                                                                                                                                                                                                                                                                                                   </v>
          </cell>
          <cell r="C2499" t="str">
            <v xml:space="preserve">M2    </v>
          </cell>
        </row>
        <row r="2500">
          <cell r="A2500">
            <v>3731</v>
          </cell>
          <cell r="B2500" t="str">
            <v xml:space="preserve">LADRILHO HIDRAULICO, *20 X 20* CM, E= 2 CM, PADRAO DADOS, COR NATURAL                                                                                                                                                                                                                                                                                                                                                                                                                                     </v>
          </cell>
          <cell r="C2500" t="str">
            <v xml:space="preserve">M2    </v>
          </cell>
        </row>
        <row r="2501">
          <cell r="A2501">
            <v>38137</v>
          </cell>
          <cell r="B2501" t="str">
            <v xml:space="preserve">LADRILHO HIDRAULICO, *25 X 25* CM, E= 2 CM, PADRAO RAMPA, COR NATURAL                                                                                                                                                                                                                                                                                                                                                                                                                                     </v>
          </cell>
          <cell r="C2501" t="str">
            <v xml:space="preserve">M2    </v>
          </cell>
        </row>
        <row r="2502">
          <cell r="A2502">
            <v>38138</v>
          </cell>
          <cell r="B2502" t="str">
            <v xml:space="preserve">LADRILHO HIDRAULICO, *30 X 30* CM, E= 2 CM, PADRAO MILANO, COR NATURAL                                                                                                                                                                                                                                                                                                                                                                                                                                    </v>
          </cell>
          <cell r="C2502" t="str">
            <v xml:space="preserve">M2    </v>
          </cell>
        </row>
        <row r="2503">
          <cell r="A2503">
            <v>3736</v>
          </cell>
          <cell r="B2503" t="str">
            <v xml:space="preserve">LAJE PRE-MOLDADA CONVENCIONAL (LAJOTAS + VIGOTAS) PARA FORRO, UNIDIRECIONAL, SOBRECARGA DE 100 KG/M2, VAO ATE 4,00 M (SEM COLOCACAO)                                                                                                                                                                                                                                                                                                                                                                      </v>
          </cell>
          <cell r="C2503" t="str">
            <v xml:space="preserve">M2    </v>
          </cell>
        </row>
        <row r="2504">
          <cell r="A2504">
            <v>3741</v>
          </cell>
          <cell r="B2504" t="str">
            <v xml:space="preserve">LAJE PRE-MOLDADA CONVENCIONAL (LAJOTAS + VIGOTAS) PARA FORRO, UNIDIRECIONAL, SOBRECARGA DE 100 KG/M2, VAO ATE 4,50 M (SEM COLOCACAO)                                                                                                                                                                                                                                                                                                                                                                      </v>
          </cell>
          <cell r="C2504" t="str">
            <v xml:space="preserve">M2    </v>
          </cell>
        </row>
        <row r="2505">
          <cell r="A2505">
            <v>3745</v>
          </cell>
          <cell r="B2505" t="str">
            <v xml:space="preserve">LAJE PRE-MOLDADA CONVENCIONAL (LAJOTAS + VIGOTAS) PARA FORRO, UNIDIRECIONAL, SOBRECARGA 100 KG/M2, VAO ATE 5,00 M (SEM COLOCACAO)                                                                                                                                                                                                                                                                                                                                                                         </v>
          </cell>
          <cell r="C2505" t="str">
            <v xml:space="preserve">M2    </v>
          </cell>
        </row>
        <row r="2506">
          <cell r="A2506">
            <v>3743</v>
          </cell>
          <cell r="B2506" t="str">
            <v xml:space="preserve">LAJE PRE-MOLDADA CONVENCIONAL (LAJOTAS + VIGOTAS) PARA PISO, UNIDIRECIONAL, SOBRECARGA DE 200 KG/M2, VAO ATE 3,50 M (SEM COLOCACAO)                                                                                                                                                                                                                                                                                                                                                                       </v>
          </cell>
          <cell r="C2506" t="str">
            <v xml:space="preserve">M2    </v>
          </cell>
        </row>
        <row r="2507">
          <cell r="A2507">
            <v>3744</v>
          </cell>
          <cell r="B2507" t="str">
            <v xml:space="preserve">LAJE PRE-MOLDADA CONVENCIONAL (LAJOTAS + VIGOTAS) PARA PISO, UNIDIRECIONAL, SOBRECARGA DE 200 KG/M2, VAO ATE 4,50 M (SEM COLOCACAO)                                                                                                                                                                                                                                                                                                                                                                       </v>
          </cell>
          <cell r="C2507" t="str">
            <v xml:space="preserve">M2    </v>
          </cell>
        </row>
        <row r="2508">
          <cell r="A2508">
            <v>3739</v>
          </cell>
          <cell r="B2508" t="str">
            <v xml:space="preserve">LAJE PRE-MOLDADA CONVENCIONAL (LAJOTAS + VIGOTAS) PARA PISO, UNIDIRECIONAL, SOBRECARGA DE 200 KG/M2, VAO ATE 5,00 M (SEM COLOCACAO)                                                                                                                                                                                                                                                                                                                                                                       </v>
          </cell>
          <cell r="C2508" t="str">
            <v xml:space="preserve">M2    </v>
          </cell>
        </row>
        <row r="2509">
          <cell r="A2509">
            <v>3737</v>
          </cell>
          <cell r="B2509" t="str">
            <v xml:space="preserve">LAJE PRE-MOLDADA CONVENCIONAL (LAJOTAS + VIGOTAS) PARA PISO, UNIDIRECIONAL, SOBRECARGA DE 350 KG/M2, VAO ATE 4,50 M (SEM COLOCACAO)                                                                                                                                                                                                                                                                                                                                                                       </v>
          </cell>
          <cell r="C2509" t="str">
            <v xml:space="preserve">M2    </v>
          </cell>
        </row>
        <row r="2510">
          <cell r="A2510">
            <v>3738</v>
          </cell>
          <cell r="B2510" t="str">
            <v xml:space="preserve">LAJE PRE-MOLDADA CONVENCIONAL (LAJOTAS + VIGOTAS) PARA PISO, UNIDIRECIONAL, SOBRECARGA DE 350 KG/M2, VAO ATE 5,00 M (SEM COLOCACAO)                                                                                                                                                                                                                                                                                                                                                                       </v>
          </cell>
          <cell r="C2510" t="str">
            <v xml:space="preserve">M2    </v>
          </cell>
        </row>
        <row r="2511">
          <cell r="A2511">
            <v>3747</v>
          </cell>
          <cell r="B2511" t="str">
            <v xml:space="preserve">LAJE PRE-MOLDADA CONVENCIONAL (LAJOTAS + VIGOTAS) PARA PISO, UNIDIRECIONAL, SOBRECARGA 350 KG/M2 VAO ATE 3,50 M (SEM COLOCACAO)                                                                                                                                                                                                                                                                                                                                                                           </v>
          </cell>
          <cell r="C2511" t="str">
            <v xml:space="preserve">M2    </v>
          </cell>
        </row>
        <row r="2512">
          <cell r="A2512">
            <v>11649</v>
          </cell>
          <cell r="B2512" t="str">
            <v xml:space="preserve">LAJE PRE-MOLDADA DE TRANSICAO EXCENTRICA EM CONCRETO ARMADO, DN 1200 MM, FURO CIRCULAR DN 600 MM, ESPESSURA 12 CM                                                                                                                                                                                                                                                                                                                                                                                         </v>
          </cell>
          <cell r="C2512" t="str">
            <v xml:space="preserve">UN    </v>
          </cell>
        </row>
        <row r="2513">
          <cell r="A2513">
            <v>11650</v>
          </cell>
          <cell r="B2513" t="str">
            <v xml:space="preserve">LAJE PRE-MOLDADA DE TRANSICAO EXCENTRICA EM CONCRETO ARMADO, DN 1500 MM, FURO CIRCULAR DN 530 MM, ESPESSURA 15 CM                                                                                                                                                                                                                                                                                                                                                                                         </v>
          </cell>
          <cell r="C2513" t="str">
            <v xml:space="preserve">UN    </v>
          </cell>
        </row>
        <row r="2514">
          <cell r="A2514">
            <v>3742</v>
          </cell>
          <cell r="B2514" t="str">
            <v xml:space="preserve">LAJE PRE-MOLDADA TRELICADA (LAJOTAS + VIGOTAS) PARA FORRO, UNIDIRECIONAL, SOBRECARGA DE 100 KG/M2, VAO ATE 6,00 M (SEM COLOCACAO)                                                                                                                                                                                                                                                                                                                                                                         </v>
          </cell>
          <cell r="C2514" t="str">
            <v xml:space="preserve">M2    </v>
          </cell>
        </row>
        <row r="2515">
          <cell r="A2515">
            <v>3746</v>
          </cell>
          <cell r="B2515" t="str">
            <v xml:space="preserve">LAJE PRE-MOLDADA TRELICADA (LAJOTAS + VIGOTAS) PARA PISO, UNIDIRECIONAL, SOBRECARGA DE 200 KG/M2, VAO ATE 6,00 M (SEM COLOCACAO)                                                                                                                                                                                                                                                                                                                                                                          </v>
          </cell>
          <cell r="C2515" t="str">
            <v xml:space="preserve">M2    </v>
          </cell>
        </row>
        <row r="2516">
          <cell r="A2516">
            <v>21106</v>
          </cell>
          <cell r="B2516" t="str">
            <v xml:space="preserve">LAMBRI EM ALUMINIO, DE APROXIMADAMENTE 0,6 KG/M, COM APROXIMADAMENTE 168,0 MM DE LARGURA, 6,0 MM DE ALTURA E 6,0 M DE EXTENSAO                                                                                                                                                                                                                                                                                                                                                                            </v>
          </cell>
          <cell r="C2516" t="str">
            <v xml:space="preserve">KG    </v>
          </cell>
        </row>
        <row r="2517">
          <cell r="A2517">
            <v>39388</v>
          </cell>
          <cell r="B2517" t="str">
            <v xml:space="preserve">LAMPADA LED TIPO DICROICA BIVOLT, LUZ BRANCA, 5 W (BASE GU10)                                                                                                                                                                                                                                                                                                                                                                                                                                             </v>
          </cell>
          <cell r="C2517" t="str">
            <v xml:space="preserve">UN    </v>
          </cell>
        </row>
        <row r="2518">
          <cell r="A2518">
            <v>39387</v>
          </cell>
          <cell r="B2518" t="str">
            <v xml:space="preserve">LAMPADA LED TUBULAR BIVOLT 18/20 W, BASE G13                                                                                                                                                                                                                                                                                                                                                                                                                                                              </v>
          </cell>
          <cell r="C2518" t="str">
            <v xml:space="preserve">UN    </v>
          </cell>
        </row>
        <row r="2519">
          <cell r="A2519">
            <v>39386</v>
          </cell>
          <cell r="B2519" t="str">
            <v xml:space="preserve">LAMPADA LED TUBULAR BIVOLT 9/10 W, BASE G13                                                                                                                                                                                                                                                                                                                                                                                                                                                               </v>
          </cell>
          <cell r="C2519" t="str">
            <v xml:space="preserve">UN    </v>
          </cell>
        </row>
        <row r="2520">
          <cell r="A2520">
            <v>38194</v>
          </cell>
          <cell r="B2520" t="str">
            <v xml:space="preserve">LAMPADA LED 10 W BIVOLT BRANCA, FORMATO TRADICIONAL (BASE E27)                                                                                                                                                                                                                                                                                                                                                                                                                                            </v>
          </cell>
          <cell r="C2520" t="str">
            <v xml:space="preserve">UN    </v>
          </cell>
        </row>
        <row r="2521">
          <cell r="A2521">
            <v>38193</v>
          </cell>
          <cell r="B2521" t="str">
            <v xml:space="preserve">LAMPADA LED 6 W BIVOLT BRANCA, FORMATO TRADICIONAL (BASE E27)                                                                                                                                                                                                                                                                                                                                                                                                                                             </v>
          </cell>
          <cell r="C2521" t="str">
            <v xml:space="preserve">UN    </v>
          </cell>
        </row>
        <row r="2522">
          <cell r="A2522">
            <v>746</v>
          </cell>
          <cell r="B2522" t="str">
            <v xml:space="preserve">LAVADORA DE ALTA PRESSAO (LAVA - JATO) PARA AGUA FRIA, PRESSAO DE OPERACAO ENTRE 1400 E 1900 LIB/POL2, VAZAO MAXIMA ENTRE 400 E 700 L/H, POTENCIA DE OPERACAO ENTRE 2,50 E 3,00 CV                                                                                                                                                                                                                                                                                                                        </v>
          </cell>
          <cell r="C2522" t="str">
            <v xml:space="preserve">UN    </v>
          </cell>
        </row>
        <row r="2523">
          <cell r="A2523">
            <v>20269</v>
          </cell>
          <cell r="B2523" t="str">
            <v xml:space="preserve">LAVATORIO / CUBA DE EMBUTIR, OVAL, DE LOUCA BRANCA, SEM LADRAO, DIMENSOES *50 X 35* CM (L X C)                                                                                                                                                                                                                                                                                                                                                                                                            </v>
          </cell>
          <cell r="C2523" t="str">
            <v xml:space="preserve">UN    </v>
          </cell>
        </row>
        <row r="2524">
          <cell r="A2524">
            <v>20270</v>
          </cell>
          <cell r="B2524" t="str">
            <v xml:space="preserve">LAVATORIO / CUBA DE EMBUTIR, OVAL, DE LOUCA COLORIDA, SEM LADRAO, DIMENSOES *50 X 35* CM (L X C)                                                                                                                                                                                                                                                                                                                                                                                                          </v>
          </cell>
          <cell r="C2524" t="str">
            <v xml:space="preserve">UN    </v>
          </cell>
        </row>
        <row r="2525">
          <cell r="A2525">
            <v>11696</v>
          </cell>
          <cell r="B2525" t="str">
            <v xml:space="preserve">LAVATORIO / CUBA DE SOBREPOR, OVAL PEQUENA, DE LOUCA BRANCA, SEM LADRAO, DIMENSOES *44 X 31* CM (L X C)                                                                                                                                                                                                                                                                                                                                                                                                   </v>
          </cell>
          <cell r="C2525" t="str">
            <v xml:space="preserve">UN    </v>
          </cell>
        </row>
        <row r="2526">
          <cell r="A2526">
            <v>10427</v>
          </cell>
          <cell r="B2526" t="str">
            <v xml:space="preserve">LAVATORIO / CUBA DE SOBREPOR, RETANGULAR, DE LOUCA BRANCA, COM LADRAO, DIMENSOES *52 X 45* CM (L X C)                                                                                                                                                                                                                                                                                                                                                                                                     </v>
          </cell>
          <cell r="C2526" t="str">
            <v xml:space="preserve">UN    </v>
          </cell>
        </row>
        <row r="2527">
          <cell r="A2527">
            <v>10428</v>
          </cell>
          <cell r="B2527" t="str">
            <v xml:space="preserve">LAVATORIO / CUBA DE SOBREPOR, RETANGULAR, DE LOUCA COLORIDA, COM LADRAO, DIMENSOES *52 X 45* CM (L X C)                                                                                                                                                                                                                                                                                                                                                                                                   </v>
          </cell>
          <cell r="C2527" t="str">
            <v xml:space="preserve">UN    </v>
          </cell>
        </row>
        <row r="2528">
          <cell r="A2528">
            <v>36521</v>
          </cell>
          <cell r="B2528" t="str">
            <v xml:space="preserve">LAVATORIO DE CANTO DE LOUCA BRANCA, SUSPENSO (SEM COLUNA), DIMENSOES *40 X 30* CM (L X C)                                                                                                                                                                                                                                                                                                                                                                                                                 </v>
          </cell>
          <cell r="C2528" t="str">
            <v xml:space="preserve">UN    </v>
          </cell>
        </row>
        <row r="2529">
          <cell r="A2529">
            <v>36794</v>
          </cell>
          <cell r="B2529" t="str">
            <v xml:space="preserve">LAVATORIO DE LOUCA BRANCA, COM COLUNA, DIMENSOES *44 X 35* CM (L X C)                                                                                                                                                                                                                                                                                                                                                                                                                                     </v>
          </cell>
          <cell r="C2529" t="str">
            <v xml:space="preserve">UN    </v>
          </cell>
        </row>
        <row r="2530">
          <cell r="A2530">
            <v>10426</v>
          </cell>
          <cell r="B2530" t="str">
            <v xml:space="preserve">LAVATORIO DE LOUCA BRANCA, COM COLUNA, DIMENSOES *54 X 44* CM (L X C)                                                                                                                                                                                                                                                                                                                                                                                                                                     </v>
          </cell>
          <cell r="C2530" t="str">
            <v xml:space="preserve">UN    </v>
          </cell>
        </row>
        <row r="2531">
          <cell r="A2531">
            <v>10425</v>
          </cell>
          <cell r="B2531" t="str">
            <v xml:space="preserve">LAVATORIO DE LOUCA BRANCA, SUSPENSO (SEM COLUNA), DIMENSOES *40 X 30* CM                                                                                                                                                                                                                                                                                                                                                                                                                                  </v>
          </cell>
          <cell r="C2531" t="str">
            <v xml:space="preserve">UN    </v>
          </cell>
        </row>
        <row r="2532">
          <cell r="A2532">
            <v>10431</v>
          </cell>
          <cell r="B2532" t="str">
            <v xml:space="preserve">LAVATORIO DE LOUCA COLORIDA, COM COLUNA, DIMENSOES *54 X 44* CM (L X C)                                                                                                                                                                                                                                                                                                                                                                                                                                   </v>
          </cell>
          <cell r="C2532" t="str">
            <v xml:space="preserve">UN    </v>
          </cell>
        </row>
        <row r="2533">
          <cell r="A2533">
            <v>10429</v>
          </cell>
          <cell r="B2533" t="str">
            <v xml:space="preserve">LAVATORIO DE LOUCA COLORIDA, SUSPENSO (SEM COLUNA), DIMENSOES *40 X 30* CM (L X C)                                                                                                                                                                                                                                                                                                                                                                                                                        </v>
          </cell>
          <cell r="C2533" t="str">
            <v xml:space="preserve">UN    </v>
          </cell>
        </row>
        <row r="2534">
          <cell r="A2534">
            <v>10853</v>
          </cell>
          <cell r="B2534" t="str">
            <v xml:space="preserve">LETRA ACO INOX (AISI 304), CHAPA NUM. 22, RECORTADO, H= 20 CM (SEM RELEVO)                                                                                                                                                                                                                                                                                                                                                                                                                                </v>
          </cell>
          <cell r="C2534" t="str">
            <v xml:space="preserve">UN    </v>
          </cell>
        </row>
        <row r="2535">
          <cell r="A2535">
            <v>5093</v>
          </cell>
          <cell r="B2535" t="str">
            <v xml:space="preserve">LEVANTADOR DE JANELA GUILHOTINA, EM LATAO CROMADO                                                                                                                                                                                                                                                                                                                                                                                                                                                         </v>
          </cell>
          <cell r="C2535" t="str">
            <v xml:space="preserve">PAR   </v>
          </cell>
        </row>
        <row r="2536">
          <cell r="A2536">
            <v>44331</v>
          </cell>
          <cell r="B2536" t="str">
            <v xml:space="preserve">LIMPA VIDROS COM PULVERIZADOR                                                                                                                                                                                                                                                                                                                                                                                                                                                                             </v>
          </cell>
          <cell r="C2536" t="str">
            <v xml:space="preserve">L     </v>
          </cell>
        </row>
        <row r="2537">
          <cell r="A2537">
            <v>37768</v>
          </cell>
          <cell r="B2537" t="str">
            <v xml:space="preserve">LIMPADORA A SUCCAO, TANQUE 12000 L, BASCULAMENTO HIDRAULICO, BOMBA 12 M3/MIN 95% VACUO (INCLUI MONTAGEM, NAO INCLUI CAMINHAO)                                                                                                                                                                                                                                                                                                                                                                             </v>
          </cell>
          <cell r="C2537" t="str">
            <v xml:space="preserve">UN    </v>
          </cell>
        </row>
        <row r="2538">
          <cell r="A2538">
            <v>37773</v>
          </cell>
          <cell r="B2538" t="str">
            <v xml:space="preserve">LIMPADORA DE SUCCAO TANQUE 7000 L, BOMBA 12 M3/MIN 95% VACUO (INCLUI MONTAGEM, NAO INCLUI CAMINHAO)                                                                                                                                                                                                                                                                                                                                                                                                       </v>
          </cell>
          <cell r="C2538" t="str">
            <v xml:space="preserve">UN    </v>
          </cell>
        </row>
        <row r="2539">
          <cell r="A2539">
            <v>37769</v>
          </cell>
          <cell r="B2539" t="str">
            <v xml:space="preserve">LIMPADORA DE SUCCAO, TANQUE 11000 L, BOMBA 340 M3/MIN (INCLUI MONTAGEM, NAO INCLUI CAMINHAO)                                                                                                                                                                                                                                                                                                                                                                                                              </v>
          </cell>
          <cell r="C2539" t="str">
            <v xml:space="preserve">UN    </v>
          </cell>
        </row>
        <row r="2540">
          <cell r="A2540">
            <v>37770</v>
          </cell>
          <cell r="B2540" t="str">
            <v xml:space="preserve">LIMPADORA DE SUCCAO, TANQUE 5500 L, BOMBA 60M3/MIN, VACUO 500 MBAR (INCLUI MONTAGEM, NAO INCLUI CAMINHAO)                                                                                                                                                                                                                                                                                                                                                                                                 </v>
          </cell>
          <cell r="C2540" t="str">
            <v xml:space="preserve">UN    </v>
          </cell>
        </row>
        <row r="2541">
          <cell r="A2541">
            <v>38382</v>
          </cell>
          <cell r="B2541" t="str">
            <v xml:space="preserve">LINHA PARA PEDREIRO LISA, 0,8 MM X 100 M                                                                                                                                                                                                                                                                                                                                                                                                                                                                  </v>
          </cell>
          <cell r="C2541" t="str">
            <v xml:space="preserve">UN    </v>
          </cell>
        </row>
        <row r="2542">
          <cell r="A2542">
            <v>38383</v>
          </cell>
          <cell r="B2542" t="str">
            <v xml:space="preserve">LIXA D'AGUA EM FOLHA, COR PRETA, GRAO 100                                                                                                                                                                                                                                                                                                                                                                                                                                                                 </v>
          </cell>
          <cell r="C2542" t="str">
            <v xml:space="preserve">UN    </v>
          </cell>
        </row>
        <row r="2543">
          <cell r="A2543">
            <v>3768</v>
          </cell>
          <cell r="B2543" t="str">
            <v xml:space="preserve">LIXA EM FOLHA PARA FERRO, NUMERO 150                                                                                                                                                                                                                                                                                                                                                                                                                                                                      </v>
          </cell>
          <cell r="C2543" t="str">
            <v xml:space="preserve">UN    </v>
          </cell>
        </row>
        <row r="2544">
          <cell r="A2544">
            <v>3767</v>
          </cell>
          <cell r="B2544" t="str">
            <v xml:space="preserve">LIXA EM FOLHA PARA PAREDE OU MADEIRA, NUMERO 120, COR VERMELHA                                                                                                                                                                                                                                                                                                                                                                                                                                            </v>
          </cell>
          <cell r="C2544" t="str">
            <v xml:space="preserve">UN    </v>
          </cell>
        </row>
        <row r="2545">
          <cell r="A2545">
            <v>13192</v>
          </cell>
          <cell r="B2545" t="str">
            <v xml:space="preserve">LIXADEIRA ELETRICA ANGULAR PARA CONCRETO, POTENCIA 1.400 W, PRATO DIAMANTADO DE 5"                                                                                                                                                                                                                                                                                                                                                                                                                        </v>
          </cell>
          <cell r="C2545" t="str">
            <v xml:space="preserve">UN    </v>
          </cell>
        </row>
        <row r="2546">
          <cell r="A2546">
            <v>38413</v>
          </cell>
          <cell r="B2546" t="str">
            <v xml:space="preserve">LIXADEIRA ELETRICA ANGULAR, PARA DISCO DE 7" (180 MM), POTENCIA DE 2.200 W, *5.000* RPM, 220 V                                                                                                                                                                                                                                                                                                                                                                                                            </v>
          </cell>
          <cell r="C2546" t="str">
            <v xml:space="preserve">UN    </v>
          </cell>
        </row>
        <row r="2547">
          <cell r="A2547">
            <v>42440</v>
          </cell>
          <cell r="B2547" t="str">
            <v xml:space="preserve">LIXEIRA DUPLA, COM CAPACIDADE VOLUMETRICA DE 60L*, FABRICADA EM TUBO DE ACO CARBONO, CESTOS EM CHAPA DE ACO E PINTURA NO PROCESSO ELETROSTATICO - PARA ACADEMIA AO AR LIVRE / ACADEMIA DA TERCEIRA IDADE - ATI                                                                                                                                                                                                                                                                                            </v>
          </cell>
          <cell r="C2547" t="str">
            <v xml:space="preserve">UN    </v>
          </cell>
        </row>
        <row r="2548">
          <cell r="A2548">
            <v>20193</v>
          </cell>
          <cell r="B2548" t="str">
            <v xml:space="preserve">LOCACAO DE ANDAIME METALICO TIPO FACHADEIRO, PECAS COM APROXIMADAMENTE 1,20 M DE LARGURA E 2,0 M DE ALTURA, INCLUINDO DIAGONAIS EM X, BARRAS DE LIGACAO, SAPATAS E DEMAIS ITENS NECESSARIOS A MONTAGEM (NAO INCLUI INSTALACAO)                                                                                                                                                                                                                                                                            </v>
          </cell>
          <cell r="C2548" t="str">
            <v>M2XMES</v>
          </cell>
        </row>
        <row r="2549">
          <cell r="A2549">
            <v>10527</v>
          </cell>
          <cell r="B2549" t="str">
            <v xml:space="preserve">LOCACAO DE ANDAIME METALICO TUBULAR DE ENCAIXE, TIPO DE TORRE, CADA PAINEL COM LARGURA DE 1 ATE 1,5 M E ALTURA DE *1,00* M, INCLUINDO DIAGONAL, BARRAS DE LIGACAO, SAPATAS OU RODIZIOS E DEMAIS ITENS NECESSARIOS A MONTAGEM (NAO INCLUI INSTALACAO)                                                                                                                                                                                                                                                      </v>
          </cell>
          <cell r="C2549" t="str">
            <v xml:space="preserve">MXMES </v>
          </cell>
        </row>
        <row r="2550">
          <cell r="A2550">
            <v>41805</v>
          </cell>
          <cell r="B2550" t="str">
            <v xml:space="preserve">LOCACAO DE ANDAIME SUSPENSO OU BALANCIM MANUAL, CAPACIDADE DE CARGA TOTAL DE APROXIMADAMENTE 250 KG/M2, PLATAFORMA DE 1,50 M X 0,80 M (C X L), CABO DE 45 M                                                                                                                                                                                                                                                                                                                                               </v>
          </cell>
          <cell r="C2550" t="str">
            <v xml:space="preserve">MES   </v>
          </cell>
        </row>
        <row r="2551">
          <cell r="A2551">
            <v>40271</v>
          </cell>
          <cell r="B2551" t="str">
            <v xml:space="preserve">LOCACAO DE APRUMADOR METALICO DE PILAR, COM ALTURA E ANGULO REGULAVEIS, EXTENSAO DE *1,50* A *2,80* M                                                                                                                                                                                                                                                                                                                                                                                                     </v>
          </cell>
          <cell r="C2551" t="str">
            <v>UNXMES</v>
          </cell>
        </row>
        <row r="2552">
          <cell r="A2552">
            <v>40287</v>
          </cell>
          <cell r="B2552" t="str">
            <v xml:space="preserve">LOCACAO DE BARRA DE ANCORAGEM DE 0,80 A 1,20 M DE EXTENSAO, COM ROSCA DE 5/8", INCLUINDO PORCA E FLANGE                                                                                                                                                                                                                                                                                                                                                                                                   </v>
          </cell>
          <cell r="C2552" t="str">
            <v xml:space="preserve">MES   </v>
          </cell>
        </row>
        <row r="2553">
          <cell r="A2553">
            <v>4084</v>
          </cell>
          <cell r="B2553" t="str">
            <v xml:space="preserve">LOCACAO DE BOMBA SUBMERSIVEL PARA DRENAGEM E ESGOTAMENTO, MOTOR ELETRICO TRIFASICO, POTENCIA DE 1 CV, DIAMETRO DE RECALQUE DE 2". FAIXA DE OPERACAO Q=25 M3/H (+ OU - 1 M3/H) E AMT=2 M, Q=12 M3/H (+ OU - 2 M3/H) E AMT = 12 M (+ OU - 2 M)                                                                                                                                                                                                                                                              </v>
          </cell>
          <cell r="C2553" t="str">
            <v xml:space="preserve">H     </v>
          </cell>
        </row>
        <row r="2554">
          <cell r="A2554">
            <v>743</v>
          </cell>
          <cell r="B2554" t="str">
            <v xml:space="preserve">LOCACAO DE BOMBA SUBMERSIVEL PARA DRENAGEM E ESGOTAMENTO, MOTOR ELETRICO TRIFASICO, POTENCIA DE 2 CV, DIAMETRO DE RECALQUE DE 2", FAIXA DE OPERACAO Q=35 M3/H (+ OU - 3 M3/H) E AMT=2 M, Q=13 M3/H (+ OU - 3 M3/H) E AMT = 17 M (+ OU - 3 M)                                                                                                                                                                                                                                                              </v>
          </cell>
          <cell r="C2554" t="str">
            <v xml:space="preserve">H     </v>
          </cell>
        </row>
        <row r="2555">
          <cell r="A2555">
            <v>40293</v>
          </cell>
          <cell r="B2555" t="str">
            <v xml:space="preserve">LOCACAO DE BOMBA SUBMERSIVEL PARA DRENAGEM E ESGOTAMENTO, MOTOR ELETRICO TRIFASICO, POTENCIA DE 2 CV, DIAMETRO DE RECALQUE DE 3". FAIXA DE OPERACAO Q=70 M3/H (+ OU - 2 M3/H) E AMT=2 M, Q=9,5 M3/H (+ OU - 3,5 M3/H) E AMT = 10 M (+ OU - 2 M)                                                                                                                                                                                                                                                           </v>
          </cell>
          <cell r="C2555" t="str">
            <v xml:space="preserve">H     </v>
          </cell>
        </row>
        <row r="2556">
          <cell r="A2556">
            <v>40294</v>
          </cell>
          <cell r="B2556" t="str">
            <v xml:space="preserve">LOCACAO DE BOMBA SUBMERSIVEL PARA DRENAGEM E ESGOTAMENTO, MOTOR ELETRICO TRIFASICO, POTENCIA DE 3 CV, DIAMETRO DE RECALQUE DE 2", FAIXA DE OPERACAO Q=84 M3/H (+ OU - 2,5 M3/H) E AMT=2 M, Q=9,1 M3/H (+ OU - 2 M3/H) E AMT = 12 M (+ OU - 2 M)                                                                                                                                                                                                                                                           </v>
          </cell>
          <cell r="C2556" t="str">
            <v xml:space="preserve">H     </v>
          </cell>
        </row>
        <row r="2557">
          <cell r="A2557">
            <v>4085</v>
          </cell>
          <cell r="B2557" t="str">
            <v xml:space="preserve">LOCACAO DE BOMBA SUBMERSIVEL PARA DRENAGEM E ESGOTAMENTO, MOTOR ELETRICO TRIFASICO, POTENCIA DE 4 CV, DIAMETRO DE RECALQUE DE 3". FAIXA DE OPERACAO Q=60 M3/H (+ OU - 1 M3/H) E AMT=2 M, Q=11 M3/H (+ OU - 1 M3/H) E AMT = 23 M (+ OU - 1 M)                                                                                                                                                                                                                                                              </v>
          </cell>
          <cell r="C2557" t="str">
            <v xml:space="preserve">H     </v>
          </cell>
        </row>
        <row r="2558">
          <cell r="A2558">
            <v>10779</v>
          </cell>
          <cell r="B2558" t="str">
            <v xml:space="preserve">LOCACAO DE CONTAINER 2,30 X 4,30 M, ALT. 2,50 M, P/ SANITARIO, C/ 5 BACIAS, 1 LAVATORIO E 4 MICTORIOS (NAO INCLUI MOBILIZACAO/DESMOBILIZACAO)                                                                                                                                                                                                                                                                                                                                                             </v>
          </cell>
          <cell r="C2558" t="str">
            <v xml:space="preserve">MES   </v>
          </cell>
        </row>
        <row r="2559">
          <cell r="A2559">
            <v>10777</v>
          </cell>
          <cell r="B2559" t="str">
            <v xml:space="preserve">LOCACAO DE CONTAINER 2,30 X 4,30 M, ALT. 2,50 M, PARA SANITARIO, COM 3 BACIAS, 4 CHUVEIROS, 1 LAVATORIO E 1 MICTORIO (NAO INCLUI MOBILIZACAO/DESMOBILIZACAO)                                                                                                                                                                                                                                                                                                                                              </v>
          </cell>
          <cell r="C2559" t="str">
            <v xml:space="preserve">MES   </v>
          </cell>
        </row>
        <row r="2560">
          <cell r="A2560">
            <v>10775</v>
          </cell>
          <cell r="B2560" t="str">
            <v xml:space="preserve">LOCACAO DE CONTAINER 2,30 X 6,00 M, ALT. 2,50 M, COM 1 SANITARIO, PARA ESCRITORIO, COMPLETO, SEM DIVISORIAS INTERNAS (NAO INCLUI MOBILIZACAO/DESMOBILIZACAO)                                                                                                                                                                                                                                                                                                                                              </v>
          </cell>
          <cell r="C2560" t="str">
            <v xml:space="preserve">MES   </v>
          </cell>
        </row>
        <row r="2561">
          <cell r="A2561">
            <v>10776</v>
          </cell>
          <cell r="B2561" t="str">
            <v xml:space="preserve">LOCACAO DE CONTAINER 2,30 X 6,00 M, ALT. 2,50 M, PARA ESCRITORIO, SEM DIVISORIAS INTERNAS E SEM SANITARIO (NAO INCLUI MOBILIZACAO/DESMOBILIZACAO)                                                                                                                                                                                                                                                                                                                                                         </v>
          </cell>
          <cell r="C2561" t="str">
            <v xml:space="preserve">MES   </v>
          </cell>
        </row>
        <row r="2562">
          <cell r="A2562">
            <v>10778</v>
          </cell>
          <cell r="B2562" t="str">
            <v xml:space="preserve">LOCACAO DE CONTAINER 2,30 X 6,00 M, ALT. 2,50 M, PARA SANITARIO, COM 4 BACIAS, 8 CHUVEIROS,1 LAVATORIO E 1 MICTORIO (NAO INCLUI MOBILIZACAO/DESMOBILIZACAO)                                                                                                                                                                                                                                                                                                                                               </v>
          </cell>
          <cell r="C2562" t="str">
            <v xml:space="preserve">MES   </v>
          </cell>
        </row>
        <row r="2563">
          <cell r="A2563">
            <v>40339</v>
          </cell>
          <cell r="B2563" t="str">
            <v xml:space="preserve">LOCACAO DE CRUZETA, SIMPLES, PARA ESCORA METALICA, COMPRIMENTO ENTRE 50 A 60 CM, PARA ESCORA DE 1,80 A 3,20 METROS E TUBO EXTERNO ATE 48 MM DE DIAMETRO                                                                                                                                                                                                                                                                                                                                                   </v>
          </cell>
          <cell r="C2563" t="str">
            <v>UNXMES</v>
          </cell>
        </row>
        <row r="2564">
          <cell r="A2564">
            <v>10749</v>
          </cell>
          <cell r="B2564" t="str">
            <v xml:space="preserve">LOCACAO DE ESCORA METALICA TELESCOPICA, COM ALTURA REGULAVEL DE *1,80* A *3,20* M, COM CAPACIDADE DE CARGA DE NO MINIMO 1000 KGF (10 KN), INCLUSO TRIPE E FORCADO                                                                                                                                                                                                                                                                                                                                         </v>
          </cell>
          <cell r="C2564" t="str">
            <v>UNXMES</v>
          </cell>
        </row>
        <row r="2565">
          <cell r="A2565">
            <v>40290</v>
          </cell>
          <cell r="B2565" t="str">
            <v xml:space="preserve">LOCACAO DE FORMA PLASTICA PARA LAJE NERVURADA, DIMENSOES *60* X *60* X *16* CM                                                                                                                                                                                                                                                                                                                                                                                                                            </v>
          </cell>
          <cell r="C2565" t="str">
            <v>UNXMES</v>
          </cell>
        </row>
        <row r="2566">
          <cell r="A2566">
            <v>3346</v>
          </cell>
          <cell r="B2566" t="str">
            <v xml:space="preserve">LOCACAO DE GRUPO GERADOR *80 A 125* KVA, MOTOR DIESEL, REBOCAVEL, ACIONAMENTO MANUAL                                                                                                                                                                                                                                                                                                                                                                                                                      </v>
          </cell>
          <cell r="C2566" t="str">
            <v xml:space="preserve">H     </v>
          </cell>
        </row>
        <row r="2567">
          <cell r="A2567">
            <v>3348</v>
          </cell>
          <cell r="B2567" t="str">
            <v xml:space="preserve">LOCACAO DE GRUPO GERADOR ACIMA DE * 125 ATE 180* KVA, MOTOR DIESEL, REBOCAVEL, ACIONAMENTO MANUAL                                                                                                                                                                                                                                                                                                                                                                                                         </v>
          </cell>
          <cell r="C2567" t="str">
            <v xml:space="preserve">H     </v>
          </cell>
        </row>
        <row r="2568">
          <cell r="A2568">
            <v>39833</v>
          </cell>
          <cell r="B2568" t="str">
            <v xml:space="preserve">LOCACAO DE GRUPO GERADOR DE *260* KVA, DIESEL REBOCAVEL, ACIONAMENTO MANUAL                                                                                                                                                                                                                                                                                                                                                                                                                               </v>
          </cell>
          <cell r="C2568" t="str">
            <v xml:space="preserve">H     </v>
          </cell>
        </row>
        <row r="2569">
          <cell r="A2569">
            <v>7252</v>
          </cell>
          <cell r="B2569" t="str">
            <v xml:space="preserve">LOCACAO DE NIVEL OPTICO, COM PRECISAO DE 0,7 MM, AUMENTO DE 32X                                                                                                                                                                                                                                                                                                                                                                                                                                           </v>
          </cell>
          <cell r="C2569" t="str">
            <v xml:space="preserve">H     </v>
          </cell>
        </row>
        <row r="2570">
          <cell r="A2570">
            <v>7247</v>
          </cell>
          <cell r="B2570" t="str">
            <v xml:space="preserve">LOCACAO DE TEODOLITO ELETRONICO, PRECISAO ANGULAR DE 5 A 7 SEGUNDOS, INCLUINDO TRIPE                                                                                                                                                                                                                                                                                                                                                                                                                      </v>
          </cell>
          <cell r="C2570" t="str">
            <v xml:space="preserve">H     </v>
          </cell>
        </row>
        <row r="2571">
          <cell r="A2571">
            <v>40291</v>
          </cell>
          <cell r="B2571" t="str">
            <v xml:space="preserve">LOCACAO DE TORRE METALICA COMPLETA PARA UMA CARGA DE 8 TF (80 KN) E PE DIREITO DE 6 M, INCLUINDO MODULOS, DIAGONAIS, SAPATAS E FORCADOS                                                                                                                                                                                                                                                                                                                                                                   </v>
          </cell>
          <cell r="C2571" t="str">
            <v>UNXMES</v>
          </cell>
        </row>
        <row r="2572">
          <cell r="A2572">
            <v>40275</v>
          </cell>
          <cell r="B2572" t="str">
            <v xml:space="preserve">LOCACAO DE VIGA SANDUICHE METALICA VAZADA PARA TRAVAMENTO DE PILARES, ALTURA DE *8* CM, LARGURA DE *6* CM E EXTENSAO DE 2 M                                                                                                                                                                                                                                                                                                                                                                               </v>
          </cell>
          <cell r="C2572" t="str">
            <v>UNXMES</v>
          </cell>
        </row>
        <row r="2573">
          <cell r="A2573">
            <v>42408</v>
          </cell>
          <cell r="B2573" t="str">
            <v xml:space="preserve">LONA PLASTICA EXTRA FORTE PRETA, E = 200 MICRA                                                                                                                                                                                                                                                                                                                                                                                                                                                            </v>
          </cell>
          <cell r="C2573" t="str">
            <v xml:space="preserve">M2    </v>
          </cell>
        </row>
        <row r="2574">
          <cell r="A2574">
            <v>3777</v>
          </cell>
          <cell r="B2574" t="str">
            <v xml:space="preserve">LONA PLASTICA PESADA PRETA, E = 150 MICRA                                                                                                                                                                                                                                                                                                                                                                                                                                                                 </v>
          </cell>
          <cell r="C2574" t="str">
            <v xml:space="preserve">M2    </v>
          </cell>
        </row>
        <row r="2575">
          <cell r="A2575">
            <v>44699</v>
          </cell>
          <cell r="B2575" t="str">
            <v xml:space="preserve">LUBRIFICANTE REDUTOR DE TORQUE E ARRASTO DE ALTO DESEMPENHO, PARA PERFURACAO HORIZONTAL DIRECIONAL, HDD                                                                                                                                                                                                                                                                                                                                                                                                   </v>
          </cell>
          <cell r="C2575" t="str">
            <v xml:space="preserve">KG    </v>
          </cell>
        </row>
        <row r="2576">
          <cell r="A2576">
            <v>3798</v>
          </cell>
          <cell r="B2576" t="str">
            <v xml:space="preserve">LUMINARIA ABERTA P/ ILUMINACAO PUBLICA, TIPO X-57 PETERCO OU EQUIV                                                                                                                                                                                                                                                                                                                                                                                                                                        </v>
          </cell>
          <cell r="C2576" t="str">
            <v xml:space="preserve">UN    </v>
          </cell>
        </row>
        <row r="2577">
          <cell r="A2577">
            <v>38769</v>
          </cell>
          <cell r="B2577" t="str">
            <v xml:space="preserve">LUMINARIA ARANDELA TIPO MEIA-LUA COM VIDRO FOSCO *30 X 15* CM, PARA 1 LAMPADA, BASE E27, POTENCIA MAXIMA 40/60 W (NAO INCLUI LAMPADA)                                                                                                                                                                                                                                                                                                                                                                     </v>
          </cell>
          <cell r="C2577" t="str">
            <v xml:space="preserve">UN    </v>
          </cell>
        </row>
        <row r="2578">
          <cell r="A2578">
            <v>38774</v>
          </cell>
          <cell r="B2578" t="str">
            <v xml:space="preserve">LUMINARIA DE EMERGENCIA 30 LEDS, POTENCIA 2 W, BATERIA DE LITIO, AUTONOMIA DE 6 HORAS                                                                                                                                                                                                                                                                                                                                                                                                                     </v>
          </cell>
          <cell r="C2578" t="str">
            <v xml:space="preserve">UN    </v>
          </cell>
        </row>
        <row r="2579">
          <cell r="A2579">
            <v>42247</v>
          </cell>
          <cell r="B2579" t="str">
            <v xml:space="preserve">LUMINARIA DE LED PARA ILUMINACAO PUBLICA, DE 138 W ATE 180 W, INVOLUCRO EM ALUMINIO OU ACO INOX                                                                                                                                                                                                                                                                                                                                                                                                           </v>
          </cell>
          <cell r="C2579" t="str">
            <v xml:space="preserve">UN    </v>
          </cell>
        </row>
        <row r="2580">
          <cell r="A2580">
            <v>42248</v>
          </cell>
          <cell r="B2580" t="str">
            <v xml:space="preserve">LUMINARIA DE LED PARA ILUMINACAO PUBLICA, DE 181 W ATE 239 W, INVOLUCRO EM ALUMINIO OU ACO INOX                                                                                                                                                                                                                                                                                                                                                                                                           </v>
          </cell>
          <cell r="C2580" t="str">
            <v xml:space="preserve">UN    </v>
          </cell>
        </row>
        <row r="2581">
          <cell r="A2581">
            <v>42249</v>
          </cell>
          <cell r="B2581" t="str">
            <v xml:space="preserve">LUMINARIA DE LED PARA ILUMINACAO PUBLICA, DE 240 W ATE 350 W, INVOLUCRO EM ALUMINIO OU ACO INOX                                                                                                                                                                                                                                                                                                                                                                                                           </v>
          </cell>
          <cell r="C2581" t="str">
            <v xml:space="preserve">UN    </v>
          </cell>
        </row>
        <row r="2582">
          <cell r="A2582">
            <v>42244</v>
          </cell>
          <cell r="B2582" t="str">
            <v xml:space="preserve">LUMINARIA DE LED PARA ILUMINACAO PUBLICA, DE 33 W ATE 50 W, INVOLUCRO EM ALUMINIO OU ACO INOX                                                                                                                                                                                                                                                                                                                                                                                                             </v>
          </cell>
          <cell r="C2582" t="str">
            <v xml:space="preserve">UN    </v>
          </cell>
        </row>
        <row r="2583">
          <cell r="A2583">
            <v>42245</v>
          </cell>
          <cell r="B2583" t="str">
            <v xml:space="preserve">LUMINARIA DE LED PARA ILUMINACAO PUBLICA, DE 51 W ATE 67 W, INVOLUCRO EM ALUMINIO OU ACO INOX                                                                                                                                                                                                                                                                                                                                                                                                             </v>
          </cell>
          <cell r="C2583" t="str">
            <v xml:space="preserve">UN    </v>
          </cell>
        </row>
        <row r="2584">
          <cell r="A2584">
            <v>42246</v>
          </cell>
          <cell r="B2584" t="str">
            <v xml:space="preserve">LUMINARIA DE LED PARA ILUMINACAO PUBLICA, DE 68 W ATE 97 W, INVOLUCRO EM ALUMINIO OU ACO INOX                                                                                                                                                                                                                                                                                                                                                                                                             </v>
          </cell>
          <cell r="C2584" t="str">
            <v xml:space="preserve">UN    </v>
          </cell>
        </row>
        <row r="2585">
          <cell r="A2585">
            <v>42243</v>
          </cell>
          <cell r="B2585" t="str">
            <v xml:space="preserve">LUMINARIA DE LED PARA ILUMINACAO PUBLICA, DE 98 W ATE 137 W, INVOLUCRO EM ALUMINIO OU ACO INOX                                                                                                                                                                                                                                                                                                                                                                                                            </v>
          </cell>
          <cell r="C2585" t="str">
            <v xml:space="preserve">UN    </v>
          </cell>
        </row>
        <row r="2586">
          <cell r="A2586">
            <v>38889</v>
          </cell>
          <cell r="B2586" t="str">
            <v xml:space="preserve">LUMINARIA DE SOBREPOR EM CHAPA DE ACO COM ALETAS PLASTICAS, PARA 1 LAMPADA, BASE E27, POTENCIA MAXIMA 40/60 W (NAO INCLUI LAMPADA)                                                                                                                                                                                                                                                                                                                                                                        </v>
          </cell>
          <cell r="C2586" t="str">
            <v xml:space="preserve">UN    </v>
          </cell>
        </row>
        <row r="2587">
          <cell r="A2587">
            <v>38784</v>
          </cell>
          <cell r="B2587" t="str">
            <v xml:space="preserve">LUMINARIA DE SOBREPOR EM CHAPA DE ACO COM ALETAS PLASTICAS, PARA 2 LAMPADAS, BASE E27, POTENCIA MAXIMA 40/60 W (NAO INCLUI LAMPADAS)                                                                                                                                                                                                                                                                                                                                                                      </v>
          </cell>
          <cell r="C2587" t="str">
            <v xml:space="preserve">UN    </v>
          </cell>
        </row>
        <row r="2588">
          <cell r="A2588">
            <v>3780</v>
          </cell>
          <cell r="B2588" t="str">
            <v xml:space="preserve">LUMINARIA DE SOBREPOR EM CHAPA DE ACO PARA 1 LAMPADA FLUORESCENTE DE *36* W, ALETADA, COMPLETA (LAMPADA E REATOR INCLUSOS)                                                                                                                                                                                                                                                                                                                                                                                </v>
          </cell>
          <cell r="C2588" t="str">
            <v xml:space="preserve">UN    </v>
          </cell>
        </row>
        <row r="2589">
          <cell r="A2589">
            <v>38773</v>
          </cell>
          <cell r="B2589" t="str">
            <v xml:space="preserve">LUMINARIA DE TETO PLAFON/PLAFONIER EM PLASTICO COM BASE E27, POTENCIA MAXIMA 60 W (NAO INCLUI LAMPADA)                                                                                                                                                                                                                                                                                                                                                                                                    </v>
          </cell>
          <cell r="C2589" t="str">
            <v xml:space="preserve">UN    </v>
          </cell>
        </row>
        <row r="2590">
          <cell r="A2590">
            <v>12271</v>
          </cell>
          <cell r="B2590" t="str">
            <v xml:space="preserve">LUMINARIA DUPLA P/SINALIZACAO, TIPO WETZEL AS-2/110 OU EQUIV                                                                                                                                                                                                                                                                                                                                                                                                                                              </v>
          </cell>
          <cell r="C2590" t="str">
            <v xml:space="preserve">UN    </v>
          </cell>
        </row>
        <row r="2591">
          <cell r="A2591">
            <v>39385</v>
          </cell>
          <cell r="B2591" t="str">
            <v xml:space="preserve">LUMINARIA LED PLAFON REDONDO DE SOBREPOR BIVOLT 12/13 W, D = *17* CM                                                                                                                                                                                                                                                                                                                                                                                                                                      </v>
          </cell>
          <cell r="C2591" t="str">
            <v xml:space="preserve">UN    </v>
          </cell>
        </row>
        <row r="2592">
          <cell r="A2592">
            <v>39389</v>
          </cell>
          <cell r="B2592" t="str">
            <v xml:space="preserve">LUMINARIA LED REFLETOR RETANGULAR BIVOLT, LUZ BRANCA, 10 W                                                                                                                                                                                                                                                                                                                                                                                                                                                </v>
          </cell>
          <cell r="C2592" t="str">
            <v xml:space="preserve">UN    </v>
          </cell>
        </row>
        <row r="2593">
          <cell r="A2593">
            <v>39390</v>
          </cell>
          <cell r="B2593" t="str">
            <v xml:space="preserve">LUMINARIA LED REFLETOR RETANGULAR BIVOLT, LUZ BRANCA, 30 W                                                                                                                                                                                                                                                                                                                                                                                                                                                </v>
          </cell>
          <cell r="C2593" t="str">
            <v xml:space="preserve">UN    </v>
          </cell>
        </row>
        <row r="2594">
          <cell r="A2594">
            <v>39391</v>
          </cell>
          <cell r="B2594" t="str">
            <v xml:space="preserve">LUMINARIA LED REFLETOR RETANGULAR BIVOLT, LUZ BRANCA, 50 W                                                                                                                                                                                                                                                                                                                                                                                                                                                </v>
          </cell>
          <cell r="C2594" t="str">
            <v xml:space="preserve">UN    </v>
          </cell>
        </row>
        <row r="2595">
          <cell r="A2595">
            <v>3803</v>
          </cell>
          <cell r="B2595" t="str">
            <v xml:space="preserve">LUMINARIA PLAFON REDONDO COM VIDRO FOSCO DIAMETRO *25* CM, PARA 1 LAMPADA, BASE E27, POTENCIA MAXIMA 40/60 W (NAO INCLUI LAMPADA)                                                                                                                                                                                                                                                                                                                                                                         </v>
          </cell>
          <cell r="C2595" t="str">
            <v xml:space="preserve">UN    </v>
          </cell>
        </row>
        <row r="2596">
          <cell r="A2596">
            <v>38770</v>
          </cell>
          <cell r="B2596" t="str">
            <v xml:space="preserve">LUMINARIA PLAFON REDONDO COM VIDRO FOSCO DIAMETRO *30* CM, PARA 2 LAMPADAS, BASE E27, POTENCIA MAXIMA 40/60 W (NAO INCLUI LAMPADAS)                                                                                                                                                                                                                                                                                                                                                                       </v>
          </cell>
          <cell r="C2596" t="str">
            <v xml:space="preserve">UN    </v>
          </cell>
        </row>
        <row r="2597">
          <cell r="A2597">
            <v>12267</v>
          </cell>
          <cell r="B2597" t="str">
            <v xml:space="preserve">LUMINARIA PROVA DE TEMPO PETERCO Y.31/1                                                                                                                                                                                                                                                                                                                                                                                                                                                                   </v>
          </cell>
          <cell r="C2597" t="str">
            <v xml:space="preserve">UN    </v>
          </cell>
        </row>
        <row r="2598">
          <cell r="A2598">
            <v>43265</v>
          </cell>
          <cell r="B2598"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598" t="str">
            <v xml:space="preserve">UN    </v>
          </cell>
        </row>
        <row r="2599">
          <cell r="A2599">
            <v>12266</v>
          </cell>
          <cell r="B2599" t="str">
            <v xml:space="preserve">LUMINARIA SPOT DE SOBREPOR EM ALUMINIO COM ALETA PLASTICA PARA 1 LAMPADA, BASE E27, POTENCIA MAXIMA 40/60 W (NAO INCLUI LAMPADA)                                                                                                                                                                                                                                                                                                                                                                          </v>
          </cell>
          <cell r="C2599" t="str">
            <v xml:space="preserve">UN    </v>
          </cell>
        </row>
        <row r="2600">
          <cell r="A2600">
            <v>39378</v>
          </cell>
          <cell r="B2600" t="str">
            <v xml:space="preserve">LUMINARIA SPOT DE SOBREPOR EM ALUMINIO COM ALETA PLASTICA PARA 2 LAMPADAS, BASE E27, POTENCIA MAXIMA 40/60 W (NAO INCLUI LAMPADA)                                                                                                                                                                                                                                                                                                                                                                         </v>
          </cell>
          <cell r="C2600" t="str">
            <v xml:space="preserve">UN    </v>
          </cell>
        </row>
        <row r="2601">
          <cell r="A2601">
            <v>43543</v>
          </cell>
          <cell r="B2601" t="str">
            <v xml:space="preserve">LUMINARIA TIPO TARTARUGA A PROVA DE TEMPO, GASES, VAPOR E PO, EM ALUMINIO, COM GRADE, BASE E27, POTENCIA MAXIMA 100 W (NAO INCLUI LAMPADA)                                                                                                                                                                                                                                                                                                                                                                </v>
          </cell>
          <cell r="C2601" t="str">
            <v xml:space="preserve">UN    </v>
          </cell>
        </row>
        <row r="2602">
          <cell r="A2602">
            <v>38775</v>
          </cell>
          <cell r="B2602" t="str">
            <v xml:space="preserve">LUMINARIA TIPO TARTARUGA PARA AREA EXTERNA EM ALUMINIO, COM GRADE, PARA 1 LAMPADA, BASE E27, POTENCIA MAXIMA 40/60 W (NAO INCLUI LAMPADA)                                                                                                                                                                                                                                                                                                                                                                 </v>
          </cell>
          <cell r="C2602" t="str">
            <v xml:space="preserve">UN    </v>
          </cell>
        </row>
        <row r="2603">
          <cell r="A2603">
            <v>44252</v>
          </cell>
          <cell r="B2603" t="str">
            <v xml:space="preserve">LUVA CPVC, SOLDAVEL, 114 MM, PARA AGUA QUENTE PREDIAL                                                                                                                                                                                                                                                                                                                                                                                                                                                     </v>
          </cell>
          <cell r="C2603" t="str">
            <v xml:space="preserve">UN    </v>
          </cell>
        </row>
        <row r="2604">
          <cell r="A2604">
            <v>21119</v>
          </cell>
          <cell r="B2604" t="str">
            <v xml:space="preserve">LUVA CPVC, SOLDAVEL, 15 MM, PARA AGUA QUENTE PREDIAL                                                                                                                                                                                                                                                                                                                                                                                                                                                      </v>
          </cell>
          <cell r="C2604" t="str">
            <v xml:space="preserve">UN    </v>
          </cell>
        </row>
        <row r="2605">
          <cell r="A2605">
            <v>37974</v>
          </cell>
          <cell r="B2605" t="str">
            <v xml:space="preserve">LUVA CPVC, SOLDAVEL, 22 MM, PARA AGUA QUENTE PREDIAL                                                                                                                                                                                                                                                                                                                                                                                                                                                      </v>
          </cell>
          <cell r="C2605" t="str">
            <v xml:space="preserve">UN    </v>
          </cell>
        </row>
        <row r="2606">
          <cell r="A2606">
            <v>37975</v>
          </cell>
          <cell r="B2606" t="str">
            <v xml:space="preserve">LUVA CPVC, SOLDAVEL, 28 MM, PARA AGUA QUENTE PREDIAL                                                                                                                                                                                                                                                                                                                                                                                                                                                      </v>
          </cell>
          <cell r="C2606" t="str">
            <v xml:space="preserve">UN    </v>
          </cell>
        </row>
        <row r="2607">
          <cell r="A2607">
            <v>37976</v>
          </cell>
          <cell r="B2607" t="str">
            <v xml:space="preserve">LUVA CPVC, SOLDAVEL, 35 MM, PARA AGUA QUENTE PREDIAL                                                                                                                                                                                                                                                                                                                                                                                                                                                      </v>
          </cell>
          <cell r="C2607" t="str">
            <v xml:space="preserve">UN    </v>
          </cell>
        </row>
        <row r="2608">
          <cell r="A2608">
            <v>37977</v>
          </cell>
          <cell r="B2608" t="str">
            <v xml:space="preserve">LUVA CPVC, SOLDAVEL, 42 MM, PARA AGUA QUENTE PREDIAL                                                                                                                                                                                                                                                                                                                                                                                                                                                      </v>
          </cell>
          <cell r="C2608" t="str">
            <v xml:space="preserve">UN    </v>
          </cell>
        </row>
        <row r="2609">
          <cell r="A2609">
            <v>37978</v>
          </cell>
          <cell r="B2609" t="str">
            <v xml:space="preserve">LUVA CPVC, SOLDAVEL, 54 MM, PARA AGUA QUENTE PREDIAL                                                                                                                                                                                                                                                                                                                                                                                                                                                      </v>
          </cell>
          <cell r="C2609" t="str">
            <v xml:space="preserve">UN    </v>
          </cell>
        </row>
        <row r="2610">
          <cell r="A2610">
            <v>37979</v>
          </cell>
          <cell r="B2610" t="str">
            <v xml:space="preserve">LUVA CPVC, SOLDAVEL, 73 MM, PARA AGUA QUENTE PREDIAL                                                                                                                                                                                                                                                                                                                                                                                                                                                      </v>
          </cell>
          <cell r="C2610" t="str">
            <v xml:space="preserve">UN    </v>
          </cell>
        </row>
        <row r="2611">
          <cell r="A2611">
            <v>37980</v>
          </cell>
          <cell r="B2611" t="str">
            <v xml:space="preserve">LUVA CPVC, SOLDAVEL, 89 MM, PARA AGUA QUENTE PREDIAL                                                                                                                                                                                                                                                                                                                                                                                                                                                      </v>
          </cell>
          <cell r="C2611" t="str">
            <v xml:space="preserve">UN    </v>
          </cell>
        </row>
        <row r="2612">
          <cell r="A2612">
            <v>36147</v>
          </cell>
          <cell r="B2612" t="str">
            <v xml:space="preserve">LUVA DE BORRACHA ISOLANTE PARA ALTA TENSAO, RESISTENTE A OZONIO, TENSAO DE ENSAIO 2,5 KV (PAR)                                                                                                                                                                                                                                                                                                                                                                                                            </v>
          </cell>
          <cell r="C2612" t="str">
            <v xml:space="preserve">PAR   </v>
          </cell>
        </row>
        <row r="2613">
          <cell r="A2613">
            <v>12731</v>
          </cell>
          <cell r="B2613" t="str">
            <v xml:space="preserve">LUVA DE COBRE SEM ANEL DE SOLDA, BOLSA X BOLSA, 104 MM                                                                                                                                                                                                                                                                                                                                                                                                                                                    </v>
          </cell>
          <cell r="C2613" t="str">
            <v xml:space="preserve">UN    </v>
          </cell>
        </row>
        <row r="2614">
          <cell r="A2614">
            <v>12723</v>
          </cell>
          <cell r="B2614" t="str">
            <v xml:space="preserve">LUVA DE COBRE SEM ANEL DE SOLDA, BOLSA X BOLSA, 15 MM                                                                                                                                                                                                                                                                                                                                                                                                                                                     </v>
          </cell>
          <cell r="C2614" t="str">
            <v xml:space="preserve">UN    </v>
          </cell>
        </row>
        <row r="2615">
          <cell r="A2615">
            <v>12724</v>
          </cell>
          <cell r="B2615" t="str">
            <v xml:space="preserve">LUVA DE COBRE SEM ANEL DE SOLDA, BOLSA X BOLSA, 22 MM                                                                                                                                                                                                                                                                                                                                                                                                                                                     </v>
          </cell>
          <cell r="C2615" t="str">
            <v xml:space="preserve">UN    </v>
          </cell>
        </row>
        <row r="2616">
          <cell r="A2616">
            <v>12725</v>
          </cell>
          <cell r="B2616" t="str">
            <v xml:space="preserve">LUVA DE COBRE SEM ANEL DE SOLDA, BOLSA X BOLSA, 28 MM                                                                                                                                                                                                                                                                                                                                                                                                                                                     </v>
          </cell>
          <cell r="C2616" t="str">
            <v xml:space="preserve">UN    </v>
          </cell>
        </row>
        <row r="2617">
          <cell r="A2617">
            <v>12726</v>
          </cell>
          <cell r="B2617" t="str">
            <v xml:space="preserve">LUVA DE COBRE SEM ANEL DE SOLDA, BOLSA X BOLSA, 35 MM                                                                                                                                                                                                                                                                                                                                                                                                                                                     </v>
          </cell>
          <cell r="C2617" t="str">
            <v xml:space="preserve">UN    </v>
          </cell>
        </row>
        <row r="2618">
          <cell r="A2618">
            <v>12727</v>
          </cell>
          <cell r="B2618" t="str">
            <v xml:space="preserve">LUVA DE COBRE SEM ANEL DE SOLDA, BOLSA X BOLSA, 42 MM                                                                                                                                                                                                                                                                                                                                                                                                                                                     </v>
          </cell>
          <cell r="C2618" t="str">
            <v xml:space="preserve">UN    </v>
          </cell>
        </row>
        <row r="2619">
          <cell r="A2619">
            <v>12728</v>
          </cell>
          <cell r="B2619" t="str">
            <v xml:space="preserve">LUVA DE COBRE SEM ANEL DE SOLDA, BOLSA X BOLSA, 54 MM                                                                                                                                                                                                                                                                                                                                                                                                                                                     </v>
          </cell>
          <cell r="C2619" t="str">
            <v xml:space="preserve">UN    </v>
          </cell>
        </row>
        <row r="2620">
          <cell r="A2620">
            <v>12729</v>
          </cell>
          <cell r="B2620" t="str">
            <v xml:space="preserve">LUVA DE COBRE SEM ANEL DE SOLDA, BOLSA X BOLSA, 66 MM                                                                                                                                                                                                                                                                                                                                                                                                                                                     </v>
          </cell>
          <cell r="C2620" t="str">
            <v xml:space="preserve">UN    </v>
          </cell>
        </row>
        <row r="2621">
          <cell r="A2621">
            <v>12730</v>
          </cell>
          <cell r="B2621" t="str">
            <v xml:space="preserve">LUVA DE COBRE SEM ANEL DE SOLDA, BOLSA X BOLSA, 79 MM                                                                                                                                                                                                                                                                                                                                                                                                                                                     </v>
          </cell>
          <cell r="C2621" t="str">
            <v xml:space="preserve">UN    </v>
          </cell>
        </row>
        <row r="2622">
          <cell r="A2622">
            <v>3840</v>
          </cell>
          <cell r="B2622" t="str">
            <v xml:space="preserve">LUVA DE CORRER COM TRAVAS DEFOFO, PVC, JE, DN 100 MM                                                                                                                                                                                                                                                                                                                                                                                                                                                      </v>
          </cell>
          <cell r="C2622" t="str">
            <v xml:space="preserve">UN    </v>
          </cell>
        </row>
        <row r="2623">
          <cell r="A2623">
            <v>3838</v>
          </cell>
          <cell r="B2623" t="str">
            <v xml:space="preserve">LUVA DE CORRER COM TRAVAS DEFOFO, PVC, JE, DN 150 MM                                                                                                                                                                                                                                                                                                                                                                                                                                                      </v>
          </cell>
          <cell r="C2623" t="str">
            <v xml:space="preserve">UN    </v>
          </cell>
        </row>
        <row r="2624">
          <cell r="A2624">
            <v>3844</v>
          </cell>
          <cell r="B2624" t="str">
            <v xml:space="preserve">LUVA DE CORRER COM TRAVAS DEFOFO, PVC, JE, DN 200 MM                                                                                                                                                                                                                                                                                                                                                                                                                                                      </v>
          </cell>
          <cell r="C2624" t="str">
            <v xml:space="preserve">UN    </v>
          </cell>
        </row>
        <row r="2625">
          <cell r="A2625">
            <v>3839</v>
          </cell>
          <cell r="B2625" t="str">
            <v xml:space="preserve">LUVA DE CORRER COM TRAVAS DEFOFO, PVC, JE, DN 250 MM                                                                                                                                                                                                                                                                                                                                                                                                                                                      </v>
          </cell>
          <cell r="C2625" t="str">
            <v xml:space="preserve">UN    </v>
          </cell>
        </row>
        <row r="2626">
          <cell r="A2626">
            <v>3843</v>
          </cell>
          <cell r="B2626" t="str">
            <v xml:space="preserve">LUVA DE CORRER COM TRAVAS DEFOFO, PVC, JE, DN 300 MM                                                                                                                                                                                                                                                                                                                                                                                                                                                      </v>
          </cell>
          <cell r="C2626" t="str">
            <v xml:space="preserve">UN    </v>
          </cell>
        </row>
        <row r="2627">
          <cell r="A2627">
            <v>3900</v>
          </cell>
          <cell r="B2627" t="str">
            <v xml:space="preserve">LUVA DE CORRER PARA TUBO ROSCAVEL, PVC, 1 1/2", PARA AGUA FRIA PREDIAL                                                                                                                                                                                                                                                                                                                                                                                                                                    </v>
          </cell>
          <cell r="C2627" t="str">
            <v xml:space="preserve">UN    </v>
          </cell>
        </row>
        <row r="2628">
          <cell r="A2628">
            <v>3846</v>
          </cell>
          <cell r="B2628" t="str">
            <v xml:space="preserve">LUVA DE CORRER PARA TUBO ROSCAVEL, PVC, 1/2", PARA AGUA FRIA PREDIAL                                                                                                                                                                                                                                                                                                                                                                                                                                      </v>
          </cell>
          <cell r="C2628" t="str">
            <v xml:space="preserve">UN    </v>
          </cell>
        </row>
        <row r="2629">
          <cell r="A2629">
            <v>3886</v>
          </cell>
          <cell r="B2629" t="str">
            <v xml:space="preserve">LUVA DE CORRER PARA TUBO ROSCAVEL, PVC, 3/4", PARA AGUA FRIA PREDIAL                                                                                                                                                                                                                                                                                                                                                                                                                                      </v>
          </cell>
          <cell r="C2629" t="str">
            <v xml:space="preserve">UN    </v>
          </cell>
        </row>
        <row r="2630">
          <cell r="A2630">
            <v>3854</v>
          </cell>
          <cell r="B2630" t="str">
            <v xml:space="preserve">LUVA DE CORRER PARA TUBO SOLDAVEL, PVC, 20 MM, PARA AGUA FRIA PREDIAL                                                                                                                                                                                                                                                                                                                                                                                                                                     </v>
          </cell>
          <cell r="C2630" t="str">
            <v xml:space="preserve">UN    </v>
          </cell>
        </row>
        <row r="2631">
          <cell r="A2631">
            <v>3873</v>
          </cell>
          <cell r="B2631" t="str">
            <v xml:space="preserve">LUVA DE CORRER PARA TUBO SOLDAVEL, PVC, 25 MM, PARA AGUA FRIA PREDIAL                                                                                                                                                                                                                                                                                                                                                                                                                                     </v>
          </cell>
          <cell r="C2631" t="str">
            <v xml:space="preserve">UN    </v>
          </cell>
        </row>
        <row r="2632">
          <cell r="A2632">
            <v>38021</v>
          </cell>
          <cell r="B2632" t="str">
            <v xml:space="preserve">LUVA DE CORRER PARA TUBO SOLDAVEL, PVC, 32 MM, PARA AGUA FRIA PREDIAL                                                                                                                                                                                                                                                                                                                                                                                                                                     </v>
          </cell>
          <cell r="C2632" t="str">
            <v xml:space="preserve">UN    </v>
          </cell>
        </row>
        <row r="2633">
          <cell r="A2633">
            <v>43838</v>
          </cell>
          <cell r="B2633" t="str">
            <v xml:space="preserve">LUVA DE CORRER PARA TUBO SOLDAVEL, PVC, 40 MM, PARA AGUA FRIA PREDIAL                                                                                                                                                                                                                                                                                                                                                                                                                                     </v>
          </cell>
          <cell r="C2633" t="str">
            <v xml:space="preserve">UN    </v>
          </cell>
        </row>
        <row r="2634">
          <cell r="A2634">
            <v>3847</v>
          </cell>
          <cell r="B2634" t="str">
            <v xml:space="preserve">LUVA DE CORRER PARA TUBO SOLDAVEL, PVC, 50 MM, PARA AGUA FRIA PREDIAL                                                                                                                                                                                                                                                                                                                                                                                                                                     </v>
          </cell>
          <cell r="C2634" t="str">
            <v xml:space="preserve">UN    </v>
          </cell>
        </row>
        <row r="2635">
          <cell r="A2635">
            <v>38022</v>
          </cell>
          <cell r="B2635" t="str">
            <v xml:space="preserve">LUVA DE CORRER PARA TUBO SOLDAVEL, PVC, 60 MM, PARA AGUA FRIA PREDIAL                                                                                                                                                                                                                                                                                                                                                                                                                                     </v>
          </cell>
          <cell r="C2635" t="str">
            <v xml:space="preserve">UN    </v>
          </cell>
        </row>
        <row r="2636">
          <cell r="A2636">
            <v>3826</v>
          </cell>
          <cell r="B2636" t="str">
            <v xml:space="preserve">LUVA DE CORRER PVC PBA, JE, DN 100 / DE 110 MM, PARA REDE DE AGUA                                                                                                                                                                                                                                                                                                                                                                                                                                         </v>
          </cell>
          <cell r="C2636" t="str">
            <v xml:space="preserve">UN    </v>
          </cell>
        </row>
        <row r="2637">
          <cell r="A2637">
            <v>3825</v>
          </cell>
          <cell r="B2637" t="str">
            <v xml:space="preserve">LUVA DE CORRER PVC PBA, JE, DN 50 / DE 60 MM, PARA REDE DE AGUA                                                                                                                                                                                                                                                                                                                                                                                                                                           </v>
          </cell>
          <cell r="C2637" t="str">
            <v xml:space="preserve">UN    </v>
          </cell>
        </row>
        <row r="2638">
          <cell r="A2638">
            <v>3827</v>
          </cell>
          <cell r="B2638" t="str">
            <v xml:space="preserve">LUVA DE CORRER PVC PBA, JE, DN 75 / DE 85 MM, PARA REDE DE AGUA                                                                                                                                                                                                                                                                                                                                                                                                                                           </v>
          </cell>
          <cell r="C2638" t="str">
            <v xml:space="preserve">UN    </v>
          </cell>
        </row>
        <row r="2639">
          <cell r="A2639">
            <v>3830</v>
          </cell>
          <cell r="B2639" t="str">
            <v xml:space="preserve">LUVA DE CORRER PVC, JE, DN 250 MM, PARA REDE COLETORA DE ESGOTO                                                                                                                                                                                                                                                                                                                                                                                                                                           </v>
          </cell>
          <cell r="C2639" t="str">
            <v xml:space="preserve">UN    </v>
          </cell>
        </row>
        <row r="2640">
          <cell r="A2640">
            <v>37981</v>
          </cell>
          <cell r="B2640" t="str">
            <v xml:space="preserve">LUVA DE CORRER, CPVC, SOLDAVEL, 15 MM, PARA AGUA QUENTE PREDIAL                                                                                                                                                                                                                                                                                                                                                                                                                                           </v>
          </cell>
          <cell r="C2640" t="str">
            <v xml:space="preserve">UN    </v>
          </cell>
        </row>
        <row r="2641">
          <cell r="A2641">
            <v>37982</v>
          </cell>
          <cell r="B2641" t="str">
            <v xml:space="preserve">LUVA DE CORRER, CPVC, SOLDAVEL, 22 MM, PARA AGUA QUENTE PREDIAL                                                                                                                                                                                                                                                                                                                                                                                                                                           </v>
          </cell>
          <cell r="C2641" t="str">
            <v xml:space="preserve">UN    </v>
          </cell>
        </row>
        <row r="2642">
          <cell r="A2642">
            <v>37983</v>
          </cell>
          <cell r="B2642" t="str">
            <v xml:space="preserve">LUVA DE CORRER, CPVC, SOLDAVEL, 28 MM, PARA AGUA QUENTE PREDIAL                                                                                                                                                                                                                                                                                                                                                                                                                                           </v>
          </cell>
          <cell r="C2642" t="str">
            <v xml:space="preserve">UN    </v>
          </cell>
        </row>
        <row r="2643">
          <cell r="A2643">
            <v>37984</v>
          </cell>
          <cell r="B2643" t="str">
            <v xml:space="preserve">LUVA DE CORRER, CPVC, SOLDAVEL, 35 MM, PARA AGUA QUENTE PREDIAL                                                                                                                                                                                                                                                                                                                                                                                                                                           </v>
          </cell>
          <cell r="C2643" t="str">
            <v xml:space="preserve">UN    </v>
          </cell>
        </row>
        <row r="2644">
          <cell r="A2644">
            <v>37985</v>
          </cell>
          <cell r="B2644" t="str">
            <v xml:space="preserve">LUVA DE CORRER, CPVC, SOLDAVEL, 42 MM, PARA AGUA QUENTE PREDIAL                                                                                                                                                                                                                                                                                                                                                                                                                                           </v>
          </cell>
          <cell r="C2644" t="str">
            <v xml:space="preserve">UN    </v>
          </cell>
        </row>
        <row r="2645">
          <cell r="A2645">
            <v>20165</v>
          </cell>
          <cell r="B2645" t="str">
            <v xml:space="preserve">LUVA DE CORRER, PVC SERIE R, 100 MM, PARA ESGOTO PREDIAL                                                                                                                                                                                                                                                                                                                                                                                                                                                  </v>
          </cell>
          <cell r="C2645" t="str">
            <v xml:space="preserve">UN    </v>
          </cell>
        </row>
        <row r="2646">
          <cell r="A2646">
            <v>20166</v>
          </cell>
          <cell r="B2646" t="str">
            <v xml:space="preserve">LUVA DE CORRER, PVC SERIE R, 150 MM, PARA ESGOTO PREDIAL                                                                                                                                                                                                                                                                                                                                                                                                                                                  </v>
          </cell>
          <cell r="C2646" t="str">
            <v xml:space="preserve">UN    </v>
          </cell>
        </row>
        <row r="2647">
          <cell r="A2647">
            <v>20164</v>
          </cell>
          <cell r="B2647" t="str">
            <v xml:space="preserve">LUVA DE CORRER, PVC SERIE R, 75 MM, PARA ESGOTO PREDIAL                                                                                                                                                                                                                                                                                                                                                                                                                                                   </v>
          </cell>
          <cell r="C2647" t="str">
            <v xml:space="preserve">UN    </v>
          </cell>
        </row>
        <row r="2648">
          <cell r="A2648">
            <v>3893</v>
          </cell>
          <cell r="B2648" t="str">
            <v xml:space="preserve">LUVA DE CORRER, PVC, DN 100 MM, PARA ESGOTO PREDIAL                                                                                                                                                                                                                                                                                                                                                                                                                                                       </v>
          </cell>
          <cell r="C2648" t="str">
            <v xml:space="preserve">UN    </v>
          </cell>
        </row>
        <row r="2649">
          <cell r="A2649">
            <v>3848</v>
          </cell>
          <cell r="B2649" t="str">
            <v xml:space="preserve">LUVA DE CORRER, PVC, DN 50 MM, PARA ESGOTO PREDIAL                                                                                                                                                                                                                                                                                                                                                                                                                                                        </v>
          </cell>
          <cell r="C2649" t="str">
            <v xml:space="preserve">UN    </v>
          </cell>
        </row>
        <row r="2650">
          <cell r="A2650">
            <v>3895</v>
          </cell>
          <cell r="B2650" t="str">
            <v xml:space="preserve">LUVA DE CORRER, PVC, DN 75 MM, PARA ESGOTO PREDIAL                                                                                                                                                                                                                                                                                                                                                                                                                                                        </v>
          </cell>
          <cell r="C2650" t="str">
            <v xml:space="preserve">UN    </v>
          </cell>
        </row>
        <row r="2651">
          <cell r="A2651">
            <v>12404</v>
          </cell>
          <cell r="B2651" t="str">
            <v xml:space="preserve">LUVA DE FERRO GALVANIZADO, COM ROSCA BSP MACHO/FEMEA, DE 3/4"                                                                                                                                                                                                                                                                                                                                                                                                                                             </v>
          </cell>
          <cell r="C2651" t="str">
            <v xml:space="preserve">UN    </v>
          </cell>
        </row>
        <row r="2652">
          <cell r="A2652">
            <v>3939</v>
          </cell>
          <cell r="B2652" t="str">
            <v xml:space="preserve">LUVA DE FERRO GALVANIZADO, COM ROSCA BSP, DE 1 1/2"                                                                                                                                                                                                                                                                                                                                                                                                                                                       </v>
          </cell>
          <cell r="C2652" t="str">
            <v xml:space="preserve">UN    </v>
          </cell>
        </row>
        <row r="2653">
          <cell r="A2653">
            <v>3911</v>
          </cell>
          <cell r="B2653" t="str">
            <v xml:space="preserve">LUVA DE FERRO GALVANIZADO, COM ROSCA BSP, DE 1 1/4"                                                                                                                                                                                                                                                                                                                                                                                                                                                       </v>
          </cell>
          <cell r="C2653" t="str">
            <v xml:space="preserve">UN    </v>
          </cell>
        </row>
        <row r="2654">
          <cell r="A2654">
            <v>3908</v>
          </cell>
          <cell r="B2654" t="str">
            <v xml:space="preserve">LUVA DE FERRO GALVANIZADO, COM ROSCA BSP, DE 1/2"                                                                                                                                                                                                                                                                                                                                                                                                                                                         </v>
          </cell>
          <cell r="C2654" t="str">
            <v xml:space="preserve">UN    </v>
          </cell>
        </row>
        <row r="2655">
          <cell r="A2655">
            <v>3910</v>
          </cell>
          <cell r="B2655" t="str">
            <v xml:space="preserve">LUVA DE FERRO GALVANIZADO, COM ROSCA BSP, DE 1"                                                                                                                                                                                                                                                                                                                                                                                                                                                           </v>
          </cell>
          <cell r="C2655" t="str">
            <v xml:space="preserve">UN    </v>
          </cell>
        </row>
        <row r="2656">
          <cell r="A2656">
            <v>3913</v>
          </cell>
          <cell r="B2656" t="str">
            <v xml:space="preserve">LUVA DE FERRO GALVANIZADO, COM ROSCA BSP, DE 2 1/2"                                                                                                                                                                                                                                                                                                                                                                                                                                                       </v>
          </cell>
          <cell r="C2656" t="str">
            <v xml:space="preserve">UN    </v>
          </cell>
        </row>
        <row r="2657">
          <cell r="A2657">
            <v>3912</v>
          </cell>
          <cell r="B2657" t="str">
            <v xml:space="preserve">LUVA DE FERRO GALVANIZADO, COM ROSCA BSP, DE 2"                                                                                                                                                                                                                                                                                                                                                                                                                                                           </v>
          </cell>
          <cell r="C2657" t="str">
            <v xml:space="preserve">UN    </v>
          </cell>
        </row>
        <row r="2658">
          <cell r="A2658">
            <v>3909</v>
          </cell>
          <cell r="B2658" t="str">
            <v xml:space="preserve">LUVA DE FERRO GALVANIZADO, COM ROSCA BSP, DE 3/4"                                                                                                                                                                                                                                                                                                                                                                                                                                                         </v>
          </cell>
          <cell r="C2658" t="str">
            <v xml:space="preserve">UN    </v>
          </cell>
        </row>
        <row r="2659">
          <cell r="A2659">
            <v>3914</v>
          </cell>
          <cell r="B2659" t="str">
            <v xml:space="preserve">LUVA DE FERRO GALVANIZADO, COM ROSCA BSP, DE 3"                                                                                                                                                                                                                                                                                                                                                                                                                                                           </v>
          </cell>
          <cell r="C2659" t="str">
            <v xml:space="preserve">UN    </v>
          </cell>
        </row>
        <row r="2660">
          <cell r="A2660">
            <v>3915</v>
          </cell>
          <cell r="B2660" t="str">
            <v xml:space="preserve">LUVA DE FERRO GALVANIZADO, COM ROSCA BSP, DE 4"                                                                                                                                                                                                                                                                                                                                                                                                                                                           </v>
          </cell>
          <cell r="C2660" t="str">
            <v xml:space="preserve">UN    </v>
          </cell>
        </row>
        <row r="2661">
          <cell r="A2661">
            <v>3916</v>
          </cell>
          <cell r="B2661" t="str">
            <v xml:space="preserve">LUVA DE FERRO GALVANIZADO, COM ROSCA BSP, DE 5"                                                                                                                                                                                                                                                                                                                                                                                                                                                           </v>
          </cell>
          <cell r="C2661" t="str">
            <v xml:space="preserve">UN    </v>
          </cell>
        </row>
        <row r="2662">
          <cell r="A2662">
            <v>3917</v>
          </cell>
          <cell r="B2662" t="str">
            <v xml:space="preserve">LUVA DE FERRO GALVANIZADO, COM ROSCA BSP, DE 6"                                                                                                                                                                                                                                                                                                                                                                                                                                                           </v>
          </cell>
          <cell r="C2662" t="str">
            <v xml:space="preserve">UN    </v>
          </cell>
        </row>
        <row r="2663">
          <cell r="A2663">
            <v>1904</v>
          </cell>
          <cell r="B2663" t="str">
            <v xml:space="preserve">LUVA DE PRESSAO, EM PVC, DE 20 MM, PARA ELETRODUTO FLEXIVEL                                                                                                                                                                                                                                                                                                                                                                                                                                               </v>
          </cell>
          <cell r="C2663" t="str">
            <v xml:space="preserve">UN    </v>
          </cell>
        </row>
        <row r="2664">
          <cell r="A2664">
            <v>1899</v>
          </cell>
          <cell r="B2664" t="str">
            <v xml:space="preserve">LUVA DE PRESSAO, EM PVC, DE 25 MM, PARA ELETRODUTO FLEXIVEL                                                                                                                                                                                                                                                                                                                                                                                                                                               </v>
          </cell>
          <cell r="C2664" t="str">
            <v xml:space="preserve">UN    </v>
          </cell>
        </row>
        <row r="2665">
          <cell r="A2665">
            <v>1900</v>
          </cell>
          <cell r="B2665" t="str">
            <v xml:space="preserve">LUVA DE PRESSAO, EM PVC, DE 32 MM, PARA ELETRODUTO FLEXIVEL                                                                                                                                                                                                                                                                                                                                                                                                                                               </v>
          </cell>
          <cell r="C2665" t="str">
            <v xml:space="preserve">UN    </v>
          </cell>
        </row>
        <row r="2666">
          <cell r="A2666">
            <v>12407</v>
          </cell>
          <cell r="B2666" t="str">
            <v xml:space="preserve">LUVA DE REDUCAO DE FERRO GALVANIZADO, COM ROSCA BSP MACHO/FEMEA, DE 1 1/2" X 1"                                                                                                                                                                                                                                                                                                                                                                                                                           </v>
          </cell>
          <cell r="C2666" t="str">
            <v xml:space="preserve">UN    </v>
          </cell>
        </row>
        <row r="2667">
          <cell r="A2667">
            <v>12408</v>
          </cell>
          <cell r="B2667" t="str">
            <v xml:space="preserve">LUVA DE REDUCAO DE FERRO GALVANIZADO, COM ROSCA BSP MACHO/FEMEA, DE 1" X 1/2"                                                                                                                                                                                                                                                                                                                                                                                                                             </v>
          </cell>
          <cell r="C2667" t="str">
            <v xml:space="preserve">UN    </v>
          </cell>
        </row>
        <row r="2668">
          <cell r="A2668">
            <v>12409</v>
          </cell>
          <cell r="B2668" t="str">
            <v xml:space="preserve">LUVA DE REDUCAO DE FERRO GALVANIZADO, COM ROSCA BSP MACHO/FEMEA, DE 1" X 3/4"                                                                                                                                                                                                                                                                                                                                                                                                                             </v>
          </cell>
          <cell r="C2668" t="str">
            <v xml:space="preserve">UN    </v>
          </cell>
        </row>
        <row r="2669">
          <cell r="A2669">
            <v>12410</v>
          </cell>
          <cell r="B2669" t="str">
            <v xml:space="preserve">LUVA DE REDUCAO DE FERRO GALVANIZADO, COM ROSCA BSP MACHO/FEMEA, DE 3/4" X 1/2"                                                                                                                                                                                                                                                                                                                                                                                                                           </v>
          </cell>
          <cell r="C2669" t="str">
            <v xml:space="preserve">UN    </v>
          </cell>
        </row>
        <row r="2670">
          <cell r="A2670">
            <v>3936</v>
          </cell>
          <cell r="B2670" t="str">
            <v xml:space="preserve">LUVA DE REDUCAO DE FERRO GALVANIZADO, COM ROSCA BSP, DE 1 1/2" X 1 1/4"                                                                                                                                                                                                                                                                                                                                                                                                                                   </v>
          </cell>
          <cell r="C2670" t="str">
            <v xml:space="preserve">UN    </v>
          </cell>
        </row>
        <row r="2671">
          <cell r="A2671">
            <v>3922</v>
          </cell>
          <cell r="B2671" t="str">
            <v xml:space="preserve">LUVA DE REDUCAO DE FERRO GALVANIZADO, COM ROSCA BSP, DE 1 1/2" X 1/2"                                                                                                                                                                                                                                                                                                                                                                                                                                     </v>
          </cell>
          <cell r="C2671" t="str">
            <v xml:space="preserve">UN    </v>
          </cell>
        </row>
        <row r="2672">
          <cell r="A2672">
            <v>3924</v>
          </cell>
          <cell r="B2672" t="str">
            <v xml:space="preserve">LUVA DE REDUCAO DE FERRO GALVANIZADO, COM ROSCA BSP, DE 1 1/2" X 1"                                                                                                                                                                                                                                                                                                                                                                                                                                       </v>
          </cell>
          <cell r="C2672" t="str">
            <v xml:space="preserve">UN    </v>
          </cell>
        </row>
        <row r="2673">
          <cell r="A2673">
            <v>3923</v>
          </cell>
          <cell r="B2673" t="str">
            <v xml:space="preserve">LUVA DE REDUCAO DE FERRO GALVANIZADO, COM ROSCA BSP, DE 1 1/2" X 3/4"                                                                                                                                                                                                                                                                                                                                                                                                                                     </v>
          </cell>
          <cell r="C2673" t="str">
            <v xml:space="preserve">UN    </v>
          </cell>
        </row>
        <row r="2674">
          <cell r="A2674">
            <v>3937</v>
          </cell>
          <cell r="B2674" t="str">
            <v xml:space="preserve">LUVA DE REDUCAO DE FERRO GALVANIZADO, COM ROSCA BSP, DE 1 1/4" X 1/2"                                                                                                                                                                                                                                                                                                                                                                                                                                     </v>
          </cell>
          <cell r="C2674" t="str">
            <v xml:space="preserve">UN    </v>
          </cell>
        </row>
        <row r="2675">
          <cell r="A2675">
            <v>3921</v>
          </cell>
          <cell r="B2675" t="str">
            <v xml:space="preserve">LUVA DE REDUCAO DE FERRO GALVANIZADO, COM ROSCA BSP, DE 1 1/4" X 1"                                                                                                                                                                                                                                                                                                                                                                                                                                       </v>
          </cell>
          <cell r="C2675" t="str">
            <v xml:space="preserve">UN    </v>
          </cell>
        </row>
        <row r="2676">
          <cell r="A2676">
            <v>3920</v>
          </cell>
          <cell r="B2676" t="str">
            <v xml:space="preserve">LUVA DE REDUCAO DE FERRO GALVANIZADO, COM ROSCA BSP, DE 1 1/4" X 3/4"                                                                                                                                                                                                                                                                                                                                                                                                                                     </v>
          </cell>
          <cell r="C2676" t="str">
            <v xml:space="preserve">UN    </v>
          </cell>
        </row>
        <row r="2677">
          <cell r="A2677">
            <v>3938</v>
          </cell>
          <cell r="B2677" t="str">
            <v xml:space="preserve">LUVA DE REDUCAO DE FERRO GALVANIZADO, COM ROSCA BSP, DE 1" X 1/2"                                                                                                                                                                                                                                                                                                                                                                                                                                         </v>
          </cell>
          <cell r="C2677" t="str">
            <v xml:space="preserve">UN    </v>
          </cell>
        </row>
        <row r="2678">
          <cell r="A2678">
            <v>3919</v>
          </cell>
          <cell r="B2678" t="str">
            <v xml:space="preserve">LUVA DE REDUCAO DE FERRO GALVANIZADO, COM ROSCA BSP, DE 1" X 3/4"                                                                                                                                                                                                                                                                                                                                                                                                                                         </v>
          </cell>
          <cell r="C2678" t="str">
            <v xml:space="preserve">UN    </v>
          </cell>
        </row>
        <row r="2679">
          <cell r="A2679">
            <v>3927</v>
          </cell>
          <cell r="B2679" t="str">
            <v xml:space="preserve">LUVA DE REDUCAO DE FERRO GALVANIZADO, COM ROSCA BSP, DE 2 1/2" X 1 1/2"                                                                                                                                                                                                                                                                                                                                                                                                                                   </v>
          </cell>
          <cell r="C2679" t="str">
            <v xml:space="preserve">UN    </v>
          </cell>
        </row>
        <row r="2680">
          <cell r="A2680">
            <v>3928</v>
          </cell>
          <cell r="B2680" t="str">
            <v xml:space="preserve">LUVA DE REDUCAO DE FERRO GALVANIZADO, COM ROSCA BSP, DE 2 1/2" X 2"                                                                                                                                                                                                                                                                                                                                                                                                                                       </v>
          </cell>
          <cell r="C2680" t="str">
            <v xml:space="preserve">UN    </v>
          </cell>
        </row>
        <row r="2681">
          <cell r="A2681">
            <v>3926</v>
          </cell>
          <cell r="B2681" t="str">
            <v xml:space="preserve">LUVA DE REDUCAO DE FERRO GALVANIZADO, COM ROSCA BSP, DE 2" X 1 1/2"                                                                                                                                                                                                                                                                                                                                                                                                                                       </v>
          </cell>
          <cell r="C2681" t="str">
            <v xml:space="preserve">UN    </v>
          </cell>
        </row>
        <row r="2682">
          <cell r="A2682">
            <v>3935</v>
          </cell>
          <cell r="B2682" t="str">
            <v xml:space="preserve">LUVA DE REDUCAO DE FERRO GALVANIZADO, COM ROSCA BSP, DE 2" X 1 1/4"                                                                                                                                                                                                                                                                                                                                                                                                                                       </v>
          </cell>
          <cell r="C2682" t="str">
            <v xml:space="preserve">UN    </v>
          </cell>
        </row>
        <row r="2683">
          <cell r="A2683">
            <v>3925</v>
          </cell>
          <cell r="B2683" t="str">
            <v xml:space="preserve">LUVA DE REDUCAO DE FERRO GALVANIZADO, COM ROSCA BSP, DE 2" X 1"                                                                                                                                                                                                                                                                                                                                                                                                                                           </v>
          </cell>
          <cell r="C2683" t="str">
            <v xml:space="preserve">UN    </v>
          </cell>
        </row>
        <row r="2684">
          <cell r="A2684">
            <v>12406</v>
          </cell>
          <cell r="B2684" t="str">
            <v xml:space="preserve">LUVA DE REDUCAO DE FERRO GALVANIZADO, COM ROSCA BSP, DE 3/4" X 1/2"                                                                                                                                                                                                                                                                                                                                                                                                                                       </v>
          </cell>
          <cell r="C2684" t="str">
            <v xml:space="preserve">UN    </v>
          </cell>
        </row>
        <row r="2685">
          <cell r="A2685">
            <v>3929</v>
          </cell>
          <cell r="B2685" t="str">
            <v xml:space="preserve">LUVA DE REDUCAO DE FERRO GALVANIZADO, COM ROSCA BSP, DE 3" X 1 1/2"                                                                                                                                                                                                                                                                                                                                                                                                                                       </v>
          </cell>
          <cell r="C2685" t="str">
            <v xml:space="preserve">UN    </v>
          </cell>
        </row>
        <row r="2686">
          <cell r="A2686">
            <v>3931</v>
          </cell>
          <cell r="B2686" t="str">
            <v xml:space="preserve">LUVA DE REDUCAO DE FERRO GALVANIZADO, COM ROSCA BSP, DE 3" X 2 1/2"                                                                                                                                                                                                                                                                                                                                                                                                                                       </v>
          </cell>
          <cell r="C2686" t="str">
            <v xml:space="preserve">UN    </v>
          </cell>
        </row>
        <row r="2687">
          <cell r="A2687">
            <v>3930</v>
          </cell>
          <cell r="B2687" t="str">
            <v xml:space="preserve">LUVA DE REDUCAO DE FERRO GALVANIZADO, COM ROSCA BSP, DE 3" X 2"                                                                                                                                                                                                                                                                                                                                                                                                                                           </v>
          </cell>
          <cell r="C2687" t="str">
            <v xml:space="preserve">UN    </v>
          </cell>
        </row>
        <row r="2688">
          <cell r="A2688">
            <v>3932</v>
          </cell>
          <cell r="B2688" t="str">
            <v xml:space="preserve">LUVA DE REDUCAO DE FERRO GALVANIZADO, COM ROSCA BSP, DE 4" X 2 1/2"                                                                                                                                                                                                                                                                                                                                                                                                                                       </v>
          </cell>
          <cell r="C2688" t="str">
            <v xml:space="preserve">UN    </v>
          </cell>
        </row>
        <row r="2689">
          <cell r="A2689">
            <v>3933</v>
          </cell>
          <cell r="B2689" t="str">
            <v xml:space="preserve">LUVA DE REDUCAO DE FERRO GALVANIZADO, COM ROSCA BSP, DE 4" X 2"                                                                                                                                                                                                                                                                                                                                                                                                                                           </v>
          </cell>
          <cell r="C2689" t="str">
            <v xml:space="preserve">UN    </v>
          </cell>
        </row>
        <row r="2690">
          <cell r="A2690">
            <v>3934</v>
          </cell>
          <cell r="B2690" t="str">
            <v xml:space="preserve">LUVA DE REDUCAO DE FERRO GALVANIZADO, COM ROSCA BSP, DE 4" X 3"                                                                                                                                                                                                                                                                                                                                                                                                                                           </v>
          </cell>
          <cell r="C2690" t="str">
            <v xml:space="preserve">UN    </v>
          </cell>
        </row>
        <row r="2691">
          <cell r="A2691">
            <v>40364</v>
          </cell>
          <cell r="B2691" t="str">
            <v xml:space="preserve">LUVA DE REDUCAO EM ACO CARBONO, COM ENCAIXE PARA SOLDA DN SW, PRESSAO 3.000 LBS, DN 1 1/2" X 1 1/4"                                                                                                                                                                                                                                                                                                                                                                                                       </v>
          </cell>
          <cell r="C2691" t="str">
            <v xml:space="preserve">UN    </v>
          </cell>
        </row>
        <row r="2692">
          <cell r="A2692">
            <v>40361</v>
          </cell>
          <cell r="B2692" t="str">
            <v xml:space="preserve">LUVA DE REDUCAO EM ACO CARBONO, COM ENCAIXE PARA SOLDA DN SW, PRESSAO 3.000 LBS, DN 1 1/4" X 1"                                                                                                                                                                                                                                                                                                                                                                                                           </v>
          </cell>
          <cell r="C2692" t="str">
            <v xml:space="preserve">UN    </v>
          </cell>
        </row>
        <row r="2693">
          <cell r="A2693">
            <v>40358</v>
          </cell>
          <cell r="B2693" t="str">
            <v xml:space="preserve">LUVA DE REDUCAO EM ACO CARBONO, COM ENCAIXE PARA SOLDA DN SW, PRESSAO 3.000 LBS, DN 1" X 3/4"                                                                                                                                                                                                                                                                                                                                                                                                             </v>
          </cell>
          <cell r="C2693" t="str">
            <v xml:space="preserve">UN    </v>
          </cell>
        </row>
        <row r="2694">
          <cell r="A2694">
            <v>40370</v>
          </cell>
          <cell r="B2694" t="str">
            <v xml:space="preserve">LUVA DE REDUCAO EM ACO CARBONO, COM ENCAIXE PARA SOLDA DN SW, PRESSAO 3.000 LBS, DN 2 1/2" X 2"                                                                                                                                                                                                                                                                                                                                                                                                           </v>
          </cell>
          <cell r="C2694" t="str">
            <v xml:space="preserve">UN    </v>
          </cell>
        </row>
        <row r="2695">
          <cell r="A2695">
            <v>40367</v>
          </cell>
          <cell r="B2695" t="str">
            <v xml:space="preserve">LUVA DE REDUCAO EM ACO CARBONO, COM ENCAIXE PARA SOLDA DN SW, PRESSAO 3.000 LBS, DN 2" X 1 1/2"                                                                                                                                                                                                                                                                                                                                                                                                           </v>
          </cell>
          <cell r="C2695" t="str">
            <v xml:space="preserve">UN    </v>
          </cell>
        </row>
        <row r="2696">
          <cell r="A2696">
            <v>40373</v>
          </cell>
          <cell r="B2696" t="str">
            <v xml:space="preserve">LUVA DE REDUCAO EM ACO CARBONO, COM ENCAIXE PARA SOLDA DN SW, PRESSAO 3.000 LBS, DN 3" X 2 1/2"                                                                                                                                                                                                                                                                                                                                                                                                           </v>
          </cell>
          <cell r="C2696" t="str">
            <v xml:space="preserve">UN    </v>
          </cell>
        </row>
        <row r="2697">
          <cell r="A2697">
            <v>40355</v>
          </cell>
          <cell r="B2697" t="str">
            <v xml:space="preserve">LUVA DE REDUCAO EM ACO CARBONO, COM ENCAIXE PARA SOLDA DN SW, PRESSAO 3.000 LBS, 3/4" X 1/2"                                                                                                                                                                                                                                                                                                                                                                                                              </v>
          </cell>
          <cell r="C2697" t="str">
            <v xml:space="preserve">UN    </v>
          </cell>
        </row>
        <row r="2698">
          <cell r="A2698">
            <v>3907</v>
          </cell>
          <cell r="B2698" t="str">
            <v xml:space="preserve">LUVA DE REDUCAO ROSCAVEL, PVC, 1" X 3/4", PARA AGUA FRIA PREDIAL                                                                                                                                                                                                                                                                                                                                                                                                                                          </v>
          </cell>
          <cell r="C2698" t="str">
            <v xml:space="preserve">UN    </v>
          </cell>
        </row>
        <row r="2699">
          <cell r="A2699">
            <v>3889</v>
          </cell>
          <cell r="B2699" t="str">
            <v xml:space="preserve">LUVA DE REDUCAO ROSCAVEL, PVC, 3/4" X 1/2", PARA AGUA FRIA PREDIAL                                                                                                                                                                                                                                                                                                                                                                                                                                        </v>
          </cell>
          <cell r="C2699" t="str">
            <v xml:space="preserve">UN    </v>
          </cell>
        </row>
        <row r="2700">
          <cell r="A2700">
            <v>3868</v>
          </cell>
          <cell r="B2700" t="str">
            <v xml:space="preserve">LUVA DE REDUCAO SOLDAVEL, PVC, 25 MM X 20 MM, PARA AGUA FRIA PREDIAL                                                                                                                                                                                                                                                                                                                                                                                                                                      </v>
          </cell>
          <cell r="C2700" t="str">
            <v xml:space="preserve">UN    </v>
          </cell>
        </row>
        <row r="2701">
          <cell r="A2701">
            <v>3869</v>
          </cell>
          <cell r="B2701" t="str">
            <v xml:space="preserve">LUVA DE REDUCAO SOLDAVEL, PVC, 32 MM X 25 MM, PARA AGUA FRIA PREDIAL                                                                                                                                                                                                                                                                                                                                                                                                                                      </v>
          </cell>
          <cell r="C2701" t="str">
            <v xml:space="preserve">UN    </v>
          </cell>
        </row>
        <row r="2702">
          <cell r="A2702">
            <v>3872</v>
          </cell>
          <cell r="B2702" t="str">
            <v xml:space="preserve">LUVA DE REDUCAO SOLDAVEL, PVC, 40 MM X 32 MM, PARA AGUA FRIA PREDIAL                                                                                                                                                                                                                                                                                                                                                                                                                                      </v>
          </cell>
          <cell r="C2702" t="str">
            <v xml:space="preserve">UN    </v>
          </cell>
        </row>
        <row r="2703">
          <cell r="A2703">
            <v>3850</v>
          </cell>
          <cell r="B2703" t="str">
            <v xml:space="preserve">LUVA DE REDUCAO SOLDAVEL, PVC, 60 MM X 50 MM, PARA AGUA FRIA PREDIAL                                                                                                                                                                                                                                                                                                                                                                                                                                      </v>
          </cell>
          <cell r="C2703" t="str">
            <v xml:space="preserve">UN    </v>
          </cell>
        </row>
        <row r="2704">
          <cell r="A2704">
            <v>38023</v>
          </cell>
          <cell r="B2704" t="str">
            <v xml:space="preserve">LUVA DE REDUCAO, SOLDAVEL, PVC, 50 X 25 MM, PARA AGUA FRIA PREDIAL                                                                                                                                                                                                                                                                                                                                                                                                                                        </v>
          </cell>
          <cell r="C2704" t="str">
            <v xml:space="preserve">UN    </v>
          </cell>
        </row>
        <row r="2705">
          <cell r="A2705">
            <v>37986</v>
          </cell>
          <cell r="B2705" t="str">
            <v xml:space="preserve">LUVA DE TRANSICAO DE CPVC X PVC, SOLDAVEL, 22 X 25 MM, PARA AGUA QUENTE                                                                                                                                                                                                                                                                                                                                                                                                                                   </v>
          </cell>
          <cell r="C2705" t="str">
            <v xml:space="preserve">UN    </v>
          </cell>
        </row>
        <row r="2706">
          <cell r="A2706">
            <v>37987</v>
          </cell>
          <cell r="B2706" t="str">
            <v xml:space="preserve">LUVA DE TRANSICAO, CPVC, SOLDAVEL, 42 MM X 1 1/2", PARA AGUA QUENTE                                                                                                                                                                                                                                                                                                                                                                                                                                       </v>
          </cell>
          <cell r="C2706" t="str">
            <v xml:space="preserve">UN    </v>
          </cell>
        </row>
        <row r="2707">
          <cell r="A2707">
            <v>37988</v>
          </cell>
          <cell r="B2707" t="str">
            <v xml:space="preserve">LUVA DE TRANSICAO, CPVC, SOLDAVEL, 54 MM X 2", PARA AGUA QUENTE PREDIAL                                                                                                                                                                                                                                                                                                                                                                                                                                   </v>
          </cell>
          <cell r="C2707" t="str">
            <v xml:space="preserve">UN    </v>
          </cell>
        </row>
        <row r="2708">
          <cell r="A2708">
            <v>21120</v>
          </cell>
          <cell r="B2708" t="str">
            <v xml:space="preserve">LUVA DE TRANSICAO, CPVC, 15 MM X 1/2", PARA AGUA QUENTE PREDIAL                                                                                                                                                                                                                                                                                                                                                                                                                                           </v>
          </cell>
          <cell r="C2708" t="str">
            <v xml:space="preserve">UN    </v>
          </cell>
        </row>
        <row r="2709">
          <cell r="A2709">
            <v>39318</v>
          </cell>
          <cell r="B2709" t="str">
            <v xml:space="preserve">LUVA DE TRANSICAO, CPVC, 22 MM X 1/2", PARA AGUA QUENTE                                                                                                                                                                                                                                                                                                                                                                                                                                                   </v>
          </cell>
          <cell r="C2709" t="str">
            <v xml:space="preserve">UN    </v>
          </cell>
        </row>
        <row r="2710">
          <cell r="A2710">
            <v>40366</v>
          </cell>
          <cell r="B2710" t="str">
            <v xml:space="preserve">LUVA EM ACO CARBONO, SOLDAVEL, PRESSAO 3.000 LBS, DN 1 1/2"                                                                                                                                                                                                                                                                                                                                                                                                                                               </v>
          </cell>
          <cell r="C2710" t="str">
            <v xml:space="preserve">UN    </v>
          </cell>
        </row>
        <row r="2711">
          <cell r="A2711">
            <v>40363</v>
          </cell>
          <cell r="B2711" t="str">
            <v xml:space="preserve">LUVA EM ACO CARBONO, SOLDAVEL, PRESSAO 3.000 LBS, DN 1 1/4"                                                                                                                                                                                                                                                                                                                                                                                                                                               </v>
          </cell>
          <cell r="C2711" t="str">
            <v xml:space="preserve">UN    </v>
          </cell>
        </row>
        <row r="2712">
          <cell r="A2712">
            <v>40354</v>
          </cell>
          <cell r="B2712" t="str">
            <v xml:space="preserve">LUVA EM ACO CARBONO, SOLDAVEL, PRESSAO 3.000 LBS, DN 1/2"                                                                                                                                                                                                                                                                                                                                                                                                                                                 </v>
          </cell>
          <cell r="C2712" t="str">
            <v xml:space="preserve">UN    </v>
          </cell>
        </row>
        <row r="2713">
          <cell r="A2713">
            <v>40360</v>
          </cell>
          <cell r="B2713" t="str">
            <v xml:space="preserve">LUVA EM ACO CARBONO, SOLDAVEL, PRESSAO 3.000 LBS, DN 1"                                                                                                                                                                                                                                                                                                                                                                                                                                                   </v>
          </cell>
          <cell r="C2713" t="str">
            <v xml:space="preserve">UN    </v>
          </cell>
        </row>
        <row r="2714">
          <cell r="A2714">
            <v>40372</v>
          </cell>
          <cell r="B2714" t="str">
            <v xml:space="preserve">LUVA EM ACO CARBONO, SOLDAVEL, PRESSAO 3.000 LBS, DN 2 1/2"                                                                                                                                                                                                                                                                                                                                                                                                                                               </v>
          </cell>
          <cell r="C2714" t="str">
            <v xml:space="preserve">UN    </v>
          </cell>
        </row>
        <row r="2715">
          <cell r="A2715">
            <v>40369</v>
          </cell>
          <cell r="B2715" t="str">
            <v xml:space="preserve">LUVA EM ACO CARBONO, SOLDAVEL, PRESSAO 3.000 LBS, DN 2"                                                                                                                                                                                                                                                                                                                                                                                                                                                   </v>
          </cell>
          <cell r="C2715" t="str">
            <v xml:space="preserve">UN    </v>
          </cell>
        </row>
        <row r="2716">
          <cell r="A2716">
            <v>40357</v>
          </cell>
          <cell r="B2716" t="str">
            <v xml:space="preserve">LUVA EM ACO CARBONO, SOLDAVEL, PRESSAO 3.000 LBS, DN 3/4"                                                                                                                                                                                                                                                                                                                                                                                                                                                 </v>
          </cell>
          <cell r="C2716" t="str">
            <v xml:space="preserve">UN    </v>
          </cell>
        </row>
        <row r="2717">
          <cell r="A2717">
            <v>40375</v>
          </cell>
          <cell r="B2717" t="str">
            <v xml:space="preserve">LUVA EM ACO CARBONO, SOLDAVEL, PRESSAO 3.000 LBS, DN 3"                                                                                                                                                                                                                                                                                                                                                                                                                                                   </v>
          </cell>
          <cell r="C2717" t="str">
            <v xml:space="preserve">UN    </v>
          </cell>
        </row>
        <row r="2718">
          <cell r="A2718">
            <v>1893</v>
          </cell>
          <cell r="B2718" t="str">
            <v xml:space="preserve">LUVA EM PVC RIGIDO ROSCAVEL, DE 1 1/2", PARA ELETRODUTO                                                                                                                                                                                                                                                                                                                                                                                                                                                   </v>
          </cell>
          <cell r="C2718" t="str">
            <v xml:space="preserve">UN    </v>
          </cell>
        </row>
        <row r="2719">
          <cell r="A2719">
            <v>1902</v>
          </cell>
          <cell r="B2719" t="str">
            <v xml:space="preserve">LUVA EM PVC RIGIDO ROSCAVEL, DE 1 1/4", PARA ELETRODUTO                                                                                                                                                                                                                                                                                                                                                                                                                                                   </v>
          </cell>
          <cell r="C2719" t="str">
            <v xml:space="preserve">UN    </v>
          </cell>
        </row>
        <row r="2720">
          <cell r="A2720">
            <v>1901</v>
          </cell>
          <cell r="B2720" t="str">
            <v xml:space="preserve">LUVA EM PVC RIGIDO ROSCAVEL, DE 1/2", PARA ELETRODUTO                                                                                                                                                                                                                                                                                                                                                                                                                                                     </v>
          </cell>
          <cell r="C2720" t="str">
            <v xml:space="preserve">UN    </v>
          </cell>
        </row>
        <row r="2721">
          <cell r="A2721">
            <v>1892</v>
          </cell>
          <cell r="B2721" t="str">
            <v xml:space="preserve">LUVA EM PVC RIGIDO ROSCAVEL, DE 1", PARA ELETRODUTO                                                                                                                                                                                                                                                                                                                                                                                                                                                       </v>
          </cell>
          <cell r="C2721" t="str">
            <v xml:space="preserve">UN    </v>
          </cell>
        </row>
        <row r="2722">
          <cell r="A2722">
            <v>1907</v>
          </cell>
          <cell r="B2722" t="str">
            <v xml:space="preserve">LUVA EM PVC RIGIDO ROSCAVEL, DE 2 1/2", PARA ELETRODUTO                                                                                                                                                                                                                                                                                                                                                                                                                                                   </v>
          </cell>
          <cell r="C2722" t="str">
            <v xml:space="preserve">UN    </v>
          </cell>
        </row>
        <row r="2723">
          <cell r="A2723">
            <v>1894</v>
          </cell>
          <cell r="B2723" t="str">
            <v xml:space="preserve">LUVA EM PVC RIGIDO ROSCAVEL, DE 2", PARA ELETRODUTO                                                                                                                                                                                                                                                                                                                                                                                                                                                       </v>
          </cell>
          <cell r="C2723" t="str">
            <v xml:space="preserve">UN    </v>
          </cell>
        </row>
        <row r="2724">
          <cell r="A2724">
            <v>1891</v>
          </cell>
          <cell r="B2724" t="str">
            <v xml:space="preserve">LUVA EM PVC RIGIDO ROSCAVEL, DE 3/4", PARA ELETRODUTO                                                                                                                                                                                                                                                                                                                                                                                                                                                     </v>
          </cell>
          <cell r="C2724" t="str">
            <v xml:space="preserve">UN    </v>
          </cell>
        </row>
        <row r="2725">
          <cell r="A2725">
            <v>1896</v>
          </cell>
          <cell r="B2725" t="str">
            <v xml:space="preserve">LUVA EM PVC RIGIDO ROSCAVEL, DE 3", PARA ELETRODUTO                                                                                                                                                                                                                                                                                                                                                                                                                                                       </v>
          </cell>
          <cell r="C2725" t="str">
            <v xml:space="preserve">UN    </v>
          </cell>
        </row>
        <row r="2726">
          <cell r="A2726">
            <v>1895</v>
          </cell>
          <cell r="B2726" t="str">
            <v xml:space="preserve">LUVA EM PVC RIGIDO ROSCAVEL, DE 4", PARA ELETRODUTO                                                                                                                                                                                                                                                                                                                                                                                                                                                       </v>
          </cell>
          <cell r="C2726" t="str">
            <v xml:space="preserve">UN    </v>
          </cell>
        </row>
        <row r="2727">
          <cell r="A2727">
            <v>2641</v>
          </cell>
          <cell r="B2727" t="str">
            <v xml:space="preserve">LUVA PARA ELETRODUTO, EM ACO GALVANIZADO ELETROLITICO, COM ROSCA, DIAMETRO DE 100 MM (4")                                                                                                                                                                                                                                                                                                                                                                                                                 </v>
          </cell>
          <cell r="C2727" t="str">
            <v xml:space="preserve">UN    </v>
          </cell>
        </row>
        <row r="2728">
          <cell r="A2728">
            <v>2636</v>
          </cell>
          <cell r="B2728" t="str">
            <v xml:space="preserve">LUVA PARA ELETRODUTO, EM ACO GALVANIZADO ELETROLITICO, COM ROSCA, DIAMETRO DE 15 MM (1/2")                                                                                                                                                                                                                                                                                                                                                                                                                </v>
          </cell>
          <cell r="C2728" t="str">
            <v xml:space="preserve">UN    </v>
          </cell>
        </row>
        <row r="2729">
          <cell r="A2729">
            <v>2637</v>
          </cell>
          <cell r="B2729" t="str">
            <v xml:space="preserve">LUVA PARA ELETRODUTO, EM ACO GALVANIZADO ELETROLITICO, COM ROSCA, DIAMETRO DE 20 MM (3/4")                                                                                                                                                                                                                                                                                                                                                                                                                </v>
          </cell>
          <cell r="C2729" t="str">
            <v xml:space="preserve">UN    </v>
          </cell>
        </row>
        <row r="2730">
          <cell r="A2730">
            <v>2638</v>
          </cell>
          <cell r="B2730" t="str">
            <v xml:space="preserve">LUVA PARA ELETRODUTO, EM ACO GALVANIZADO ELETROLITICO, COM ROSCA, DIAMETRO DE 25 MM (1")                                                                                                                                                                                                                                                                                                                                                                                                                  </v>
          </cell>
          <cell r="C2730" t="str">
            <v xml:space="preserve">UN    </v>
          </cell>
        </row>
        <row r="2731">
          <cell r="A2731">
            <v>2639</v>
          </cell>
          <cell r="B2731" t="str">
            <v xml:space="preserve">LUVA PARA ELETRODUTO, EM ACO GALVANIZADO ELETROLITICO, COM ROSCA, DIAMETRO DE 32 MM (1 1/4")                                                                                                                                                                                                                                                                                                                                                                                                              </v>
          </cell>
          <cell r="C2731" t="str">
            <v xml:space="preserve">UN    </v>
          </cell>
        </row>
        <row r="2732">
          <cell r="A2732">
            <v>2644</v>
          </cell>
          <cell r="B2732" t="str">
            <v xml:space="preserve">LUVA PARA ELETRODUTO, EM ACO GALVANIZADO ELETROLITICO, COM ROSCA, DIAMETRO DE 40 MM (1 1/2")                                                                                                                                                                                                                                                                                                                                                                                                              </v>
          </cell>
          <cell r="C2732" t="str">
            <v xml:space="preserve">UN    </v>
          </cell>
        </row>
        <row r="2733">
          <cell r="A2733">
            <v>2640</v>
          </cell>
          <cell r="B2733" t="str">
            <v xml:space="preserve">LUVA PARA ELETRODUTO, EM ACO GALVANIZADO ELETROLITICO, COM ROSCA, DIAMETRO DE 65 MM (2 1/2")                                                                                                                                                                                                                                                                                                                                                                                                              </v>
          </cell>
          <cell r="C2733" t="str">
            <v xml:space="preserve">UN    </v>
          </cell>
        </row>
        <row r="2734">
          <cell r="A2734">
            <v>2642</v>
          </cell>
          <cell r="B2734" t="str">
            <v xml:space="preserve">LUVA PARA ELETRODUTO, EM ACO GALVANIZADO ELETROLITICO, COM ROSCA, DIAMETRO DE 80 MM (3")                                                                                                                                                                                                                                                                                                                                                                                                                  </v>
          </cell>
          <cell r="C2734" t="str">
            <v xml:space="preserve">UN    </v>
          </cell>
        </row>
        <row r="2735">
          <cell r="A2735">
            <v>2643</v>
          </cell>
          <cell r="B2735" t="str">
            <v xml:space="preserve">LUVA PARA ELETRODUTO, EM ACO GALVANIZADO ELETROLITICO, COM ROSCA,DIAMETRO DE 50 MM (2")                                                                                                                                                                                                                                                                                                                                                                                                                   </v>
          </cell>
          <cell r="C2735" t="str">
            <v xml:space="preserve">UN    </v>
          </cell>
        </row>
        <row r="2736">
          <cell r="A2736">
            <v>44281</v>
          </cell>
          <cell r="B2736" t="str">
            <v xml:space="preserve">LUVA PARA PERFURATRIZ DE ESTEIRA T38, D = 1 1/2"                                                                                                                                                                                                                                                                                                                                                                                                                                                          </v>
          </cell>
          <cell r="C2736" t="str">
            <v xml:space="preserve">UN    </v>
          </cell>
        </row>
        <row r="2737">
          <cell r="A2737">
            <v>39855</v>
          </cell>
          <cell r="B2737" t="str">
            <v xml:space="preserve">LUVA PASSANTE DE COBRE SEM ANEL DE SOLDA, BOLSA 15 MM                                                                                                                                                                                                                                                                                                                                                                                                                                                     </v>
          </cell>
          <cell r="C2737" t="str">
            <v xml:space="preserve">UN    </v>
          </cell>
        </row>
        <row r="2738">
          <cell r="A2738">
            <v>39856</v>
          </cell>
          <cell r="B2738" t="str">
            <v xml:space="preserve">LUVA PASSANTE DE COBRE SEM ANEL DE SOLDA, BOLSA 22 MM                                                                                                                                                                                                                                                                                                                                                                                                                                                     </v>
          </cell>
          <cell r="C2738" t="str">
            <v xml:space="preserve">UN    </v>
          </cell>
        </row>
        <row r="2739">
          <cell r="A2739">
            <v>39857</v>
          </cell>
          <cell r="B2739" t="str">
            <v xml:space="preserve">LUVA PASSANTE DE COBRE SEM ANEL DE SOLDA, BOLSA 28 MM                                                                                                                                                                                                                                                                                                                                                                                                                                                     </v>
          </cell>
          <cell r="C2739" t="str">
            <v xml:space="preserve">UN    </v>
          </cell>
        </row>
        <row r="2740">
          <cell r="A2740">
            <v>39858</v>
          </cell>
          <cell r="B2740" t="str">
            <v xml:space="preserve">LUVA PASSANTE DE COBRE SEM ANEL DE SOLDA, BOLSA 35 MM                                                                                                                                                                                                                                                                                                                                                                                                                                                     </v>
          </cell>
          <cell r="C2740" t="str">
            <v xml:space="preserve">UN    </v>
          </cell>
        </row>
        <row r="2741">
          <cell r="A2741">
            <v>39859</v>
          </cell>
          <cell r="B2741" t="str">
            <v xml:space="preserve">LUVA PASSANTE DE COBRE SEM ANEL DE SOLDA, BOLSA 42 MM                                                                                                                                                                                                                                                                                                                                                                                                                                                     </v>
          </cell>
          <cell r="C2741" t="str">
            <v xml:space="preserve">UN    </v>
          </cell>
        </row>
        <row r="2742">
          <cell r="A2742">
            <v>39860</v>
          </cell>
          <cell r="B2742" t="str">
            <v xml:space="preserve">LUVA PASSANTE DE COBRE SEM ANEL DE SOLDA, BOLSA 54 MM                                                                                                                                                                                                                                                                                                                                                                                                                                                     </v>
          </cell>
          <cell r="C2742" t="str">
            <v xml:space="preserve">UN    </v>
          </cell>
        </row>
        <row r="2743">
          <cell r="A2743">
            <v>39861</v>
          </cell>
          <cell r="B2743" t="str">
            <v xml:space="preserve">LUVA PASSANTE DE COBRE SEM ANEL DE SOLDA, BOLSA 66 MM                                                                                                                                                                                                                                                                                                                                                                                                                                                     </v>
          </cell>
          <cell r="C2743" t="str">
            <v xml:space="preserve">UN    </v>
          </cell>
        </row>
        <row r="2744">
          <cell r="A2744">
            <v>3867</v>
          </cell>
          <cell r="B2744" t="str">
            <v xml:space="preserve">LUVA PVC SOLDAVEL, 110 MM, PARA AGUA FRIA PREDIAL                                                                                                                                                                                                                                                                                                                                                                                                                                                         </v>
          </cell>
          <cell r="C2744" t="str">
            <v xml:space="preserve">UN    </v>
          </cell>
        </row>
        <row r="2745">
          <cell r="A2745">
            <v>3861</v>
          </cell>
          <cell r="B2745" t="str">
            <v xml:space="preserve">LUVA PVC SOLDAVEL, 20 MM, PARA AGUA FRIA PREDIAL                                                                                                                                                                                                                                                                                                                                                                                                                                                          </v>
          </cell>
          <cell r="C2745" t="str">
            <v xml:space="preserve">UN    </v>
          </cell>
        </row>
        <row r="2746">
          <cell r="A2746">
            <v>3904</v>
          </cell>
          <cell r="B2746" t="str">
            <v xml:space="preserve">LUVA PVC SOLDAVEL, 25 MM, PARA AGUA FRIA PREDIAL                                                                                                                                                                                                                                                                                                                                                                                                                                                          </v>
          </cell>
          <cell r="C2746" t="str">
            <v xml:space="preserve">UN    </v>
          </cell>
        </row>
        <row r="2747">
          <cell r="A2747">
            <v>3903</v>
          </cell>
          <cell r="B2747" t="str">
            <v xml:space="preserve">LUVA PVC SOLDAVEL, 32 MM, PARA AGUA FRIA PREDIAL                                                                                                                                                                                                                                                                                                                                                                                                                                                          </v>
          </cell>
          <cell r="C2747" t="str">
            <v xml:space="preserve">UN    </v>
          </cell>
        </row>
        <row r="2748">
          <cell r="A2748">
            <v>3862</v>
          </cell>
          <cell r="B2748" t="str">
            <v xml:space="preserve">LUVA PVC SOLDAVEL, 40 MM, PARA AGUA FRIA PREDIAL                                                                                                                                                                                                                                                                                                                                                                                                                                                          </v>
          </cell>
          <cell r="C2748" t="str">
            <v xml:space="preserve">UN    </v>
          </cell>
        </row>
        <row r="2749">
          <cell r="A2749">
            <v>3863</v>
          </cell>
          <cell r="B2749" t="str">
            <v xml:space="preserve">LUVA PVC SOLDAVEL, 50 MM, PARA AGUA FRIA PREDIAL                                                                                                                                                                                                                                                                                                                                                                                                                                                          </v>
          </cell>
          <cell r="C2749" t="str">
            <v xml:space="preserve">UN    </v>
          </cell>
        </row>
        <row r="2750">
          <cell r="A2750">
            <v>3864</v>
          </cell>
          <cell r="B2750" t="str">
            <v xml:space="preserve">LUVA PVC SOLDAVEL, 60 MM, PARA AGUA FRIA PREDIAL                                                                                                                                                                                                                                                                                                                                                                                                                                                          </v>
          </cell>
          <cell r="C2750" t="str">
            <v xml:space="preserve">UN    </v>
          </cell>
        </row>
        <row r="2751">
          <cell r="A2751">
            <v>3865</v>
          </cell>
          <cell r="B2751" t="str">
            <v xml:space="preserve">LUVA PVC SOLDAVEL, 75 MM, PARA AGUA FRIA PREDIAL                                                                                                                                                                                                                                                                                                                                                                                                                                                          </v>
          </cell>
          <cell r="C2751" t="str">
            <v xml:space="preserve">UN    </v>
          </cell>
        </row>
        <row r="2752">
          <cell r="A2752">
            <v>3866</v>
          </cell>
          <cell r="B2752" t="str">
            <v xml:space="preserve">LUVA PVC SOLDAVEL, 85 MM, PARA AGUA FRIA PREDIAL                                                                                                                                                                                                                                                                                                                                                                                                                                                          </v>
          </cell>
          <cell r="C2752" t="str">
            <v xml:space="preserve">UN    </v>
          </cell>
        </row>
        <row r="2753">
          <cell r="A2753">
            <v>3878</v>
          </cell>
          <cell r="B2753" t="str">
            <v xml:space="preserve">LUVA PVC, ROSCAVEL, 1 1/2", AGUA FRIA PREDIAL                                                                                                                                                                                                                                                                                                                                                                                                                                                             </v>
          </cell>
          <cell r="C2753" t="str">
            <v xml:space="preserve">UN    </v>
          </cell>
        </row>
        <row r="2754">
          <cell r="A2754">
            <v>3883</v>
          </cell>
          <cell r="B2754" t="str">
            <v xml:space="preserve">LUVA PVC, ROSCAVEL, 1/2", AGUA FRIA PREDIAL                                                                                                                                                                                                                                                                                                                                                                                                                                                               </v>
          </cell>
          <cell r="C2754" t="str">
            <v xml:space="preserve">UN    </v>
          </cell>
        </row>
        <row r="2755">
          <cell r="A2755">
            <v>3876</v>
          </cell>
          <cell r="B2755" t="str">
            <v xml:space="preserve">LUVA PVC, ROSCAVEL, 1", AGUA FRIA PREDIAL                                                                                                                                                                                                                                                                                                                                                                                                                                                                 </v>
          </cell>
          <cell r="C2755" t="str">
            <v xml:space="preserve">UN    </v>
          </cell>
        </row>
        <row r="2756">
          <cell r="A2756">
            <v>3884</v>
          </cell>
          <cell r="B2756" t="str">
            <v xml:space="preserve">LUVA PVC, ROSCAVEL, 3/4", AGUA FRIA PREDIAL                                                                                                                                                                                                                                                                                                                                                                                                                                                               </v>
          </cell>
          <cell r="C2756" t="str">
            <v xml:space="preserve">UN    </v>
          </cell>
        </row>
        <row r="2757">
          <cell r="A2757">
            <v>12892</v>
          </cell>
          <cell r="B2757" t="str">
            <v xml:space="preserve">LUVA RASPA DE COURO, CANO CURTO (PUNHO *7* CM)                                                                                                                                                                                                                                                                                                                                                                                                                                                            </v>
          </cell>
          <cell r="C2757" t="str">
            <v xml:space="preserve">PAR   </v>
          </cell>
        </row>
        <row r="2758">
          <cell r="A2758">
            <v>38447</v>
          </cell>
          <cell r="B2758" t="str">
            <v xml:space="preserve">LUVA SIMPLES PPR, F/F, SOLDAVEL, DN 110 MM, PARA AGUA QUENTE PREDIAL                                                                                                                                                                                                                                                                                                                                                                                                                                      </v>
          </cell>
          <cell r="C2758" t="str">
            <v xml:space="preserve">UN    </v>
          </cell>
        </row>
        <row r="2759">
          <cell r="A2759">
            <v>36320</v>
          </cell>
          <cell r="B2759" t="str">
            <v xml:space="preserve">LUVA SIMPLES PPR, F/F, SOLDAVEL, DN 20 MM, PARA AGUA QUENTE PREDIAL                                                                                                                                                                                                                                                                                                                                                                                                                                       </v>
          </cell>
          <cell r="C2759" t="str">
            <v xml:space="preserve">UN    </v>
          </cell>
        </row>
        <row r="2760">
          <cell r="A2760">
            <v>36324</v>
          </cell>
          <cell r="B2760" t="str">
            <v xml:space="preserve">LUVA SIMPLES PPR, F/F, SOLDAVEL, DN 25 MM, PARA AGUA QUENTE PREDIAL                                                                                                                                                                                                                                                                                                                                                                                                                                       </v>
          </cell>
          <cell r="C2760" t="str">
            <v xml:space="preserve">UN    </v>
          </cell>
        </row>
        <row r="2761">
          <cell r="A2761">
            <v>38441</v>
          </cell>
          <cell r="B2761" t="str">
            <v xml:space="preserve">LUVA SIMPLES PPR, F/F, SOLDAVEL, DN 32 MM, PARA AGUA QUENTE PREDIAL                                                                                                                                                                                                                                                                                                                                                                                                                                       </v>
          </cell>
          <cell r="C2761" t="str">
            <v xml:space="preserve">UN    </v>
          </cell>
        </row>
        <row r="2762">
          <cell r="A2762">
            <v>38442</v>
          </cell>
          <cell r="B2762" t="str">
            <v xml:space="preserve">LUVA SIMPLES PPR, F/F, SOLDAVEL, DN 40 MM, PARA AGUA QUENTE PREDIAL                                                                                                                                                                                                                                                                                                                                                                                                                                       </v>
          </cell>
          <cell r="C2762" t="str">
            <v xml:space="preserve">UN    </v>
          </cell>
        </row>
        <row r="2763">
          <cell r="A2763">
            <v>38443</v>
          </cell>
          <cell r="B2763" t="str">
            <v xml:space="preserve">LUVA SIMPLES PPR, F/F, SOLDAVEL, DN 50 MM, PARA AGUA QUENTE PREDIAL                                                                                                                                                                                                                                                                                                                                                                                                                                       </v>
          </cell>
          <cell r="C2763" t="str">
            <v xml:space="preserve">UN    </v>
          </cell>
        </row>
        <row r="2764">
          <cell r="A2764">
            <v>38444</v>
          </cell>
          <cell r="B2764" t="str">
            <v xml:space="preserve">LUVA SIMPLES PPR, F/F, SOLDAVEL, DN 63 MM, PARA AGUA QUENTE PREDIAL                                                                                                                                                                                                                                                                                                                                                                                                                                       </v>
          </cell>
          <cell r="C2764" t="str">
            <v xml:space="preserve">UN    </v>
          </cell>
        </row>
        <row r="2765">
          <cell r="A2765">
            <v>38445</v>
          </cell>
          <cell r="B2765" t="str">
            <v xml:space="preserve">LUVA SIMPLES PPR, F/F, SOLDAVEL, DN 75 MM, PARA AGUA QUENTE PREDIAL                                                                                                                                                                                                                                                                                                                                                                                                                                       </v>
          </cell>
          <cell r="C2765" t="str">
            <v xml:space="preserve">UN    </v>
          </cell>
        </row>
        <row r="2766">
          <cell r="A2766">
            <v>38446</v>
          </cell>
          <cell r="B2766" t="str">
            <v xml:space="preserve">LUVA SIMPLES PPR, F/F, SOLDAVEL, DN 90 MM, PARA AGUA QUENTE PREDIAL                                                                                                                                                                                                                                                                                                                                                                                                                                       </v>
          </cell>
          <cell r="C2766" t="str">
            <v xml:space="preserve">UN    </v>
          </cell>
        </row>
        <row r="2767">
          <cell r="A2767">
            <v>3837</v>
          </cell>
          <cell r="B2767" t="str">
            <v xml:space="preserve">LUVA SIMPLES PVC PBA, JE, DN 100 / DE 110 MM, PARA REDE DE AGUA                                                                                                                                                                                                                                                                                                                                                                                                                                           </v>
          </cell>
          <cell r="C2767" t="str">
            <v xml:space="preserve">UN    </v>
          </cell>
        </row>
        <row r="2768">
          <cell r="A2768">
            <v>3845</v>
          </cell>
          <cell r="B2768" t="str">
            <v xml:space="preserve">LUVA SIMPLES PVC PBA, JE, DN 50 / DE 60 MM, PARA REDE DE AGUA                                                                                                                                                                                                                                                                                                                                                                                                                                             </v>
          </cell>
          <cell r="C2768" t="str">
            <v xml:space="preserve">UN    </v>
          </cell>
        </row>
        <row r="2769">
          <cell r="A2769">
            <v>11045</v>
          </cell>
          <cell r="B2769" t="str">
            <v xml:space="preserve">LUVA SIMPLES PVC PBA, JE, DN 75 / DE 85 MM, PARA REDE DE AGUA                                                                                                                                                                                                                                                                                                                                                                                                                                             </v>
          </cell>
          <cell r="C2769" t="str">
            <v xml:space="preserve">UN    </v>
          </cell>
        </row>
        <row r="2770">
          <cell r="A2770">
            <v>20170</v>
          </cell>
          <cell r="B2770" t="str">
            <v xml:space="preserve">LUVA SIMPLES, PVC SERIE R, 100 MM, PARA ESGOTO PREDIAL                                                                                                                                                                                                                                                                                                                                                                                                                                                    </v>
          </cell>
          <cell r="C2770" t="str">
            <v xml:space="preserve">UN    </v>
          </cell>
        </row>
        <row r="2771">
          <cell r="A2771">
            <v>20171</v>
          </cell>
          <cell r="B2771" t="str">
            <v xml:space="preserve">LUVA SIMPLES, PVC SERIE R, 150 MM, PARA ESGOTO PREDIAL                                                                                                                                                                                                                                                                                                                                                                                                                                                    </v>
          </cell>
          <cell r="C2771" t="str">
            <v xml:space="preserve">UN    </v>
          </cell>
        </row>
        <row r="2772">
          <cell r="A2772">
            <v>20167</v>
          </cell>
          <cell r="B2772" t="str">
            <v xml:space="preserve">LUVA SIMPLES, PVC SERIE R, 40 MM, PARA ESGOTO PREDIAL                                                                                                                                                                                                                                                                                                                                                                                                                                                     </v>
          </cell>
          <cell r="C2772" t="str">
            <v xml:space="preserve">UN    </v>
          </cell>
        </row>
        <row r="2773">
          <cell r="A2773">
            <v>20168</v>
          </cell>
          <cell r="B2773" t="str">
            <v xml:space="preserve">LUVA SIMPLES, PVC SERIE R, 50 MM, PARA ESGOTO PREDIAL                                                                                                                                                                                                                                                                                                                                                                                                                                                     </v>
          </cell>
          <cell r="C2773" t="str">
            <v xml:space="preserve">UN    </v>
          </cell>
        </row>
        <row r="2774">
          <cell r="A2774">
            <v>20169</v>
          </cell>
          <cell r="B2774" t="str">
            <v xml:space="preserve">LUVA SIMPLES, PVC SERIE R, 75 MM, PARA ESGOTO PREDIAL                                                                                                                                                                                                                                                                                                                                                                                                                                                     </v>
          </cell>
          <cell r="C2774" t="str">
            <v xml:space="preserve">UN    </v>
          </cell>
        </row>
        <row r="2775">
          <cell r="A2775">
            <v>3899</v>
          </cell>
          <cell r="B2775" t="str">
            <v xml:space="preserve">LUVA SIMPLES, PVC, SOLDAVEL, DN 100 MM, SERIE NORMAL, PARA ESGOTO PREDIAL                                                                                                                                                                                                                                                                                                                                                                                                                                 </v>
          </cell>
          <cell r="C2775" t="str">
            <v xml:space="preserve">UN    </v>
          </cell>
        </row>
        <row r="2776">
          <cell r="A2776">
            <v>38676</v>
          </cell>
          <cell r="B2776" t="str">
            <v xml:space="preserve">LUVA SIMPLES, PVC, SOLDAVEL, DN 150 MM, SERIE NORMAL, PARA ESGOTO PREDIAL                                                                                                                                                                                                                                                                                                                                                                                                                                 </v>
          </cell>
          <cell r="C2776" t="str">
            <v xml:space="preserve">UN    </v>
          </cell>
        </row>
        <row r="2777">
          <cell r="A2777">
            <v>3897</v>
          </cell>
          <cell r="B2777" t="str">
            <v xml:space="preserve">LUVA SIMPLES, PVC, SOLDAVEL, DN 40 MM, SERIE NORMAL, PARA ESGOTO PREDIAL                                                                                                                                                                                                                                                                                                                                                                                                                                  </v>
          </cell>
          <cell r="C2777" t="str">
            <v xml:space="preserve">UN    </v>
          </cell>
        </row>
        <row r="2778">
          <cell r="A2778">
            <v>3875</v>
          </cell>
          <cell r="B2778" t="str">
            <v xml:space="preserve">LUVA SIMPLES, PVC, SOLDAVEL, DN 50 MM, SERIE NORMAL, PARA ESGOTO PREDIAL                                                                                                                                                                                                                                                                                                                                                                                                                                  </v>
          </cell>
          <cell r="C2778" t="str">
            <v xml:space="preserve">UN    </v>
          </cell>
        </row>
        <row r="2779">
          <cell r="A2779">
            <v>3898</v>
          </cell>
          <cell r="B2779" t="str">
            <v xml:space="preserve">LUVA SIMPLES, PVC, SOLDAVEL, DN 75 MM, SERIE NORMAL, PARA ESGOTO PREDIAL                                                                                                                                                                                                                                                                                                                                                                                                                                  </v>
          </cell>
          <cell r="C2779" t="str">
            <v xml:space="preserve">UN    </v>
          </cell>
        </row>
        <row r="2780">
          <cell r="A2780">
            <v>3855</v>
          </cell>
          <cell r="B2780" t="str">
            <v xml:space="preserve">LUVA SOLDAVEL COM BUCHA DE LATAO, PVC, 20 MM X 1/2"                                                                                                                                                                                                                                                                                                                                                                                                                                                       </v>
          </cell>
          <cell r="C2780" t="str">
            <v xml:space="preserve">UN    </v>
          </cell>
        </row>
        <row r="2781">
          <cell r="A2781">
            <v>3874</v>
          </cell>
          <cell r="B2781" t="str">
            <v xml:space="preserve">LUVA SOLDAVEL COM BUCHA DE LATAO, PVC, 25 MM X 1/2"                                                                                                                                                                                                                                                                                                                                                                                                                                                       </v>
          </cell>
          <cell r="C2781" t="str">
            <v xml:space="preserve">UN    </v>
          </cell>
        </row>
        <row r="2782">
          <cell r="A2782">
            <v>3870</v>
          </cell>
          <cell r="B2782" t="str">
            <v xml:space="preserve">LUVA SOLDAVEL COM BUCHA DE LATAO, PVC, 25 MM X 3/4"                                                                                                                                                                                                                                                                                                                                                                                                                                                       </v>
          </cell>
          <cell r="C2782" t="str">
            <v xml:space="preserve">UN    </v>
          </cell>
        </row>
        <row r="2783">
          <cell r="A2783">
            <v>38678</v>
          </cell>
          <cell r="B2783" t="str">
            <v xml:space="preserve">LUVA SOLDAVEL COM BUCHA DE LATAO, PVC, 32 MM X 1"                                                                                                                                                                                                                                                                                                                                                                                                                                                         </v>
          </cell>
          <cell r="C2783" t="str">
            <v xml:space="preserve">UN    </v>
          </cell>
        </row>
        <row r="2784">
          <cell r="A2784">
            <v>3859</v>
          </cell>
          <cell r="B2784" t="str">
            <v xml:space="preserve">LUVA SOLDAVEL COM ROSCA, PVC, 20 MM X 1/2", PARA AGUA FRIA PREDIAL                                                                                                                                                                                                                                                                                                                                                                                                                                        </v>
          </cell>
          <cell r="C2784" t="str">
            <v xml:space="preserve">UN    </v>
          </cell>
        </row>
        <row r="2785">
          <cell r="A2785">
            <v>3856</v>
          </cell>
          <cell r="B2785" t="str">
            <v xml:space="preserve">LUVA SOLDAVEL COM ROSCA, PVC, 25 MM X 1/2", PARA AGUA FRIA PREDIAL                                                                                                                                                                                                                                                                                                                                                                                                                                        </v>
          </cell>
          <cell r="C2785" t="str">
            <v xml:space="preserve">UN    </v>
          </cell>
        </row>
        <row r="2786">
          <cell r="A2786">
            <v>3906</v>
          </cell>
          <cell r="B2786" t="str">
            <v xml:space="preserve">LUVA SOLDAVEL COM ROSCA, PVC, 25 MM X 3/4", PARA AGUA FRIA PREDIAL                                                                                                                                                                                                                                                                                                                                                                                                                                        </v>
          </cell>
          <cell r="C2786" t="str">
            <v xml:space="preserve">UN    </v>
          </cell>
        </row>
        <row r="2787">
          <cell r="A2787">
            <v>3860</v>
          </cell>
          <cell r="B2787" t="str">
            <v xml:space="preserve">LUVA SOLDAVEL COM ROSCA, PVC, 32 MM X 1", PARA AGUA FRIA PREDIAL                                                                                                                                                                                                                                                                                                                                                                                                                                          </v>
          </cell>
          <cell r="C2787" t="str">
            <v xml:space="preserve">UN    </v>
          </cell>
        </row>
        <row r="2788">
          <cell r="A2788">
            <v>3905</v>
          </cell>
          <cell r="B2788" t="str">
            <v xml:space="preserve">LUVA SOLDAVEL COM ROSCA, PVC, 40 MM X 1 1/4", PARA AGUA FRIA PREDIAL                                                                                                                                                                                                                                                                                                                                                                                                                                      </v>
          </cell>
          <cell r="C2788" t="str">
            <v xml:space="preserve">UN    </v>
          </cell>
        </row>
        <row r="2789">
          <cell r="A2789">
            <v>3871</v>
          </cell>
          <cell r="B2789" t="str">
            <v xml:space="preserve">LUVA SOLDAVEL COM ROSCA, PVC, 50 MM X 1 1/2", PARA AGUA FRIA PREDIAL                                                                                                                                                                                                                                                                                                                                                                                                                                      </v>
          </cell>
          <cell r="C2789" t="str">
            <v xml:space="preserve">UN    </v>
          </cell>
        </row>
        <row r="2790">
          <cell r="A2790">
            <v>39292</v>
          </cell>
          <cell r="B2790" t="str">
            <v xml:space="preserve">LUVA/UNIAO DE REDUCAO METALICA, PARA CONEXAO COM ANEL DESLIZANTE, DN 20 X 16 MM, EM TUBO PEX PARA INST. AGUA QUENTE/FRIA                                                                                                                                                                                                                                                                                                                                                                                  </v>
          </cell>
          <cell r="C2790" t="str">
            <v xml:space="preserve">UN    </v>
          </cell>
        </row>
        <row r="2791">
          <cell r="A2791">
            <v>39293</v>
          </cell>
          <cell r="B2791" t="str">
            <v xml:space="preserve">LUVA/UNIAO DE REDUCAO METALICA, PARA CONEXAO COM ANEL DESLIZANTE, DN 25 X 16 MM, EM TUBO PEX PARA INST. AGUA QUENTE/FRIA                                                                                                                                                                                                                                                                                                                                                                                  </v>
          </cell>
          <cell r="C2791" t="str">
            <v xml:space="preserve">UN    </v>
          </cell>
        </row>
        <row r="2792">
          <cell r="A2792">
            <v>39294</v>
          </cell>
          <cell r="B2792" t="str">
            <v xml:space="preserve">LUVA/UNIAO DE REDUCAO METALICA, PARA CONEXAO COM ANEL DESLIZANTE, DN 25 X 20 MM, EM TUBO PEX PARA INST. AGUA QUENTE/FRIA                                                                                                                                                                                                                                                                                                                                                                                  </v>
          </cell>
          <cell r="C2792" t="str">
            <v xml:space="preserve">UN    </v>
          </cell>
        </row>
        <row r="2793">
          <cell r="A2793">
            <v>39295</v>
          </cell>
          <cell r="B2793" t="str">
            <v xml:space="preserve">LUVA/UNIAO DE REDUCAO METALICA, PARA CONEXAO COM ANEL DESLIZANTE, DN 32 X 25 MM, EM TUBO PEX PARA INST. AGUA QUENTE/FRIA                                                                                                                                                                                                                                                                                                                                                                                  </v>
          </cell>
          <cell r="C2793" t="str">
            <v xml:space="preserve">UN    </v>
          </cell>
        </row>
        <row r="2794">
          <cell r="A2794">
            <v>39312</v>
          </cell>
          <cell r="B2794" t="str">
            <v xml:space="preserve">LUVA/UNIAO DE REDUCAO, PLASTICA, PARA CONEXAO COM CRIMPAGEM, DN 20 X 16 MM, EM TUBO PEX PARA INST. AGUA QUENTE/FRIA                                                                                                                                                                                                                                                                                                                                                                                       </v>
          </cell>
          <cell r="C2794" t="str">
            <v xml:space="preserve">UN    </v>
          </cell>
        </row>
        <row r="2795">
          <cell r="A2795">
            <v>39313</v>
          </cell>
          <cell r="B2795" t="str">
            <v xml:space="preserve">LUVA/UNIAO DE REDUCAO, PLASTICA, PARA CONEXAO COM CRIMPAGEM, DN 25 X 16 MM, EM TUBO PEX PARA INST. AGUA QUENTE/FRIA                                                                                                                                                                                                                                                                                                                                                                                       </v>
          </cell>
          <cell r="C2795" t="str">
            <v xml:space="preserve">UN    </v>
          </cell>
        </row>
        <row r="2796">
          <cell r="A2796">
            <v>39314</v>
          </cell>
          <cell r="B2796" t="str">
            <v xml:space="preserve">LUVA/UNIAO DE REDUCAO, PLASTICA, PARA CONEXAO COM CRIMPAGEM, DN 32 X 25 MM, EM TUBO PEX PARA INST. AGUA QUENTE/FRIA                                                                                                                                                                                                                                                                                                                                                                                       </v>
          </cell>
          <cell r="C2796" t="str">
            <v xml:space="preserve">UN    </v>
          </cell>
        </row>
        <row r="2797">
          <cell r="A2797">
            <v>39296</v>
          </cell>
          <cell r="B2797" t="str">
            <v xml:space="preserve">LUVA/UNIAO METALICA, PARA CONEXAO COM ANEL DESLIZANTE, DN 16 MM, EM TUBO PEX PARA INST. AGUA QUENTE/FRIA                                                                                                                                                                                                                                                                                                                                                                                                  </v>
          </cell>
          <cell r="C2797" t="str">
            <v xml:space="preserve">UN    </v>
          </cell>
        </row>
        <row r="2798">
          <cell r="A2798">
            <v>39297</v>
          </cell>
          <cell r="B2798" t="str">
            <v xml:space="preserve">LUVA/UNIAO METALICA, PARA CONEXAO COM ANEL DESLIZANTE, DN 20 MM, EM TUBO PEX PARA INST. AGUA QUENTE/FRIA                                                                                                                                                                                                                                                                                                                                                                                                  </v>
          </cell>
          <cell r="C2798" t="str">
            <v xml:space="preserve">UN    </v>
          </cell>
        </row>
        <row r="2799">
          <cell r="A2799">
            <v>39298</v>
          </cell>
          <cell r="B2799" t="str">
            <v xml:space="preserve">LUVA/UNIAO METALICA, PARA CONEXAO COM ANEL DESLIZANTE, DN 25 MM, EM TUBO PEX PARA INST. AGUA QUENTE/FRIA                                                                                                                                                                                                                                                                                                                                                                                                  </v>
          </cell>
          <cell r="C2799" t="str">
            <v xml:space="preserve">UN    </v>
          </cell>
        </row>
        <row r="2800">
          <cell r="A2800">
            <v>39299</v>
          </cell>
          <cell r="B2800" t="str">
            <v xml:space="preserve">LUVA/UNIAO METALICA, PARA CONEXAO COM ANEL DESLIZANTE, DN 32 MM, EM TUBO PEX PARA INST. AGUA QUENTE/FRIA                                                                                                                                                                                                                                                                                                                                                                                                  </v>
          </cell>
          <cell r="C2800" t="str">
            <v xml:space="preserve">UN    </v>
          </cell>
        </row>
        <row r="2801">
          <cell r="A2801">
            <v>39308</v>
          </cell>
          <cell r="B2801" t="str">
            <v xml:space="preserve">LUVA/UNIAO, PLASTICA, PARA CONEXAO COM CRIMPAGEM, DN 16 MM, EM TUBO PEX PARA INST. AGUA QUENTE/FRIA                                                                                                                                                                                                                                                                                                                                                                                                       </v>
          </cell>
          <cell r="C2801" t="str">
            <v xml:space="preserve">UN    </v>
          </cell>
        </row>
        <row r="2802">
          <cell r="A2802">
            <v>39309</v>
          </cell>
          <cell r="B2802" t="str">
            <v xml:space="preserve">LUVA/UNIAO, PLASTICA, PARA CONEXAO COM CRIMPAGEM, DN 20 MM, EM TUBO PEX PARA INST. AGUA QUENTE/FRIA                                                                                                                                                                                                                                                                                                                                                                                                       </v>
          </cell>
          <cell r="C2802" t="str">
            <v xml:space="preserve">UN    </v>
          </cell>
        </row>
        <row r="2803">
          <cell r="A2803">
            <v>39310</v>
          </cell>
          <cell r="B2803" t="str">
            <v xml:space="preserve">LUVA/UNIAO, PLASTICA, PARA CONEXAO COM CRIMPAGEM, DN 25 MM, EM TUBO PEX PARA INST. AGUA QUENTE/FRIA                                                                                                                                                                                                                                                                                                                                                                                                       </v>
          </cell>
          <cell r="C2803" t="str">
            <v xml:space="preserve">UN    </v>
          </cell>
        </row>
        <row r="2804">
          <cell r="A2804">
            <v>39311</v>
          </cell>
          <cell r="B2804" t="str">
            <v xml:space="preserve">LUVA/UNIAO, PLASTICA, PARA CONEXAO COM CRIMPAGEM, DN 32 MM, EM TUBO PEX PARA INST. AGUA QUENTE/FRIA                                                                                                                                                                                                                                                                                                                                                                                                       </v>
          </cell>
          <cell r="C2804" t="str">
            <v xml:space="preserve">UN    </v>
          </cell>
        </row>
        <row r="2805">
          <cell r="A2805">
            <v>37427</v>
          </cell>
          <cell r="B2805" t="str">
            <v xml:space="preserve">LUVA, PEAD PE 100, DE 125 MM, PARA ELETROFUSAO                                                                                                                                                                                                                                                                                                                                                                                                                                                            </v>
          </cell>
          <cell r="C2805" t="str">
            <v xml:space="preserve">UN    </v>
          </cell>
        </row>
        <row r="2806">
          <cell r="A2806">
            <v>37424</v>
          </cell>
          <cell r="B2806" t="str">
            <v xml:space="preserve">LUVA, PEAD PE 100, DE 20 MM, PARA ELETROFUSAO                                                                                                                                                                                                                                                                                                                                                                                                                                                             </v>
          </cell>
          <cell r="C2806" t="str">
            <v xml:space="preserve">UN    </v>
          </cell>
        </row>
        <row r="2807">
          <cell r="A2807">
            <v>37428</v>
          </cell>
          <cell r="B2807" t="str">
            <v xml:space="preserve">LUVA, PEAD PE 100, DE 200 MM, PARA ELETROFUSAO                                                                                                                                                                                                                                                                                                                                                                                                                                                            </v>
          </cell>
          <cell r="C2807" t="str">
            <v xml:space="preserve">UN    </v>
          </cell>
        </row>
        <row r="2808">
          <cell r="A2808">
            <v>37425</v>
          </cell>
          <cell r="B2808" t="str">
            <v xml:space="preserve">LUVA, PEAD PE 100, DE 32 MM, PARA ELETROFUSAO                                                                                                                                                                                                                                                                                                                                                                                                                                                             </v>
          </cell>
          <cell r="C2808" t="str">
            <v xml:space="preserve">UN    </v>
          </cell>
        </row>
        <row r="2809">
          <cell r="A2809">
            <v>37429</v>
          </cell>
          <cell r="B2809" t="str">
            <v xml:space="preserve">LUVA, PEAD PE 100, DE 400 MM, PARA ELETROFUSAO                                                                                                                                                                                                                                                                                                                                                                                                                                                            </v>
          </cell>
          <cell r="C2809" t="str">
            <v xml:space="preserve">UN    </v>
          </cell>
        </row>
        <row r="2810">
          <cell r="A2810">
            <v>37426</v>
          </cell>
          <cell r="B2810" t="str">
            <v xml:space="preserve">LUVA, PEAD PE 100, DE 63 MM, PARA ELETROFUSAO                                                                                                                                                                                                                                                                                                                                                                                                                                                             </v>
          </cell>
          <cell r="C2810" t="str">
            <v xml:space="preserve">UN    </v>
          </cell>
        </row>
        <row r="2811">
          <cell r="A2811">
            <v>11519</v>
          </cell>
          <cell r="B2811" t="str">
            <v xml:space="preserve">MACANETA ALAVANCA RETA OCA, EM ZAMAC COM ACABAMENTO CROMADO, COMPRIMENTO APROX DE 15 CM                                                                                                                                                                                                                                                                                                                                                                                                                   </v>
          </cell>
          <cell r="C2811" t="str">
            <v xml:space="preserve">PAR   </v>
          </cell>
        </row>
        <row r="2812">
          <cell r="A2812">
            <v>11520</v>
          </cell>
          <cell r="B2812" t="str">
            <v xml:space="preserve">MACANETA ALAVANCA, RETA SIMPLES / OCA, CROMADA, COMPRIMENTO DE 10 A 16 CM, ACABAMENTO PADRAO POPULAR - SOMENTE MACANETAS                                                                                                                                                                                                                                                                                                                                                                                  </v>
          </cell>
          <cell r="C2812" t="str">
            <v xml:space="preserve">PAR   </v>
          </cell>
        </row>
        <row r="2813">
          <cell r="A2813">
            <v>11518</v>
          </cell>
          <cell r="B2813" t="str">
            <v xml:space="preserve">MACANETA BOLA, EM ZAMAC COM ACABAMENTO CROMADO, DIAMETRO DE APROX 2 1/2"                                                                                                                                                                                                                                                                                                                                                                                                                                  </v>
          </cell>
          <cell r="C2813" t="str">
            <v xml:space="preserve">PAR   </v>
          </cell>
        </row>
        <row r="2814">
          <cell r="A2814">
            <v>38473</v>
          </cell>
          <cell r="B2814" t="str">
            <v xml:space="preserve">MACARICO DE SOLDA 201 PARA EXTENSAO GLP OU ACETILENO                                                                                                                                                                                                                                                                                                                                                                                                                                                      </v>
          </cell>
          <cell r="C2814" t="str">
            <v xml:space="preserve">UN    </v>
          </cell>
        </row>
        <row r="2815">
          <cell r="A2815">
            <v>4244</v>
          </cell>
          <cell r="B2815" t="str">
            <v xml:space="preserve">MACARIQUEIRO (HORISTA)                                                                                                                                                                                                                                                                                                                                                                                                                                                                                    </v>
          </cell>
          <cell r="C2815" t="str">
            <v xml:space="preserve">H     </v>
          </cell>
        </row>
        <row r="2816">
          <cell r="A2816">
            <v>40977</v>
          </cell>
          <cell r="B2816" t="str">
            <v xml:space="preserve">MACARIQUEIRO (MENSALISTA)                                                                                                                                                                                                                                                                                                                                                                                                                                                                                 </v>
          </cell>
          <cell r="C2816" t="str">
            <v xml:space="preserve">MES   </v>
          </cell>
        </row>
        <row r="2817">
          <cell r="A2817">
            <v>4115</v>
          </cell>
          <cell r="B2817" t="str">
            <v xml:space="preserve">MADEIRA ROLICA TRATADA, D = 12 A 15 CM, H = 3,00 M, EM EUCALIPTO OU EQUIVALENTE DA REGIAO                                                                                                                                                                                                                                                                                                                                                                                                                 </v>
          </cell>
          <cell r="C2817" t="str">
            <v xml:space="preserve">M     </v>
          </cell>
        </row>
        <row r="2818">
          <cell r="A2818">
            <v>4119</v>
          </cell>
          <cell r="B2818" t="str">
            <v xml:space="preserve">MADEIRA ROLICA TRATADA, D = 16 A 20 CM, H = 6,00 M, EM EUCALIPTO OU EQUIVALENTE DA REGIAO                                                                                                                                                                                                                                                                                                                                                                                                                 </v>
          </cell>
          <cell r="C2818" t="str">
            <v xml:space="preserve">M     </v>
          </cell>
        </row>
        <row r="2819">
          <cell r="A2819">
            <v>2794</v>
          </cell>
          <cell r="B2819" t="str">
            <v xml:space="preserve">MADEIRA ROLICA TRATADA, D = 25 A 29 CM, H = 6,50 M, EM EUCALIPTO OU EQUIVALENTE DA REGIAO                                                                                                                                                                                                                                                                                                                                                                                                                 </v>
          </cell>
          <cell r="C2819" t="str">
            <v xml:space="preserve">M     </v>
          </cell>
        </row>
        <row r="2820">
          <cell r="A2820">
            <v>2788</v>
          </cell>
          <cell r="B2820" t="str">
            <v xml:space="preserve">MADEIRA ROLICA TRATADA, D = 30 A 34 CM, H = 6,50 M, EM EUCALIPTO OU EQUIVALENTE DA REGIAO                                                                                                                                                                                                                                                                                                                                                                                                                 </v>
          </cell>
          <cell r="C2820" t="str">
            <v xml:space="preserve">M     </v>
          </cell>
        </row>
        <row r="2821">
          <cell r="A2821">
            <v>4006</v>
          </cell>
          <cell r="B2821" t="str">
            <v xml:space="preserve">MADEIRA SERRADA EM PINUS, MISTA OU EQUIVALENTE DA REGIAO - BRUTA                                                                                                                                                                                                                                                                                                                                                                                                                                          </v>
          </cell>
          <cell r="C2821" t="str">
            <v xml:space="preserve">M3    </v>
          </cell>
        </row>
        <row r="2822">
          <cell r="A2822">
            <v>36151</v>
          </cell>
          <cell r="B2822" t="str">
            <v xml:space="preserve">MANGOTE DE SEGURANCA EM RASPA DE COURO                                                                                                                                                                                                                                                                                                                                                                                                                                                                    </v>
          </cell>
          <cell r="C2822" t="str">
            <v xml:space="preserve">UN    </v>
          </cell>
        </row>
        <row r="2823">
          <cell r="A2823">
            <v>37461</v>
          </cell>
          <cell r="B2823" t="str">
            <v xml:space="preserve">MANGUEIRA CRISTAL TRANCADA, PVC COM REFORCO, COM PRESSAO DE TRABALHO (PT) 250 LBS/POL2, DE 3/4" X *2,8* MM                                                                                                                                                                                                                                                                                                                                                                                                </v>
          </cell>
          <cell r="C2823" t="str">
            <v xml:space="preserve">M     </v>
          </cell>
        </row>
        <row r="2824">
          <cell r="A2824">
            <v>37460</v>
          </cell>
          <cell r="B2824" t="str">
            <v xml:space="preserve">MANGUEIRA CRISTAL TRANCADA, PVC COM REFORCO, PRESSAO DE TRABALHO (PT) 250 LBS/POL2, DE 1" X *3,1* MM                                                                                                                                                                                                                                                                                                                                                                                                      </v>
          </cell>
          <cell r="C2824" t="str">
            <v xml:space="preserve">M     </v>
          </cell>
        </row>
        <row r="2825">
          <cell r="A2825">
            <v>37458</v>
          </cell>
          <cell r="B2825" t="str">
            <v xml:space="preserve">MANGUEIRA CRISTAL, LISA, PVC TRANSPARENTE, 1/2" X 2 MM                                                                                                                                                                                                                                                                                                                                                                                                                                                    </v>
          </cell>
          <cell r="C2825" t="str">
            <v xml:space="preserve">M     </v>
          </cell>
        </row>
        <row r="2826">
          <cell r="A2826">
            <v>37454</v>
          </cell>
          <cell r="B2826" t="str">
            <v xml:space="preserve">MANGUEIRA CRISTAL, LISA, PVC TRANSPARENTE, 1/4" X1 MM                                                                                                                                                                                                                                                                                                                                                                                                                                                     </v>
          </cell>
          <cell r="C2826" t="str">
            <v xml:space="preserve">M     </v>
          </cell>
        </row>
        <row r="2827">
          <cell r="A2827">
            <v>37455</v>
          </cell>
          <cell r="B2827" t="str">
            <v xml:space="preserve">MANGUEIRA CRISTAL, LISA, PVC TRANSPARENTE, 1/4" X1,5 MM                                                                                                                                                                                                                                                                                                                                                                                                                                                   </v>
          </cell>
          <cell r="C2827" t="str">
            <v xml:space="preserve">M     </v>
          </cell>
        </row>
        <row r="2828">
          <cell r="A2828">
            <v>37459</v>
          </cell>
          <cell r="B2828" t="str">
            <v xml:space="preserve">MANGUEIRA CRISTAL, LISA, PVC TRANSPARENTE, 3/4" X 2 MM                                                                                                                                                                                                                                                                                                                                                                                                                                                    </v>
          </cell>
          <cell r="C2828" t="str">
            <v xml:space="preserve">M     </v>
          </cell>
        </row>
        <row r="2829">
          <cell r="A2829">
            <v>37457</v>
          </cell>
          <cell r="B2829" t="str">
            <v xml:space="preserve">MANGUEIRA CRISTAL, LISA, PVC TRANSPARENTE, 3/8" X 1,5 MM                                                                                                                                                                                                                                                                                                                                                                                                                                                  </v>
          </cell>
          <cell r="C2829" t="str">
            <v xml:space="preserve">M     </v>
          </cell>
        </row>
        <row r="2830">
          <cell r="A2830">
            <v>37456</v>
          </cell>
          <cell r="B2830" t="str">
            <v xml:space="preserve">MANGUEIRA CRISTAL, LISA, PVC TRANSPARENTE, 5/16" X 1 MM                                                                                                                                                                                                                                                                                                                                                                                                                                                   </v>
          </cell>
          <cell r="C2830" t="str">
            <v xml:space="preserve">M     </v>
          </cell>
        </row>
        <row r="2831">
          <cell r="A2831">
            <v>21029</v>
          </cell>
          <cell r="B2831" t="str">
            <v xml:space="preserve">MANGUEIRA DE INCENDIO, TIPO 1, DE 1 1/2", COMPRIMENTO = 15 M, TECIDO EM FIO DE POLIESTER E TUBO INTERNO EM BORRACHA SINTETICA, COM UNIOES ENGATE RAPIDO                                                                                                                                                                                                                                                                                                                                                   </v>
          </cell>
          <cell r="C2831" t="str">
            <v xml:space="preserve">UN    </v>
          </cell>
        </row>
        <row r="2832">
          <cell r="A2832">
            <v>21030</v>
          </cell>
          <cell r="B2832" t="str">
            <v xml:space="preserve">MANGUEIRA DE INCENDIO, TIPO 1, DE 1 1/2", COMPRIMENTO = 20 M, TECIDO EM FIO DE POLIESTER E TUBO INTERNO EM BORRACHA SINTETICA, COM UNIOES ENGATE RAPIDO                                                                                                                                                                                                                                                                                                                                                   </v>
          </cell>
          <cell r="C2832" t="str">
            <v xml:space="preserve">UN    </v>
          </cell>
        </row>
        <row r="2833">
          <cell r="A2833">
            <v>21031</v>
          </cell>
          <cell r="B2833" t="str">
            <v xml:space="preserve">MANGUEIRA DE INCENDIO, TIPO 1, DE 1 1/2", COMPRIMENTO = 25 M, TECIDO EM FIO DE POLIESTER E TUBO INTERNO EM BORRACHA SINTETICA, COM UNIOES ENGATE RAPIDO                                                                                                                                                                                                                                                                                                                                                   </v>
          </cell>
          <cell r="C2833" t="str">
            <v xml:space="preserve">UN    </v>
          </cell>
        </row>
        <row r="2834">
          <cell r="A2834">
            <v>21032</v>
          </cell>
          <cell r="B2834" t="str">
            <v xml:space="preserve">MANGUEIRA DE INCENDIO, TIPO 1, DE 1 1/2", COMPRIMENTO = 30 M, TECIDO EM FIO DE POLIESTER E TUBO INTERNO EM BORRACHA SINTETICA, COM UNIOES ENGATE RAPIDO                                                                                                                                                                                                                                                                                                                                                   </v>
          </cell>
          <cell r="C2834" t="str">
            <v xml:space="preserve">UN    </v>
          </cell>
        </row>
        <row r="2835">
          <cell r="A2835">
            <v>37527</v>
          </cell>
          <cell r="B2835" t="str">
            <v xml:space="preserve">MANGUEIRA DE INCENDIO, TIPO 2, DE 1 1/2", COMPRIMENTO = 15 M, TECIDO EM FIO DE POLIESTER E TUBO INTERNO EM BORRACHA SINTETICA, COM UNIOES ENGATE RAPIDO                                                                                                                                                                                                                                                                                                                                                   </v>
          </cell>
          <cell r="C2835" t="str">
            <v xml:space="preserve">UN    </v>
          </cell>
        </row>
        <row r="2836">
          <cell r="A2836">
            <v>37528</v>
          </cell>
          <cell r="B2836" t="str">
            <v xml:space="preserve">MANGUEIRA DE INCENDIO, TIPO 2, DE 1 1/2", COMPRIMENTO = 20 M, TECIDO EM FIO DE POLIESTER E TUBO INTERNO EM BORRACHA SINTETICA, COM UNIOES                                                                                                                                                                                                                                                                                                                                                                 </v>
          </cell>
          <cell r="C2836" t="str">
            <v xml:space="preserve">UN    </v>
          </cell>
        </row>
        <row r="2837">
          <cell r="A2837">
            <v>37529</v>
          </cell>
          <cell r="B2837" t="str">
            <v xml:space="preserve">MANGUEIRA DE INCENDIO, TIPO 2, DE 1 1/2", COMPRIMENTO = 25 M, TECIDO EM FIO DE POLIESTER E TUBO INTERNO EM BORRACHA SINTETICA, COM UNIOES                                                                                                                                                                                                                                                                                                                                                                 </v>
          </cell>
          <cell r="C2837" t="str">
            <v xml:space="preserve">UN    </v>
          </cell>
        </row>
        <row r="2838">
          <cell r="A2838">
            <v>37530</v>
          </cell>
          <cell r="B2838" t="str">
            <v xml:space="preserve">MANGUEIRA DE INCENDIO, TIPO 2, DE 1 1/2", COMPRIMENTO = 30 M, TECIDO EM FIO DE POLIESTER E TUBO INTERNO EM BORRACHA SINTETICA, COM UNIOES                                                                                                                                                                                                                                                                                                                                                                 </v>
          </cell>
          <cell r="C2838" t="str">
            <v xml:space="preserve">UN    </v>
          </cell>
        </row>
        <row r="2839">
          <cell r="A2839">
            <v>21034</v>
          </cell>
          <cell r="B2839" t="str">
            <v xml:space="preserve">MANGUEIRA DE INCENDIO, TIPO 2, DE 2 1/2", COMPRIMENTO = 15 M, TECIDO EM FIO DE POLIESTER E TUBO INTERNO EM BORRACHA SINTETICA, COM UNIOES ENGATE RAPIDO                                                                                                                                                                                                                                                                                                                                                   </v>
          </cell>
          <cell r="C2839" t="str">
            <v xml:space="preserve">UN    </v>
          </cell>
        </row>
        <row r="2840">
          <cell r="A2840">
            <v>37531</v>
          </cell>
          <cell r="B2840" t="str">
            <v xml:space="preserve">MANGUEIRA DE INCENDIO, TIPO 2, DE 2 1/2", COMPRIMENTO = 20 M, TECIDO EM FIO DE POLIESTER E TUBO INTERNO EM BORRACHA SINTETICA, COM UNIOES                                                                                                                                                                                                                                                                                                                                                                 </v>
          </cell>
          <cell r="C2840" t="str">
            <v xml:space="preserve">UN    </v>
          </cell>
        </row>
        <row r="2841">
          <cell r="A2841">
            <v>21036</v>
          </cell>
          <cell r="B2841" t="str">
            <v xml:space="preserve">MANGUEIRA DE INCENDIO, TIPO 2, DE 2 1/2", COMPRIMENTO = 25 M, TECIDO EM FIO DE POLIESTER E TUBO INTERNO EM BORRACHA SINTETICA, COM UNIOES ENGATE RAPIDO                                                                                                                                                                                                                                                                                                                                                   </v>
          </cell>
          <cell r="C2841" t="str">
            <v xml:space="preserve">UN    </v>
          </cell>
        </row>
        <row r="2842">
          <cell r="A2842">
            <v>21037</v>
          </cell>
          <cell r="B2842" t="str">
            <v xml:space="preserve">MANGUEIRA DE INCENDIO, TIPO 2, DE 2 1/2", COMPRIMENTO = 30 M, TECIDO EM FIO DE POLIESTER E TUBO INTERNO EM BORRACHA SINTETICA, COM UNIOES ENGATE RAPIDO                                                                                                                                                                                                                                                                                                                                                   </v>
          </cell>
          <cell r="C2842" t="str">
            <v xml:space="preserve">UN    </v>
          </cell>
        </row>
        <row r="2843">
          <cell r="A2843">
            <v>20185</v>
          </cell>
          <cell r="B2843" t="str">
            <v xml:space="preserve">MANGUEIRA DE PVC FLEXIVEL, TIPO FLAT/ACHATADA, D = 1 1/2" (40 MM), PARA CONDUCAO DE AGUA, SERVICOS LEVES E MEDIOS                                                                                                                                                                                                                                                                                                                                                                                         </v>
          </cell>
          <cell r="C2843" t="str">
            <v xml:space="preserve">M     </v>
          </cell>
        </row>
        <row r="2844">
          <cell r="A2844">
            <v>20260</v>
          </cell>
          <cell r="B2844" t="str">
            <v xml:space="preserve">MANGUEIRA PARA GAS - GLP, PVC, TRANCADA, DIAMETRO DE 3/8", COMPRIMENTO DE 1M (NORMATIZADA)                                                                                                                                                                                                                                                                                                                                                                                                                </v>
          </cell>
          <cell r="C2844" t="str">
            <v xml:space="preserve">UN    </v>
          </cell>
        </row>
        <row r="2845">
          <cell r="A2845">
            <v>37523</v>
          </cell>
          <cell r="B2845" t="str">
            <v xml:space="preserve">MANIPULADOR TELESCOPICO, POTENCIA DE 101 HP, CAPACIDADE DE CARGA DE 3.500 KG, ALTURA MAXIMA DE ELEVACAO DE 12 M                                                                                                                                                                                                                                                                                                                                                                                           </v>
          </cell>
          <cell r="C2845" t="str">
            <v xml:space="preserve">UN    </v>
          </cell>
        </row>
        <row r="2846">
          <cell r="A2846">
            <v>37515</v>
          </cell>
          <cell r="B2846" t="str">
            <v xml:space="preserve">MANIPULADOR TELESCOPICO, POTENCIA DE 85 HP, CAPACIDADE DE CARGA DE 3.500 KG, ALTURA MAXIMA DE ELEVACAO DE 12,3 M                                                                                                                                                                                                                                                                                                                                                                                          </v>
          </cell>
          <cell r="C2846" t="str">
            <v xml:space="preserve">UN    </v>
          </cell>
        </row>
        <row r="2847">
          <cell r="A2847">
            <v>12899</v>
          </cell>
          <cell r="B2847" t="str">
            <v xml:space="preserve">MANOMETRO COM CAIXA EM ACO PINTADO, ESCALA *10* KGF/CM2 (*10* BAR), DIAMETRO NOMINAL DE *63* MM, CONEXAO DE 1/4"                                                                                                                                                                                                                                                                                                                                                                                          </v>
          </cell>
          <cell r="C2847" t="str">
            <v xml:space="preserve">UN    </v>
          </cell>
        </row>
        <row r="2848">
          <cell r="A2848">
            <v>12898</v>
          </cell>
          <cell r="B2848" t="str">
            <v xml:space="preserve">MANOMETRO COM CAIXA EM ACO PINTADO, ESCALA *10* KGF/CM2 (*10* BAR), DIAMETRO NOMINAL DE 100 MM, CONEXAO DE 1/2"                                                                                                                                                                                                                                                                                                                                                                                           </v>
          </cell>
          <cell r="C2848" t="str">
            <v xml:space="preserve">UN    </v>
          </cell>
        </row>
        <row r="2849">
          <cell r="A2849">
            <v>39699</v>
          </cell>
          <cell r="B2849" t="str">
            <v xml:space="preserve">MANTA / LENCOL DE BORRACHA, SBR, ANTIRRUIDO, E = 5 MM                                                                                                                                                                                                                                                                                                                                                                                                                                                     </v>
          </cell>
          <cell r="C2849" t="str">
            <v xml:space="preserve">M2    </v>
          </cell>
        </row>
        <row r="2850">
          <cell r="A2850">
            <v>42528</v>
          </cell>
          <cell r="B2850" t="str">
            <v xml:space="preserve">MANTA ALUMINIZADA NAS DUAS FACES, PARA SUBCOBERTURA,  E = *2* MM                                                                                                                                                                                                                                                                                                                                                                                                                                          </v>
          </cell>
          <cell r="C2850" t="str">
            <v xml:space="preserve">M2    </v>
          </cell>
        </row>
        <row r="2851">
          <cell r="A2851">
            <v>39696</v>
          </cell>
          <cell r="B2851" t="str">
            <v xml:space="preserve">MANTA ALUMINIZADA 1 FACE PARA SUBCOBERTURA, E = *1* MM                                                                                                                                                                                                                                                                                                                                                                                                                                                    </v>
          </cell>
          <cell r="C2851" t="str">
            <v xml:space="preserve">M2    </v>
          </cell>
        </row>
        <row r="2852">
          <cell r="A2852">
            <v>39700</v>
          </cell>
          <cell r="B2852" t="str">
            <v xml:space="preserve">MANTA ANTIRRUIDO DE POLIESTER (PET) PARA CONTRAPISO E = *8* MM                                                                                                                                                                                                                                                                                                                                                                                                                                            </v>
          </cell>
          <cell r="C2852" t="str">
            <v xml:space="preserve">M2    </v>
          </cell>
        </row>
        <row r="2853">
          <cell r="A2853">
            <v>11621</v>
          </cell>
          <cell r="B2853" t="str">
            <v xml:space="preserve">MANTA ASFALTICA ELASTOMERICA EM POLIESTER ALUMINIZADA 3 MM, TIPO III, CLASSE B (NBR 9952)                                                                                                                                                                                                                                                                                                                                                                                                                 </v>
          </cell>
          <cell r="C2853" t="str">
            <v xml:space="preserve">M2    </v>
          </cell>
        </row>
        <row r="2854">
          <cell r="A2854">
            <v>4014</v>
          </cell>
          <cell r="B2854" t="str">
            <v xml:space="preserve">MANTA ASFALTICA ELASTOMERICA EM POLIESTER 3 MM, TIPO III, CLASSE B, ACABAMENTO PP (NBR 9952)                                                                                                                                                                                                                                                                                                                                                                                                              </v>
          </cell>
          <cell r="C2854" t="str">
            <v xml:space="preserve">M2    </v>
          </cell>
        </row>
        <row r="2855">
          <cell r="A2855">
            <v>4015</v>
          </cell>
          <cell r="B2855" t="str">
            <v xml:space="preserve">MANTA ASFALTICA ELASTOMERICA EM POLIESTER 4 MM, TIPO III, CLASSE B, ACABAMENTO PP (NBR 9952)                                                                                                                                                                                                                                                                                                                                                                                                              </v>
          </cell>
          <cell r="C2855" t="str">
            <v xml:space="preserve">M2    </v>
          </cell>
        </row>
        <row r="2856">
          <cell r="A2856">
            <v>4017</v>
          </cell>
          <cell r="B2856" t="str">
            <v xml:space="preserve">MANTA ASFALTICA ELASTOMERICA EM POLIESTER 5 MM, TIPO III, CLASSE B, ACABAMENTO PP (NBR 9952)                                                                                                                                                                                                                                                                                                                                                                                                              </v>
          </cell>
          <cell r="C2856" t="str">
            <v xml:space="preserve">M2    </v>
          </cell>
        </row>
        <row r="2857">
          <cell r="A2857">
            <v>4016</v>
          </cell>
          <cell r="B2857" t="str">
            <v xml:space="preserve">MANTA ASFALTICA ELASTOMERICA TIPO GLASS 3 MM, TIPO II, CLASSE C, ACABAMENTO PP (NBR 9952)                                                                                                                                                                                                                                                                                                                                                                                                                 </v>
          </cell>
          <cell r="C2857" t="str">
            <v xml:space="preserve">M2    </v>
          </cell>
        </row>
        <row r="2858">
          <cell r="A2858">
            <v>38544</v>
          </cell>
          <cell r="B2858" t="str">
            <v xml:space="preserve">MANTA DE POLIETILENO EXPANDIDO (PEBD) ANTICHAMAS, E = 8 MM                                                                                                                                                                                                                                                                                                                                                                                                                                                </v>
          </cell>
          <cell r="C2858" t="str">
            <v xml:space="preserve">M2    </v>
          </cell>
        </row>
        <row r="2859">
          <cell r="A2859">
            <v>38545</v>
          </cell>
          <cell r="B2859" t="str">
            <v xml:space="preserve">MANTA DE POLIETILENO EXPANDIDO (PEBD), E = 5 MM                                                                                                                                                                                                                                                                                                                                                                                                                                                           </v>
          </cell>
          <cell r="C2859" t="str">
            <v xml:space="preserve">M2    </v>
          </cell>
        </row>
        <row r="2860">
          <cell r="A2860">
            <v>42527</v>
          </cell>
          <cell r="B2860" t="str">
            <v xml:space="preserve">MANTA DE POLIETILENO EXPANDIDO, COM 1 FACE METALIZADA PARA SUBCOBERTURA, E = *5* MM                                                                                                                                                                                                                                                                                                                                                                                                                       </v>
          </cell>
          <cell r="C2860" t="str">
            <v xml:space="preserve">M2    </v>
          </cell>
        </row>
        <row r="2861">
          <cell r="A2861">
            <v>39323</v>
          </cell>
          <cell r="B2861" t="str">
            <v xml:space="preserve">MANTA GEOTEXTIL TECIDO DE LAMINETES DE POLIPROPILENO, RESISTENCIA A TRACAO = *25* KN/M                                                                                                                                                                                                                                                                                                                                                                                                                    </v>
          </cell>
          <cell r="C2861" t="str">
            <v xml:space="preserve">M2    </v>
          </cell>
        </row>
        <row r="2862">
          <cell r="A2862">
            <v>626</v>
          </cell>
          <cell r="B2862" t="str">
            <v xml:space="preserve">MANTA LIQUIDA DE BASE ASFALTICA MODIFICADA COM A ADICAO DE ELASTOMEROS DILUIDOS EM SOLVENTE ORGANICO, APLICACAO A FRIO (MEMBRANA DE EMULSAO ASFALTICA PARA IMPERMEABILIZACAO FLEXIVEL)                                                                                                                                                                                                                                                                                                                    </v>
          </cell>
          <cell r="C2862" t="str">
            <v xml:space="preserve">KG    </v>
          </cell>
        </row>
        <row r="2863">
          <cell r="A2863">
            <v>44504</v>
          </cell>
          <cell r="B2863" t="str">
            <v xml:space="preserve">MANTA TERMOPLASTICA, PEAD, GEOMEMBRANA LISA, E = 0,50 MM (NBR 15352)                                                                                                                                                                                                                                                                                                                                                                                                                                      </v>
          </cell>
          <cell r="C2863" t="str">
            <v xml:space="preserve">M2    </v>
          </cell>
        </row>
        <row r="2864">
          <cell r="A2864">
            <v>44505</v>
          </cell>
          <cell r="B2864" t="str">
            <v xml:space="preserve">MANTA TERMOPLASTICA, PEAD, GEOMEMBRANA LISA, E = 0,75 MM (NBR 15352)                                                                                                                                                                                                                                                                                                                                                                                                                                      </v>
          </cell>
          <cell r="C2864" t="str">
            <v xml:space="preserve">M2    </v>
          </cell>
        </row>
        <row r="2865">
          <cell r="A2865">
            <v>44506</v>
          </cell>
          <cell r="B2865" t="str">
            <v xml:space="preserve">MANTA TERMOPLASTICA, PEAD, GEOMEMBRANA LISA, E = 0,80 MM (NBR 15352)                                                                                                                                                                                                                                                                                                                                                                                                                                      </v>
          </cell>
          <cell r="C2865" t="str">
            <v xml:space="preserve">M2    </v>
          </cell>
        </row>
        <row r="2866">
          <cell r="A2866">
            <v>44507</v>
          </cell>
          <cell r="B2866" t="str">
            <v xml:space="preserve">MANTA TERMOPLASTICA, PEAD, GEOMEMBRANA LISA, E = 1,00 MM (NBR 15352)                                                                                                                                                                                                                                                                                                                                                                                                                                      </v>
          </cell>
          <cell r="C2866" t="str">
            <v xml:space="preserve">M2    </v>
          </cell>
        </row>
        <row r="2867">
          <cell r="A2867">
            <v>44508</v>
          </cell>
          <cell r="B2867" t="str">
            <v xml:space="preserve">MANTA TERMOPLASTICA, PEAD, GEOMEMBRANA LISA, E = 1,50 MM (NBR 15352)                                                                                                                                                                                                                                                                                                                                                                                                                                      </v>
          </cell>
          <cell r="C2867" t="str">
            <v xml:space="preserve">M2    </v>
          </cell>
        </row>
        <row r="2868">
          <cell r="A2868">
            <v>44509</v>
          </cell>
          <cell r="B2868" t="str">
            <v xml:space="preserve">MANTA TERMOPLASTICA, PEAD, GEOMEMBRANA LISA, E = 2,00 MM (NBR 15352)                                                                                                                                                                                                                                                                                                                                                                                                                                      </v>
          </cell>
          <cell r="C2868" t="str">
            <v xml:space="preserve">M2    </v>
          </cell>
        </row>
        <row r="2869">
          <cell r="A2869">
            <v>44510</v>
          </cell>
          <cell r="B2869" t="str">
            <v xml:space="preserve">MANTA TERMOPLASTICA, PEAD, GEOMEMBRANA LISA, E = 2,50 MM (NBR 15352)                                                                                                                                                                                                                                                                                                                                                                                                                                      </v>
          </cell>
          <cell r="C2869" t="str">
            <v xml:space="preserve">M2    </v>
          </cell>
        </row>
        <row r="2870">
          <cell r="A2870">
            <v>44512</v>
          </cell>
          <cell r="B2870" t="str">
            <v xml:space="preserve">MANTA TERMOPLASTICA, PEAD, GEOMEMBRANA TEXTURIZADA EM AMBAS AS FACES, E = 0,50 MM ( NBR 15352)                                                                                                                                                                                                                                                                                                                                                                                                            </v>
          </cell>
          <cell r="C2870" t="str">
            <v xml:space="preserve">M2    </v>
          </cell>
        </row>
        <row r="2871">
          <cell r="A2871">
            <v>44513</v>
          </cell>
          <cell r="B2871" t="str">
            <v xml:space="preserve">MANTA TERMOPLASTICA, PEAD, GEOMEMBRANA TEXTURIZADA EM AMBAS AS FACES, E = 0,75 MM ( NBR 15352)                                                                                                                                                                                                                                                                                                                                                                                                            </v>
          </cell>
          <cell r="C2871" t="str">
            <v xml:space="preserve">M2    </v>
          </cell>
        </row>
        <row r="2872">
          <cell r="A2872">
            <v>44514</v>
          </cell>
          <cell r="B2872" t="str">
            <v xml:space="preserve">MANTA TERMOPLASTICA, PEAD, GEOMEMBRANA TEXTURIZADA EM AMBAS AS FACES, E = 0,80 MM ( NBR 15352)                                                                                                                                                                                                                                                                                                                                                                                                            </v>
          </cell>
          <cell r="C2872" t="str">
            <v xml:space="preserve">M2    </v>
          </cell>
        </row>
        <row r="2873">
          <cell r="A2873">
            <v>44515</v>
          </cell>
          <cell r="B2873" t="str">
            <v xml:space="preserve">MANTA TERMOPLASTICA, PEAD, GEOMEMBRANA TEXTURIZADA EM AMBAS AS FACES, E = 1,00 MM ( NBR 15352)                                                                                                                                                                                                                                                                                                                                                                                                            </v>
          </cell>
          <cell r="C2873" t="str">
            <v xml:space="preserve">M2    </v>
          </cell>
        </row>
        <row r="2874">
          <cell r="A2874">
            <v>44511</v>
          </cell>
          <cell r="B2874" t="str">
            <v xml:space="preserve">MANTA TERMOPLASTICA, PEAD, GEOMEMBRANA TEXTURIZADA EM AMBAS AS FACES, E = 1,50 MM ( NBR 15352)                                                                                                                                                                                                                                                                                                                                                                                                            </v>
          </cell>
          <cell r="C2874" t="str">
            <v xml:space="preserve">M2    </v>
          </cell>
        </row>
        <row r="2875">
          <cell r="A2875">
            <v>44516</v>
          </cell>
          <cell r="B2875" t="str">
            <v xml:space="preserve">MANTA TERMOPLASTICA, PEAD, GEOMEMBRANA TEXTURIZADA EM AMBAS AS FACES, E = 2,00 MM ( NBR 15352)                                                                                                                                                                                                                                                                                                                                                                                                            </v>
          </cell>
          <cell r="C2875" t="str">
            <v xml:space="preserve">M2    </v>
          </cell>
        </row>
        <row r="2876">
          <cell r="A2876">
            <v>44517</v>
          </cell>
          <cell r="B2876" t="str">
            <v xml:space="preserve">MANTA TERMOPLASTICA, PEAD, GEOMEMBRANA TEXTURIZADA EM AMBAS AS FACES, E = 2,50 MM ( NBR 15352)                                                                                                                                                                                                                                                                                                                                                                                                            </v>
          </cell>
          <cell r="C2876" t="str">
            <v xml:space="preserve">M2    </v>
          </cell>
        </row>
        <row r="2877">
          <cell r="A2877">
            <v>11479</v>
          </cell>
          <cell r="B2877" t="str">
            <v xml:space="preserve">MAQUINA DE 40 MM PARA FECHADURA DE EMBUTIR EXTERNA, EM ACO INOX                                                                                                                                                                                                                                                                                                                                                                                                                                           </v>
          </cell>
          <cell r="C2877" t="str">
            <v xml:space="preserve">UN    </v>
          </cell>
        </row>
        <row r="2878">
          <cell r="A2878">
            <v>11481</v>
          </cell>
          <cell r="B2878" t="str">
            <v xml:space="preserve">MAQUINA DE 40 MM PARA FECHADURA, PARA PORTA DE BANHEIRO, EM ACO INOX                                                                                                                                                                                                                                                                                                                                                                                                                                      </v>
          </cell>
          <cell r="C2878" t="str">
            <v xml:space="preserve">UN    </v>
          </cell>
        </row>
        <row r="2879">
          <cell r="A2879">
            <v>43609</v>
          </cell>
          <cell r="B2879" t="str">
            <v xml:space="preserve">MAQUINA DE 40 MM PARA FECHADURA, PARA PORTA INTERNA, EM ACO INOX                                                                                                                                                                                                                                                                                                                                                                                                                                          </v>
          </cell>
          <cell r="C2879" t="str">
            <v xml:space="preserve">UN    </v>
          </cell>
        </row>
        <row r="2880">
          <cell r="A2880">
            <v>11478</v>
          </cell>
          <cell r="B2880" t="str">
            <v xml:space="preserve">MAQUINA DE 55 MM PARA FECHADURA DE EMBUTIR EXTERNA, EM ACO INOX                                                                                                                                                                                                                                                                                                                                                                                                                                           </v>
          </cell>
          <cell r="C2880" t="str">
            <v xml:space="preserve">UN    </v>
          </cell>
        </row>
        <row r="2881">
          <cell r="A2881">
            <v>43608</v>
          </cell>
          <cell r="B2881" t="str">
            <v xml:space="preserve">MAQUINA DE 55 MM PARA FECHADURA, PARA PORTA DE BANHEIRO, EM ACO INOX                                                                                                                                                                                                                                                                                                                                                                                                                                      </v>
          </cell>
          <cell r="C2881" t="str">
            <v xml:space="preserve">UN    </v>
          </cell>
        </row>
        <row r="2882">
          <cell r="A2882">
            <v>11476</v>
          </cell>
          <cell r="B2882" t="str">
            <v xml:space="preserve">MAQUINA DE 55 MM PARA FECHADURA, PARA PORTA INTERNA, EM ACO INOX                                                                                                                                                                                                                                                                                                                                                                                                                                          </v>
          </cell>
          <cell r="C2882" t="str">
            <v xml:space="preserve">UN    </v>
          </cell>
        </row>
        <row r="2883">
          <cell r="A2883">
            <v>40637</v>
          </cell>
          <cell r="B2883" t="str">
            <v xml:space="preserve">MAQUINA DEMARCADORA DE FAIXA DE TRAFEGO A FRIO, AUTOPROPELIDA, MOTOR DIESEL 38 HP                                                                                                                                                                                                                                                                                                                                                                                                                         </v>
          </cell>
          <cell r="C2883" t="str">
            <v xml:space="preserve">UN    </v>
          </cell>
        </row>
        <row r="2884">
          <cell r="A2884">
            <v>13836</v>
          </cell>
          <cell r="B2884" t="str">
            <v xml:space="preserve">MAQUINA EXTRUSORA DE CONCRETO PARA GUIAS E SARJETAS, COM MOTOR A DIESEL E POTENCIA DE 14 CV                                                                                                                                                                                                                                                                                                                                                                                                               </v>
          </cell>
          <cell r="C2884" t="str">
            <v xml:space="preserve">UN    </v>
          </cell>
        </row>
        <row r="2885">
          <cell r="A2885">
            <v>14534</v>
          </cell>
          <cell r="B2885" t="str">
            <v xml:space="preserve">MAQUINA MANUAL TIPO PRENSA PARA PRODUCAO DE BLOCOS E PAVIMENTOS DE CONCRETO, COM MOTOR ELETRICO TRIFASICO PARA VIBRACAO, POTENCIA TOTAL INSTALADA DE 1,5 KW                                                                                                                                                                                                                                                                                                                                               </v>
          </cell>
          <cell r="C2885" t="str">
            <v xml:space="preserve">UN    </v>
          </cell>
        </row>
        <row r="2886">
          <cell r="A2886">
            <v>14619</v>
          </cell>
          <cell r="B2886" t="str">
            <v xml:space="preserve">MAQUINA PARA CORTE COM DISCO ABRASIVO DE DIAMETRO DE 18" (450 MM), COM MOTOR ELETRICO TRIFASICO DE 10 CV                                                                                                                                                                                                                                                                                                                                                                                                  </v>
          </cell>
          <cell r="C2886" t="str">
            <v xml:space="preserve">UN    </v>
          </cell>
        </row>
        <row r="2887">
          <cell r="A2887">
            <v>14535</v>
          </cell>
          <cell r="B2887" t="str">
            <v xml:space="preserve">MAQUINA TIPO PRENSA HIDRAULICA, PARA FABRICACAO DE TUBOS DE CONCRETO PARA AGUAS PLUVIAIS, DN 200 A DN 600 MM X 1000 MM DE COMPRIMENTO, COM MOTOR PRINCIPAL COM POTENCIA DE 20 CV                                                                                                                                                                                                                                                                                                                          </v>
          </cell>
          <cell r="C2887" t="str">
            <v xml:space="preserve">UN    </v>
          </cell>
        </row>
        <row r="2888">
          <cell r="A2888">
            <v>39813</v>
          </cell>
          <cell r="B2888" t="str">
            <v xml:space="preserve">MAQUINA TIPO VASO/TANQUE/JATO DE PRESSAO PORTATIL P/ JATEAMENTO, CONTROLE AUTOMATICO E REMOTO, CAMARA DE 1 SAIDA, 280 L, DIAM. *670* MM, BICO JATO CURTO VENTURI 5/16", MANGUEIRA 1" DE 10 M, COMPLETA (VALVULAS POP UP E DOSADORA, FUNDO CONICO ETC)                                                                                                                                                                                                                                                     </v>
          </cell>
          <cell r="C2888" t="str">
            <v xml:space="preserve">UN    </v>
          </cell>
        </row>
        <row r="2889">
          <cell r="A2889">
            <v>40403</v>
          </cell>
          <cell r="B2889" t="str">
            <v xml:space="preserve">MAQUINA TRANSFORMADORA MONOFASICA PARA SOLDA ELETRICA, TENSAO DE 220 V, FREQUENCIA DE 60 HZ, FAIXA DE CORRENTE ENTRE 80 A (+/- 10 A) E 250 A, POTENCIA ENTRE 14,00 KVA E 15,0 KVA, CICLO DE TRABALHO ENTRE 10% E 20% A 250 A                                                                                                                                                                                                                                                                              </v>
          </cell>
          <cell r="C2889" t="str">
            <v xml:space="preserve">UN    </v>
          </cell>
        </row>
        <row r="2890">
          <cell r="A2890">
            <v>12868</v>
          </cell>
          <cell r="B2890" t="str">
            <v xml:space="preserve">MARCENEIRO (HORISTA)                                                                                                                                                                                                                                                                                                                                                                                                                                                                                      </v>
          </cell>
          <cell r="C2890" t="str">
            <v xml:space="preserve">H     </v>
          </cell>
        </row>
        <row r="2891">
          <cell r="A2891">
            <v>40916</v>
          </cell>
          <cell r="B2891" t="str">
            <v xml:space="preserve">MARCENEIRO (MENSALISTA)                                                                                                                                                                                                                                                                                                                                                                                                                                                                                   </v>
          </cell>
          <cell r="C2891" t="str">
            <v xml:space="preserve">MES   </v>
          </cell>
        </row>
        <row r="2892">
          <cell r="A2892">
            <v>4755</v>
          </cell>
          <cell r="B2892" t="str">
            <v xml:space="preserve">MARMORISTA / GRANITEIRO (HORISTA)                                                                                                                                                                                                                                                                                                                                                                                                                                                                         </v>
          </cell>
          <cell r="C2892" t="str">
            <v xml:space="preserve">H     </v>
          </cell>
        </row>
        <row r="2893">
          <cell r="A2893">
            <v>41067</v>
          </cell>
          <cell r="B2893" t="str">
            <v xml:space="preserve">MARMORISTA / GRANITEIRO (MENSALISTA)                                                                                                                                                                                                                                                                                                                                                                                                                                                                      </v>
          </cell>
          <cell r="C2893" t="str">
            <v xml:space="preserve">MES   </v>
          </cell>
        </row>
        <row r="2894">
          <cell r="A2894">
            <v>38463</v>
          </cell>
          <cell r="B2894" t="str">
            <v xml:space="preserve">MARTELO DE SOLDADOR/PICADOR DE SOLDA                                                                                                                                                                                                                                                                                                                                                                                                                                                                      </v>
          </cell>
          <cell r="C2894" t="str">
            <v xml:space="preserve">UN    </v>
          </cell>
        </row>
        <row r="2895">
          <cell r="A2895">
            <v>40703</v>
          </cell>
          <cell r="B2895" t="str">
            <v xml:space="preserve">MARTELO DEMOLIDOR ELETRICO, COM POTENCIA DE 2.000 W, FREQUENCIA DE 1.000 IMPACTOS POR MINUTO, FORCA DE IMPACTO ENTRE 60 E 65 J, PESO DE 30 KG                                                                                                                                                                                                                                                                                                                                                             </v>
          </cell>
          <cell r="C2895" t="str">
            <v xml:space="preserve">UN    </v>
          </cell>
        </row>
        <row r="2896">
          <cell r="A2896">
            <v>14531</v>
          </cell>
          <cell r="B2896" t="str">
            <v xml:space="preserve">MARTELO DEMOLIDOR PNEUMATICO MANUAL, COM REDUCAO DE VIBRACAO, PESO DE 21 KG                                                                                                                                                                                                                                                                                                                                                                                                                               </v>
          </cell>
          <cell r="C2896" t="str">
            <v xml:space="preserve">UN    </v>
          </cell>
        </row>
        <row r="2897">
          <cell r="A2897">
            <v>36533</v>
          </cell>
          <cell r="B2897" t="str">
            <v xml:space="preserve">MARTELO DEMOLIDOR PNEUMATICO MANUAL, COM REDUCAO DE VIBRACAO, PESO DE 31,5 KG                                                                                                                                                                                                                                                                                                                                                                                                                             </v>
          </cell>
          <cell r="C2897" t="str">
            <v xml:space="preserve">UN    </v>
          </cell>
        </row>
        <row r="2898">
          <cell r="A2898">
            <v>11616</v>
          </cell>
          <cell r="B2898" t="str">
            <v xml:space="preserve">MARTELO DEMOLIDOR PNEUMATICO MANUAL, PADRAO, PESO DE 32 KG                                                                                                                                                                                                                                                                                                                                                                                                                                                </v>
          </cell>
          <cell r="C2898" t="str">
            <v xml:space="preserve">UN    </v>
          </cell>
        </row>
        <row r="2899">
          <cell r="A2899">
            <v>41898</v>
          </cell>
          <cell r="B2899" t="str">
            <v xml:space="preserve">MARTELO DEMOLIDOR PNEUMATICO MANUAL, PESO DE 28 KG, COM SILENCIADOR                                                                                                                                                                                                                                                                                                                                                                                                                                       </v>
          </cell>
          <cell r="C2899" t="str">
            <v xml:space="preserve">UN    </v>
          </cell>
        </row>
        <row r="2900">
          <cell r="A2900">
            <v>13447</v>
          </cell>
          <cell r="B2900" t="str">
            <v xml:space="preserve">MARTELO PERFURADOR PNEUMATICO MANUAL, DE SUPERFICIE, COM AVANCO DE COLUNA, PESO DE 22 KG                                                                                                                                                                                                                                                                                                                                                                                                                  </v>
          </cell>
          <cell r="C2900" t="str">
            <v xml:space="preserve">UN    </v>
          </cell>
        </row>
        <row r="2901">
          <cell r="A2901">
            <v>14529</v>
          </cell>
          <cell r="B2901" t="str">
            <v xml:space="preserve">MARTELO PERFURADOR PNEUMATICO MANUAL, HASTE 25 X 75 MM, 21 KG                                                                                                                                                                                                                                                                                                                                                                                                                                             </v>
          </cell>
          <cell r="C2901" t="str">
            <v xml:space="preserve">UN    </v>
          </cell>
        </row>
        <row r="2902">
          <cell r="A2902">
            <v>10747</v>
          </cell>
          <cell r="B2902" t="str">
            <v xml:space="preserve">MARTELO PERFURADOR PNEUMATICO MANUAL, PESO DE 25 KG, COM SILENCIADOR                                                                                                                                                                                                                                                                                                                                                                                                                                      </v>
          </cell>
          <cell r="C2902" t="str">
            <v xml:space="preserve">UN    </v>
          </cell>
        </row>
        <row r="2903">
          <cell r="A2903">
            <v>36141</v>
          </cell>
          <cell r="B2903" t="str">
            <v xml:space="preserve">MASCARA DE SEGURANCA PARA SOLDA COM ESCUDO DE CELERON E CARNEIRA DE PLASTICO COM REGULAGEM                                                                                                                                                                                                                                                                                                                                                                                                                </v>
          </cell>
          <cell r="C2903" t="str">
            <v xml:space="preserve">UN    </v>
          </cell>
        </row>
        <row r="2904">
          <cell r="A2904">
            <v>43651</v>
          </cell>
          <cell r="B2904" t="str">
            <v xml:space="preserve">MASSA ACRILICA PARA SUPERFICIES INTERNAS E EXTERNAS                                                                                                                                                                                                                                                                                                                                                                                                                                                       </v>
          </cell>
          <cell r="C2904" t="str">
            <v xml:space="preserve">KG    </v>
          </cell>
        </row>
        <row r="2905">
          <cell r="A2905">
            <v>43626</v>
          </cell>
          <cell r="B2905" t="str">
            <v xml:space="preserve">MASSA CORRIDA PARA SUPERFICIES DE AMBIENTES INTERNOS                                                                                                                                                                                                                                                                                                                                                                                                                                                      </v>
          </cell>
          <cell r="C2905" t="str">
            <v xml:space="preserve">KG    </v>
          </cell>
        </row>
        <row r="2906">
          <cell r="A2906">
            <v>39434</v>
          </cell>
          <cell r="B2906" t="str">
            <v xml:space="preserve">MASSA DE REJUNTE EM PO PARA DRYWALL, A BASE DE GESSO, SECAGEM RAPIDA, PARA TRATAMENTO DE JUNTAS DE CHAPA DE GESSO (NECESSITA ADICAO DE AGUA)                                                                                                                                                                                                                                                                                                                                                              </v>
          </cell>
          <cell r="C2906" t="str">
            <v xml:space="preserve">KG    </v>
          </cell>
        </row>
        <row r="2907">
          <cell r="A2907">
            <v>39433</v>
          </cell>
          <cell r="B2907" t="str">
            <v xml:space="preserve">MASSA DE REJUNTE PRONTA PARA TRATAMENTO DE JUNTAS DE CHAPA DE GESSO PARA DRYWALL, SEM ADICAO DE AGUA                                                                                                                                                                                                                                                                                                                                                                                                      </v>
          </cell>
          <cell r="C2907" t="str">
            <v xml:space="preserve">KG    </v>
          </cell>
        </row>
        <row r="2908">
          <cell r="A2908">
            <v>4049</v>
          </cell>
          <cell r="B2908" t="str">
            <v xml:space="preserve">MASSA EPOXI BICOMPONENTE (MASSA + CATALISADOR)                                                                                                                                                                                                                                                                                                                                                                                                                                                            </v>
          </cell>
          <cell r="C2908" t="str">
            <v xml:space="preserve">L     </v>
          </cell>
        </row>
        <row r="2909">
          <cell r="A2909">
            <v>38120</v>
          </cell>
          <cell r="B2909" t="str">
            <v xml:space="preserve">MASSA EPOXI BICOMPONENTE PARA REPAROS                                                                                                                                                                                                                                                                                                                                                                                                                                                                     </v>
          </cell>
          <cell r="C2909" t="str">
            <v xml:space="preserve">KG    </v>
          </cell>
        </row>
        <row r="2910">
          <cell r="A2910">
            <v>43652</v>
          </cell>
          <cell r="B2910" t="str">
            <v xml:space="preserve">MASSA PARA MADEIRA - INTERIOR E EXTERIOR                                                                                                                                                                                                                                                                                                                                                                                                                                                                  </v>
          </cell>
          <cell r="C2910" t="str">
            <v xml:space="preserve">KG    </v>
          </cell>
        </row>
        <row r="2911">
          <cell r="A2911">
            <v>10498</v>
          </cell>
          <cell r="B2911" t="str">
            <v xml:space="preserve">MASSA PARA VIDRO                                                                                                                                                                                                                                                                                                                                                                                                                                                                                          </v>
          </cell>
          <cell r="C2911" t="str">
            <v xml:space="preserve">KG    </v>
          </cell>
        </row>
        <row r="2912">
          <cell r="A2912">
            <v>4823</v>
          </cell>
          <cell r="B2912" t="str">
            <v xml:space="preserve">MASSA PLASTICA PARA MARMORE/GRANITO                                                                                                                                                                                                                                                                                                                                                                                                                                                                       </v>
          </cell>
          <cell r="C2912" t="str">
            <v xml:space="preserve">KG    </v>
          </cell>
        </row>
        <row r="2913">
          <cell r="A2913">
            <v>38877</v>
          </cell>
          <cell r="B2913" t="str">
            <v xml:space="preserve">MASSA PREMIUM PARA TEXTURA LISA DE BASE ACRILICA, USO INTERNO E EXTERNO                                                                                                                                                                                                                                                                                                                                                                                                                                   </v>
          </cell>
          <cell r="C2913" t="str">
            <v xml:space="preserve">KG    </v>
          </cell>
        </row>
        <row r="2914">
          <cell r="A2914">
            <v>34546</v>
          </cell>
          <cell r="B2914" t="str">
            <v xml:space="preserve">MASSA PREMIUM PARA TEXTURA RUSTICA DE BASE ACRILICA, COR BRANCA, USO INTERNO E EXTERNO                                                                                                                                                                                                                                                                                                                                                                                                                    </v>
          </cell>
          <cell r="C2914" t="str">
            <v xml:space="preserve">KG    </v>
          </cell>
        </row>
        <row r="2915">
          <cell r="A2915">
            <v>41387</v>
          </cell>
          <cell r="B2915" t="str">
            <v xml:space="preserve">MASTRO SIMPLES GALVANIZADO DIAMETRO NOMINAL 1 1/2"                                                                                                                                                                                                                                                                                                                                                                                                                                                        </v>
          </cell>
          <cell r="C2915" t="str">
            <v xml:space="preserve">M     </v>
          </cell>
        </row>
        <row r="2916">
          <cell r="A2916">
            <v>41388</v>
          </cell>
          <cell r="B2916" t="str">
            <v xml:space="preserve">MASTRO SIMPLES GALVANIZADO DIAMETRO NOMINAL 2"                                                                                                                                                                                                                                                                                                                                                                                                                                                            </v>
          </cell>
          <cell r="C2916" t="str">
            <v xml:space="preserve">M     </v>
          </cell>
        </row>
        <row r="2917">
          <cell r="A2917">
            <v>41380</v>
          </cell>
          <cell r="B2917" t="str">
            <v xml:space="preserve">MASTRO TELESCOPICO DE 4 METROS (3 M X DN= 2" + 1 M X DN= 1 1/2")                                                                                                                                                                                                                                                                                                                                                                                                                                          </v>
          </cell>
          <cell r="C2917" t="str">
            <v xml:space="preserve">UN    </v>
          </cell>
        </row>
        <row r="2918">
          <cell r="A2918">
            <v>41381</v>
          </cell>
          <cell r="B2918" t="str">
            <v xml:space="preserve">MASTRO TELESCOPICO GALVANIZADO 5 METROS (3 M X DN= 2" + 2 M X DN= 1 1/2")                                                                                                                                                                                                                                                                                                                                                                                                                                 </v>
          </cell>
          <cell r="C2918" t="str">
            <v xml:space="preserve">UN    </v>
          </cell>
        </row>
        <row r="2919">
          <cell r="A2919">
            <v>41382</v>
          </cell>
          <cell r="B2919" t="str">
            <v xml:space="preserve">MASTRO TELESCOPICO GALVANIZADO 6 METROS (3 M X DN= 2" + 3 M X DN= 1 1/2")                                                                                                                                                                                                                                                                                                                                                                                                                                 </v>
          </cell>
          <cell r="C2919" t="str">
            <v xml:space="preserve">UN    </v>
          </cell>
        </row>
        <row r="2920">
          <cell r="A2920">
            <v>41383</v>
          </cell>
          <cell r="B2920" t="str">
            <v xml:space="preserve">MASTRO TELESCOPICO GALVANIZADO 7 METROS (6 M X DN= 2" + 1 M X DN= 1 1/2")                                                                                                                                                                                                                                                                                                                                                                                                                                 </v>
          </cell>
          <cell r="C2920" t="str">
            <v xml:space="preserve">UN    </v>
          </cell>
        </row>
        <row r="2921">
          <cell r="A2921">
            <v>41385</v>
          </cell>
          <cell r="B2921" t="str">
            <v xml:space="preserve">MASTRO TELESCOPICO GALVANIZADO 9 METROS (6 M X DN= 2" + 3 M X DN= 1 1/2")                                                                                                                                                                                                                                                                                                                                                                                                                                 </v>
          </cell>
          <cell r="C2921" t="str">
            <v xml:space="preserve">UN    </v>
          </cell>
        </row>
        <row r="2922">
          <cell r="A2922">
            <v>4058</v>
          </cell>
          <cell r="B2922" t="str">
            <v xml:space="preserve">MECANICO DE EQUIPAMENTOS PESADOS (HORISTA)                                                                                                                                                                                                                                                                                                                                                                                                                                                                </v>
          </cell>
          <cell r="C2922" t="str">
            <v xml:space="preserve">H     </v>
          </cell>
        </row>
        <row r="2923">
          <cell r="A2923">
            <v>40974</v>
          </cell>
          <cell r="B2923" t="str">
            <v xml:space="preserve">MECANICO DE EQUIPAMENTOS PESADOS (MENSALISTA)                                                                                                                                                                                                                                                                                                                                                                                                                                                             </v>
          </cell>
          <cell r="C2923" t="str">
            <v xml:space="preserve">MES   </v>
          </cell>
        </row>
        <row r="2924">
          <cell r="A2924">
            <v>34794</v>
          </cell>
          <cell r="B2924" t="str">
            <v xml:space="preserve">MECANICO DE REFRIGERACAO (HORISTA)                                                                                                                                                                                                                                                                                                                                                                                                                                                                        </v>
          </cell>
          <cell r="C2924" t="str">
            <v xml:space="preserve">H     </v>
          </cell>
        </row>
        <row r="2925">
          <cell r="A2925">
            <v>40925</v>
          </cell>
          <cell r="B2925" t="str">
            <v xml:space="preserve">MECANICO DE REFRIGERACAO (MENSALISTA)                                                                                                                                                                                                                                                                                                                                                                                                                                                                     </v>
          </cell>
          <cell r="C2925" t="str">
            <v xml:space="preserve">MES   </v>
          </cell>
        </row>
        <row r="2926">
          <cell r="A2926">
            <v>13741</v>
          </cell>
          <cell r="B2926" t="str">
            <v xml:space="preserve">MEDIDOR DE NIVEL ESTATICO E DINAMICO PARA POCO, COMPRIMENTO DE 200 M                                                                                                                                                                                                                                                                                                                                                                                                                                      </v>
          </cell>
          <cell r="C2926" t="str">
            <v xml:space="preserve">UN    </v>
          </cell>
        </row>
        <row r="2927">
          <cell r="A2927">
            <v>3288</v>
          </cell>
          <cell r="B2927" t="str">
            <v xml:space="preserve">MEIA CANA DE MADEIRA CEDRINHO OU EQUIVALENTE DA REGIAO, ACABAMENTO PARA FORRO PAULISTA, *2,5 X 2,5* CM                                                                                                                                                                                                                                                                                                                                                                                                    </v>
          </cell>
          <cell r="C2927" t="str">
            <v xml:space="preserve">M     </v>
          </cell>
        </row>
        <row r="2928">
          <cell r="A2928">
            <v>13587</v>
          </cell>
          <cell r="B2928" t="str">
            <v xml:space="preserve">MEIA CANA DE MADEIRA PINUS OU EQUIVALENTE DA REGIAO, ACABAMENTO PARA FORRO PAULISTA, *2,5 X 2,5* CM                                                                                                                                                                                                                                                                                                                                                                                                       </v>
          </cell>
          <cell r="C2928" t="str">
            <v xml:space="preserve">M     </v>
          </cell>
        </row>
        <row r="2929">
          <cell r="A2929">
            <v>38598</v>
          </cell>
          <cell r="B2929" t="str">
            <v xml:space="preserve">MEIA CANALETA DE CONCRETO ESTRUTURAL 14 X 19 X 19 CM, FBK 14 MPA (NBR 6136)                                                                                                                                                                                                                                                                                                                                                                                                                               </v>
          </cell>
          <cell r="C2929" t="str">
            <v xml:space="preserve">UN    </v>
          </cell>
        </row>
        <row r="2930">
          <cell r="A2930">
            <v>38595</v>
          </cell>
          <cell r="B2930" t="str">
            <v xml:space="preserve">MEIA CANALETA DE CONCRETO ESTRUTURAL 14 X 19 X 19 CM, FBK 4,5 MPA (NBR 6136)                                                                                                                                                                                                                                                                                                                                                                                                                              </v>
          </cell>
          <cell r="C2930" t="str">
            <v xml:space="preserve">UN    </v>
          </cell>
        </row>
        <row r="2931">
          <cell r="A2931">
            <v>38592</v>
          </cell>
          <cell r="B2931" t="str">
            <v xml:space="preserve">MEIO BLOCO DE CONCRETO ESTRUTURAL 14 X 19 X 14 CM, FBK 14 MPA (NBR 6136)                                                                                                                                                                                                                                                                                                                                                                                                                                  </v>
          </cell>
          <cell r="C2931" t="str">
            <v xml:space="preserve">UN    </v>
          </cell>
        </row>
        <row r="2932">
          <cell r="A2932">
            <v>38588</v>
          </cell>
          <cell r="B2932" t="str">
            <v xml:space="preserve">MEIO BLOCO DE CONCRETO ESTRUTURAL 14 X 19 X 14 CM, FBK 4,5 MPA (NBR 6136)                                                                                                                                                                                                                                                                                                                                                                                                                                 </v>
          </cell>
          <cell r="C2932" t="str">
            <v xml:space="preserve">UN    </v>
          </cell>
        </row>
        <row r="2933">
          <cell r="A2933">
            <v>38593</v>
          </cell>
          <cell r="B2933" t="str">
            <v xml:space="preserve">MEIO BLOCO DE CONCRETO ESTRUTURAL 14 X 19 X 19 CM, FBK 14 MPA (NBR 6136)                                                                                                                                                                                                                                                                                                                                                                                                                                  </v>
          </cell>
          <cell r="C2933" t="str">
            <v xml:space="preserve">UN    </v>
          </cell>
        </row>
        <row r="2934">
          <cell r="A2934">
            <v>38589</v>
          </cell>
          <cell r="B2934" t="str">
            <v xml:space="preserve">MEIO BLOCO DE CONCRETO ESTRUTURAL 14 X 19 X 19 CM, FBK 4,5 MPA (NBR 6136)                                                                                                                                                                                                                                                                                                                                                                                                                                 </v>
          </cell>
          <cell r="C2934" t="str">
            <v xml:space="preserve">UN    </v>
          </cell>
        </row>
        <row r="2935">
          <cell r="A2935">
            <v>38594</v>
          </cell>
          <cell r="B2935" t="str">
            <v xml:space="preserve">MEIO BLOCO DE CONCRETO ESTRUTURAL 14 X 19 X 34 CM, FBK 14 MPA (NBR 6136)                                                                                                                                                                                                                                                                                                                                                                                                                                  </v>
          </cell>
          <cell r="C2935" t="str">
            <v xml:space="preserve">UN    </v>
          </cell>
        </row>
        <row r="2936">
          <cell r="A2936">
            <v>34773</v>
          </cell>
          <cell r="B2936" t="str">
            <v xml:space="preserve">MEIO BLOCO DE VEDACAO DE CONCRETO APARENTE 14 X 19 X 19 CM (CLASSE C - NBR 6136)                                                                                                                                                                                                                                                                                                                                                                                                                          </v>
          </cell>
          <cell r="C2936" t="str">
            <v xml:space="preserve">UN    </v>
          </cell>
        </row>
        <row r="2937">
          <cell r="A2937">
            <v>34769</v>
          </cell>
          <cell r="B2937" t="str">
            <v xml:space="preserve">MEIO BLOCO DE VEDACAO DE CONCRETO APARENTE 19 X 19 X 19 CM (CLASSE C - NBR 6136)                                                                                                                                                                                                                                                                                                                                                                                                                          </v>
          </cell>
          <cell r="C2937" t="str">
            <v xml:space="preserve">UN    </v>
          </cell>
        </row>
        <row r="2938">
          <cell r="A2938">
            <v>34763</v>
          </cell>
          <cell r="B2938" t="str">
            <v xml:space="preserve">MEIO BLOCO DE VEDACAO DE CONCRETO APARENTE 9 X 19 X 19 CM (CLASSE C - NBR 6136)                                                                                                                                                                                                                                                                                                                                                                                                                           </v>
          </cell>
          <cell r="C2938" t="str">
            <v xml:space="preserve">UN    </v>
          </cell>
        </row>
        <row r="2939">
          <cell r="A2939">
            <v>34774</v>
          </cell>
          <cell r="B2939" t="str">
            <v xml:space="preserve">MEIO BLOCO DE VEDACAO DE CONCRETO 14 X 19 X 19 CM (CLASSE C - NBR 6136)                                                                                                                                                                                                                                                                                                                                                                                                                                   </v>
          </cell>
          <cell r="C2939" t="str">
            <v xml:space="preserve">UN    </v>
          </cell>
        </row>
        <row r="2940">
          <cell r="A2940">
            <v>34771</v>
          </cell>
          <cell r="B2940" t="str">
            <v xml:space="preserve">MEIO BLOCO DE VEDACAO DE CONCRETO 19 X 19 X 19 CM (CLASSE C - NBR 6136)                                                                                                                                                                                                                                                                                                                                                                                                                                   </v>
          </cell>
          <cell r="C2940" t="str">
            <v xml:space="preserve">UN    </v>
          </cell>
        </row>
        <row r="2941">
          <cell r="A2941">
            <v>34764</v>
          </cell>
          <cell r="B2941" t="str">
            <v xml:space="preserve">MEIO BLOCO DE VEDACAO DE CONCRETO 9 X 19 X 19 CM (CLASSE C - NBR 6136)                                                                                                                                                                                                                                                                                                                                                                                                                                    </v>
          </cell>
          <cell r="C2941" t="str">
            <v xml:space="preserve">UN    </v>
          </cell>
        </row>
        <row r="2942">
          <cell r="A2942">
            <v>34788</v>
          </cell>
          <cell r="B2942" t="str">
            <v xml:space="preserve">MEIO BLOCO ESTRUTURAL CERAMICO DE 14 X 19 X 14 CM (L X A X C) E 6,0 MPA                                                                                                                                                                                                                                                                                                                                                                                                                                   </v>
          </cell>
          <cell r="C2942" t="str">
            <v xml:space="preserve">UN    </v>
          </cell>
        </row>
        <row r="2943">
          <cell r="A2943">
            <v>34781</v>
          </cell>
          <cell r="B2943" t="str">
            <v xml:space="preserve">MEIO BLOCO ESTRUTURAL CERAMICO DE 14 X 19 X 19 CM (L X A X C) E 6,0 MPA                                                                                                                                                                                                                                                                                                                                                                                                                                   </v>
          </cell>
          <cell r="C2943" t="str">
            <v xml:space="preserve">UN    </v>
          </cell>
        </row>
        <row r="2944">
          <cell r="A2944">
            <v>41682</v>
          </cell>
          <cell r="B2944" t="str">
            <v xml:space="preserve">MEIO-FIO OU GUIA DE CONCRETO PRE MOLDADO, COMP 1 M, *30 X 10/12* CM (H X L1/L2)                                                                                                                                                                                                                                                                                                                                                                                                                           </v>
          </cell>
          <cell r="C2944" t="str">
            <v xml:space="preserve">UN    </v>
          </cell>
        </row>
        <row r="2945">
          <cell r="A2945">
            <v>41683</v>
          </cell>
          <cell r="B2945" t="str">
            <v xml:space="preserve">MEIO-FIO OU GUIA DE CONCRETO PRE MOLDADO, COMP 80 CM, *30 X 10/10* (H X L1/L2)                                                                                                                                                                                                                                                                                                                                                                                                                            </v>
          </cell>
          <cell r="C2945" t="str">
            <v xml:space="preserve">UN    </v>
          </cell>
        </row>
        <row r="2946">
          <cell r="A2946">
            <v>41680</v>
          </cell>
          <cell r="B2946" t="str">
            <v xml:space="preserve">MEIO-FIO OU GUIA DE CONCRETO PRE-MOLDADO, COMP *39* CM, *19 X 6,5/6,5* CM (H X L1/L2)                                                                                                                                                                                                                                                                                                                                                                                                                     </v>
          </cell>
          <cell r="C2946" t="str">
            <v xml:space="preserve">UN    </v>
          </cell>
        </row>
        <row r="2947">
          <cell r="A2947">
            <v>41679</v>
          </cell>
          <cell r="B2947" t="str">
            <v xml:space="preserve">MEIO-FIO OU GUIA DE CONCRETO PRE-MOLDADO, COMP 1 M, *20 X 12/15* CM (H X L1/L2)                                                                                                                                                                                                                                                                                                                                                                                                                           </v>
          </cell>
          <cell r="C2947" t="str">
            <v xml:space="preserve">UN    </v>
          </cell>
        </row>
        <row r="2948">
          <cell r="A2948">
            <v>41681</v>
          </cell>
          <cell r="B2948" t="str">
            <v xml:space="preserve">MEIO-FIO OU GUIA DE CONCRETO PRE-MOLDADO, COMP 80 CM, *25 X 08/08* CM (H X L1/L2)                                                                                                                                                                                                                                                                                                                                                                                                                         </v>
          </cell>
          <cell r="C2948" t="str">
            <v xml:space="preserve">UN    </v>
          </cell>
        </row>
        <row r="2949">
          <cell r="A2949">
            <v>43386</v>
          </cell>
          <cell r="B2949" t="str">
            <v xml:space="preserve">MEIO-FIO OU GUIA DE CONCRETO PRE-MOLDADO, TIPO CHAPEU PARA BOCA DE LOBO,  DIMENSOES *1,20* X 0,15 X 0,30 M                                                                                                                                                                                                                                                                                                                                                                                                </v>
          </cell>
          <cell r="C2949" t="str">
            <v xml:space="preserve">UN    </v>
          </cell>
        </row>
        <row r="2950">
          <cell r="A2950">
            <v>4059</v>
          </cell>
          <cell r="B2950" t="str">
            <v xml:space="preserve">MEIO-FIO OU GUIA DE CONCRETO, PRE-MOLDADO, COMP 1 M, *30 X 12/15* CM (H X L1/L2)                                                                                                                                                                                                                                                                                                                                                                                                                          </v>
          </cell>
          <cell r="C2950" t="str">
            <v xml:space="preserve">M     </v>
          </cell>
        </row>
        <row r="2951">
          <cell r="A2951">
            <v>4062</v>
          </cell>
          <cell r="B2951" t="str">
            <v xml:space="preserve">MEIO-FIO OU GUIA DE CONCRETO, PRE-MOLDADO, COMP 1 M, *30 X 15* CM (H X L)                                                                                                                                                                                                                                                                                                                                                                                                                                 </v>
          </cell>
          <cell r="C2951" t="str">
            <v xml:space="preserve">UN    </v>
          </cell>
        </row>
        <row r="2952">
          <cell r="A2952">
            <v>4061</v>
          </cell>
          <cell r="B2952" t="str">
            <v xml:space="preserve">MEIO-FIO OU GUIA DE CONCRETO, PRE-MOLDADO, COMP 80 CM, *45 X 12/18* CM (H X L1/L2)                                                                                                                                                                                                                                                                                                                                                                                                                        </v>
          </cell>
          <cell r="C2952" t="str">
            <v xml:space="preserve">UN    </v>
          </cell>
        </row>
        <row r="2953">
          <cell r="A2953">
            <v>41315</v>
          </cell>
          <cell r="B2953" t="str">
            <v xml:space="preserve">MEMBRANA IMPERMEABILIZANTE A BASE DE POLIUREIA, BICOMPONENTE, APLICACAO A FRIO                                                                                                                                                                                                                                                                                                                                                                                                                            </v>
          </cell>
          <cell r="C2953" t="str">
            <v xml:space="preserve">KG    </v>
          </cell>
        </row>
        <row r="2954">
          <cell r="A2954">
            <v>43148</v>
          </cell>
          <cell r="B2954" t="str">
            <v xml:space="preserve">MEMBRANA IMPERMEABILIZANTE A BASE DE POLIURETANO                                                                                                                                                                                                                                                                                                                                                                                                                                                          </v>
          </cell>
          <cell r="C2954" t="str">
            <v xml:space="preserve">KG    </v>
          </cell>
        </row>
        <row r="2955">
          <cell r="A2955">
            <v>43147</v>
          </cell>
          <cell r="B2955" t="str">
            <v xml:space="preserve">MEMBRANA IMPERMEABILIZANTE ACRILICA MONOCOMPONENTE                                                                                                                                                                                                                                                                                                                                                                                                                                                        </v>
          </cell>
          <cell r="C2955" t="str">
            <v xml:space="preserve">KG    </v>
          </cell>
        </row>
        <row r="2956">
          <cell r="A2956">
            <v>10608</v>
          </cell>
          <cell r="B2956" t="str">
            <v xml:space="preserve">MESA VIBRATORIA COM DIMENSOES DE 2,0 X 1,0 M, COM MOTOR ELETRICO DE 2 POLOS E POTENCIA DE 3 CV                                                                                                                                                                                                                                                                                                                                                                                                            </v>
          </cell>
          <cell r="C2956" t="str">
            <v xml:space="preserve">UN    </v>
          </cell>
        </row>
        <row r="2957">
          <cell r="A2957">
            <v>4069</v>
          </cell>
          <cell r="B2957" t="str">
            <v xml:space="preserve">MESTRE DE OBRAS (HORISTA)                                                                                                                                                                                                                                                                                                                                                                                                                                                                                 </v>
          </cell>
          <cell r="C2957" t="str">
            <v xml:space="preserve">H     </v>
          </cell>
        </row>
        <row r="2958">
          <cell r="A2958">
            <v>40819</v>
          </cell>
          <cell r="B2958" t="str">
            <v xml:space="preserve">MESTRE DE OBRAS (MENSALISTA)                                                                                                                                                                                                                                                                                                                                                                                                                                                                              </v>
          </cell>
          <cell r="C2958" t="str">
            <v xml:space="preserve">MES   </v>
          </cell>
        </row>
        <row r="2959">
          <cell r="A2959">
            <v>34361</v>
          </cell>
          <cell r="B2959" t="str">
            <v xml:space="preserve">METACAULIM DE ALTA REATIVIDADE/CAULIM CALCINADO                                                                                                                                                                                                                                                                                                                                                                                                                                                           </v>
          </cell>
          <cell r="C2959" t="str">
            <v xml:space="preserve">KG    </v>
          </cell>
        </row>
        <row r="2960">
          <cell r="A2960">
            <v>36512</v>
          </cell>
          <cell r="B2960" t="str">
            <v xml:space="preserve">MICRO-TRATOR CORTADOR DE GRAMA COM LARGURA DO CORTE DE 107 CM, COM 2 LAMINAS E DESCARTE LATERAL                                                                                                                                                                                                                                                                                                                                                                                                           </v>
          </cell>
          <cell r="C2960" t="str">
            <v xml:space="preserve">UN    </v>
          </cell>
        </row>
        <row r="2961">
          <cell r="A2961">
            <v>44478</v>
          </cell>
          <cell r="B2961" t="str">
            <v xml:space="preserve">MICROESFERAS DE VIDRO PARA SINALIZACAO HORIZONTAL VIARIA, TIPO I-B (PREMIX) - NBR  16184                                                                                                                                                                                                                                                                                                                                                                                                                  </v>
          </cell>
          <cell r="C2961" t="str">
            <v xml:space="preserve">KG    </v>
          </cell>
        </row>
        <row r="2962">
          <cell r="A2962">
            <v>44477</v>
          </cell>
          <cell r="B2962" t="str">
            <v xml:space="preserve">MICROESFERAS DE VIDRO PARA SINALIZACAO HORIZONTAL VIARIA, TIPO II-A (DROP-ON) - NBR  16184                                                                                                                                                                                                                                                                                                                                                                                                                </v>
          </cell>
          <cell r="C2962" t="str">
            <v xml:space="preserve">KG    </v>
          </cell>
        </row>
        <row r="2963">
          <cell r="A2963">
            <v>11697</v>
          </cell>
          <cell r="B2963" t="str">
            <v xml:space="preserve">MICTORIO COLETIVO ACO INOX (AISI 304), E = 0,8 MM, DE *100 X 40 X 30* CM (C X A X P)                                                                                                                                                                                                                                                                                                                                                                                                                      </v>
          </cell>
          <cell r="C2963" t="str">
            <v xml:space="preserve">UN    </v>
          </cell>
        </row>
        <row r="2964">
          <cell r="A2964">
            <v>11698</v>
          </cell>
          <cell r="B2964" t="str">
            <v xml:space="preserve">MICTORIO COLETIVO ACO INOX (AISI 304), E = 0,8 MM, DE *100 X 50 X 35* CM (C X A X P)                                                                                                                                                                                                                                                                                                                                                                                                                      </v>
          </cell>
          <cell r="C2964" t="str">
            <v xml:space="preserve">UN    </v>
          </cell>
        </row>
        <row r="2965">
          <cell r="A2965">
            <v>11699</v>
          </cell>
          <cell r="B2965" t="str">
            <v xml:space="preserve">MICTORIO INDIVIDUAL ACO INOX (AISI 304), E = 0,8 MM, DE *50 X 45 X 35* (C X A X P)                                                                                                                                                                                                                                                                                                                                                                                                                        </v>
          </cell>
          <cell r="C2965" t="str">
            <v xml:space="preserve">UN    </v>
          </cell>
        </row>
        <row r="2966">
          <cell r="A2966">
            <v>10432</v>
          </cell>
          <cell r="B2966" t="str">
            <v xml:space="preserve">MICTORIO INDIVIDUAL, SIFONADO, DE LOUCA BRANCA, SEM COMPLEMENTOS                                                                                                                                                                                                                                                                                                                                                                                                                                          </v>
          </cell>
          <cell r="C2966" t="str">
            <v xml:space="preserve">UN    </v>
          </cell>
        </row>
        <row r="2967">
          <cell r="A2967">
            <v>44020</v>
          </cell>
          <cell r="B2967" t="str">
            <v xml:space="preserve">MICTORIO INDIVIDUAL, SIFONADO, VALVULA EMBUTIDA, DE LOUCA BRANCA, SEM COMPLEMENTOS - PADRAO ALTO                                                                                                                                                                                                                                                                                                                                                                                                          </v>
          </cell>
          <cell r="C2967" t="str">
            <v xml:space="preserve">UN    </v>
          </cell>
        </row>
        <row r="2968">
          <cell r="A2968">
            <v>41419</v>
          </cell>
          <cell r="B2968" t="str">
            <v xml:space="preserve">MINICAPTOR, EM ACO GALVANIZADO A FOGO, FIXACAO COM ROSCA SOBERBA OU MECANICA, H=300 MM X DN=10 MM                                                                                                                                                                                                                                                                                                                                                                                                         </v>
          </cell>
          <cell r="C2968" t="str">
            <v xml:space="preserve">UN    </v>
          </cell>
        </row>
        <row r="2969">
          <cell r="A2969">
            <v>41420</v>
          </cell>
          <cell r="B2969" t="str">
            <v xml:space="preserve">MINICAPTOR, EM ACO GALVANIZADO A FOGO, FIXACAO COM ROSCA SOBERBA OU MECANICA, H=600 MM X DN=10 MM                                                                                                                                                                                                                                                                                                                                                                                                         </v>
          </cell>
          <cell r="C2969" t="str">
            <v xml:space="preserve">UN    </v>
          </cell>
        </row>
        <row r="2970">
          <cell r="A2970">
            <v>41421</v>
          </cell>
          <cell r="B2970" t="str">
            <v xml:space="preserve">MINICAPTOR, EM ACO GALVANIZADO A FOGO, FIXACAO HORIZONTAL COM BANDEIRA A 20 CM, H=300 MM E X DN=10 MM                                                                                                                                                                                                                                                                                                                                                                                                     </v>
          </cell>
          <cell r="C2970" t="str">
            <v xml:space="preserve">UN    </v>
          </cell>
        </row>
        <row r="2971">
          <cell r="A2971">
            <v>41422</v>
          </cell>
          <cell r="B2971" t="str">
            <v xml:space="preserve">MINICAPTOR, EM ACO GALVANIZADO A FOGO, FIXACAO HORIZONTAL COM BANDEIRA A 20 CM, H=600 MM E X DN=10 MM                                                                                                                                                                                                                                                                                                                                                                                                     </v>
          </cell>
          <cell r="C2971" t="str">
            <v xml:space="preserve">UN    </v>
          </cell>
        </row>
        <row r="2972">
          <cell r="A2972">
            <v>41425</v>
          </cell>
          <cell r="B2972" t="str">
            <v xml:space="preserve">MINICAPTOR, EM ACO GALVANIZADO A FOGO, FIXACAO HORIZONTAL DE 1 FUROS, SEM BANDEIRA, H=300 MM X DN=10 MM                                                                                                                                                                                                                                                                                                                                                                                                   </v>
          </cell>
          <cell r="C2972" t="str">
            <v xml:space="preserve">UN    </v>
          </cell>
        </row>
        <row r="2973">
          <cell r="A2973">
            <v>41426</v>
          </cell>
          <cell r="B2973" t="str">
            <v xml:space="preserve">MINICAPTOR, EM ACO GALVANIZADO A FOGO, FIXACAO HORIZONTAL DE 2 FUROS, SEM BANDEIRA, H=600 MM X DN=10 MM                                                                                                                                                                                                                                                                                                                                                                                                   </v>
          </cell>
          <cell r="C2973" t="str">
            <v xml:space="preserve">UN    </v>
          </cell>
        </row>
        <row r="2974">
          <cell r="A2974">
            <v>41414</v>
          </cell>
          <cell r="B2974" t="str">
            <v xml:space="preserve">MINICAPTORES DE INSERCAO, EM ACO GALVANIZADO A FOGO, H=300 MM X DN=10 MM                                                                                                                                                                                                                                                                                                                                                                                                                                  </v>
          </cell>
          <cell r="C2974" t="str">
            <v xml:space="preserve">UN    </v>
          </cell>
        </row>
        <row r="2975">
          <cell r="A2975">
            <v>41415</v>
          </cell>
          <cell r="B2975" t="str">
            <v xml:space="preserve">MINICAPTORES DE INSERCAO, EM ACO GALVANIZADO A FOGO, H=600,MM X DN=10,MM                                                                                                                                                                                                                                                                                                                                                                                                                                  </v>
          </cell>
          <cell r="C2975" t="str">
            <v xml:space="preserve">UN    </v>
          </cell>
        </row>
        <row r="2976">
          <cell r="A2976">
            <v>37514</v>
          </cell>
          <cell r="B2976" t="str">
            <v xml:space="preserve">MINICARREGADEIRA SOBRE RODAS, POTENCIA LIQUIDA DE *47* HP, CAPACIDADE NOMINAL DE OPERACAO DE *646* KG                                                                                                                                                                                                                                                                                                                                                                                                     </v>
          </cell>
          <cell r="C2976" t="str">
            <v xml:space="preserve">UN    </v>
          </cell>
        </row>
        <row r="2977">
          <cell r="A2977">
            <v>37519</v>
          </cell>
          <cell r="B2977" t="str">
            <v xml:space="preserve">MINICARREGADEIRA SOBRE RODAS, POTENCIA LIQUIDA DE *72* HP, CAPACIDADE NOMINAL DE OPERACAO DE *1200* KG                                                                                                                                                                                                                                                                                                                                                                                                    </v>
          </cell>
          <cell r="C2977" t="str">
            <v xml:space="preserve">UN    </v>
          </cell>
        </row>
        <row r="2978">
          <cell r="A2978">
            <v>37520</v>
          </cell>
          <cell r="B2978" t="str">
            <v xml:space="preserve">MINIESCAVADEIRA SOBRE ESTEIRAS, POTENCIA LIQUIDA DE *30* HP, PESO OPERACIONAL DE *3.500* KG                                                                                                                                                                                                                                                                                                                                                                                                               </v>
          </cell>
          <cell r="C2978" t="str">
            <v xml:space="preserve">UN    </v>
          </cell>
        </row>
        <row r="2979">
          <cell r="A2979">
            <v>37521</v>
          </cell>
          <cell r="B2979" t="str">
            <v xml:space="preserve">MINIESCAVADEIRA SOBRE ESTEIRAS, POTENCIA LIQUIDA DE *42* HP, PESO OPERACIONAL DE *4.500* KG                                                                                                                                                                                                                                                                                                                                                                                                               </v>
          </cell>
          <cell r="C2979" t="str">
            <v xml:space="preserve">UN    </v>
          </cell>
        </row>
        <row r="2980">
          <cell r="A2980">
            <v>37522</v>
          </cell>
          <cell r="B2980" t="str">
            <v xml:space="preserve">MINIESCAVADEIRA SOBRE ESTEIRAS, POTENCIA LIQUIDA DE *42* HP, PESO OPERACIONAL DE *5.300* KG                                                                                                                                                                                                                                                                                                                                                                                                               </v>
          </cell>
          <cell r="C2980" t="str">
            <v xml:space="preserve">UN    </v>
          </cell>
        </row>
        <row r="2981">
          <cell r="A2981">
            <v>37546</v>
          </cell>
          <cell r="B2981" t="str">
            <v xml:space="preserve">MISTURADOR DE ARGAMASSA, EIXO HORIZONTAL, CAPACIDADE DE MISTURA 160 KG, MOTOR ELETRICO TRIFASICO 220/380 V, POTENCIA 3 CV                                                                                                                                                                                                                                                                                                                                                                                 </v>
          </cell>
          <cell r="C2981" t="str">
            <v xml:space="preserve">UN    </v>
          </cell>
        </row>
        <row r="2982">
          <cell r="A2982">
            <v>37544</v>
          </cell>
          <cell r="B2982" t="str">
            <v xml:space="preserve">MISTURADOR DE ARGAMASSA, EIXO HORIZONTAL, CAPACIDADE DE MISTURA 300 KG, MOTOR ELETRICO TRIFASICO 220/380 V, POTENCIA 5 CV                                                                                                                                                                                                                                                                                                                                                                                 </v>
          </cell>
          <cell r="C2982" t="str">
            <v xml:space="preserve">UN    </v>
          </cell>
        </row>
        <row r="2983">
          <cell r="A2983">
            <v>37545</v>
          </cell>
          <cell r="B2983" t="str">
            <v xml:space="preserve">MISTURADOR DE ARGAMASSA, EIXO HORIZONTAL, CAPACIDADE DE MISTURA 600 KG, MOTOR ELETRICO TRIFASICO 220/380 V, POTENCIA 7,5 CV                                                                                                                                                                                                                                                                                                                                                                               </v>
          </cell>
          <cell r="C2983" t="str">
            <v xml:space="preserve">UN    </v>
          </cell>
        </row>
        <row r="2984">
          <cell r="A2984">
            <v>36793</v>
          </cell>
          <cell r="B2984" t="str">
            <v xml:space="preserve">MISTURADOR DE METAL CROMADO DE PAREDE PARA LAVATORIO                                                                                                                                                                                                                                                                                                                                                                                                                                                      </v>
          </cell>
          <cell r="C2984" t="str">
            <v xml:space="preserve">UN    </v>
          </cell>
        </row>
        <row r="2985">
          <cell r="A2985">
            <v>11769</v>
          </cell>
          <cell r="B2985" t="str">
            <v xml:space="preserve">MISTURADOR DE METAL CROMADO, DE MESA/BANCADA, COM BICA BAIXA, PARA LAVATORIO                                                                                                                                                                                                                                                                                                                                                                                                                              </v>
          </cell>
          <cell r="C2985" t="str">
            <v xml:space="preserve">UN    </v>
          </cell>
        </row>
        <row r="2986">
          <cell r="A2986">
            <v>11771</v>
          </cell>
          <cell r="B2986" t="str">
            <v xml:space="preserve">MISTURADOR DE PAREDE, DE METAL CROMADO, PARA COZINHA, BICA ALTA MOVEL, COM AREJADOR ARTICULADO                                                                                                                                                                                                                                                                                                                                                                                                            </v>
          </cell>
          <cell r="C2986" t="str">
            <v xml:space="preserve">UN    </v>
          </cell>
        </row>
        <row r="2987">
          <cell r="A2987">
            <v>39919</v>
          </cell>
          <cell r="B2987" t="str">
            <v xml:space="preserve">MISTURADOR DUPLO HORIZONTAL DE ALTA TURBULENCIA, CAPACIDADE / VOLUME 2 X 500 LITROS, MOTORES ELETRICOS MINIMO 5 CV CADA, PARA NATA CIMENTO, ARGAMASSA E OUTROS                                                                                                                                                                                                                                                                                                                                            </v>
          </cell>
          <cell r="C2987" t="str">
            <v xml:space="preserve">UN    </v>
          </cell>
        </row>
        <row r="2988">
          <cell r="A2988">
            <v>38385</v>
          </cell>
          <cell r="B2988" t="str">
            <v xml:space="preserve">MISTURADOR MANUAL DE TINTAS PARA FURADEIRA, HASTE METALICA *60* CM, COM HELICE (MEXEDOR DE TINTA)                                                                                                                                                                                                                                                                                                                                                                                                         </v>
          </cell>
          <cell r="C2988" t="str">
            <v xml:space="preserve">UN    </v>
          </cell>
        </row>
        <row r="2989">
          <cell r="A2989">
            <v>36800</v>
          </cell>
          <cell r="B2989" t="str">
            <v xml:space="preserve">MISTURADOR METALICO, BASE PARA CHUVEIRO/BANHEIRA, 1/2" OU 3/4 ", SOLDAVEL OU ROSCAVEL (NAO INCLUI ACABAMENTOS)                                                                                                                                                                                                                                                                                                                                                                                            </v>
          </cell>
          <cell r="C2989" t="str">
            <v xml:space="preserve">UN    </v>
          </cell>
        </row>
        <row r="2990">
          <cell r="A2990">
            <v>37587</v>
          </cell>
          <cell r="B2990" t="str">
            <v xml:space="preserve">MISTURADOR MONOCOMANDO PARA CHUVEIRO, BASE BRUTA, METALICO COM ACABAMENTO CROMADO                                                                                                                                                                                                                                                                                                                                                                                                                         </v>
          </cell>
          <cell r="C2990" t="str">
            <v xml:space="preserve">UN    </v>
          </cell>
        </row>
        <row r="2991">
          <cell r="A2991">
            <v>11561</v>
          </cell>
          <cell r="B2991" t="str">
            <v xml:space="preserve">MOLA HIDRAULICA AEREA, PARA PORTAS DE ATE 1.100 MM E PESO DE ATE 85 KG, COM CORPO EM ALUMINIO E BRACO EM ACO, SEM BRACO DE PARADA                                                                                                                                                                                                                                                                                                                                                                         </v>
          </cell>
          <cell r="C2991" t="str">
            <v xml:space="preserve">UN    </v>
          </cell>
        </row>
        <row r="2992">
          <cell r="A2992">
            <v>43604</v>
          </cell>
          <cell r="B2992" t="str">
            <v xml:space="preserve">MOLA HIDRAULICA AEREA, PARA PORTAS DE ATE 850 MM E PESO DE ATE 50 KG, COM CORPO EM ALUMINIO E BRACO EM ACO, SEM BRACO DE PARADA                                                                                                                                                                                                                                                                                                                                                                           </v>
          </cell>
          <cell r="C2992" t="str">
            <v xml:space="preserve">UN    </v>
          </cell>
        </row>
        <row r="2993">
          <cell r="A2993">
            <v>11560</v>
          </cell>
          <cell r="B2993" t="str">
            <v xml:space="preserve">MOLA HIDRAULICA AEREA, PARA PORTAS DE ATE 950 MM E PESO DE ATE 65 KG, COM CORPO EM ALUMINIO E BRACO EM ACO, SEM BRACO DE PARADA                                                                                                                                                                                                                                                                                                                                                                           </v>
          </cell>
          <cell r="C2993" t="str">
            <v xml:space="preserve">UN    </v>
          </cell>
        </row>
        <row r="2994">
          <cell r="A2994">
            <v>11499</v>
          </cell>
          <cell r="B2994" t="str">
            <v xml:space="preserve">MOLA HIDRAULICA DE PISO, PARA PORTAS DE ATE 1100 MM E PESO DE ATE 120 KG, COM CORPO EM ACO INOX                                                                                                                                                                                                                                                                                                                                                                                                           </v>
          </cell>
          <cell r="C2994" t="str">
            <v xml:space="preserve">UN    </v>
          </cell>
        </row>
        <row r="2995">
          <cell r="A2995">
            <v>34761</v>
          </cell>
          <cell r="B2995" t="str">
            <v xml:space="preserve">MONTADOR DE ELETROELETRONICOS (HORISTA)                                                                                                                                                                                                                                                                                                                                                                                                                                                                   </v>
          </cell>
          <cell r="C2995" t="str">
            <v xml:space="preserve">H     </v>
          </cell>
        </row>
        <row r="2996">
          <cell r="A2996">
            <v>40924</v>
          </cell>
          <cell r="B2996" t="str">
            <v xml:space="preserve">MONTADOR DE ELETROELETRONICOS (MENSALISTA)                                                                                                                                                                                                                                                                                                                                                                                                                                                                </v>
          </cell>
          <cell r="C2996" t="str">
            <v xml:space="preserve">MES   </v>
          </cell>
        </row>
        <row r="2997">
          <cell r="A2997">
            <v>40983</v>
          </cell>
          <cell r="B2997" t="str">
            <v xml:space="preserve">MONTADOR DE ESTRUTURAS METALICAS (MENSALISTA)                                                                                                                                                                                                                                                                                                                                                                                                                                                             </v>
          </cell>
          <cell r="C2997" t="str">
            <v xml:space="preserve">MES   </v>
          </cell>
        </row>
        <row r="2998">
          <cell r="A2998">
            <v>44497</v>
          </cell>
          <cell r="B2998" t="str">
            <v xml:space="preserve">MONTADOR DE ESTRUTURAS METALICAS HORISTA                                                                                                                                                                                                                                                                                                                                                                                                                                                                  </v>
          </cell>
          <cell r="C2998" t="str">
            <v xml:space="preserve">H     </v>
          </cell>
        </row>
        <row r="2999">
          <cell r="A2999">
            <v>2437</v>
          </cell>
          <cell r="B2999" t="str">
            <v xml:space="preserve">MONTADOR DE MAQUINAS (HORISTA)                                                                                                                                                                                                                                                                                                                                                                                                                                                                            </v>
          </cell>
          <cell r="C2999" t="str">
            <v xml:space="preserve">H     </v>
          </cell>
        </row>
        <row r="3000">
          <cell r="A3000">
            <v>40921</v>
          </cell>
          <cell r="B3000" t="str">
            <v xml:space="preserve">MONTADOR DE MAQUINAS (MENSALISTA)                                                                                                                                                                                                                                                                                                                                                                                                                                                                         </v>
          </cell>
          <cell r="C3000" t="str">
            <v xml:space="preserve">MES   </v>
          </cell>
        </row>
        <row r="3001">
          <cell r="A3001">
            <v>14252</v>
          </cell>
          <cell r="B3001" t="str">
            <v xml:space="preserve">MOTOBOMBA AUTOESCORVANTE MOTOR A GASOLINA, POTENCIA 6,0HP, BOCAIS 3" X 3", HM/Q = 5 MCA / 24 M3/H A 52,5 MCA / 5,0 M3/H                                                                                                                                                                                                                                                                                                                                                                                   </v>
          </cell>
          <cell r="C3001" t="str">
            <v xml:space="preserve">UN    </v>
          </cell>
        </row>
        <row r="3002">
          <cell r="A3002">
            <v>730</v>
          </cell>
          <cell r="B3002" t="str">
            <v xml:space="preserve">MOTOBOMBA AUTOESCORVANTE MOTOR ELETRICO TRIFASICO 7,4HP BOCA DIAMETRO DE SUCCAO X RECLAQUE: 2"X2", HM/ Q = 10 M / 73,5 M3/H A 28 M / 8,2 M3 /H                                                                                                                                                                                                                                                                                                                                                            </v>
          </cell>
          <cell r="C3002" t="str">
            <v xml:space="preserve">UN    </v>
          </cell>
        </row>
        <row r="3003">
          <cell r="A3003">
            <v>723</v>
          </cell>
          <cell r="B3003" t="str">
            <v xml:space="preserve">MOTOBOMBA AUTOESCORVANTE POTENCIA 5,42 HP, BOCAIS SUCCAO X RECALQUE 2" X 2", A GASOLINA, DIAMETRO DO ROTOR 122 MM HM/Q = 6 MCA / 33,0 M3/H A 28 MCA / 8,0 M3/H                                                                                                                                                                                                                                                                                                                                            </v>
          </cell>
          <cell r="C3003" t="str">
            <v xml:space="preserve">UN    </v>
          </cell>
        </row>
        <row r="3004">
          <cell r="A3004">
            <v>36502</v>
          </cell>
          <cell r="B3004" t="str">
            <v xml:space="preserve">MOTOBOMBA CENTRIFUGA, MOTOR A GASOLINA, POTENCIA 5,42 HP, BOCAIS 1 1/2" X 1", DIAMETRO ROTOR 143 MM HM/Q = 6 MCA / 16,8 M3/H A 38 MCA / 6,6 M3/H                                                                                                                                                                                                                                                                                                                                                          </v>
          </cell>
          <cell r="C3004" t="str">
            <v xml:space="preserve">UN    </v>
          </cell>
        </row>
        <row r="3005">
          <cell r="A3005">
            <v>36503</v>
          </cell>
          <cell r="B3005" t="str">
            <v xml:space="preserve">MOTOBOMBA TRASH (PARA AGUA SUJA) AUTO ESCORVANTE, MOTOR GASOLINA DE 6,41 HP, DIAMETROS DE SUCCAO X RECALQUE: 3" X 3", HM/Q: 10/60 A 23/0                                                                                                                                                                                                                                                                                                                                                                  </v>
          </cell>
          <cell r="C3005" t="str">
            <v xml:space="preserve">UN    </v>
          </cell>
        </row>
        <row r="3006">
          <cell r="A3006">
            <v>4090</v>
          </cell>
          <cell r="B3006" t="str">
            <v xml:space="preserve">MOTONIVELADORA POTENCIA BASICA LIQUIDA (PRIMEIRA MARCHA) 125 HP, PESO BRUTO 13843 KG, LARGURA DA LAMINA DE 3,7 M                                                                                                                                                                                                                                                                                                                                                                                          </v>
          </cell>
          <cell r="C3006" t="str">
            <v xml:space="preserve">UN    </v>
          </cell>
        </row>
        <row r="3007">
          <cell r="A3007">
            <v>13227</v>
          </cell>
          <cell r="B3007" t="str">
            <v xml:space="preserve">MOTONIVELADORA POTENCIA BASICA LIQUIDA (PRIMEIRA MARCHA) 171 HP, PESO BRUTO 14768 KG, LARGURA DA LAMINA DE 3,7 M                                                                                                                                                                                                                                                                                                                                                                                          </v>
          </cell>
          <cell r="C3007" t="str">
            <v xml:space="preserve">UN    </v>
          </cell>
        </row>
        <row r="3008">
          <cell r="A3008">
            <v>10597</v>
          </cell>
          <cell r="B3008" t="str">
            <v xml:space="preserve">MOTONIVELADORA POTENCIA BASICA LIQUIDA (PRIMEIRA MARCHA) 186 HP, PESO BRUTO 15785 KG, LARGURA DA LAMINA DE 4,3 M                                                                                                                                                                                                                                                                                                                                                                                          </v>
          </cell>
          <cell r="C3008" t="str">
            <v xml:space="preserve">UN    </v>
          </cell>
        </row>
        <row r="3009">
          <cell r="A3009">
            <v>39628</v>
          </cell>
          <cell r="B3009" t="str">
            <v xml:space="preserve">MOTOR A DIESEL PARA VIBRADOR DE IMERSAO, DE *4,7* CV                                                                                                                                                                                                                                                                                                                                                                                                                                                      </v>
          </cell>
          <cell r="C3009" t="str">
            <v xml:space="preserve">UN    </v>
          </cell>
        </row>
        <row r="3010">
          <cell r="A3010">
            <v>39404</v>
          </cell>
          <cell r="B3010" t="str">
            <v xml:space="preserve">MOTOR A GASOLINA PARA VIBRADOR DE IMERSAO, 4 TEMPOS, DE 5,5 CV                                                                                                                                                                                                                                                                                                                                                                                                                                            </v>
          </cell>
          <cell r="C3010" t="str">
            <v xml:space="preserve">UN    </v>
          </cell>
        </row>
        <row r="3011">
          <cell r="A3011">
            <v>39402</v>
          </cell>
          <cell r="B3011" t="str">
            <v xml:space="preserve">MOTOR ELETRICO PARA VIBRADOR DE IMERSAO, DE 2 CV, MONOFASICO, 110/220 V                                                                                                                                                                                                                                                                                                                                                                                                                                   </v>
          </cell>
          <cell r="C3011" t="str">
            <v xml:space="preserve">UN    </v>
          </cell>
        </row>
        <row r="3012">
          <cell r="A3012">
            <v>39403</v>
          </cell>
          <cell r="B3012" t="str">
            <v xml:space="preserve">MOTOR ELETRICO PARA VIBRADOR DE IMERSAO, DE 2 CV, TRIFASICO, 220/380 V                                                                                                                                                                                                                                                                                                                                                                                                                                    </v>
          </cell>
          <cell r="C3012" t="str">
            <v xml:space="preserve">UN    </v>
          </cell>
        </row>
        <row r="3013">
          <cell r="A3013">
            <v>4093</v>
          </cell>
          <cell r="B3013" t="str">
            <v xml:space="preserve">MOTORISTA DE CAMINHAO (HORISTA)                                                                                                                                                                                                                                                                                                                                                                                                                                                                           </v>
          </cell>
          <cell r="C3013" t="str">
            <v xml:space="preserve">H     </v>
          </cell>
        </row>
        <row r="3014">
          <cell r="A3014">
            <v>10512</v>
          </cell>
          <cell r="B3014" t="str">
            <v xml:space="preserve">MOTORISTA DE CAMINHAO (MENSALISTA)                                                                                                                                                                                                                                                                                                                                                                                                                                                                        </v>
          </cell>
          <cell r="C3014" t="str">
            <v xml:space="preserve">MES   </v>
          </cell>
        </row>
        <row r="3015">
          <cell r="A3015">
            <v>4243</v>
          </cell>
          <cell r="B3015" t="str">
            <v xml:space="preserve">MOTORISTA DE CAMINHAO BETONEIRA (HORISTA)                                                                                                                                                                                                                                                                                                                                                                                                                                                                 </v>
          </cell>
          <cell r="C3015" t="str">
            <v xml:space="preserve">H     </v>
          </cell>
        </row>
        <row r="3016">
          <cell r="A3016">
            <v>20020</v>
          </cell>
          <cell r="B3016" t="str">
            <v xml:space="preserve">MOTORISTA DE CAMINHAO-BASCULANTE (HORISTA)                                                                                                                                                                                                                                                                                                                                                                                                                                                                </v>
          </cell>
          <cell r="C3016" t="str">
            <v xml:space="preserve">H     </v>
          </cell>
        </row>
        <row r="3017">
          <cell r="A3017">
            <v>41038</v>
          </cell>
          <cell r="B3017" t="str">
            <v xml:space="preserve">MOTORISTA DE CAMINHAO-BASCULANTE (MENSALISTA)                                                                                                                                                                                                                                                                                                                                                                                                                                                             </v>
          </cell>
          <cell r="C3017" t="str">
            <v xml:space="preserve">MES   </v>
          </cell>
        </row>
        <row r="3018">
          <cell r="A3018">
            <v>4094</v>
          </cell>
          <cell r="B3018" t="str">
            <v xml:space="preserve">MOTORISTA DE CAMINHAO-CARRETA (HORISTA)                                                                                                                                                                                                                                                                                                                                                                                                                                                                   </v>
          </cell>
          <cell r="C3018" t="str">
            <v xml:space="preserve">H     </v>
          </cell>
        </row>
        <row r="3019">
          <cell r="A3019">
            <v>40988</v>
          </cell>
          <cell r="B3019" t="str">
            <v xml:space="preserve">MOTORISTA DE CAMINHAO-CARRETA (MENSALISTA)                                                                                                                                                                                                                                                                                                                                                                                                                                                                </v>
          </cell>
          <cell r="C3019" t="str">
            <v xml:space="preserve">MES   </v>
          </cell>
        </row>
        <row r="3020">
          <cell r="A3020">
            <v>4095</v>
          </cell>
          <cell r="B3020" t="str">
            <v xml:space="preserve">MOTORISTA DE CARRO DE PASSEIO (HORISTA)                                                                                                                                                                                                                                                                                                                                                                                                                                                                   </v>
          </cell>
          <cell r="C3020" t="str">
            <v xml:space="preserve">H     </v>
          </cell>
        </row>
        <row r="3021">
          <cell r="A3021">
            <v>40990</v>
          </cell>
          <cell r="B3021" t="str">
            <v xml:space="preserve">MOTORISTA DE CARRO DE PASSEIO (MENSALISTA)                                                                                                                                                                                                                                                                                                                                                                                                                                                                </v>
          </cell>
          <cell r="C3021" t="str">
            <v xml:space="preserve">MES   </v>
          </cell>
        </row>
        <row r="3022">
          <cell r="A3022">
            <v>4096</v>
          </cell>
          <cell r="B3022" t="str">
            <v xml:space="preserve">MOTORISTA OPERADOR DE CAMINHAO COM MUNCK (HORISTA)                                                                                                                                                                                                                                                                                                                                                                                                                                                        </v>
          </cell>
          <cell r="C3022" t="str">
            <v xml:space="preserve">H     </v>
          </cell>
        </row>
        <row r="3023">
          <cell r="A3023">
            <v>40992</v>
          </cell>
          <cell r="B3023" t="str">
            <v xml:space="preserve">MOTORISTA OPERADOR DE CAMINHAO COM MUNCK (MENSALISTA)                                                                                                                                                                                                                                                                                                                                                                                                                                                     </v>
          </cell>
          <cell r="C3023" t="str">
            <v xml:space="preserve">MES   </v>
          </cell>
        </row>
        <row r="3024">
          <cell r="A3024">
            <v>4114</v>
          </cell>
          <cell r="B3024" t="str">
            <v xml:space="preserve">MOURAO CONCRETO CURVO, SECAO "T", H = 2,80 M + CURVA COM 0,45 M, COM FUROS PARA FIOS                                                                                                                                                                                                                                                                                                                                                                                                                      </v>
          </cell>
          <cell r="C3024" t="str">
            <v xml:space="preserve">UN    </v>
          </cell>
        </row>
        <row r="3025">
          <cell r="A3025">
            <v>36797</v>
          </cell>
          <cell r="B3025" t="str">
            <v xml:space="preserve">MOURAO DE CONCRETO CURVO, *10 X 10* CM, H= *2,60* M + CURVA DE 0,40 M                                                                                                                                                                                                                                                                                                                                                                                                                                     </v>
          </cell>
          <cell r="C3025" t="str">
            <v xml:space="preserve">UN    </v>
          </cell>
        </row>
        <row r="3026">
          <cell r="A3026">
            <v>4107</v>
          </cell>
          <cell r="B3026" t="str">
            <v xml:space="preserve">MOURAO DE CONCRETO RETO, SECAO QUADRADA *10 X 10* CM, H= *2,30* M                                                                                                                                                                                                                                                                                                                                                                                                                                         </v>
          </cell>
          <cell r="C3026" t="str">
            <v xml:space="preserve">UN    </v>
          </cell>
        </row>
        <row r="3027">
          <cell r="A3027">
            <v>4102</v>
          </cell>
          <cell r="B3027" t="str">
            <v xml:space="preserve">MOURAO DE CONCRETO RETO, SECAO QUADRADA, *10 X 10* CM, H= 3,00 M                                                                                                                                                                                                                                                                                                                                                                                                                                          </v>
          </cell>
          <cell r="C3027" t="str">
            <v xml:space="preserve">UN    </v>
          </cell>
        </row>
        <row r="3028">
          <cell r="A3028">
            <v>36799</v>
          </cell>
          <cell r="B3028" t="str">
            <v xml:space="preserve">MOURAO DE CONCRETO RETO, TIPO ESTICADOR, *10 X 10* CM, H= 2,50 M                                                                                                                                                                                                                                                                                                                                                                                                                                          </v>
          </cell>
          <cell r="C3028" t="str">
            <v xml:space="preserve">UN    </v>
          </cell>
        </row>
        <row r="3029">
          <cell r="A3029">
            <v>2747</v>
          </cell>
          <cell r="B3029" t="str">
            <v xml:space="preserve">MOURAO ROLICO DE MADEIRA TRATADA, D = 16 A 20 CM, H = 2,20 M, EM EUCALIPTO OU EQUIVALENTE DA REGIAO (PARA CERCA)                                                                                                                                                                                                                                                                                                                                                                                          </v>
          </cell>
          <cell r="C3029" t="str">
            <v xml:space="preserve">M     </v>
          </cell>
        </row>
        <row r="3030">
          <cell r="A3030">
            <v>21138</v>
          </cell>
          <cell r="B3030" t="str">
            <v xml:space="preserve">MOURAO ROLICO DE MADEIRA TRATADA, D = 8 A 11 CM, H = 2,20 M, EM EUCALIPTO OU EQUIVALENTE DA REGIAO (PARA CERCA)                                                                                                                                                                                                                                                                                                                                                                                           </v>
          </cell>
          <cell r="C3030" t="str">
            <v xml:space="preserve">M     </v>
          </cell>
        </row>
        <row r="3031">
          <cell r="A3031">
            <v>10826</v>
          </cell>
          <cell r="B3031" t="str">
            <v xml:space="preserve">MUDA DE ARBUSTO FLORIFERO, CLUSIA/GARDENIA/MOREIA BRANCA/ AZALEIA OU EQUIVALENTE DA REGIAO, H= *50 A 70* CM                                                                                                                                                                                                                                                                                                                                                                                               </v>
          </cell>
          <cell r="C3031" t="str">
            <v xml:space="preserve">UN    </v>
          </cell>
        </row>
        <row r="3032">
          <cell r="A3032">
            <v>365</v>
          </cell>
          <cell r="B3032" t="str">
            <v xml:space="preserve">MUDA DE ARBUSTO FOLHAGEM, SANSAO-DO-CAMPO OU EQUIVALENTE DA REGIAO, H= *50 A 70* CM                                                                                                                                                                                                                                                                                                                                                                                                                       </v>
          </cell>
          <cell r="C3032" t="str">
            <v xml:space="preserve">UN    </v>
          </cell>
        </row>
        <row r="3033">
          <cell r="A3033">
            <v>38639</v>
          </cell>
          <cell r="B3033" t="str">
            <v xml:space="preserve">MUDA DE ARBUSTO, BUXINHO, H= *50* CM                                                                                                                                                                                                                                                                                                                                                                                                                                                                      </v>
          </cell>
          <cell r="C3033" t="str">
            <v xml:space="preserve">UN    </v>
          </cell>
        </row>
        <row r="3034">
          <cell r="A3034">
            <v>38640</v>
          </cell>
          <cell r="B3034" t="str">
            <v xml:space="preserve">MUDA DE ARBUSTO, PINGO DE OURO/ VIOLETEIRA, H = *10 A 20* CM                                                                                                                                                                                                                                                                                                                                                                                                                                              </v>
          </cell>
          <cell r="C3034" t="str">
            <v xml:space="preserve">UN    </v>
          </cell>
        </row>
        <row r="3035">
          <cell r="A3035">
            <v>358</v>
          </cell>
          <cell r="B3035" t="str">
            <v xml:space="preserve">MUDA DE ARVORE ORNAMENTAL, OITI/AROEIRA SALSA/ANGICO/IPE/JACARANDA OU EQUIVALENTE DA REGIAO, H= *1* M                                                                                                                                                                                                                                                                                                                                                                                                     </v>
          </cell>
          <cell r="C3035" t="str">
            <v xml:space="preserve">UN    </v>
          </cell>
        </row>
        <row r="3036">
          <cell r="A3036">
            <v>359</v>
          </cell>
          <cell r="B3036" t="str">
            <v xml:space="preserve">MUDA DE ARVORE ORNAMENTAL, OITI/AROEIRA SALSA/ANGICO/IPE/JACARANDA OU EQUIVALENTE DA REGIAO, H= *2* M                                                                                                                                                                                                                                                                                                                                                                                                     </v>
          </cell>
          <cell r="C3036" t="str">
            <v xml:space="preserve">UN    </v>
          </cell>
        </row>
        <row r="3037">
          <cell r="A3037">
            <v>38641</v>
          </cell>
          <cell r="B3037" t="str">
            <v xml:space="preserve">MUDA DE PALMEIRA ARECA, H= *1,50* M                                                                                                                                                                                                                                                                                                                                                                                                                                                                       </v>
          </cell>
          <cell r="C3037" t="str">
            <v xml:space="preserve">UN    </v>
          </cell>
        </row>
        <row r="3038">
          <cell r="A3038">
            <v>360</v>
          </cell>
          <cell r="B3038" t="str">
            <v xml:space="preserve">MUDA DE RASTEIRA/FORRACAO, AMENDOIM RASTEIRO/ONZE HORAS/AZULZINHA/IMPATIENS OU EQUIVALENTE DA REGIAO                                                                                                                                                                                                                                                                                                                                                                                                      </v>
          </cell>
          <cell r="C3038" t="str">
            <v xml:space="preserve">UN    </v>
          </cell>
        </row>
        <row r="3039">
          <cell r="A3039">
            <v>42430</v>
          </cell>
          <cell r="B3039" t="str">
            <v xml:space="preserve">MULTIEXERCITADOR COM SEIS FUNCOES, EM TUBO DE ACO CARBONO, PINTURA NO PROCESSO ELETROSTATICO - EQUIPAMENTO DE GINASTICA PARA ACADEMIA AO AR LIVRE / ACADEMIA DA TERCEIRA IDADE - ATI                                                                                                                                                                                                                                                                                                                      </v>
          </cell>
          <cell r="C3039" t="str">
            <v xml:space="preserve">UN    </v>
          </cell>
        </row>
        <row r="3040">
          <cell r="A3040">
            <v>4209</v>
          </cell>
          <cell r="B3040" t="str">
            <v xml:space="preserve">NIPLE DE FERRO GALVANIZADO, COM ROSCA BSP, DE 1 1/2"                                                                                                                                                                                                                                                                                                                                                                                                                                                      </v>
          </cell>
          <cell r="C3040" t="str">
            <v xml:space="preserve">UN    </v>
          </cell>
        </row>
        <row r="3041">
          <cell r="A3041">
            <v>4180</v>
          </cell>
          <cell r="B3041" t="str">
            <v xml:space="preserve">NIPLE DE FERRO GALVANIZADO, COM ROSCA BSP, DE 1 1/4"                                                                                                                                                                                                                                                                                                                                                                                                                                                      </v>
          </cell>
          <cell r="C3041" t="str">
            <v xml:space="preserve">UN    </v>
          </cell>
        </row>
        <row r="3042">
          <cell r="A3042">
            <v>4177</v>
          </cell>
          <cell r="B3042" t="str">
            <v xml:space="preserve">NIPLE DE FERRO GALVANIZADO, COM ROSCA BSP, DE 1/2"                                                                                                                                                                                                                                                                                                                                                                                                                                                        </v>
          </cell>
          <cell r="C3042" t="str">
            <v xml:space="preserve">UN    </v>
          </cell>
        </row>
        <row r="3043">
          <cell r="A3043">
            <v>4179</v>
          </cell>
          <cell r="B3043" t="str">
            <v xml:space="preserve">NIPLE DE FERRO GALVANIZADO, COM ROSCA BSP, DE 1"                                                                                                                                                                                                                                                                                                                                                                                                                                                          </v>
          </cell>
          <cell r="C3043" t="str">
            <v xml:space="preserve">UN    </v>
          </cell>
        </row>
        <row r="3044">
          <cell r="A3044">
            <v>4208</v>
          </cell>
          <cell r="B3044" t="str">
            <v xml:space="preserve">NIPLE DE FERRO GALVANIZADO, COM ROSCA BSP, DE 2 1/2"                                                                                                                                                                                                                                                                                                                                                                                                                                                      </v>
          </cell>
          <cell r="C3044" t="str">
            <v xml:space="preserve">UN    </v>
          </cell>
        </row>
        <row r="3045">
          <cell r="A3045">
            <v>4181</v>
          </cell>
          <cell r="B3045" t="str">
            <v xml:space="preserve">NIPLE DE FERRO GALVANIZADO, COM ROSCA BSP, DE 2"                                                                                                                                                                                                                                                                                                                                                                                                                                                          </v>
          </cell>
          <cell r="C3045" t="str">
            <v xml:space="preserve">UN    </v>
          </cell>
        </row>
        <row r="3046">
          <cell r="A3046">
            <v>4178</v>
          </cell>
          <cell r="B3046" t="str">
            <v xml:space="preserve">NIPLE DE FERRO GALVANIZADO, COM ROSCA BSP, DE 3/4"                                                                                                                                                                                                                                                                                                                                                                                                                                                        </v>
          </cell>
          <cell r="C3046" t="str">
            <v xml:space="preserve">UN    </v>
          </cell>
        </row>
        <row r="3047">
          <cell r="A3047">
            <v>4182</v>
          </cell>
          <cell r="B3047" t="str">
            <v xml:space="preserve">NIPLE DE FERRO GALVANIZADO, COM ROSCA BSP, DE 3"                                                                                                                                                                                                                                                                                                                                                                                                                                                          </v>
          </cell>
          <cell r="C3047" t="str">
            <v xml:space="preserve">UN    </v>
          </cell>
        </row>
        <row r="3048">
          <cell r="A3048">
            <v>4183</v>
          </cell>
          <cell r="B3048" t="str">
            <v xml:space="preserve">NIPLE DE FERRO GALVANIZADO, COM ROSCA BSP, DE 4"                                                                                                                                                                                                                                                                                                                                                                                                                                                          </v>
          </cell>
          <cell r="C3048" t="str">
            <v xml:space="preserve">UN    </v>
          </cell>
        </row>
        <row r="3049">
          <cell r="A3049">
            <v>4184</v>
          </cell>
          <cell r="B3049" t="str">
            <v xml:space="preserve">NIPLE DE FERRO GALVANIZADO, COM ROSCA BSP, DE 5"                                                                                                                                                                                                                                                                                                                                                                                                                                                          </v>
          </cell>
          <cell r="C3049" t="str">
            <v xml:space="preserve">UN    </v>
          </cell>
        </row>
        <row r="3050">
          <cell r="A3050">
            <v>4185</v>
          </cell>
          <cell r="B3050" t="str">
            <v xml:space="preserve">NIPLE DE FERRO GALVANIZADO, COM ROSCA BSP, DE 6"                                                                                                                                                                                                                                                                                                                                                                                                                                                          </v>
          </cell>
          <cell r="C3050" t="str">
            <v xml:space="preserve">UN    </v>
          </cell>
        </row>
        <row r="3051">
          <cell r="A3051">
            <v>4205</v>
          </cell>
          <cell r="B3051" t="str">
            <v xml:space="preserve">NIPLE DE REDUCAO DE FERRO GALVANIZADO, COM ROSCA BSP, DE 1 1/2" X 1 1/4"                                                                                                                                                                                                                                                                                                                                                                                                                                  </v>
          </cell>
          <cell r="C3051" t="str">
            <v xml:space="preserve">UN    </v>
          </cell>
        </row>
        <row r="3052">
          <cell r="A3052">
            <v>4192</v>
          </cell>
          <cell r="B3052" t="str">
            <v xml:space="preserve">NIPLE DE REDUCAO DE FERRO GALVANIZADO, COM ROSCA BSP, DE 1 1/2" X 1"                                                                                                                                                                                                                                                                                                                                                                                                                                      </v>
          </cell>
          <cell r="C3052" t="str">
            <v xml:space="preserve">UN    </v>
          </cell>
        </row>
        <row r="3053">
          <cell r="A3053">
            <v>4191</v>
          </cell>
          <cell r="B3053" t="str">
            <v xml:space="preserve">NIPLE DE REDUCAO DE FERRO GALVANIZADO, COM ROSCA BSP, DE 1 1/2" X 3/4"                                                                                                                                                                                                                                                                                                                                                                                                                                    </v>
          </cell>
          <cell r="C3053" t="str">
            <v xml:space="preserve">UN    </v>
          </cell>
        </row>
        <row r="3054">
          <cell r="A3054">
            <v>4207</v>
          </cell>
          <cell r="B3054" t="str">
            <v xml:space="preserve">NIPLE DE REDUCAO DE FERRO GALVANIZADO, COM ROSCA BSP, DE 1 1/4" X 1/2"                                                                                                                                                                                                                                                                                                                                                                                                                                    </v>
          </cell>
          <cell r="C3054" t="str">
            <v xml:space="preserve">UN    </v>
          </cell>
        </row>
        <row r="3055">
          <cell r="A3055">
            <v>4206</v>
          </cell>
          <cell r="B3055" t="str">
            <v xml:space="preserve">NIPLE DE REDUCAO DE FERRO GALVANIZADO, COM ROSCA BSP, DE 1 1/4" X 1"                                                                                                                                                                                                                                                                                                                                                                                                                                      </v>
          </cell>
          <cell r="C3055" t="str">
            <v xml:space="preserve">UN    </v>
          </cell>
        </row>
        <row r="3056">
          <cell r="A3056">
            <v>4190</v>
          </cell>
          <cell r="B3056" t="str">
            <v xml:space="preserve">NIPLE DE REDUCAO DE FERRO GALVANIZADO, COM ROSCA BSP, DE 1 1/4" X 3/4"                                                                                                                                                                                                                                                                                                                                                                                                                                    </v>
          </cell>
          <cell r="C3056" t="str">
            <v xml:space="preserve">UN    </v>
          </cell>
        </row>
        <row r="3057">
          <cell r="A3057">
            <v>4186</v>
          </cell>
          <cell r="B3057" t="str">
            <v xml:space="preserve">NIPLE DE REDUCAO DE FERRO GALVANIZADO, COM ROSCA BSP, DE 1/2" X 1/4"                                                                                                                                                                                                                                                                                                                                                                                                                                      </v>
          </cell>
          <cell r="C3057" t="str">
            <v xml:space="preserve">UN    </v>
          </cell>
        </row>
        <row r="3058">
          <cell r="A3058">
            <v>4188</v>
          </cell>
          <cell r="B3058" t="str">
            <v xml:space="preserve">NIPLE DE REDUCAO DE FERRO GALVANIZADO, COM ROSCA BSP, DE 1" X 1/2"                                                                                                                                                                                                                                                                                                                                                                                                                                        </v>
          </cell>
          <cell r="C3058" t="str">
            <v xml:space="preserve">UN    </v>
          </cell>
        </row>
        <row r="3059">
          <cell r="A3059">
            <v>4189</v>
          </cell>
          <cell r="B3059" t="str">
            <v xml:space="preserve">NIPLE DE REDUCAO DE FERRO GALVANIZADO, COM ROSCA BSP, DE 1" X 3/4"                                                                                                                                                                                                                                                                                                                                                                                                                                        </v>
          </cell>
          <cell r="C3059" t="str">
            <v xml:space="preserve">UN    </v>
          </cell>
        </row>
        <row r="3060">
          <cell r="A3060">
            <v>4197</v>
          </cell>
          <cell r="B3060" t="str">
            <v xml:space="preserve">NIPLE DE REDUCAO DE FERRO GALVANIZADO, COM ROSCA BSP, DE 2 1/2" X 2"                                                                                                                                                                                                                                                                                                                                                                                                                                      </v>
          </cell>
          <cell r="C3060" t="str">
            <v xml:space="preserve">UN    </v>
          </cell>
        </row>
        <row r="3061">
          <cell r="A3061">
            <v>4194</v>
          </cell>
          <cell r="B3061" t="str">
            <v xml:space="preserve">NIPLE DE REDUCAO DE FERRO GALVANIZADO, COM ROSCA BSP, DE 2" X 1 1/2"                                                                                                                                                                                                                                                                                                                                                                                                                                      </v>
          </cell>
          <cell r="C3061" t="str">
            <v xml:space="preserve">UN    </v>
          </cell>
        </row>
        <row r="3062">
          <cell r="A3062">
            <v>4193</v>
          </cell>
          <cell r="B3062" t="str">
            <v xml:space="preserve">NIPLE DE REDUCAO DE FERRO GALVANIZADO, COM ROSCA BSP, DE 2" X 1 1/4"                                                                                                                                                                                                                                                                                                                                                                                                                                      </v>
          </cell>
          <cell r="C3062" t="str">
            <v xml:space="preserve">UN    </v>
          </cell>
        </row>
        <row r="3063">
          <cell r="A3063">
            <v>4204</v>
          </cell>
          <cell r="B3063" t="str">
            <v xml:space="preserve">NIPLE DE REDUCAO DE FERRO GALVANIZADO, COM ROSCA BSP, DE 2" X 1"                                                                                                                                                                                                                                                                                                                                                                                                                                          </v>
          </cell>
          <cell r="C3063" t="str">
            <v xml:space="preserve">UN    </v>
          </cell>
        </row>
        <row r="3064">
          <cell r="A3064">
            <v>4187</v>
          </cell>
          <cell r="B3064" t="str">
            <v xml:space="preserve">NIPLE DE REDUCAO DE FERRO GALVANIZADO, COM ROSCA BSP, DE 3/4" X 1/2"                                                                                                                                                                                                                                                                                                                                                                                                                                      </v>
          </cell>
          <cell r="C3064" t="str">
            <v xml:space="preserve">UN    </v>
          </cell>
        </row>
        <row r="3065">
          <cell r="A3065">
            <v>4202</v>
          </cell>
          <cell r="B3065" t="str">
            <v xml:space="preserve">NIPLE DE REDUCAO DE FERRO GALVANIZADO, COM ROSCA BSP, DE 3" X 2 1/2"                                                                                                                                                                                                                                                                                                                                                                                                                                      </v>
          </cell>
          <cell r="C3065" t="str">
            <v xml:space="preserve">UN    </v>
          </cell>
        </row>
        <row r="3066">
          <cell r="A3066">
            <v>4203</v>
          </cell>
          <cell r="B3066" t="str">
            <v xml:space="preserve">NIPLE DE REDUCAO DE FERRO GALVANIZADO, COM ROSCA BSP, DE 3" X 2"                                                                                                                                                                                                                                                                                                                                                                                                                                          </v>
          </cell>
          <cell r="C3066" t="str">
            <v xml:space="preserve">UN    </v>
          </cell>
        </row>
        <row r="3067">
          <cell r="A3067">
            <v>40368</v>
          </cell>
          <cell r="B3067" t="str">
            <v xml:space="preserve">NIPLE SEXTAVADO EM ACO CARBONO, COM ROSCA BSP, PRESSAO 3.000 LBS, DN 1 1/2"                                                                                                                                                                                                                                                                                                                                                                                                                               </v>
          </cell>
          <cell r="C3067" t="str">
            <v xml:space="preserve">UN    </v>
          </cell>
        </row>
        <row r="3068">
          <cell r="A3068">
            <v>40365</v>
          </cell>
          <cell r="B3068" t="str">
            <v xml:space="preserve">NIPLE SEXTAVADO EM ACO CARBONO, COM ROSCA BSP, PRESSAO 3.000 LBS, DN 1 1/4"                                                                                                                                                                                                                                                                                                                                                                                                                               </v>
          </cell>
          <cell r="C3068" t="str">
            <v xml:space="preserve">UN    </v>
          </cell>
        </row>
        <row r="3069">
          <cell r="A3069">
            <v>40356</v>
          </cell>
          <cell r="B3069" t="str">
            <v xml:space="preserve">NIPLE SEXTAVADO EM ACO CARBONO, COM ROSCA BSP, PRESSAO 3.000 LBS, DN 1/2"                                                                                                                                                                                                                                                                                                                                                                                                                                 </v>
          </cell>
          <cell r="C3069" t="str">
            <v xml:space="preserve">UN    </v>
          </cell>
        </row>
        <row r="3070">
          <cell r="A3070">
            <v>40362</v>
          </cell>
          <cell r="B3070" t="str">
            <v xml:space="preserve">NIPLE SEXTAVADO EM ACO CARBONO, COM ROSCA BSP, PRESSAO 3.000 LBS, DN 1"                                                                                                                                                                                                                                                                                                                                                                                                                                   </v>
          </cell>
          <cell r="C3070" t="str">
            <v xml:space="preserve">UN    </v>
          </cell>
        </row>
        <row r="3071">
          <cell r="A3071">
            <v>40374</v>
          </cell>
          <cell r="B3071" t="str">
            <v xml:space="preserve">NIPLE SEXTAVADO EM ACO CARBONO, COM ROSCA BSP, PRESSAO 3.000 LBS, DN 2 1/2"                                                                                                                                                                                                                                                                                                                                                                                                                               </v>
          </cell>
          <cell r="C3071" t="str">
            <v xml:space="preserve">UN    </v>
          </cell>
        </row>
        <row r="3072">
          <cell r="A3072">
            <v>40371</v>
          </cell>
          <cell r="B3072" t="str">
            <v xml:space="preserve">NIPLE SEXTAVADO EM ACO CARBONO, COM ROSCA BSP, PRESSAO 3.000 LBS, DN 2"                                                                                                                                                                                                                                                                                                                                                                                                                                   </v>
          </cell>
          <cell r="C3072" t="str">
            <v xml:space="preserve">UN    </v>
          </cell>
        </row>
        <row r="3073">
          <cell r="A3073">
            <v>40359</v>
          </cell>
          <cell r="B3073" t="str">
            <v xml:space="preserve">NIPLE SEXTAVADO EM ACO CARBONO, COM ROSCA BSP, PRESSAO 3.000 LBS, DN 3/4"                                                                                                                                                                                                                                                                                                                                                                                                                                 </v>
          </cell>
          <cell r="C3073" t="str">
            <v xml:space="preserve">UN    </v>
          </cell>
        </row>
        <row r="3074">
          <cell r="A3074">
            <v>7595</v>
          </cell>
          <cell r="B3074" t="str">
            <v xml:space="preserve">NIVELADOR (HORISTA)                                                                                                                                                                                                                                                                                                                                                                                                                                                                                       </v>
          </cell>
          <cell r="C3074" t="str">
            <v xml:space="preserve">H     </v>
          </cell>
        </row>
        <row r="3075">
          <cell r="A3075">
            <v>41094</v>
          </cell>
          <cell r="B3075" t="str">
            <v xml:space="preserve">NIVELADOR (MENSALISTA)                                                                                                                                                                                                                                                                                                                                                                                                                                                                                    </v>
          </cell>
          <cell r="C3075" t="str">
            <v xml:space="preserve">MES   </v>
          </cell>
        </row>
        <row r="3076">
          <cell r="A3076">
            <v>39609</v>
          </cell>
          <cell r="B3076" t="str">
            <v xml:space="preserve">NOBREAK TRIFASICO, DE 10 KVA FATOR DE POTENCIA DE 0,8, AUTONOMIA MINIMA DE 30 MINUTOS A PLENA CARGA                                                                                                                                                                                                                                                                                                                                                                                                       </v>
          </cell>
          <cell r="C3076" t="str">
            <v xml:space="preserve">UN    </v>
          </cell>
        </row>
        <row r="3077">
          <cell r="A3077">
            <v>39610</v>
          </cell>
          <cell r="B3077" t="str">
            <v xml:space="preserve">NOBREAK TRIFASICO, DE 15 KVA FATOR DE POTENCIA DE 0,8, AUTONOMIA MINIMA DE 30 MINUTOS A PLENA CARGA                                                                                                                                                                                                                                                                                                                                                                                                       </v>
          </cell>
          <cell r="C3077" t="str">
            <v xml:space="preserve">UN    </v>
          </cell>
        </row>
        <row r="3078">
          <cell r="A3078">
            <v>39611</v>
          </cell>
          <cell r="B3078" t="str">
            <v xml:space="preserve">NOBREAK TRIFASICO, DE 20 KVA FATOR DE POTENCIA DE 0,8, AUTONOMIA MINIMA DE 30 MINUTOS A PLENA CARGA                                                                                                                                                                                                                                                                                                                                                                                                       </v>
          </cell>
          <cell r="C3078" t="str">
            <v xml:space="preserve">UN    </v>
          </cell>
        </row>
        <row r="3079">
          <cell r="A3079">
            <v>39612</v>
          </cell>
          <cell r="B3079" t="str">
            <v xml:space="preserve">NOBREAK TRIFASICO, DE 25 KVA FATOR DE POTENCIA DE 0,8, AUTONOMIA MINIMA DE 30 MINUTOS A PLENA CARGA                                                                                                                                                                                                                                                                                                                                                                                                       </v>
          </cell>
          <cell r="C3079" t="str">
            <v xml:space="preserve">UN    </v>
          </cell>
        </row>
        <row r="3080">
          <cell r="A3080">
            <v>39608</v>
          </cell>
          <cell r="B3080" t="str">
            <v xml:space="preserve">NOBREAK TRIFASICO, DE 5 KVA FATOR DE POTENCIA DE 0,8, AUTONOMIA MINIMA DE 30 MINUTOS A PLENA CARGA                                                                                                                                                                                                                                                                                                                                                                                                        </v>
          </cell>
          <cell r="C3080" t="str">
            <v xml:space="preserve">UN    </v>
          </cell>
        </row>
        <row r="3081">
          <cell r="A3081">
            <v>38175</v>
          </cell>
          <cell r="B3081" t="str">
            <v xml:space="preserve">NUMERO / ALGARISMO PARA RESIDENCIA (FACHADA), EM ZAMAC, COM ALTURA DE APROX *45* MM, INCLUSIVE PARAFUSOS                                                                                                                                                                                                                                                                                                                                                                                                  </v>
          </cell>
          <cell r="C3081" t="str">
            <v xml:space="preserve">UN    </v>
          </cell>
        </row>
        <row r="3082">
          <cell r="A3082">
            <v>38176</v>
          </cell>
          <cell r="B3082" t="str">
            <v xml:space="preserve">NUMERO / ALGARISMO PARA RESIDENCIA (FACHADA), EM ZAMAC, COM ALTURA DE APROX 125 MM, INCLUSIVE PARAFUSOS                                                                                                                                                                                                                                                                                                                                                                                                   </v>
          </cell>
          <cell r="C3082" t="str">
            <v xml:space="preserve">UN    </v>
          </cell>
        </row>
        <row r="3083">
          <cell r="A3083">
            <v>36152</v>
          </cell>
          <cell r="B3083" t="str">
            <v xml:space="preserve">OCULOS DE SEGURANCA CONTRA IMPACTOS COM LENTE INCOLOR, ARMACAO NYLON, COM PROTECAO UVA E UVB                                                                                                                                                                                                                                                                                                                                                                                                              </v>
          </cell>
          <cell r="C3083" t="str">
            <v xml:space="preserve">UN    </v>
          </cell>
        </row>
        <row r="3084">
          <cell r="A3084">
            <v>4221</v>
          </cell>
          <cell r="B3084" t="str">
            <v xml:space="preserve">OLEO DIESEL COMBUSTIVEL COMUM METROPOLITANO S-10 OU S-500                                                                                                                                                                                                                                                                                                                                                                                                                                                 </v>
          </cell>
          <cell r="C3084" t="str">
            <v xml:space="preserve">L     </v>
          </cell>
        </row>
        <row r="3085">
          <cell r="A3085">
            <v>4227</v>
          </cell>
          <cell r="B3085" t="str">
            <v xml:space="preserve">OLEO LUBRIFICANTE MINERAL MONOVISCOSO, SAE 40, PARA MOTORES DE EQUIPAMENTOS PESADOS (CAMINHOES, TRATORES, RETROS E ETC)                                                                                                                                                                                                                                                                                                                                                                                   </v>
          </cell>
          <cell r="C3085" t="str">
            <v xml:space="preserve">L     </v>
          </cell>
        </row>
        <row r="3086">
          <cell r="A3086">
            <v>38170</v>
          </cell>
          <cell r="B3086" t="str">
            <v xml:space="preserve">OLHO MAGICO PARA PORTAS, EM LATAO, COM LENTE DE POLICARBONATO, ANGULO DE *200* GRAUS, ESPESSURA ENTRE *25 E 46* MM, INCLUINDO FECHO JANELA                                                                                                                                                                                                                                                                                                                                                                </v>
          </cell>
          <cell r="C3086" t="str">
            <v xml:space="preserve">UN    </v>
          </cell>
        </row>
        <row r="3087">
          <cell r="A3087">
            <v>4252</v>
          </cell>
          <cell r="B3087" t="str">
            <v xml:space="preserve">OPERADOR DE BATE-ESTACAS (HORISTA)                                                                                                                                                                                                                                                                                                                                                                                                                                                                        </v>
          </cell>
          <cell r="C3087" t="str">
            <v xml:space="preserve">H     </v>
          </cell>
        </row>
        <row r="3088">
          <cell r="A3088">
            <v>40980</v>
          </cell>
          <cell r="B3088" t="str">
            <v xml:space="preserve">OPERADOR DE BATE-ESTACAS (MENSALISTA)                                                                                                                                                                                                                                                                                                                                                                                                                                                                     </v>
          </cell>
          <cell r="C3088" t="str">
            <v xml:space="preserve">MES   </v>
          </cell>
        </row>
        <row r="3089">
          <cell r="A3089">
            <v>41031</v>
          </cell>
          <cell r="B3089" t="str">
            <v xml:space="preserve">OPERADOR DE BETONEIRA (CAMINHAO) (MENSALISTA)                                                                                                                                                                                                                                                                                                                                                                                                                                                             </v>
          </cell>
          <cell r="C3089" t="str">
            <v xml:space="preserve">MES   </v>
          </cell>
        </row>
        <row r="3090">
          <cell r="A3090">
            <v>37666</v>
          </cell>
          <cell r="B3090" t="str">
            <v xml:space="preserve">OPERADOR DE BETONEIRA ESTACIONARIA / MISTURADOR (HORISTA)                                                                                                                                                                                                                                                                                                                                                                                                                                                 </v>
          </cell>
          <cell r="C3090" t="str">
            <v xml:space="preserve">H     </v>
          </cell>
        </row>
        <row r="3091">
          <cell r="A3091">
            <v>40986</v>
          </cell>
          <cell r="B3091" t="str">
            <v xml:space="preserve">OPERADOR DE BETONEIRA ESTACIONARIA / MISTURADOR (MENSALISTA)                                                                                                                                                                                                                                                                                                                                                                                                                                              </v>
          </cell>
          <cell r="C3091" t="str">
            <v xml:space="preserve">MES   </v>
          </cell>
        </row>
        <row r="3092">
          <cell r="A3092">
            <v>4250</v>
          </cell>
          <cell r="B3092" t="str">
            <v xml:space="preserve">OPERADOR DE COMPRESSOR DE AR OU COMPRESSORISTA (HORISTA)                                                                                                                                                                                                                                                                                                                                                                                                                                                  </v>
          </cell>
          <cell r="C3092" t="str">
            <v xml:space="preserve">H     </v>
          </cell>
        </row>
        <row r="3093">
          <cell r="A3093">
            <v>40978</v>
          </cell>
          <cell r="B3093" t="str">
            <v xml:space="preserve">OPERADOR DE COMPRESSOR DE AR OU COMPRESSORISTA (MENSALISTA)                                                                                                                                                                                                                                                                                                                                                                                                                                               </v>
          </cell>
          <cell r="C3093" t="str">
            <v xml:space="preserve">MES   </v>
          </cell>
        </row>
        <row r="3094">
          <cell r="A3094">
            <v>44501</v>
          </cell>
          <cell r="B3094" t="str">
            <v xml:space="preserve">OPERADOR DE DEMARCADORA DE FAIXAS DE TRAFEGO (HORISTA)                                                                                                                                                                                                                                                                                                                                                                                                                                                    </v>
          </cell>
          <cell r="C3094" t="str">
            <v xml:space="preserve">H     </v>
          </cell>
        </row>
        <row r="3095">
          <cell r="A3095">
            <v>41043</v>
          </cell>
          <cell r="B3095" t="str">
            <v xml:space="preserve">OPERADOR DE DEMARCADORA DE FAIXAS DE TRAFEGO (MENSALISTA)                                                                                                                                                                                                                                                                                                                                                                                                                                                 </v>
          </cell>
          <cell r="C3095" t="str">
            <v xml:space="preserve">MES   </v>
          </cell>
        </row>
        <row r="3096">
          <cell r="A3096">
            <v>4234</v>
          </cell>
          <cell r="B3096" t="str">
            <v xml:space="preserve">OPERADOR DE ESCAVADEIRA (HORISTA)                                                                                                                                                                                                                                                                                                                                                                                                                                                                         </v>
          </cell>
          <cell r="C3096" t="str">
            <v xml:space="preserve">H     </v>
          </cell>
        </row>
        <row r="3097">
          <cell r="A3097">
            <v>40987</v>
          </cell>
          <cell r="B3097" t="str">
            <v xml:space="preserve">OPERADOR DE ESCAVADEIRA (MENSALISTA)                                                                                                                                                                                                                                                                                                                                                                                                                                                                      </v>
          </cell>
          <cell r="C3097" t="str">
            <v xml:space="preserve">MES   </v>
          </cell>
        </row>
        <row r="3098">
          <cell r="A3098">
            <v>4253</v>
          </cell>
          <cell r="B3098" t="str">
            <v xml:space="preserve">OPERADOR DE GUINCHO OU GUINCHEIRO (HORISTA)                                                                                                                                                                                                                                                                                                                                                                                                                                                               </v>
          </cell>
          <cell r="C3098" t="str">
            <v xml:space="preserve">H     </v>
          </cell>
        </row>
        <row r="3099">
          <cell r="A3099">
            <v>40981</v>
          </cell>
          <cell r="B3099" t="str">
            <v xml:space="preserve">OPERADOR DE GUINCHO OU GUINCHEIRO (MENSALISTA)                                                                                                                                                                                                                                                                                                                                                                                                                                                            </v>
          </cell>
          <cell r="C3099" t="str">
            <v xml:space="preserve">MES   </v>
          </cell>
        </row>
        <row r="3100">
          <cell r="A3100">
            <v>4254</v>
          </cell>
          <cell r="B3100" t="str">
            <v xml:space="preserve">OPERADOR DE GUINDASTE (HORISTA)                                                                                                                                                                                                                                                                                                                                                                                                                                                                           </v>
          </cell>
          <cell r="C3100" t="str">
            <v xml:space="preserve">H     </v>
          </cell>
        </row>
        <row r="3101">
          <cell r="A3101">
            <v>41036</v>
          </cell>
          <cell r="B3101" t="str">
            <v xml:space="preserve">OPERADOR DE GUINDASTE (MENSALISTA)                                                                                                                                                                                                                                                                                                                                                                                                                                                                        </v>
          </cell>
          <cell r="C3101" t="str">
            <v xml:space="preserve">MES   </v>
          </cell>
        </row>
        <row r="3102">
          <cell r="A3102">
            <v>4251</v>
          </cell>
          <cell r="B3102" t="str">
            <v xml:space="preserve">OPERADOR DE JATO ABRASIVO OU JATISTA (HORISTA)                                                                                                                                                                                                                                                                                                                                                                                                                                                            </v>
          </cell>
          <cell r="C3102" t="str">
            <v xml:space="preserve">H     </v>
          </cell>
        </row>
        <row r="3103">
          <cell r="A3103">
            <v>40979</v>
          </cell>
          <cell r="B3103" t="str">
            <v xml:space="preserve">OPERADOR DE JATO ABRASIVO OU JATISTA (MENSALISTA)                                                                                                                                                                                                                                                                                                                                                                                                                                                         </v>
          </cell>
          <cell r="C3103" t="str">
            <v xml:space="preserve">MES   </v>
          </cell>
        </row>
        <row r="3104">
          <cell r="A3104">
            <v>4230</v>
          </cell>
          <cell r="B3104" t="str">
            <v xml:space="preserve">OPERADOR DE MAQUINAS E TRATORES DIVERSOS - TERRAPLANAGEM (HORISTA)                                                                                                                                                                                                                                                                                                                                                                                                                                        </v>
          </cell>
          <cell r="C3104" t="str">
            <v xml:space="preserve">H     </v>
          </cell>
        </row>
        <row r="3105">
          <cell r="A3105">
            <v>40998</v>
          </cell>
          <cell r="B3105" t="str">
            <v xml:space="preserve">OPERADOR DE MAQUINAS E TRATORES DIVERSOS - TERRAPLANAGEM (MENSALISTA)                                                                                                                                                                                                                                                                                                                                                                                                                                     </v>
          </cell>
          <cell r="C3105" t="str">
            <v xml:space="preserve">MES   </v>
          </cell>
        </row>
        <row r="3106">
          <cell r="A3106">
            <v>4257</v>
          </cell>
          <cell r="B3106" t="str">
            <v xml:space="preserve">OPERADOR DE MARTELETE OU MARTELETEIRO (HORISTA)                                                                                                                                                                                                                                                                                                                                                                                                                                                           </v>
          </cell>
          <cell r="C3106" t="str">
            <v xml:space="preserve">H     </v>
          </cell>
        </row>
        <row r="3107">
          <cell r="A3107">
            <v>40982</v>
          </cell>
          <cell r="B3107" t="str">
            <v xml:space="preserve">OPERADOR DE MARTELETE OU MARTELETEIRO (MENSALISTA)                                                                                                                                                                                                                                                                                                                                                                                                                                                        </v>
          </cell>
          <cell r="C3107" t="str">
            <v xml:space="preserve">MES   </v>
          </cell>
        </row>
        <row r="3108">
          <cell r="A3108">
            <v>4240</v>
          </cell>
          <cell r="B3108" t="str">
            <v xml:space="preserve">OPERADOR DE MOTO SCRAPER (HORISTA)                                                                                                                                                                                                                                                                                                                                                                                                                                                                        </v>
          </cell>
          <cell r="C3108" t="str">
            <v xml:space="preserve">H     </v>
          </cell>
        </row>
        <row r="3109">
          <cell r="A3109">
            <v>41026</v>
          </cell>
          <cell r="B3109" t="str">
            <v xml:space="preserve">OPERADOR DE MOTO SCRAPER (MENSALISTA)                                                                                                                                                                                                                                                                                                                                                                                                                                                                     </v>
          </cell>
          <cell r="C3109" t="str">
            <v xml:space="preserve">MES   </v>
          </cell>
        </row>
        <row r="3110">
          <cell r="A3110">
            <v>4239</v>
          </cell>
          <cell r="B3110" t="str">
            <v xml:space="preserve">OPERADOR DE MOTONIVELADORA (HORISTA)                                                                                                                                                                                                                                                                                                                                                                                                                                                                      </v>
          </cell>
          <cell r="C3110" t="str">
            <v xml:space="preserve">H     </v>
          </cell>
        </row>
        <row r="3111">
          <cell r="A3111">
            <v>41024</v>
          </cell>
          <cell r="B3111" t="str">
            <v xml:space="preserve">OPERADOR DE MOTONIVELADORA (MENSALISTA)                                                                                                                                                                                                                                                                                                                                                                                                                                                                   </v>
          </cell>
          <cell r="C3111" t="str">
            <v xml:space="preserve">MES   </v>
          </cell>
        </row>
        <row r="3112">
          <cell r="A3112">
            <v>4248</v>
          </cell>
          <cell r="B3112" t="str">
            <v xml:space="preserve">OPERADOR DE PA CARREGADEIRA (HORISTA)                                                                                                                                                                                                                                                                                                                                                                                                                                                                     </v>
          </cell>
          <cell r="C3112" t="str">
            <v xml:space="preserve">H     </v>
          </cell>
        </row>
        <row r="3113">
          <cell r="A3113">
            <v>41033</v>
          </cell>
          <cell r="B3113" t="str">
            <v xml:space="preserve">OPERADOR DE PA CARREGADEIRA (MENSALISTA)                                                                                                                                                                                                                                                                                                                                                                                                                                                                  </v>
          </cell>
          <cell r="C3113" t="str">
            <v xml:space="preserve">MES   </v>
          </cell>
        </row>
        <row r="3114">
          <cell r="A3114">
            <v>44500</v>
          </cell>
          <cell r="B3114" t="str">
            <v xml:space="preserve">OPERADOR DE PAVIMENTADORA / MESA VIBROACABADORA (HORISTA)                                                                                                                                                                                                                                                                                                                                                                                                                                                 </v>
          </cell>
          <cell r="C3114" t="str">
            <v xml:space="preserve">H     </v>
          </cell>
        </row>
        <row r="3115">
          <cell r="A3115">
            <v>41040</v>
          </cell>
          <cell r="B3115" t="str">
            <v xml:space="preserve">OPERADOR DE PAVIMENTADORA / MESA VIBROACABADORA (MENSALISTA)                                                                                                                                                                                                                                                                                                                                                                                                                                              </v>
          </cell>
          <cell r="C3115" t="str">
            <v xml:space="preserve">MES   </v>
          </cell>
        </row>
        <row r="3116">
          <cell r="A3116">
            <v>4238</v>
          </cell>
          <cell r="B3116" t="str">
            <v xml:space="preserve">OPERADOR DE ROLO COMPACTADOR (HORISTA)                                                                                                                                                                                                                                                                                                                                                                                                                                                                    </v>
          </cell>
          <cell r="C3116" t="str">
            <v xml:space="preserve">H     </v>
          </cell>
        </row>
        <row r="3117">
          <cell r="A3117">
            <v>41012</v>
          </cell>
          <cell r="B3117" t="str">
            <v xml:space="preserve">OPERADOR DE ROLO COMPACTADOR (MENSALISTA)                                                                                                                                                                                                                                                                                                                                                                                                                                                                 </v>
          </cell>
          <cell r="C3117" t="str">
            <v xml:space="preserve">MES   </v>
          </cell>
        </row>
        <row r="3118">
          <cell r="A3118">
            <v>4233</v>
          </cell>
          <cell r="B3118" t="str">
            <v xml:space="preserve">OPERADOR DE USINA DE ASFALTO, DE SOLOS OU DE CONCRETO (HORISTA)                                                                                                                                                                                                                                                                                                                                                                                                                                           </v>
          </cell>
          <cell r="C3118" t="str">
            <v xml:space="preserve">H     </v>
          </cell>
        </row>
        <row r="3119">
          <cell r="A3119">
            <v>41001</v>
          </cell>
          <cell r="B3119" t="str">
            <v xml:space="preserve">OPERADOR DE USINA DE ASFALTO, DE SOLOS OU DE CONCRETO (MENSALISTA)                                                                                                                                                                                                                                                                                                                                                                                                                                        </v>
          </cell>
          <cell r="C3119" t="str">
            <v xml:space="preserve">MES   </v>
          </cell>
        </row>
        <row r="3120">
          <cell r="A3120">
            <v>2</v>
          </cell>
          <cell r="B3120" t="str">
            <v xml:space="preserve">OXIGENIO, RECARGA PARA CILINDRO DE CONJUNTO OXICORTE GRANDE                                                                                                                                                                                                                                                                                                                                                                                                                                               </v>
          </cell>
          <cell r="C3120" t="str">
            <v xml:space="preserve">M3    </v>
          </cell>
        </row>
        <row r="3121">
          <cell r="A3121">
            <v>36517</v>
          </cell>
          <cell r="B3121" t="str">
            <v xml:space="preserve">PA CARREGADEIRA SOBRE RODAS, POTENCIA BRUTA *127* CV, CAPACIDADE DA CACAMBA DE 2,0 A 2,4 M3, PESO OPERACIONAL MAXIMO DE 10330 KG                                                                                                                                                                                                                                                                                                                                                                          </v>
          </cell>
          <cell r="C3121" t="str">
            <v xml:space="preserve">UN    </v>
          </cell>
        </row>
        <row r="3122">
          <cell r="A3122">
            <v>4262</v>
          </cell>
          <cell r="B3122" t="str">
            <v xml:space="preserve">PA CARREGADEIRA SOBRE RODAS, POTENCIA LIQUIDA 128 HP, CAPACIDADE DA CACAMBA DE 1,7 A 2,8 M3, PESO OPERACIONAL MAXIMO DE 11632 KG                                                                                                                                                                                                                                                                                                                                                                          </v>
          </cell>
          <cell r="C3122" t="str">
            <v xml:space="preserve">UN    </v>
          </cell>
        </row>
        <row r="3123">
          <cell r="A3123">
            <v>4263</v>
          </cell>
          <cell r="B3123" t="str">
            <v xml:space="preserve">PA CARREGADEIRA SOBRE RODAS, POTENCIA LIQUIDA 197 HP, CAPACIDADE DA CACAMBA DE 2,5 A 3,5 M3, PESO OPERACIONAL MAXIMO DE 18338 KG                                                                                                                                                                                                                                                                                                                                                                          </v>
          </cell>
          <cell r="C3123" t="str">
            <v xml:space="preserve">UN    </v>
          </cell>
        </row>
        <row r="3124">
          <cell r="A3124">
            <v>36518</v>
          </cell>
          <cell r="B3124" t="str">
            <v xml:space="preserve">PA CARREGADEIRA SOBRE RODAS, POTENCIA LIQUIDA 213 HP, CAPACIDADE DA CACAMBA DE 1,9 A 3,5 M3, PESO OPERACIONAL MAXIMO DE 19234 KG                                                                                                                                                                                                                                                                                                                                                                          </v>
          </cell>
          <cell r="C3124" t="str">
            <v xml:space="preserve">UN    </v>
          </cell>
        </row>
        <row r="3125">
          <cell r="A3125">
            <v>14221</v>
          </cell>
          <cell r="B3125" t="str">
            <v xml:space="preserve">PA CARREGADEIRA SOBRE RODAS, POTENCIA 152 HP, CAPACIDADE DA CACAMBA DE 1,53 A 2,30 M3, PESO OPERACIONAL MAXIMO DE 10216 KG                                                                                                                                                                                                                                                                                                                                                                                </v>
          </cell>
          <cell r="C3125" t="str">
            <v xml:space="preserve">UN    </v>
          </cell>
        </row>
        <row r="3126">
          <cell r="A3126">
            <v>38402</v>
          </cell>
          <cell r="B3126" t="str">
            <v xml:space="preserve">PA DE LIXO PLASTICA, CABO LONGO                                                                                                                                                                                                                                                                                                                                                                                                                                                                           </v>
          </cell>
          <cell r="C3126" t="str">
            <v xml:space="preserve">UN    </v>
          </cell>
        </row>
        <row r="3127">
          <cell r="A3127">
            <v>3412</v>
          </cell>
          <cell r="B3127" t="str">
            <v xml:space="preserve">PAINEL DE LA DE VIDRO SEM REVESTIMENTO PSI 20, E = 25 MM, DE 1200 X 600 MM                                                                                                                                                                                                                                                                                                                                                                                                                                </v>
          </cell>
          <cell r="C3127" t="str">
            <v xml:space="preserve">M2    </v>
          </cell>
        </row>
        <row r="3128">
          <cell r="A3128">
            <v>3413</v>
          </cell>
          <cell r="B3128" t="str">
            <v xml:space="preserve">PAINEL DE LA DE VIDRO SEM REVESTIMENTO PSI 20, E = 50 MM, DE 1200 X 600 MM                                                                                                                                                                                                                                                                                                                                                                                                                                </v>
          </cell>
          <cell r="C3128" t="str">
            <v xml:space="preserve">M2    </v>
          </cell>
        </row>
        <row r="3129">
          <cell r="A3129">
            <v>39744</v>
          </cell>
          <cell r="B3129" t="str">
            <v xml:space="preserve">PAINEL DE LA DE VIDRO SEM REVESTIMENTO PSI 40, E = 25 MM, DE 1200 X 600 MM                                                                                                                                                                                                                                                                                                                                                                                                                                </v>
          </cell>
          <cell r="C3129" t="str">
            <v xml:space="preserve">M2    </v>
          </cell>
        </row>
        <row r="3130">
          <cell r="A3130">
            <v>39745</v>
          </cell>
          <cell r="B3130" t="str">
            <v xml:space="preserve">PAINEL DE LA DE VIDRO SEM REVESTIMENTO PSI 40, E = 50 MM, DE 1200 X 600 MM                                                                                                                                                                                                                                                                                                                                                                                                                                </v>
          </cell>
          <cell r="C3130" t="str">
            <v xml:space="preserve">M2    </v>
          </cell>
        </row>
        <row r="3131">
          <cell r="A3131">
            <v>39637</v>
          </cell>
          <cell r="B3131" t="str">
            <v xml:space="preserve">PAINEL ESTRUTURAL PARA LAJE SECA REVESTIDO EM PLACA CIMENTICIA, DE 1,20 X 2,50 M, E = 23 MM                                                                                                                                                                                                                                                                                                                                                                                                               </v>
          </cell>
          <cell r="C3131" t="str">
            <v xml:space="preserve">M2    </v>
          </cell>
        </row>
        <row r="3132">
          <cell r="A3132">
            <v>39638</v>
          </cell>
          <cell r="B3132" t="str">
            <v xml:space="preserve">PAINEL ESTRUTURAL PARA LAJE SECA REVESTIDO EM PLACA CIMENTICIA, DE 1,20 X 2,50 M, E = 40 MM                                                                                                                                                                                                                                                                                                                                                                                                               </v>
          </cell>
          <cell r="C3132" t="str">
            <v xml:space="preserve">M2    </v>
          </cell>
        </row>
        <row r="3133">
          <cell r="A3133">
            <v>39639</v>
          </cell>
          <cell r="B3133" t="str">
            <v xml:space="preserve">PAINEL ESTRUTURAL PARA LAJE SECA REVESTIDO EM PLACA CIMENTICIA, DE 1,20 X 2,50 M, E = 55 MM                                                                                                                                                                                                                                                                                                                                                                                                               </v>
          </cell>
          <cell r="C3133" t="str">
            <v xml:space="preserve">M2    </v>
          </cell>
        </row>
        <row r="3134">
          <cell r="A3134">
            <v>39517</v>
          </cell>
          <cell r="B3134"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134" t="str">
            <v xml:space="preserve">M2    </v>
          </cell>
        </row>
        <row r="3135">
          <cell r="A3135">
            <v>39518</v>
          </cell>
          <cell r="B3135"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135" t="str">
            <v xml:space="preserve">M2    </v>
          </cell>
        </row>
        <row r="3136">
          <cell r="A3136">
            <v>38366</v>
          </cell>
          <cell r="B3136" t="str">
            <v xml:space="preserve">PAPEL KRAFT BETUMADO                                                                                                                                                                                                                                                                                                                                                                                                                                                                                      </v>
          </cell>
          <cell r="C3136" t="str">
            <v xml:space="preserve">M2    </v>
          </cell>
        </row>
        <row r="3137">
          <cell r="A3137">
            <v>11703</v>
          </cell>
          <cell r="B3137" t="str">
            <v xml:space="preserve">PAPELEIRA DE PAREDE EM METAL CROMADO SEM TAMPA                                                                                                                                                                                                                                                                                                                                                                                                                                                            </v>
          </cell>
          <cell r="C3137" t="str">
            <v xml:space="preserve">UN    </v>
          </cell>
        </row>
        <row r="3138">
          <cell r="A3138">
            <v>37400</v>
          </cell>
          <cell r="B3138" t="str">
            <v xml:space="preserve">PAPELEIRA PLASTICA TIPO DISPENSER PARA PAPEL HIGIENICO ROLAO                                                                                                                                                                                                                                                                                                                                                                                                                                              </v>
          </cell>
          <cell r="C3138" t="str">
            <v xml:space="preserve">UN    </v>
          </cell>
        </row>
        <row r="3139">
          <cell r="A3139">
            <v>25400</v>
          </cell>
          <cell r="B3139" t="str">
            <v xml:space="preserve">PAR DE TABELAS DE BASQUETE EM COMPENSADO NAVAL, OFICIAL, 1800 X 1200 MM, INCLUINDO ARO DE METAL E REDE EM POLIPROPILENO 100% (SEM SUPORTE DE FIXACAO)                                                                                                                                                                                                                                                                                                                                                     </v>
          </cell>
          <cell r="C3139" t="str">
            <v xml:space="preserve">UN    </v>
          </cell>
        </row>
        <row r="3140">
          <cell r="A3140">
            <v>4276</v>
          </cell>
          <cell r="B3140" t="str">
            <v xml:space="preserve">PARA-RAIOS DE DISTRIBUICAO, TENSAO NOMINAL 15 KV, CORRENTE NOMINAL DE DESCARGA 5 KA                                                                                                                                                                                                                                                                                                                                                                                                                       </v>
          </cell>
          <cell r="C3140" t="str">
            <v xml:space="preserve">UN    </v>
          </cell>
        </row>
        <row r="3141">
          <cell r="A3141">
            <v>4273</v>
          </cell>
          <cell r="B3141" t="str">
            <v xml:space="preserve">PARA-RAIOS DE DISTRIBUICAO, TENSAO NOMINAL 30 KV, CORRENTE NOMINAL DE DESCARGA 10 KA                                                                                                                                                                                                                                                                                                                                                                                                                      </v>
          </cell>
          <cell r="C3141" t="str">
            <v xml:space="preserve">UN    </v>
          </cell>
        </row>
        <row r="3142">
          <cell r="A3142">
            <v>4274</v>
          </cell>
          <cell r="B3142" t="str">
            <v xml:space="preserve">PARA-RAIOS TIPO FRANKLIN 350 MM, EM LATAO CROMADO, DUAS DESCIDAS, PARA PROTECAO DE EDIFICACOES CONTRA DESCARGAS ATMOSFERICAS                                                                                                                                                                                                                                                                                                                                                                              </v>
          </cell>
          <cell r="C3142" t="str">
            <v xml:space="preserve">UN    </v>
          </cell>
        </row>
        <row r="3143">
          <cell r="A3143">
            <v>39438</v>
          </cell>
          <cell r="B3143" t="str">
            <v xml:space="preserve">PARAFUSO CABECA TROMBETA E PONTA AGULHA (GN55), COMPRIMENTO 55 MM, EM ACO FOSFATIZADO, PARA FIXAR CHAPA DE GESSO EM PERFIL DRYWALL METALICO MAXIMO 0,7 MM                                                                                                                                                                                                                                                                                                                                                 </v>
          </cell>
          <cell r="C3143" t="str">
            <v xml:space="preserve">UN    </v>
          </cell>
        </row>
        <row r="3144">
          <cell r="A3144">
            <v>4379</v>
          </cell>
          <cell r="B3144" t="str">
            <v xml:space="preserve">PARAFUSO DE ACO ZINCADO COM ROSCA SOBERBA, CABECA CHATA E FENDA SIMPLES, DIAMETRO 2,5 MM, COMPRIMENTO * 9,5 * MM                                                                                                                                                                                                                                                                                                                                                                                          </v>
          </cell>
          <cell r="C3144" t="str">
            <v xml:space="preserve">UN    </v>
          </cell>
        </row>
        <row r="3145">
          <cell r="A3145">
            <v>4377</v>
          </cell>
          <cell r="B3145" t="str">
            <v xml:space="preserve">PARAFUSO DE ACO ZINCADO COM ROSCA SOBERBA, CABECA CHATA E FENDA SIMPLES, DIAMETRO 4,2 MM, COMPRIMENTO * 32 * MM                                                                                                                                                                                                                                                                                                                                                                                           </v>
          </cell>
          <cell r="C3145" t="str">
            <v xml:space="preserve">UN    </v>
          </cell>
        </row>
        <row r="3146">
          <cell r="A3146">
            <v>4356</v>
          </cell>
          <cell r="B3146" t="str">
            <v xml:space="preserve">PARAFUSO DE ACO ZINCADO COM ROSCA SOBERBA, CABECA CHATA E FENDA SIMPLES, DIAMETRO 4,8 MM, COMPRIMENTO 45 MM                                                                                                                                                                                                                                                                                                                                                                                               </v>
          </cell>
          <cell r="C3146" t="str">
            <v xml:space="preserve">UN    </v>
          </cell>
        </row>
        <row r="3147">
          <cell r="A3147">
            <v>13246</v>
          </cell>
          <cell r="B3147" t="str">
            <v xml:space="preserve">PARAFUSO DE ACO ZINCADO, SEXTAVADO, COM ROSCA INTEIRA, DIAMETRO 5/16", COMPRIMENTO 3/4", COM PORCA E ARRUELA LISA LEVE                                                                                                                                                                                                                                                                                                                                                                                    </v>
          </cell>
          <cell r="C3147" t="str">
            <v xml:space="preserve">UN    </v>
          </cell>
        </row>
        <row r="3148">
          <cell r="A3148">
            <v>13294</v>
          </cell>
          <cell r="B3148" t="str">
            <v xml:space="preserve">PARAFUSO DE ACO ZINCADO, SEXTAVADO, COM ROSCA SOBERBA, DIAMETRO 3/8", COMPRIMENTO 80 MM                                                                                                                                                                                                                                                                                                                                                                                                                   </v>
          </cell>
          <cell r="C3148" t="str">
            <v xml:space="preserve">UN    </v>
          </cell>
        </row>
        <row r="3149">
          <cell r="A3149">
            <v>11963</v>
          </cell>
          <cell r="B3149" t="str">
            <v xml:space="preserve">PARAFUSO DE ACO ZINCADO, TIPO CHUMBADOR PARABOLT, DIAMETRO 1/2", COMPRIMENTO 75 MM                                                                                                                                                                                                                                                                                                                                                                                                                        </v>
          </cell>
          <cell r="C3149" t="str">
            <v xml:space="preserve">UN    </v>
          </cell>
        </row>
        <row r="3150">
          <cell r="A3150">
            <v>11964</v>
          </cell>
          <cell r="B3150" t="str">
            <v xml:space="preserve">PARAFUSO DE ACO ZINCADO, TIPO CHUMBADOR PARABOLT, DIAMETRO 3/8", COMPRIMENTO 75 MM                                                                                                                                                                                                                                                                                                                                                                                                                        </v>
          </cell>
          <cell r="C3150" t="str">
            <v xml:space="preserve">UN    </v>
          </cell>
        </row>
        <row r="3151">
          <cell r="A3151">
            <v>4346</v>
          </cell>
          <cell r="B3151" t="str">
            <v xml:space="preserve">PARAFUSO DE FERRO POLIDO, SEXTAVADO, COM ROSCA PARCIAL, DIAMETRO 5/8", COMPRIMENTO 6", COM PORCA E ARRUELA DE PRESSAO MEDIA                                                                                                                                                                                                                                                                                                                                                                               </v>
          </cell>
          <cell r="C3151" t="str">
            <v xml:space="preserve">UN    </v>
          </cell>
        </row>
        <row r="3152">
          <cell r="A3152">
            <v>11955</v>
          </cell>
          <cell r="B3152" t="str">
            <v xml:space="preserve">PARAFUSO DE LATAO COM ACABAMENTO CROMADO PARA FIXAR PECA SANITARIA, INCLUI PORCA CEGA, ARRUELA E BUCHA DE NYLON TAMANHO S-10                                                                                                                                                                                                                                                                                                                                                                              </v>
          </cell>
          <cell r="C3152" t="str">
            <v xml:space="preserve">UN    </v>
          </cell>
        </row>
        <row r="3153">
          <cell r="A3153">
            <v>11960</v>
          </cell>
          <cell r="B3153" t="str">
            <v xml:space="preserve">PARAFUSO DE LATAO COM ROSCA SOBERBA, CABECA CHATA E FENDA SIMPLES, DIAMETRO 2,5 MM, COMPRIMENTO 12 MM                                                                                                                                                                                                                                                                                                                                                                                                     </v>
          </cell>
          <cell r="C3153" t="str">
            <v xml:space="preserve">UN    </v>
          </cell>
        </row>
        <row r="3154">
          <cell r="A3154">
            <v>4333</v>
          </cell>
          <cell r="B3154" t="str">
            <v xml:space="preserve">PARAFUSO DE LATAO COM ROSCA SOBERBA, CABECA CHATA E FENDA SIMPLES, DIAMETRO 3,2 MM, COMPRIMENTO 16 MM                                                                                                                                                                                                                                                                                                                                                                                                     </v>
          </cell>
          <cell r="C3154" t="str">
            <v xml:space="preserve">UN    </v>
          </cell>
        </row>
        <row r="3155">
          <cell r="A3155">
            <v>4358</v>
          </cell>
          <cell r="B3155" t="str">
            <v xml:space="preserve">PARAFUSO DE LATAO COM ROSCA SOBERBA, CABECA CHATA E FENDA SIMPLES, DIAMETRO 4,8 MM, COMPRIMENTO 65 MM                                                                                                                                                                                                                                                                                                                                                                                                     </v>
          </cell>
          <cell r="C3155" t="str">
            <v xml:space="preserve">UN    </v>
          </cell>
        </row>
        <row r="3156">
          <cell r="A3156">
            <v>39435</v>
          </cell>
          <cell r="B3156" t="str">
            <v xml:space="preserve">PARAFUSO DRY WALL, EM ACO FOSFATIZADO, CABECA TROMBETA E PONTA AGULHA (TA), COMPRIMENTO 25 MM                                                                                                                                                                                                                                                                                                                                                                                                             </v>
          </cell>
          <cell r="C3156" t="str">
            <v xml:space="preserve">UN    </v>
          </cell>
        </row>
        <row r="3157">
          <cell r="A3157">
            <v>39436</v>
          </cell>
          <cell r="B3157" t="str">
            <v xml:space="preserve">PARAFUSO DRY WALL, EM ACO FOSFATIZADO, CABECA TROMBETA E PONTA AGULHA (TA), COMPRIMENTO 35 MM                                                                                                                                                                                                                                                                                                                                                                                                             </v>
          </cell>
          <cell r="C3157" t="str">
            <v xml:space="preserve">UN    </v>
          </cell>
        </row>
        <row r="3158">
          <cell r="A3158">
            <v>39437</v>
          </cell>
          <cell r="B3158" t="str">
            <v xml:space="preserve">PARAFUSO DRY WALL, EM ACO FOSFATIZADO, CABECA TROMBETA E PONTA AGULHA (TA), COMPRIMENTO 45 MM                                                                                                                                                                                                                                                                                                                                                                                                             </v>
          </cell>
          <cell r="C3158" t="str">
            <v xml:space="preserve">UN    </v>
          </cell>
        </row>
        <row r="3159">
          <cell r="A3159">
            <v>39439</v>
          </cell>
          <cell r="B3159" t="str">
            <v xml:space="preserve">PARAFUSO DRY WALL, EM ACO FOSFATIZADO, CABECA TROMBETA E PONTA BROCA (TB), COMPRIMENTO 25 MM                                                                                                                                                                                                                                                                                                                                                                                                              </v>
          </cell>
          <cell r="C3159" t="str">
            <v xml:space="preserve">UN    </v>
          </cell>
        </row>
        <row r="3160">
          <cell r="A3160">
            <v>39440</v>
          </cell>
          <cell r="B3160" t="str">
            <v xml:space="preserve">PARAFUSO DRY WALL, EM ACO FOSFATIZADO, CABECA TROMBETA E PONTA BROCA (TB), COMPRIMENTO 35 MM                                                                                                                                                                                                                                                                                                                                                                                                              </v>
          </cell>
          <cell r="C3160" t="str">
            <v xml:space="preserve">UN    </v>
          </cell>
        </row>
        <row r="3161">
          <cell r="A3161">
            <v>39441</v>
          </cell>
          <cell r="B3161" t="str">
            <v xml:space="preserve">PARAFUSO DRY WALL, EM ACO FOSFATIZADO, CABECA TROMBETA E PONTA BROCA (TB), COMPRIMENTO 45 MM                                                                                                                                                                                                                                                                                                                                                                                                              </v>
          </cell>
          <cell r="C3161" t="str">
            <v xml:space="preserve">UN    </v>
          </cell>
        </row>
        <row r="3162">
          <cell r="A3162">
            <v>39442</v>
          </cell>
          <cell r="B3162" t="str">
            <v xml:space="preserve">PARAFUSO DRY WALL, EM ACO ZINCADO, CABECA LENTILHA E PONTA AGULHA (LA), LARGURA 4,2 MM, COMPRIMENTO 13 MM                                                                                                                                                                                                                                                                                                                                                                                                 </v>
          </cell>
          <cell r="C3162" t="str">
            <v xml:space="preserve">UN    </v>
          </cell>
        </row>
        <row r="3163">
          <cell r="A3163">
            <v>39443</v>
          </cell>
          <cell r="B3163" t="str">
            <v xml:space="preserve">PARAFUSO DRY WALL, EM ACO ZINCADO, CABECA LENTILHA E PONTA BROCA (LB), LARGURA 4,2 MM, COMPRIMENTO 13 MM                                                                                                                                                                                                                                                                                                                                                                                                  </v>
          </cell>
          <cell r="C3163" t="str">
            <v xml:space="preserve">UN    </v>
          </cell>
        </row>
        <row r="3164">
          <cell r="A3164">
            <v>4329</v>
          </cell>
          <cell r="B3164" t="str">
            <v xml:space="preserve">PARAFUSO EM ACO GALVANIZADO, TIPO MAQUINA, SEXTAVADO, SEM PORCA, DIAMETRO 1/2", COMPRIMENTO 2"                                                                                                                                                                                                                                                                                                                                                                                                            </v>
          </cell>
          <cell r="C3164" t="str">
            <v xml:space="preserve">UN    </v>
          </cell>
        </row>
        <row r="3165">
          <cell r="A3165">
            <v>4383</v>
          </cell>
          <cell r="B3165" t="str">
            <v xml:space="preserve">PARAFUSO FRANCES METRICO ZINCADO, DIAMETRO 12 MM, COMPRIMENTO 140MM, COM PORCA SEXTAVADA E ARRUELA DE PRESSAO MEDIA                                                                                                                                                                                                                                                                                                                                                                                       </v>
          </cell>
          <cell r="C3165" t="str">
            <v xml:space="preserve">UN    </v>
          </cell>
        </row>
        <row r="3166">
          <cell r="A3166">
            <v>4344</v>
          </cell>
          <cell r="B3166" t="str">
            <v xml:space="preserve">PARAFUSO FRANCES METRICO ZINCADO, DIAMETRO 12 MM, COMPRIMENTO 150 MM, COM PORCA SEXTAVADA E ARRUELA DE PRESSAO MEDIA                                                                                                                                                                                                                                                                                                                                                                                      </v>
          </cell>
          <cell r="C3166" t="str">
            <v xml:space="preserve">UN    </v>
          </cell>
        </row>
        <row r="3167">
          <cell r="A3167">
            <v>436</v>
          </cell>
          <cell r="B3167" t="str">
            <v xml:space="preserve">PARAFUSO FRANCES M16 EM ACO GALVANIZADO, COMPRIMENTO = 150 MM, DIAMETRO = 16 MM, CABECA ABAULADA                                                                                                                                                                                                                                                                                                                                                                                                          </v>
          </cell>
          <cell r="C3167" t="str">
            <v xml:space="preserve">UN    </v>
          </cell>
        </row>
        <row r="3168">
          <cell r="A3168">
            <v>442</v>
          </cell>
          <cell r="B3168" t="str">
            <v xml:space="preserve">PARAFUSO FRANCES M16 EM ACO GALVANIZADO, COMPRIMENTO = 45 MM, DIAMETRO = 16 MM, CABECA ABAULADA                                                                                                                                                                                                                                                                                                                                                                                                           </v>
          </cell>
          <cell r="C3168" t="str">
            <v xml:space="preserve">UN    </v>
          </cell>
        </row>
        <row r="3169">
          <cell r="A3169">
            <v>4335</v>
          </cell>
          <cell r="B3169" t="str">
            <v xml:space="preserve">PARAFUSO FRANCES ZINCADO, DIAMETRO 1/2", COMPRIMENTO 12", COM PORCA E ARRUELA LISA MEDIA                                                                                                                                                                                                                                                                                                                                                                                                                  </v>
          </cell>
          <cell r="C3169" t="str">
            <v xml:space="preserve">UN    </v>
          </cell>
        </row>
        <row r="3170">
          <cell r="A3170">
            <v>4334</v>
          </cell>
          <cell r="B3170" t="str">
            <v xml:space="preserve">PARAFUSO FRANCES ZINCADO, DIAMETRO 1/2", COMPRIMENTO 15", COM PORCA E ARRUELA LISA MEDIA                                                                                                                                                                                                                                                                                                                                                                                                                  </v>
          </cell>
          <cell r="C3170" t="str">
            <v xml:space="preserve">UN    </v>
          </cell>
        </row>
        <row r="3171">
          <cell r="A3171">
            <v>11953</v>
          </cell>
          <cell r="B3171" t="str">
            <v xml:space="preserve">PARAFUSO FRANCES ZINCADO, DIAMETRO 1/2", COMPRIMENTO 2", COM PORCA E ARRUELA                                                                                                                                                                                                                                                                                                                                                                                                                              </v>
          </cell>
          <cell r="C3171" t="str">
            <v xml:space="preserve">UN    </v>
          </cell>
        </row>
        <row r="3172">
          <cell r="A3172">
            <v>4343</v>
          </cell>
          <cell r="B3172" t="str">
            <v xml:space="preserve">PARAFUSO FRANCES ZINCADO, DIAMETRO 1/2", COMPRIMENTO 4", COM PORCA E ARRUELA                                                                                                                                                                                                                                                                                                                                                                                                                              </v>
          </cell>
          <cell r="C3172" t="str">
            <v xml:space="preserve">UN    </v>
          </cell>
        </row>
        <row r="3173">
          <cell r="A3173">
            <v>430</v>
          </cell>
          <cell r="B3173" t="str">
            <v xml:space="preserve">PARAFUSO M16 EM ACO GALVANIZADO, COMPRIMENTO = 125 MM, DIAMETRO = 16 MM, ROSCA MAQUINA, CABECA QUADRADA                                                                                                                                                                                                                                                                                                                                                                                                   </v>
          </cell>
          <cell r="C3173" t="str">
            <v xml:space="preserve">UN    </v>
          </cell>
        </row>
        <row r="3174">
          <cell r="A3174">
            <v>441</v>
          </cell>
          <cell r="B3174" t="str">
            <v xml:space="preserve">PARAFUSO M16 EM ACO GALVANIZADO, COMPRIMENTO = 150 MM, DIAMETRO = 16 MM, ROSCA MAQUINA, CABECA QUADRADA                                                                                                                                                                                                                                                                                                                                                                                                   </v>
          </cell>
          <cell r="C3174" t="str">
            <v xml:space="preserve">UN    </v>
          </cell>
        </row>
        <row r="3175">
          <cell r="A3175">
            <v>431</v>
          </cell>
          <cell r="B3175" t="str">
            <v xml:space="preserve">PARAFUSO M16 EM ACO GALVANIZADO, COMPRIMENTO = 200 MM, DIAMETRO = 16 MM, ROSCA MAQUINA, CABECA QUADRADA                                                                                                                                                                                                                                                                                                                                                                                                   </v>
          </cell>
          <cell r="C3175" t="str">
            <v xml:space="preserve">UN    </v>
          </cell>
        </row>
        <row r="3176">
          <cell r="A3176">
            <v>432</v>
          </cell>
          <cell r="B3176" t="str">
            <v xml:space="preserve">PARAFUSO M16 EM ACO GALVANIZADO, COMPRIMENTO = 250 MM, DIAMETRO = 16 MM, ROSCA MAQUINA, CABECA QUADRADA                                                                                                                                                                                                                                                                                                                                                                                                   </v>
          </cell>
          <cell r="C3176" t="str">
            <v xml:space="preserve">UN    </v>
          </cell>
        </row>
        <row r="3177">
          <cell r="A3177">
            <v>429</v>
          </cell>
          <cell r="B3177" t="str">
            <v xml:space="preserve">PARAFUSO M16 EM ACO GALVANIZADO, COMPRIMENTO = 300 MM, DIAMETRO = 16 MM, ROSCA DUPLA                                                                                                                                                                                                                                                                                                                                                                                                                      </v>
          </cell>
          <cell r="C3177" t="str">
            <v xml:space="preserve">UN    </v>
          </cell>
        </row>
        <row r="3178">
          <cell r="A3178">
            <v>439</v>
          </cell>
          <cell r="B3178" t="str">
            <v xml:space="preserve">PARAFUSO M16 EM ACO GALVANIZADO, COMPRIMENTO = 300 MM, DIAMETRO = 16 MM, ROSCA MAQUINA, CABECA QUADRADA                                                                                                                                                                                                                                                                                                                                                                                                   </v>
          </cell>
          <cell r="C3178" t="str">
            <v xml:space="preserve">UN    </v>
          </cell>
        </row>
        <row r="3179">
          <cell r="A3179">
            <v>433</v>
          </cell>
          <cell r="B3179" t="str">
            <v xml:space="preserve">PARAFUSO M16 EM ACO GALVANIZADO, COMPRIMENTO = 350 MM, DIAMETRO = 16 MM, ROSCA MAQUINA, CABECA QUADRADA                                                                                                                                                                                                                                                                                                                                                                                                   </v>
          </cell>
          <cell r="C3179" t="str">
            <v xml:space="preserve">UN    </v>
          </cell>
        </row>
        <row r="3180">
          <cell r="A3180">
            <v>437</v>
          </cell>
          <cell r="B3180" t="str">
            <v xml:space="preserve">PARAFUSO M16 EM ACO GALVANIZADO, COMPRIMENTO = 400 MM, DIAMETRO = 16 MM, ROSCA DUPLA                                                                                                                                                                                                                                                                                                                                                                                                                      </v>
          </cell>
          <cell r="C3180" t="str">
            <v xml:space="preserve">UN    </v>
          </cell>
        </row>
        <row r="3181">
          <cell r="A3181">
            <v>11790</v>
          </cell>
          <cell r="B3181" t="str">
            <v xml:space="preserve">PARAFUSO M16 EM ACO GALVANIZADO, COMPRIMENTO = 450 MM, DIAMETRO = 16 MM, ROSCA MAQUINA, CABECA QUADRADA                                                                                                                                                                                                                                                                                                                                                                                                   </v>
          </cell>
          <cell r="C3181" t="str">
            <v xml:space="preserve">UN    </v>
          </cell>
        </row>
        <row r="3182">
          <cell r="A3182">
            <v>428</v>
          </cell>
          <cell r="B3182" t="str">
            <v xml:space="preserve">PARAFUSO M16 EM ACO GALVANIZADO, COMPRIMENTO = 500 MM, DIAMETRO = 16 MM, ROSCA MAQUINA, COM CABECA SEXTAVADA E PORCA                                                                                                                                                                                                                                                                                                                                                                                      </v>
          </cell>
          <cell r="C3182" t="str">
            <v xml:space="preserve">UN    </v>
          </cell>
        </row>
        <row r="3183">
          <cell r="A3183">
            <v>4384</v>
          </cell>
          <cell r="B3183" t="str">
            <v xml:space="preserve">PARAFUSO NIQUELADO COM ACABAMENTO CROMADO PARA FIXAR PECA SANITARIA, INCLUI PORCA CEGA, ARRUELA E BUCHA DE NYLON TAMANHO S-10                                                                                                                                                                                                                                                                                                                                                                             </v>
          </cell>
          <cell r="C3183" t="str">
            <v xml:space="preserve">UN    </v>
          </cell>
        </row>
        <row r="3184">
          <cell r="A3184">
            <v>4351</v>
          </cell>
          <cell r="B3184" t="str">
            <v xml:space="preserve">PARAFUSO NIQUELADO 3 1/2" COM ACABAMENTO CROMADO PARA FIXAR PECA SANITARIA, INCLUI PORCA CEGA, ARRUELA E BUCHA DE NYLON TAMANHO S-8                                                                                                                                                                                                                                                                                                                                                                       </v>
          </cell>
          <cell r="C3184" t="str">
            <v xml:space="preserve">UN    </v>
          </cell>
        </row>
        <row r="3185">
          <cell r="A3185">
            <v>11054</v>
          </cell>
          <cell r="B3185" t="str">
            <v xml:space="preserve">PARAFUSO ROSCA SOBERBA ZINCADO CABECA CHATA FENDA SIMPLES 3,2 X 20 MM (3/4 ")                                                                                                                                                                                                                                                                                                                                                                                                                             </v>
          </cell>
          <cell r="C3185" t="str">
            <v xml:space="preserve">UN    </v>
          </cell>
        </row>
        <row r="3186">
          <cell r="A3186">
            <v>11055</v>
          </cell>
          <cell r="B3186" t="str">
            <v xml:space="preserve">PARAFUSO ROSCA SOBERBA ZINCADO CABECA CHATA FENDA SIMPLES 3,5 X 25 MM (1 ")                                                                                                                                                                                                                                                                                                                                                                                                                               </v>
          </cell>
          <cell r="C3186" t="str">
            <v xml:space="preserve">UN    </v>
          </cell>
        </row>
        <row r="3187">
          <cell r="A3187">
            <v>11056</v>
          </cell>
          <cell r="B3187" t="str">
            <v xml:space="preserve">PARAFUSO ROSCA SOBERBA ZINCADO CABECA CHATA FENDA SIMPLES 3,8 X 30 MM (1.1/4 ")                                                                                                                                                                                                                                                                                                                                                                                                                           </v>
          </cell>
          <cell r="C3187" t="str">
            <v xml:space="preserve">UN    </v>
          </cell>
        </row>
        <row r="3188">
          <cell r="A3188">
            <v>11057</v>
          </cell>
          <cell r="B3188" t="str">
            <v xml:space="preserve">PARAFUSO ROSCA SOBERBA ZINCADO CABECA CHATA FENDA SIMPLES 4,8 X 40 MM (1.1/2 ")                                                                                                                                                                                                                                                                                                                                                                                                                           </v>
          </cell>
          <cell r="C3188" t="str">
            <v xml:space="preserve">UN    </v>
          </cell>
        </row>
        <row r="3189">
          <cell r="A3189">
            <v>11059</v>
          </cell>
          <cell r="B3189" t="str">
            <v xml:space="preserve">PARAFUSO ROSCA SOBERBA ZINCADO CABECA CHATA FENDA SIMPLES 5,5 X 50 MM (2 ")                                                                                                                                                                                                                                                                                                                                                                                                                               </v>
          </cell>
          <cell r="C3189" t="str">
            <v xml:space="preserve">UN    </v>
          </cell>
        </row>
        <row r="3190">
          <cell r="A3190">
            <v>11058</v>
          </cell>
          <cell r="B3190" t="str">
            <v xml:space="preserve">PARAFUSO ROSCA SOBERBA ZINCADO CABECA CHATA FENDA SIMPLES 5,5 X 65 MM (2.1/2 ")                                                                                                                                                                                                                                                                                                                                                                                                                           </v>
          </cell>
          <cell r="C3190" t="str">
            <v xml:space="preserve">UN    </v>
          </cell>
        </row>
        <row r="3191">
          <cell r="A3191">
            <v>4380</v>
          </cell>
          <cell r="B3191" t="str">
            <v xml:space="preserve">PARAFUSO ZINCADO ROSCA SOBERBA 5/16" X 120 MM PARA TELHA FIBROCIMENTO                                                                                                                                                                                                                                                                                                                                                                                                                                     </v>
          </cell>
          <cell r="C3191" t="str">
            <v xml:space="preserve">UN    </v>
          </cell>
        </row>
        <row r="3192">
          <cell r="A3192">
            <v>4299</v>
          </cell>
          <cell r="B3192" t="str">
            <v xml:space="preserve">PARAFUSO ZINCADO ROSCA SOBERBA, CABECA SEXTAVADA, 5/16" X 110 MM, PARA FIXACAO DE TELHA EM MADEIRA                                                                                                                                                                                                                                                                                                                                                                                                        </v>
          </cell>
          <cell r="C3192" t="str">
            <v xml:space="preserve">UN    </v>
          </cell>
        </row>
        <row r="3193">
          <cell r="A3193">
            <v>4304</v>
          </cell>
          <cell r="B3193" t="str">
            <v xml:space="preserve">PARAFUSO ZINCADO ROSCA SOBERBA, CABECA SEXTAVADA, 5/16" X 150 MM, PARA FIXACAO DE TELHA EM MADEIRA                                                                                                                                                                                                                                                                                                                                                                                                        </v>
          </cell>
          <cell r="C3193" t="str">
            <v xml:space="preserve">UN    </v>
          </cell>
        </row>
        <row r="3194">
          <cell r="A3194">
            <v>4305</v>
          </cell>
          <cell r="B3194" t="str">
            <v xml:space="preserve">PARAFUSO ZINCADO ROSCA SOBERBA, CABECA SEXTAVADA, 5/16" X 180 MM, PARA FIXACAO DE TELHA EM MADEIRA                                                                                                                                                                                                                                                                                                                                                                                                        </v>
          </cell>
          <cell r="C3194" t="str">
            <v xml:space="preserve">UN    </v>
          </cell>
        </row>
        <row r="3195">
          <cell r="A3195">
            <v>4306</v>
          </cell>
          <cell r="B3195" t="str">
            <v xml:space="preserve">PARAFUSO ZINCADO ROSCA SOBERBA, CABECA SEXTAVADA, 5/16" X 200 MM, PARA FIXACAO DE TELHA EM MADEIRA                                                                                                                                                                                                                                                                                                                                                                                                        </v>
          </cell>
          <cell r="C3195" t="str">
            <v xml:space="preserve">UN    </v>
          </cell>
        </row>
        <row r="3196">
          <cell r="A3196">
            <v>4308</v>
          </cell>
          <cell r="B3196" t="str">
            <v xml:space="preserve">PARAFUSO ZINCADO ROSCA SOBERBA, CABECA SEXTAVADA, 5/16" X 230 MM, PARA FIXACAO DE TELHA EM MADEIRA                                                                                                                                                                                                                                                                                                                                                                                                        </v>
          </cell>
          <cell r="C3196" t="str">
            <v xml:space="preserve">UN    </v>
          </cell>
        </row>
        <row r="3197">
          <cell r="A3197">
            <v>4302</v>
          </cell>
          <cell r="B3197" t="str">
            <v xml:space="preserve">PARAFUSO ZINCADO ROSCA SOBERBA, CABECA SEXTAVADA, 5/16" X 250 MM, PARA FIXACAO DE TELHA EM MADEIRA                                                                                                                                                                                                                                                                                                                                                                                                        </v>
          </cell>
          <cell r="C3197" t="str">
            <v xml:space="preserve">UN    </v>
          </cell>
        </row>
        <row r="3198">
          <cell r="A3198">
            <v>4300</v>
          </cell>
          <cell r="B3198" t="str">
            <v xml:space="preserve">PARAFUSO ZINCADO ROSCA SOBERBA, CABECA SEXTAVADA, 5/16" X 50 MM, PARA FIXACAO DE TELHA EM MADEIRA                                                                                                                                                                                                                                                                                                                                                                                                         </v>
          </cell>
          <cell r="C3198" t="str">
            <v xml:space="preserve">UN    </v>
          </cell>
        </row>
        <row r="3199">
          <cell r="A3199">
            <v>4301</v>
          </cell>
          <cell r="B3199" t="str">
            <v xml:space="preserve">PARAFUSO ZINCADO ROSCA SOBERBA, CABECA SEXTAVADA, 5/16" X 85 MM, PARA FIXACAO DE TELHA EM MADEIRA                                                                                                                                                                                                                                                                                                                                                                                                         </v>
          </cell>
          <cell r="C3199" t="str">
            <v xml:space="preserve">UN    </v>
          </cell>
        </row>
        <row r="3200">
          <cell r="A3200">
            <v>4320</v>
          </cell>
          <cell r="B3200" t="str">
            <v xml:space="preserve">PARAFUSO ZINCADO 5/16" X 250 MM PARA FIXACAO DE TELHA DE FIBROCIMENTO CANALETE 49, INCLUI BUCHA NYLON S-10                                                                                                                                                                                                                                                                                                                                                                                                </v>
          </cell>
          <cell r="C3200" t="str">
            <v xml:space="preserve">UN    </v>
          </cell>
        </row>
        <row r="3201">
          <cell r="A3201">
            <v>4318</v>
          </cell>
          <cell r="B3201" t="str">
            <v xml:space="preserve">PARAFUSO ZINCADO 5/16" X 85 MM PARA FIXACAO DE TELHA DE FIBROCIMENTO CANALETE 90, INCLUI BUCHA NYLON S-10                                                                                                                                                                                                                                                                                                                                                                                                 </v>
          </cell>
          <cell r="C3201" t="str">
            <v xml:space="preserve">UN    </v>
          </cell>
        </row>
        <row r="3202">
          <cell r="A3202">
            <v>40547</v>
          </cell>
          <cell r="B3202" t="str">
            <v xml:space="preserve">PARAFUSO ZINCADO, AUTOBROCANTE, FLANGEADO, 4,2 MM X 19 MM                                                                                                                                                                                                                                                                                                                                                                                                                                                 </v>
          </cell>
          <cell r="C3202" t="str">
            <v xml:space="preserve">CENTO </v>
          </cell>
        </row>
        <row r="3203">
          <cell r="A3203">
            <v>11962</v>
          </cell>
          <cell r="B3203" t="str">
            <v xml:space="preserve">PARAFUSO ZINCADO, SEXTAVADO, COM ROSCA INTEIRA, DIAMETRO 1/4", COMPRIMENTO 1/2"                                                                                                                                                                                                                                                                                                                                                                                                                           </v>
          </cell>
          <cell r="C3203" t="str">
            <v xml:space="preserve">UN    </v>
          </cell>
        </row>
        <row r="3204">
          <cell r="A3204">
            <v>4332</v>
          </cell>
          <cell r="B3204" t="str">
            <v xml:space="preserve">PARAFUSO ZINCADO, SEXTAVADO, COM ROSCA INTEIRA, DIAMETRO 3/8", COMPRIMENTO 2"                                                                                                                                                                                                                                                                                                                                                                                                                             </v>
          </cell>
          <cell r="C3204" t="str">
            <v xml:space="preserve">UN    </v>
          </cell>
        </row>
        <row r="3205">
          <cell r="A3205">
            <v>4331</v>
          </cell>
          <cell r="B3205" t="str">
            <v xml:space="preserve">PARAFUSO ZINCADO, SEXTAVADO, COM ROSCA INTEIRA, DIAMETRO 5/8", COMPRIMENTO 2 1/4"                                                                                                                                                                                                                                                                                                                                                                                                                         </v>
          </cell>
          <cell r="C3205" t="str">
            <v xml:space="preserve">UN    </v>
          </cell>
        </row>
        <row r="3206">
          <cell r="A3206">
            <v>4336</v>
          </cell>
          <cell r="B3206" t="str">
            <v xml:space="preserve">PARAFUSO ZINCADO, SEXTAVADO, COM ROSCA INTEIRA, DIAMETRO 5/8", COMPRIMENTO 3", COM PORCA E ARRUELA DE PRESSAO MEDIA                                                                                                                                                                                                                                                                                                                                                                                       </v>
          </cell>
          <cell r="C3206" t="str">
            <v xml:space="preserve">UN    </v>
          </cell>
        </row>
        <row r="3207">
          <cell r="A3207">
            <v>11948</v>
          </cell>
          <cell r="B3207" t="str">
            <v xml:space="preserve">PARAFUSO ZINCADO, SEXTAVADO, COM ROSCA SOBERBA, DIAMETRO 5/16", COMPRIMENTO 40 MM                                                                                                                                                                                                                                                                                                                                                                                                                         </v>
          </cell>
          <cell r="C3207" t="str">
            <v xml:space="preserve">UN    </v>
          </cell>
        </row>
        <row r="3208">
          <cell r="A3208">
            <v>4382</v>
          </cell>
          <cell r="B3208" t="str">
            <v xml:space="preserve">PARAFUSO ZINCADO, SEXTAVADO, COM ROSCA SOBERBA, DIAMETRO 5/16", COMPRIMENTO 80 MM                                                                                                                                                                                                                                                                                                                                                                                                                         </v>
          </cell>
          <cell r="C3208" t="str">
            <v xml:space="preserve">UN    </v>
          </cell>
        </row>
        <row r="3209">
          <cell r="A3209">
            <v>4354</v>
          </cell>
          <cell r="B3209" t="str">
            <v xml:space="preserve">PARAFUSO ZINCADO, SEXTAVADO, GRAU 5, ROSCA INTEIRA, DIAMETRO 1 1/2", COMPRIMENTO 4"                                                                                                                                                                                                                                                                                                                                                                                                                       </v>
          </cell>
          <cell r="C3209" t="str">
            <v xml:space="preserve">UN    </v>
          </cell>
        </row>
        <row r="3210">
          <cell r="A3210">
            <v>40839</v>
          </cell>
          <cell r="B3210" t="str">
            <v xml:space="preserve">PARAFUSO, ASTM A307 - GRAU A, SEXTAVADO, ZINCADO, DIAMETRO 3/8" (9,52 MM), COMPRIMENTO 1" (25,4 MM)                                                                                                                                                                                                                                                                                                                                                                                                       </v>
          </cell>
          <cell r="C3210" t="str">
            <v xml:space="preserve">CENTO </v>
          </cell>
        </row>
        <row r="3211">
          <cell r="A3211">
            <v>40552</v>
          </cell>
          <cell r="B3211" t="str">
            <v xml:space="preserve">PARAFUSO, AUTOATARRAXANTE, CABECA CHATA, FENDA SIMPLES, EM ACO ZINCADO, 1/4" (6,35 MM) X 25 MM                                                                                                                                                                                                                                                                                                                                                                                                            </v>
          </cell>
          <cell r="C3211" t="str">
            <v xml:space="preserve">CENTO </v>
          </cell>
        </row>
        <row r="3212">
          <cell r="A3212">
            <v>40549</v>
          </cell>
          <cell r="B3212" t="str">
            <v xml:space="preserve">PARAFUSO, COMUM, ASTM A307, SEXTAVADO, DIAMETRO 1/2" (12,7 MM), COMPRIMENTO 1" (25,4 MM)                                                                                                                                                                                                                                                                                                                                                                                                                  </v>
          </cell>
          <cell r="C3212" t="str">
            <v xml:space="preserve">CENTO </v>
          </cell>
        </row>
        <row r="3213">
          <cell r="A3213">
            <v>4385</v>
          </cell>
          <cell r="B3213" t="str">
            <v xml:space="preserve">PARALELEPIPEDO GRANITICO OU BASALTICO, PARA PAVIMENTACAO, SEM FRETE (VARIACAO REGIONAL DE PECAS POR M2)                                                                                                                                                                                                                                                                                                                                                                                                   </v>
          </cell>
          <cell r="C3213" t="str">
            <v xml:space="preserve">MIL   </v>
          </cell>
        </row>
        <row r="3214">
          <cell r="A3214">
            <v>20078</v>
          </cell>
          <cell r="B3214" t="str">
            <v xml:space="preserve">PASTA LUBRIFICANTE PARA TUBOS E CONEXOES COM JUNTA ELASTICA, EMBALAGEM DE *400* GR (USO EM PVC, ACO, POLIETILENO E OUTROS)                                                                                                                                                                                                                                                                                                                                                                                </v>
          </cell>
          <cell r="C3214" t="str">
            <v xml:space="preserve">UN    </v>
          </cell>
        </row>
        <row r="3215">
          <cell r="A3215">
            <v>39897</v>
          </cell>
          <cell r="B3215" t="str">
            <v xml:space="preserve">PASTA PARA SOLDA DE TUBOS E CONEXOES DE COBRE (EMBALAGEM COM 250 G)                                                                                                                                                                                                                                                                                                                                                                                                                                       </v>
          </cell>
          <cell r="C3215" t="str">
            <v xml:space="preserve">UN    </v>
          </cell>
        </row>
        <row r="3216">
          <cell r="A3216">
            <v>118</v>
          </cell>
          <cell r="B3216" t="str">
            <v xml:space="preserve">PASTA VEDA JUNTAS/ROSCA, EMBALAGEM DE *500* G, PARA INSTALACOES DE AGUA, GAS E OUTROS                                                                                                                                                                                                                                                                                                                                                                                                                     </v>
          </cell>
          <cell r="C3216" t="str">
            <v xml:space="preserve">UN    </v>
          </cell>
        </row>
        <row r="3217">
          <cell r="A3217">
            <v>4396</v>
          </cell>
          <cell r="B3217" t="str">
            <v xml:space="preserve">PASTILHA CERAMICA/PORCELANA, REVEST INT/EXT E PISCINA, CORES BRANCA OU FRIAS, SOLIDAS, SEM MESCLAGEM/MISTURA, ACABAMENTO LISO *2,5 X 2,5* CM                                                                                                                                                                                                                                                                                                                                                              </v>
          </cell>
          <cell r="C3217" t="str">
            <v xml:space="preserve">M2    </v>
          </cell>
        </row>
        <row r="3218">
          <cell r="A3218">
            <v>36881</v>
          </cell>
          <cell r="B3218" t="str">
            <v xml:space="preserve">PASTILHA CERAMICA/PORCELANA, REVEST INT/EXT E PISCINA, CORES BRANCA OU FRIAS, SOLIDAS, SEM MESCLAGEM/MISTURA, ACABAMENTO LISO *5 X 5* CM                                                                                                                                                                                                                                                                                                                                                                  </v>
          </cell>
          <cell r="C3218" t="str">
            <v xml:space="preserve">M2    </v>
          </cell>
        </row>
        <row r="3219">
          <cell r="A3219">
            <v>4397</v>
          </cell>
          <cell r="B3219" t="str">
            <v xml:space="preserve">PASTILHA CERAMICA/PORCELANA, REVEST INT/EXT E PISCINA, CORES LISAS/SOLIDAS, QUENTES, SEM MESCLAGEM/MISTURA, *2,5 X 2,5* CM                                                                                                                                                                                                                                                                                                                                                                                </v>
          </cell>
          <cell r="C3219" t="str">
            <v xml:space="preserve">M2    </v>
          </cell>
        </row>
        <row r="3220">
          <cell r="A3220">
            <v>36882</v>
          </cell>
          <cell r="B3220" t="str">
            <v xml:space="preserve">PASTILHA CERAMICA/PORCELANA, REVEST INT/EXT E PISCINA, CORES LISAS/SOLIDAS, QUENTES, SEM MESCLAGEM/MISTURA, *5 X 5* CM                                                                                                                                                                                                                                                                                                                                                                                    </v>
          </cell>
          <cell r="C3220" t="str">
            <v xml:space="preserve">M2    </v>
          </cell>
        </row>
        <row r="3221">
          <cell r="A3221">
            <v>4751</v>
          </cell>
          <cell r="B3221" t="str">
            <v xml:space="preserve">PASTILHEIRO (HORISTA)                                                                                                                                                                                                                                                                                                                                                                                                                                                                                     </v>
          </cell>
          <cell r="C3221" t="str">
            <v xml:space="preserve">H     </v>
          </cell>
        </row>
        <row r="3222">
          <cell r="A3222">
            <v>41066</v>
          </cell>
          <cell r="B3222" t="str">
            <v xml:space="preserve">PASTILHEIRO (MENSALISTA)                                                                                                                                                                                                                                                                                                                                                                                                                                                                                  </v>
          </cell>
          <cell r="C3222" t="str">
            <v xml:space="preserve">MES   </v>
          </cell>
        </row>
        <row r="3223">
          <cell r="A3223">
            <v>39604</v>
          </cell>
          <cell r="B3223" t="str">
            <v xml:space="preserve">PATCH CORD (CABO DE REDE), CATEGORIA 5 E (CAT 5E) UTP, 24 AWG, 4 PARES, EXTENSAO DE 1,50 M                                                                                                                                                                                                                                                                                                                                                                                                                </v>
          </cell>
          <cell r="C3223" t="str">
            <v xml:space="preserve">UN    </v>
          </cell>
        </row>
        <row r="3224">
          <cell r="A3224">
            <v>39605</v>
          </cell>
          <cell r="B3224" t="str">
            <v xml:space="preserve">PATCH CORD (CABO DE REDE), CATEGORIA 5 E (CAT 5E) UTP, 24 AWG, 4 PARES, EXTENSAO DE 2,50 M                                                                                                                                                                                                                                                                                                                                                                                                                </v>
          </cell>
          <cell r="C3224" t="str">
            <v xml:space="preserve">UN    </v>
          </cell>
        </row>
        <row r="3225">
          <cell r="A3225">
            <v>39606</v>
          </cell>
          <cell r="B3225" t="str">
            <v xml:space="preserve">PATCH CORD (CABO DE REDE), CATEGORIA 6 (CAT 6) UTP, 23 AWG, 4 PARES, EXTENSAO DE 1,50 M                                                                                                                                                                                                                                                                                                                                                                                                                   </v>
          </cell>
          <cell r="C3225" t="str">
            <v xml:space="preserve">UN    </v>
          </cell>
        </row>
        <row r="3226">
          <cell r="A3226">
            <v>39607</v>
          </cell>
          <cell r="B3226" t="str">
            <v xml:space="preserve">PATCH CORD (CABO DE REDE), CATEGORIA 6 (CAT 6) UTP, 23 AWG, 4 PARES, EXTENSAO DE 2,50 M                                                                                                                                                                                                                                                                                                                                                                                                                   </v>
          </cell>
          <cell r="C3226" t="str">
            <v xml:space="preserve">UN    </v>
          </cell>
        </row>
        <row r="3227">
          <cell r="A3227">
            <v>39594</v>
          </cell>
          <cell r="B3227" t="str">
            <v xml:space="preserve">PATCH PANEL, 24 PORTAS, CATEGORIA 5E, COM RACKS DE 19" DE LARGURA E 1 U DE ALTURA                                                                                                                                                                                                                                                                                                                                                                                                                         </v>
          </cell>
          <cell r="C3227" t="str">
            <v xml:space="preserve">UN    </v>
          </cell>
        </row>
        <row r="3228">
          <cell r="A3228">
            <v>39596</v>
          </cell>
          <cell r="B3228" t="str">
            <v xml:space="preserve">PATCH PANEL, 24 PORTAS, CATEGORIA 6, COM RACKS DE 19" DE LARGURA E 1 U DE ALTURA                                                                                                                                                                                                                                                                                                                                                                                                                          </v>
          </cell>
          <cell r="C3228" t="str">
            <v xml:space="preserve">UN    </v>
          </cell>
        </row>
        <row r="3229">
          <cell r="A3229">
            <v>39595</v>
          </cell>
          <cell r="B3229" t="str">
            <v xml:space="preserve">PATCH PANEL, 48 PORTAS, CATEGORIA 5E, COM RACKS DE 19" DE LARGURA E 2 U DE ALTURA                                                                                                                                                                                                                                                                                                                                                                                                                         </v>
          </cell>
          <cell r="C3229" t="str">
            <v xml:space="preserve">UN    </v>
          </cell>
        </row>
        <row r="3230">
          <cell r="A3230">
            <v>39597</v>
          </cell>
          <cell r="B3230" t="str">
            <v xml:space="preserve">PATCH PANEL, 48 PORTAS, CATEGORIA 6, COM RACKS DE 19" DE LARGURA E 2 U DE ALTURA                                                                                                                                                                                                                                                                                                                                                                                                                          </v>
          </cell>
          <cell r="C3230" t="str">
            <v xml:space="preserve">UN    </v>
          </cell>
        </row>
        <row r="3231">
          <cell r="A3231">
            <v>10731</v>
          </cell>
          <cell r="B3231" t="str">
            <v xml:space="preserve">PEDRA ARDOSIA, CINZA, *40 X 40* CM, E= *1 CM                                                                                                                                                                                                                                                                                                                                                                                                                                                              </v>
          </cell>
          <cell r="C3231" t="str">
            <v xml:space="preserve">M2    </v>
          </cell>
        </row>
        <row r="3232">
          <cell r="A3232">
            <v>4704</v>
          </cell>
          <cell r="B3232" t="str">
            <v xml:space="preserve">PEDRA ARDOSIA, CINZA, 20 X 40 CM, E= *1 CM                                                                                                                                                                                                                                                                                                                                                                                                                                                                </v>
          </cell>
          <cell r="C3232" t="str">
            <v xml:space="preserve">M2    </v>
          </cell>
        </row>
        <row r="3233">
          <cell r="A3233">
            <v>10730</v>
          </cell>
          <cell r="B3233" t="str">
            <v xml:space="preserve">PEDRA ARDOSIA, CINZA, 30 X 30, E= *1 CM                                                                                                                                                                                                                                                                                                                                                                                                                                                                   </v>
          </cell>
          <cell r="C3233" t="str">
            <v xml:space="preserve">M2    </v>
          </cell>
        </row>
        <row r="3234">
          <cell r="A3234">
            <v>4720</v>
          </cell>
          <cell r="B3234" t="str">
            <v xml:space="preserve">PEDRA BRITADA N. 0, OU PEDRISCO (4,8 A 9,5 MM) POSTO PEDREIRA/FORNECEDOR, SEM FRETE                                                                                                                                                                                                                                                                                                                                                                                                                       </v>
          </cell>
          <cell r="C3234" t="str">
            <v xml:space="preserve">M3    </v>
          </cell>
        </row>
        <row r="3235">
          <cell r="A3235">
            <v>4721</v>
          </cell>
          <cell r="B3235" t="str">
            <v xml:space="preserve">PEDRA BRITADA N. 1 (9,5 A 19 MM) POSTO PEDREIRA/FORNECEDOR, SEM FRETE                                                                                                                                                                                                                                                                                                                                                                                                                                     </v>
          </cell>
          <cell r="C3235" t="str">
            <v xml:space="preserve">M3    </v>
          </cell>
        </row>
        <row r="3236">
          <cell r="A3236">
            <v>4718</v>
          </cell>
          <cell r="B3236" t="str">
            <v xml:space="preserve">PEDRA BRITADA N. 2 (19 A 38 MM) POSTO PEDREIRA/FORNECEDOR, SEM FRETE                                                                                                                                                                                                                                                                                                                                                                                                                                      </v>
          </cell>
          <cell r="C3236" t="str">
            <v xml:space="preserve">M3    </v>
          </cell>
        </row>
        <row r="3237">
          <cell r="A3237">
            <v>4722</v>
          </cell>
          <cell r="B3237" t="str">
            <v xml:space="preserve">PEDRA BRITADA N. 3 (38 A 50 MM) POSTO PEDREIRA/FORNECEDOR, SEM FRETE                                                                                                                                                                                                                                                                                                                                                                                                                                      </v>
          </cell>
          <cell r="C3237" t="str">
            <v xml:space="preserve">M3    </v>
          </cell>
        </row>
        <row r="3238">
          <cell r="A3238">
            <v>4730</v>
          </cell>
          <cell r="B3238" t="str">
            <v xml:space="preserve">PEDRA DE MAO OU PEDRA RACHAO PARA ARRIMO/FUNDACAO (POSTO PEDREIRA/FORNECEDOR, SEM FRETE)                                                                                                                                                                                                                                                                                                                                                                                                                  </v>
          </cell>
          <cell r="C3238" t="str">
            <v xml:space="preserve">M3    </v>
          </cell>
        </row>
        <row r="3239">
          <cell r="A3239">
            <v>13186</v>
          </cell>
          <cell r="B3239" t="str">
            <v xml:space="preserve">PEDRA GRANITICA OU BASALTICA IRREGULAR, FAIXA GRANULOMETRICA 100 A 150 MM PARA PAVIMENTACAO OU CALCAMENTO POLIEDRICO, POSTO PEDREIRA / FORNECEDOR (SEM FRETE)                                                                                                                                                                                                                                                                                                                                             </v>
          </cell>
          <cell r="C3239" t="str">
            <v xml:space="preserve">M3    </v>
          </cell>
        </row>
        <row r="3240">
          <cell r="A3240">
            <v>10737</v>
          </cell>
          <cell r="B3240" t="str">
            <v xml:space="preserve">PEDRA GRANITICA OU BASALTO, CACO, RETALHO, CAVACO, TIPO MIRACEMA, MADEIRA, PADUANA, RACHINHA, SANTA ISABEL OU OUTRAS SIMILARES, E= *1,0 A *2,0 CM                                                                                                                                                                                                                                                                                                                                                         </v>
          </cell>
          <cell r="C3240" t="str">
            <v xml:space="preserve">M2    </v>
          </cell>
        </row>
        <row r="3241">
          <cell r="A3241">
            <v>10734</v>
          </cell>
          <cell r="B3241" t="str">
            <v xml:space="preserve">PEDRA GRANITICA, SERRADA, TIPO MIRACEMA, MADEIRA, PADUANA, RACHINHA, SANTA ISABEL OU OUTRAS SIMILARES, *11,5 X *23 CM, E= *1,0 A *2,0 CM                                                                                                                                                                                                                                                                                                                                                                  </v>
          </cell>
          <cell r="C3241" t="str">
            <v xml:space="preserve">M2    </v>
          </cell>
        </row>
        <row r="3242">
          <cell r="A3242">
            <v>4708</v>
          </cell>
          <cell r="B3242" t="str">
            <v xml:space="preserve">PEDRA PORTUGUESA OU PETIT PAVE, BRANCA OU PRETA                                                                                                                                                                                                                                                                                                                                                                                                                                                           </v>
          </cell>
          <cell r="C3242" t="str">
            <v xml:space="preserve">M2    </v>
          </cell>
        </row>
        <row r="3243">
          <cell r="A3243">
            <v>4712</v>
          </cell>
          <cell r="B3243" t="str">
            <v xml:space="preserve">PEDRA QUARTZITO OU CALCARIO LAMINADO, CACO, TIPO CARIRI, ITACOLOMI, LAGOA SANTA, LUMINARIA, PIRENOPOLIS, SAO TOME OU OUTRAS SIMILARES DA REGIAO, E= *1,5 A *2,5 CM                                                                                                                                                                                                                                                                                                                                        </v>
          </cell>
          <cell r="C3243" t="str">
            <v xml:space="preserve">M2    </v>
          </cell>
        </row>
        <row r="3244">
          <cell r="A3244">
            <v>4710</v>
          </cell>
          <cell r="B3244" t="str">
            <v xml:space="preserve">PEDRA QUARTZITO OU CALCARIO LAMINADO, SERRADA, TIPO CARIRI, ITACOLOMI, LAGOA SANTA, LUMINARIA, PIRENOPOLIS, SAO TOME OU OUTRAS SIMILARES DA REGIAO, *20 X *40 CM, E= *1,5 A *2,5 CM                                                                                                                                                                                                                                                                                                                       </v>
          </cell>
          <cell r="C3244" t="str">
            <v xml:space="preserve">M2    </v>
          </cell>
        </row>
        <row r="3245">
          <cell r="A3245">
            <v>4750</v>
          </cell>
          <cell r="B3245" t="str">
            <v xml:space="preserve">PEDREIRO (HORISTA)                                                                                                                                                                                                                                                                                                                                                                                                                                                                                        </v>
          </cell>
          <cell r="C3245" t="str">
            <v xml:space="preserve">H     </v>
          </cell>
        </row>
        <row r="3246">
          <cell r="A3246">
            <v>41065</v>
          </cell>
          <cell r="B3246" t="str">
            <v xml:space="preserve">PEDREIRO (MENSALISTA)                                                                                                                                                                                                                                                                                                                                                                                                                                                                                     </v>
          </cell>
          <cell r="C3246" t="str">
            <v xml:space="preserve">MES   </v>
          </cell>
        </row>
        <row r="3247">
          <cell r="A3247">
            <v>34747</v>
          </cell>
          <cell r="B3247" t="str">
            <v xml:space="preserve">PEITORIL EM MARMORE, POLIDO, BRANCO COMUM, L= *15* CM, E= *2,0* CM, COM PINGADEIRA                                                                                                                                                                                                                                                                                                                                                                                                                        </v>
          </cell>
          <cell r="C3247" t="str">
            <v xml:space="preserve">M     </v>
          </cell>
        </row>
        <row r="3248">
          <cell r="A3248">
            <v>4826</v>
          </cell>
          <cell r="B3248" t="str">
            <v xml:space="preserve">PEITORIL EM MARMORE, POLIDO, BRANCO COMUM, L= *15* CM, E= *3* CM, CORTE RETO                                                                                                                                                                                                                                                                                                                                                                                                                              </v>
          </cell>
          <cell r="C3248" t="str">
            <v xml:space="preserve">M     </v>
          </cell>
        </row>
        <row r="3249">
          <cell r="A3249">
            <v>41975</v>
          </cell>
          <cell r="B3249" t="str">
            <v xml:space="preserve">PEITORIL PRE-MOLDADO EM GRANILITE, MARMORITE OU GRANITINA, L = *15* CM                                                                                                                                                                                                                                                                                                                                                                                                                                    </v>
          </cell>
          <cell r="C3249" t="str">
            <v xml:space="preserve">M2    </v>
          </cell>
        </row>
        <row r="3250">
          <cell r="A3250">
            <v>4825</v>
          </cell>
          <cell r="B3250" t="str">
            <v xml:space="preserve">PEITORIL/ SOLEIRA EM MARMORE, POLIDO, BRANCO COMUM, L= *25* CM, E= *3* CM, CORTE RETO                                                                                                                                                                                                                                                                                                                                                                                                                     </v>
          </cell>
          <cell r="C3250" t="str">
            <v xml:space="preserve">M     </v>
          </cell>
        </row>
        <row r="3251">
          <cell r="A3251">
            <v>34744</v>
          </cell>
          <cell r="B3251" t="str">
            <v xml:space="preserve">PELICULA REFLETIVA, GT 7 ANOS PARA SINALIZACAO VERTICAL                                                                                                                                                                                                                                                                                                                                                                                                                                                   </v>
          </cell>
          <cell r="C3251" t="str">
            <v xml:space="preserve">M2    </v>
          </cell>
        </row>
        <row r="3252">
          <cell r="A3252">
            <v>39430</v>
          </cell>
          <cell r="B3252" t="str">
            <v xml:space="preserve">PENDURAL OU PRESILHA REGULADORA, EM ACO GALVANIZADO, COM CORPO, MOLA E REBITE, PARA PERFIL TIPO CANALETA DE ESTRUTURA EM FORROS DRYWALL                                                                                                                                                                                                                                                                                                                                                                   </v>
          </cell>
          <cell r="C3252" t="str">
            <v xml:space="preserve">UN    </v>
          </cell>
        </row>
        <row r="3253">
          <cell r="A3253">
            <v>39573</v>
          </cell>
          <cell r="B3253" t="str">
            <v xml:space="preserve">PENDURAL OU REGULADOR, COM MOLA, EM ACO GALVANIZADO, PARA PERFIL TIPO T CLICADO DE FORROS REMOVIVEL                                                                                                                                                                                                                                                                                                                                                                                                       </v>
          </cell>
          <cell r="C3253" t="str">
            <v xml:space="preserve">UN    </v>
          </cell>
        </row>
        <row r="3254">
          <cell r="A3254">
            <v>38410</v>
          </cell>
          <cell r="B3254" t="str">
            <v xml:space="preserve">PENEIRA ROTATIVA COM MOTOR ELETRICO TRIFASICO DE 2 CV, CILINDRO DE 1 M X 0,60 M, COM FUROS DE 3,17 MM                                                                                                                                                                                                                                                                                                                                                                                                     </v>
          </cell>
          <cell r="C3254" t="str">
            <v xml:space="preserve">UN    </v>
          </cell>
        </row>
        <row r="3255">
          <cell r="A3255">
            <v>43082</v>
          </cell>
          <cell r="B3255" t="str">
            <v xml:space="preserve">PERFIL "I" OU "W" EM ACO LAMINADO, QUAISQUER DIMENSOES                                                                                                                                                                                                                                                                                                                                                                                                                                                    </v>
          </cell>
          <cell r="C3255" t="str">
            <v xml:space="preserve">KG    </v>
          </cell>
        </row>
        <row r="3256">
          <cell r="A3256">
            <v>43083</v>
          </cell>
          <cell r="B3256" t="str">
            <v xml:space="preserve">PERFIL "U" ENRIJECIDO, EM CHAPA DOBRADA DE ACO LAMINADO, E = 3,75 MM, H = 200 MM, L = 75 MM (9,94 KG/M)                                                                                                                                                                                                                                                                                                                                                                                                   </v>
          </cell>
          <cell r="C3256" t="str">
            <v xml:space="preserve">KG    </v>
          </cell>
        </row>
        <row r="3257">
          <cell r="A3257">
            <v>40535</v>
          </cell>
          <cell r="B3257" t="str">
            <v xml:space="preserve">PERFIL "U" SIMPLES, EM CHAPA DOBRADA DE ACO LAMINADO, E = 2,65 MM, H = 75 MM, L = 40 MM (3,04 KG/M)                                                                                                                                                                                                                                                                                                                                                                                                       </v>
          </cell>
          <cell r="C3257" t="str">
            <v xml:space="preserve">KG    </v>
          </cell>
        </row>
        <row r="3258">
          <cell r="A3258">
            <v>40598</v>
          </cell>
          <cell r="B3258" t="str">
            <v xml:space="preserve">PERFIL "U" SIMPLES, EM CHAPA DOBRADA DE ACO LAMINADO, E = 3 MM, H = 125 MM, L = 50 MM (5,07 KG/M)                                                                                                                                                                                                                                                                                                                                                                                                         </v>
          </cell>
          <cell r="C3258" t="str">
            <v xml:space="preserve">KG    </v>
          </cell>
        </row>
        <row r="3259">
          <cell r="A3259">
            <v>43692</v>
          </cell>
          <cell r="B3259" t="str">
            <v xml:space="preserve">PERFIL "U" SIMPLES, EM CHAPA DOBRADA DE ACO LAMINADO, E = 3 MM, H = 200 MM, L = 50 MM (6,83 KG/M)                                                                                                                                                                                                                                                                                                                                                                                                         </v>
          </cell>
          <cell r="C3259" t="str">
            <v xml:space="preserve">KG    </v>
          </cell>
        </row>
        <row r="3260">
          <cell r="A3260">
            <v>43665</v>
          </cell>
          <cell r="B3260" t="str">
            <v xml:space="preserve">PERFIL "U" SIMPLES, EM CHAPA DOBRADA DE ACO LAMINADO, E = 4,75 MM, H = 100 MM, L = 75 MM (8,74 KG/M)                                                                                                                                                                                                                                                                                                                                                                                                      </v>
          </cell>
          <cell r="C3260" t="str">
            <v xml:space="preserve">KG    </v>
          </cell>
        </row>
        <row r="3261">
          <cell r="A3261">
            <v>10966</v>
          </cell>
          <cell r="B3261" t="str">
            <v xml:space="preserve">PERFIL "U" SIMPLES, EM CHAPA DOBRADA DE ACO LAMINADO, E = 8 MM, H = 150 MM, L = 75 MM (16,97 KG/M)                                                                                                                                                                                                                                                                                                                                                                                                        </v>
          </cell>
          <cell r="C3261" t="str">
            <v xml:space="preserve">KG    </v>
          </cell>
        </row>
        <row r="3262">
          <cell r="A3262">
            <v>39427</v>
          </cell>
          <cell r="B3262" t="str">
            <v xml:space="preserve">PERFIL CANALETA, FORMATO C, EM ACO ZINCADO, PARA ESTRUTURA FORRO DRYWALL, E = 0,5 MM, *46 X 18* (L X H), COMPRIMENTO 3 M                                                                                                                                                                                                                                                                                                                                                                                  </v>
          </cell>
          <cell r="C3262" t="str">
            <v xml:space="preserve">M     </v>
          </cell>
        </row>
        <row r="3263">
          <cell r="A3263">
            <v>39424</v>
          </cell>
          <cell r="B3263" t="str">
            <v xml:space="preserve">PERFIL CANTONEIRA L, LISA, EM ACO, 25 X 30 MM, E = 0,5 MM, PARA ESTRUTURA DRYWALL                                                                                                                                                                                                                                                                                                                                                                                                                         </v>
          </cell>
          <cell r="C3263" t="str">
            <v xml:space="preserve">M     </v>
          </cell>
        </row>
        <row r="3264">
          <cell r="A3264">
            <v>39425</v>
          </cell>
          <cell r="B3264" t="str">
            <v xml:space="preserve">PERFIL CANTONEIRA L, PERFURADA, EM ACO, 23 X 23 MM, E = 0,5 MM, PARA ESTRUTURA DRYWALL                                                                                                                                                                                                                                                                                                                                                                                                                    </v>
          </cell>
          <cell r="C3264" t="str">
            <v xml:space="preserve">M     </v>
          </cell>
        </row>
        <row r="3265">
          <cell r="A3265">
            <v>40664</v>
          </cell>
          <cell r="B3265" t="str">
            <v xml:space="preserve">PERFIL CARTOLA DE ACO GALVANIZADO, *20 X 30 X 10* MM, E = 0,8 MM                                                                                                                                                                                                                                                                                                                                                                                                                                          </v>
          </cell>
          <cell r="C3265" t="str">
            <v xml:space="preserve">KG    </v>
          </cell>
        </row>
        <row r="3266">
          <cell r="A3266">
            <v>34360</v>
          </cell>
          <cell r="B3266" t="str">
            <v xml:space="preserve">PERFIL DE ALUMINIO ANODIZADO                                                                                                                                                                                                                                                                                                                                                                                                                                                                              </v>
          </cell>
          <cell r="C3266" t="str">
            <v xml:space="preserve">KG    </v>
          </cell>
        </row>
        <row r="3267">
          <cell r="A3267">
            <v>20259</v>
          </cell>
          <cell r="B3267" t="str">
            <v xml:space="preserve">PERFIL DE BORRACHA EPDM MACICO *12 X 15* MM PARA ESQUADRIAS                                                                                                                                                                                                                                                                                                                                                                                                                                               </v>
          </cell>
          <cell r="C3267" t="str">
            <v xml:space="preserve">M     </v>
          </cell>
        </row>
        <row r="3268">
          <cell r="A3268">
            <v>14077</v>
          </cell>
          <cell r="B3268" t="str">
            <v xml:space="preserve">PERFIL ELASTOMERICO PRE-FORMADO EM EPMD, PARA JUNTA DE DILATACAO DE PISOS COM POUCA SOLICITACAO, 15 MM DE LARGURA, MOVIMENTACAO DE *11 A 19* MM                                                                                                                                                                                                                                                                                                                                                           </v>
          </cell>
          <cell r="C3268" t="str">
            <v xml:space="preserve">M     </v>
          </cell>
        </row>
        <row r="3269">
          <cell r="A3269">
            <v>3678</v>
          </cell>
          <cell r="B3269" t="str">
            <v xml:space="preserve">PERFIL ELASTOMERICO PRE-FORMADO EM EPMD, PARA JUNTA DE DILATACAO DE USO GERAL EM MEDIAS SOLICITACOES, 8 MM DE LARGURA, MOVIMENTACAO DE *5 A 11* MM                                                                                                                                                                                                                                                                                                                                                        </v>
          </cell>
          <cell r="C3269" t="str">
            <v xml:space="preserve">M     </v>
          </cell>
        </row>
        <row r="3270">
          <cell r="A3270">
            <v>11552</v>
          </cell>
          <cell r="B3270" t="str">
            <v xml:space="preserve">PERFIL EM ALUMINIO, FORMATO U, ABAS IGUAIS, LARGURA DE 12,70 MM (1/2 POL), ESPESSURA 1,58 MM (1/16 POL) E PESO LINEAR DE APROXIMADAMENTE 0,149 KG/M                                                                                                                                                                                                                                                                                                                                                       </v>
          </cell>
          <cell r="C3270" t="str">
            <v xml:space="preserve">M     </v>
          </cell>
        </row>
        <row r="3271">
          <cell r="A3271">
            <v>585</v>
          </cell>
          <cell r="B3271" t="str">
            <v xml:space="preserve">PERFIL EM ALUMINIO, FORMATO U, ABAS IGUAIS, LARGURA DE 25,4 MM (1"), ESPESSURA DE 2,38 MM (3/32") E PESO LINEAR DE APROXIMADAMENTE 0,460 KG/M                                                                                                                                                                                                                                                                                                                                                             </v>
          </cell>
          <cell r="C3271" t="str">
            <v xml:space="preserve">KG    </v>
          </cell>
        </row>
        <row r="3272">
          <cell r="A3272">
            <v>39418</v>
          </cell>
          <cell r="B3272" t="str">
            <v xml:space="preserve">PERFIL GUIA, FORMATO U, EM ACO ZINCADO, PARA ESTRUTURA PAREDE DRYWALL, E = 0,5 MM, 48 X 3000 MM (L X C)                                                                                                                                                                                                                                                                                                                                                                                                   </v>
          </cell>
          <cell r="C3272" t="str">
            <v xml:space="preserve">M     </v>
          </cell>
        </row>
        <row r="3273">
          <cell r="A3273">
            <v>39419</v>
          </cell>
          <cell r="B3273" t="str">
            <v xml:space="preserve">PERFIL GUIA, FORMATO U, EM ACO ZINCADO, PARA ESTRUTURA PAREDE DRYWALL, E = 0,5 MM, 70 X 3000 MM (L X C)                                                                                                                                                                                                                                                                                                                                                                                                   </v>
          </cell>
          <cell r="C3273" t="str">
            <v xml:space="preserve">M     </v>
          </cell>
        </row>
        <row r="3274">
          <cell r="A3274">
            <v>39420</v>
          </cell>
          <cell r="B3274" t="str">
            <v xml:space="preserve">PERFIL GUIA, FORMATO U, EM ACO ZINCADO, PARA ESTRUTURA PAREDE DRYWALL, E = 0,5 MM, 90 X 3000 MM (L X C)                                                                                                                                                                                                                                                                                                                                                                                                   </v>
          </cell>
          <cell r="C3274" t="str">
            <v xml:space="preserve">M     </v>
          </cell>
        </row>
        <row r="3275">
          <cell r="A3275">
            <v>39571</v>
          </cell>
          <cell r="B3275" t="str">
            <v xml:space="preserve">PERFIL LONGARINA (PRINCIPAL), T CLICADO, EM ACO, BRANCO NAS FACES APARENTES, PARA FORRO REMOVIVEL, 24 X 32 X 3750 MM (L X H X C                                                                                                                                                                                                                                                                                                                                                                           </v>
          </cell>
          <cell r="C3275" t="str">
            <v xml:space="preserve">M     </v>
          </cell>
        </row>
        <row r="3276">
          <cell r="A3276">
            <v>39421</v>
          </cell>
          <cell r="B3276" t="str">
            <v xml:space="preserve">PERFIL MONTANTE, FORMATO C, EM ACO ZINCADO, PARA ESTRUTURA PAREDE DRYWALL, E = 0,5 MM, 48 X 3000 MM (L X C)                                                                                                                                                                                                                                                                                                                                                                                               </v>
          </cell>
          <cell r="C3276" t="str">
            <v xml:space="preserve">M     </v>
          </cell>
        </row>
        <row r="3277">
          <cell r="A3277">
            <v>39422</v>
          </cell>
          <cell r="B3277" t="str">
            <v xml:space="preserve">PERFIL MONTANTE, FORMATO C, EM ACO ZINCADO, PARA ESTRUTURA PAREDE DRYWALL, E = 0,5 MM, 70 X 3000 MM (L X C)                                                                                                                                                                                                                                                                                                                                                                                               </v>
          </cell>
          <cell r="C3277" t="str">
            <v xml:space="preserve">M     </v>
          </cell>
        </row>
        <row r="3278">
          <cell r="A3278">
            <v>39423</v>
          </cell>
          <cell r="B3278" t="str">
            <v xml:space="preserve">PERFIL MONTANTE, FORMATO C, EM ACO ZINCADO, PARA ESTRUTURA PAREDE DRYWALL, E = 0,5 MM, 90 X 3000 MM (L X C)                                                                                                                                                                                                                                                                                                                                                                                               </v>
          </cell>
          <cell r="C3278" t="str">
            <v xml:space="preserve">M     </v>
          </cell>
        </row>
        <row r="3279">
          <cell r="A3279">
            <v>39426</v>
          </cell>
          <cell r="B3279" t="str">
            <v xml:space="preserve">PERFIL RODAPE DE IMPERMEABILIZACAO, FORMATO L, EM ACO ZINCADO, PARA ESTRUTURA DRYWALL, E = 0,5 MM, 220 X 3000 MM (H X C)                                                                                                                                                                                                                                                                                                                                                                                  </v>
          </cell>
          <cell r="C3279" t="str">
            <v xml:space="preserve">M     </v>
          </cell>
        </row>
        <row r="3280">
          <cell r="A3280">
            <v>39429</v>
          </cell>
          <cell r="B3280" t="str">
            <v xml:space="preserve">PERFIL TABICA ABERTA, PERFURADA, FORMATO Z, EM ACO GALVANIZADO NATURAL, LARGURA APROXIMADA 40 MM, PARA ESTRUTURA FORRO DRYWALL                                                                                                                                                                                                                                                                                                                                                                            </v>
          </cell>
          <cell r="C3280" t="str">
            <v xml:space="preserve">M     </v>
          </cell>
        </row>
        <row r="3281">
          <cell r="A3281">
            <v>39428</v>
          </cell>
          <cell r="B3281" t="str">
            <v xml:space="preserve">PERFIL TABICA FECHADA, LISA, FORMATO Z, EM ACO GALVANIZADO NATURAL, LARGURA TOTAL NA HORIZONTAL *40* MM, PARA ESTRUTURA FORRO DRYWALL                                                                                                                                                                                                                                                                                                                                                                     </v>
          </cell>
          <cell r="C3281" t="str">
            <v xml:space="preserve">M     </v>
          </cell>
        </row>
        <row r="3282">
          <cell r="A3282">
            <v>39572</v>
          </cell>
          <cell r="B3282" t="str">
            <v xml:space="preserve">PERFIL TIPO CANTONEIRA EM L, EM ACO GALVANIZADO, BRANCO, PARA FORRO REMOVIVEL, *23* X 3000 MM (L X C)                                                                                                                                                                                                                                                                                                                                                                                                     </v>
          </cell>
          <cell r="C3282" t="str">
            <v xml:space="preserve">M     </v>
          </cell>
        </row>
        <row r="3283">
          <cell r="A3283">
            <v>39570</v>
          </cell>
          <cell r="B3283" t="str">
            <v xml:space="preserve">PERFIL TRAVESSA (SECUNDARIO), T CLICADO, EM ACO GALVANIZADO, BRANCO, PARA FORRO REMOVIVEL, 24 X 1250 MM (L X C)                                                                                                                                                                                                                                                                                                                                                                                           </v>
          </cell>
          <cell r="C3283" t="str">
            <v xml:space="preserve">M     </v>
          </cell>
        </row>
        <row r="3284">
          <cell r="A3284">
            <v>39569</v>
          </cell>
          <cell r="B3284" t="str">
            <v xml:space="preserve">PERFIL TRAVESSA (SECUNDARIO), T CLICADO, EM ACO GALVANIZADO, BRANCO, PARA FORRO REMOVIVEL, 24 X 625 MM (L X C)                                                                                                                                                                                                                                                                                                                                                                                            </v>
          </cell>
          <cell r="C3284" t="str">
            <v xml:space="preserve">M     </v>
          </cell>
        </row>
        <row r="3285">
          <cell r="A3285">
            <v>39029</v>
          </cell>
          <cell r="B3285" t="str">
            <v xml:space="preserve">PERFILADO PERFURADO DUPLO 38 X 76 MM, CHAPA 22                                                                                                                                                                                                                                                                                                                                                                                                                                                            </v>
          </cell>
          <cell r="C3285" t="str">
            <v xml:space="preserve">M     </v>
          </cell>
        </row>
        <row r="3286">
          <cell r="A3286">
            <v>39028</v>
          </cell>
          <cell r="B3286" t="str">
            <v xml:space="preserve">PERFILADO PERFURADO SIMPLES 38 X 38 MM, CHAPA 22                                                                                                                                                                                                                                                                                                                                                                                                                                                          </v>
          </cell>
          <cell r="C3286" t="str">
            <v xml:space="preserve">M     </v>
          </cell>
        </row>
        <row r="3287">
          <cell r="A3287">
            <v>39328</v>
          </cell>
          <cell r="B3287" t="str">
            <v xml:space="preserve">PERFILADO PERFURADO 19 X 38 MM, CHAPA 22                                                                                                                                                                                                                                                                                                                                                                                                                                                                  </v>
          </cell>
          <cell r="C3287" t="str">
            <v xml:space="preserve">M     </v>
          </cell>
        </row>
        <row r="3288">
          <cell r="A3288">
            <v>38541</v>
          </cell>
          <cell r="B3288" t="str">
            <v xml:space="preserve">PERFURATRIZ COM TORRE METALICA PARA EXECUCAO DE ESTACA HELICE CONTINUA, PROFUNDIDADE MAXIMA DE 30 M, DIAMETRO MAXIMO DE 800 MM, POTENCIA INSTALADA DE 268 HP, MESA ROTATIVA COM TORQUE MAXIMO DE 170 KNM                                                                                                                                                                                                                                                                                                  </v>
          </cell>
          <cell r="C3288" t="str">
            <v xml:space="preserve">UN    </v>
          </cell>
        </row>
        <row r="3289">
          <cell r="A3289">
            <v>38542</v>
          </cell>
          <cell r="B3289" t="str">
            <v xml:space="preserve">PERFURATRIZ COM TORRE METALICA PARA EXECUCAO DE ESTACA HELICE CONTINUA, PROFUNDIDADE MAXIMA DE 32 M, DIAMETRO MAXIMO DE 1000 MM, POTENCIA INSTALADA DE 350 HP, MESA ROTATIVA COM TORQUE MAXIMO DE 263 KNM                                                                                                                                                                                                                                                                                                 </v>
          </cell>
          <cell r="C3289" t="str">
            <v xml:space="preserve">UN    </v>
          </cell>
        </row>
        <row r="3290">
          <cell r="A3290">
            <v>45080</v>
          </cell>
          <cell r="B3290" t="str">
            <v xml:space="preserve">PERFURATRIZ DE COROA DIAMANTADA PARA CONCRETO, DIAMETRO ATE 250 MM, MOTOR ELETRICO 220 V, POTENCIA 2.500W                                                                                                                                                                                                                                                                                                                                                                                                 </v>
          </cell>
          <cell r="C3290" t="str">
            <v xml:space="preserve">UN    </v>
          </cell>
        </row>
        <row r="3291">
          <cell r="A3291">
            <v>38543</v>
          </cell>
          <cell r="B3291" t="str">
            <v xml:space="preserve">PERFURATRIZ HIDRAULICA COM TRADO CURTO ACOPLADO, PROFUNDIDADE MAXIMA DE 20 M, DIAMETRO MAXIMO DE 1500 MM, POTENCIA INSTALADA DE 137 HP, MESA ROTATIVA COM TORQUE MAXIMO DE 30 KNM (INCLUI MONTAGEM, NAO INCLUI CAMINHAO)                                                                                                                                                                                                                                                                                  </v>
          </cell>
          <cell r="C3291" t="str">
            <v xml:space="preserve">UN    </v>
          </cell>
        </row>
        <row r="3292">
          <cell r="A3292">
            <v>44002</v>
          </cell>
          <cell r="B3292" t="str">
            <v xml:space="preserve">PERFURATRIZ HIDRAULICA SOBRE ESTEIRA, TORQUE MAXIMO 161 KNM, PROFUNDIDADE MAXIMA 54 M, DIAMETRO MAXIMO 1500 MM, POTENCIA MOTOR 268 HP                                                                                                                                                                                                                                                                                                                                                                     </v>
          </cell>
          <cell r="C3292" t="str">
            <v xml:space="preserve">UN    </v>
          </cell>
        </row>
        <row r="3293">
          <cell r="A3293">
            <v>43886</v>
          </cell>
          <cell r="B3293" t="str">
            <v xml:space="preserve">PERFURATRIZ HIDRAULICA SOBRE ESTEIRA, TORQUE MAXIMO 98 KNM, PROFUNDIDADE MAXIMA 25 M, DIAMETRO MAXIMO 115 MM, POTENCIA MOTOR 190 HP                                                                                                                                                                                                                                                                                                                                                                       </v>
          </cell>
          <cell r="C3293" t="str">
            <v xml:space="preserve">UN    </v>
          </cell>
        </row>
        <row r="3294">
          <cell r="A3294">
            <v>40406</v>
          </cell>
          <cell r="B3294" t="str">
            <v xml:space="preserve">PERFURATRIZ MANUAL, TORQUE MAXIMO 55 KGF.M, POTENCIA 5 CV, COM DIAMETRO MAXIMO 8 1/2" (INCLUI SUPORTE/CHASSI TIPO MESA)                                                                                                                                                                                                                                                                                                                                                                                   </v>
          </cell>
          <cell r="C3294" t="str">
            <v xml:space="preserve">UN    </v>
          </cell>
        </row>
        <row r="3295">
          <cell r="A3295">
            <v>40789</v>
          </cell>
          <cell r="B3295" t="str">
            <v xml:space="preserve">PERFURATRIZ MANUAL, TORQUE MAXIMO 83 N.M, POTENCIA 5 CV, COM DIAMETRO MAXIMO 4" (NAO INCLUI SUPORTE / CHASSI)                                                                                                                                                                                                                                                                                                                                                                                             </v>
          </cell>
          <cell r="C3295" t="str">
            <v xml:space="preserve">UN    </v>
          </cell>
        </row>
        <row r="3296">
          <cell r="A3296">
            <v>40791</v>
          </cell>
          <cell r="B3296" t="str">
            <v xml:space="preserve">PERFURATRIZ MANUAL, TORQUE MAXIMO 83 N.M, POTENCIA 5 CV, COM DIAMETRO MAXIMO 4", PARA SOLO GRAMPEADO (INCLUI SUPORTE OU CHASSI TIPO MESA)                                                                                                                                                                                                                                                                                                                                                                 </v>
          </cell>
          <cell r="C3296" t="str">
            <v xml:space="preserve">UN    </v>
          </cell>
        </row>
        <row r="3297">
          <cell r="A3297">
            <v>44003</v>
          </cell>
          <cell r="B3297" t="str">
            <v xml:space="preserve">PERFURATRIZ PARA EXECUCAO DE ESTACAS SECANTES, TIPO HELICE CONTINUA COM CABECOTE DUPLO E TUBO METALICO 300 KW                                                                                                                                                                                                                                                                                                                                                                                             </v>
          </cell>
          <cell r="C3297" t="str">
            <v xml:space="preserve">UN    </v>
          </cell>
        </row>
        <row r="3298">
          <cell r="A3298">
            <v>44548</v>
          </cell>
          <cell r="B3298" t="str">
            <v xml:space="preserve">PERFURATRIZ PARA FURO DIRECIONAL HORIZONTAL (HDD) COM CAPACIDADE ATE 89 KN, POTENCIA 24,8 HP A 80 HP (INCLUSO FERRAMENTAS E LOCALIZADOR), PARA REDE SUBTERRANEA                                                                                                                                                                                                                                                                                                                                           </v>
          </cell>
          <cell r="C3298" t="str">
            <v xml:space="preserve">UN    </v>
          </cell>
        </row>
        <row r="3299">
          <cell r="A3299">
            <v>44550</v>
          </cell>
          <cell r="B3299" t="str">
            <v xml:space="preserve">PERFURATRIZ PARA FURO DIRECIONAL HORIZONTAL (HDD) COM CAPACIDADE DE 201 KN A 560 KN, POTENCIA 200 HP A 260 HP (INCLUSO FERRAMENTAS E LOCALIZADOR), PARA REDE SUBTERRANEA                                                                                                                                                                                                                                                                                                                                  </v>
          </cell>
          <cell r="C3299" t="str">
            <v xml:space="preserve">UN    </v>
          </cell>
        </row>
        <row r="3300">
          <cell r="A3300">
            <v>44549</v>
          </cell>
          <cell r="B3300" t="str">
            <v xml:space="preserve">PERFURATRIZ PARA FURO DIRECIONAL HORIZONTAL (HDD) COM CAPACIDADE DE 90 KN A 200 KN, POTENCIA 100 HP A 160 HP (INCLUSO FERRAMENTAS E LOCALIZADOR), PARA REDE SUBTERRANEA                                                                                                                                                                                                                                                                                                                                   </v>
          </cell>
          <cell r="C3300" t="str">
            <v xml:space="preserve">UN    </v>
          </cell>
        </row>
        <row r="3301">
          <cell r="A3301">
            <v>11651</v>
          </cell>
          <cell r="B3301" t="str">
            <v xml:space="preserve">PERFURATRIZ PNEUMATICA MANUAL DE PESO MEDIO, 18KG, COMPRIMENTO DE CURSO DE 6 M, DIAMETRO DO PISTAO DE 5,5 CM                                                                                                                                                                                                                                                                                                                                                                                              </v>
          </cell>
          <cell r="C3301" t="str">
            <v xml:space="preserve">UN    </v>
          </cell>
        </row>
        <row r="3302">
          <cell r="A3302">
            <v>41982</v>
          </cell>
          <cell r="B3302" t="str">
            <v xml:space="preserve">PERFURATRIZ ROTATIVA SOBRE ESTEIRA, TORQUE MAXIMO 2500 KGM, POTENCIA 110 HP, MOTOR DIESEL                                                                                                                                                                                                                                                                                                                                                                                                                 </v>
          </cell>
          <cell r="C3302" t="str">
            <v xml:space="preserve">UN    </v>
          </cell>
        </row>
        <row r="3303">
          <cell r="A3303">
            <v>40435</v>
          </cell>
          <cell r="B3303" t="str">
            <v xml:space="preserve">PERFURATRIZ SOBRE ESTEIRA, TORQUE MAXIMO DE 600 KGF, POTENCIA ENTRE 50 E 60 HP, DIAMETRO MAXIMO DE 10"                                                                                                                                                                                                                                                                                                                                                                                                    </v>
          </cell>
          <cell r="C3303" t="str">
            <v xml:space="preserve">UN    </v>
          </cell>
        </row>
        <row r="3304">
          <cell r="A3304">
            <v>39012</v>
          </cell>
          <cell r="B3304" t="str">
            <v xml:space="preserve">PERFURATRIZ SOBRE ESTEIRA, TORQUE MAXIMO 600 KGF, PESO MEDIO 1000 KG, POTENCIA 20 HP, DIAMETRO MAXIMO 10"                                                                                                                                                                                                                                                                                                                                                                                                 </v>
          </cell>
          <cell r="C3304" t="str">
            <v xml:space="preserve">UN    </v>
          </cell>
        </row>
        <row r="3305">
          <cell r="A3305">
            <v>13617</v>
          </cell>
          <cell r="B3305" t="str">
            <v xml:space="preserve">PICAPE CABINE SIMPLES COM MOTOR 1.6 FLEX, CAMBIO MANUAL, POTENCIA 101/104 CV, 2 PORTAS                                                                                                                                                                                                                                                                                                                                                                                                                    </v>
          </cell>
          <cell r="C3305" t="str">
            <v xml:space="preserve">UN    </v>
          </cell>
        </row>
        <row r="3306">
          <cell r="A3306">
            <v>35274</v>
          </cell>
          <cell r="B3306" t="str">
            <v xml:space="preserve">PILAR QUADRADO NAO APARELHADO *10 X 10* CM, EM MACARANDUBA/MASSARANDUBA, ANGELIM OU EQUIVALENTE DA REGIAO - BRUTA                                                                                                                                                                                                                                                                                                                                                                                         </v>
          </cell>
          <cell r="C3306" t="str">
            <v xml:space="preserve">M     </v>
          </cell>
        </row>
        <row r="3307">
          <cell r="A3307">
            <v>35275</v>
          </cell>
          <cell r="B3307" t="str">
            <v xml:space="preserve">PILAR QUADRADO NAO APARELHADO *15 X 15* CM, EM MACARANDUBA/MASSARANDUBA, ANGELIM OU EQUIVALENTE DA REGIAO - BRUTA                                                                                                                                                                                                                                                                                                                                                                                         </v>
          </cell>
          <cell r="C3307" t="str">
            <v xml:space="preserve">M     </v>
          </cell>
        </row>
        <row r="3308">
          <cell r="A3308">
            <v>35276</v>
          </cell>
          <cell r="B3308" t="str">
            <v xml:space="preserve">PILAR QUADRADO NAO APARELHADO *20 X 20* CM, EM MACARANDUBA/MASSARANDUBA, ANGELIM OU EQUIVALENTE DA REGIAO - BRUTA                                                                                                                                                                                                                                                                                                                                                                                         </v>
          </cell>
          <cell r="C3308" t="str">
            <v xml:space="preserve">M     </v>
          </cell>
        </row>
        <row r="3309">
          <cell r="A3309">
            <v>11091</v>
          </cell>
          <cell r="B3309" t="str">
            <v xml:space="preserve">PINGADEIRA PLASTICA PARA TELHA DE FIBROCIMENTO CANALETE 49/KALHETA OU CANALETE 90/KALHETAO                                                                                                                                                                                                                                                                                                                                                                                                                </v>
          </cell>
          <cell r="C3309" t="str">
            <v xml:space="preserve">UN    </v>
          </cell>
        </row>
        <row r="3310">
          <cell r="A3310">
            <v>37586</v>
          </cell>
          <cell r="B3310" t="str">
            <v xml:space="preserve">PINO DE ACO COM ARRUELA CONICA, DIAMETRO ARRUELA = *23* MM E COMP HASTE = *27* MM (ACAO INDIRETA)                                                                                                                                                                                                                                                                                                                                                                                                         </v>
          </cell>
          <cell r="C3310" t="str">
            <v xml:space="preserve">CENTO </v>
          </cell>
        </row>
        <row r="3311">
          <cell r="A3311">
            <v>37395</v>
          </cell>
          <cell r="B3311" t="str">
            <v xml:space="preserve">PINO DE ACO COM FURO, HASTE = 27 MM (ACAO DIRETA)                                                                                                                                                                                                                                                                                                                                                                                                                                                         </v>
          </cell>
          <cell r="C3311" t="str">
            <v xml:space="preserve">CENTO </v>
          </cell>
        </row>
        <row r="3312">
          <cell r="A3312">
            <v>14147</v>
          </cell>
          <cell r="B3312" t="str">
            <v xml:space="preserve">PINO DE ACO COM ROSCA 1/4 ", COMPRIMENTO DA HASTE = 30 MM E ROSCA = 20 MM (ACAO DIRETA)                                                                                                                                                                                                                                                                                                                                                                                                                   </v>
          </cell>
          <cell r="C3312" t="str">
            <v xml:space="preserve">CENTO </v>
          </cell>
        </row>
        <row r="3313">
          <cell r="A3313">
            <v>37396</v>
          </cell>
          <cell r="B3313" t="str">
            <v xml:space="preserve">PINO DE ACO LISO 1/4 ", HASTE = *36,5* MM (ACAO DIRETA)                                                                                                                                                                                                                                                                                                                                                                                                                                                   </v>
          </cell>
          <cell r="C3313" t="str">
            <v xml:space="preserve">CENTO </v>
          </cell>
        </row>
        <row r="3314">
          <cell r="A3314">
            <v>37397</v>
          </cell>
          <cell r="B3314" t="str">
            <v xml:space="preserve">PINO DE ACO LISO 1/4 ", HASTE = *53* MM (ACAO DIRETA)                                                                                                                                                                                                                                                                                                                                                                                                                                                     </v>
          </cell>
          <cell r="C3314" t="str">
            <v xml:space="preserve">CENTO </v>
          </cell>
        </row>
        <row r="3315">
          <cell r="A3315">
            <v>43606</v>
          </cell>
          <cell r="B3315" t="str">
            <v xml:space="preserve">PINO GUIA RETO, EM LATAO, CHAPA COM 3 MM DE ESPESSURA E GUIA COM ROLETE DE 9 MM                                                                                                                                                                                                                                                                                                                                                                                                                           </v>
          </cell>
          <cell r="C3315" t="str">
            <v xml:space="preserve">UN    </v>
          </cell>
        </row>
        <row r="3316">
          <cell r="A3316">
            <v>444</v>
          </cell>
          <cell r="B3316" t="str">
            <v xml:space="preserve">PINO ROSCA EXTERNA, EM ACO GALVANIZADO, PARA ISOLADOR DE 15KV, DIAMETRO 25 MM, COMPRIMENTO *290* MM                                                                                                                                                                                                                                                                                                                                                                                                       </v>
          </cell>
          <cell r="C3316" t="str">
            <v xml:space="preserve">UN    </v>
          </cell>
        </row>
        <row r="3317">
          <cell r="A3317">
            <v>445</v>
          </cell>
          <cell r="B3317" t="str">
            <v xml:space="preserve">PINO ROSCA EXTERNA, EM ACO GALVANIZADO, PARA ISOLADOR DE 25KV, DIAMETRO 35MM, COMPRIMENTO *320* MM                                                                                                                                                                                                                                                                                                                                                                                                        </v>
          </cell>
          <cell r="C3317" t="str">
            <v xml:space="preserve">UN    </v>
          </cell>
        </row>
        <row r="3318">
          <cell r="A3318">
            <v>4783</v>
          </cell>
          <cell r="B3318" t="str">
            <v xml:space="preserve">PINTOR (HORISTA)                                                                                                                                                                                                                                                                                                                                                                                                                                                                                          </v>
          </cell>
          <cell r="C3318" t="str">
            <v xml:space="preserve">H     </v>
          </cell>
        </row>
        <row r="3319">
          <cell r="A3319">
            <v>41079</v>
          </cell>
          <cell r="B3319" t="str">
            <v xml:space="preserve">PINTOR (MENSALISTA)                                                                                                                                                                                                                                                                                                                                                                                                                                                                                       </v>
          </cell>
          <cell r="C3319" t="str">
            <v xml:space="preserve">MES   </v>
          </cell>
        </row>
        <row r="3320">
          <cell r="A3320">
            <v>12874</v>
          </cell>
          <cell r="B3320" t="str">
            <v xml:space="preserve">PINTOR DE LETREIROS (HORISTA)                                                                                                                                                                                                                                                                                                                                                                                                                                                                             </v>
          </cell>
          <cell r="C3320" t="str">
            <v xml:space="preserve">H     </v>
          </cell>
        </row>
        <row r="3321">
          <cell r="A3321">
            <v>41082</v>
          </cell>
          <cell r="B3321" t="str">
            <v xml:space="preserve">PINTOR DE LETREIROS (MENSALISTA)                                                                                                                                                                                                                                                                                                                                                                                                                                                                          </v>
          </cell>
          <cell r="C3321" t="str">
            <v xml:space="preserve">MES   </v>
          </cell>
        </row>
        <row r="3322">
          <cell r="A3322">
            <v>4785</v>
          </cell>
          <cell r="B3322" t="str">
            <v xml:space="preserve">PINTOR PARA TINTA EPOXI (HORISTA)                                                                                                                                                                                                                                                                                                                                                                                                                                                                         </v>
          </cell>
          <cell r="C3322" t="str">
            <v xml:space="preserve">H     </v>
          </cell>
        </row>
        <row r="3323">
          <cell r="A3323">
            <v>41081</v>
          </cell>
          <cell r="B3323" t="str">
            <v xml:space="preserve">PINTOR PARA TINTA EPOXI (MENSALISTA)                                                                                                                                                                                                                                                                                                                                                                                                                                                                      </v>
          </cell>
          <cell r="C3323" t="str">
            <v xml:space="preserve">MES   </v>
          </cell>
        </row>
        <row r="3324">
          <cell r="A3324">
            <v>4801</v>
          </cell>
          <cell r="B3324" t="str">
            <v xml:space="preserve">PISO DE BORRACHA CANELADO EM PLACAS 50 X 50 CM, E = *3,5* MM, PARA COLA                                                                                                                                                                                                                                                                                                                                                                                                                                   </v>
          </cell>
          <cell r="C3324" t="str">
            <v xml:space="preserve">M2    </v>
          </cell>
        </row>
        <row r="3325">
          <cell r="A3325">
            <v>4794</v>
          </cell>
          <cell r="B3325" t="str">
            <v xml:space="preserve">PISO DE BORRACHA ESPORTIVO EM PLACAS 50 X 50 CM, E = 15 MM, PARA ARGAMASSA, PRETO                                                                                                                                                                                                                                                                                                                                                                                                                         </v>
          </cell>
          <cell r="C3325" t="str">
            <v xml:space="preserve">M2    </v>
          </cell>
        </row>
        <row r="3326">
          <cell r="A3326">
            <v>4796</v>
          </cell>
          <cell r="B3326" t="str">
            <v xml:space="preserve">PISO DE BORRACHA FRISADO OU PASTILHADO, PRETO, EM PLACAS 50 X 50 CM, E = 7 MM, PARA ARGAMASSA                                                                                                                                                                                                                                                                                                                                                                                                             </v>
          </cell>
          <cell r="C3326" t="str">
            <v xml:space="preserve">M2    </v>
          </cell>
        </row>
        <row r="3327">
          <cell r="A3327">
            <v>4800</v>
          </cell>
          <cell r="B3327" t="str">
            <v xml:space="preserve">PISO DE BORRACHA PASTILHADO EM PLACAS 50 X 50 CM, E = *3,5* MM, PARA COLA, PRETO                                                                                                                                                                                                                                                                                                                                                                                                                          </v>
          </cell>
          <cell r="C3327" t="str">
            <v xml:space="preserve">M2    </v>
          </cell>
        </row>
        <row r="3328">
          <cell r="A3328">
            <v>4795</v>
          </cell>
          <cell r="B3328" t="str">
            <v xml:space="preserve">PISO DE BORRACHA PASTILHADO EM PLACAS 50 X 50 CM, E = 15 MM, PARA ARGAMASSA, PRETO                                                                                                                                                                                                                                                                                                                                                                                                                        </v>
          </cell>
          <cell r="C3328" t="str">
            <v xml:space="preserve">M2    </v>
          </cell>
        </row>
        <row r="3329">
          <cell r="A3329">
            <v>39694</v>
          </cell>
          <cell r="B3329" t="str">
            <v xml:space="preserve">PISO ELEVADO COM 2 PLACAS DE ACO COM ENCHIMENTO DE CONCRETO CELULAR, INCLUSO BASE/HASTE/CRUZETAS, 60 X 60 CM, H = *28* CM, RESISTENCIA CARGA CONCENTRADA 496 KG (COM COLOCACAO)                                                                                                                                                                                                                                                                                                                           </v>
          </cell>
          <cell r="C3329" t="str">
            <v xml:space="preserve">M2    </v>
          </cell>
        </row>
        <row r="3330">
          <cell r="A3330">
            <v>1292</v>
          </cell>
          <cell r="B3330" t="str">
            <v xml:space="preserve">PISO EM CERAMICA ESMALTADA, COR LISA, PEI MAIOR OU IGUAL A 4, FORMATO MAIOR QUE 2025 CM2                                                                                                                                                                                                                                                                                                                                                                                                                  </v>
          </cell>
          <cell r="C3330" t="str">
            <v xml:space="preserve">M2    </v>
          </cell>
        </row>
        <row r="3331">
          <cell r="A3331">
            <v>1287</v>
          </cell>
          <cell r="B3331" t="str">
            <v xml:space="preserve">PISO EM CERAMICA ESMALTADA, COR LISA, PEI MAIOR OU IGUAL A 4, FORMATO MENOR OU IGUAL A 2025 CM2                                                                                                                                                                                                                                                                                                                                                                                                           </v>
          </cell>
          <cell r="C3331" t="str">
            <v xml:space="preserve">M2    </v>
          </cell>
        </row>
        <row r="3332">
          <cell r="A3332">
            <v>4786</v>
          </cell>
          <cell r="B3332" t="str">
            <v xml:space="preserve">PISO EM GRANILITE, MARMORITE OU GRANITINA, AGREGADO COR PRETO, CINZA, PALHA OU BRANCO, E= *8* MM (INCLUSO EXECUCAO)                                                                                                                                                                                                                                                                                                                                                                                       </v>
          </cell>
          <cell r="C3332" t="str">
            <v xml:space="preserve">M2    </v>
          </cell>
        </row>
        <row r="3333">
          <cell r="A3333">
            <v>10840</v>
          </cell>
          <cell r="B3333" t="str">
            <v xml:space="preserve">PISO EM GRANITO, POLIDO, TIPO AMENDOA/ AMARELO CAPRI/ AMARELO DOURADO CARIOCA OU OUTROS EQUIVALENTES DA REGIAO, FORMATO MENOR OU IGUAL A 3025 CM2, E= *2* CM                                                                                                                                                                                                                                                                                                                                              </v>
          </cell>
          <cell r="C3333" t="str">
            <v xml:space="preserve">M2    </v>
          </cell>
        </row>
        <row r="3334">
          <cell r="A3334">
            <v>10841</v>
          </cell>
          <cell r="B3334" t="str">
            <v xml:space="preserve">PISO EM GRANITO, POLIDO, TIPO ANDORINHA/ QUARTZ/ CASTELO/ CORUMBA OU OUTROS EQUIVALENTES DA REGIAO, FORMATO MENOR OU IGUAL A 3025 CM2, E= *2* CM                                                                                                                                                                                                                                                                                                                                                          </v>
          </cell>
          <cell r="C3334" t="str">
            <v xml:space="preserve">M2    </v>
          </cell>
        </row>
        <row r="3335">
          <cell r="A3335">
            <v>44540</v>
          </cell>
          <cell r="B3335" t="str">
            <v xml:space="preserve">PISO EM GRANITO, POLIDO, TIPO MARFIM, DALLAS, CARAVELAS OU OUTROS EQUIVALENTES DA REGIAO, FORMATO MENOR OU IGUAL A 3025 CM2, E= *2*CM                                                                                                                                                                                                                                                                                                                                                                     </v>
          </cell>
          <cell r="C3335" t="str">
            <v xml:space="preserve">M2    </v>
          </cell>
        </row>
        <row r="3336">
          <cell r="A3336">
            <v>10842</v>
          </cell>
          <cell r="B3336" t="str">
            <v xml:space="preserve">PISO EM GRANITO, POLIDO, TIPO PRETO SAO GABRIEL/ TIJUCA OU OUTROS EQUIVALENTES DA REGIAO, FORMATO MENOR OU IGUAL A 3025 CM2, E= *2* CM                                                                                                                                                                                                                                                                                                                                                                    </v>
          </cell>
          <cell r="C3336" t="str">
            <v xml:space="preserve">M2    </v>
          </cell>
        </row>
        <row r="3337">
          <cell r="A3337">
            <v>45190</v>
          </cell>
          <cell r="B3337" t="str">
            <v xml:space="preserve">PISO EM PORCELANATO, RETIFICADO, LISO, MONOCOLOR, ACETINADO OU POLIDO, FORMATO MAIOR QUE 2500 ATE 6400 CM2                                                                                                                                                                                                                                                                                                                                                                                                </v>
          </cell>
          <cell r="C3337" t="str">
            <v xml:space="preserve">M2    </v>
          </cell>
        </row>
        <row r="3338">
          <cell r="A3338">
            <v>45189</v>
          </cell>
          <cell r="B3338" t="str">
            <v xml:space="preserve">PISO EM PORCELANATO, RETIFICADO, LISO, MONOCOLOR, ACETINADO OU POLIDO, FORMATO MENOR OU IGUAL A 2500 CM2                                                                                                                                                                                                                                                                                                                                                                                                  </v>
          </cell>
          <cell r="C3338" t="str">
            <v xml:space="preserve">M2    </v>
          </cell>
        </row>
        <row r="3339">
          <cell r="A3339">
            <v>45191</v>
          </cell>
          <cell r="B3339" t="str">
            <v xml:space="preserve">PISO EM PORCELANATO,RETIFICADO, LISO, MONOCOLOR, ACETINADO OU POLIDO, FORMATO MAIOR QUE 6400 CM2                                                                                                                                                                                                                                                                                                                                                                                                          </v>
          </cell>
          <cell r="C3339" t="str">
            <v xml:space="preserve">M2    </v>
          </cell>
        </row>
        <row r="3340">
          <cell r="A3340">
            <v>38180</v>
          </cell>
          <cell r="B3340" t="str">
            <v xml:space="preserve">PISO EM REGUA VINILICA SEMIFLEXIVEL, ENCAIXE CLICADO, E = 4 MM (SEM COLOCACAO)                                                                                                                                                                                                                                                                                                                                                                                                                            </v>
          </cell>
          <cell r="C3340" t="str">
            <v xml:space="preserve">M2    </v>
          </cell>
        </row>
        <row r="3341">
          <cell r="A3341">
            <v>40648</v>
          </cell>
          <cell r="B3341" t="str">
            <v xml:space="preserve">PISO EPOXI AUTONIVELANTE, ESPESSURA *4* MM (INCLUSO EXECUCAO)                                                                                                                                                                                                                                                                                                                                                                                                                                             </v>
          </cell>
          <cell r="C3341" t="str">
            <v xml:space="preserve">M2    </v>
          </cell>
        </row>
        <row r="3342">
          <cell r="A3342">
            <v>40649</v>
          </cell>
          <cell r="B3342" t="str">
            <v xml:space="preserve">PISO EPOXI MULTILAYER, ESPESSURA *2* MM (INCLUSO EXECUCAO)                                                                                                                                                                                                                                                                                                                                                                                                                                                </v>
          </cell>
          <cell r="C3342" t="str">
            <v xml:space="preserve">M2    </v>
          </cell>
        </row>
        <row r="3343">
          <cell r="A3343">
            <v>40650</v>
          </cell>
          <cell r="B3343" t="str">
            <v xml:space="preserve">PISO FULGET (GRANITO LAVADO) EM PLACAS DE *40 X 40* CM, E = 2,0 CM (SEM COLOCACAO)                                                                                                                                                                                                                                                                                                                                                                                                                        </v>
          </cell>
          <cell r="C3343" t="str">
            <v xml:space="preserve">M2    </v>
          </cell>
        </row>
        <row r="3344">
          <cell r="A3344">
            <v>40651</v>
          </cell>
          <cell r="B3344" t="str">
            <v xml:space="preserve">PISO FULGET (GRANITO LAVADO) EM PLACAS DE *75 X 75* CM, E = 2,0 CM (SEM COLOCACAO)                                                                                                                                                                                                                                                                                                                                                                                                                        </v>
          </cell>
          <cell r="C3344" t="str">
            <v xml:space="preserve">M2    </v>
          </cell>
        </row>
        <row r="3345">
          <cell r="A3345">
            <v>40652</v>
          </cell>
          <cell r="B3345" t="str">
            <v xml:space="preserve">PISO FULGET (GRANITO LAVADO) MOLDADO IN LOCO (INCLUSO EXECUCAO)                                                                                                                                                                                                                                                                                                                                                                                                                                           </v>
          </cell>
          <cell r="C3345" t="str">
            <v xml:space="preserve">M2    </v>
          </cell>
        </row>
        <row r="3346">
          <cell r="A3346">
            <v>40647</v>
          </cell>
          <cell r="B3346" t="str">
            <v xml:space="preserve">PISO INDUSTRIAL EM CONCRETO ARMADO DE ACABAMENTO POLIDO, ESPESSURA 12 CM (CIMENTO QUEIMADO) (INCLUSO EXECUCAO)                                                                                                                                                                                                                                                                                                                                                                                            </v>
          </cell>
          <cell r="C3346" t="str">
            <v xml:space="preserve">M2    </v>
          </cell>
        </row>
        <row r="3347">
          <cell r="A3347">
            <v>40653</v>
          </cell>
          <cell r="B3347" t="str">
            <v xml:space="preserve">PISO KORODUR (INCLUSO EXECUCAO)                                                                                                                                                                                                                                                                                                                                                                                                                                                                           </v>
          </cell>
          <cell r="C3347" t="str">
            <v xml:space="preserve">M2    </v>
          </cell>
        </row>
        <row r="3348">
          <cell r="A3348">
            <v>38135</v>
          </cell>
          <cell r="B3348" t="str">
            <v xml:space="preserve">PISO TATIL / PODOTATIL, LADRILHO HIDRAULICO / CONCRETO, *25 X 25* CM, E= *2,5* CM, PADRAO TATIL ALERTA OU DIRECIONAL, COR AMARELA                                                                                                                                                                                                                                                                                                                                                                         </v>
          </cell>
          <cell r="C3348" t="str">
            <v xml:space="preserve">M2    </v>
          </cell>
        </row>
        <row r="3349">
          <cell r="A3349">
            <v>36178</v>
          </cell>
          <cell r="B3349" t="str">
            <v xml:space="preserve">PISO TATIL / PODOTATIL, LADRILHO HIDRAULICO/CONCRETO, *40 X 40* CM, E= 2,5* CM, PADRAO TATIL ALERTA OU DIRECIONAL, COR NATURAL                                                                                                                                                                                                                                                                                                                                                                            </v>
          </cell>
          <cell r="C3349" t="str">
            <v xml:space="preserve">UN    </v>
          </cell>
        </row>
        <row r="3350">
          <cell r="A3350">
            <v>38181</v>
          </cell>
          <cell r="B3350" t="str">
            <v xml:space="preserve">PISO TATIL ALERTA OU DIRECIONAL, DE BORRACHA, COLORIDO, 25 X 25 CM, E = 5 MM, PARA COLA                                                                                                                                                                                                                                                                                                                                                                                                                   </v>
          </cell>
          <cell r="C3350" t="str">
            <v xml:space="preserve">M2    </v>
          </cell>
        </row>
        <row r="3351">
          <cell r="A3351">
            <v>38182</v>
          </cell>
          <cell r="B3351" t="str">
            <v xml:space="preserve">PISO TATIL DE ALERTA OU DIRECIONAL DE BORRACHA, PRETO, 25 X 25 CM, E = 5 MM, PARA COLA                                                                                                                                                                                                                                                                                                                                                                                                                    </v>
          </cell>
          <cell r="C3351" t="str">
            <v xml:space="preserve">M2    </v>
          </cell>
        </row>
        <row r="3352">
          <cell r="A3352">
            <v>38186</v>
          </cell>
          <cell r="B3352" t="str">
            <v xml:space="preserve">PISO TATIL DE ALERTA OU DIRECIONAL, DE BORRACHA, COLORIDO, 25 X 25 CM, E = 12 MM, PARA ARGAMASSA                                                                                                                                                                                                                                                                                                                                                                                                          </v>
          </cell>
          <cell r="C3352" t="str">
            <v xml:space="preserve">M2    </v>
          </cell>
        </row>
        <row r="3353">
          <cell r="A3353">
            <v>38185</v>
          </cell>
          <cell r="B3353" t="str">
            <v xml:space="preserve">PISO TATIL DE ALERTA OU DIRECIONAL, DE BORRACHA, PRETO, 25 X 25 CM, E = 12 MM, PARA ARGAMASSA                                                                                                                                                                                                                                                                                                                                                                                                             </v>
          </cell>
          <cell r="C3353" t="str">
            <v xml:space="preserve">M2    </v>
          </cell>
        </row>
        <row r="3354">
          <cell r="A3354">
            <v>40654</v>
          </cell>
          <cell r="B3354" t="str">
            <v xml:space="preserve">PISO URETANO, VERSAO REVESTIMENTO AUTONIVELANTE, ESPESSURA VARIAVEL DE 3 A 4 MM (INCLUSO EXECUCAO)                                                                                                                                                                                                                                                                                                                                                                                                        </v>
          </cell>
          <cell r="C3354" t="str">
            <v xml:space="preserve">M2    </v>
          </cell>
        </row>
        <row r="3355">
          <cell r="A3355">
            <v>44541</v>
          </cell>
          <cell r="B3355" t="str">
            <v xml:space="preserve">PISO/ REVESTIMENTO EM GRANITO, POLIDO, TIPO ANDORINHA/ QUARTZ/ CASTELO/ CORUMBA OU OUTROS EQUIVALENTES DA REGIAO, FORMATO MAIOR OU IGUAL A 3025 CM2, E = *2*CM                                                                                                                                                                                                                                                                                                                                            </v>
          </cell>
          <cell r="C3355" t="str">
            <v xml:space="preserve">M2    </v>
          </cell>
        </row>
        <row r="3356">
          <cell r="A3356">
            <v>4822</v>
          </cell>
          <cell r="B3356" t="str">
            <v xml:space="preserve">PISO/ REVESTIMENTO EM MARMORE, POLIDO, BRANCO COMUM, FORMATO MAIOR OU IGUAL A 3025 CM2, E = *2* CM                                                                                                                                                                                                                                                                                                                                                                                                        </v>
          </cell>
          <cell r="C3356" t="str">
            <v xml:space="preserve">M2    </v>
          </cell>
        </row>
        <row r="3357">
          <cell r="A3357">
            <v>4818</v>
          </cell>
          <cell r="B3357" t="str">
            <v xml:space="preserve">PISO/ REVESTIMENTO EM MARMORE, POLIDO, BRANCO COMUM, FORMATO MENOR OU IGUAL A 3025 CM2, E = *2* CM                                                                                                                                                                                                                                                                                                                                                                                                        </v>
          </cell>
          <cell r="C3357" t="str">
            <v xml:space="preserve">M2    </v>
          </cell>
        </row>
        <row r="3358">
          <cell r="A3358">
            <v>39567</v>
          </cell>
          <cell r="B3358" t="str">
            <v xml:space="preserve">PLACA / CHAPA DE GESSO ACARTONADO, ACABAMENTO VINILICO LISO EM UMA DAS FACES, COR BRANCA, BORDA QUADRADA, E = 9,5 MM, *625 X 1250* MM (L X C), PARA FORRO REMOVIVEL                                                                                                                                                                                                                                                                                                                                       </v>
          </cell>
          <cell r="C3358" t="str">
            <v xml:space="preserve">M2    </v>
          </cell>
        </row>
        <row r="3359">
          <cell r="A3359">
            <v>39566</v>
          </cell>
          <cell r="B3359" t="str">
            <v xml:space="preserve">PLACA / CHAPA DE GESSO ACARTONADO, ACABAMENTO VINILICO LISO EM UMA DAS FACES, COR BRANCA, BORDA QUADRADA, E = 9,5 MM, *625 X 625* MM (L X C), PARA FORRO REMOVIVEL                                                                                                                                                                                                                                                                                                                                        </v>
          </cell>
          <cell r="C3359" t="str">
            <v xml:space="preserve">M2    </v>
          </cell>
        </row>
        <row r="3360">
          <cell r="A3360">
            <v>39416</v>
          </cell>
          <cell r="B3360" t="str">
            <v xml:space="preserve">PLACA / CHAPA DE GESSO ACARTONADO, RESISTENTE A UMIDADE (RU), COR VERDE, E = 12,5 MM, 1200 X 1800 MM (L X C)                                                                                                                                                                                                                                                                                                                                                                                              </v>
          </cell>
          <cell r="C3360" t="str">
            <v xml:space="preserve">M2    </v>
          </cell>
        </row>
        <row r="3361">
          <cell r="A3361">
            <v>39417</v>
          </cell>
          <cell r="B3361" t="str">
            <v xml:space="preserve">PLACA / CHAPA DE GESSO ACARTONADO, RESISTENTE A UMIDADE (RU), COR VERDE, E = 12,5 MM, 1200 X 2400 MM (L X C)                                                                                                                                                                                                                                                                                                                                                                                              </v>
          </cell>
          <cell r="C3361" t="str">
            <v xml:space="preserve">M2    </v>
          </cell>
        </row>
        <row r="3362">
          <cell r="A3362">
            <v>43742</v>
          </cell>
          <cell r="B3362" t="str">
            <v xml:space="preserve">PLACA / CHAPA DE GESSO ACARTONADO, RESISTENTE A UMIDADE (RU), COR VERDE, E = 15 MM, 1200 X 2400 MM (L X C)                                                                                                                                                                                                                                                                                                                                                                                                </v>
          </cell>
          <cell r="C3362" t="str">
            <v xml:space="preserve">M2    </v>
          </cell>
        </row>
        <row r="3363">
          <cell r="A3363">
            <v>39414</v>
          </cell>
          <cell r="B3363" t="str">
            <v xml:space="preserve">PLACA / CHAPA DE GESSO ACARTONADO, RESISTENTE AO FOGO (RF), COR ROSA, E = 12,5 MM, 1200 X 1800 MM (L X C)                                                                                                                                                                                                                                                                                                                                                                                                 </v>
          </cell>
          <cell r="C3363" t="str">
            <v xml:space="preserve">M2    </v>
          </cell>
        </row>
        <row r="3364">
          <cell r="A3364">
            <v>39415</v>
          </cell>
          <cell r="B3364" t="str">
            <v xml:space="preserve">PLACA / CHAPA DE GESSO ACARTONADO, RESISTENTE AO FOGO (RF), COR ROSA, E = 12,5 MM, 1200 X 2400 MM (L X C)                                                                                                                                                                                                                                                                                                                                                                                                 </v>
          </cell>
          <cell r="C3364" t="str">
            <v xml:space="preserve">M2    </v>
          </cell>
        </row>
        <row r="3365">
          <cell r="A3365">
            <v>43740</v>
          </cell>
          <cell r="B3365" t="str">
            <v xml:space="preserve">PLACA / CHAPA DE GESSO ACARTONADO, RESISTENTE AO FOGO (RF), COR ROSA, E = 15 MM, 1200 X 2400 MM (L X C)                                                                                                                                                                                                                                                                                                                                                                                                   </v>
          </cell>
          <cell r="C3365" t="str">
            <v xml:space="preserve">M2    </v>
          </cell>
        </row>
        <row r="3366">
          <cell r="A3366">
            <v>39412</v>
          </cell>
          <cell r="B3366" t="str">
            <v xml:space="preserve">PLACA / CHAPA DE GESSO ACARTONADO, STANDARD (ST), COR BRANCA, E = 12,5 MM, 1200 X 1800 MM (L X C)                                                                                                                                                                                                                                                                                                                                                                                                         </v>
          </cell>
          <cell r="C3366" t="str">
            <v xml:space="preserve">M2    </v>
          </cell>
        </row>
        <row r="3367">
          <cell r="A3367">
            <v>39413</v>
          </cell>
          <cell r="B3367" t="str">
            <v xml:space="preserve">PLACA / CHAPA DE GESSO ACARTONADO, STANDARD (ST), COR BRANCA, E = 12,5 MM, 1200 X 2400 MM (L X C)                                                                                                                                                                                                                                                                                                                                                                                                         </v>
          </cell>
          <cell r="C3367" t="str">
            <v xml:space="preserve">M2    </v>
          </cell>
        </row>
        <row r="3368">
          <cell r="A3368">
            <v>43741</v>
          </cell>
          <cell r="B3368" t="str">
            <v xml:space="preserve">PLACA / CHAPA DE GESSO ACARTONADO, STANDARD (ST), COR BRANCA, E = 15 MM, 1200 X 2400 MM (L X C)                                                                                                                                                                                                                                                                                                                                                                                                           </v>
          </cell>
          <cell r="C3368" t="str">
            <v xml:space="preserve">M2    </v>
          </cell>
        </row>
        <row r="3369">
          <cell r="A3369">
            <v>11062</v>
          </cell>
          <cell r="B3369" t="str">
            <v xml:space="preserve">PLACA CIMENTICIA LISA E = 10 MM, DE 1,20 X *2,50* M (SEM AMIANTO)                                                                                                                                                                                                                                                                                                                                                                                                                                         </v>
          </cell>
          <cell r="C3369" t="str">
            <v xml:space="preserve">M2    </v>
          </cell>
        </row>
        <row r="3370">
          <cell r="A3370">
            <v>11063</v>
          </cell>
          <cell r="B3370" t="str">
            <v xml:space="preserve">PLACA CIMENTICIA LISA E = 6 MM, DE 1,20 X *2,50* M (SEM AMIANTO)                                                                                                                                                                                                                                                                                                                                                                                                                                          </v>
          </cell>
          <cell r="C3370" t="str">
            <v xml:space="preserve">M2    </v>
          </cell>
        </row>
        <row r="3371">
          <cell r="A3371">
            <v>13521</v>
          </cell>
          <cell r="B3371" t="str">
            <v xml:space="preserve">PLACA DE ACO ESMALTADA PARA IDENTIFICACAO DE RUA, *45 CM X 20* CM                                                                                                                                                                                                                                                                                                                                                                                                                                         </v>
          </cell>
          <cell r="C3371" t="str">
            <v xml:space="preserve">UN    </v>
          </cell>
        </row>
        <row r="3372">
          <cell r="A3372">
            <v>10851</v>
          </cell>
          <cell r="B3372" t="str">
            <v xml:space="preserve">PLACA DE ACRILICO TRANSPARENTE ADESIVADA PARA SINALIZACAO DE PORTAS, BORDA POLIDA, DE *25 X 8*, E = 6 MM (NAO INCLUI ACESSORIOS PARA FIXACAO)                                                                                                                                                                                                                                                                                                                                                             </v>
          </cell>
          <cell r="C3372" t="str">
            <v xml:space="preserve">UN    </v>
          </cell>
        </row>
        <row r="3373">
          <cell r="A3373">
            <v>39515</v>
          </cell>
          <cell r="B3373" t="str">
            <v xml:space="preserve">PLACA DE FIBRA MINERAL PARA FORRO, DE 1250 X 625 MM, E = 15 MM, BORDA RETA, COM PINTURA ANTIMOFO (NAO INCLUI PERFIS)                                                                                                                                                                                                                                                                                                                                                                                      </v>
          </cell>
          <cell r="C3373" t="str">
            <v xml:space="preserve">UN    </v>
          </cell>
        </row>
        <row r="3374">
          <cell r="A3374">
            <v>39516</v>
          </cell>
          <cell r="B3374" t="str">
            <v xml:space="preserve">PLACA DE FIBRA MINERAL PARA FORRO, DE 625 X 625 MM, E = 15 MM, BORDA REBAIXADA PARA PERFIL 24 MM, COM PINTURA ANTIMOFO (NAO INCLUI PERFIS)                                                                                                                                                                                                                                                                                                                                                                </v>
          </cell>
          <cell r="C3374" t="str">
            <v xml:space="preserve">UN    </v>
          </cell>
        </row>
        <row r="3375">
          <cell r="A3375">
            <v>39514</v>
          </cell>
          <cell r="B3375" t="str">
            <v xml:space="preserve">PLACA DE FIBRA MINERAL PARA FORRO, DE 625 X 625 MM, E = 15 MM, BORDA RETA, COM PINTURA ANTIMOFO (NAO INCLUI PERFIS)                                                                                                                                                                                                                                                                                                                                                                                       </v>
          </cell>
          <cell r="C3375" t="str">
            <v xml:space="preserve">UN    </v>
          </cell>
        </row>
        <row r="3376">
          <cell r="A3376">
            <v>4812</v>
          </cell>
          <cell r="B3376" t="str">
            <v xml:space="preserve">PLACA DE GESSO PARA FORRO, *60 X 60* CM, ESPESSURA DE 12 MM (SEM COLOCACAO)                                                                                                                                                                                                                                                                                                                                                                                                                               </v>
          </cell>
          <cell r="C3376" t="str">
            <v xml:space="preserve">M2    </v>
          </cell>
        </row>
        <row r="3377">
          <cell r="A3377">
            <v>10849</v>
          </cell>
          <cell r="B3377" t="str">
            <v xml:space="preserve">PLACA DE INAUGURACAO EM BRONZE *35X 50*CM                                                                                                                                                                                                                                                                                                                                                                                                                                                                 </v>
          </cell>
          <cell r="C3377" t="str">
            <v xml:space="preserve">UN    </v>
          </cell>
        </row>
        <row r="3378">
          <cell r="A3378">
            <v>10848</v>
          </cell>
          <cell r="B3378" t="str">
            <v xml:space="preserve">PLACA DE INAUGURACAO METALICA, *40* CM X *60* CM                                                                                                                                                                                                                                                                                                                                                                                                                                                          </v>
          </cell>
          <cell r="C3378" t="str">
            <v xml:space="preserve">UN    </v>
          </cell>
        </row>
        <row r="3379">
          <cell r="A3379">
            <v>4813</v>
          </cell>
          <cell r="B3379" t="str">
            <v xml:space="preserve">PLACA DE OBRA (PARA CONSTRUCAO CIVIL) EM CHAPA GALVANIZADA *N. 22*, ADESIVADA, DE *2,4 X 1,2* M (SEM POSTES PARA FIXACAO)                                                                                                                                                                                                                                                                                                                                                                                 </v>
          </cell>
          <cell r="C3379" t="str">
            <v xml:space="preserve">M2    </v>
          </cell>
        </row>
        <row r="3380">
          <cell r="A3380">
            <v>37560</v>
          </cell>
          <cell r="B3380" t="str">
            <v xml:space="preserve">PLACA DE SINALIZACAO DE SEGURANCA CONTRA INCENDIO - ALERTA, TRIANGULAR, BASE DE *30* CM, EM PVC *2* MM ANTI-CHAMAS (SIMBOLOS, CORES E PICTOGRAMAS CONFORME NBR 16820)                                                                                                                                                                                                                                                                                                                                     </v>
          </cell>
          <cell r="C3380" t="str">
            <v xml:space="preserve">UN    </v>
          </cell>
        </row>
        <row r="3381">
          <cell r="A3381">
            <v>37557</v>
          </cell>
          <cell r="B3381" t="str">
            <v xml:space="preserve">PLACA DE SINALIZACAO DE SEGURANCA CONTRA INCENDIO, FOTOLUMINESCENTE, QUADRADA, *14 X 14* CM, EM PVC *2* MM ANTI-CHAMAS (SIMBOLOS, CORES E PICTOGRAMAS CONFORME NBR 16820)                                                                                                                                                                                                                                                                                                                                 </v>
          </cell>
          <cell r="C3381" t="str">
            <v xml:space="preserve">UN    </v>
          </cell>
        </row>
        <row r="3382">
          <cell r="A3382">
            <v>37556</v>
          </cell>
          <cell r="B3382" t="str">
            <v xml:space="preserve">PLACA DE SINALIZACAO DE SEGURANCA CONTRA INCENDIO, FOTOLUMINESCENTE, QUADRADA, *20 X 20* CM, EM PVC *2* MM ANTI-CHAMAS (SIMBOLOS, CORES E PICTOGRAMAS CONFORME NBR 16820)                                                                                                                                                                                                                                                                                                                                 </v>
          </cell>
          <cell r="C3382" t="str">
            <v xml:space="preserve">UN    </v>
          </cell>
        </row>
        <row r="3383">
          <cell r="A3383">
            <v>37559</v>
          </cell>
          <cell r="B3383" t="str">
            <v xml:space="preserve">PLACA DE SINALIZACAO DE SEGURANCA CONTRA INCENDIO, FOTOLUMINESCENTE, RETANGULAR, *12 X 40* CM, EM PVC *2* MM ANTI-CHAMAS (SIMBOLOS, CORES E PICTOGRAMAS CONFORME NBR 16820)                                                                                                                                                                                                                                                                                                                               </v>
          </cell>
          <cell r="C3383" t="str">
            <v xml:space="preserve">UN    </v>
          </cell>
        </row>
        <row r="3384">
          <cell r="A3384">
            <v>37539</v>
          </cell>
          <cell r="B3384" t="str">
            <v xml:space="preserve">PLACA DE SINALIZACAO DE SEGURANCA CONTRA INCENDIO, FOTOLUMINESCENTE, RETANGULAR, *13 X 26* CM, EM PVC *2* MM ANTI-CHAMAS (SIMBOLOS, CORES E PICTOGRAMAS CONFORME NBR 16820)                                                                                                                                                                                                                                                                                                                               </v>
          </cell>
          <cell r="C3384" t="str">
            <v xml:space="preserve">UN    </v>
          </cell>
        </row>
        <row r="3385">
          <cell r="A3385">
            <v>37558</v>
          </cell>
          <cell r="B3385" t="str">
            <v xml:space="preserve">PLACA DE SINALIZACAO DE SEGURANCA CONTRA INCENDIO, FOTOLUMINESCENTE, RETANGULAR, *20 X 40* CM, EM PVC *2* MM ANTI-CHAMAS (SIMBOLOS, CORES E PICTOGRAMAS CONFORME NBR 16820)                                                                                                                                                                                                                                                                                                                               </v>
          </cell>
          <cell r="C3385" t="str">
            <v xml:space="preserve">UN    </v>
          </cell>
        </row>
        <row r="3386">
          <cell r="A3386">
            <v>34723</v>
          </cell>
          <cell r="B3386" t="str">
            <v xml:space="preserve">PLACA DE SINALIZACAO EM CHAPA DE ACO NUM 16 COM PINTURA REFLETIVA                                                                                                                                                                                                                                                                                                                                                                                                                                         </v>
          </cell>
          <cell r="C3386" t="str">
            <v xml:space="preserve">M2    </v>
          </cell>
        </row>
        <row r="3387">
          <cell r="A3387">
            <v>34721</v>
          </cell>
          <cell r="B3387" t="str">
            <v xml:space="preserve">PLACA DE SINALIZACAO EM CHAPA DE ALUMINIO COM PINTURA REFLETIVA, E = 2 MM                                                                                                                                                                                                                                                                                                                                                                                                                                 </v>
          </cell>
          <cell r="C3387" t="str">
            <v xml:space="preserve">M2    </v>
          </cell>
        </row>
        <row r="3388">
          <cell r="A3388">
            <v>4309</v>
          </cell>
          <cell r="B3388" t="str">
            <v xml:space="preserve">PLACA DE VENTILACAO PARA TELHA DE FIBROCIMENTO CANALETE 49 KALHETA                                                                                                                                                                                                                                                                                                                                                                                                                                        </v>
          </cell>
          <cell r="C3388" t="str">
            <v xml:space="preserve">UN    </v>
          </cell>
        </row>
        <row r="3389">
          <cell r="A3389">
            <v>4307</v>
          </cell>
          <cell r="B3389" t="str">
            <v xml:space="preserve">PLACA DE VENTILACAO PARA TELHA DE FIBROCIMENTO, CANALETE 90 OU KALHETAO                                                                                                                                                                                                                                                                                                                                                                                                                                   </v>
          </cell>
          <cell r="C3389" t="str">
            <v xml:space="preserve">UN    </v>
          </cell>
        </row>
        <row r="3390">
          <cell r="A3390">
            <v>10850</v>
          </cell>
          <cell r="B3390" t="str">
            <v xml:space="preserve">PLACA NUMERACAO RESIDENCIAL EM CHAPA GALVANIZADA ESMALTADA 12 X 18 CM                                                                                                                                                                                                                                                                                                                                                                                                                                     </v>
          </cell>
          <cell r="C3390" t="str">
            <v xml:space="preserve">UN    </v>
          </cell>
        </row>
        <row r="3391">
          <cell r="A3391">
            <v>42438</v>
          </cell>
          <cell r="B3391" t="str">
            <v xml:space="preserve">PLACA ORIENTATIVA SOBRE EXERCICIOS, 2,00 M X 1,00 M (CHAPA GALVANIZADA #20), ESTRUTURA EM TUBOS REDONDOS DE ACO CARBONO, PINTURA NO PROCESSO ELETROSTATICO, ADESIVO FRENTE E VERSO - PARA ACADEMIA AO AR LIVRE / ACADEMIA DA TERCEIRA IDADE - ATI                                                                                                                                                                                                                                                         </v>
          </cell>
          <cell r="C3391" t="str">
            <v xml:space="preserve">UN    </v>
          </cell>
        </row>
        <row r="3392">
          <cell r="A3392">
            <v>4792</v>
          </cell>
          <cell r="B3392" t="str">
            <v xml:space="preserve">PLACA VINILICA SEMIFLEXIVEL PARA PISOS, E = 3,2 MM, 30 X 30 CM (SEM COLOCACAO)                                                                                                                                                                                                                                                                                                                                                                                                                            </v>
          </cell>
          <cell r="C3392" t="str">
            <v xml:space="preserve">M2    </v>
          </cell>
        </row>
        <row r="3393">
          <cell r="A3393">
            <v>4790</v>
          </cell>
          <cell r="B3393" t="str">
            <v xml:space="preserve">PLACA VINILICA SEMIFLEXIVEL PARA REVESTIMENTO DE PISOS E PAREDES, E = 2 MM (SEM COLOCACAO)                                                                                                                                                                                                                                                                                                                                                                                                                </v>
          </cell>
          <cell r="C3393" t="str">
            <v xml:space="preserve">M2    </v>
          </cell>
        </row>
        <row r="3394">
          <cell r="A3394">
            <v>40671</v>
          </cell>
          <cell r="B3394" t="str">
            <v xml:space="preserve">PLACA/PISO DE CONCRETO POROSO/ PAVIMENTO PERMEAVEL/BLOCO DRENANTE DE CONCRETO, *40 X 40* CM, E = 6 CM, COR NATURAL                                                                                                                                                                                                                                                                                                                                                                                        </v>
          </cell>
          <cell r="C3394" t="str">
            <v xml:space="preserve">M2    </v>
          </cell>
        </row>
        <row r="3395">
          <cell r="A3395">
            <v>7552</v>
          </cell>
          <cell r="B3395" t="str">
            <v xml:space="preserve">PLACA/TAMPA CEGA EM LATAO ESCOVADO PARA CONDULETE EM LIGA DE ALUMINIO 4 X 4"                                                                                                                                                                                                                                                                                                                                                                                                                              </v>
          </cell>
          <cell r="C3395" t="str">
            <v xml:space="preserve">UN    </v>
          </cell>
        </row>
        <row r="3396">
          <cell r="A3396">
            <v>4893</v>
          </cell>
          <cell r="B3396" t="str">
            <v xml:space="preserve">PLUG OU BUJAO DE FERRO GALVANIZADO, DE 1 1/2"                                                                                                                                                                                                                                                                                                                                                                                                                                                             </v>
          </cell>
          <cell r="C3396" t="str">
            <v xml:space="preserve">UN    </v>
          </cell>
        </row>
        <row r="3397">
          <cell r="A3397">
            <v>4894</v>
          </cell>
          <cell r="B3397" t="str">
            <v xml:space="preserve">PLUG OU BUJAO DE FERRO GALVANIZADO, DE 1 1/4"                                                                                                                                                                                                                                                                                                                                                                                                                                                             </v>
          </cell>
          <cell r="C3397" t="str">
            <v xml:space="preserve">UN    </v>
          </cell>
        </row>
        <row r="3398">
          <cell r="A3398">
            <v>4888</v>
          </cell>
          <cell r="B3398" t="str">
            <v xml:space="preserve">PLUG OU BUJAO DE FERRO GALVANIZADO, DE 1/2"                                                                                                                                                                                                                                                                                                                                                                                                                                                               </v>
          </cell>
          <cell r="C3398" t="str">
            <v xml:space="preserve">UN    </v>
          </cell>
        </row>
        <row r="3399">
          <cell r="A3399">
            <v>4890</v>
          </cell>
          <cell r="B3399" t="str">
            <v xml:space="preserve">PLUG OU BUJAO DE FERRO GALVANIZADO, DE 1"                                                                                                                                                                                                                                                                                                                                                                                                                                                                 </v>
          </cell>
          <cell r="C3399" t="str">
            <v xml:space="preserve">UN    </v>
          </cell>
        </row>
        <row r="3400">
          <cell r="A3400">
            <v>12411</v>
          </cell>
          <cell r="B3400" t="str">
            <v xml:space="preserve">PLUG OU BUJAO DE FERRO GALVANIZADO, DE 2 1/2"                                                                                                                                                                                                                                                                                                                                                                                                                                                             </v>
          </cell>
          <cell r="C3400" t="str">
            <v xml:space="preserve">UN    </v>
          </cell>
        </row>
        <row r="3401">
          <cell r="A3401">
            <v>4891</v>
          </cell>
          <cell r="B3401" t="str">
            <v xml:space="preserve">PLUG OU BUJAO DE FERRO GALVANIZADO, DE 2"                                                                                                                                                                                                                                                                                                                                                                                                                                                                 </v>
          </cell>
          <cell r="C3401" t="str">
            <v xml:space="preserve">UN    </v>
          </cell>
        </row>
        <row r="3402">
          <cell r="A3402">
            <v>4889</v>
          </cell>
          <cell r="B3402" t="str">
            <v xml:space="preserve">PLUG OU BUJAO DE FERRO GALVANIZADO, DE 3/4"                                                                                                                                                                                                                                                                                                                                                                                                                                                               </v>
          </cell>
          <cell r="C3402" t="str">
            <v xml:space="preserve">UN    </v>
          </cell>
        </row>
        <row r="3403">
          <cell r="A3403">
            <v>4892</v>
          </cell>
          <cell r="B3403" t="str">
            <v xml:space="preserve">PLUG OU BUJAO DE FERRO GALVANIZADO, DE 3"                                                                                                                                                                                                                                                                                                                                                                                                                                                                 </v>
          </cell>
          <cell r="C3403" t="str">
            <v xml:space="preserve">UN    </v>
          </cell>
        </row>
        <row r="3404">
          <cell r="A3404">
            <v>12412</v>
          </cell>
          <cell r="B3404" t="str">
            <v xml:space="preserve">PLUG OU BUJAO DE FERRO GALVANIZADO, DE 4"                                                                                                                                                                                                                                                                                                                                                                                                                                                                 </v>
          </cell>
          <cell r="C3404" t="str">
            <v xml:space="preserve">UN    </v>
          </cell>
        </row>
        <row r="3405">
          <cell r="A3405">
            <v>4907</v>
          </cell>
          <cell r="B3405" t="str">
            <v xml:space="preserve">PLUG PVC, JE, DN 100 MM, PARA REDE COLETORA ESGOTO                                                                                                                                                                                                                                                                                                                                                                                                                                                        </v>
          </cell>
          <cell r="C3405" t="str">
            <v xml:space="preserve">UN    </v>
          </cell>
        </row>
        <row r="3406">
          <cell r="A3406">
            <v>4902</v>
          </cell>
          <cell r="B3406" t="str">
            <v xml:space="preserve">PLUG PVC, JE, DN 150 MM, PARA REDE COLETORA ESGOTO                                                                                                                                                                                                                                                                                                                                                                                                                                                        </v>
          </cell>
          <cell r="C3406" t="str">
            <v xml:space="preserve">UN    </v>
          </cell>
        </row>
        <row r="3407">
          <cell r="A3407">
            <v>4741</v>
          </cell>
          <cell r="B3407" t="str">
            <v xml:space="preserve">PO DE PEDRA (POSTO PEDREIRA/FORNECEDOR, SEM FRETE)                                                                                                                                                                                                                                                                                                                                                                                                                                                        </v>
          </cell>
          <cell r="C3407" t="str">
            <v xml:space="preserve">M3    </v>
          </cell>
        </row>
        <row r="3408">
          <cell r="A3408">
            <v>4752</v>
          </cell>
          <cell r="B3408" t="str">
            <v xml:space="preserve">POCEIRO / ESCAVADOR DE VALAS E TUBULOES (HORISTA)                                                                                                                                                                                                                                                                                                                                                                                                                                                         </v>
          </cell>
          <cell r="C3408" t="str">
            <v xml:space="preserve">H     </v>
          </cell>
        </row>
        <row r="3409">
          <cell r="A3409">
            <v>41091</v>
          </cell>
          <cell r="B3409" t="str">
            <v xml:space="preserve">POCEIRO / ESCAVADOR DE VALAS E TUBULOES (MENSALISTA)                                                                                                                                                                                                                                                                                                                                                                                                                                                      </v>
          </cell>
          <cell r="C3409" t="str">
            <v xml:space="preserve">MES   </v>
          </cell>
        </row>
        <row r="3410">
          <cell r="A3410">
            <v>13954</v>
          </cell>
          <cell r="B3410" t="str">
            <v xml:space="preserve">POLIDORA DE PISO (POLITRIZ) ELETRICA, MOTOR MONOFASICO DE 4 HP, PESO DE 100 KG, DIAMETRO DO TRABALHO DE 450 MM                                                                                                                                                                                                                                                                                                                                                                                            </v>
          </cell>
          <cell r="C3410" t="str">
            <v xml:space="preserve">UN    </v>
          </cell>
        </row>
        <row r="3411">
          <cell r="A3411">
            <v>3411</v>
          </cell>
          <cell r="B3411" t="str">
            <v xml:space="preserve">POLIESTIRENO EXPANDIDO/EPS (ISOPOR), PEROLAS, PARA CONCRETO LEVE                                                                                                                                                                                                                                                                                                                                                                                                                                          </v>
          </cell>
          <cell r="C3411" t="str">
            <v xml:space="preserve">KG    </v>
          </cell>
        </row>
        <row r="3412">
          <cell r="A3412">
            <v>39995</v>
          </cell>
          <cell r="B3412" t="str">
            <v xml:space="preserve">POLIESTIRENO EXPANDIDO/EPS (ISOPOR), TIPO 2F, BLOCO                                                                                                                                                                                                                                                                                                                                                                                                                                                       </v>
          </cell>
          <cell r="C3412" t="str">
            <v xml:space="preserve">M3    </v>
          </cell>
        </row>
        <row r="3413">
          <cell r="A3413">
            <v>11615</v>
          </cell>
          <cell r="B3413" t="str">
            <v xml:space="preserve">POLIESTIRENO EXPANDIDO/EPS (ISOPOR), TIPO 2F, PLACA, ISOLAMENTO TERMOACUSTICO, E = 10 MM, 1000 X 500 MM                                                                                                                                                                                                                                                                                                                                                                                                   </v>
          </cell>
          <cell r="C3413" t="str">
            <v xml:space="preserve">M2    </v>
          </cell>
        </row>
        <row r="3414">
          <cell r="A3414">
            <v>3408</v>
          </cell>
          <cell r="B3414" t="str">
            <v xml:space="preserve">POLIESTIRENO EXPANDIDO/EPS (ISOPOR), TIPO 2F, PLACA, ISOLAMENTO TERMOACUSTICO, E = 20 MM, 1000 X 500 MM                                                                                                                                                                                                                                                                                                                                                                                                   </v>
          </cell>
          <cell r="C3414" t="str">
            <v xml:space="preserve">M2    </v>
          </cell>
        </row>
        <row r="3415">
          <cell r="A3415">
            <v>3409</v>
          </cell>
          <cell r="B3415" t="str">
            <v xml:space="preserve">POLIESTIRENO EXPANDIDO/EPS (ISOPOR), TIPO 2F, PLACA, ISOLAMENTO TERMOACUSTICO, E = 50 MM, 1000 X 500 MM                                                                                                                                                                                                                                                                                                                                                                                                   </v>
          </cell>
          <cell r="C3415" t="str">
            <v xml:space="preserve">M2    </v>
          </cell>
        </row>
        <row r="3416">
          <cell r="A3416">
            <v>11427</v>
          </cell>
          <cell r="B3416" t="str">
            <v xml:space="preserve">POLVORA NEGRA                                                                                                                                                                                                                                                                                                                                                                                                                                                                                             </v>
          </cell>
          <cell r="C3416" t="str">
            <v xml:space="preserve">KG    </v>
          </cell>
        </row>
        <row r="3417">
          <cell r="A3417">
            <v>4491</v>
          </cell>
          <cell r="B3417" t="str">
            <v xml:space="preserve">PONTALETE *7,5 X 7,5* CM EM PINUS, MISTA OU EQUIVALENTE DA REGIAO - BRUTA                                                                                                                                                                                                                                                                                                                                                                                                                                 </v>
          </cell>
          <cell r="C3417" t="str">
            <v xml:space="preserve">M     </v>
          </cell>
        </row>
        <row r="3418">
          <cell r="A3418">
            <v>2745</v>
          </cell>
          <cell r="B3418" t="str">
            <v xml:space="preserve">PONTALETE ROLICO SEM TRATAMENTO, D = 8 A 11 CM, H = 3 M, EM EUCALIPTO OU EQUIVALENTE DA REGIAO - BRUTA (PARA ESCORAMENTO)                                                                                                                                                                                                                                                                                                                                                                                 </v>
          </cell>
          <cell r="C3418" t="str">
            <v xml:space="preserve">M     </v>
          </cell>
        </row>
        <row r="3419">
          <cell r="A3419">
            <v>14439</v>
          </cell>
          <cell r="B3419" t="str">
            <v xml:space="preserve">PONTALETE ROLICO SEM TRATAMENTO, D = 8 A 11 CM, H = 6 M, EM EUCALIPTO OU EQUIVALENTE DA REGIAO - BRUTA (PARA ESCORAMENTO)                                                                                                                                                                                                                                                                                                                                                                                 </v>
          </cell>
          <cell r="C3419" t="str">
            <v xml:space="preserve">M     </v>
          </cell>
        </row>
        <row r="3420">
          <cell r="A3420">
            <v>44496</v>
          </cell>
          <cell r="B3420" t="str">
            <v xml:space="preserve">PONTEIRO PARA MARTELO ROMPEDOR, DIAMETRO = *28* MM, COMPRIMENTO = *520* MM, ENCAIXE  SEXTAVADO                                                                                                                                                                                                                                                                                                                                                                                                            </v>
          </cell>
          <cell r="C3420" t="str">
            <v xml:space="preserve">UN    </v>
          </cell>
        </row>
        <row r="3421">
          <cell r="A3421">
            <v>12362</v>
          </cell>
          <cell r="B3421" t="str">
            <v xml:space="preserve">PORCA OLHAL EM ACO GALVANIZADO, ESPESSURA 16MM, ABERTURA 21MM                                                                                                                                                                                                                                                                                                                                                                                                                                             </v>
          </cell>
          <cell r="C3421" t="str">
            <v xml:space="preserve">UN    </v>
          </cell>
        </row>
        <row r="3422">
          <cell r="A3422">
            <v>421</v>
          </cell>
          <cell r="B3422" t="str">
            <v xml:space="preserve">PORCA OLHAL M 16, EM ACO GALVANIZADO, DIAMETRO = 16 MM                                                                                                                                                                                                                                                                                                                                                                                                                                                    </v>
          </cell>
          <cell r="C3422" t="str">
            <v xml:space="preserve">UN    </v>
          </cell>
        </row>
        <row r="3423">
          <cell r="A3423">
            <v>14148</v>
          </cell>
          <cell r="B3423" t="str">
            <v xml:space="preserve">PORCA UNIAO/JUNCAO ZINCADA SEXTAVADA 1/4 ", CHAVE 7/16 ", COMPRIMENTO = 25 MM                                                                                                                                                                                                                                                                                                                                                                                                                             </v>
          </cell>
          <cell r="C3423" t="str">
            <v xml:space="preserve">UN    </v>
          </cell>
        </row>
        <row r="3424">
          <cell r="A3424">
            <v>4341</v>
          </cell>
          <cell r="B3424" t="str">
            <v xml:space="preserve">PORCA ZINCADA, QUADRADA, DIAMETRO 3/8"                                                                                                                                                                                                                                                                                                                                                                                                                                                                    </v>
          </cell>
          <cell r="C3424" t="str">
            <v xml:space="preserve">UN    </v>
          </cell>
        </row>
        <row r="3425">
          <cell r="A3425">
            <v>4337</v>
          </cell>
          <cell r="B3425" t="str">
            <v xml:space="preserve">PORCA ZINCADA, QUADRADA, DIAMETRO 5/8"                                                                                                                                                                                                                                                                                                                                                                                                                                                                    </v>
          </cell>
          <cell r="C3425" t="str">
            <v xml:space="preserve">UN    </v>
          </cell>
        </row>
        <row r="3426">
          <cell r="A3426">
            <v>4339</v>
          </cell>
          <cell r="B3426" t="str">
            <v xml:space="preserve">PORCA ZINCADA, SEXTAVADA, DIAMETRO 1/2"                                                                                                                                                                                                                                                                                                                                                                                                                                                                   </v>
          </cell>
          <cell r="C3426" t="str">
            <v xml:space="preserve">UN    </v>
          </cell>
        </row>
        <row r="3427">
          <cell r="A3427">
            <v>39997</v>
          </cell>
          <cell r="B3427" t="str">
            <v xml:space="preserve">PORCA ZINCADA, SEXTAVADA, DIAMETRO 1/4"                                                                                                                                                                                                                                                                                                                                                                                                                                                                   </v>
          </cell>
          <cell r="C3427" t="str">
            <v xml:space="preserve">UN    </v>
          </cell>
        </row>
        <row r="3428">
          <cell r="A3428">
            <v>11971</v>
          </cell>
          <cell r="B3428" t="str">
            <v xml:space="preserve">PORCA ZINCADA, SEXTAVADA, DIAMETRO 1"                                                                                                                                                                                                                                                                                                                                                                                                                                                                     </v>
          </cell>
          <cell r="C3428" t="str">
            <v xml:space="preserve">UN    </v>
          </cell>
        </row>
        <row r="3429">
          <cell r="A3429">
            <v>4342</v>
          </cell>
          <cell r="B3429" t="str">
            <v xml:space="preserve">PORCA ZINCADA, SEXTAVADA, DIAMETRO 3/8"                                                                                                                                                                                                                                                                                                                                                                                                                                                                   </v>
          </cell>
          <cell r="C3429" t="str">
            <v xml:space="preserve">UN    </v>
          </cell>
        </row>
        <row r="3430">
          <cell r="A3430">
            <v>4330</v>
          </cell>
          <cell r="B3430" t="str">
            <v xml:space="preserve">PORCA ZINCADA, SEXTAVADA, DIAMETRO 5/16"                                                                                                                                                                                                                                                                                                                                                                                                                                                                  </v>
          </cell>
          <cell r="C3430" t="str">
            <v xml:space="preserve">UN    </v>
          </cell>
        </row>
        <row r="3431">
          <cell r="A3431">
            <v>4340</v>
          </cell>
          <cell r="B3431" t="str">
            <v xml:space="preserve">PORCA ZINCADA, SEXTAVADA, DIAMETRO 5/8"                                                                                                                                                                                                                                                                                                                                                                                                                                                                   </v>
          </cell>
          <cell r="C3431" t="str">
            <v xml:space="preserve">UN    </v>
          </cell>
        </row>
        <row r="3432">
          <cell r="A3432">
            <v>5088</v>
          </cell>
          <cell r="B3432" t="str">
            <v xml:space="preserve">PORTA CADEADO EM ACO GALVANIZADO, COMPRIMENTO DE 3 1/2"                                                                                                                                                                                                                                                                                                                                                                                                                                                   </v>
          </cell>
          <cell r="C3432" t="str">
            <v xml:space="preserve">UN    </v>
          </cell>
        </row>
        <row r="3433">
          <cell r="A3433">
            <v>11154</v>
          </cell>
          <cell r="B3433" t="str">
            <v xml:space="preserve">PORTA CORTA-FOGO SIMPLES PARA SAIDA DE EMERGENCIA, 1 FOLHA DE ABRIR, 5 CM, ACABAMENTO NATURAL / SEM PINTURA, COM FECHADURA TIPO TRINCO, DOBRADICAS E BATENTE, VAO LUZ DE 90 X 210 CM, CLASSE P-90 (NBR 11742)                                                                                                                                                                                                                                                                                             </v>
          </cell>
          <cell r="C3433" t="str">
            <v xml:space="preserve">UN    </v>
          </cell>
        </row>
        <row r="3434">
          <cell r="A3434">
            <v>4989</v>
          </cell>
          <cell r="B3434" t="str">
            <v xml:space="preserve">PORTA DE ABRIR / GIRO, DE MADEIRA FOLHA MEDIA (NBR 15930) DE 1000 X 2100 MM, DE 35 MM A 40 MM DE ESPESSURA, NUCLEO SEMI-SOLIDO (SARRAFEADO), CAPA LISA EM HDF, ACABAMENTO EM LAMINADO NATURAL PARA VERNIZ                                                                                                                                                                                                                                                                                                 </v>
          </cell>
          <cell r="C3434" t="str">
            <v xml:space="preserve">UN    </v>
          </cell>
        </row>
        <row r="3435">
          <cell r="A3435">
            <v>4982</v>
          </cell>
          <cell r="B3435" t="str">
            <v xml:space="preserve">PORTA DE ABRIR / GIRO, DE MADEIRA FOLHA MEDIA (NBR 15930) DE 1000 X 2100 MM, DE 35 MM A 40 MM DE ESPESSURA, NUCLEO SEMI-SOLIDO (SARRAFEADO), CAPA LISA EM HDF, ACABAMENTO EM PRIMER PARA PINTURA                                                                                                                                                                                                                                                                                                          </v>
          </cell>
          <cell r="C3435" t="str">
            <v xml:space="preserve">UN    </v>
          </cell>
        </row>
        <row r="3436">
          <cell r="A3436">
            <v>4962</v>
          </cell>
          <cell r="B3436" t="str">
            <v xml:space="preserve">PORTA DE ABRIR / GIRO, DE MADEIRA FOLHA MEDIA (NBR 15930) DE 700 X 2100 MM, DE 35 MM A 40 MM DE ESPESSURA, NUCLEO SEMI-SOLIDO (SARRAFEADO), CAPA FRISADA EM HDF, ACABAMENTO MELAMINICO EM PADRAO MADEIRA                                                                                                                                                                                                                                                                                                  </v>
          </cell>
          <cell r="C3436" t="str">
            <v xml:space="preserve">UN    </v>
          </cell>
        </row>
        <row r="3437">
          <cell r="A3437">
            <v>4981</v>
          </cell>
          <cell r="B3437" t="str">
            <v xml:space="preserve">PORTA DE ABRIR / GIRO, DE MADEIRA FOLHA MEDIA (NBR 15930) DE 700 X 2100 MM, DE 35 MM A 40 MM DE ESPESSURA, NUCLEO SEMI-SOLIDO (SARRAFEADO), CAPA LISA EM HDF, ACABAMENTO EM LAMINADO NATURAL PARA VERNIZ                                                                                                                                                                                                                                                                                                  </v>
          </cell>
          <cell r="C3437" t="str">
            <v xml:space="preserve">UN    </v>
          </cell>
        </row>
        <row r="3438">
          <cell r="A3438">
            <v>4964</v>
          </cell>
          <cell r="B3438" t="str">
            <v xml:space="preserve">PORTA DE ABRIR / GIRO, DE MADEIRA FOLHA MEDIA (NBR 15930) DE 800 X 2100 MM, DE 35 MM A 40 MM DE ESPESSURA, NUCLEO SEMI-SOLIDO (SARRAFEADO), CAPA FRISADA EM HDF, ACABAMENTO MELAMINICO EM PADRAO MADEIRA                                                                                                                                                                                                                                                                                                  </v>
          </cell>
          <cell r="C3438" t="str">
            <v xml:space="preserve">UN    </v>
          </cell>
        </row>
        <row r="3439">
          <cell r="A3439">
            <v>4992</v>
          </cell>
          <cell r="B3439" t="str">
            <v xml:space="preserve">PORTA DE ABRIR / GIRO, DE MADEIRA FOLHA MEDIA (NBR 15930) DE 800 X 2100 MM, DE 35 MM A 40 MM DE ESPESSURA, NUCLEO SEMI-SOLIDO (SARRAFEADO), CAPA LISA EM HDF, ACABAMENTO EM LAMINADO NATURAL PARA VERNIZ                                                                                                                                                                                                                                                                                                  </v>
          </cell>
          <cell r="C3439" t="str">
            <v xml:space="preserve">UN    </v>
          </cell>
        </row>
        <row r="3440">
          <cell r="A3440">
            <v>4987</v>
          </cell>
          <cell r="B3440" t="str">
            <v xml:space="preserve">PORTA DE ABRIR / GIRO, DE MADEIRA FOLHA MEDIA (NBR 15930) DE 900 X 2100 MM, DE 35 MM A 40 MM DE ESPESSURA, NUCLEO SEMI-SOLIDO (SARRAFEADO), CAPA LISA EM HDF, ACABAMENTO EM LAMINADO NATURAL PARA VERNIZ                                                                                                                                                                                                                                                                                                  </v>
          </cell>
          <cell r="C3440" t="str">
            <v xml:space="preserve">UN    </v>
          </cell>
        </row>
        <row r="3441">
          <cell r="A3441">
            <v>4930</v>
          </cell>
          <cell r="B3441" t="str">
            <v xml:space="preserve">PORTA DE ABRIR / GIRO, EM GRADIL FERRO, COM BARRA CHATA 3 CM X 1/4", COM REQUADRO E GUARNICAO - COMPLETO - ACABAMENTO NATURAL                                                                                                                                                                                                                                                                                                                                                                             </v>
          </cell>
          <cell r="C3441" t="str">
            <v xml:space="preserve">M2    </v>
          </cell>
        </row>
        <row r="3442">
          <cell r="A3442">
            <v>4998</v>
          </cell>
          <cell r="B3442" t="str">
            <v xml:space="preserve">PORTA DE ABRIR / GIRO, EM MADEIRA MACICA (ANGELIM OU EQUIVALENTE REGIONAL), QUALQUER DESENHO (VERTICAL/DIAGONAL/HORIZ.), E = *3,5* CM, DIMENSOES 2,10 X 0,70 (SOMENTE FOLHA DE PORTA, ACABAMENTO NATURAL)                                                                                                                                                                                                                                                                                                 </v>
          </cell>
          <cell r="C3442" t="str">
            <v xml:space="preserve">M2    </v>
          </cell>
        </row>
        <row r="3443">
          <cell r="A3443">
            <v>39021</v>
          </cell>
          <cell r="B3443" t="str">
            <v xml:space="preserve">PORTA DE ABRIR EM ACO, COM DIVISAO HORIZONTAL PARA VIDROS, 90 X 210 CM, COM FUNDO ANTICORROSIVO/PRIMER DE PROTECAO, INCLUI FECHADURA, MACANETA E PARAFUSO, SEM GUARNICAO/ALIZAR/VISTA, VIDROS NAO INCLUSOS                                                                                                                                                                                                                                                                                                </v>
          </cell>
          <cell r="C3443" t="str">
            <v xml:space="preserve">UN    </v>
          </cell>
        </row>
        <row r="3444">
          <cell r="A3444">
            <v>39022</v>
          </cell>
          <cell r="B3444" t="str">
            <v xml:space="preserve">PORTA DE ABRIR EM ACO, TIPO VENEZIANA, 90 X 210 CM, COM FUNDO ANTICORROSIVO / PRIMER DE PROTECAO, INCLUI FECHADURA, MACANETA E PARAFUSOS, SEM GUARNICAO/ALIZAR/VISTA                                                                                                                                                                                                                                                                                                                                      </v>
          </cell>
          <cell r="C3444" t="str">
            <v xml:space="preserve">UN    </v>
          </cell>
        </row>
        <row r="3445">
          <cell r="A3445">
            <v>39024</v>
          </cell>
          <cell r="B3445" t="str">
            <v xml:space="preserve">PORTA DE ABRIR EM ALUMINIO COM DIVISAO HORIZONTAL PARA VIDROS, ACABAMENTO ANODIZADO NATURAL, VIDROS INCLUSOS, SEM GUARNICAO/ALIZAR/VISTA, 87 CM X 210 CM                                                                                                                                                                                                                                                                                                                                                  </v>
          </cell>
          <cell r="C3445" t="str">
            <v xml:space="preserve">UN    </v>
          </cell>
        </row>
        <row r="3446">
          <cell r="A3446">
            <v>4914</v>
          </cell>
          <cell r="B3446" t="str">
            <v xml:space="preserve">PORTA DE ABRIR EM ALUMINIO COM LAMBRI HORIZONTAL/LAMINADA, ACABAMENTO ANODIZADO NATURAL, SEM GUARNICAO/ALIZAR/VISTA                                                                                                                                                                                                                                                                                                                                                                                       </v>
          </cell>
          <cell r="C3446" t="str">
            <v xml:space="preserve">M2    </v>
          </cell>
        </row>
        <row r="3447">
          <cell r="A3447">
            <v>4917</v>
          </cell>
          <cell r="B3447" t="str">
            <v xml:space="preserve">PORTA DE ABRIR EM ALUMINIO TIPO VENEZIANA, ACABAMENTO ANODIZADO NATURAL, SEM GUARNICAO/ALIZAR/VISTA                                                                                                                                                                                                                                                                                                                                                                                                       </v>
          </cell>
          <cell r="C3447" t="str">
            <v xml:space="preserve">M2    </v>
          </cell>
        </row>
        <row r="3448">
          <cell r="A3448">
            <v>39025</v>
          </cell>
          <cell r="B3448" t="str">
            <v xml:space="preserve">PORTA DE ABRIR, TIPO VENEZIANA, EM ALUMINIO, ACABAMENTO ANODIZADO NATURAL, 90 CM X 210 CM (LARGURA X ALTURA), SEM GUARNICAO/ALIZAR/VISTA                                                                                                                                                                                                                                                                                                                                                                  </v>
          </cell>
          <cell r="C3448" t="str">
            <v xml:space="preserve">UN    </v>
          </cell>
        </row>
        <row r="3449">
          <cell r="A3449">
            <v>4922</v>
          </cell>
          <cell r="B3449" t="str">
            <v xml:space="preserve">PORTA DE CORRER EM ALUMINIO, DUAS FOLHAS MOVEIS COM VIDRO, FECHADURA E PUXADOR EMBUTIDO, ACABAMENTO ANODIZADO NATURAL, SEM GUARNICAO/ALIZAR/VISTA                                                                                                                                                                                                                                                                                                                                                         </v>
          </cell>
          <cell r="C3449" t="str">
            <v xml:space="preserve">M2    </v>
          </cell>
        </row>
        <row r="3450">
          <cell r="A3450">
            <v>4911</v>
          </cell>
          <cell r="B3450" t="str">
            <v xml:space="preserve">PORTA DE ENROLAR MANUAL COMPLETA, ARTICULADA RAIADA LARGA, EM ACO GALVANIZADO NATURAL, CHAPA NUMERO 24 (SEM INSTALACAO)                                                                                                                                                                                                                                                                                                                                                                                   </v>
          </cell>
          <cell r="C3450" t="str">
            <v xml:space="preserve">M2    </v>
          </cell>
        </row>
        <row r="3451">
          <cell r="A3451">
            <v>37518</v>
          </cell>
          <cell r="B3451" t="str">
            <v xml:space="preserve">PORTA DE ENROLAR MANUAL COMPLETA, PERFIL MEIA CANA CEGA, EM ACO GALVANIZADO COM PINTURA ELETROSTATICA, CHAPA NUMERO 24" (SEM INSTALACAO)                                                                                                                                                                                                                                                                                                                                                                  </v>
          </cell>
          <cell r="C3451" t="str">
            <v xml:space="preserve">M2    </v>
          </cell>
        </row>
        <row r="3452">
          <cell r="A3452">
            <v>4910</v>
          </cell>
          <cell r="B3452" t="str">
            <v xml:space="preserve">PORTA DE ENROLAR MANUAL COMPLETA, PERFIL MEIA CANA CEGA, EM ACO GALVANIZADO NATURAL, CHAPA NUMERO 24 (SEM INSTALACAO)                                                                                                                                                                                                                                                                                                                                                                                     </v>
          </cell>
          <cell r="C3452" t="str">
            <v xml:space="preserve">M2    </v>
          </cell>
        </row>
        <row r="3453">
          <cell r="A3453">
            <v>4943</v>
          </cell>
          <cell r="B3453" t="str">
            <v xml:space="preserve">PORTA DE ENROLAR MANUAL COMPLETA, PERFIL MEIA CANA VAZADA TIJOLINHO, EM ACO GALVANIZADO NATURAL, CHAPA NUMERO 24 (SEM INSTALACAO)                                                                                                                                                                                                                                                                                                                                                                         </v>
          </cell>
          <cell r="C3453" t="str">
            <v xml:space="preserve">M2    </v>
          </cell>
        </row>
        <row r="3454">
          <cell r="A3454">
            <v>5002</v>
          </cell>
          <cell r="B3454" t="str">
            <v xml:space="preserve">PORTA DE MADEIRA QUADRICULADA PARA VIDRO, DE CORRER (EUCALIPTO OU EQUIVALENTE REGIONAL), E = *3,5* CM                                                                                                                                                                                                                                                                                                                                                                                                     </v>
          </cell>
          <cell r="C3454" t="str">
            <v xml:space="preserve">M2    </v>
          </cell>
        </row>
        <row r="3455">
          <cell r="A3455">
            <v>4977</v>
          </cell>
          <cell r="B3455" t="str">
            <v xml:space="preserve">PORTA DE MADEIRA TIPO VENEZIANA (EUCALIPTO OU EQUIVALENTE REGIONAL), E = *3,5* CM                                                                                                                                                                                                                                                                                                                                                                                                                         </v>
          </cell>
          <cell r="C3455" t="str">
            <v xml:space="preserve">M2    </v>
          </cell>
        </row>
        <row r="3456">
          <cell r="A3456">
            <v>5028</v>
          </cell>
          <cell r="B3456" t="str">
            <v xml:space="preserve">PORTA DE MADEIRA-DE-LEI QUADRICULADA PARA VIDRO, DE CORRER (ANGELIM OU EQUIVALENTE REGIONAL), E = *3,5* CM                                                                                                                                                                                                                                                                                                                                                                                                </v>
          </cell>
          <cell r="C3456" t="str">
            <v xml:space="preserve">M2    </v>
          </cell>
        </row>
        <row r="3457">
          <cell r="A3457">
            <v>4969</v>
          </cell>
          <cell r="B3457" t="str">
            <v xml:space="preserve">PORTA DE MADEIRA-DE-LEI TIPO VENEZIANA (ANGELIM OU EQUIVALENTE REGIONAL), E = *3,5* CM                                                                                                                                                                                                                                                                                                                                                                                                                    </v>
          </cell>
          <cell r="C3457" t="str">
            <v xml:space="preserve">M2    </v>
          </cell>
        </row>
        <row r="3458">
          <cell r="A3458">
            <v>11364</v>
          </cell>
          <cell r="B3458" t="str">
            <v xml:space="preserve">PORTA DE MADEIRA, FOLHA LEVE (NBR 15930) DE 600 X 2100 MM, DE 35 MM A 40 MM DE ESPESSURA, NUCLEO COLMEIA, CAPA LISA EM HDF, ACABAMENTO EM PRIMER PARA PINTURA                                                                                                                                                                                                                                                                                                                                             </v>
          </cell>
          <cell r="C3458" t="str">
            <v xml:space="preserve">UN    </v>
          </cell>
        </row>
        <row r="3459">
          <cell r="A3459">
            <v>11365</v>
          </cell>
          <cell r="B3459" t="str">
            <v xml:space="preserve">PORTA DE MADEIRA, FOLHA LEVE (NBR 15930) DE 700 X 2100 MM, DE 35 MM A 40 MM DE ESPESSURA, NUCLEO COLMEIA, CAPA LISA EM HDF, ACABAMENTO EM PRIMER PARA PINTURA                                                                                                                                                                                                                                                                                                                                             </v>
          </cell>
          <cell r="C3459" t="str">
            <v xml:space="preserve">UN    </v>
          </cell>
        </row>
        <row r="3460">
          <cell r="A3460">
            <v>11366</v>
          </cell>
          <cell r="B3460" t="str">
            <v xml:space="preserve">PORTA DE MADEIRA, FOLHA LEVE (NBR 15930) DE 800 X 2100 MM, DE 35 MM A 40 MM DE ESPESSURA, NUCLEO COLMEIA, CAPA LISA EM HDF, ACABAMENTO EM PRIMER PARA PINTURA                                                                                                                                                                                                                                                                                                                                             </v>
          </cell>
          <cell r="C3460" t="str">
            <v xml:space="preserve">UN    </v>
          </cell>
        </row>
        <row r="3461">
          <cell r="A3461">
            <v>43777</v>
          </cell>
          <cell r="B3461" t="str">
            <v xml:space="preserve">PORTA DE MADEIRA, FOLHA LEVE (NBR 15930), DE 600 X 2100 MM, E = 35 MM, NUCLEO COLMEIA, CAPA LISA EM HDF, ACABAMENTO MELAMINICO EM PADRAO MADEIRA                                                                                                                                                                                                                                                                                                                                                          </v>
          </cell>
          <cell r="C3461" t="str">
            <v xml:space="preserve">UN    </v>
          </cell>
        </row>
        <row r="3462">
          <cell r="A3462">
            <v>20322</v>
          </cell>
          <cell r="B3462" t="str">
            <v xml:space="preserve">PORTA DE MADEIRA, FOLHA MEDIA (NBR 15930) DE 600 X 2100 MM, DE 35 MM A 40 MM DE ESPESSURA, NUCLEO SEMI-SOLIDO (SARRAFEADO), CAPA FRISADA EM HDF, ACABAMENTO MELAMINICO EM PADRAO MADEIRA                                                                                                                                                                                                                                                                                                                  </v>
          </cell>
          <cell r="C3462" t="str">
            <v xml:space="preserve">UN    </v>
          </cell>
        </row>
        <row r="3463">
          <cell r="A3463">
            <v>10553</v>
          </cell>
          <cell r="B3463" t="str">
            <v xml:space="preserve">PORTA DE MADEIRA, FOLHA MEDIA (NBR 15930) DE 600 X 2100 MM, DE 35 MM A 40 MM DE ESPESSURA, NUCLEO SEMI-SOLIDO (SARRAFEADO), CAPA LISA EM HDF, ACABAMENTO EM PRIMER PARA PINTURA                                                                                                                                                                                                                                                                                                                           </v>
          </cell>
          <cell r="C3463" t="str">
            <v xml:space="preserve">UN    </v>
          </cell>
        </row>
        <row r="3464">
          <cell r="A3464">
            <v>5020</v>
          </cell>
          <cell r="B3464" t="str">
            <v xml:space="preserve">PORTA DE MADEIRA, FOLHA MEDIA (NBR 15930) DE 600 X 2100 MM, DE 35 MM A 40 MM DE ESPESSURA, NUCLEO SEMI-SOLIDO (SARRAFEADO), CAPA LISA EM HDF, ACABAMENTO LAMINADO NATURAL PARA VERNIZ                                                                                                                                                                                                                                                                                                                     </v>
          </cell>
          <cell r="C3464" t="str">
            <v xml:space="preserve">UN    </v>
          </cell>
        </row>
        <row r="3465">
          <cell r="A3465">
            <v>10554</v>
          </cell>
          <cell r="B3465" t="str">
            <v xml:space="preserve">PORTA DE MADEIRA, FOLHA MEDIA (NBR 15930) DE 700 X 2100 MM, DE 35 MM A 40 MM DE ESPESSURA, NUCLEO SEMI-SOLIDO (SARRAFEADO), CAPA LISA EM HDF, ACABAMENTO EM PRIMER PARA PINTURA                                                                                                                                                                                                                                                                                                                           </v>
          </cell>
          <cell r="C3465" t="str">
            <v xml:space="preserve">UN    </v>
          </cell>
        </row>
        <row r="3466">
          <cell r="A3466">
            <v>10555</v>
          </cell>
          <cell r="B3466" t="str">
            <v xml:space="preserve">PORTA DE MADEIRA, FOLHA MEDIA (NBR 15930) DE 800 X 2100 MM, DE 35 MM A 40 MM DE ESPESSURA, NUCLEO SEMI-SOLIDO (SARRAFEADO), CAPA LISA EM HDF, ACABAMENTO EM PRIMER PARA PINTURA                                                                                                                                                                                                                                                                                                                           </v>
          </cell>
          <cell r="C3466" t="str">
            <v xml:space="preserve">UN    </v>
          </cell>
        </row>
        <row r="3467">
          <cell r="A3467">
            <v>10556</v>
          </cell>
          <cell r="B3467" t="str">
            <v xml:space="preserve">PORTA DE MADEIRA, FOLHA MEDIA (NBR 15930) DE 900 X 2100 MM, DE 35 MM A 40 MM DE ESPESSURA, NUCLEO SEMI-SOLIDO (SARRAFEADO), CAPA LISA EM HDF, ACABAMENTO EM PRIMER PARA PINTURA                                                                                                                                                                                                                                                                                                                           </v>
          </cell>
          <cell r="C3467" t="str">
            <v xml:space="preserve">UN    </v>
          </cell>
        </row>
        <row r="3468">
          <cell r="A3468">
            <v>39502</v>
          </cell>
          <cell r="B3468" t="str">
            <v xml:space="preserve">PORTA DE MADEIRA, FOLHA PESADA (NBR 15930) DE 800 X 2100 MM, DE 40 MM A 45 MM DE ESPESSURA, NUCLEO SOLIDO, CAPA LISA EM HDF, ACABAMENTO EM LAMINADO NATURAL PARA VERNIZ                                                                                                                                                                                                                                                                                                                                   </v>
          </cell>
          <cell r="C3468" t="str">
            <v xml:space="preserve">UN    </v>
          </cell>
        </row>
        <row r="3469">
          <cell r="A3469">
            <v>39504</v>
          </cell>
          <cell r="B3469" t="str">
            <v xml:space="preserve">PORTA DE MADEIRA, FOLHA PESADA (NBR 15930) DE 800 X 2100 MM, DE 40 MM A 45 MM DE ESPESSURA, NUCLEO SOLIDO, CAPA LISA EM HDF, ACABAMENTO EM PRIMER PARA PINTURA                                                                                                                                                                                                                                                                                                                                            </v>
          </cell>
          <cell r="C3469" t="str">
            <v xml:space="preserve">UN    </v>
          </cell>
        </row>
        <row r="3470">
          <cell r="A3470">
            <v>39503</v>
          </cell>
          <cell r="B3470" t="str">
            <v xml:space="preserve">PORTA DE MADEIRA, FOLHA PESADA (NBR 15930) DE 900 X 2100 MM, DE 40 MM A 45 MM DE ESPESSURA, NUCLEO SOLIDO, CAPA LISA EM HDF, ACABAMENTO EM LAMINADO NATURAL PARA VERNIZ                                                                                                                                                                                                                                                                                                                                   </v>
          </cell>
          <cell r="C3470" t="str">
            <v xml:space="preserve">UN    </v>
          </cell>
        </row>
        <row r="3471">
          <cell r="A3471">
            <v>39505</v>
          </cell>
          <cell r="B3471" t="str">
            <v xml:space="preserve">PORTA DE MADEIRA, FOLHA PESADA (NBR 15930) DE 900 X 2100 MM, DE 40 MM A 45 MM DE ESPESSURA, NUCLEO SOLIDO, CAPA LISA EM HDF, ACABAMENTO EM PRIMER PARA PINTURA                                                                                                                                                                                                                                                                                                                                            </v>
          </cell>
          <cell r="C3471" t="str">
            <v xml:space="preserve">UN    </v>
          </cell>
        </row>
        <row r="3472">
          <cell r="A3472">
            <v>44471</v>
          </cell>
          <cell r="B3472" t="str">
            <v xml:space="preserve">PORTA DENTE PARA  FRESADORA                                                                                                                                                                                                                                                                                                                                                                                                                                                                               </v>
          </cell>
          <cell r="C3472" t="str">
            <v xml:space="preserve">UN    </v>
          </cell>
        </row>
        <row r="3473">
          <cell r="A3473">
            <v>4944</v>
          </cell>
          <cell r="B3473" t="str">
            <v xml:space="preserve">PORTA GRADE DE ENROLAR MANUAL COMPLETA, PERFIL TUBULAR TIJOLINHO 3/4 ", EM ACO GALVANIZADO NATURAL (SEM INSTALACAO)                                                                                                                                                                                                                                                                                                                                                                                       </v>
          </cell>
          <cell r="C3473" t="str">
            <v xml:space="preserve">M2    </v>
          </cell>
        </row>
        <row r="3474">
          <cell r="A3474">
            <v>21102</v>
          </cell>
          <cell r="B3474" t="str">
            <v xml:space="preserve">PORTA TOALHA BANHO EM METAL CROMADO, TIPO BARRA                                                                                                                                                                                                                                                                                                                                                                                                                                                           </v>
          </cell>
          <cell r="C3474" t="str">
            <v xml:space="preserve">UN    </v>
          </cell>
        </row>
        <row r="3475">
          <cell r="A3475">
            <v>21101</v>
          </cell>
          <cell r="B3475" t="str">
            <v xml:space="preserve">PORTA TOALHA ROSTO EM METAL CROMADO, TIPO ARGOLA                                                                                                                                                                                                                                                                                                                                                                                                                                                          </v>
          </cell>
          <cell r="C3475" t="str">
            <v xml:space="preserve">UN    </v>
          </cell>
        </row>
        <row r="3476">
          <cell r="A3476">
            <v>34713</v>
          </cell>
          <cell r="B3476" t="str">
            <v xml:space="preserve">PORTA VIDRO TEMPERADO INCOLOR, 2 FOLHAS DE CORRER, E = 10 MM (SEM FERRAGENS E SEM COLOCACAO)                                                                                                                                                                                                                                                                                                                                                                                                              </v>
          </cell>
          <cell r="C3476" t="str">
            <v xml:space="preserve">M2    </v>
          </cell>
        </row>
        <row r="3477">
          <cell r="A3477">
            <v>37563</v>
          </cell>
          <cell r="B3477" t="str">
            <v xml:space="preserve">PORTAO BASCULANTE, MANUAL, EM ACO GALVANIZADO, CHAPA 26, TIPO LAMBRIL, COM REQUADRO, ACABAMENTO NATURAL                                                                                                                                                                                                                                                                                                                                                                                                   </v>
          </cell>
          <cell r="C3477" t="str">
            <v xml:space="preserve">M2    </v>
          </cell>
        </row>
        <row r="3478">
          <cell r="A3478">
            <v>4948</v>
          </cell>
          <cell r="B3478" t="str">
            <v xml:space="preserve">PORTAO DE ABRIR / GIRO, EM GRADIL DE METALON REDONDO DE 3/4" VERTICAL, COM REQUADRO, ACABAMENTO NATURAL - COMPLETO                                                                                                                                                                                                                                                                                                                                                                                        </v>
          </cell>
          <cell r="C3478" t="str">
            <v xml:space="preserve">M2    </v>
          </cell>
        </row>
        <row r="3479">
          <cell r="A3479">
            <v>37561</v>
          </cell>
          <cell r="B3479" t="str">
            <v xml:space="preserve">PORTAO DE CORRER EM CHAPA TIPO PAINEL LAMBRIL QUADRADO, COM PORTA SOCIAL COMPLETA INCLUIDA, COM REQUADRO, ACABAMENTO NATURAL, COM TRILHOS E ROLDANAS                                                                                                                                                                                                                                                                                                                                                      </v>
          </cell>
          <cell r="C3479" t="str">
            <v xml:space="preserve">M2    </v>
          </cell>
        </row>
        <row r="3480">
          <cell r="A3480">
            <v>37562</v>
          </cell>
          <cell r="B3480" t="str">
            <v xml:space="preserve">PORTAO DE CORRER EM GRADIL FIXO DE BARRA DE FERRO CHATA DE 3 X 1/4" NA VERTICAL, SEM REQUADRO, ACABAMENTO NATURAL, COM TRILHOS E ROLDANAS                                                                                                                                                                                                                                                                                                                                                                 </v>
          </cell>
          <cell r="C3480" t="str">
            <v xml:space="preserve">M2    </v>
          </cell>
        </row>
        <row r="3481">
          <cell r="A3481">
            <v>14164</v>
          </cell>
          <cell r="B3481" t="str">
            <v xml:space="preserve">POSTE CONICO CONTINUO EM ACO GALVANIZADO, CURVO, BRACO DUPLO, ENGASTADO, H = 9 M, DIAMETRO INFERIOR/BASE = *135* MM                                                                                                                                                                                                                                                                                                                                                                                       </v>
          </cell>
          <cell r="C3481" t="str">
            <v xml:space="preserve">UN    </v>
          </cell>
        </row>
        <row r="3482">
          <cell r="A3482">
            <v>14163</v>
          </cell>
          <cell r="B3482" t="str">
            <v xml:space="preserve">POSTE CONICO CONTINUO EM ACO GALVANIZADO, CURVO, BRACO DUPLO, FLANGEADO, H = 9 M, DIAMETRO INFERIOR = *135* MM                                                                                                                                                                                                                                                                                                                                                                                            </v>
          </cell>
          <cell r="C3482" t="str">
            <v xml:space="preserve">UN    </v>
          </cell>
        </row>
        <row r="3483">
          <cell r="A3483">
            <v>5051</v>
          </cell>
          <cell r="B3483" t="str">
            <v xml:space="preserve">POSTE CONICO CONTINUO EM ACO GALVANIZADO, CURVO, BRACO SIMPLES, ENGASTADO, H = 9 M, DIAMETRO INFERIOR = *135* MM                                                                                                                                                                                                                                                                                                                                                                                          </v>
          </cell>
          <cell r="C3483" t="str">
            <v xml:space="preserve">UN    </v>
          </cell>
        </row>
        <row r="3484">
          <cell r="A3484">
            <v>5052</v>
          </cell>
          <cell r="B3484" t="str">
            <v xml:space="preserve">POSTE CONICO CONTINUO EM ACO GALVANIZADO, CURVO, BRACO SIMPLES, FLANGEADO, H = 7 M, DIAMETRO INFERIOR = *125* MM                                                                                                                                                                                                                                                                                                                                                                                          </v>
          </cell>
          <cell r="C3484" t="str">
            <v xml:space="preserve">UN    </v>
          </cell>
        </row>
        <row r="3485">
          <cell r="A3485">
            <v>14162</v>
          </cell>
          <cell r="B3485" t="str">
            <v xml:space="preserve">POSTE CONICO CONTINUO EM ACO GALVANIZADO, CURVO, BRACO SIMPLES, FLANGEADO, H = 9 M, DIAMETRO INFERIOR = *135* MM                                                                                                                                                                                                                                                                                                                                                                                          </v>
          </cell>
          <cell r="C3485" t="str">
            <v xml:space="preserve">UN    </v>
          </cell>
        </row>
        <row r="3486">
          <cell r="A3486">
            <v>14166</v>
          </cell>
          <cell r="B3486" t="str">
            <v xml:space="preserve">POSTE CONICO CONTINUO EM ACO GALVANIZADO, RETO, ENGASTADO, H = 7 M, DIAMETRO INFERIOR = *125* MM                                                                                                                                                                                                                                                                                                                                                                                                          </v>
          </cell>
          <cell r="C3486" t="str">
            <v xml:space="preserve">UN    </v>
          </cell>
        </row>
        <row r="3487">
          <cell r="A3487">
            <v>14165</v>
          </cell>
          <cell r="B3487" t="str">
            <v xml:space="preserve">POSTE CONICO CONTINUO EM ACO GALVANIZADO, RETO, ENGASTADO, H = 9 M, DIAMETRO INFERIOR = *145* MM                                                                                                                                                                                                                                                                                                                                                                                                          </v>
          </cell>
          <cell r="C3487" t="str">
            <v xml:space="preserve">UN    </v>
          </cell>
        </row>
        <row r="3488">
          <cell r="A3488">
            <v>5050</v>
          </cell>
          <cell r="B3488" t="str">
            <v xml:space="preserve">POSTE CONICO CONTINUO EM ACO GALVANIZADO, RETO, FLANGEADO, H = 3 M, DIAMETRO INFERIOR = *95* MM                                                                                                                                                                                                                                                                                                                                                                                                           </v>
          </cell>
          <cell r="C3488" t="str">
            <v xml:space="preserve">UN    </v>
          </cell>
        </row>
        <row r="3489">
          <cell r="A3489">
            <v>12366</v>
          </cell>
          <cell r="B3489" t="str">
            <v xml:space="preserve">POSTE DE CONCRETO ARMADO DE SECAO CIRCULAR, EXTENSAO DE 10,00 M, RESISTENCIA DE 150 A 200 DAN, TIPO C-14                                                                                                                                                                                                                                                                                                                                                                                                  </v>
          </cell>
          <cell r="C3489" t="str">
            <v xml:space="preserve">UN    </v>
          </cell>
        </row>
        <row r="3490">
          <cell r="A3490">
            <v>5045</v>
          </cell>
          <cell r="B3490" t="str">
            <v xml:space="preserve">POSTE DE CONCRETO ARMADO DE SECAO CIRCULAR, EXTENSAO DE 11,00 M, RESISTENCIA DE 200 A 300 DAN, TIPO C-14                                                                                                                                                                                                                                                                                                                                                                                                  </v>
          </cell>
          <cell r="C3490" t="str">
            <v xml:space="preserve">UN    </v>
          </cell>
        </row>
        <row r="3491">
          <cell r="A3491">
            <v>5035</v>
          </cell>
          <cell r="B3491" t="str">
            <v xml:space="preserve">POSTE DE CONCRETO ARMADO DE SECAO CIRCULAR, EXTENSAO DE 11,00 M, RESISTENCIA DE 300 A 400 DAN, TIPO C-17                                                                                                                                                                                                                                                                                                                                                                                                  </v>
          </cell>
          <cell r="C3491" t="str">
            <v xml:space="preserve">UN    </v>
          </cell>
        </row>
        <row r="3492">
          <cell r="A3492">
            <v>41180</v>
          </cell>
          <cell r="B3492" t="str">
            <v xml:space="preserve">POSTE DE CONCRETO ARMADO DE SECAO CIRCULAR, EXTENSAO DE 13,00 M, RESISTENCIA DE 1000 DAN, TIPO C-23                                                                                                                                                                                                                                                                                                                                                                                                       </v>
          </cell>
          <cell r="C3492" t="str">
            <v xml:space="preserve">UN    </v>
          </cell>
        </row>
        <row r="3493">
          <cell r="A3493">
            <v>41181</v>
          </cell>
          <cell r="B3493" t="str">
            <v xml:space="preserve">POSTE DE CONCRETO ARMADO DE SECAO CIRCULAR, EXTENSAO DE 13,00 M, RESISTENCIA DE 1500 DAN, TIPO C-29                                                                                                                                                                                                                                                                                                                                                                                                       </v>
          </cell>
          <cell r="C3493" t="str">
            <v xml:space="preserve">UN    </v>
          </cell>
        </row>
        <row r="3494">
          <cell r="A3494">
            <v>41182</v>
          </cell>
          <cell r="B3494" t="str">
            <v xml:space="preserve">POSTE DE CONCRETO ARMADO DE SECAO CIRCULAR, EXTENSAO DE 13,00 M, RESISTENCIA DE 2000 DAN, TIPO C-29                                                                                                                                                                                                                                                                                                                                                                                                       </v>
          </cell>
          <cell r="C3494" t="str">
            <v xml:space="preserve">UN    </v>
          </cell>
        </row>
        <row r="3495">
          <cell r="A3495">
            <v>41183</v>
          </cell>
          <cell r="B3495" t="str">
            <v xml:space="preserve">POSTE DE CONCRETO ARMADO DE SECAO CIRCULAR, EXTENSAO DE 13,00 M, RESISTENCIA DE 2500 DAN, TIPO C-29                                                                                                                                                                                                                                                                                                                                                                                                       </v>
          </cell>
          <cell r="C3495" t="str">
            <v xml:space="preserve">UN    </v>
          </cell>
        </row>
        <row r="3496">
          <cell r="A3496">
            <v>41184</v>
          </cell>
          <cell r="B3496" t="str">
            <v xml:space="preserve">POSTE DE CONCRETO ARMADO DE SECAO CIRCULAR, EXTENSAO DE 13,00 M, RESISTENCIA DE 3000 DAN, TIPO C-29                                                                                                                                                                                                                                                                                                                                                                                                       </v>
          </cell>
          <cell r="C3496" t="str">
            <v xml:space="preserve">UN    </v>
          </cell>
        </row>
        <row r="3497">
          <cell r="A3497">
            <v>41185</v>
          </cell>
          <cell r="B3497" t="str">
            <v xml:space="preserve">POSTE DE CONCRETO ARMADO DE SECAO CIRCULAR, EXTENSAO DE 14,00 M, RESISTENCIA DE 1000 DAN, TIPO C-23                                                                                                                                                                                                                                                                                                                                                                                                       </v>
          </cell>
          <cell r="C3497" t="str">
            <v xml:space="preserve">UN    </v>
          </cell>
        </row>
        <row r="3498">
          <cell r="A3498">
            <v>41186</v>
          </cell>
          <cell r="B3498" t="str">
            <v xml:space="preserve">POSTE DE CONCRETO ARMADO DE SECAO CIRCULAR, EXTENSAO DE 14,00 M, RESISTENCIA DE 1500 DAN, TIPO C-29                                                                                                                                                                                                                                                                                                                                                                                                       </v>
          </cell>
          <cell r="C3498" t="str">
            <v xml:space="preserve">UN    </v>
          </cell>
        </row>
        <row r="3499">
          <cell r="A3499">
            <v>41187</v>
          </cell>
          <cell r="B3499" t="str">
            <v xml:space="preserve">POSTE DE CONCRETO ARMADO DE SECAO CIRCULAR, EXTENSAO DE 14,00 M, RESISTENCIA DE 2000 DAN, TIPO C-29                                                                                                                                                                                                                                                                                                                                                                                                       </v>
          </cell>
          <cell r="C3499" t="str">
            <v xml:space="preserve">UN    </v>
          </cell>
        </row>
        <row r="3500">
          <cell r="A3500">
            <v>41188</v>
          </cell>
          <cell r="B3500" t="str">
            <v xml:space="preserve">POSTE DE CONCRETO ARMADO DE SECAO CIRCULAR, EXTENSAO DE 14,00 M, RESISTENCIA DE 2500 DAN, TIPO C-29                                                                                                                                                                                                                                                                                                                                                                                                       </v>
          </cell>
          <cell r="C3500" t="str">
            <v xml:space="preserve">UN    </v>
          </cell>
        </row>
        <row r="3501">
          <cell r="A3501">
            <v>5036</v>
          </cell>
          <cell r="B3501" t="str">
            <v xml:space="preserve">POSTE DE CONCRETO ARMADO DE SECAO CIRCULAR, EXTENSAO DE 14,00 M, RESISTENCIA DE 300 A 400 DAN, TIPO C-17                                                                                                                                                                                                                                                                                                                                                                                                  </v>
          </cell>
          <cell r="C3501" t="str">
            <v xml:space="preserve">UN    </v>
          </cell>
        </row>
        <row r="3502">
          <cell r="A3502">
            <v>41189</v>
          </cell>
          <cell r="B3502" t="str">
            <v xml:space="preserve">POSTE DE CONCRETO ARMADO DE SECAO CIRCULAR, EXTENSAO DE 14,00 M, RESISTENCIA DE 3000 DAN, TIPO C-29                                                                                                                                                                                                                                                                                                                                                                                                       </v>
          </cell>
          <cell r="C3502" t="str">
            <v xml:space="preserve">UN    </v>
          </cell>
        </row>
        <row r="3503">
          <cell r="A3503">
            <v>41190</v>
          </cell>
          <cell r="B3503" t="str">
            <v xml:space="preserve">POSTE DE CONCRETO ARMADO DE SECAO CIRCULAR, EXTENSAO DE 15,00 M, RESISTENCIA DE 1000 DAN, TIPO C-23                                                                                                                                                                                                                                                                                                                                                                                                       </v>
          </cell>
          <cell r="C3503" t="str">
            <v xml:space="preserve">UN    </v>
          </cell>
        </row>
        <row r="3504">
          <cell r="A3504">
            <v>41191</v>
          </cell>
          <cell r="B3504" t="str">
            <v xml:space="preserve">POSTE DE CONCRETO ARMADO DE SECAO CIRCULAR, EXTENSAO DE 15,00 M, RESISTENCIA DE 1500 DAN, TIPO C-29                                                                                                                                                                                                                                                                                                                                                                                                       </v>
          </cell>
          <cell r="C3504" t="str">
            <v xml:space="preserve">UN    </v>
          </cell>
        </row>
        <row r="3505">
          <cell r="A3505">
            <v>41192</v>
          </cell>
          <cell r="B3505" t="str">
            <v xml:space="preserve">POSTE DE CONCRETO ARMADO DE SECAO CIRCULAR, EXTENSAO DE 15,00 M, RESISTENCIA DE 2000 DAN, TIPO C-29                                                                                                                                                                                                                                                                                                                                                                                                       </v>
          </cell>
          <cell r="C3505" t="str">
            <v xml:space="preserve">UN    </v>
          </cell>
        </row>
        <row r="3506">
          <cell r="A3506">
            <v>41193</v>
          </cell>
          <cell r="B3506" t="str">
            <v xml:space="preserve">POSTE DE CONCRETO ARMADO DE SECAO CIRCULAR, EXTENSAO DE 15,00 M, RESISTENCIA DE 2500 DAN, TIPO C-29                                                                                                                                                                                                                                                                                                                                                                                                       </v>
          </cell>
          <cell r="C3506" t="str">
            <v xml:space="preserve">UN    </v>
          </cell>
        </row>
        <row r="3507">
          <cell r="A3507">
            <v>41194</v>
          </cell>
          <cell r="B3507" t="str">
            <v xml:space="preserve">POSTE DE CONCRETO ARMADO DE SECAO CIRCULAR, EXTENSAO DE 15,00 M, RESISTENCIA DE 3000 DAN, TIPO C-29                                                                                                                                                                                                                                                                                                                                                                                                       </v>
          </cell>
          <cell r="C3507" t="str">
            <v xml:space="preserve">UN    </v>
          </cell>
        </row>
        <row r="3508">
          <cell r="A3508">
            <v>5044</v>
          </cell>
          <cell r="B3508" t="str">
            <v xml:space="preserve">POSTE DE CONCRETO ARMADO DE SECAO CIRCULAR, EXTENSAO DE 9,00 M, RESISTENCIA DE 200 A 300 DAN, TIPO C-14                                                                                                                                                                                                                                                                                                                                                                                                   </v>
          </cell>
          <cell r="C3508" t="str">
            <v xml:space="preserve">UN    </v>
          </cell>
        </row>
        <row r="3509">
          <cell r="A3509">
            <v>5059</v>
          </cell>
          <cell r="B3509" t="str">
            <v xml:space="preserve">POSTE DE CONCRETO ARMADO DE SECAO CIRCULAR, EXTENSAO DE 9,00 M, RESISTENCIA DE 300 A 400 DAN, TIPO C-17                                                                                                                                                                                                                                                                                                                                                                                                   </v>
          </cell>
          <cell r="C3509" t="str">
            <v xml:space="preserve">UN    </v>
          </cell>
        </row>
        <row r="3510">
          <cell r="A3510">
            <v>41201</v>
          </cell>
          <cell r="B3510" t="str">
            <v xml:space="preserve">POSTE DE CONCRETO ARMADO DE SECAO DUPLO T, EXTENSAO DE 10,00 M, RESISTENCIA DE 1000 DAN, TIPO B-1,5                                                                                                                                                                                                                                                                                                                                                                                                       </v>
          </cell>
          <cell r="C3510" t="str">
            <v xml:space="preserve">UN    </v>
          </cell>
        </row>
        <row r="3511">
          <cell r="A3511">
            <v>41199</v>
          </cell>
          <cell r="B3511" t="str">
            <v xml:space="preserve">POSTE DE CONCRETO ARMADO DE SECAO DUPLO T, EXTENSAO DE 10,00 M, RESISTENCIA DE 150 DAN, TIPO D                                                                                                                                                                                                                                                                                                                                                                                                            </v>
          </cell>
          <cell r="C3511" t="str">
            <v xml:space="preserve">UN    </v>
          </cell>
        </row>
        <row r="3512">
          <cell r="A3512">
            <v>5057</v>
          </cell>
          <cell r="B3512" t="str">
            <v xml:space="preserve">POSTE DE CONCRETO ARMADO DE SECAO DUPLO T, EXTENSAO DE 10,00 M, RESISTENCIA DE 300 A 400 DAN, TIPO B OU D                                                                                                                                                                                                                                                                                                                                                                                                 </v>
          </cell>
          <cell r="C3512" t="str">
            <v xml:space="preserve">UN    </v>
          </cell>
        </row>
        <row r="3513">
          <cell r="A3513">
            <v>41200</v>
          </cell>
          <cell r="B3513" t="str">
            <v xml:space="preserve">POSTE DE CONCRETO ARMADO DE SECAO DUPLO T, EXTENSAO DE 10,00 M, RESISTENCIA DE 600 DAN, TIPO B                                                                                                                                                                                                                                                                                                                                                                                                            </v>
          </cell>
          <cell r="C3513" t="str">
            <v xml:space="preserve">UN    </v>
          </cell>
        </row>
        <row r="3514">
          <cell r="A3514">
            <v>41205</v>
          </cell>
          <cell r="B3514" t="str">
            <v xml:space="preserve">POSTE DE CONCRETO ARMADO DE SECAO DUPLO T, EXTENSAO DE 11,00 M, RESISTENCIA DE 1000 DAN, TIPO B-1,5                                                                                                                                                                                                                                                                                                                                                                                                       </v>
          </cell>
          <cell r="C3514" t="str">
            <v xml:space="preserve">UN    </v>
          </cell>
        </row>
        <row r="3515">
          <cell r="A3515">
            <v>41202</v>
          </cell>
          <cell r="B3515" t="str">
            <v xml:space="preserve">POSTE DE CONCRETO ARMADO DE SECAO DUPLO T, EXTENSAO DE 11,00 M, RESISTENCIA DE 150 DAN, TIPO D                                                                                                                                                                                                                                                                                                                                                                                                            </v>
          </cell>
          <cell r="C3515" t="str">
            <v xml:space="preserve">UN    </v>
          </cell>
        </row>
        <row r="3516">
          <cell r="A3516">
            <v>41206</v>
          </cell>
          <cell r="B3516" t="str">
            <v xml:space="preserve">POSTE DE CONCRETO ARMADO DE SECAO DUPLO T, EXTENSAO DE 11,00 M, RESISTENCIA DE 1500 DAN, TIPO B-3,0                                                                                                                                                                                                                                                                                                                                                                                                       </v>
          </cell>
          <cell r="C3516" t="str">
            <v xml:space="preserve">UN    </v>
          </cell>
        </row>
        <row r="3517">
          <cell r="A3517">
            <v>12372</v>
          </cell>
          <cell r="B3517" t="str">
            <v xml:space="preserve">POSTE DE CONCRETO ARMADO DE SECAO DUPLO T, EXTENSAO DE 11,00 M, RESISTENCIA DE 200 DAN, TIPO D                                                                                                                                                                                                                                                                                                                                                                                                            </v>
          </cell>
          <cell r="C3517" t="str">
            <v xml:space="preserve">UN    </v>
          </cell>
        </row>
        <row r="3518">
          <cell r="A3518">
            <v>41207</v>
          </cell>
          <cell r="B3518" t="str">
            <v xml:space="preserve">POSTE DE CONCRETO ARMADO DE SECAO DUPLO T, EXTENSAO DE 11,00 M, RESISTENCIA DE 2000 DAN, TIPO B-4,5                                                                                                                                                                                                                                                                                                                                                                                                       </v>
          </cell>
          <cell r="C3518" t="str">
            <v xml:space="preserve">UN    </v>
          </cell>
        </row>
        <row r="3519">
          <cell r="A3519">
            <v>41203</v>
          </cell>
          <cell r="B3519" t="str">
            <v xml:space="preserve">POSTE DE CONCRETO ARMADO DE SECAO DUPLO T, EXTENSAO DE 11,00 M, RESISTENCIA DE 300 DAN, TIPO B                                                                                                                                                                                                                                                                                                                                                                                                            </v>
          </cell>
          <cell r="C3519" t="str">
            <v xml:space="preserve">UN    </v>
          </cell>
        </row>
        <row r="3520">
          <cell r="A3520">
            <v>41204</v>
          </cell>
          <cell r="B3520" t="str">
            <v xml:space="preserve">POSTE DE CONCRETO ARMADO DE SECAO DUPLO T, EXTENSAO DE 11,00 M, RESISTENCIA DE 600 DAN, TIPO B                                                                                                                                                                                                                                                                                                                                                                                                            </v>
          </cell>
          <cell r="C3520" t="str">
            <v xml:space="preserve">UN    </v>
          </cell>
        </row>
        <row r="3521">
          <cell r="A3521">
            <v>41210</v>
          </cell>
          <cell r="B3521" t="str">
            <v xml:space="preserve">POSTE DE CONCRETO ARMADO DE SECAO DUPLO T, EXTENSAO DE 12,00 M, RESISTENCIA DE 1000 DAN, TIPO B-1,5                                                                                                                                                                                                                                                                                                                                                                                                       </v>
          </cell>
          <cell r="C3521" t="str">
            <v xml:space="preserve">UN    </v>
          </cell>
        </row>
        <row r="3522">
          <cell r="A3522">
            <v>41208</v>
          </cell>
          <cell r="B3522" t="str">
            <v xml:space="preserve">POSTE DE CONCRETO ARMADO DE SECAO DUPLO T, EXTENSAO DE 12,00 M, RESISTENCIA DE 150 DAN, TIPO D                                                                                                                                                                                                                                                                                                                                                                                                            </v>
          </cell>
          <cell r="C3522" t="str">
            <v xml:space="preserve">UN    </v>
          </cell>
        </row>
        <row r="3523">
          <cell r="A3523">
            <v>41211</v>
          </cell>
          <cell r="B3523" t="str">
            <v xml:space="preserve">POSTE DE CONCRETO ARMADO DE SECAO DUPLO T, EXTENSAO DE 12,00 M, RESISTENCIA DE 1500 DAN, TIPO B-3,0                                                                                                                                                                                                                                                                                                                                                                                                       </v>
          </cell>
          <cell r="C3523" t="str">
            <v xml:space="preserve">UN    </v>
          </cell>
        </row>
        <row r="3524">
          <cell r="A3524">
            <v>13339</v>
          </cell>
          <cell r="B3524" t="str">
            <v xml:space="preserve">POSTE DE CONCRETO ARMADO DE SECAO DUPLO T, EXTENSAO DE 12,00 M, RESISTENCIA DE 300 A 400 DAN, TIPO B OU D                                                                                                                                                                                                                                                                                                                                                                                                 </v>
          </cell>
          <cell r="C3524" t="str">
            <v xml:space="preserve">UN    </v>
          </cell>
        </row>
        <row r="3525">
          <cell r="A3525">
            <v>41213</v>
          </cell>
          <cell r="B3525" t="str">
            <v xml:space="preserve">POSTE DE CONCRETO ARMADO DE SECAO DUPLO T, EXTENSAO DE 12,00 M, RESISTENCIA DE 3000 DAN, TIPO B-6,0                                                                                                                                                                                                                                                                                                                                                                                                       </v>
          </cell>
          <cell r="C3525" t="str">
            <v xml:space="preserve">UN    </v>
          </cell>
        </row>
        <row r="3526">
          <cell r="A3526">
            <v>41209</v>
          </cell>
          <cell r="B3526" t="str">
            <v xml:space="preserve">POSTE DE CONCRETO ARMADO DE SECAO DUPLO T, EXTENSAO DE 12,00 M, RESISTENCIA DE 600 DAN, TIPO B                                                                                                                                                                                                                                                                                                                                                                                                            </v>
          </cell>
          <cell r="C3526" t="str">
            <v xml:space="preserve">UN    </v>
          </cell>
        </row>
        <row r="3527">
          <cell r="A3527">
            <v>41216</v>
          </cell>
          <cell r="B3527" t="str">
            <v xml:space="preserve">POSTE DE CONCRETO ARMADO DE SECAO DUPLO T, EXTENSAO DE 13,00 M, RESISTENCIA DE 1000 DAN, TIPO B-1,5                                                                                                                                                                                                                                                                                                                                                                                                       </v>
          </cell>
          <cell r="C3527" t="str">
            <v xml:space="preserve">UN    </v>
          </cell>
        </row>
        <row r="3528">
          <cell r="A3528">
            <v>41217</v>
          </cell>
          <cell r="B3528" t="str">
            <v xml:space="preserve">POSTE DE CONCRETO ARMADO DE SECAO DUPLO T, EXTENSAO DE 13,00 M, RESISTENCIA DE 1500 DAN, TIPO B-3,0                                                                                                                                                                                                                                                                                                                                                                                                       </v>
          </cell>
          <cell r="C3528" t="str">
            <v xml:space="preserve">UN    </v>
          </cell>
        </row>
        <row r="3529">
          <cell r="A3529">
            <v>41218</v>
          </cell>
          <cell r="B3529" t="str">
            <v xml:space="preserve">POSTE DE CONCRETO ARMADO DE SECAO DUPLO T, EXTENSAO DE 13,00 M, RESISTENCIA DE 2000 DAN, TIPO B-4,5                                                                                                                                                                                                                                                                                                                                                                                                       </v>
          </cell>
          <cell r="C3529" t="str">
            <v xml:space="preserve">UN    </v>
          </cell>
        </row>
        <row r="3530">
          <cell r="A3530">
            <v>41214</v>
          </cell>
          <cell r="B3530" t="str">
            <v xml:space="preserve">POSTE DE CONCRETO ARMADO DE SECAO DUPLO T, EXTENSAO DE 13,00 M, RESISTENCIA DE 300 DAN, TIPO B                                                                                                                                                                                                                                                                                                                                                                                                            </v>
          </cell>
          <cell r="C3530" t="str">
            <v xml:space="preserve">UN    </v>
          </cell>
        </row>
        <row r="3531">
          <cell r="A3531">
            <v>41215</v>
          </cell>
          <cell r="B3531" t="str">
            <v xml:space="preserve">POSTE DE CONCRETO ARMADO DE SECAO DUPLO T, EXTENSAO DE 13,00 M, RESISTENCIA DE 600 DAN, TIPO B                                                                                                                                                                                                                                                                                                                                                                                                            </v>
          </cell>
          <cell r="C3531" t="str">
            <v xml:space="preserve">UN    </v>
          </cell>
        </row>
        <row r="3532">
          <cell r="A3532">
            <v>41221</v>
          </cell>
          <cell r="B3532" t="str">
            <v xml:space="preserve">POSTE DE CONCRETO ARMADO DE SECAO DUPLO T, EXTENSAO DE 15,00 M, RESISTENCIA DE 1500 DAN, TIPO B-3,0                                                                                                                                                                                                                                                                                                                                                                                                       </v>
          </cell>
          <cell r="C3532" t="str">
            <v xml:space="preserve">UN    </v>
          </cell>
        </row>
        <row r="3533">
          <cell r="A3533">
            <v>41222</v>
          </cell>
          <cell r="B3533" t="str">
            <v xml:space="preserve">POSTE DE CONCRETO ARMADO DE SECAO DUPLO T, EXTENSAO DE 15,00 M, RESISTENCIA DE 2000 DAN, TIPO B-4,5                                                                                                                                                                                                                                                                                                                                                                                                       </v>
          </cell>
          <cell r="C3533" t="str">
            <v xml:space="preserve">UN    </v>
          </cell>
        </row>
        <row r="3534">
          <cell r="A3534">
            <v>41195</v>
          </cell>
          <cell r="B3534" t="str">
            <v xml:space="preserve">POSTE DE CONCRETO ARMADO DE SECAO DUPLO T, EXTENSAO DE 8,00 M, RESISTENCIA DE 150 DAN, TIPO D                                                                                                                                                                                                                                                                                                                                                                                                             </v>
          </cell>
          <cell r="C3534" t="str">
            <v xml:space="preserve">UN    </v>
          </cell>
        </row>
        <row r="3535">
          <cell r="A3535">
            <v>41198</v>
          </cell>
          <cell r="B3535" t="str">
            <v xml:space="preserve">POSTE DE CONCRETO ARMADO DE SECAO DUPLO T, EXTENSAO DE 9,00 M, RESISTENCIA DE 1000 DAN, TIPO B-1,5                                                                                                                                                                                                                                                                                                                                                                                                        </v>
          </cell>
          <cell r="C3535" t="str">
            <v xml:space="preserve">UN    </v>
          </cell>
        </row>
        <row r="3536">
          <cell r="A3536">
            <v>41196</v>
          </cell>
          <cell r="B3536" t="str">
            <v xml:space="preserve">POSTE DE CONCRETO ARMADO DE SECAO DUPLO T, EXTENSAO DE 9,00 M, RESISTENCIA DE 150 DAN, TIPO D                                                                                                                                                                                                                                                                                                                                                                                                             </v>
          </cell>
          <cell r="C3536" t="str">
            <v xml:space="preserve">UN    </v>
          </cell>
        </row>
        <row r="3537">
          <cell r="A3537">
            <v>5033</v>
          </cell>
          <cell r="B3537" t="str">
            <v xml:space="preserve">POSTE DE CONCRETO ARMADO DE SECAO DUPLO T, EXTENSAO DE 9,00 M, RESISTENCIA DE 300 A 400 DAN, TIPO B OU D                                                                                                                                                                                                                                                                                                                                                                                                  </v>
          </cell>
          <cell r="C3537" t="str">
            <v xml:space="preserve">UN    </v>
          </cell>
        </row>
        <row r="3538">
          <cell r="A3538">
            <v>41197</v>
          </cell>
          <cell r="B3538" t="str">
            <v xml:space="preserve">POSTE DE CONCRETO ARMADO DE SECAO DUPLO T, EXTENSAO DE 9,00 M, RESISTENCIA DE 600 DAN, TIPO B                                                                                                                                                                                                                                                                                                                                                                                                             </v>
          </cell>
          <cell r="C3538" t="str">
            <v xml:space="preserve">UN    </v>
          </cell>
        </row>
        <row r="3539">
          <cell r="A3539">
            <v>12388</v>
          </cell>
          <cell r="B3539" t="str">
            <v xml:space="preserve">POSTE DECORATIVO PARA JARDIM EM ACO TUBULAR, SEM LUMINARIA, H = *2,5* M                                                                                                                                                                                                                                                                                                                                                                                                                                   </v>
          </cell>
          <cell r="C3539" t="str">
            <v xml:space="preserve">UN    </v>
          </cell>
        </row>
        <row r="3540">
          <cell r="A3540">
            <v>2731</v>
          </cell>
          <cell r="B3540" t="str">
            <v xml:space="preserve">POSTE ROLICO DE MADEIRA TRATADA, D = 20 A 25 CM, H = 12,00 M, EM EUCALIPTO OU EQUIVALENTE DA REGIAO                                                                                                                                                                                                                                                                                                                                                                                                       </v>
          </cell>
          <cell r="C3540" t="str">
            <v xml:space="preserve">M     </v>
          </cell>
        </row>
        <row r="3541">
          <cell r="A3541">
            <v>41457</v>
          </cell>
          <cell r="B3541" t="str">
            <v xml:space="preserve">POSTES METALICOS AUTOPORTANTES, CONICO OU TELESCOPICO, PARA SPDA, ALTURA 10 METROS LIVRES                                                                                                                                                                                                                                                                                                                                                                                                                 </v>
          </cell>
          <cell r="C3541" t="str">
            <v xml:space="preserve">UN    </v>
          </cell>
        </row>
        <row r="3542">
          <cell r="A3542">
            <v>41458</v>
          </cell>
          <cell r="B3542" t="str">
            <v xml:space="preserve">POSTES METALICOS AUTOPORTANTES, CONICO OU TELESCOPICO, PARA SPDA, ALTURA 12 METROS LIVRES                                                                                                                                                                                                                                                                                                                                                                                                                 </v>
          </cell>
          <cell r="C3542" t="str">
            <v xml:space="preserve">UN    </v>
          </cell>
        </row>
        <row r="3543">
          <cell r="A3543">
            <v>41459</v>
          </cell>
          <cell r="B3543" t="str">
            <v xml:space="preserve">POSTES METALICOS AUTOPORTANTES, CONICO OU TELESCOPICO, PARA SPDA, ALTURA 15 METROS LIVRES                                                                                                                                                                                                                                                                                                                                                                                                                 </v>
          </cell>
          <cell r="C3543" t="str">
            <v xml:space="preserve">UN    </v>
          </cell>
        </row>
        <row r="3544">
          <cell r="A3544">
            <v>41461</v>
          </cell>
          <cell r="B3544" t="str">
            <v xml:space="preserve">POSTES METALICOS AUTOPORTANTES, CONICO OU TELESCOPICO, PARA SPDA, ALTURA 20 METROS LIVRES                                                                                                                                                                                                                                                                                                                                                                                                                 </v>
          </cell>
          <cell r="C3544" t="str">
            <v xml:space="preserve">UN    </v>
          </cell>
        </row>
        <row r="3545">
          <cell r="A3545">
            <v>44537</v>
          </cell>
          <cell r="B3545" t="str">
            <v xml:space="preserve">POZOLANA DE CLASSE  C                                                                                                                                                                                                                                                                                                                                                                                                                                                                                     </v>
          </cell>
          <cell r="C3545" t="str">
            <v xml:space="preserve">T     </v>
          </cell>
        </row>
        <row r="3546">
          <cell r="A3546">
            <v>11844</v>
          </cell>
          <cell r="B3546" t="str">
            <v xml:space="preserve">PRANCHA APARELHADA *4 X 30* CM, EM MACARANDUBA/MASSARANDUBA, ANGELIM OU EQUIVALENTE DA REGIAO                                                                                                                                                                                                                                                                                                                                                                                                             </v>
          </cell>
          <cell r="C3546" t="str">
            <v xml:space="preserve">M     </v>
          </cell>
        </row>
        <row r="3547">
          <cell r="A3547">
            <v>4465</v>
          </cell>
          <cell r="B3547" t="str">
            <v xml:space="preserve">PRANCHA NAO APARELHADA *6 X 25* CM, EM MACARANDUBA/MASSARANDUBA, ANGELIM OU EQUIVALENTE DA REGIAO - BRUTA                                                                                                                                                                                                                                                                                                                                                                                                 </v>
          </cell>
          <cell r="C3547" t="str">
            <v xml:space="preserve">M     </v>
          </cell>
        </row>
        <row r="3548">
          <cell r="A3548">
            <v>35273</v>
          </cell>
          <cell r="B3548" t="str">
            <v xml:space="preserve">PRANCHA NAO APARELHADA *6 X 30* CM, EM MACARANDUBA/MASSARANDUBA, ANGELIM OU EQUIVALENTE DA REGIAO - BRUTA                                                                                                                                                                                                                                                                                                                                                                                                 </v>
          </cell>
          <cell r="C3548" t="str">
            <v xml:space="preserve">M     </v>
          </cell>
        </row>
        <row r="3549">
          <cell r="A3549">
            <v>4470</v>
          </cell>
          <cell r="B3549" t="str">
            <v xml:space="preserve">PRANCHA NAO APARELHADA *6 X 40* CM, EM MACARANDUBA/MASSARANDUBA, ANGELIM OU EQUIVALENTE DA REGIAO - BRUTA                                                                                                                                                                                                                                                                                                                                                                                                 </v>
          </cell>
          <cell r="C3549" t="str">
            <v xml:space="preserve">M     </v>
          </cell>
        </row>
        <row r="3550">
          <cell r="A3550">
            <v>20204</v>
          </cell>
          <cell r="B3550" t="str">
            <v xml:space="preserve">PRANCHAO APARELHADO *7,5 X 23* CM, EM MACARANDUBA/MASSARANDUBA, ANGELIM OU EQUIVALENTE DA REGIAO                                                                                                                                                                                                                                                                                                                                                                                                          </v>
          </cell>
          <cell r="C3550" t="str">
            <v xml:space="preserve">M     </v>
          </cell>
        </row>
        <row r="3551">
          <cell r="A3551">
            <v>20208</v>
          </cell>
          <cell r="B3551" t="str">
            <v xml:space="preserve">PRANCHAO APARELHADO *8 X 30* CM, EM MACARANDUBA/MASSARANDUBA, ANGELIM OU EQUIVALENTE DA REGIAO                                                                                                                                                                                                                                                                                                                                                                                                            </v>
          </cell>
          <cell r="C3551" t="str">
            <v xml:space="preserve">M     </v>
          </cell>
        </row>
        <row r="3552">
          <cell r="A3552">
            <v>4437</v>
          </cell>
          <cell r="B3552" t="str">
            <v xml:space="preserve">PRANCHAO NAO APARELHADO *7,5 X 23* CM, EM MACARANDUBA/MASSARANDUBA, ANGELIM OU EQUIVALENTE DA REGIAO - BRUTA                                                                                                                                                                                                                                                                                                                                                                                              </v>
          </cell>
          <cell r="C3552" t="str">
            <v xml:space="preserve">M     </v>
          </cell>
        </row>
        <row r="3553">
          <cell r="A3553">
            <v>14580</v>
          </cell>
          <cell r="B3553" t="str">
            <v xml:space="preserve">PRANCHAO NAO APARELHADO *8 X 30* CM, EM MACARANDUBA/MASSARANDUBA, ANGELIM OU EQUIVALENTE DA REGIAO - BRUTA                                                                                                                                                                                                                                                                                                                                                                                                </v>
          </cell>
          <cell r="C3553" t="str">
            <v xml:space="preserve">M     </v>
          </cell>
        </row>
        <row r="3554">
          <cell r="A3554">
            <v>40304</v>
          </cell>
          <cell r="B3554" t="str">
            <v xml:space="preserve">PREGO DE ACO POLIDO COM CABECA DUPLA 17 X 27 (2 1/2 X 11)                                                                                                                                                                                                                                                                                                                                                                                                                                                 </v>
          </cell>
          <cell r="C3554" t="str">
            <v xml:space="preserve">KG    </v>
          </cell>
        </row>
        <row r="3555">
          <cell r="A3555">
            <v>5065</v>
          </cell>
          <cell r="B3555" t="str">
            <v xml:space="preserve">PREGO DE ACO POLIDO COM CABECA 10 X 10 (7/8 X 17)                                                                                                                                                                                                                                                                                                                                                                                                                                                         </v>
          </cell>
          <cell r="C3555" t="str">
            <v xml:space="preserve">KG    </v>
          </cell>
        </row>
        <row r="3556">
          <cell r="A3556">
            <v>5072</v>
          </cell>
          <cell r="B3556" t="str">
            <v xml:space="preserve">PREGO DE ACO POLIDO COM CABECA 10 X 11 (1 X 17)                                                                                                                                                                                                                                                                                                                                                                                                                                                           </v>
          </cell>
          <cell r="C3556" t="str">
            <v xml:space="preserve">KG    </v>
          </cell>
        </row>
        <row r="3557">
          <cell r="A3557">
            <v>5066</v>
          </cell>
          <cell r="B3557" t="str">
            <v xml:space="preserve">PREGO DE ACO POLIDO COM CABECA 12 X 12                                                                                                                                                                                                                                                                                                                                                                                                                                                                    </v>
          </cell>
          <cell r="C3557" t="str">
            <v xml:space="preserve">KG    </v>
          </cell>
        </row>
        <row r="3558">
          <cell r="A3558">
            <v>5063</v>
          </cell>
          <cell r="B3558" t="str">
            <v xml:space="preserve">PREGO DE ACO POLIDO COM CABECA 14 X 18 (1 1/2 X 14)                                                                                                                                                                                                                                                                                                                                                                                                                                                       </v>
          </cell>
          <cell r="C3558" t="str">
            <v xml:space="preserve">KG    </v>
          </cell>
        </row>
        <row r="3559">
          <cell r="A3559">
            <v>20247</v>
          </cell>
          <cell r="B3559" t="str">
            <v xml:space="preserve">PREGO DE ACO POLIDO COM CABECA 15 X 15 (1 1/4 X 13)                                                                                                                                                                                                                                                                                                                                                                                                                                                       </v>
          </cell>
          <cell r="C3559" t="str">
            <v xml:space="preserve">KG    </v>
          </cell>
        </row>
        <row r="3560">
          <cell r="A3560">
            <v>5074</v>
          </cell>
          <cell r="B3560" t="str">
            <v xml:space="preserve">PREGO DE ACO POLIDO COM CABECA 15 X 18 (1 1/2 X 13)                                                                                                                                                                                                                                                                                                                                                                                                                                                       </v>
          </cell>
          <cell r="C3560" t="str">
            <v xml:space="preserve">KG    </v>
          </cell>
        </row>
        <row r="3561">
          <cell r="A3561">
            <v>5067</v>
          </cell>
          <cell r="B3561" t="str">
            <v xml:space="preserve">PREGO DE ACO POLIDO COM CABECA 16 X 24 (2 1/4 X 12)                                                                                                                                                                                                                                                                                                                                                                                                                                                       </v>
          </cell>
          <cell r="C3561" t="str">
            <v xml:space="preserve">KG    </v>
          </cell>
        </row>
        <row r="3562">
          <cell r="A3562">
            <v>5078</v>
          </cell>
          <cell r="B3562" t="str">
            <v xml:space="preserve">PREGO DE ACO POLIDO COM CABECA 16 X 27 (2 1/2 X 12)                                                                                                                                                                                                                                                                                                                                                                                                                                                       </v>
          </cell>
          <cell r="C3562" t="str">
            <v xml:space="preserve">KG    </v>
          </cell>
        </row>
        <row r="3563">
          <cell r="A3563">
            <v>5068</v>
          </cell>
          <cell r="B3563" t="str">
            <v xml:space="preserve">PREGO DE ACO POLIDO COM CABECA 17 X 21 (2 X 11)                                                                                                                                                                                                                                                                                                                                                                                                                                                           </v>
          </cell>
          <cell r="C3563" t="str">
            <v xml:space="preserve">KG    </v>
          </cell>
        </row>
        <row r="3564">
          <cell r="A3564">
            <v>5073</v>
          </cell>
          <cell r="B3564" t="str">
            <v xml:space="preserve">PREGO DE ACO POLIDO COM CABECA 17 X 24 (2 1/4 X 11)                                                                                                                                                                                                                                                                                                                                                                                                                                                       </v>
          </cell>
          <cell r="C3564" t="str">
            <v xml:space="preserve">KG    </v>
          </cell>
        </row>
        <row r="3565">
          <cell r="A3565">
            <v>5069</v>
          </cell>
          <cell r="B3565" t="str">
            <v xml:space="preserve">PREGO DE ACO POLIDO COM CABECA 17 X 27 (2 1/2 X 11)                                                                                                                                                                                                                                                                                                                                                                                                                                                       </v>
          </cell>
          <cell r="C3565" t="str">
            <v xml:space="preserve">KG    </v>
          </cell>
        </row>
        <row r="3566">
          <cell r="A3566">
            <v>5070</v>
          </cell>
          <cell r="B3566" t="str">
            <v xml:space="preserve">PREGO DE ACO POLIDO COM CABECA 17 X 30 (2 3/4 X 11)                                                                                                                                                                                                                                                                                                                                                                                                                                                       </v>
          </cell>
          <cell r="C3566" t="str">
            <v xml:space="preserve">KG    </v>
          </cell>
        </row>
        <row r="3567">
          <cell r="A3567">
            <v>5071</v>
          </cell>
          <cell r="B3567" t="str">
            <v xml:space="preserve">PREGO DE ACO POLIDO COM CABECA 18 X 24 (2 1/4 X 10)                                                                                                                                                                                                                                                                                                                                                                                                                                                       </v>
          </cell>
          <cell r="C3567" t="str">
            <v xml:space="preserve">KG    </v>
          </cell>
        </row>
        <row r="3568">
          <cell r="A3568">
            <v>5061</v>
          </cell>
          <cell r="B3568" t="str">
            <v xml:space="preserve">PREGO DE ACO POLIDO COM CABECA 18 X 27 (2 1/2 X 10)                                                                                                                                                                                                                                                                                                                                                                                                                                                       </v>
          </cell>
          <cell r="C3568" t="str">
            <v xml:space="preserve">KG    </v>
          </cell>
        </row>
        <row r="3569">
          <cell r="A3569">
            <v>5075</v>
          </cell>
          <cell r="B3569" t="str">
            <v xml:space="preserve">PREGO DE ACO POLIDO COM CABECA 18 X 30 (2 3/4 X 10)                                                                                                                                                                                                                                                                                                                                                                                                                                                       </v>
          </cell>
          <cell r="C3569" t="str">
            <v xml:space="preserve">KG    </v>
          </cell>
        </row>
        <row r="3570">
          <cell r="A3570">
            <v>39027</v>
          </cell>
          <cell r="B3570" t="str">
            <v xml:space="preserve">PREGO DE ACO POLIDO COM CABECA 19  X 36 (3 1/4  X  9)                                                                                                                                                                                                                                                                                                                                                                                                                                                     </v>
          </cell>
          <cell r="C3570" t="str">
            <v xml:space="preserve">KG    </v>
          </cell>
        </row>
        <row r="3571">
          <cell r="A3571">
            <v>5062</v>
          </cell>
          <cell r="B3571" t="str">
            <v xml:space="preserve">PREGO DE ACO POLIDO COM CABECA 19 X 33 (3 X 9)                                                                                                                                                                                                                                                                                                                                                                                                                                                            </v>
          </cell>
          <cell r="C3571" t="str">
            <v xml:space="preserve">KG    </v>
          </cell>
        </row>
        <row r="3572">
          <cell r="A3572">
            <v>40568</v>
          </cell>
          <cell r="B3572" t="str">
            <v xml:space="preserve">PREGO DE ACO POLIDO COM CABECA 22 X 48 (4 1/4 X 5)                                                                                                                                                                                                                                                                                                                                                                                                                                                        </v>
          </cell>
          <cell r="C3572" t="str">
            <v xml:space="preserve">KG    </v>
          </cell>
        </row>
        <row r="3573">
          <cell r="A3573">
            <v>39026</v>
          </cell>
          <cell r="B3573" t="str">
            <v xml:space="preserve">PREGO DE ACO POLIDO SEM CABECA 15 X 15 (1 1/4 X 13)                                                                                                                                                                                                                                                                                                                                                                                                                                                       </v>
          </cell>
          <cell r="C3573" t="str">
            <v xml:space="preserve">KG    </v>
          </cell>
        </row>
        <row r="3574">
          <cell r="A3574">
            <v>42431</v>
          </cell>
          <cell r="B3574" t="str">
            <v xml:space="preserve">PRESSAO DE PERNAS TRIPLO, EM TUBO DE ACO CARBONO, PINTURA NO PROCESSO ELETROSTATICO - EQUIPAMENTO DE GINASTICA PARA ACADEMIA AO AR LIVRE / ACADEMIA DA TERCEIRA IDADE - ATI                                                                                                                                                                                                                                                                                                                               </v>
          </cell>
          <cell r="C3574" t="str">
            <v xml:space="preserve">UN    </v>
          </cell>
        </row>
        <row r="3575">
          <cell r="A3575">
            <v>44074</v>
          </cell>
          <cell r="B3575" t="str">
            <v xml:space="preserve">PRIMER DE POLIURETANO                                                                                                                                                                                                                                                                                                                                                                                                                                                                                     </v>
          </cell>
          <cell r="C3575" t="str">
            <v xml:space="preserve">L     </v>
          </cell>
        </row>
        <row r="3576">
          <cell r="A3576">
            <v>44072</v>
          </cell>
          <cell r="B3576" t="str">
            <v xml:space="preserve">PRIMER EPOXI / EPOXIDICO                                                                                                                                                                                                                                                                                                                                                                                                                                                                                  </v>
          </cell>
          <cell r="C3576" t="str">
            <v xml:space="preserve">L     </v>
          </cell>
        </row>
        <row r="3577">
          <cell r="A3577">
            <v>511</v>
          </cell>
          <cell r="B3577" t="str">
            <v xml:space="preserve">PRIMER PARA MANTA ASFALTICA A BASE DE ASFALTO MODIFICADO DILUIDO EM SOLVENTE, APLICACAO A FRIO                                                                                                                                                                                                                                                                                                                                                                                                            </v>
          </cell>
          <cell r="C3577" t="str">
            <v xml:space="preserve">L     </v>
          </cell>
        </row>
        <row r="3578">
          <cell r="A3578">
            <v>37540</v>
          </cell>
          <cell r="B3578" t="str">
            <v xml:space="preserve">PROJETOR DE ARGAMASSA, CAPACIDADE DE PROJECAO 1,5 M3/H, ALCANCE DA PROJECAO 30 ATE 60 M, MOTOR ELETRICO TRIFASICO                                                                                                                                                                                                                                                                                                                                                                                         </v>
          </cell>
          <cell r="C3578" t="str">
            <v xml:space="preserve">UN    </v>
          </cell>
        </row>
        <row r="3579">
          <cell r="A3579">
            <v>37548</v>
          </cell>
          <cell r="B3579" t="str">
            <v xml:space="preserve">PROJETOR DE ARGAMASSA, CAPACIDADE DE PROJECAO 2,0 M3/H, ALCANCE DA PROJECAO ATE 50 M, MOTOR ELETRICO TRIFASICO                                                                                                                                                                                                                                                                                                                                                                                            </v>
          </cell>
          <cell r="C3579" t="str">
            <v xml:space="preserve">UN    </v>
          </cell>
        </row>
        <row r="3580">
          <cell r="A3580">
            <v>39828</v>
          </cell>
          <cell r="B3580" t="str">
            <v xml:space="preserve">PROJETOR PNEUMATICO DE ARGAMASSA PARA CHAPISCO E REBOCO COM RECIPIENTE ACOPLADO, TIPO CANEQUINHA, COM VOLUME DE 1,50 L, SEM COMPRESSOR                                                                                                                                                                                                                                                                                                                                                                    </v>
          </cell>
          <cell r="C3580" t="str">
            <v xml:space="preserve">UN    </v>
          </cell>
        </row>
        <row r="3581">
          <cell r="A3581">
            <v>38392</v>
          </cell>
          <cell r="B3581" t="str">
            <v xml:space="preserve">PROLONGADOR/ EXTENSOR TELESCOPICO, EM CHAPA METALICA, COM 3 METROS, PARA ROLO DE PINTURA                                                                                                                                                                                                                                                                                                                                                                                                                  </v>
          </cell>
          <cell r="C3581" t="str">
            <v xml:space="preserve">UN    </v>
          </cell>
        </row>
        <row r="3582">
          <cell r="A3582">
            <v>11735</v>
          </cell>
          <cell r="B3582" t="str">
            <v xml:space="preserve">PROLONGAMENTO / PROLONGADOR PARA CAIXA SIFONADA, PVC, 100 MM X 200 MM (NBR 5688)                                                                                                                                                                                                                                                                                                                                                                                                                          </v>
          </cell>
          <cell r="C3582" t="str">
            <v xml:space="preserve">UN    </v>
          </cell>
        </row>
        <row r="3583">
          <cell r="A3583">
            <v>11737</v>
          </cell>
          <cell r="B3583" t="str">
            <v xml:space="preserve">PROLONGAMENTO / PROLONGADOR PARA CAIXA SIFONADA, PVC, 150 MM X 150 MM (NBR 5688)                                                                                                                                                                                                                                                                                                                                                                                                                          </v>
          </cell>
          <cell r="C3583" t="str">
            <v xml:space="preserve">UN    </v>
          </cell>
        </row>
        <row r="3584">
          <cell r="A3584">
            <v>11738</v>
          </cell>
          <cell r="B3584" t="str">
            <v xml:space="preserve">PROLONGAMENTO / PROLONGADOR PARA CAIXA SIFONADA, PVC, 150 MM X 200 MM (NBR 5688)                                                                                                                                                                                                                                                                                                                                                                                                                          </v>
          </cell>
          <cell r="C3584" t="str">
            <v xml:space="preserve">UN    </v>
          </cell>
        </row>
        <row r="3585">
          <cell r="A3585">
            <v>36143</v>
          </cell>
          <cell r="B3585" t="str">
            <v xml:space="preserve">PROTETOR AUDITIVO TIPO CONCHA COM ABAFADOR DE RUIDOS, ATENUACAO ACIMA DE 22 DB                                                                                                                                                                                                                                                                                                                                                                                                                            </v>
          </cell>
          <cell r="C3585" t="str">
            <v xml:space="preserve">UN    </v>
          </cell>
        </row>
        <row r="3586">
          <cell r="A3586">
            <v>36142</v>
          </cell>
          <cell r="B3586" t="str">
            <v xml:space="preserve">PROTETOR AUDITIVO TIPO PLUG DE INSERCAO COM CORDAO, ATENUACAO SUPERIOR A 15 DB                                                                                                                                                                                                                                                                                                                                                                                                                            </v>
          </cell>
          <cell r="C3586" t="str">
            <v xml:space="preserve">UN    </v>
          </cell>
        </row>
        <row r="3587">
          <cell r="A3587">
            <v>36146</v>
          </cell>
          <cell r="B3587" t="str">
            <v xml:space="preserve">PROTETOR SOLAR FPS 30, EMBALAGEM 2 LITROS                                                                                                                                                                                                                                                                                                                                                                                                                                                                 </v>
          </cell>
          <cell r="C3587" t="str">
            <v xml:space="preserve">UN    </v>
          </cell>
        </row>
        <row r="3588">
          <cell r="A3588">
            <v>39015</v>
          </cell>
          <cell r="B3588" t="str">
            <v xml:space="preserve">PROTETOR/PONTEIRA PLASTICA PARA PONTA DE VERGALHAO DE ATE 1", TIPO PROTETOR DE ESPERA                                                                                                                                                                                                                                                                                                                                                                                                                     </v>
          </cell>
          <cell r="C3588" t="str">
            <v xml:space="preserve">UN    </v>
          </cell>
        </row>
        <row r="3589">
          <cell r="A3589">
            <v>38377</v>
          </cell>
          <cell r="B3589" t="str">
            <v xml:space="preserve">PRUMO DE CENTRO EM ACO *400* G, COM CORDAO EM NYLON E CALCO GUIA EM ACO OU MADEIRA                                                                                                                                                                                                                                                                                                                                                                                                                        </v>
          </cell>
          <cell r="C3589" t="str">
            <v xml:space="preserve">UN    </v>
          </cell>
        </row>
        <row r="3590">
          <cell r="A3590">
            <v>38376</v>
          </cell>
          <cell r="B3590" t="str">
            <v xml:space="preserve">PRUMO DE PAREDE EM ACO 700 A 750 G, COM CORDAO EM NYLON E TACO                                                                                                                                                                                                                                                                                                                                                                                                                                            </v>
          </cell>
          <cell r="C3590" t="str">
            <v xml:space="preserve">UN    </v>
          </cell>
        </row>
        <row r="3591">
          <cell r="A3591">
            <v>38116</v>
          </cell>
          <cell r="B3591" t="str">
            <v xml:space="preserve">PULSADOR CAMPAINHA 10A, 250V (APENAS MODULO)                                                                                                                                                                                                                                                                                                                                                                                                                                                              </v>
          </cell>
          <cell r="C3591" t="str">
            <v xml:space="preserve">UN    </v>
          </cell>
        </row>
        <row r="3592">
          <cell r="A3592">
            <v>38066</v>
          </cell>
          <cell r="B3592" t="str">
            <v xml:space="preserve">PULSADOR CAMPAINHA 10A, 250V, CONJUNTO MONTADO PARA EMBUTIR 4" X 2" (PLACA + SUPORTE + MODULO)                                                                                                                                                                                                                                                                                                                                                                                                            </v>
          </cell>
          <cell r="C3592" t="str">
            <v xml:space="preserve">UN    </v>
          </cell>
        </row>
        <row r="3593">
          <cell r="A3593">
            <v>38117</v>
          </cell>
          <cell r="B3593" t="str">
            <v xml:space="preserve">PULSADOR MINUTERIA 10A, 250V (APENAS MODULO)                                                                                                                                                                                                                                                                                                                                                                                                                                                              </v>
          </cell>
          <cell r="C3593" t="str">
            <v xml:space="preserve">UN    </v>
          </cell>
        </row>
        <row r="3594">
          <cell r="A3594">
            <v>38067</v>
          </cell>
          <cell r="B3594" t="str">
            <v xml:space="preserve">PULSADOR MINUTERIA 10A, 250V, CONJUNTO MONTADO PARA EMBUTIR 4" X 2" (PLACA + SUPORTE + MODULO)                                                                                                                                                                                                                                                                                                                                                                                                            </v>
          </cell>
          <cell r="C3594" t="str">
            <v xml:space="preserve">UN    </v>
          </cell>
        </row>
        <row r="3595">
          <cell r="A3595">
            <v>44313</v>
          </cell>
          <cell r="B3595" t="str">
            <v xml:space="preserve">PUNHO PARA PERFURATRIZ DE ESTEIRA T38, D = 1 1/2" (38 MM), C = 380 MM                                                                                                                                                                                                                                                                                                                                                                                                                                     </v>
          </cell>
          <cell r="C3595" t="str">
            <v xml:space="preserve">UN    </v>
          </cell>
        </row>
        <row r="3596">
          <cell r="A3596">
            <v>11522</v>
          </cell>
          <cell r="B3596" t="str">
            <v xml:space="preserve">PUXADOR DE EMBUTIR TIPO CONCHA, COM FURO PARA CHAVE, EM LATAO CROMADO, COMPRIMENTO DE APROX *100* MM E LARGURA DE APROX *40* MM                                                                                                                                                                                                                                                                                                                                                                           </v>
          </cell>
          <cell r="C3596" t="str">
            <v xml:space="preserve">UN    </v>
          </cell>
        </row>
        <row r="3597">
          <cell r="A3597">
            <v>43600</v>
          </cell>
          <cell r="B3597" t="str">
            <v xml:space="preserve">PUXADOR TIPO ALCA, EM ZAMAC CROMADO, COM COMPRIMENTO DE APROX 150 MM, COM ROSETA PARA PORTAS DE MADEIRAS, INCLUINDO PARAFUSOS                                                                                                                                                                                                                                                                                                                                                                             </v>
          </cell>
          <cell r="C3597" t="str">
            <v xml:space="preserve">UN    </v>
          </cell>
        </row>
        <row r="3598">
          <cell r="A3598">
            <v>5080</v>
          </cell>
          <cell r="B3598" t="str">
            <v xml:space="preserve">PUXADOR TIPO ALCA, EM ZAMAC CROMADO, COM ROSETAS, COMPRIMENTO DE APROX *100* MM, PARA PORTAS E JANELAS DE MADEIRA, INCLUINDO PARAFUSOS                                                                                                                                                                                                                                                                                                                                                                    </v>
          </cell>
          <cell r="C3598" t="str">
            <v xml:space="preserve">UN    </v>
          </cell>
        </row>
        <row r="3599">
          <cell r="A3599">
            <v>38168</v>
          </cell>
          <cell r="B3599" t="str">
            <v xml:space="preserve">PUXADOR TUBULAR RETO DUPLO, EM ALUMINIO CROMADO, COMPRIMENTO DE APROX 400 MM E DIAMETRO DE 25 MM (1")                                                                                                                                                                                                                                                                                                                                                                                                     </v>
          </cell>
          <cell r="C3599" t="str">
            <v xml:space="preserve">UN    </v>
          </cell>
        </row>
        <row r="3600">
          <cell r="A3600">
            <v>43601</v>
          </cell>
          <cell r="B3600" t="str">
            <v xml:space="preserve">PUXADOR TUBULAR RETO SIMPLES, EM ALUMINIO CROMADO, COM COMPRIMENTO DE APROX 400 MM E DIAMETRO DE 25 MM                                                                                                                                                                                                                                                                                                                                                                                                    </v>
          </cell>
          <cell r="C3600" t="str">
            <v xml:space="preserve">UN    </v>
          </cell>
        </row>
        <row r="3601">
          <cell r="A3601">
            <v>13393</v>
          </cell>
          <cell r="B3601" t="str">
            <v xml:space="preserve">QUADRO DE DISTRIBUICAO COM BARRAMENTO TRIFASICO, DE EMBUTIR, EM CHAPA DE ACO GALVANIZADO, PARA 12 DISJUNTORES DIN, 100 A                                                                                                                                                                                                                                                                                                                                                                                  </v>
          </cell>
          <cell r="C3601" t="str">
            <v xml:space="preserve">UN    </v>
          </cell>
        </row>
        <row r="3602">
          <cell r="A3602">
            <v>13395</v>
          </cell>
          <cell r="B3602" t="str">
            <v xml:space="preserve">QUADRO DE DISTRIBUICAO COM BARRAMENTO TRIFASICO, DE EMBUTIR, EM CHAPA DE ACO GALVANIZADO, PARA 18 DISJUNTORES DIN, 100 A                                                                                                                                                                                                                                                                                                                                                                                  </v>
          </cell>
          <cell r="C3602" t="str">
            <v xml:space="preserve">UN    </v>
          </cell>
        </row>
        <row r="3603">
          <cell r="A3603">
            <v>12039</v>
          </cell>
          <cell r="B3603" t="str">
            <v xml:space="preserve">QUADRO DE DISTRIBUICAO COM BARRAMENTO TRIFASICO, DE EMBUTIR, EM CHAPA DE ACO GALVANIZADO, PARA 24 DISJUNTORES DIN, 100 A                                                                                                                                                                                                                                                                                                                                                                                  </v>
          </cell>
          <cell r="C3603" t="str">
            <v xml:space="preserve">UN    </v>
          </cell>
        </row>
        <row r="3604">
          <cell r="A3604">
            <v>13396</v>
          </cell>
          <cell r="B3604" t="str">
            <v xml:space="preserve">QUADRO DE DISTRIBUICAO COM BARRAMENTO TRIFASICO, DE EMBUTIR, EM CHAPA DE ACO GALVANIZADO, PARA 28 DISJUNTORES DIN, 100 A                                                                                                                                                                                                                                                                                                                                                                                  </v>
          </cell>
          <cell r="C3604" t="str">
            <v xml:space="preserve">UN    </v>
          </cell>
        </row>
        <row r="3605">
          <cell r="A3605">
            <v>12041</v>
          </cell>
          <cell r="B3605" t="str">
            <v xml:space="preserve">QUADRO DE DISTRIBUICAO COM BARRAMENTO TRIFASICO, DE EMBUTIR, EM CHAPA DE ACO GALVANIZADO, PARA 30 DISJUNTORES DIN, 150 A                                                                                                                                                                                                                                                                                                                                                                                  </v>
          </cell>
          <cell r="C3605" t="str">
            <v xml:space="preserve">UN    </v>
          </cell>
        </row>
        <row r="3606">
          <cell r="A3606">
            <v>12043</v>
          </cell>
          <cell r="B3606" t="str">
            <v xml:space="preserve">QUADRO DE DISTRIBUICAO COM BARRAMENTO TRIFASICO, DE EMBUTIR, EM CHAPA DE ACO GALVANIZADO, PARA 30 DISJUNTORES DIN, 225 A                                                                                                                                                                                                                                                                                                                                                                                  </v>
          </cell>
          <cell r="C3606" t="str">
            <v xml:space="preserve">UN    </v>
          </cell>
        </row>
        <row r="3607">
          <cell r="A3607">
            <v>39762</v>
          </cell>
          <cell r="B3607" t="str">
            <v xml:space="preserve">QUADRO DE DISTRIBUICAO COM BARRAMENTO TRIFASICO, DE EMBUTIR, EM CHAPA DE ACO GALVANIZADO, PARA 36 DISJUNTORES DIN, 100 A                                                                                                                                                                                                                                                                                                                                                                                  </v>
          </cell>
          <cell r="C3607" t="str">
            <v xml:space="preserve">UN    </v>
          </cell>
        </row>
        <row r="3608">
          <cell r="A3608">
            <v>12042</v>
          </cell>
          <cell r="B3608" t="str">
            <v xml:space="preserve">QUADRO DE DISTRIBUICAO COM BARRAMENTO TRIFASICO, DE EMBUTIR, EM CHAPA DE ACO GALVANIZADO, PARA 40 DISJUNTORES DIN, 100 A                                                                                                                                                                                                                                                                                                                                                                                  </v>
          </cell>
          <cell r="C3608" t="str">
            <v xml:space="preserve">UN    </v>
          </cell>
        </row>
        <row r="3609">
          <cell r="A3609">
            <v>39763</v>
          </cell>
          <cell r="B3609" t="str">
            <v xml:space="preserve">QUADRO DE DISTRIBUICAO COM BARRAMENTO TRIFASICO, DE EMBUTIR, EM CHAPA DE ACO GALVANIZADO, PARA 48 DISJUNTORES DIN, 100 A                                                                                                                                                                                                                                                                                                                                                                                  </v>
          </cell>
          <cell r="C3609" t="str">
            <v xml:space="preserve">UN    </v>
          </cell>
        </row>
        <row r="3610">
          <cell r="A3610">
            <v>39760</v>
          </cell>
          <cell r="B3610" t="str">
            <v xml:space="preserve">QUADRO DE DISTRIBUICAO COM BARRAMENTO TRIFASICO, DE SOBREPOR, EM CHAPA DE ACO GALVANIZADO, PARA *42* DISJUNTORES DIN, 100 A                                                                                                                                                                                                                                                                                                                                                                               </v>
          </cell>
          <cell r="C3610" t="str">
            <v xml:space="preserve">UN    </v>
          </cell>
        </row>
        <row r="3611">
          <cell r="A3611">
            <v>39756</v>
          </cell>
          <cell r="B3611" t="str">
            <v xml:space="preserve">QUADRO DE DISTRIBUICAO COM BARRAMENTO TRIFASICO, DE SOBREPOR, EM CHAPA DE ACO GALVANIZADO, PARA 12 DISJUNTORES DIN, 100 A                                                                                                                                                                                                                                                                                                                                                                                 </v>
          </cell>
          <cell r="C3611" t="str">
            <v xml:space="preserve">UN    </v>
          </cell>
        </row>
        <row r="3612">
          <cell r="A3612">
            <v>12038</v>
          </cell>
          <cell r="B3612" t="str">
            <v xml:space="preserve">QUADRO DE DISTRIBUICAO COM BARRAMENTO TRIFASICO, DE SOBREPOR, EM CHAPA DE ACO GALVANIZADO, PARA 18 DISJUNTORES DIN, 100 A                                                                                                                                                                                                                                                                                                                                                                                 </v>
          </cell>
          <cell r="C3612" t="str">
            <v xml:space="preserve">UN    </v>
          </cell>
        </row>
        <row r="3613">
          <cell r="A3613">
            <v>39757</v>
          </cell>
          <cell r="B3613" t="str">
            <v xml:space="preserve">QUADRO DE DISTRIBUICAO COM BARRAMENTO TRIFASICO, DE SOBREPOR, EM CHAPA DE ACO GALVANIZADO, PARA 28 DISJUNTORES DIN, 100 A                                                                                                                                                                                                                                                                                                                                                                                 </v>
          </cell>
          <cell r="C3613" t="str">
            <v xml:space="preserve">UN    </v>
          </cell>
        </row>
        <row r="3614">
          <cell r="A3614">
            <v>39758</v>
          </cell>
          <cell r="B3614" t="str">
            <v xml:space="preserve">QUADRO DE DISTRIBUICAO COM BARRAMENTO TRIFASICO, DE SOBREPOR, EM CHAPA DE ACO GALVANIZADO, PARA 30 DISJUNTORES DIN, 100 A                                                                                                                                                                                                                                                                                                                                                                                 </v>
          </cell>
          <cell r="C3614" t="str">
            <v xml:space="preserve">UN    </v>
          </cell>
        </row>
        <row r="3615">
          <cell r="A3615">
            <v>39759</v>
          </cell>
          <cell r="B3615" t="str">
            <v xml:space="preserve">QUADRO DE DISTRIBUICAO COM BARRAMENTO TRIFASICO, DE SOBREPOR, EM CHAPA DE ACO GALVANIZADO, PARA 36 DISJUNTORES DIN, 100 A                                                                                                                                                                                                                                                                                                                                                                                 </v>
          </cell>
          <cell r="C3615" t="str">
            <v xml:space="preserve">UN    </v>
          </cell>
        </row>
        <row r="3616">
          <cell r="A3616">
            <v>39761</v>
          </cell>
          <cell r="B3616" t="str">
            <v xml:space="preserve">QUADRO DE DISTRIBUICAO COM BARRAMENTO TRIFASICO, DE SOBREPOR, EM CHAPA DE ACO GALVANIZADO, PARA 48 DISJUNTORES DIN, 100 A                                                                                                                                                                                                                                                                                                                                                                                 </v>
          </cell>
          <cell r="C3616" t="str">
            <v xml:space="preserve">UN    </v>
          </cell>
        </row>
        <row r="3617">
          <cell r="A3617">
            <v>39805</v>
          </cell>
          <cell r="B3617" t="str">
            <v xml:space="preserve">QUADRO DE DISTRIBUICAO, EM PVC, DE EMBUTIR, COM BARRAMENTO TERRA / NEUTRO, PARA 12 DISJUNTORES NEMA OU 16 DISJUNTORES DIN                                                                                                                                                                                                                                                                                                                                                                                 </v>
          </cell>
          <cell r="C3617" t="str">
            <v xml:space="preserve">UN    </v>
          </cell>
        </row>
        <row r="3618">
          <cell r="A3618">
            <v>39806</v>
          </cell>
          <cell r="B3618" t="str">
            <v xml:space="preserve">QUADRO DE DISTRIBUICAO, EM PVC, DE EMBUTIR, COM BARRAMENTO TERRA / NEUTRO, PARA 18 DISJUNTORES NEMA OU 24 DISJUNTORES DIN                                                                                                                                                                                                                                                                                                                                                                                 </v>
          </cell>
          <cell r="C3618" t="str">
            <v xml:space="preserve">UN    </v>
          </cell>
        </row>
        <row r="3619">
          <cell r="A3619">
            <v>39807</v>
          </cell>
          <cell r="B3619" t="str">
            <v xml:space="preserve">QUADRO DE DISTRIBUICAO, EM PVC, DE EMBUTIR, COM BARRAMENTO TERRA / NEUTRO, PARA 27 DISJUNTORES NEMA OU 36 DISJUNTORES DIN                                                                                                                                                                                                                                                                                                                                                                                 </v>
          </cell>
          <cell r="C3619" t="str">
            <v xml:space="preserve">UN    </v>
          </cell>
        </row>
        <row r="3620">
          <cell r="A3620">
            <v>43100</v>
          </cell>
          <cell r="B3620" t="str">
            <v xml:space="preserve">QUADRO DE DISTRIBUICAO, EM PVC, DE EMBUTIR, COM BARRAMENTO TERRA / NEUTRO, PARA 48 DISJUNTORES DIN                                                                                                                                                                                                                                                                                                                                                                                                        </v>
          </cell>
          <cell r="C3620" t="str">
            <v xml:space="preserve">UN    </v>
          </cell>
        </row>
        <row r="3621">
          <cell r="A3621">
            <v>39804</v>
          </cell>
          <cell r="B3621" t="str">
            <v xml:space="preserve">QUADRO DE DISTRIBUICAO, EM PVC, DE EMBUTIR, COM BARRAMENTO TERRA / NEUTRO, PARA 6 DISJUNTORES NEMA OU 8 DISJUNTORES DIN                                                                                                                                                                                                                                                                                                                                                                                   </v>
          </cell>
          <cell r="C3621" t="str">
            <v xml:space="preserve">UN    </v>
          </cell>
        </row>
        <row r="3622">
          <cell r="A3622">
            <v>39796</v>
          </cell>
          <cell r="B3622" t="str">
            <v xml:space="preserve">QUADRO DE DISTRIBUICAO, SEM BARRAMENTO, EM PVC, DE EMBUTIR, PARA 12 DISJUNTORES NEMA OU 16 DISJUNTORES DIN                                                                                                                                                                                                                                                                                                                                                                                                </v>
          </cell>
          <cell r="C3622" t="str">
            <v xml:space="preserve">UN    </v>
          </cell>
        </row>
        <row r="3623">
          <cell r="A3623">
            <v>39797</v>
          </cell>
          <cell r="B3623" t="str">
            <v xml:space="preserve">QUADRO DE DISTRIBUICAO, SEM BARRAMENTO, EM PVC, DE EMBUTIR, PARA 18 DISJUNTORES NEMA OU 24 DISJUNTORES DIN                                                                                                                                                                                                                                                                                                                                                                                                </v>
          </cell>
          <cell r="C3623" t="str">
            <v xml:space="preserve">UN    </v>
          </cell>
        </row>
        <row r="3624">
          <cell r="A3624">
            <v>39798</v>
          </cell>
          <cell r="B3624" t="str">
            <v xml:space="preserve">QUADRO DE DISTRIBUICAO, SEM BARRAMENTO, EM PVC, DE EMBUTIR, PARA 27 DISJUNTORES NEMA OU 36 DISJUNTORES DIN                                                                                                                                                                                                                                                                                                                                                                                                </v>
          </cell>
          <cell r="C3624" t="str">
            <v xml:space="preserve">UN    </v>
          </cell>
        </row>
        <row r="3625">
          <cell r="A3625">
            <v>39794</v>
          </cell>
          <cell r="B3625" t="str">
            <v xml:space="preserve">QUADRO DE DISTRIBUICAO, SEM BARRAMENTO, EM PVC, DE EMBUTIR, PARA 3 DISJUNTORES NEMA OU 4 DISJUNTORES DIN                                                                                                                                                                                                                                                                                                                                                                                                  </v>
          </cell>
          <cell r="C3625" t="str">
            <v xml:space="preserve">UN    </v>
          </cell>
        </row>
        <row r="3626">
          <cell r="A3626">
            <v>39795</v>
          </cell>
          <cell r="B3626" t="str">
            <v xml:space="preserve">QUADRO DE DISTRIBUICAO, SEM BARRAMENTO, EM PVC, DE EMBUTIR, PARA 6 DISJUNTORES NEMA OU 8 DISJUNTORES DIN                                                                                                                                                                                                                                                                                                                                                                                                  </v>
          </cell>
          <cell r="C3626" t="str">
            <v xml:space="preserve">UN    </v>
          </cell>
        </row>
        <row r="3627">
          <cell r="A3627">
            <v>39801</v>
          </cell>
          <cell r="B3627" t="str">
            <v xml:space="preserve">QUADRO DE DISTRIBUICAO, SEM BARRAMENTO, EM PVC, DE SOBREPOR, PARA 12 DISJUNTORES NEMA OU 16 DISJUNTORES DIN                                                                                                                                                                                                                                                                                                                                                                                               </v>
          </cell>
          <cell r="C3627" t="str">
            <v xml:space="preserve">UN    </v>
          </cell>
        </row>
        <row r="3628">
          <cell r="A3628">
            <v>39802</v>
          </cell>
          <cell r="B3628" t="str">
            <v xml:space="preserve">QUADRO DE DISTRIBUICAO, SEM BARRAMENTO, EM PVC, DE SOBREPOR, PARA 18 DISJUNTORES NEMA OU 24 DISJUNTORES DIN                                                                                                                                                                                                                                                                                                                                                                                               </v>
          </cell>
          <cell r="C3628" t="str">
            <v xml:space="preserve">UN    </v>
          </cell>
        </row>
        <row r="3629">
          <cell r="A3629">
            <v>39803</v>
          </cell>
          <cell r="B3629" t="str">
            <v xml:space="preserve">QUADRO DE DISTRIBUICAO, SEM BARRAMENTO, EM PVC, DE SOBREPOR, PARA 27 DISJUNTORES NEMA OU 36 DISJUNTORES DIN                                                                                                                                                                                                                                                                                                                                                                                               </v>
          </cell>
          <cell r="C3629" t="str">
            <v xml:space="preserve">UN    </v>
          </cell>
        </row>
        <row r="3630">
          <cell r="A3630">
            <v>39799</v>
          </cell>
          <cell r="B3630" t="str">
            <v xml:space="preserve">QUADRO DE DISTRIBUICAO, SEM BARRAMENTO, EM PVC, DE SOBREPOR, PARA 3 DISJUNTORES NEMA OU 4 DISJUNTORES DIN                                                                                                                                                                                                                                                                                                                                                                                                 </v>
          </cell>
          <cell r="C3630" t="str">
            <v xml:space="preserve">UN    </v>
          </cell>
        </row>
        <row r="3631">
          <cell r="A3631">
            <v>39800</v>
          </cell>
          <cell r="B3631" t="str">
            <v xml:space="preserve">QUADRO DE DISTRIBUICAO, SEM BARRAMENTO, EM PVC, DE SOBREPOR, PARA 6 DISJUNTORES NEMA OU 8 DISJUNTORES DIN                                                                                                                                                                                                                                                                                                                                                                                                 </v>
          </cell>
          <cell r="C3631" t="str">
            <v xml:space="preserve">UN    </v>
          </cell>
        </row>
        <row r="3632">
          <cell r="A3632">
            <v>43837</v>
          </cell>
          <cell r="B3632" t="str">
            <v xml:space="preserve">RACK DE PISO PARA SERVIDOR, ABERTO, EM COLUNA, 44U X *570* MM                                                                                                                                                                                                                                                                                                                                                                                                                                             </v>
          </cell>
          <cell r="C3632" t="str">
            <v xml:space="preserve">UN    </v>
          </cell>
        </row>
        <row r="3633">
          <cell r="A3633">
            <v>43836</v>
          </cell>
          <cell r="B3633" t="str">
            <v xml:space="preserve">RACK DE PISO PARA SERVIDOR, FECHADO, 44U, COM PORTA, 44U X *570* MM                                                                                                                                                                                                                                                                                                                                                                                                                                       </v>
          </cell>
          <cell r="C3633" t="str">
            <v xml:space="preserve">UN    </v>
          </cell>
        </row>
        <row r="3634">
          <cell r="A3634">
            <v>21059</v>
          </cell>
          <cell r="B3634" t="str">
            <v xml:space="preserve">RALO FOFO COM REQUADRO, QUADRADO 150 X 150 MM                                                                                                                                                                                                                                                                                                                                                                                                                                                             </v>
          </cell>
          <cell r="C3634" t="str">
            <v xml:space="preserve">UN    </v>
          </cell>
        </row>
        <row r="3635">
          <cell r="A3635">
            <v>11234</v>
          </cell>
          <cell r="B3635" t="str">
            <v xml:space="preserve">RALO FOFO COM REQUADRO, QUADRADO 200 X 200 MM                                                                                                                                                                                                                                                                                                                                                                                                                                                             </v>
          </cell>
          <cell r="C3635" t="str">
            <v xml:space="preserve">UN    </v>
          </cell>
        </row>
        <row r="3636">
          <cell r="A3636">
            <v>21060</v>
          </cell>
          <cell r="B3636" t="str">
            <v xml:space="preserve">RALO FOFO COM REQUADRO, QUADRADO 250 X 250 MM                                                                                                                                                                                                                                                                                                                                                                                                                                                             </v>
          </cell>
          <cell r="C3636" t="str">
            <v xml:space="preserve">UN    </v>
          </cell>
        </row>
        <row r="3637">
          <cell r="A3637">
            <v>21061</v>
          </cell>
          <cell r="B3637" t="str">
            <v xml:space="preserve">RALO FOFO COM REQUADRO, QUADRADO 300 X 300 MM                                                                                                                                                                                                                                                                                                                                                                                                                                                             </v>
          </cell>
          <cell r="C3637" t="str">
            <v xml:space="preserve">UN    </v>
          </cell>
        </row>
        <row r="3638">
          <cell r="A3638">
            <v>21062</v>
          </cell>
          <cell r="B3638" t="str">
            <v xml:space="preserve">RALO FOFO COM REQUADRO, QUADRADO 400 X 400 MM                                                                                                                                                                                                                                                                                                                                                                                                                                                             </v>
          </cell>
          <cell r="C3638" t="str">
            <v xml:space="preserve">UN    </v>
          </cell>
        </row>
        <row r="3639">
          <cell r="A3639">
            <v>11708</v>
          </cell>
          <cell r="B3639" t="str">
            <v xml:space="preserve">RALO FOFO SEMIESFERICO, 100 MM, PARA LAJES/ CALHAS                                                                                                                                                                                                                                                                                                                                                                                                                                                        </v>
          </cell>
          <cell r="C3639" t="str">
            <v xml:space="preserve">UN    </v>
          </cell>
        </row>
        <row r="3640">
          <cell r="A3640">
            <v>11709</v>
          </cell>
          <cell r="B3640" t="str">
            <v xml:space="preserve">RALO FOFO SEMIESFERICO, 150 MM, PARA LAJES/ CALHAS                                                                                                                                                                                                                                                                                                                                                                                                                                                        </v>
          </cell>
          <cell r="C3640" t="str">
            <v xml:space="preserve">UN    </v>
          </cell>
        </row>
        <row r="3641">
          <cell r="A3641">
            <v>11710</v>
          </cell>
          <cell r="B3641" t="str">
            <v xml:space="preserve">RALO FOFO SEMIESFERICO, 200 MM, PARA LAJES/ CALHAS                                                                                                                                                                                                                                                                                                                                                                                                                                                        </v>
          </cell>
          <cell r="C3641" t="str">
            <v xml:space="preserve">UN    </v>
          </cell>
        </row>
        <row r="3642">
          <cell r="A3642">
            <v>11707</v>
          </cell>
          <cell r="B3642" t="str">
            <v xml:space="preserve">RALO FOFO SEMIESFERICO, 75 MM, PARA LAJES/ CALHAS                                                                                                                                                                                                                                                                                                                                                                                                                                                         </v>
          </cell>
          <cell r="C3642" t="str">
            <v xml:space="preserve">UN    </v>
          </cell>
        </row>
        <row r="3643">
          <cell r="A3643">
            <v>5102</v>
          </cell>
          <cell r="B3643" t="str">
            <v xml:space="preserve">RALO SECO / RALO DE PASSAGEM EM PVC, QUADRADO, 100 X 100 X 53 MM, SAIDA 40 MM, COM GRELHA BRANCA                                                                                                                                                                                                                                                                                                                                                                                                          </v>
          </cell>
          <cell r="C3643" t="str">
            <v xml:space="preserve">UN    </v>
          </cell>
        </row>
        <row r="3644">
          <cell r="A3644">
            <v>11711</v>
          </cell>
          <cell r="B3644" t="str">
            <v xml:space="preserve">RALO SECO CONICO, PVC, 100 X 40 MM, COM GRELHA QUADRADA BRANCA                                                                                                                                                                                                                                                                                                                                                                                                                                            </v>
          </cell>
          <cell r="C3644" t="str">
            <v xml:space="preserve">UN    </v>
          </cell>
        </row>
        <row r="3645">
          <cell r="A3645">
            <v>11739</v>
          </cell>
          <cell r="B3645" t="str">
            <v xml:space="preserve">RALO SECO CONICO, PVC, 100 X 40 MM, COM GRELHA REDONDA BRANCA                                                                                                                                                                                                                                                                                                                                                                                                                                             </v>
          </cell>
          <cell r="C3645" t="str">
            <v xml:space="preserve">UN    </v>
          </cell>
        </row>
        <row r="3646">
          <cell r="A3646">
            <v>11741</v>
          </cell>
          <cell r="B3646" t="str">
            <v xml:space="preserve">RALO SIFONADO CILINDRICO, PVC, 100 X 40 MM, COM GRELHA REDONDA BRANCA                                                                                                                                                                                                                                                                                                                                                                                                                                     </v>
          </cell>
          <cell r="C3646" t="str">
            <v xml:space="preserve">UN    </v>
          </cell>
        </row>
        <row r="3647">
          <cell r="A3647">
            <v>11745</v>
          </cell>
          <cell r="B3647" t="str">
            <v xml:space="preserve">RALO SIFONADO QUADRADO, PVC, 100 X 53 MM, SAIDA 40 MM, COM GRELHA QUADRADA BRANCA                                                                                                                                                                                                                                                                                                                                                                                                                         </v>
          </cell>
          <cell r="C3647" t="str">
            <v xml:space="preserve">UN    </v>
          </cell>
        </row>
        <row r="3648">
          <cell r="A3648">
            <v>11743</v>
          </cell>
          <cell r="B3648" t="str">
            <v xml:space="preserve">RALO SIFONADO REDONDO CONICO, PVC, 100 X 40 MM, COM GRELHA REDONDA BRANCA                                                                                                                                                                                                                                                                                                                                                                                                                                 </v>
          </cell>
          <cell r="C3648" t="str">
            <v xml:space="preserve">UN    </v>
          </cell>
        </row>
        <row r="3649">
          <cell r="A3649">
            <v>5104</v>
          </cell>
          <cell r="B3649" t="str">
            <v xml:space="preserve">REBITE DE REPUXO EM ALUMINIO VAZADO, DIAMETRO 3,2 X 8 MM DE COMPRIMENTO (1KG = 1025 UNIDADES)                                                                                                                                                                                                                                                                                                                                                                                                             </v>
          </cell>
          <cell r="C3649" t="str">
            <v xml:space="preserve">KG    </v>
          </cell>
        </row>
        <row r="3650">
          <cell r="A3650">
            <v>44530</v>
          </cell>
          <cell r="B3650" t="str">
            <v xml:space="preserve">REBOLO ABRASIVO RETO DE USO GERAL GRAO 36, DE 6 X 1" (DIAMETRO X ESPESSURA)                                                                                                                                                                                                                                                                                                                                                                                                                               </v>
          </cell>
          <cell r="C3650" t="str">
            <v xml:space="preserve">UN    </v>
          </cell>
        </row>
        <row r="3651">
          <cell r="A3651">
            <v>2710</v>
          </cell>
          <cell r="B3651" t="str">
            <v xml:space="preserve">REBOLO ABRASIVO RETO DE USO GERAL GRAO 36, DE 6 X 3/4" (DIAMETRO X ESPESSURA)                                                                                                                                                                                                                                                                                                                                                                                                                             </v>
          </cell>
          <cell r="C3651" t="str">
            <v xml:space="preserve">UN    </v>
          </cell>
        </row>
        <row r="3652">
          <cell r="A3652">
            <v>14575</v>
          </cell>
          <cell r="B3652" t="str">
            <v xml:space="preserve">RECICLADORA DE ASFALTO A FRIO SOBRE RODAS, LARG. FRESAGEM 2,00 M, POT. 315 KW/422 HP                                                                                                                                                                                                                                                                                                                                                                                                                      </v>
          </cell>
          <cell r="C3652" t="str">
            <v xml:space="preserve">UN    </v>
          </cell>
        </row>
        <row r="3653">
          <cell r="A3653">
            <v>20043</v>
          </cell>
          <cell r="B3653" t="str">
            <v xml:space="preserve">REDUCAO EXCENTRICA PVC, DN 100 X 50 MM, PARA ESGOTO PREDIAL                                                                                                                                                                                                                                                                                                                                                                                                                                               </v>
          </cell>
          <cell r="C3653" t="str">
            <v xml:space="preserve">UN    </v>
          </cell>
        </row>
        <row r="3654">
          <cell r="A3654">
            <v>20044</v>
          </cell>
          <cell r="B3654" t="str">
            <v xml:space="preserve">REDUCAO EXCENTRICA PVC, DN 100 X 75 MM, PARA ESGOTO PREDIAL                                                                                                                                                                                                                                                                                                                                                                                                                                               </v>
          </cell>
          <cell r="C3654" t="str">
            <v xml:space="preserve">UN    </v>
          </cell>
        </row>
        <row r="3655">
          <cell r="A3655">
            <v>20042</v>
          </cell>
          <cell r="B3655" t="str">
            <v xml:space="preserve">REDUCAO EXCENTRICA PVC, DN 75 X 50 MM, PARA ESGOTO PREDIAL                                                                                                                                                                                                                                                                                                                                                                                                                                                </v>
          </cell>
          <cell r="C3655" t="str">
            <v xml:space="preserve">UN    </v>
          </cell>
        </row>
        <row r="3656">
          <cell r="A3656">
            <v>20046</v>
          </cell>
          <cell r="B3656" t="str">
            <v xml:space="preserve">REDUCAO EXCENTRICA PVC, SERIE R, DN 100 X 75 MM, PARA ESGOTO PREDIAL                                                                                                                                                                                                                                                                                                                                                                                                                                      </v>
          </cell>
          <cell r="C3656" t="str">
            <v xml:space="preserve">UN    </v>
          </cell>
        </row>
        <row r="3657">
          <cell r="A3657">
            <v>20047</v>
          </cell>
          <cell r="B3657" t="str">
            <v xml:space="preserve">REDUCAO EXCENTRICA PVC, SERIE R, DN 150 X 100 MM, PARA ESGOTO PREDIAL                                                                                                                                                                                                                                                                                                                                                                                                                                     </v>
          </cell>
          <cell r="C3657" t="str">
            <v xml:space="preserve">UN    </v>
          </cell>
        </row>
        <row r="3658">
          <cell r="A3658">
            <v>20045</v>
          </cell>
          <cell r="B3658" t="str">
            <v xml:space="preserve">REDUCAO EXCENTRICA PVC, SERIE R, DN 75 X 50 MM, PARA ESGOTO PREDIAL                                                                                                                                                                                                                                                                                                                                                                                                                                       </v>
          </cell>
          <cell r="C3658" t="str">
            <v xml:space="preserve">UN    </v>
          </cell>
        </row>
        <row r="3659">
          <cell r="A3659">
            <v>20972</v>
          </cell>
          <cell r="B3659" t="str">
            <v xml:space="preserve">REDUCAO FIXA TIPO STORZ, ENGATE RAPIDO 2.1/2" X 1.1/2", EM LATAO, PARA INSTALACAO PREDIAL COMBATE A INCENDIO PREDIAL                                                                                                                                                                                                                                                                                                                                                                                      </v>
          </cell>
          <cell r="C3659" t="str">
            <v xml:space="preserve">UN    </v>
          </cell>
        </row>
        <row r="3660">
          <cell r="A3660">
            <v>11321</v>
          </cell>
          <cell r="B3660" t="str">
            <v xml:space="preserve">REDUCAO PVC PBA, JE, PB, DN 100 X 50 / DE 110 X 60 MM, PARA REDE DE AGUA                                                                                                                                                                                                                                                                                                                                                                                                                                  </v>
          </cell>
          <cell r="C3660" t="str">
            <v xml:space="preserve">UN    </v>
          </cell>
        </row>
        <row r="3661">
          <cell r="A3661">
            <v>11323</v>
          </cell>
          <cell r="B3661" t="str">
            <v xml:space="preserve">REDUCAO PVC PBA, JE, PB, DN 100 X 75 / DE 110 X 85 MM, PARA REDE DE AGUA                                                                                                                                                                                                                                                                                                                                                                                                                                  </v>
          </cell>
          <cell r="C3661" t="str">
            <v xml:space="preserve">UN    </v>
          </cell>
        </row>
        <row r="3662">
          <cell r="A3662">
            <v>20327</v>
          </cell>
          <cell r="B3662" t="str">
            <v xml:space="preserve">REDUCAO PVC PBA, JE, PB, DN 75 X 50 / DE 85 X 60 MM, PARA REDE DE AGUA                                                                                                                                                                                                                                                                                                                                                                                                                                    </v>
          </cell>
          <cell r="C3662" t="str">
            <v xml:space="preserve">UN    </v>
          </cell>
        </row>
        <row r="3663">
          <cell r="A3663">
            <v>6034</v>
          </cell>
          <cell r="B3663" t="str">
            <v xml:space="preserve">REGISTRO DE ESFERA DE PASSEIO, PVC PARA POLIETILENO, 20 MM                                                                                                                                                                                                                                                                                                                                                                                                                                                </v>
          </cell>
          <cell r="C3663" t="str">
            <v xml:space="preserve">UN    </v>
          </cell>
        </row>
        <row r="3664">
          <cell r="A3664">
            <v>6036</v>
          </cell>
          <cell r="B3664" t="str">
            <v xml:space="preserve">REGISTRO DE ESFERA PVC, COM BORBOLETA, COM ROSCA EXTERNA, DE 1/2"                                                                                                                                                                                                                                                                                                                                                                                                                                         </v>
          </cell>
          <cell r="C3664" t="str">
            <v xml:space="preserve">UN    </v>
          </cell>
        </row>
        <row r="3665">
          <cell r="A3665">
            <v>6031</v>
          </cell>
          <cell r="B3665" t="str">
            <v xml:space="preserve">REGISTRO DE ESFERA PVC, COM BORBOLETA, COM ROSCA EXTERNA, DE 3/4"                                                                                                                                                                                                                                                                                                                                                                                                                                         </v>
          </cell>
          <cell r="C3665" t="str">
            <v xml:space="preserve">UN    </v>
          </cell>
        </row>
        <row r="3666">
          <cell r="A3666">
            <v>6029</v>
          </cell>
          <cell r="B3666" t="str">
            <v xml:space="preserve">REGISTRO DE ESFERA PVC, COM CABECA QUADRADA, COM ROSCA EXTERNA, 1/2"                                                                                                                                                                                                                                                                                                                                                                                                                                      </v>
          </cell>
          <cell r="C3666" t="str">
            <v xml:space="preserve">UN    </v>
          </cell>
        </row>
        <row r="3667">
          <cell r="A3667">
            <v>6033</v>
          </cell>
          <cell r="B3667" t="str">
            <v xml:space="preserve">REGISTRO DE ESFERA PVC, COM CABECA QUADRADA, COM ROSCA EXTERNA, 3/4"                                                                                                                                                                                                                                                                                                                                                                                                                                      </v>
          </cell>
          <cell r="C3667" t="str">
            <v xml:space="preserve">UN    </v>
          </cell>
        </row>
        <row r="3668">
          <cell r="A3668">
            <v>11672</v>
          </cell>
          <cell r="B3668" t="str">
            <v xml:space="preserve">REGISTRO DE ESFERA, PVC, COM VOLANTE, VS, ROSCAVEL, DN 1 1/2", COM CORPO DIVIDIDO                                                                                                                                                                                                                                                                                                                                                                                                                         </v>
          </cell>
          <cell r="C3668" t="str">
            <v xml:space="preserve">UN    </v>
          </cell>
        </row>
        <row r="3669">
          <cell r="A3669">
            <v>11669</v>
          </cell>
          <cell r="B3669" t="str">
            <v xml:space="preserve">REGISTRO DE ESFERA, PVC, COM VOLANTE, VS, ROSCAVEL, DN 1 1/4", COM CORPO DIVIDIDO                                                                                                                                                                                                                                                                                                                                                                                                                         </v>
          </cell>
          <cell r="C3669" t="str">
            <v xml:space="preserve">UN    </v>
          </cell>
        </row>
        <row r="3670">
          <cell r="A3670">
            <v>11670</v>
          </cell>
          <cell r="B3670" t="str">
            <v xml:space="preserve">REGISTRO DE ESFERA, PVC, COM VOLANTE, VS, ROSCAVEL, DN 1/2", COM CORPO DIVIDIDO                                                                                                                                                                                                                                                                                                                                                                                                                           </v>
          </cell>
          <cell r="C3670" t="str">
            <v xml:space="preserve">UN    </v>
          </cell>
        </row>
        <row r="3671">
          <cell r="A3671">
            <v>20055</v>
          </cell>
          <cell r="B3671" t="str">
            <v xml:space="preserve">REGISTRO DE ESFERA, PVC, COM VOLANTE, VS, ROSCAVEL, DN 1", COM CORPO DIVIDIDO                                                                                                                                                                                                                                                                                                                                                                                                                             </v>
          </cell>
          <cell r="C3671" t="str">
            <v xml:space="preserve">UN    </v>
          </cell>
        </row>
        <row r="3672">
          <cell r="A3672">
            <v>11671</v>
          </cell>
          <cell r="B3672" t="str">
            <v xml:space="preserve">REGISTRO DE ESFERA, PVC, COM VOLANTE, VS, ROSCAVEL, DN 2", COM CORPO DIVIDIDO                                                                                                                                                                                                                                                                                                                                                                                                                             </v>
          </cell>
          <cell r="C3672" t="str">
            <v xml:space="preserve">UN    </v>
          </cell>
        </row>
        <row r="3673">
          <cell r="A3673">
            <v>6032</v>
          </cell>
          <cell r="B3673" t="str">
            <v xml:space="preserve">REGISTRO DE ESFERA, PVC, COM VOLANTE, VS, ROSCAVEL, DN 3/4", COM CORPO DIVIDIDO                                                                                                                                                                                                                                                                                                                                                                                                                           </v>
          </cell>
          <cell r="C3673" t="str">
            <v xml:space="preserve">UN    </v>
          </cell>
        </row>
        <row r="3674">
          <cell r="A3674">
            <v>11673</v>
          </cell>
          <cell r="B3674" t="str">
            <v xml:space="preserve">REGISTRO DE ESFERA, PVC, COM VOLANTE, VS, SOLDAVEL, DN 20 MM, COM CORPO DIVIDIDO                                                                                                                                                                                                                                                                                                                                                                                                                          </v>
          </cell>
          <cell r="C3674" t="str">
            <v xml:space="preserve">UN    </v>
          </cell>
        </row>
        <row r="3675">
          <cell r="A3675">
            <v>11674</v>
          </cell>
          <cell r="B3675" t="str">
            <v xml:space="preserve">REGISTRO DE ESFERA, PVC, COM VOLANTE, VS, SOLDAVEL, DN 25 MM, COM CORPO DIVIDIDO                                                                                                                                                                                                                                                                                                                                                                                                                          </v>
          </cell>
          <cell r="C3675" t="str">
            <v xml:space="preserve">UN    </v>
          </cell>
        </row>
        <row r="3676">
          <cell r="A3676">
            <v>11675</v>
          </cell>
          <cell r="B3676" t="str">
            <v xml:space="preserve">REGISTRO DE ESFERA, PVC, COM VOLANTE, VS, SOLDAVEL, DN 32 MM, COM CORPO DIVIDIDO                                                                                                                                                                                                                                                                                                                                                                                                                          </v>
          </cell>
          <cell r="C3676" t="str">
            <v xml:space="preserve">UN    </v>
          </cell>
        </row>
        <row r="3677">
          <cell r="A3677">
            <v>11676</v>
          </cell>
          <cell r="B3677" t="str">
            <v xml:space="preserve">REGISTRO DE ESFERA, PVC, COM VOLANTE, VS, SOLDAVEL, DN 40 MM, COM CORPO DIVIDIDO                                                                                                                                                                                                                                                                                                                                                                                                                          </v>
          </cell>
          <cell r="C3677" t="str">
            <v xml:space="preserve">UN    </v>
          </cell>
        </row>
        <row r="3678">
          <cell r="A3678">
            <v>11677</v>
          </cell>
          <cell r="B3678" t="str">
            <v xml:space="preserve">REGISTRO DE ESFERA, PVC, COM VOLANTE, VS, SOLDAVEL, DN 50 MM, COM CORPO DIVIDIDO                                                                                                                                                                                                                                                                                                                                                                                                                          </v>
          </cell>
          <cell r="C3678" t="str">
            <v xml:space="preserve">UN    </v>
          </cell>
        </row>
        <row r="3679">
          <cell r="A3679">
            <v>11678</v>
          </cell>
          <cell r="B3679" t="str">
            <v xml:space="preserve">REGISTRO DE ESFERA, PVC, COM VOLANTE, VS, SOLDAVEL, DN 60 MM, COM CORPO DIVIDIDO                                                                                                                                                                                                                                                                                                                                                                                                                          </v>
          </cell>
          <cell r="C3679" t="str">
            <v xml:space="preserve">UN    </v>
          </cell>
        </row>
        <row r="3680">
          <cell r="A3680">
            <v>6038</v>
          </cell>
          <cell r="B3680" t="str">
            <v xml:space="preserve">REGISTRO DE PRESSAO PVC, ROSCAVEL, VOLANTE SIMPLES, DE 1/2"                                                                                                                                                                                                                                                                                                                                                                                                                                               </v>
          </cell>
          <cell r="C3680" t="str">
            <v xml:space="preserve">UN    </v>
          </cell>
        </row>
        <row r="3681">
          <cell r="A3681">
            <v>11718</v>
          </cell>
          <cell r="B3681" t="str">
            <v xml:space="preserve">REGISTRO DE PRESSAO PVC, ROSCAVEL, VOLANTE SIMPLES, DE 3/4"                                                                                                                                                                                                                                                                                                                                                                                                                                               </v>
          </cell>
          <cell r="C3681" t="str">
            <v xml:space="preserve">UN    </v>
          </cell>
        </row>
        <row r="3682">
          <cell r="A3682">
            <v>6037</v>
          </cell>
          <cell r="B3682" t="str">
            <v xml:space="preserve">REGISTRO DE PRESSAO PVC, SOLDAVEL, VOLANTE SIMPLES, DE 20 MM                                                                                                                                                                                                                                                                                                                                                                                                                                              </v>
          </cell>
          <cell r="C3682" t="str">
            <v xml:space="preserve">UN    </v>
          </cell>
        </row>
        <row r="3683">
          <cell r="A3683">
            <v>11719</v>
          </cell>
          <cell r="B3683" t="str">
            <v xml:space="preserve">REGISTRO DE PRESSAO PVC, SOLDAVEL, VOLANTE SIMPLES, DE 25 MM                                                                                                                                                                                                                                                                                                                                                                                                                                              </v>
          </cell>
          <cell r="C3683" t="str">
            <v xml:space="preserve">UN    </v>
          </cell>
        </row>
        <row r="3684">
          <cell r="A3684">
            <v>6010</v>
          </cell>
          <cell r="B3684" t="str">
            <v xml:space="preserve">REGISTRO GAVETA BRUTO EM LATAO FORJADO, BITOLA 1 1/2"                                                                                                                                                                                                                                                                                                                                                                                                                                                     </v>
          </cell>
          <cell r="C3684" t="str">
            <v xml:space="preserve">UN    </v>
          </cell>
        </row>
        <row r="3685">
          <cell r="A3685">
            <v>6017</v>
          </cell>
          <cell r="B3685" t="str">
            <v xml:space="preserve">REGISTRO GAVETA BRUTO EM LATAO FORJADO, BITOLA 1 1/4"                                                                                                                                                                                                                                                                                                                                                                                                                                                     </v>
          </cell>
          <cell r="C3685" t="str">
            <v xml:space="preserve">UN    </v>
          </cell>
        </row>
        <row r="3686">
          <cell r="A3686">
            <v>6020</v>
          </cell>
          <cell r="B3686" t="str">
            <v xml:space="preserve">REGISTRO GAVETA BRUTO EM LATAO FORJADO, BITOLA 1/2"                                                                                                                                                                                                                                                                                                                                                                                                                                                       </v>
          </cell>
          <cell r="C3686" t="str">
            <v xml:space="preserve">UN    </v>
          </cell>
        </row>
        <row r="3687">
          <cell r="A3687">
            <v>6019</v>
          </cell>
          <cell r="B3687" t="str">
            <v xml:space="preserve">REGISTRO GAVETA BRUTO EM LATAO FORJADO, BITOLA 1"                                                                                                                                                                                                                                                                                                                                                                                                                                                         </v>
          </cell>
          <cell r="C3687" t="str">
            <v xml:space="preserve">UN    </v>
          </cell>
        </row>
        <row r="3688">
          <cell r="A3688">
            <v>6011</v>
          </cell>
          <cell r="B3688" t="str">
            <v xml:space="preserve">REGISTRO GAVETA BRUTO EM LATAO FORJADO, BITOLA 2 1/2"                                                                                                                                                                                                                                                                                                                                                                                                                                                     </v>
          </cell>
          <cell r="C3688" t="str">
            <v xml:space="preserve">UN    </v>
          </cell>
        </row>
        <row r="3689">
          <cell r="A3689">
            <v>6028</v>
          </cell>
          <cell r="B3689" t="str">
            <v xml:space="preserve">REGISTRO GAVETA BRUTO EM LATAO FORJADO, BITOLA 2"                                                                                                                                                                                                                                                                                                                                                                                                                                                         </v>
          </cell>
          <cell r="C3689" t="str">
            <v xml:space="preserve">UN    </v>
          </cell>
        </row>
        <row r="3690">
          <cell r="A3690">
            <v>6016</v>
          </cell>
          <cell r="B3690" t="str">
            <v xml:space="preserve">REGISTRO GAVETA BRUTO EM LATAO FORJADO, BITOLA 3/4"                                                                                                                                                                                                                                                                                                                                                                                                                                                       </v>
          </cell>
          <cell r="C3690" t="str">
            <v xml:space="preserve">UN    </v>
          </cell>
        </row>
        <row r="3691">
          <cell r="A3691">
            <v>6012</v>
          </cell>
          <cell r="B3691" t="str">
            <v xml:space="preserve">REGISTRO GAVETA BRUTO EM LATAO FORJADO, BITOLA 3"                                                                                                                                                                                                                                                                                                                                                                                                                                                         </v>
          </cell>
          <cell r="C3691" t="str">
            <v xml:space="preserve">UN    </v>
          </cell>
        </row>
        <row r="3692">
          <cell r="A3692">
            <v>6027</v>
          </cell>
          <cell r="B3692" t="str">
            <v xml:space="preserve">REGISTRO GAVETA BRUTO EM LATAO FORJADO, BITOLA 4"                                                                                                                                                                                                                                                                                                                                                                                                                                                         </v>
          </cell>
          <cell r="C3692" t="str">
            <v xml:space="preserve">UN    </v>
          </cell>
        </row>
        <row r="3693">
          <cell r="A3693">
            <v>6015</v>
          </cell>
          <cell r="B3693" t="str">
            <v xml:space="preserve">REGISTRO GAVETA COM ACABAMENTO E CANOPLA CROMADOS, SIMPLES, BITOLA 1 1/2"                                                                                                                                                                                                                                                                                                                                                                                                                                 </v>
          </cell>
          <cell r="C3693" t="str">
            <v xml:space="preserve">UN    </v>
          </cell>
        </row>
        <row r="3694">
          <cell r="A3694">
            <v>6014</v>
          </cell>
          <cell r="B3694" t="str">
            <v xml:space="preserve">REGISTRO GAVETA COM ACABAMENTO E CANOPLA CROMADOS, SIMPLES, BITOLA 1 1/4"                                                                                                                                                                                                                                                                                                                                                                                                                                 </v>
          </cell>
          <cell r="C3694" t="str">
            <v xml:space="preserve">UN    </v>
          </cell>
        </row>
        <row r="3695">
          <cell r="A3695">
            <v>6006</v>
          </cell>
          <cell r="B3695" t="str">
            <v xml:space="preserve">REGISTRO GAVETA COM ACABAMENTO E CANOPLA CROMADOS, SIMPLES, BITOLA 1/2"                                                                                                                                                                                                                                                                                                                                                                                                                                   </v>
          </cell>
          <cell r="C3695" t="str">
            <v xml:space="preserve">UN    </v>
          </cell>
        </row>
        <row r="3696">
          <cell r="A3696">
            <v>6013</v>
          </cell>
          <cell r="B3696" t="str">
            <v xml:space="preserve">REGISTRO GAVETA COM ACABAMENTO E CANOPLA CROMADOS, SIMPLES, BITOLA 1"                                                                                                                                                                                                                                                                                                                                                                                                                                     </v>
          </cell>
          <cell r="C3696" t="str">
            <v xml:space="preserve">UN    </v>
          </cell>
        </row>
        <row r="3697">
          <cell r="A3697">
            <v>6005</v>
          </cell>
          <cell r="B3697" t="str">
            <v xml:space="preserve">REGISTRO GAVETA COM ACABAMENTO E CANOPLA CROMADOS, SIMPLES, BITOLA 3/4"                                                                                                                                                                                                                                                                                                                                                                                                                                   </v>
          </cell>
          <cell r="C3697" t="str">
            <v xml:space="preserve">UN    </v>
          </cell>
        </row>
        <row r="3698">
          <cell r="A3698">
            <v>11756</v>
          </cell>
          <cell r="B3698" t="str">
            <v xml:space="preserve">REGISTRO OU REGULADOR DE GAS COZINHA, VAZAO DE 2 KG/H, 2,8 KPA                                                                                                                                                                                                                                                                                                                                                                                                                                            </v>
          </cell>
          <cell r="C3698" t="str">
            <v xml:space="preserve">UN    </v>
          </cell>
        </row>
        <row r="3699">
          <cell r="A3699">
            <v>10904</v>
          </cell>
          <cell r="B3699" t="str">
            <v xml:space="preserve">REGISTRO OU VALVULA GLOBO ANGULAR EM LATAO, PARA HIDRANTES EM INSTALACAO PREDIAL DE INCENDIO, 45 GRAUS, DIAMETRO DE 2 1/2", COM VOLANTE, CLASSE DE PRESSAO DE ATE 200 PSI                                                                                                                                                                                                                                                                                                                                 </v>
          </cell>
          <cell r="C3699" t="str">
            <v xml:space="preserve">UN    </v>
          </cell>
        </row>
        <row r="3700">
          <cell r="A3700">
            <v>11752</v>
          </cell>
          <cell r="B3700" t="str">
            <v xml:space="preserve">REGISTRO PRESSAO BRUTO EM LATAO FORJADO, BITOLA 1/2"                                                                                                                                                                                                                                                                                                                                                                                                                                                      </v>
          </cell>
          <cell r="C3700" t="str">
            <v xml:space="preserve">UN    </v>
          </cell>
        </row>
        <row r="3701">
          <cell r="A3701">
            <v>11753</v>
          </cell>
          <cell r="B3701" t="str">
            <v xml:space="preserve">REGISTRO PRESSAO BRUTO EM LATAO FORJADO, BITOLA 3/4"                                                                                                                                                                                                                                                                                                                                                                                                                                                      </v>
          </cell>
          <cell r="C3701" t="str">
            <v xml:space="preserve">UN    </v>
          </cell>
        </row>
        <row r="3702">
          <cell r="A3702">
            <v>6021</v>
          </cell>
          <cell r="B3702" t="str">
            <v xml:space="preserve">REGISTRO PRESSAO COM ACABAMENTO E CANOPLA CROMADA, SIMPLES, BITOLA 1/2"                                                                                                                                                                                                                                                                                                                                                                                                                                   </v>
          </cell>
          <cell r="C3702" t="str">
            <v xml:space="preserve">UN    </v>
          </cell>
        </row>
        <row r="3703">
          <cell r="A3703">
            <v>6024</v>
          </cell>
          <cell r="B3703" t="str">
            <v xml:space="preserve">REGISTRO PRESSAO COM ACABAMENTO E CANOPLA CROMADA, SIMPLES, BITOLA 3/4"                                                                                                                                                                                                                                                                                                                                                                                                                                   </v>
          </cell>
          <cell r="C3703" t="str">
            <v xml:space="preserve">UN    </v>
          </cell>
        </row>
        <row r="3704">
          <cell r="A3704">
            <v>38379</v>
          </cell>
          <cell r="B3704" t="str">
            <v xml:space="preserve">REGUA DE ALUMINIO PARA PEDREIRO 2 M X *25,5* MM                                                                                                                                                                                                                                                                                                                                                                                                                                                           </v>
          </cell>
          <cell r="C3704" t="str">
            <v xml:space="preserve">M     </v>
          </cell>
        </row>
        <row r="3705">
          <cell r="A3705">
            <v>13897</v>
          </cell>
          <cell r="B3705" t="str">
            <v xml:space="preserve">REGUA VIBRADORA DUPLA PARA CONCRETO A GASOLINA 5,5 HP, PESO DE 60 KG, COMPRIMENTO 4 M                                                                                                                                                                                                                                                                                                                                                                                                                     </v>
          </cell>
          <cell r="C3705" t="str">
            <v xml:space="preserve">UN    </v>
          </cell>
        </row>
        <row r="3706">
          <cell r="A3706">
            <v>10640</v>
          </cell>
          <cell r="B3706" t="str">
            <v xml:space="preserve">REGUA VIBRATORIA DE CONCRETO TRELICADA, EQUIPADA COM MOTOR A GASOLINA DE 9 HP                                                                                                                                                                                                                                                                                                                                                                                                                             </v>
          </cell>
          <cell r="C3706" t="str">
            <v xml:space="preserve">UN    </v>
          </cell>
        </row>
        <row r="3707">
          <cell r="A3707">
            <v>34357</v>
          </cell>
          <cell r="B3707" t="str">
            <v xml:space="preserve">REJUNTE CIMENTICIO, QUALQUER COR                                                                                                                                                                                                                                                                                                                                                                                                                                                                          </v>
          </cell>
          <cell r="C3707" t="str">
            <v xml:space="preserve">KG    </v>
          </cell>
        </row>
        <row r="3708">
          <cell r="A3708">
            <v>37329</v>
          </cell>
          <cell r="B3708" t="str">
            <v xml:space="preserve">REJUNTE EPOXI, QUALQUER COR                                                                                                                                                                                                                                                                                                                                                                                                                                                                               </v>
          </cell>
          <cell r="C3708" t="str">
            <v xml:space="preserve">KG    </v>
          </cell>
        </row>
        <row r="3709">
          <cell r="A3709">
            <v>2510</v>
          </cell>
          <cell r="B3709" t="str">
            <v xml:space="preserve">RELE FOTOELETRICO INTERNO E EXTERNO BIVOLT 1000 W, DE CONECTOR, SEM BASE                                                                                                                                                                                                                                                                                                                                                                                                                                  </v>
          </cell>
          <cell r="C3709" t="str">
            <v xml:space="preserve">UN    </v>
          </cell>
        </row>
        <row r="3710">
          <cell r="A3710">
            <v>12359</v>
          </cell>
          <cell r="B3710" t="str">
            <v xml:space="preserve">RELE TERMICO BIMETAL PARA USO EM MOTORES TRIFASICOS, TENSAO 380 V, POTENCIA ATE 15 CV, CORRENTE NOMINAL MAXIMA 22 A                                                                                                                                                                                                                                                                                                                                                                                       </v>
          </cell>
          <cell r="C3710" t="str">
            <v xml:space="preserve">UN    </v>
          </cell>
        </row>
        <row r="3711">
          <cell r="A3711">
            <v>7353</v>
          </cell>
          <cell r="B3711" t="str">
            <v xml:space="preserve">RESINA ACRILICA PREMIUM BASE AGUA - COR BRANCA                                                                                                                                                                                                                                                                                                                                                                                                                                                            </v>
          </cell>
          <cell r="C3711" t="str">
            <v xml:space="preserve">L     </v>
          </cell>
        </row>
        <row r="3712">
          <cell r="A3712">
            <v>36144</v>
          </cell>
          <cell r="B3712" t="str">
            <v xml:space="preserve">RESPIRADOR DESCARTAVEL SEM VALVULA DE EXALACAO, PFF 1                                                                                                                                                                                                                                                                                                                                                                                                                                                     </v>
          </cell>
          <cell r="C3712" t="str">
            <v xml:space="preserve">UN    </v>
          </cell>
        </row>
        <row r="3713">
          <cell r="A3713">
            <v>10518</v>
          </cell>
          <cell r="B3713" t="str">
            <v xml:space="preserve">RETARDO PARA CORDEL DETONANTE                                                                                                                                                                                                                                                                                                                                                                                                                                                                             </v>
          </cell>
          <cell r="C3713" t="str">
            <v xml:space="preserve">UN    </v>
          </cell>
        </row>
        <row r="3714">
          <cell r="A3714">
            <v>36530</v>
          </cell>
          <cell r="B3714" t="str">
            <v xml:space="preserve">RETROESCAVADEIRA SOBRE RODAS COM CARREGADEIRA, TRACAO 4 X 2, POTENCIA LIQUIDA 79 HP, PESO OPERACIONAL MINIMO DE 6570 KG, CAPACIDADE DA CARREGADEIRA DE 1,00 M3 E DA RETROESCAVADEIRA MINIMA DE 0,20 M3, PROFUNDIDADE DE ESCAVACAO MAXIMA DE 4,37 M                                                                                                                                                                                                                                                        </v>
          </cell>
          <cell r="C3714" t="str">
            <v xml:space="preserve">UN    </v>
          </cell>
        </row>
        <row r="3715">
          <cell r="A3715">
            <v>6046</v>
          </cell>
          <cell r="B3715"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715" t="str">
            <v xml:space="preserve">UN    </v>
          </cell>
        </row>
        <row r="3716">
          <cell r="A3716">
            <v>36531</v>
          </cell>
          <cell r="B3716" t="str">
            <v xml:space="preserve">RETROESCAVADEIRA SOBRE RODAS COM CARREGADEIRA, TRACAO 4 X 4, POTENCIA LIQUIDA 88 HP, PESO OPERACIONAL MINIMO DE 6674 KG, CAPACIDADE DA CARREGADEIRA DE 1,00 M3 E DA RETROESCAVADEIRA MINIMA DE 0,26 M3, PROFUNDIDADE DE ESCAVACAO MAXIMA DE 4,37 M                                                                                                                                                                                                                                                        </v>
          </cell>
          <cell r="C3716" t="str">
            <v xml:space="preserve">UN    </v>
          </cell>
        </row>
        <row r="3717">
          <cell r="A3717">
            <v>34684</v>
          </cell>
          <cell r="B3717" t="str">
            <v xml:space="preserve">REVESTIMENTO DE PAREDE EM GRANILITE, MARMORITE OU GRANITINA - ESP = 5 MM (INCLUSO EXECUCAO)                                                                                                                                                                                                                                                                                                                                                                                                               </v>
          </cell>
          <cell r="C3717" t="str">
            <v xml:space="preserve">M2    </v>
          </cell>
        </row>
        <row r="3718">
          <cell r="A3718">
            <v>34683</v>
          </cell>
          <cell r="B3718" t="str">
            <v xml:space="preserve">REVESTIMENTO DE PAREDE EM GRANILITE, MARMORITE OU GRANITINA COLORIDO - ESP = 5 MM (INCLUSO EXECUCAO)                                                                                                                                                                                                                                                                                                                                                                                                      </v>
          </cell>
          <cell r="C3718" t="str">
            <v xml:space="preserve">M2    </v>
          </cell>
        </row>
        <row r="3719">
          <cell r="A3719">
            <v>44954</v>
          </cell>
          <cell r="B3719" t="str">
            <v xml:space="preserve">REVESTIMENTO EM CERAMICA ESMALTADA PARA FACHADAS, PECAS NO FORMATO APROX. *5 X 15* CM, FORNECIDAS EM PLACAS COM PECAS UNIDAS EM PONTOS                                                                                                                                                                                                                                                                                                                                                                    </v>
          </cell>
          <cell r="C3719" t="str">
            <v xml:space="preserve">M2    </v>
          </cell>
        </row>
        <row r="3720">
          <cell r="A3720">
            <v>44955</v>
          </cell>
          <cell r="B3720" t="str">
            <v xml:space="preserve">REVESTIMENTO EM CERAMICA ESMALTADA PARA FACHADAS, PECAS NO FORMATO APROX. *7 X 26* CM, FORNECIDAS EM PLACAS COM PECAS UNIDAS EM PONTOS                                                                                                                                                                                                                                                                                                                                                                    </v>
          </cell>
          <cell r="C3720" t="str">
            <v xml:space="preserve">M2    </v>
          </cell>
        </row>
        <row r="3721">
          <cell r="A3721">
            <v>10515</v>
          </cell>
          <cell r="B3721" t="str">
            <v xml:space="preserve">REVESTIMENTO EM CERAMICA ESMALTADA, FORMATO MAIOR A 2025 CM2                                                                                                                                                                                                                                                                                                                                                                                                                                              </v>
          </cell>
          <cell r="C3721" t="str">
            <v xml:space="preserve">M2    </v>
          </cell>
        </row>
        <row r="3722">
          <cell r="A3722">
            <v>153</v>
          </cell>
          <cell r="B3722" t="str">
            <v xml:space="preserve">REVESTIMENTO EPOXI DE ALTA RESISTENCIA QUIMICA, ISENTO DE SOLVENTES, BICOMPONENTE                                                                                                                                                                                                                                                                                                                                                                                                                         </v>
          </cell>
          <cell r="C3722" t="str">
            <v xml:space="preserve">L     </v>
          </cell>
        </row>
        <row r="3723">
          <cell r="A3723">
            <v>34682</v>
          </cell>
          <cell r="B3723" t="str">
            <v xml:space="preserve">REVESTIMENTO PARA ESCADA EM GRANILITE, MARMORITE OU GRANITINA ESP = 8 MM (INCLUSO EXECUCAO)                                                                                                                                                                                                                                                                                                                                                                                                               </v>
          </cell>
          <cell r="C3723" t="str">
            <v xml:space="preserve">M2    </v>
          </cell>
        </row>
        <row r="3724">
          <cell r="A3724">
            <v>536</v>
          </cell>
          <cell r="B3724" t="str">
            <v xml:space="preserve">REVESTIMENTO PARA PAREDE, EM CERAMICA ESMALTADA, FORMATO MENOR OU IGUAL A 2025 CM2                                                                                                                                                                                                                                                                                                                                                                                                                        </v>
          </cell>
          <cell r="C3724" t="str">
            <v xml:space="preserve">M2    </v>
          </cell>
        </row>
        <row r="3725">
          <cell r="A3725">
            <v>20205</v>
          </cell>
          <cell r="B3725" t="str">
            <v xml:space="preserve">RIPA APARELHADA *1,5 X 5* CM, EM MACARANDUBA/MASSARANDUBA, ANGELIM OU EQUIVALENTE DA REGIAO                                                                                                                                                                                                                                                                                                                                                                                                               </v>
          </cell>
          <cell r="C3725" t="str">
            <v xml:space="preserve">M     </v>
          </cell>
        </row>
        <row r="3726">
          <cell r="A3726">
            <v>4412</v>
          </cell>
          <cell r="B3726" t="str">
            <v xml:space="preserve">RIPA NAO APARELHADA *1 X 3* CM, EM MACARANDUBA/MASSARANDUBA, ANGELIM OU EQUIVALENTE DA REGIAO - BRUTA                                                                                                                                                                                                                                                                                                                                                                                                     </v>
          </cell>
          <cell r="C3726" t="str">
            <v xml:space="preserve">M     </v>
          </cell>
        </row>
        <row r="3727">
          <cell r="A3727">
            <v>4408</v>
          </cell>
          <cell r="B3727" t="str">
            <v xml:space="preserve">RIPA NAO APARELHADA, *1,5 X 5* CM, EM MACARANDUBA/MASSARANDUBA, ANGELIM OU EQUIVALENTE DA REGIAO - BRUTA                                                                                                                                                                                                                                                                                                                                                                                                  </v>
          </cell>
          <cell r="C3727" t="str">
            <v xml:space="preserve">M     </v>
          </cell>
        </row>
        <row r="3728">
          <cell r="A3728">
            <v>36250</v>
          </cell>
          <cell r="B3728" t="str">
            <v xml:space="preserve">RODAFORRO EM PVC, PARA FORRO DE PVC, COMPRIMENTO 6 M                                                                                                                                                                                                                                                                                                                                                                                                                                                      </v>
          </cell>
          <cell r="C3728" t="str">
            <v xml:space="preserve">M     </v>
          </cell>
        </row>
        <row r="3729">
          <cell r="A3729">
            <v>10857</v>
          </cell>
          <cell r="B3729" t="str">
            <v xml:space="preserve">RODAPE ARDOSIA, CINZA, 10 CM, E= *1CM                                                                                                                                                                                                                                                                                                                                                                                                                                                                     </v>
          </cell>
          <cell r="C3729" t="str">
            <v xml:space="preserve">M     </v>
          </cell>
        </row>
        <row r="3730">
          <cell r="A3730">
            <v>4803</v>
          </cell>
          <cell r="B3730" t="str">
            <v xml:space="preserve">RODAPE DE BORRACHA LISO, H = 70 MM, E = *2* MM, PARA ARGAMASSA, PRETO                                                                                                                                                                                                                                                                                                                                                                                                                                     </v>
          </cell>
          <cell r="C3730" t="str">
            <v xml:space="preserve">M     </v>
          </cell>
        </row>
        <row r="3731">
          <cell r="A3731">
            <v>6186</v>
          </cell>
          <cell r="B3731" t="str">
            <v xml:space="preserve">RODAPE DE MADEIRA MACICA CUMARU/IPE CHAMPANHE OU EQUIVALENTE DA REGIAO, *1,5 X 7 CM                                                                                                                                                                                                                                                                                                                                                                                                                       </v>
          </cell>
          <cell r="C3731" t="str">
            <v xml:space="preserve">M     </v>
          </cell>
        </row>
        <row r="3732">
          <cell r="A3732">
            <v>4829</v>
          </cell>
          <cell r="B3732" t="str">
            <v xml:space="preserve">RODAPE EM MARMORE, POLIDO, BRANCO COMUM, L= *7* CM, E= *2* CM, CORTE RETO                                                                                                                                                                                                                                                                                                                                                                                                                                 </v>
          </cell>
          <cell r="C3732" t="str">
            <v xml:space="preserve">M     </v>
          </cell>
        </row>
        <row r="3733">
          <cell r="A3733">
            <v>39829</v>
          </cell>
          <cell r="B3733" t="str">
            <v xml:space="preserve">RODAPE EM POLIESTIRENO, BRANCO, H = *5* CM, E = *1,5* CM                                                                                                                                                                                                                                                                                                                                                                                                                                                  </v>
          </cell>
          <cell r="C3733" t="str">
            <v xml:space="preserve">M     </v>
          </cell>
        </row>
        <row r="3734">
          <cell r="A3734">
            <v>20231</v>
          </cell>
          <cell r="B3734" t="str">
            <v xml:space="preserve">RODAPE OU RODABANCADA EM GRANITO, POLIDO, TIPO ANDORINHA/ QUARTZ/ CASTELO/ CORUMBA OU OUTROS EQUIVALENTES DA REGIAO, H= 10 CM, E= *2,0* CM                                                                                                                                                                                                                                                                                                                                                                </v>
          </cell>
          <cell r="C3734" t="str">
            <v xml:space="preserve">M     </v>
          </cell>
        </row>
        <row r="3735">
          <cell r="A3735">
            <v>4804</v>
          </cell>
          <cell r="B3735" t="str">
            <v xml:space="preserve">RODAPE PLANO PARA PISO VINILICO, H = 5 CM                                                                                                                                                                                                                                                                                                                                                                                                                                                                 </v>
          </cell>
          <cell r="C3735" t="str">
            <v xml:space="preserve">M     </v>
          </cell>
        </row>
        <row r="3736">
          <cell r="A3736">
            <v>34680</v>
          </cell>
          <cell r="B3736" t="str">
            <v xml:space="preserve">RODAPE PRE-MOLDADO DE GRANILITE, MARMORITE OU GRANITINA L = 10 CM                                                                                                                                                                                                                                                                                                                                                                                                                                         </v>
          </cell>
          <cell r="C3736" t="str">
            <v xml:space="preserve">M     </v>
          </cell>
        </row>
        <row r="3737">
          <cell r="A3737">
            <v>11573</v>
          </cell>
          <cell r="B3737" t="str">
            <v xml:space="preserve">RODIZIO TIPO NAPOLEAO PARA JANELAS DE CORRER, EM ZAMAC, COMPRIMENTO DE APROX 60 CM, COM ROLAMENTO EM ACO                                                                                                                                                                                                                                                                                                                                                                                                  </v>
          </cell>
          <cell r="C3737" t="str">
            <v xml:space="preserve">UN    </v>
          </cell>
        </row>
        <row r="3738">
          <cell r="A3738">
            <v>38401</v>
          </cell>
          <cell r="B3738" t="str">
            <v xml:space="preserve">RODO PARA CHAO 40 CM, COM BORRACHA DUPLA E CABO                                                                                                                                                                                                                                                                                                                                                                                                                                                           </v>
          </cell>
          <cell r="C3738" t="str">
            <v xml:space="preserve">UN    </v>
          </cell>
        </row>
        <row r="3739">
          <cell r="A3739">
            <v>11575</v>
          </cell>
          <cell r="B3739" t="str">
            <v xml:space="preserve">ROLDANA CONCAVA DUPLA, 4 RODAS, EM ZAMAC COM CHAPA DE LATAO, ROLAMENTOS EM ACO, PARA PORTAS E JANELAS DE CORRER                                                                                                                                                                                                                                                                                                                                                                                           </v>
          </cell>
          <cell r="C3739" t="str">
            <v xml:space="preserve">UN    </v>
          </cell>
        </row>
        <row r="3740">
          <cell r="A3740">
            <v>38179</v>
          </cell>
          <cell r="B3740" t="str">
            <v xml:space="preserve">ROLDANA CONCAVA DUPLA, 4 RODAS, PARA PORTA DE CORRER, EM ZAMAC COM CHAPA DE ACO, ROLAMENTO INTERNO BLINDADO DE ACO REVESTIDO EM NYLON                                                                                                                                                                                                                                                                                                                                                                     </v>
          </cell>
          <cell r="C3740" t="str">
            <v xml:space="preserve">UN    </v>
          </cell>
        </row>
        <row r="3741">
          <cell r="A3741">
            <v>20256</v>
          </cell>
          <cell r="B3741" t="str">
            <v xml:space="preserve">ROLDANA PLASTICA COM PREGO, TAMANHO 30 X 30 MM, PARA INSTALACAO ELETRICA APARENTE                                                                                                                                                                                                                                                                                                                                                                                                                         </v>
          </cell>
          <cell r="C3741" t="str">
            <v xml:space="preserve">UN    </v>
          </cell>
        </row>
        <row r="3742">
          <cell r="A3742">
            <v>14511</v>
          </cell>
          <cell r="B3742" t="str">
            <v xml:space="preserve">ROLO COMPACTADOR DE PNEUS, ESTATICO, PRESSAO VARIAVEL, POTENCIA 110 HP, PESO SEM/COM LASTRO 10,8/27 T, LARGURA DE ROLAGEM 2,30 M                                                                                                                                                                                                                                                                                                                                                                          </v>
          </cell>
          <cell r="C3742" t="str">
            <v xml:space="preserve">UN    </v>
          </cell>
        </row>
        <row r="3743">
          <cell r="A3743">
            <v>10642</v>
          </cell>
          <cell r="B3743" t="str">
            <v xml:space="preserve">ROLO COMPACTADOR DE PNEUS, ESTATICO, PRESSAO VARIAVEL, POTENCIA 111 HP, PESO SEM/COM LASTRO 9,5/26,0 T, LARGURA DE ROLAGEM 1,90 M                                                                                                                                                                                                                                                                                                                                                                         </v>
          </cell>
          <cell r="C3743" t="str">
            <v xml:space="preserve">UN    </v>
          </cell>
        </row>
        <row r="3744">
          <cell r="A3744">
            <v>14489</v>
          </cell>
          <cell r="B3744" t="str">
            <v xml:space="preserve">ROLO COMPACTADOR PE DE CARNEIRO VIBRATORIO, POTENCIA 125 HP, PESO OPERACIONAL SEM/COM LASTRO 11,95/13,30 T, IMPACTO DINAMICO 38,5/22,5 T, LARGURA DE TRABALHO 2,15 M                                                                                                                                                                                                                                                                                                                                      </v>
          </cell>
          <cell r="C3744" t="str">
            <v xml:space="preserve">UN    </v>
          </cell>
        </row>
        <row r="3745">
          <cell r="A3745">
            <v>14513</v>
          </cell>
          <cell r="B3745" t="str">
            <v xml:space="preserve">ROLO COMPACTADOR PE DE CARNEIRO VIBRATORIO, POTENCIA 80 HP, PESO OPERACIONAL SEM/COM LASTRO 7,4/8,8 T, LARGURA DE TRABALHO 1,68 M                                                                                                                                                                                                                                                                                                                                                                         </v>
          </cell>
          <cell r="C3745" t="str">
            <v xml:space="preserve">UN    </v>
          </cell>
        </row>
        <row r="3746">
          <cell r="A3746">
            <v>13600</v>
          </cell>
          <cell r="B3746" t="str">
            <v xml:space="preserve">ROLO COMPACTADOR VIBRATORIO DE UM CILINDRO LISO DE ACO, POTENCIA 125 HP, PESO SEM/COM LASTRO 10,75/12,92 T, IMPACTO DINAMICO 31,5/18,5 T, LARGURA TRABALHO 2,15 M                                                                                                                                                                                                                                                                                                                                         </v>
          </cell>
          <cell r="C3746" t="str">
            <v xml:space="preserve">UN    </v>
          </cell>
        </row>
        <row r="3747">
          <cell r="A3747">
            <v>10646</v>
          </cell>
          <cell r="B3747" t="str">
            <v xml:space="preserve">ROLO COMPACTADOR VIBRATORIO DE UM CILINDRO, ACO LISO, POTENCIA 80 HP, PESO OPERACIONAL MAXIMO 8,1 T, IMPACTO DINAMICO 16,15/9,5 T, LARGURA TRABALHO 1,68 M                                                                                                                                                                                                                                                                                                                                                </v>
          </cell>
          <cell r="C3747" t="str">
            <v xml:space="preserve">UN    </v>
          </cell>
        </row>
        <row r="3748">
          <cell r="A3748">
            <v>6070</v>
          </cell>
          <cell r="B3748" t="str">
            <v xml:space="preserve">ROLO COMPACTADOR VIBRATORIO PE DE CARNEIRO, COM CONTROLE REMOTO POR RADIO, POTENCIA 12,5 KW, PESO OPERACIONAL DE 1,675 T, LARGURA DE TRABALHO 0,85 M                                                                                                                                                                                                                                                                                                                                                      </v>
          </cell>
          <cell r="C3748" t="str">
            <v xml:space="preserve">UN    </v>
          </cell>
        </row>
        <row r="3749">
          <cell r="A3749">
            <v>6069</v>
          </cell>
          <cell r="B3749" t="str">
            <v xml:space="preserve">ROLO COMPACTADOR VIBRATORIO REBOCAVEL, CILINDRO DE ACO LISO, POTENCIA DE TRACAO DE 65 CV, PESO DE 4,7 T, IMPACTO DINAMICO TOTAL DE 18,3 T, LARGURA DO ROLO 1,67 M                                                                                                                                                                                                                                                                                                                                         </v>
          </cell>
          <cell r="C3749" t="str">
            <v xml:space="preserve">UN    </v>
          </cell>
        </row>
        <row r="3750">
          <cell r="A3750">
            <v>14626</v>
          </cell>
          <cell r="B3750" t="str">
            <v xml:space="preserve">ROLO COMPACTADOR VIBRATORIO TANDEM, ACO LISO, POTENCIA 125 HP, PESO SEM/COM LASTRO 10,20/11,65 T, LARGURA DE TRABALHO 1,73 M                                                                                                                                                                                                                                                                                                                                                                              </v>
          </cell>
          <cell r="C3750" t="str">
            <v xml:space="preserve">UN    </v>
          </cell>
        </row>
        <row r="3751">
          <cell r="A3751">
            <v>6067</v>
          </cell>
          <cell r="B3751" t="str">
            <v xml:space="preserve">ROLO COMPACTADOR VIBRATORIO TANDEM, ACO LISO, POTENCIA 58 CV, PESO SEM/COM LASTRO 6,5/9,4 T, LARGURA DE TRABALHO 1,20 M                                                                                                                                                                                                                                                                                                                                                                                   </v>
          </cell>
          <cell r="C3751" t="str">
            <v xml:space="preserve">UN    </v>
          </cell>
        </row>
        <row r="3752">
          <cell r="A3752">
            <v>38393</v>
          </cell>
          <cell r="B3752" t="str">
            <v xml:space="preserve">ROLO DE ESPUMA POLIESTER, 23 CM X 68 MM (COMPRIMENTO X DIAMETRO), SEM CABO                                                                                                                                                                                                                                                                                                                                                                                                                                </v>
          </cell>
          <cell r="C3752" t="str">
            <v xml:space="preserve">UN    </v>
          </cell>
        </row>
        <row r="3753">
          <cell r="A3753">
            <v>38390</v>
          </cell>
          <cell r="B3753" t="str">
            <v xml:space="preserve">ROLO DE LA DE CARNEIRO 25 MM X 23 CM (ALTURA DA LA X COMPRIMENTO), SEM CABO                                                                                                                                                                                                                                                                                                                                                                                                                               </v>
          </cell>
          <cell r="C3753" t="str">
            <v xml:space="preserve">UN    </v>
          </cell>
        </row>
        <row r="3754">
          <cell r="A3754">
            <v>36532</v>
          </cell>
          <cell r="B3754" t="str">
            <v xml:space="preserve">ROMPEDOR ELETRICO PESO 26 KG, POTENCIA OPERACIONAL DE 2,5 KW                                                                                                                                                                                                                                                                                                                                                                                                                                              </v>
          </cell>
          <cell r="C3754" t="str">
            <v xml:space="preserve">UN    </v>
          </cell>
        </row>
        <row r="3755">
          <cell r="A3755">
            <v>11578</v>
          </cell>
          <cell r="B3755" t="str">
            <v xml:space="preserve">ROSETA QUADRADA, SEM FUROS, EM ACO INOX POLIDO, LARGURA APROXIMADA DE 50 MM, PARA FECHADURA DE PORTA - PARAFUSOS INCLUIDOS                                                                                                                                                                                                                                                                                                                                                                                </v>
          </cell>
          <cell r="C3755" t="str">
            <v xml:space="preserve">UN    </v>
          </cell>
        </row>
        <row r="3756">
          <cell r="A3756">
            <v>11577</v>
          </cell>
          <cell r="B3756" t="str">
            <v xml:space="preserve">ROSETA REDONDA DE SOBREPOR, SEM FUROS, EM ACO INOX POLIDO, DIAMETRO APROXIMADO DE 50 MM, PARA FECHADURA DE PORTA - PARAFUSOS INCLUIDOS                                                                                                                                                                                                                                                                                                                                                                    </v>
          </cell>
          <cell r="C3756" t="str">
            <v xml:space="preserve">UN    </v>
          </cell>
        </row>
        <row r="3757">
          <cell r="A3757">
            <v>42432</v>
          </cell>
          <cell r="B3757" t="str">
            <v xml:space="preserve">ROTACAO DIAGONAL DUPLA, APARELHO TRIPLO, EM TUBO DE ACO CARBONO, PINTURA NO PROCESSO ELETROSTATICO - EQUIPAMENTO DE GINASTICA PARA ACADEMIA AO AR LIVRE / ACADEMIA DA TERCEIRA IDADE - ATI                                                                                                                                                                                                                                                                                                                </v>
          </cell>
          <cell r="C3757" t="str">
            <v xml:space="preserve">UN    </v>
          </cell>
        </row>
        <row r="3758">
          <cell r="A3758">
            <v>42437</v>
          </cell>
          <cell r="B3758" t="str">
            <v xml:space="preserve">ROTACAO VERTICAL DUPLO, EM TUBO DE ACO CARBONO, PINTURA NO PROCESSO ELETROSTATICO - EQUIPAMENTO DE GINASTICA PARA ACADEMIA AO AR LIVRE / ACADEMIA DA TERCEIRA IDADE - ATI                                                                                                                                                                                                                                                                                                                                 </v>
          </cell>
          <cell r="C3758" t="str">
            <v xml:space="preserve">UN    </v>
          </cell>
        </row>
        <row r="3759">
          <cell r="A3759">
            <v>1116</v>
          </cell>
          <cell r="B3759" t="str">
            <v xml:space="preserve">RUFO EXTERNO DE CHAPA DE ACO GALVANIZADA NUM 26, CORTE 25 CM                                                                                                                                                                                                                                                                                                                                                                                                                                              </v>
          </cell>
          <cell r="C3759" t="str">
            <v xml:space="preserve">M     </v>
          </cell>
        </row>
        <row r="3760">
          <cell r="A3760">
            <v>1115</v>
          </cell>
          <cell r="B3760" t="str">
            <v xml:space="preserve">RUFO EXTERNO DE CHAPA DE ACO GALVANIZADA NUM 26, CORTE 28 CM                                                                                                                                                                                                                                                                                                                                                                                                                                              </v>
          </cell>
          <cell r="C3760" t="str">
            <v xml:space="preserve">M     </v>
          </cell>
        </row>
        <row r="3761">
          <cell r="A3761">
            <v>1113</v>
          </cell>
          <cell r="B3761" t="str">
            <v xml:space="preserve">RUFO EXTERNO/INTERNO DE CHAPA DE ACO GALVANIZADA NUM 26, CORTE 33 CM                                                                                                                                                                                                                                                                                                                                                                                                                                      </v>
          </cell>
          <cell r="C3761" t="str">
            <v xml:space="preserve">M     </v>
          </cell>
        </row>
        <row r="3762">
          <cell r="A3762">
            <v>1114</v>
          </cell>
          <cell r="B3762" t="str">
            <v xml:space="preserve">RUFO INTERNO DE CHAPA DE ACO GALVANIZADA NUM 26, CORTE 50 CM                                                                                                                                                                                                                                                                                                                                                                                                                                              </v>
          </cell>
          <cell r="C3762" t="str">
            <v xml:space="preserve">M     </v>
          </cell>
        </row>
        <row r="3763">
          <cell r="A3763">
            <v>40873</v>
          </cell>
          <cell r="B3763" t="str">
            <v xml:space="preserve">RUFO INTERNO/EXTERNO DE CHAPA DE ACO GALVANIZADA NUM 24, CORTE 25 CM                                                                                                                                                                                                                                                                                                                                                                                                                                      </v>
          </cell>
          <cell r="C3763" t="str">
            <v xml:space="preserve">M     </v>
          </cell>
        </row>
        <row r="3764">
          <cell r="A3764">
            <v>20214</v>
          </cell>
          <cell r="B3764" t="str">
            <v xml:space="preserve">RUFO PARA TELHA ESTRUTURAL DE FIBROCIMENTO 1 ABA (SEM AMIANTO)                                                                                                                                                                                                                                                                                                                                                                                                                                            </v>
          </cell>
          <cell r="C3764" t="str">
            <v xml:space="preserve">UN    </v>
          </cell>
        </row>
        <row r="3765">
          <cell r="A3765">
            <v>7237</v>
          </cell>
          <cell r="B3765" t="str">
            <v xml:space="preserve">RUFO PARA TELHA ONDULADA DE FIBROCIMENTO, E = 6 MM, ABA *260* MM, COMPRIMENTO 1100 MM (SEM AMIANTO)                                                                                                                                                                                                                                                                                                                                                                                                       </v>
          </cell>
          <cell r="C3765" t="str">
            <v xml:space="preserve">UN    </v>
          </cell>
        </row>
        <row r="3766">
          <cell r="A3766">
            <v>11757</v>
          </cell>
          <cell r="B3766" t="str">
            <v xml:space="preserve">SABONETEIRA DE PAREDE EM METAL CROMADO                                                                                                                                                                                                                                                                                                                                                                                                                                                                    </v>
          </cell>
          <cell r="C3766" t="str">
            <v xml:space="preserve">UN    </v>
          </cell>
        </row>
        <row r="3767">
          <cell r="A3767">
            <v>11758</v>
          </cell>
          <cell r="B3767" t="str">
            <v xml:space="preserve">SABONETEIRA PLASTICA TIPO DISPENSER PARA SABONETE LIQUIDO COM RESERVATORIO 800 A 1500 ML                                                                                                                                                                                                                                                                                                                                                                                                                  </v>
          </cell>
          <cell r="C3767" t="str">
            <v xml:space="preserve">UN    </v>
          </cell>
        </row>
        <row r="3768">
          <cell r="A3768">
            <v>37526</v>
          </cell>
          <cell r="B3768" t="str">
            <v xml:space="preserve">SACO DE RAFIA PARA ENTULHO, NOVO, LISO (SEM CLICHE), *60 X 90* CM                                                                                                                                                                                                                                                                                                                                                                                                                                         </v>
          </cell>
          <cell r="C3768" t="str">
            <v xml:space="preserve">UN    </v>
          </cell>
        </row>
        <row r="3769">
          <cell r="A3769">
            <v>6076</v>
          </cell>
          <cell r="B3769" t="str">
            <v xml:space="preserve">SAIBRO PARA ARGAMASSA (COLETADO NO COMERCIO)                                                                                                                                                                                                                                                                                                                                                                                                                                                              </v>
          </cell>
          <cell r="C3769" t="str">
            <v xml:space="preserve">M3    </v>
          </cell>
        </row>
        <row r="3770">
          <cell r="A3770">
            <v>13109</v>
          </cell>
          <cell r="B3770" t="str">
            <v xml:space="preserve">SAPATA DE PVC ADITIVADO NERVURADO D = 6 POLEGADAS                                                                                                                                                                                                                                                                                                                                                                                                                                                         </v>
          </cell>
          <cell r="C3770" t="str">
            <v xml:space="preserve">UN    </v>
          </cell>
        </row>
        <row r="3771">
          <cell r="A3771">
            <v>13110</v>
          </cell>
          <cell r="B3771" t="str">
            <v xml:space="preserve">SAPATA DE PVC ADITIVADO NERVURADO D = 8 POLEGADAS                                                                                                                                                                                                                                                                                                                                                                                                                                                         </v>
          </cell>
          <cell r="C3771" t="str">
            <v xml:space="preserve">UN    </v>
          </cell>
        </row>
        <row r="3772">
          <cell r="A3772">
            <v>7581</v>
          </cell>
          <cell r="B3772" t="str">
            <v xml:space="preserve">SAPATILHA EM ACO GALVANIZADO PARA CABOS COM DIAMETRO NOMINAL ATE 5/8"                                                                                                                                                                                                                                                                                                                                                                                                                                     </v>
          </cell>
          <cell r="C3772" t="str">
            <v xml:space="preserve">UN    </v>
          </cell>
        </row>
        <row r="3773">
          <cell r="A3773">
            <v>4509</v>
          </cell>
          <cell r="B3773" t="str">
            <v xml:space="preserve">SARRAFO *2,5 X 10* CM EM PINUS, MISTA OU EQUIVALENTE DA REGIAO - BRUTA                                                                                                                                                                                                                                                                                                                                                                                                                                    </v>
          </cell>
          <cell r="C3773" t="str">
            <v xml:space="preserve">M     </v>
          </cell>
        </row>
        <row r="3774">
          <cell r="A3774">
            <v>4512</v>
          </cell>
          <cell r="B3774" t="str">
            <v xml:space="preserve">SARRAFO *2,5 X 5* CM EM PINUS, MISTA OU EQUIVALENTE DA REGIAO - BRUTA                                                                                                                                                                                                                                                                                                                                                                                                                                     </v>
          </cell>
          <cell r="C3774" t="str">
            <v xml:space="preserve">M     </v>
          </cell>
        </row>
        <row r="3775">
          <cell r="A3775">
            <v>4517</v>
          </cell>
          <cell r="B3775" t="str">
            <v xml:space="preserve">SARRAFO *2,5 X 7,5* CM EM PINUS, MISTA OU EQUIVALENTE DA REGIAO - BRUTA                                                                                                                                                                                                                                                                                                                                                                                                                                   </v>
          </cell>
          <cell r="C3775" t="str">
            <v xml:space="preserve">M     </v>
          </cell>
        </row>
        <row r="3776">
          <cell r="A3776">
            <v>20206</v>
          </cell>
          <cell r="B3776" t="str">
            <v xml:space="preserve">SARRAFO APARELHADO *2 X 10* CM, EM MACARANDUBA/MASSARANDUBA, ANGELIM OU EQUIVALENTE DA REGIAO                                                                                                                                                                                                                                                                                                                                                                                                             </v>
          </cell>
          <cell r="C3776" t="str">
            <v xml:space="preserve">M     </v>
          </cell>
        </row>
        <row r="3777">
          <cell r="A3777">
            <v>4460</v>
          </cell>
          <cell r="B3777" t="str">
            <v xml:space="preserve">SARRAFO NAO APARELHADO *2,5 X 10* CM, EM MACARANDUBA/MASSARANDUBA, ANGELIM OU EQUIVALENTE DA REGIAO - BRUTA                                                                                                                                                                                                                                                                                                                                                                                               </v>
          </cell>
          <cell r="C3777" t="str">
            <v xml:space="preserve">M     </v>
          </cell>
        </row>
        <row r="3778">
          <cell r="A3778">
            <v>4415</v>
          </cell>
          <cell r="B3778" t="str">
            <v xml:space="preserve">SARRAFO NAO APARELHADO *2,5 X 5* CM, EM MACARANDUBA/MASSARANDUBA, ANGELIM, PEROBA-ROSA OU EQUIVALENTE DA REGIAO - BRUTA                                                                                                                                                                                                                                                                                                                                                                                   </v>
          </cell>
          <cell r="C3778" t="str">
            <v xml:space="preserve">M     </v>
          </cell>
        </row>
        <row r="3779">
          <cell r="A3779">
            <v>4417</v>
          </cell>
          <cell r="B3779" t="str">
            <v xml:space="preserve">SARRAFO NAO APARELHADO *2,5 X 7* CM, EM MACARANDUBA/MASSARANDUBA, ANGELIM, PEROBA-ROSA OU EQUIVALENTE DA REGIAO - BRUTA                                                                                                                                                                                                                                                                                                                                                                                   </v>
          </cell>
          <cell r="C3779" t="str">
            <v xml:space="preserve">M     </v>
          </cell>
        </row>
        <row r="3780">
          <cell r="A3780">
            <v>37373</v>
          </cell>
          <cell r="B3780" t="str">
            <v xml:space="preserve">SEGURO - HORISTA (COLETADO CAIXA - ENCARGOS COMPLEMENTARES)                                                                                                                                                                                                                                                                                                                                                                                                                                               </v>
          </cell>
          <cell r="C3780" t="str">
            <v xml:space="preserve">H     </v>
          </cell>
        </row>
        <row r="3781">
          <cell r="A3781">
            <v>40864</v>
          </cell>
          <cell r="B3781" t="str">
            <v xml:space="preserve">SEGURO - MENSALISTA (COLETADO CAIXA - ENCARGOS COMPLEMENTARES)                                                                                                                                                                                                                                                                                                                                                                                                                                            </v>
          </cell>
          <cell r="C3781" t="str">
            <v xml:space="preserve">MES   </v>
          </cell>
        </row>
        <row r="3782">
          <cell r="A3782">
            <v>4734</v>
          </cell>
          <cell r="B3782" t="str">
            <v xml:space="preserve">SEIXO ROLADO PARA APLICACAO EM CONCRETO (POSTO PEDREIRA/FORNECEDOR, SEM FRETE)                                                                                                                                                                                                                                                                                                                                                                                                                            </v>
          </cell>
          <cell r="C3782" t="str">
            <v xml:space="preserve">M3    </v>
          </cell>
        </row>
        <row r="3783">
          <cell r="A3783">
            <v>6085</v>
          </cell>
          <cell r="B3783" t="str">
            <v xml:space="preserve">SELADOR ACRILICO OPACO PREMIUM INTERIOR/EXTERIOR                                                                                                                                                                                                                                                                                                                                                                                                                                                          </v>
          </cell>
          <cell r="C3783" t="str">
            <v xml:space="preserve">L     </v>
          </cell>
        </row>
        <row r="3784">
          <cell r="A3784">
            <v>38396</v>
          </cell>
          <cell r="B3784" t="str">
            <v xml:space="preserve">SELADOR HORIZONTAL PARA FITA DE ACO 1" (25 MM)                                                                                                                                                                                                                                                                                                                                                                                                                                                            </v>
          </cell>
          <cell r="C3784" t="str">
            <v xml:space="preserve">UN    </v>
          </cell>
        </row>
        <row r="3785">
          <cell r="A3785">
            <v>11622</v>
          </cell>
          <cell r="B3785" t="str">
            <v xml:space="preserve">SELANTE A BASE DE ALCATRAO E POLIURETANO PARA JUNTAS HORIZONTAIS                                                                                                                                                                                                                                                                                                                                                                                                                                          </v>
          </cell>
          <cell r="C3785" t="str">
            <v xml:space="preserve">KG    </v>
          </cell>
        </row>
        <row r="3786">
          <cell r="A3786">
            <v>43143</v>
          </cell>
          <cell r="B3786" t="str">
            <v xml:space="preserve">SELANTE ACRILICO PARA TRATAMENTO / ACABAMENTO SUPERFICIAL DE CONCRETO ESTAMPADO, APARENTE, PEDRAS E OUTROS                                                                                                                                                                                                                                                                                                                                                                                                </v>
          </cell>
          <cell r="C3786" t="str">
            <v xml:space="preserve">L     </v>
          </cell>
        </row>
        <row r="3787">
          <cell r="A3787">
            <v>7317</v>
          </cell>
          <cell r="B3787" t="str">
            <v xml:space="preserve">SELANTE DE BASE ASFALTICA PARA VEDACAO                                                                                                                                                                                                                                                                                                                                                                                                                                                                    </v>
          </cell>
          <cell r="C3787" t="str">
            <v xml:space="preserve">KG    </v>
          </cell>
        </row>
        <row r="3788">
          <cell r="A3788">
            <v>142</v>
          </cell>
          <cell r="B3788" t="str">
            <v xml:space="preserve">SELANTE ELASTICO MONOCOMPONENTE A BASE DE POLIURETANO (PU) PARA JUNTAS DIVERSAS                                                                                                                                                                                                                                                                                                                                                                                                                           </v>
          </cell>
          <cell r="C3788" t="str">
            <v xml:space="preserve">310ML </v>
          </cell>
        </row>
        <row r="3789">
          <cell r="A3789">
            <v>43142</v>
          </cell>
          <cell r="B3789" t="str">
            <v xml:space="preserve">SELANTE MONOCOMPONENTE A BASE DE SILICONE DE BAIXO MODULO, PARA JUNTAS DE PAVIMENTACAO                                                                                                                                                                                                                                                                                                                                                                                                                    </v>
          </cell>
          <cell r="C3789" t="str">
            <v xml:space="preserve">L     </v>
          </cell>
        </row>
        <row r="3790">
          <cell r="A3790">
            <v>38123</v>
          </cell>
          <cell r="B3790" t="str">
            <v xml:space="preserve">SELANTE TIPO VEDA CALHA PARA METAL E FIBROCIMENTO                                                                                                                                                                                                                                                                                                                                                                                                                                                         </v>
          </cell>
          <cell r="C3790" t="str">
            <v xml:space="preserve">KG    </v>
          </cell>
        </row>
        <row r="3791">
          <cell r="A3791">
            <v>42699</v>
          </cell>
          <cell r="B3791" t="str">
            <v xml:space="preserve">SELIM PVC, COM TRAVA, JE, 90 GRAUS, DN 125 X 100 MM OU 150 X 100 MM, PARA REDE COLETORA ESGOTO                                                                                                                                                                                                                                                                                                                                                                                                            </v>
          </cell>
          <cell r="C3791" t="str">
            <v xml:space="preserve">UN    </v>
          </cell>
        </row>
        <row r="3792">
          <cell r="A3792">
            <v>37743</v>
          </cell>
          <cell r="B3792" t="str">
            <v xml:space="preserve">SEMIRREBOQUE COM DOIS EIXOS EM TANDEM TIPO BASCULANTE COM CACAMBA METALICA 14 M3 (INCLUI MONTAGEM, NAO INCLUI CAVALO MECANICO)                                                                                                                                                                                                                                                                                                                                                                            </v>
          </cell>
          <cell r="C3792" t="str">
            <v xml:space="preserve">UN    </v>
          </cell>
        </row>
        <row r="3793">
          <cell r="A3793">
            <v>37744</v>
          </cell>
          <cell r="B3793" t="str">
            <v xml:space="preserve">SEMIRREBOQUE COM TRES EIXOS EM TANDEM TIPO BASCULANTE COM CACAMBA METALICA 18 M3 (INCLUI MONTAGEM, NAO INCLUI CAVALO MECANICO)                                                                                                                                                                                                                                                                                                                                                                            </v>
          </cell>
          <cell r="C3793" t="str">
            <v xml:space="preserve">UN    </v>
          </cell>
        </row>
        <row r="3794">
          <cell r="A3794">
            <v>37741</v>
          </cell>
          <cell r="B3794" t="str">
            <v xml:space="preserve">SEMIRREBOQUE COM TRES EIXOS, PARA TRANSPORTE DE CARGA SECA, DIMENSOES APROXIMADAS 2,60 X 12,50 X 0,50 M (NAO INCLUI CAVALO MECANICO)                                                                                                                                                                                                                                                                                                                                                                      </v>
          </cell>
          <cell r="C3794" t="str">
            <v xml:space="preserve">UN    </v>
          </cell>
        </row>
        <row r="3795">
          <cell r="A3795">
            <v>39396</v>
          </cell>
          <cell r="B3795" t="str">
            <v xml:space="preserve">SENSOR DE PRESENCA BIVOLT COM FOTOCELULA PARA QUALQUER TIPO DE LAMPADA, POTENCIA MAXIMA *1000* W, USO EXTERNO                                                                                                                                                                                                                                                                                                                                                                                             </v>
          </cell>
          <cell r="C3795" t="str">
            <v xml:space="preserve">UN    </v>
          </cell>
        </row>
        <row r="3796">
          <cell r="A3796">
            <v>39392</v>
          </cell>
          <cell r="B3796" t="str">
            <v xml:space="preserve">SENSOR DE PRESENCA BIVOLT DE PAREDE COM FOTOCELULA PARA QUALQUER TIPO DE LAMPADA POTENCIA MAXIMA *1000* W, USO INTERNO                                                                                                                                                                                                                                                                                                                                                                                    </v>
          </cell>
          <cell r="C3796" t="str">
            <v xml:space="preserve">UN    </v>
          </cell>
        </row>
        <row r="3797">
          <cell r="A3797">
            <v>39393</v>
          </cell>
          <cell r="B3797" t="str">
            <v xml:space="preserve">SENSOR DE PRESENCA BIVOLT DE PAREDE SEM FOTOCELULA PARA QUALQUER TIPO DE LAMPADA POTENCIA MAXIMA *1000* W, USO INTERNO                                                                                                                                                                                                                                                                                                                                                                                    </v>
          </cell>
          <cell r="C3797" t="str">
            <v xml:space="preserve">UN    </v>
          </cell>
        </row>
        <row r="3798">
          <cell r="A3798">
            <v>39394</v>
          </cell>
          <cell r="B3798" t="str">
            <v xml:space="preserve">SENSOR DE PRESENCA BIVOLT DE TETO COM FOTOCELULA PARA QUALQUER TIPO DE LAMPADA POTENCIA MAXIMA *1000* W, USO INTERNO                                                                                                                                                                                                                                                                                                                                                                                      </v>
          </cell>
          <cell r="C3798" t="str">
            <v xml:space="preserve">UN    </v>
          </cell>
        </row>
        <row r="3799">
          <cell r="A3799">
            <v>39395</v>
          </cell>
          <cell r="B3799" t="str">
            <v xml:space="preserve">SENSOR DE PRESENCA BIVOLT DE TETO SEM FOTOCELULA PARA QUALQUER TIPO DE LAMPADA POTENCIA MAXIMA *900* W, USO INTERNO                                                                                                                                                                                                                                                                                                                                                                                       </v>
          </cell>
          <cell r="C3799" t="str">
            <v xml:space="preserve">UN    </v>
          </cell>
        </row>
        <row r="3800">
          <cell r="A3800">
            <v>14618</v>
          </cell>
          <cell r="B3800" t="str">
            <v xml:space="preserve">SERRA CIRCULAR DE BANCADA COM MOTOR ELETRICO, POTENCIA DE *1600* W, PARA DISCO DE DIAMETRO DE 10" (250 MM)                                                                                                                                                                                                                                                                                                                                                                                                </v>
          </cell>
          <cell r="C3800" t="str">
            <v xml:space="preserve">UN    </v>
          </cell>
        </row>
        <row r="3801">
          <cell r="A3801">
            <v>40269</v>
          </cell>
          <cell r="B3801" t="str">
            <v xml:space="preserve">SERRA CIRCULAR DE BANCADA, MODELO PICA-PAU, DIAMETRO DE 350 MM. CARACTERISTICAS DO MOTOR: TRIFASICO, POTENCIA DE 5 HP, FREQUENCIA DE 60 HZ                                                                                                                                                                                                                                                                                                                                                                </v>
          </cell>
          <cell r="C3801" t="str">
            <v xml:space="preserve">UN    </v>
          </cell>
        </row>
        <row r="3802">
          <cell r="A3802">
            <v>6110</v>
          </cell>
          <cell r="B3802" t="str">
            <v xml:space="preserve">SERRALHEIRO (HORISTA)                                                                                                                                                                                                                                                                                                                                                                                                                                                                                     </v>
          </cell>
          <cell r="C3802" t="str">
            <v xml:space="preserve">H     </v>
          </cell>
        </row>
        <row r="3803">
          <cell r="A3803">
            <v>40910</v>
          </cell>
          <cell r="B3803" t="str">
            <v xml:space="preserve">SERRALHEIRO (MENSALISTA)                                                                                                                                                                                                                                                                                                                                                                                                                                                                                  </v>
          </cell>
          <cell r="C3803" t="str">
            <v xml:space="preserve">MES   </v>
          </cell>
        </row>
        <row r="3804">
          <cell r="A3804">
            <v>6111</v>
          </cell>
          <cell r="B3804" t="str">
            <v xml:space="preserve">SERVENTE DE OBRAS (HORISTA)                                                                                                                                                                                                                                                                                                                                                                                                                                                                               </v>
          </cell>
          <cell r="C3804" t="str">
            <v xml:space="preserve">H     </v>
          </cell>
        </row>
        <row r="3805">
          <cell r="A3805">
            <v>41084</v>
          </cell>
          <cell r="B3805" t="str">
            <v xml:space="preserve">SERVENTE DE OBRAS (MENSALISTA)                                                                                                                                                                                                                                                                                                                                                                                                                                                                            </v>
          </cell>
          <cell r="C3805" t="str">
            <v xml:space="preserve">MES   </v>
          </cell>
        </row>
        <row r="3806">
          <cell r="A3806">
            <v>44535</v>
          </cell>
          <cell r="B3806" t="str">
            <v xml:space="preserve">SERVICO DE BOMBEAMENTO DE CONCRETO COM CONSUMO MINIMO DE 40 M3, (DISPONIBILIZACAO DE BOMBA), SEM O LANCAMENTO                                                                                                                                                                                                                                                                                                                                                                                             </v>
          </cell>
          <cell r="C3806" t="str">
            <v xml:space="preserve">M3    </v>
          </cell>
        </row>
        <row r="3807">
          <cell r="A3807">
            <v>44945</v>
          </cell>
          <cell r="B3807" t="str">
            <v xml:space="preserve">SIFAO / TUBO SINFONADO EXTENSIVEL/SANFONADO, UNIVERSAL/ SIMPLES, ENTRE *50 A 70* CM, DE PLASTICO BRANCO                                                                                                                                                                                                                                                                                                                                                                                                   </v>
          </cell>
          <cell r="C3807" t="str">
            <v xml:space="preserve">UN    </v>
          </cell>
        </row>
        <row r="3808">
          <cell r="A3808">
            <v>38637</v>
          </cell>
          <cell r="B3808" t="str">
            <v xml:space="preserve">SIFAO EM METAL CROMADO PARA PIA AMERICANA, 1.1/2 X 1.1/2"                                                                                                                                                                                                                                                                                                                                                                                                                                                 </v>
          </cell>
          <cell r="C3808" t="str">
            <v xml:space="preserve">UN    </v>
          </cell>
        </row>
        <row r="3809">
          <cell r="A3809">
            <v>6150</v>
          </cell>
          <cell r="B3809" t="str">
            <v xml:space="preserve">SIFAO EM METAL CROMADO PARA PIA AMERICANA, 1.1/2 X 2"                                                                                                                                                                                                                                                                                                                                                                                                                                                     </v>
          </cell>
          <cell r="C3809" t="str">
            <v xml:space="preserve">UN    </v>
          </cell>
        </row>
        <row r="3810">
          <cell r="A3810">
            <v>6136</v>
          </cell>
          <cell r="B3810" t="str">
            <v xml:space="preserve">SIFAO EM METAL CROMADO PARA PIA OU LAVATORIO, 1 X 1.1/2"                                                                                                                                                                                                                                                                                                                                                                                                                                                  </v>
          </cell>
          <cell r="C3810" t="str">
            <v xml:space="preserve">UN    </v>
          </cell>
        </row>
        <row r="3811">
          <cell r="A3811">
            <v>38638</v>
          </cell>
          <cell r="B3811" t="str">
            <v xml:space="preserve">SIFAO EM METAL CROMADO PARA TANQUE, 1.1/4 X 1.1/2"                                                                                                                                                                                                                                                                                                                                                                                                                                                        </v>
          </cell>
          <cell r="C3811" t="str">
            <v xml:space="preserve">UN    </v>
          </cell>
        </row>
        <row r="3812">
          <cell r="A3812">
            <v>20262</v>
          </cell>
          <cell r="B3812" t="str">
            <v xml:space="preserve">SIFAO PLASTICO EXTENSIVEL UNIVERSAL, TIPO COPO                                                                                                                                                                                                                                                                                                                                                                                                                                                            </v>
          </cell>
          <cell r="C3812" t="str">
            <v xml:space="preserve">UN    </v>
          </cell>
        </row>
        <row r="3813">
          <cell r="A3813">
            <v>6145</v>
          </cell>
          <cell r="B3813" t="str">
            <v xml:space="preserve">SIFAO PLASTICO TIPO COPO PARA PIA AMERICANA 1.1/2 X 1.1/2"                                                                                                                                                                                                                                                                                                                                                                                                                                                </v>
          </cell>
          <cell r="C3813" t="str">
            <v xml:space="preserve">UN    </v>
          </cell>
        </row>
        <row r="3814">
          <cell r="A3814">
            <v>6149</v>
          </cell>
          <cell r="B3814" t="str">
            <v xml:space="preserve">SIFAO PLASTICO TIPO COPO PARA PIA OU LAVATORIO, 1 X 1.1/2"                                                                                                                                                                                                                                                                                                                                                                                                                                                </v>
          </cell>
          <cell r="C3814" t="str">
            <v xml:space="preserve">UN    </v>
          </cell>
        </row>
        <row r="3815">
          <cell r="A3815">
            <v>6146</v>
          </cell>
          <cell r="B3815" t="str">
            <v xml:space="preserve">SIFAO PLASTICO TIPO COPO PARA TANQUE, 1.1/4 X 1.1/2"                                                                                                                                                                                                                                                                                                                                                                                                                                                      </v>
          </cell>
          <cell r="C3815" t="str">
            <v xml:space="preserve">UN    </v>
          </cell>
        </row>
        <row r="3816">
          <cell r="A3816">
            <v>44536</v>
          </cell>
          <cell r="B3816" t="str">
            <v xml:space="preserve">SILICA ATIVA PARA ADICAO EM CONCRETO E  ARGAMASSA                                                                                                                                                                                                                                                                                                                                                                                                                                                         </v>
          </cell>
          <cell r="C3816" t="str">
            <v xml:space="preserve">KG    </v>
          </cell>
        </row>
        <row r="3817">
          <cell r="A3817">
            <v>39961</v>
          </cell>
          <cell r="B3817" t="str">
            <v xml:space="preserve">SILICONE ACETICO USO GERAL INCOLOR 280 G                                                                                                                                                                                                                                                                                                                                                                                                                                                                  </v>
          </cell>
          <cell r="C3817" t="str">
            <v xml:space="preserve">UN    </v>
          </cell>
        </row>
        <row r="3818">
          <cell r="A3818">
            <v>42433</v>
          </cell>
          <cell r="B3818" t="str">
            <v xml:space="preserve">SIMULADOR DE CAMINHADA TRIPLO, EM TUBO DE ACO CARBONO, PINTURA NO PROCESSO ELETROSTATICO - EQUIPAMENTO DE GINASTICA PARA ACADEMIA AO AR LIVRE / ACADEMIA DA TERCEIRA IDADE - ATI                                                                                                                                                                                                                                                                                                                          </v>
          </cell>
          <cell r="C3818" t="str">
            <v xml:space="preserve">UN    </v>
          </cell>
        </row>
        <row r="3819">
          <cell r="A3819">
            <v>42434</v>
          </cell>
          <cell r="B3819" t="str">
            <v xml:space="preserve">SIMULADOR DE CAVALGADA TRIPLO, EM TUBO DE ACO CARBONO, PINTURA NO PROCESSO ELETROSTATICO - EQUIPAMENTO DE GINASTICA PARA ACADEMIA AO AR LIVRE / ACADEMIA DA TERCEIRA IDADE - ATI                                                                                                                                                                                                                                                                                                                          </v>
          </cell>
          <cell r="C3819" t="str">
            <v xml:space="preserve">UN    </v>
          </cell>
        </row>
        <row r="3820">
          <cell r="A3820">
            <v>42435</v>
          </cell>
          <cell r="B3820" t="str">
            <v xml:space="preserve">SIMULADOR DE REMO INDIVIDUAL, EM TUBO DE ACO CARBONO, PINTURA NO PROCESSO ELETROSTATICO - EQUIPAMENTO DE GINASTICA PARA ACADEMIA AO AR LIVRE / ACADEMIA DA TERCEIRA IDADE - ATI                                                                                                                                                                                                                                                                                                                           </v>
          </cell>
          <cell r="C3820" t="str">
            <v xml:space="preserve">UN    </v>
          </cell>
        </row>
        <row r="3821">
          <cell r="A3821">
            <v>38061</v>
          </cell>
          <cell r="B3821" t="str">
            <v xml:space="preserve">SINALIZADOR NOTURNO SIMPLES PARA PARA-RAIOS, SEM RELE FOTOELETRICO                                                                                                                                                                                                                                                                                                                                                                                                                                        </v>
          </cell>
          <cell r="C3821" t="str">
            <v xml:space="preserve">UN    </v>
          </cell>
        </row>
        <row r="3822">
          <cell r="A3822">
            <v>20250</v>
          </cell>
          <cell r="B3822" t="str">
            <v xml:space="preserve">SISAL EM FIBRA / ESTOPA SISAL PARA GESSO                                                                                                                                                                                                                                                                                                                                                                                                                                                                  </v>
          </cell>
          <cell r="C3822" t="str">
            <v xml:space="preserve">KG    </v>
          </cell>
        </row>
        <row r="3823">
          <cell r="A3823">
            <v>13388</v>
          </cell>
          <cell r="B3823" t="str">
            <v xml:space="preserve">SOLDA EM BARRA DE ESTANHO-CHUMBO 50/50                                                                                                                                                                                                                                                                                                                                                                                                                                                                    </v>
          </cell>
          <cell r="C3823" t="str">
            <v xml:space="preserve">KG    </v>
          </cell>
        </row>
        <row r="3824">
          <cell r="A3824">
            <v>39914</v>
          </cell>
          <cell r="B3824" t="str">
            <v xml:space="preserve">SOLDA EM VARETA FOSCOPER, D = *2,5* MM X COMPRIMENTO 500 MM                                                                                                                                                                                                                                                                                                                                                                                                                                               </v>
          </cell>
          <cell r="C3824" t="str">
            <v xml:space="preserve">KG    </v>
          </cell>
        </row>
        <row r="3825">
          <cell r="A3825">
            <v>12732</v>
          </cell>
          <cell r="B3825" t="str">
            <v xml:space="preserve">SOLDA ESTANHO/COBRE PARA CONEXOES DE COBRE, FIO 2,5 MM, CARRETEL 500 GR (SEM CHUMBO)                                                                                                                                                                                                                                                                                                                                                                                                                      </v>
          </cell>
          <cell r="C3825" t="str">
            <v xml:space="preserve">UN    </v>
          </cell>
        </row>
        <row r="3826">
          <cell r="A3826">
            <v>6160</v>
          </cell>
          <cell r="B3826" t="str">
            <v xml:space="preserve">SOLDADOR (HORISTA)                                                                                                                                                                                                                                                                                                                                                                                                                                                                                        </v>
          </cell>
          <cell r="C3826" t="str">
            <v xml:space="preserve">H     </v>
          </cell>
        </row>
        <row r="3827">
          <cell r="A3827">
            <v>41087</v>
          </cell>
          <cell r="B3827" t="str">
            <v xml:space="preserve">SOLDADOR (MENSALISTA)                                                                                                                                                                                                                                                                                                                                                                                                                                                                                     </v>
          </cell>
          <cell r="C3827" t="str">
            <v xml:space="preserve">MES   </v>
          </cell>
        </row>
        <row r="3828">
          <cell r="A3828">
            <v>6166</v>
          </cell>
          <cell r="B3828" t="str">
            <v xml:space="preserve">SOLDADOR ELETRICO (PARA SOLDA A SER TESTADA COM RAIOS "X") (HORISTA)                                                                                                                                                                                                                                                                                                                                                                                                                                      </v>
          </cell>
          <cell r="C3828" t="str">
            <v xml:space="preserve">H     </v>
          </cell>
        </row>
        <row r="3829">
          <cell r="A3829">
            <v>41088</v>
          </cell>
          <cell r="B3829" t="str">
            <v xml:space="preserve">SOLDADOR ELETRICO (PARA SOLDA A SER TESTADA COM RAIOS "X") (MENSALISTA)                                                                                                                                                                                                                                                                                                                                                                                                                                   </v>
          </cell>
          <cell r="C3829" t="str">
            <v xml:space="preserve">MES   </v>
          </cell>
        </row>
        <row r="3830">
          <cell r="A3830">
            <v>20232</v>
          </cell>
          <cell r="B3830" t="str">
            <v xml:space="preserve">SOLEIRA EM GRANITO, POLIDO, TIPO ANDORINHA/ QUARTZ/ CASTELO/ CORUMBA OU OUTROS EQUIVALENTES DA REGIAO, L= *15* CM, E= *2,0* CM                                                                                                                                                                                                                                                                                                                                                                            </v>
          </cell>
          <cell r="C3830" t="str">
            <v xml:space="preserve">M     </v>
          </cell>
        </row>
        <row r="3831">
          <cell r="A3831">
            <v>10856</v>
          </cell>
          <cell r="B3831" t="str">
            <v xml:space="preserve">SOLEIRA PRE-MOLDADA EM GRANILITE, MARMORITE OU GRANITINA, L = *15 CM                                                                                                                                                                                                                                                                                                                                                                                                                                      </v>
          </cell>
          <cell r="C3831" t="str">
            <v xml:space="preserve">M     </v>
          </cell>
        </row>
        <row r="3832">
          <cell r="A3832">
            <v>4828</v>
          </cell>
          <cell r="B3832" t="str">
            <v xml:space="preserve">SOLEIRA/ PEITORIL EM MARMORE, POLIDO, BRANCO COMUM, L= *15* CM, E= *2* CM, CORTE RETO                                                                                                                                                                                                                                                                                                                                                                                                                     </v>
          </cell>
          <cell r="C3832" t="str">
            <v xml:space="preserve">M     </v>
          </cell>
        </row>
        <row r="3833">
          <cell r="A3833">
            <v>20249</v>
          </cell>
          <cell r="B3833" t="str">
            <v xml:space="preserve">SOLEIRA/ TABEIRA EM MARMORE, POLIDO, BRANCO COMUM, L= 5 CM, E= *2,0* CM                                                                                                                                                                                                                                                                                                                                                                                                                                   </v>
          </cell>
          <cell r="C3833" t="str">
            <v xml:space="preserve">M     </v>
          </cell>
        </row>
        <row r="3834">
          <cell r="A3834">
            <v>11609</v>
          </cell>
          <cell r="B3834" t="str">
            <v xml:space="preserve">SOLUCAO ASFALTICA ELASTOMERICA PARA IMPRIMACAO, APLICACAO A FRIO                                                                                                                                                                                                                                                                                                                                                                                                                                          </v>
          </cell>
          <cell r="C3834" t="str">
            <v xml:space="preserve">L     </v>
          </cell>
        </row>
        <row r="3835">
          <cell r="A3835">
            <v>20083</v>
          </cell>
          <cell r="B3835" t="str">
            <v xml:space="preserve">SOLUCAO PREPARADORA / LIMPADORA PARA PVC, FRASCO COM 1000 CM3                                                                                                                                                                                                                                                                                                                                                                                                                                             </v>
          </cell>
          <cell r="C3835" t="str">
            <v xml:space="preserve">UN    </v>
          </cell>
        </row>
        <row r="3836">
          <cell r="A3836">
            <v>10691</v>
          </cell>
          <cell r="B3836" t="str">
            <v xml:space="preserve">SOLVENTE PARA COLA A BASE DE RESINA SINTETICA (PARA COLA DE LAMINADO MELAMINICO E OUTRAS SUPERFICIES)                                                                                                                                                                                                                                                                                                                                                                                                     </v>
          </cell>
          <cell r="C3836" t="str">
            <v xml:space="preserve">L     </v>
          </cell>
        </row>
        <row r="3837">
          <cell r="A3837">
            <v>12295</v>
          </cell>
          <cell r="B3837" t="str">
            <v xml:space="preserve">SOQUETE DE BAQUELITE BASE E27, PARA LAMPADAS                                                                                                                                                                                                                                                                                                                                                                                                                                                              </v>
          </cell>
          <cell r="C3837" t="str">
            <v xml:space="preserve">UN    </v>
          </cell>
        </row>
        <row r="3838">
          <cell r="A3838">
            <v>12296</v>
          </cell>
          <cell r="B3838" t="str">
            <v xml:space="preserve">SOQUETE DE PORCELANA BASE E27, FIXO DE TETO, PARA LAMPADAS                                                                                                                                                                                                                                                                                                                                                                                                                                                </v>
          </cell>
          <cell r="C3838" t="str">
            <v xml:space="preserve">UN    </v>
          </cell>
        </row>
        <row r="3839">
          <cell r="A3839">
            <v>12294</v>
          </cell>
          <cell r="B3839" t="str">
            <v xml:space="preserve">SOQUETE DE PORCELANA BASE E27, PARA USO AO TEMPO, PARA LAMPADAS                                                                                                                                                                                                                                                                                                                                                                                                                                           </v>
          </cell>
          <cell r="C3839" t="str">
            <v xml:space="preserve">UN    </v>
          </cell>
        </row>
        <row r="3840">
          <cell r="A3840">
            <v>14543</v>
          </cell>
          <cell r="B3840" t="str">
            <v xml:space="preserve">SOQUETE DE PVC / TERMOPLASTICO BASE E27, COM CHAVE, PARA LAMPADAS                                                                                                                                                                                                                                                                                                                                                                                                                                         </v>
          </cell>
          <cell r="C3840" t="str">
            <v xml:space="preserve">UN    </v>
          </cell>
        </row>
        <row r="3841">
          <cell r="A3841">
            <v>13329</v>
          </cell>
          <cell r="B3841" t="str">
            <v xml:space="preserve">SOQUETE DE PVC / TERMOPLASTICO BASE E27, COM RABICHO, PARA LAMPADAS                                                                                                                                                                                                                                                                                                                                                                                                                                       </v>
          </cell>
          <cell r="C3841" t="str">
            <v xml:space="preserve">UN    </v>
          </cell>
        </row>
        <row r="3842">
          <cell r="A3842">
            <v>21047</v>
          </cell>
          <cell r="B3842" t="str">
            <v xml:space="preserve">SPRINKLER TIPO PENDENTE, BULBO AMARELO DE RESPOSTA RAPIDA, 79 GRAUS CELSIUS, ACABAMENTO CROMADO, D = 20 MM (3/4")                                                                                                                                                                                                                                                                                                                                                                                         </v>
          </cell>
          <cell r="C3842" t="str">
            <v xml:space="preserve">UN    </v>
          </cell>
        </row>
        <row r="3843">
          <cell r="A3843">
            <v>21042</v>
          </cell>
          <cell r="B3843" t="str">
            <v xml:space="preserve">SPRINKLER TIPO PENDENTE, BULBO AMARELO DE RESPOSTA RAPIDA, 79 GRAUS CELSIUS, ACABAMENTO NATURAL OU CROMADO, D = 15 MM (1/2")                                                                                                                                                                                                                                                                                                                                                                              </v>
          </cell>
          <cell r="C3843" t="str">
            <v xml:space="preserve">UN    </v>
          </cell>
        </row>
        <row r="3844">
          <cell r="A3844">
            <v>21043</v>
          </cell>
          <cell r="B3844" t="str">
            <v xml:space="preserve">SPRINKLER TIPO PENDENTE, BULBO AMARELO DE RESPOSTA RAPIDA, 79 GRAUS CELSIUS, ACABAMENTO NATURAL, D = 20 MM (3/4")                                                                                                                                                                                                                                                                                                                                                                                         </v>
          </cell>
          <cell r="C3844" t="str">
            <v xml:space="preserve">UN    </v>
          </cell>
        </row>
        <row r="3845">
          <cell r="A3845">
            <v>21044</v>
          </cell>
          <cell r="B3845" t="str">
            <v xml:space="preserve">SPRINKLER TIPO PENDENTE, BULBO VERMELHO DE RESPOSTA RAPIDA, 68 GRAUS CELSIUS, ACABAMENTO CROMADO, D = 15 MM (1/2")                                                                                                                                                                                                                                                                                                                                                                                        </v>
          </cell>
          <cell r="C3845" t="str">
            <v xml:space="preserve">UN    </v>
          </cell>
        </row>
        <row r="3846">
          <cell r="A3846">
            <v>21045</v>
          </cell>
          <cell r="B3846" t="str">
            <v xml:space="preserve">SPRINKLER TIPO PENDENTE, BULBO VERMELHO DE RESPOSTA RAPIDA, 68 GRAUS CELSIUS, ACABAMENTO CROMADO, D = 20 MM (3/4")                                                                                                                                                                                                                                                                                                                                                                                        </v>
          </cell>
          <cell r="C3846" t="str">
            <v xml:space="preserve">UN    </v>
          </cell>
        </row>
        <row r="3847">
          <cell r="A3847">
            <v>21041</v>
          </cell>
          <cell r="B3847" t="str">
            <v xml:space="preserve">SPRINKLER TIPO PENDENTE, BULBO VERMELHO DE RESPOSTA RAPIDA, 68 GRAUS CELSIUS, ACABAMENTO NATURAL, D = 20 MM (3/4")                                                                                                                                                                                                                                                                                                                                                                                        </v>
          </cell>
          <cell r="C3847" t="str">
            <v xml:space="preserve">UN    </v>
          </cell>
        </row>
        <row r="3848">
          <cell r="A3848">
            <v>21040</v>
          </cell>
          <cell r="B3848" t="str">
            <v xml:space="preserve">SPRINKLER TIPO PENDENTE, BULBO VERMELHO RESPOSTA RAPIDA, 68 GRAUS CELSIUS, ACABAMENTO NATURAL, D = 15 MM (1/2")                                                                                                                                                                                                                                                                                                                                                                                           </v>
          </cell>
          <cell r="C3848" t="str">
            <v xml:space="preserve">UN    </v>
          </cell>
        </row>
        <row r="3849">
          <cell r="A3849">
            <v>14149</v>
          </cell>
          <cell r="B3849" t="str">
            <v xml:space="preserve">SUPORTE "Y" PARA FITA PERFURADA                                                                                                                                                                                                                                                                                                                                                                                                                                                                           </v>
          </cell>
          <cell r="C3849" t="str">
            <v xml:space="preserve">CENTO </v>
          </cell>
        </row>
        <row r="3850">
          <cell r="A3850">
            <v>38099</v>
          </cell>
          <cell r="B3850" t="str">
            <v xml:space="preserve">SUPORTE DE FIXACAO PARA ESPELHO / PLACA 4" X 2", PARA 3 MODULOS, PARA INSTALACAO DE TOMADAS E INTERRUPTORES (SOMENTE SUPORTE)                                                                                                                                                                                                                                                                                                                                                                             </v>
          </cell>
          <cell r="C3850" t="str">
            <v xml:space="preserve">UN    </v>
          </cell>
        </row>
        <row r="3851">
          <cell r="A3851">
            <v>38100</v>
          </cell>
          <cell r="B3851" t="str">
            <v xml:space="preserve">SUPORTE DE FIXACAO PARA ESPELHO / PLACA 4" X 4", PARA 6 MODULOS, PARA INSTALACAO DE TOMADAS E INTERRUPTORES (SOMENTE SUPORTE)                                                                                                                                                                                                                                                                                                                                                                             </v>
          </cell>
          <cell r="C3851" t="str">
            <v xml:space="preserve">UN    </v>
          </cell>
        </row>
        <row r="3852">
          <cell r="A3852">
            <v>7576</v>
          </cell>
          <cell r="B3852" t="str">
            <v xml:space="preserve">SUPORTE EM ACO GALVANIZADO PARA TRANSFORMADOR PARA POSTE DUPLO T 185 X 95 MM, CHAPA DE 5/16"                                                                                                                                                                                                                                                                                                                                                                                                              </v>
          </cell>
          <cell r="C3852" t="str">
            <v xml:space="preserve">UN    </v>
          </cell>
        </row>
        <row r="3853">
          <cell r="A3853">
            <v>3384</v>
          </cell>
          <cell r="B3853" t="str">
            <v xml:space="preserve">SUPORTE GUIA SIMPLES COM ROLDANA EM POLIPROPILENO PARA CHUMBAR, H = 20 CM                                                                                                                                                                                                                                                                                                                                                                                                                                 </v>
          </cell>
          <cell r="C3853" t="str">
            <v xml:space="preserve">UN    </v>
          </cell>
        </row>
        <row r="3854">
          <cell r="A3854">
            <v>7572</v>
          </cell>
          <cell r="B3854" t="str">
            <v xml:space="preserve">SUPORTE ISOLADOR REFORCADO DIAMETRO NOMINAL 5/16", COM ROSCA SOBERBA E BUCHA                                                                                                                                                                                                                                                                                                                                                                                                                              </v>
          </cell>
          <cell r="C3854" t="str">
            <v xml:space="preserve">UN    </v>
          </cell>
        </row>
        <row r="3855">
          <cell r="A3855">
            <v>3396</v>
          </cell>
          <cell r="B3855" t="str">
            <v xml:space="preserve">SUPORTE ISOLADOR SIMPLES DIAMETRO NOMINAL 5/16", COM ROSCA SOBERBA E BUCHA                                                                                                                                                                                                                                                                                                                                                                                                                                </v>
          </cell>
          <cell r="C3855" t="str">
            <v xml:space="preserve">UN    </v>
          </cell>
        </row>
        <row r="3856">
          <cell r="A3856">
            <v>37590</v>
          </cell>
          <cell r="B3856" t="str">
            <v xml:space="preserve">SUPORTE MAO-FRANCESA EM ACO, ABAS IGUAIS 30 CM, CAPACIDADE MINIMA 60 KG, BRANCO                                                                                                                                                                                                                                                                                                                                                                                                                           </v>
          </cell>
          <cell r="C3856" t="str">
            <v xml:space="preserve">UN    </v>
          </cell>
        </row>
        <row r="3857">
          <cell r="A3857">
            <v>37591</v>
          </cell>
          <cell r="B3857" t="str">
            <v xml:space="preserve">SUPORTE MAO-FRANCESA EM ACO, ABAS IGUAIS 40 CM, CAPACIDADE MINIMA 70 KG, BRANCO                                                                                                                                                                                                                                                                                                                                                                                                                           </v>
          </cell>
          <cell r="C3857" t="str">
            <v xml:space="preserve">UN    </v>
          </cell>
        </row>
        <row r="3858">
          <cell r="A3858">
            <v>12626</v>
          </cell>
          <cell r="B3858" t="str">
            <v xml:space="preserve">SUPORTE METALICO PARA CALHA PLUVIAL, ZINCADO, DOBRADO, DIAMETRO ENTRE 119 E 170 MM, PARA DRENAGEM PLUVIAL PREDIAL                                                                                                                                                                                                                                                                                                                                                                                         </v>
          </cell>
          <cell r="C3858" t="str">
            <v xml:space="preserve">UN    </v>
          </cell>
        </row>
        <row r="3859">
          <cell r="A3859">
            <v>11033</v>
          </cell>
          <cell r="B3859" t="str">
            <v xml:space="preserve">SUPORTE PARA CALHA DE 150 MM EM ACO GALVANIZADO                                                                                                                                                                                                                                                                                                                                                                                                                                                           </v>
          </cell>
          <cell r="C3859" t="str">
            <v xml:space="preserve">UN    </v>
          </cell>
        </row>
        <row r="3860">
          <cell r="A3860">
            <v>390</v>
          </cell>
          <cell r="B3860" t="str">
            <v xml:space="preserve">SUPORTE PARA TUBO DIAMETRO NOMINAL 2", COM ROSCA MECANICA                                                                                                                                                                                                                                                                                                                                                                                                                                                 </v>
          </cell>
          <cell r="C3860" t="str">
            <v xml:space="preserve">UN    </v>
          </cell>
        </row>
        <row r="3861">
          <cell r="A3861">
            <v>42436</v>
          </cell>
          <cell r="B3861" t="str">
            <v xml:space="preserve">SURF DUPLO, EM TUBO DE ACO CARBONO, PINTURA NO PROCESSO ELETROSTATICO - EQUIPAMENTO DE GINASTICA PARA ACADEMIA AO AR LIVRE / ACADEMIA DA TERCEIRA IDADE - ATI                                                                                                                                                                                                                                                                                                                                             </v>
          </cell>
          <cell r="C3861" t="str">
            <v xml:space="preserve">UN    </v>
          </cell>
        </row>
        <row r="3862">
          <cell r="A3862">
            <v>6194</v>
          </cell>
          <cell r="B3862" t="str">
            <v xml:space="preserve">TABUA *2,5 X 15 CM EM PINUS, MISTA OU EQUIVALENTE DA REGIAO - BRUTA                                                                                                                                                                                                                                                                                                                                                                                                                                       </v>
          </cell>
          <cell r="C3862" t="str">
            <v xml:space="preserve">M     </v>
          </cell>
        </row>
        <row r="3863">
          <cell r="A3863">
            <v>10567</v>
          </cell>
          <cell r="B3863" t="str">
            <v xml:space="preserve">TABUA *2,5 X 23* CM EM PINUS, MISTA OU EQUIVALENTE DA REGIAO - BRUTA                                                                                                                                                                                                                                                                                                                                                                                                                                      </v>
          </cell>
          <cell r="C3863" t="str">
            <v xml:space="preserve">M     </v>
          </cell>
        </row>
        <row r="3864">
          <cell r="A3864">
            <v>6212</v>
          </cell>
          <cell r="B3864" t="str">
            <v xml:space="preserve">TABUA *2,5 X 30 CM EM PINUS, MISTA OU EQUIVALENTE DA REGIAO - BRUTA                                                                                                                                                                                                                                                                                                                                                                                                                                       </v>
          </cell>
          <cell r="C3864" t="str">
            <v xml:space="preserve">M     </v>
          </cell>
        </row>
        <row r="3865">
          <cell r="A3865">
            <v>3993</v>
          </cell>
          <cell r="B3865" t="str">
            <v xml:space="preserve">TABUA APARELHADA *2,5 X 15* CM, EM MACARANDUBA/MASSARANDUBA, ANGELIM OU EQUIVALENTE DA REGIAO                                                                                                                                                                                                                                                                                                                                                                                                             </v>
          </cell>
          <cell r="C3865" t="str">
            <v xml:space="preserve">M2    </v>
          </cell>
        </row>
        <row r="3866">
          <cell r="A3866">
            <v>3990</v>
          </cell>
          <cell r="B3866" t="str">
            <v xml:space="preserve">TABUA APARELHADA *2,5 X 25* CM, EM MACARANDUBA/MASSARANDUBA, ANGELIM OU EQUIVALENTE DA REGIAO                                                                                                                                                                                                                                                                                                                                                                                                             </v>
          </cell>
          <cell r="C3866" t="str">
            <v xml:space="preserve">M     </v>
          </cell>
        </row>
        <row r="3867">
          <cell r="A3867">
            <v>3992</v>
          </cell>
          <cell r="B3867" t="str">
            <v xml:space="preserve">TABUA APARELHADA *2,5 X 30* CM, EM MACARANDUBA/MASSARANDUBA, ANGELIM OU EQUIVALENTE DA REGIAO                                                                                                                                                                                                                                                                                                                                                                                                             </v>
          </cell>
          <cell r="C3867" t="str">
            <v xml:space="preserve">M     </v>
          </cell>
        </row>
        <row r="3868">
          <cell r="A3868">
            <v>6178</v>
          </cell>
          <cell r="B3868" t="str">
            <v xml:space="preserve">TABUA DE MADEIRA PARA PISO, CUMARU/IPE CHAMPANHE OU EQUIVALENTE DA REGIAO, ENCAIXE MACHO/FEMEA, *10 X 2* CM                                                                                                                                                                                                                                                                                                                                                                                               </v>
          </cell>
          <cell r="C3868" t="str">
            <v xml:space="preserve">M2    </v>
          </cell>
        </row>
        <row r="3869">
          <cell r="A3869">
            <v>6180</v>
          </cell>
          <cell r="B3869" t="str">
            <v xml:space="preserve">TABUA DE MADEIRA PARA PISO, CUMARU/IPE CHAMPANHE OU EQUIVALENTE DA REGIAO, ENCAIXE MACHO/FEMEA, *15 X 2* CM                                                                                                                                                                                                                                                                                                                                                                                               </v>
          </cell>
          <cell r="C3869" t="str">
            <v xml:space="preserve">M2    </v>
          </cell>
        </row>
        <row r="3870">
          <cell r="A3870">
            <v>6182</v>
          </cell>
          <cell r="B3870" t="str">
            <v xml:space="preserve">TABUA DE MADEIRA PARA PISO, IPE (CERNE) OU EQUIVALENTE DA REGIAO, ENCAIXE MACHO/FEMEA, *20 X 2* CM                                                                                                                                                                                                                                                                                                                                                                                                        </v>
          </cell>
          <cell r="C3870" t="str">
            <v xml:space="preserve">M2    </v>
          </cell>
        </row>
        <row r="3871">
          <cell r="A3871">
            <v>43614</v>
          </cell>
          <cell r="B3871" t="str">
            <v xml:space="preserve">TABUA NAO APARELHADA *2,5 X 15* CM, EM MACARANDUBA/MASSARANDUBA, ANGELIM OU EQUIVALENTE DA REGIAO - BRUTA                                                                                                                                                                                                                                                                                                                                                                                                 </v>
          </cell>
          <cell r="C3871" t="str">
            <v xml:space="preserve">M     </v>
          </cell>
        </row>
        <row r="3872">
          <cell r="A3872">
            <v>6193</v>
          </cell>
          <cell r="B3872" t="str">
            <v xml:space="preserve">TABUA NAO APARELHADA *2,5 X 20* CM, EM MACARANDUBA/MASSARANDUBA, ANGELIM OU EQUIVALENTE DA REGIAO - BRUTA                                                                                                                                                                                                                                                                                                                                                                                                 </v>
          </cell>
          <cell r="C3872" t="str">
            <v xml:space="preserve">M     </v>
          </cell>
        </row>
        <row r="3873">
          <cell r="A3873">
            <v>6189</v>
          </cell>
          <cell r="B3873" t="str">
            <v xml:space="preserve">TABUA NAO APARELHADA *2,5 X 30* CM, EM MACARANDUBA/MASSARANDUBA, ANGELIM OU EQUIVALENTE DA REGIAO - BRUTA                                                                                                                                                                                                                                                                                                                                                                                                 </v>
          </cell>
          <cell r="C3873" t="str">
            <v xml:space="preserve">M     </v>
          </cell>
        </row>
        <row r="3874">
          <cell r="A3874">
            <v>6214</v>
          </cell>
          <cell r="B3874" t="str">
            <v xml:space="preserve">TACO DE MADEIRA PARA PISO, IPE (CERNE) OU EQUIVALENTE DA REGIAO, 7 X 42 CM, E = 2 CM                                                                                                                                                                                                                                                                                                                                                                                                                      </v>
          </cell>
          <cell r="C3874" t="str">
            <v xml:space="preserve">M2    </v>
          </cell>
        </row>
        <row r="3875">
          <cell r="A3875">
            <v>36153</v>
          </cell>
          <cell r="B3875" t="str">
            <v xml:space="preserve">TALABARTE DE SEGURANCA, 2 MOSQUETOES TRAVA DUPLA *53* MM DE ABERTURA, COM ABSORVEDOR DE ENERGIA                                                                                                                                                                                                                                                                                                                                                                                                           </v>
          </cell>
          <cell r="C3875" t="str">
            <v xml:space="preserve">UN    </v>
          </cell>
        </row>
        <row r="3876">
          <cell r="A3876">
            <v>10740</v>
          </cell>
          <cell r="B3876" t="str">
            <v xml:space="preserve">TALHA ELETRICA 3 T, VELOCIDADE 2,1 M / MIN, POTENCIA 1,3 KW                                                                                                                                                                                                                                                                                                                                                                                                                                               </v>
          </cell>
          <cell r="C3876" t="str">
            <v xml:space="preserve">UN    </v>
          </cell>
        </row>
        <row r="3877">
          <cell r="A3877">
            <v>13914</v>
          </cell>
          <cell r="B3877" t="str">
            <v xml:space="preserve">TALHA MANUAL DE CORRENTE, CAPACIDADE DE 1 T COM ELEVACAO DE 3 M                                                                                                                                                                                                                                                                                                                                                                                                                                           </v>
          </cell>
          <cell r="C3877" t="str">
            <v xml:space="preserve">UN    </v>
          </cell>
        </row>
        <row r="3878">
          <cell r="A3878">
            <v>10742</v>
          </cell>
          <cell r="B3878" t="str">
            <v xml:space="preserve">TALHA MANUAL DE CORRENTE, CAPACIDADE DE 2 T COM ELEVACAO DE 3 M                                                                                                                                                                                                                                                                                                                                                                                                                                           </v>
          </cell>
          <cell r="C3878" t="str">
            <v xml:space="preserve">UN    </v>
          </cell>
        </row>
        <row r="3879">
          <cell r="A3879">
            <v>38465</v>
          </cell>
          <cell r="B3879" t="str">
            <v xml:space="preserve">TALHADEIRA COM PUNHO DE PROTECAO *20 X 250* MM                                                                                                                                                                                                                                                                                                                                                                                                                                                            </v>
          </cell>
          <cell r="C3879" t="str">
            <v xml:space="preserve">UN    </v>
          </cell>
        </row>
        <row r="3880">
          <cell r="A3880">
            <v>7543</v>
          </cell>
          <cell r="B3880" t="str">
            <v xml:space="preserve">TAMPA CEGA EM PVC PARA CONDULETE 4 X 2"                                                                                                                                                                                                                                                                                                                                                                                                                                                                   </v>
          </cell>
          <cell r="C3880" t="str">
            <v xml:space="preserve">UN    </v>
          </cell>
        </row>
        <row r="3881">
          <cell r="A3881">
            <v>43427</v>
          </cell>
          <cell r="B3881" t="str">
            <v xml:space="preserve">TAMPA DE CONCRETO ARMADO PARA FOSSA SEPTICA, DIAMETRO NOMINAL DE 3,00 M E ESPESSURA MINIMA DE 100 MM                                                                                                                                                                                                                                                                                                                                                                                                      </v>
          </cell>
          <cell r="C3881" t="str">
            <v xml:space="preserve">UN    </v>
          </cell>
        </row>
        <row r="3882">
          <cell r="A3882">
            <v>41613</v>
          </cell>
          <cell r="B3882" t="str">
            <v xml:space="preserve">TAMPA DE CONCRETO ARMADO PARA FOSSA, D = *0,90* M, E = 0,05 M                                                                                                                                                                                                                                                                                                                                                                                                                                             </v>
          </cell>
          <cell r="C3882" t="str">
            <v xml:space="preserve">UN    </v>
          </cell>
        </row>
        <row r="3883">
          <cell r="A3883">
            <v>41614</v>
          </cell>
          <cell r="B3883" t="str">
            <v xml:space="preserve">TAMPA DE CONCRETO ARMADO PARA FOSSA, D = *1,10* M, E = 0,05 M                                                                                                                                                                                                                                                                                                                                                                                                                                             </v>
          </cell>
          <cell r="C3883" t="str">
            <v xml:space="preserve">UN    </v>
          </cell>
        </row>
        <row r="3884">
          <cell r="A3884">
            <v>41615</v>
          </cell>
          <cell r="B3884" t="str">
            <v xml:space="preserve">TAMPA DE CONCRETO ARMADO PARA FOSSA, D = *1,35* M, E = 0,05 M                                                                                                                                                                                                                                                                                                                                                                                                                                             </v>
          </cell>
          <cell r="C3884" t="str">
            <v xml:space="preserve">UN    </v>
          </cell>
        </row>
        <row r="3885">
          <cell r="A3885">
            <v>41616</v>
          </cell>
          <cell r="B3885" t="str">
            <v xml:space="preserve">TAMPA DE CONCRETO ARMADO PARA FOSSA, D = 1,50 M, E = 0,05 M                                                                                                                                                                                                                                                                                                                                                                                                                                               </v>
          </cell>
          <cell r="C3885" t="str">
            <v xml:space="preserve">UN    </v>
          </cell>
        </row>
        <row r="3886">
          <cell r="A3886">
            <v>41617</v>
          </cell>
          <cell r="B3886" t="str">
            <v xml:space="preserve">TAMPA DE CONCRETO ARMADO PARA FOSSA, D = 2,00 M, E = 0,05 M                                                                                                                                                                                                                                                                                                                                                                                                                                               </v>
          </cell>
          <cell r="C3886" t="str">
            <v xml:space="preserve">UN    </v>
          </cell>
        </row>
        <row r="3887">
          <cell r="A3887">
            <v>41618</v>
          </cell>
          <cell r="B3887" t="str">
            <v xml:space="preserve">TAMPA DE CONCRETO ARMADO PARA FOSSA, D = 2,50 M, E = 0,05 M                                                                                                                                                                                                                                                                                                                                                                                                                                               </v>
          </cell>
          <cell r="C3887" t="str">
            <v xml:space="preserve">UN    </v>
          </cell>
        </row>
        <row r="3888">
          <cell r="A3888">
            <v>43428</v>
          </cell>
          <cell r="B3888" t="str">
            <v xml:space="preserve">TAMPA DE CONCRETO ARMADO PARA POCO DE INSPECAO, COM FURO E TAMPINHA, DIAMETRO NOMINAL DE 3,00 M E ESPESSURA MINIMA DE 100 MM                                                                                                                                                                                                                                                                                                                                                                              </v>
          </cell>
          <cell r="C3888" t="str">
            <v xml:space="preserve">UN    </v>
          </cell>
        </row>
        <row r="3889">
          <cell r="A3889">
            <v>41619</v>
          </cell>
          <cell r="B3889" t="str">
            <v xml:space="preserve">TAMPA DE CONCRETO ARMADO PARA POCO, COM FURO E TAMPINHA, D = *0,90* M, E = 0,05 M                                                                                                                                                                                                                                                                                                                                                                                                                         </v>
          </cell>
          <cell r="C3889" t="str">
            <v xml:space="preserve">UN    </v>
          </cell>
        </row>
        <row r="3890">
          <cell r="A3890">
            <v>41620</v>
          </cell>
          <cell r="B3890" t="str">
            <v xml:space="preserve">TAMPA DE CONCRETO ARMADO PARA POCO, COM FURO E TAMPINHA, D = *1,10* M, E = 0,05 M                                                                                                                                                                                                                                                                                                                                                                                                                         </v>
          </cell>
          <cell r="C3890" t="str">
            <v xml:space="preserve">UN    </v>
          </cell>
        </row>
        <row r="3891">
          <cell r="A3891">
            <v>41622</v>
          </cell>
          <cell r="B3891" t="str">
            <v xml:space="preserve">TAMPA DE CONCRETO ARMADO PARA POCO, COM FURO E TAMPINHA, D = *1,35* M, E = 0,05 M                                                                                                                                                                                                                                                                                                                                                                                                                         </v>
          </cell>
          <cell r="C3891" t="str">
            <v xml:space="preserve">UN    </v>
          </cell>
        </row>
        <row r="3892">
          <cell r="A3892">
            <v>41623</v>
          </cell>
          <cell r="B3892" t="str">
            <v xml:space="preserve">TAMPA DE CONCRETO ARMADO PARA POCO, COM FURO E TAMPINHA, D = 1,50 M, E = 0,05 M                                                                                                                                                                                                                                                                                                                                                                                                                           </v>
          </cell>
          <cell r="C3892" t="str">
            <v xml:space="preserve">UN    </v>
          </cell>
        </row>
        <row r="3893">
          <cell r="A3893">
            <v>41624</v>
          </cell>
          <cell r="B3893" t="str">
            <v xml:space="preserve">TAMPA DE CONCRETO ARMADO PARA POCO, COM FURO E TAMPINHA, D = 2,00 M, E = 0,05 M                                                                                                                                                                                                                                                                                                                                                                                                                           </v>
          </cell>
          <cell r="C3893" t="str">
            <v xml:space="preserve">UN    </v>
          </cell>
        </row>
        <row r="3894">
          <cell r="A3894">
            <v>41625</v>
          </cell>
          <cell r="B3894" t="str">
            <v xml:space="preserve">TAMPA DE CONCRETO ARMADO PARA POCO, COM FURO E TAMPINHA, D = 2,50 M, E = 0,05 M                                                                                                                                                                                                                                                                                                                                                                                                                           </v>
          </cell>
          <cell r="C3894" t="str">
            <v xml:space="preserve">UN    </v>
          </cell>
        </row>
        <row r="3895">
          <cell r="A3895">
            <v>39352</v>
          </cell>
          <cell r="B3895" t="str">
            <v xml:space="preserve">TAMPA PARA CONDULETE, EM PVC, PARA TOMADA HEXAGONAL                                                                                                                                                                                                                                                                                                                                                                                                                                                       </v>
          </cell>
          <cell r="C3895" t="str">
            <v xml:space="preserve">UN    </v>
          </cell>
        </row>
        <row r="3896">
          <cell r="A3896">
            <v>39346</v>
          </cell>
          <cell r="B3896" t="str">
            <v xml:space="preserve">TAMPA PARA CONDULETE, EM PVC, PARA 1 INTERRUPTOR                                                                                                                                                                                                                                                                                                                                                                                                                                                          </v>
          </cell>
          <cell r="C3896" t="str">
            <v xml:space="preserve">UN    </v>
          </cell>
        </row>
        <row r="3897">
          <cell r="A3897">
            <v>39350</v>
          </cell>
          <cell r="B3897" t="str">
            <v xml:space="preserve">TAMPA PARA CONDULETE, EM PVC, PARA 1 MODULO RJ                                                                                                                                                                                                                                                                                                                                                                                                                                                            </v>
          </cell>
          <cell r="C3897" t="str">
            <v xml:space="preserve">UN    </v>
          </cell>
        </row>
        <row r="3898">
          <cell r="A3898">
            <v>39351</v>
          </cell>
          <cell r="B3898" t="str">
            <v xml:space="preserve">TAMPA PARA CONDULETE, EM PVC, PARA 2 MODULOS RJ                                                                                                                                                                                                                                                                                                                                                                                                                                                           </v>
          </cell>
          <cell r="C3898" t="str">
            <v xml:space="preserve">UN    </v>
          </cell>
        </row>
        <row r="3899">
          <cell r="A3899">
            <v>38837</v>
          </cell>
          <cell r="B3899" t="str">
            <v xml:space="preserve">TAMPAO / CAP, ROSCA MACHO, DN 1", PARA TUBO PEX PARA INST. AGUA QUENTE/FRIA                                                                                                                                                                                                                                                                                                                                                                                                                               </v>
          </cell>
          <cell r="C3899" t="str">
            <v xml:space="preserve">UN    </v>
          </cell>
        </row>
        <row r="3900">
          <cell r="A3900">
            <v>38836</v>
          </cell>
          <cell r="B3900" t="str">
            <v xml:space="preserve">TAMPAO / CAP, ROSCA MACHO, DN 3/4", PARA TUBO PEX PARA INST. AGUA QUENTE/FRIA                                                                                                                                                                                                                                                                                                                                                                                                                             </v>
          </cell>
          <cell r="C3900" t="str">
            <v xml:space="preserve">UN    </v>
          </cell>
        </row>
        <row r="3901">
          <cell r="A3901">
            <v>2666</v>
          </cell>
          <cell r="B3901" t="str">
            <v xml:space="preserve">TAMPAO / TERMINAL / PLUG, D = 1 1/4", PARA DUTO CORRUGADO PEAD (CABEAMENTO SUBTERRANEO)                                                                                                                                                                                                                                                                                                                                                                                                                   </v>
          </cell>
          <cell r="C3901" t="str">
            <v xml:space="preserve">UN    </v>
          </cell>
        </row>
        <row r="3902">
          <cell r="A3902">
            <v>2668</v>
          </cell>
          <cell r="B3902" t="str">
            <v xml:space="preserve">TAMPAO / TERMINAL / PLUG, D = 2", PARA DUTO CORRUGADO PEAD (CABEAMENTO SUBTERRANEO)                                                                                                                                                                                                                                                                                                                                                                                                                       </v>
          </cell>
          <cell r="C3902" t="str">
            <v xml:space="preserve">UN    </v>
          </cell>
        </row>
        <row r="3903">
          <cell r="A3903">
            <v>2664</v>
          </cell>
          <cell r="B3903" t="str">
            <v xml:space="preserve">TAMPAO / TERMINAL / PLUG, D = 3", PARA DUTO CORRUGADO PEAD (CABEAMENTO SUBTERRANEO)                                                                                                                                                                                                                                                                                                                                                                                                                       </v>
          </cell>
          <cell r="C3903" t="str">
            <v xml:space="preserve">UN    </v>
          </cell>
        </row>
        <row r="3904">
          <cell r="A3904">
            <v>2662</v>
          </cell>
          <cell r="B3904" t="str">
            <v xml:space="preserve">TAMPAO / TERMINAL / PLUG, D = 4", PARA DUTO CORRUGADO PEAD (CABEAMENTO SUBTERRANEO)                                                                                                                                                                                                                                                                                                                                                                                                                       </v>
          </cell>
          <cell r="C3904" t="str">
            <v xml:space="preserve">UN    </v>
          </cell>
        </row>
        <row r="3905">
          <cell r="A3905">
            <v>20964</v>
          </cell>
          <cell r="B3905" t="str">
            <v xml:space="preserve">TAMPAO COM CORRENTE, EM LATAO, ENGATE RAPIDO 1 1/2", PARA INSTALACAO PREDIAL DE COMBATE A INCENDIO                                                                                                                                                                                                                                                                                                                                                                                                        </v>
          </cell>
          <cell r="C3905" t="str">
            <v xml:space="preserve">UN    </v>
          </cell>
        </row>
        <row r="3906">
          <cell r="A3906">
            <v>10905</v>
          </cell>
          <cell r="B3906" t="str">
            <v xml:space="preserve">TAMPAO COM CORRENTE, EM LATAO, ENGATE RAPIDO 2 1/2", PARA INSTALACAO PREDIAL DE COMBATE A INCENDIO                                                                                                                                                                                                                                                                                                                                                                                                        </v>
          </cell>
          <cell r="C3906" t="str">
            <v xml:space="preserve">UN    </v>
          </cell>
        </row>
        <row r="3907">
          <cell r="A3907">
            <v>11289</v>
          </cell>
          <cell r="B3907" t="str">
            <v xml:space="preserve">TAMPAO FOFO ARTICULADO P/ REGISTRO, COM BASE / REQUADRO, CLASSE A15 CARGA MAX 1,5 T, *200 X 200* MM (COM INSCRICAO EM RELEVO DO TIPO DE REDE)                                                                                                                                                                                                                                                                                                                                                             </v>
          </cell>
          <cell r="C3907" t="str">
            <v xml:space="preserve">UN    </v>
          </cell>
        </row>
        <row r="3908">
          <cell r="A3908">
            <v>11241</v>
          </cell>
          <cell r="B3908" t="str">
            <v xml:space="preserve">TAMPAO FOFO ARTICULADO P/ REGISTRO, COM BASE / REQUADRO, CLASSE A15 CARGA MAXIMA 1,5 T, *400 X 400* MM (COM INSCRICAO EM RELEVO DO TIPO DE REDE)                                                                                                                                                                                                                                                                                                                                                          </v>
          </cell>
          <cell r="C3908" t="str">
            <v xml:space="preserve">UN    </v>
          </cell>
        </row>
        <row r="3909">
          <cell r="A3909">
            <v>11301</v>
          </cell>
          <cell r="B3909" t="str">
            <v xml:space="preserve">TAMPAO FOFO ARTICULADO, COM BASE / REQUADRO, CLASSE B125 CARGA MAX 12,5 T, REDONDO, TAMPA 600 MM (COM INSCRICAO EM RELEVO DO TIPO DE REDE)                                                                                                                                                                                                                                                                                                                                                                </v>
          </cell>
          <cell r="C3909" t="str">
            <v xml:space="preserve">UN    </v>
          </cell>
        </row>
        <row r="3910">
          <cell r="A3910">
            <v>21090</v>
          </cell>
          <cell r="B3910" t="str">
            <v xml:space="preserve">TAMPAO FOFO ARTICULADO, COM BASE / REQUADRO, CLASSE D400 CARGA MAX 40 T, REDONDO, TAMPA 600 MM (COM INSCRICAO EM RELEVO DO TIPO DE REDE)                                                                                                                                                                                                                                                                                                                                                                  </v>
          </cell>
          <cell r="C3910" t="str">
            <v xml:space="preserve">UN    </v>
          </cell>
        </row>
        <row r="3911">
          <cell r="A3911">
            <v>11315</v>
          </cell>
          <cell r="B3911" t="str">
            <v xml:space="preserve">TAMPAO FOFO SIMPLES COM BASE / REQUADRO, CLASSE A15 CARGA MAX. 1,5 T, 300 X 300 MM (COM INSCRICAO EM RELEVO DO TIPO DE REDE)                                                                                                                                                                                                                                                                                                                                                                              </v>
          </cell>
          <cell r="C3911" t="str">
            <v xml:space="preserve">UN    </v>
          </cell>
        </row>
        <row r="3912">
          <cell r="A3912">
            <v>21071</v>
          </cell>
          <cell r="B3912" t="str">
            <v xml:space="preserve">TAMPAO FOFO SIMPLES COM BASE / REQUADRO, CLASSE A15 CARGA MAX. 1,5 T, 400 X 400 MM (COM INSCRICAO EM RELEVO DO TIPO DE REDE)                                                                                                                                                                                                                                                                                                                                                                              </v>
          </cell>
          <cell r="C3912" t="str">
            <v xml:space="preserve">UN    </v>
          </cell>
        </row>
        <row r="3913">
          <cell r="A3913">
            <v>14112</v>
          </cell>
          <cell r="B3913" t="str">
            <v xml:space="preserve">TAMPAO FOFO SIMPLES COM BASE / REQUADRO, CLASSE A15 CARGA MAX. 1,5 T, 400 X 600 MM (COM INSCRICAO EM RELEVO DO TIPO DE REDE)                                                                                                                                                                                                                                                                                                                                                                              </v>
          </cell>
          <cell r="C3913" t="str">
            <v xml:space="preserve">UN    </v>
          </cell>
        </row>
        <row r="3914">
          <cell r="A3914">
            <v>11316</v>
          </cell>
          <cell r="B3914" t="str">
            <v xml:space="preserve">TAMPAO FOFO SIMPLES COM BASE / REQUADRO, CLASSE B125 CARGA MAX. 12,5 T, REDONDO, TAMPA 500 MM (COM INSCRICAO EM RELEVO DO TIPO DE REDE)                                                                                                                                                                                                                                                                                                                                                                   </v>
          </cell>
          <cell r="C3914" t="str">
            <v xml:space="preserve">UN    </v>
          </cell>
        </row>
        <row r="3915">
          <cell r="A3915">
            <v>6243</v>
          </cell>
          <cell r="B3915" t="str">
            <v xml:space="preserve">TAMPAO FOFO SIMPLES COM BASE / REQUADRO, CLASSE B125 CARGA MAX. 12,5 T, REDONDO, TAMPA 600 MM (COM INSCRICAO EM RELEVO DO TIPO DE REDE)                                                                                                                                                                                                                                                                                                                                                                   </v>
          </cell>
          <cell r="C3915" t="str">
            <v xml:space="preserve">UN    </v>
          </cell>
        </row>
        <row r="3916">
          <cell r="A3916">
            <v>6240</v>
          </cell>
          <cell r="B3916" t="str">
            <v xml:space="preserve">TAMPAO FOFO SIMPLES COM BASE / REQUADRO, CLASSE D400 CARGA MAX. 40 T, REDONDO, TAMPA 600 MM (COM INSCRICAO EM RELEVO DO TIPO DE REDE)                                                                                                                                                                                                                                                                                                                                                                     </v>
          </cell>
          <cell r="C3916" t="str">
            <v xml:space="preserve">UN    </v>
          </cell>
        </row>
        <row r="3917">
          <cell r="A3917">
            <v>11296</v>
          </cell>
          <cell r="B3917" t="str">
            <v xml:space="preserve">TAMPAO FOFO SIMPLES COM BASE / REQUADRO, CLASSE D400 CARGA MAX. 40 T, REDONDO, TAMPA 900 MM (COM INSCRICAO EM RELEVO DO TIPO DE REDE)                                                                                                                                                                                                                                                                                                                                                                     </v>
          </cell>
          <cell r="C3917" t="str">
            <v xml:space="preserve">UN    </v>
          </cell>
        </row>
        <row r="3918">
          <cell r="A3918">
            <v>11299</v>
          </cell>
          <cell r="B3918" t="str">
            <v xml:space="preserve">TAMPAO FOFO SIMPLES COM BASE / REQUADRO, R-2, CLASSE A15 CARGA MAX. 1,5 T, 550 X 1100 MM (COM INSCRICAO EM RELEVO DO TIPO DE REDE)                                                                                                                                                                                                                                                                                                                                                                        </v>
          </cell>
          <cell r="C3918" t="str">
            <v xml:space="preserve">UN    </v>
          </cell>
        </row>
        <row r="3919">
          <cell r="A3919">
            <v>11688</v>
          </cell>
          <cell r="B3919" t="str">
            <v xml:space="preserve">TANQUE ACO INOXIDAVEL (ACO 304) COM ESFREGADOR E VALVULA, DE *50 X 40 X 22* CM                                                                                                                                                                                                                                                                                                                                                                                                                            </v>
          </cell>
          <cell r="C3919" t="str">
            <v xml:space="preserve">UN    </v>
          </cell>
        </row>
        <row r="3920">
          <cell r="A3920">
            <v>37736</v>
          </cell>
          <cell r="B3920" t="str">
            <v xml:space="preserve">TANQUE DE ACO CARBONO NAO REVESTIDO, PARA TRANSPORTE DE AGUA COM CAPACIDADE DE 10 M3, COM BOMBA CENTRIFUGA POR TOMADA DE FORCA, VAZAO MAXIMA *75* M3/H (INCLUI MONTAGEM, NAO INCLUI CAMINHAO)                                                                                                                                                                                                                                                                                                             </v>
          </cell>
          <cell r="C3920" t="str">
            <v xml:space="preserve">UN    </v>
          </cell>
        </row>
        <row r="3921">
          <cell r="A3921">
            <v>37739</v>
          </cell>
          <cell r="B3921" t="str">
            <v xml:space="preserve">TANQUE DE ACO PARA TRANSPORTE DE AGUA COM CAPACIDADE DE 14 M3 (INCLUI MONTAGEM, NAO INCLUI CAMINHAO)                                                                                                                                                                                                                                                                                                                                                                                                      </v>
          </cell>
          <cell r="C3921" t="str">
            <v xml:space="preserve">UN    </v>
          </cell>
        </row>
        <row r="3922">
          <cell r="A3922">
            <v>37740</v>
          </cell>
          <cell r="B3922" t="str">
            <v xml:space="preserve">TANQUE DE ACO PARA TRANSPORTE DE AGUA COM CAPACIDADE DE 4 M3 (INCLUI MONTAGEM, NAO INCLUI CAMINHAO)                                                                                                                                                                                                                                                                                                                                                                                                       </v>
          </cell>
          <cell r="C3922" t="str">
            <v xml:space="preserve">UN    </v>
          </cell>
        </row>
        <row r="3923">
          <cell r="A3923">
            <v>37738</v>
          </cell>
          <cell r="B3923" t="str">
            <v xml:space="preserve">TANQUE DE ACO PARA TRANSPORTE DE AGUA COM CAPACIDADE DE 6 M3 (INCLUI MONTAGEM, NAO INCLUI CAMINHAO)                                                                                                                                                                                                                                                                                                                                                                                                       </v>
          </cell>
          <cell r="C3923" t="str">
            <v xml:space="preserve">UN    </v>
          </cell>
        </row>
        <row r="3924">
          <cell r="A3924">
            <v>37737</v>
          </cell>
          <cell r="B3924" t="str">
            <v xml:space="preserve">TANQUE DE ACO PARA TRANSPORTE DE AGUA COM CAPACIDADE DE 8 M3 (INCLUI MONTAGEM, NAO INCLUI CAMINHAO)                                                                                                                                                                                                                                                                                                                                                                                                       </v>
          </cell>
          <cell r="C3924" t="str">
            <v xml:space="preserve">UN    </v>
          </cell>
        </row>
        <row r="3925">
          <cell r="A3925">
            <v>25014</v>
          </cell>
          <cell r="B3925" t="str">
            <v xml:space="preserve">TANQUE DE ASFALTO ESTACIONARIO COM MACARICO, CAPACIDADE 20.000 L                                                                                                                                                                                                                                                                                                                                                                                                                                          </v>
          </cell>
          <cell r="C3925" t="str">
            <v xml:space="preserve">UN    </v>
          </cell>
        </row>
        <row r="3926">
          <cell r="A3926">
            <v>25013</v>
          </cell>
          <cell r="B3926" t="str">
            <v xml:space="preserve">TANQUE DE ASFALTO ESTACIONARIO COM SERPENTINA, CAPACIDADE 20.000 L                                                                                                                                                                                                                                                                                                                                                                                                                                        </v>
          </cell>
          <cell r="C3926" t="str">
            <v xml:space="preserve">UN    </v>
          </cell>
        </row>
        <row r="3927">
          <cell r="A3927">
            <v>14405</v>
          </cell>
          <cell r="B3927" t="str">
            <v xml:space="preserve">TANQUE DE ASFALTO ESTACIONARIO COM SERPENTINA, CAPACIDADE 30.000 L                                                                                                                                                                                                                                                                                                                                                                                                                                        </v>
          </cell>
          <cell r="C3927" t="str">
            <v xml:space="preserve">UN    </v>
          </cell>
        </row>
        <row r="3928">
          <cell r="A3928">
            <v>20271</v>
          </cell>
          <cell r="B3928" t="str">
            <v xml:space="preserve">TANQUE DE LOUCA BRANCA, COM COLUNA, *30* L                                                                                                                                                                                                                                                                                                                                                                                                                                                                </v>
          </cell>
          <cell r="C3928" t="str">
            <v xml:space="preserve">UN    </v>
          </cell>
        </row>
        <row r="3929">
          <cell r="A3929">
            <v>10423</v>
          </cell>
          <cell r="B3929" t="str">
            <v xml:space="preserve">TANQUE DE LOUCA BRANCA, SUSPENSO, *20* L                                                                                                                                                                                                                                                                                                                                                                                                                                                                  </v>
          </cell>
          <cell r="C3929" t="str">
            <v xml:space="preserve">UN    </v>
          </cell>
        </row>
        <row r="3930">
          <cell r="A3930">
            <v>36790</v>
          </cell>
          <cell r="B3930" t="str">
            <v xml:space="preserve">TANQUE DUPLO EM MARMORE SINTETICO COM CUBA LISA E ESFREGADOR, *110 X 60* CM                                                                                                                                                                                                                                                                                                                                                                                                                               </v>
          </cell>
          <cell r="C3930" t="str">
            <v xml:space="preserve">UN    </v>
          </cell>
        </row>
        <row r="3931">
          <cell r="A3931">
            <v>37589</v>
          </cell>
          <cell r="B3931" t="str">
            <v xml:space="preserve">TANQUE SIMPLES EM MARMORE SINTETICO COM COLUNA, CAPACIDADE *22* L, *60 X 46* CM                                                                                                                                                                                                                                                                                                                                                                                                                           </v>
          </cell>
          <cell r="C3931" t="str">
            <v xml:space="preserve">UN    </v>
          </cell>
        </row>
        <row r="3932">
          <cell r="A3932">
            <v>11690</v>
          </cell>
          <cell r="B3932" t="str">
            <v xml:space="preserve">TANQUE SIMPLES EM MARMORE SINTETICO DE FIXAR NA PAREDE, CAPACIDADE *22* L, *60 X 46* CM                                                                                                                                                                                                                                                                                                                                                                                                                   </v>
          </cell>
          <cell r="C3932" t="str">
            <v xml:space="preserve">UN    </v>
          </cell>
        </row>
        <row r="3933">
          <cell r="A3933">
            <v>20234</v>
          </cell>
          <cell r="B3933" t="str">
            <v xml:space="preserve">TANQUE SIMPLES EM MARMORE SINTETICO SUSPENSO, CAPACIDADE *38* L, *60 X 60* CM                                                                                                                                                                                                                                                                                                                                                                                                                             </v>
          </cell>
          <cell r="C3933" t="str">
            <v xml:space="preserve">UN    </v>
          </cell>
        </row>
        <row r="3934">
          <cell r="A3934">
            <v>44480</v>
          </cell>
          <cell r="B3934" t="str">
            <v xml:space="preserve">TARIFA "A" ENTRE 0 E 20M3 FORNECIMENTO D'AGUA                                                                                                                                                                                                                                                                                                                                                                                                                                                             </v>
          </cell>
          <cell r="C3934" t="str">
            <v xml:space="preserve">M3    </v>
          </cell>
        </row>
        <row r="3935">
          <cell r="A3935">
            <v>11457</v>
          </cell>
          <cell r="B3935" t="str">
            <v xml:space="preserve">TARJETA LIVRE / OCUPADO PARA PORTA DE BANHEIRO, CORPO EM ZAMAC E ESPELHO EM LATAO                                                                                                                                                                                                                                                                                                                                                                                                                         </v>
          </cell>
          <cell r="C3935" t="str">
            <v xml:space="preserve">UN    </v>
          </cell>
        </row>
        <row r="3936">
          <cell r="A3936">
            <v>44073</v>
          </cell>
          <cell r="B3936" t="str">
            <v xml:space="preserve">TARUGO DELIMITADOR DE PROFUNDIDADE EM ESPUMA DE POLIETILENO DE BAIXA DENSIDADE 10 MM, CINZA                                                                                                                                                                                                                                                                                                                                                                                                               </v>
          </cell>
          <cell r="C3936" t="str">
            <v xml:space="preserve">M     </v>
          </cell>
        </row>
        <row r="3937">
          <cell r="A3937">
            <v>44253</v>
          </cell>
          <cell r="B3937" t="str">
            <v xml:space="preserve">TE CPVC, SOLDAVEL, 90 GRAUS, 114 MM, PARA AGUA QUENTE PREDIAL                                                                                                                                                                                                                                                                                                                                                                                                                                             </v>
          </cell>
          <cell r="C3937" t="str">
            <v xml:space="preserve">UN    </v>
          </cell>
        </row>
        <row r="3938">
          <cell r="A3938">
            <v>21121</v>
          </cell>
          <cell r="B3938" t="str">
            <v xml:space="preserve">TE CPVC, SOLDAVEL, 90 GRAUS, 15 MM, PARA AGUA QUENTE PREDIAL                                                                                                                                                                                                                                                                                                                                                                                                                                              </v>
          </cell>
          <cell r="C3938" t="str">
            <v xml:space="preserve">UN    </v>
          </cell>
        </row>
        <row r="3939">
          <cell r="A3939">
            <v>38010</v>
          </cell>
          <cell r="B3939" t="str">
            <v xml:space="preserve">TE CPVC, SOLDAVEL, 90 GRAUS, 22 MM, PARA AGUA QUENTE PREDIAL                                                                                                                                                                                                                                                                                                                                                                                                                                              </v>
          </cell>
          <cell r="C3939" t="str">
            <v xml:space="preserve">UN    </v>
          </cell>
        </row>
        <row r="3940">
          <cell r="A3940">
            <v>38011</v>
          </cell>
          <cell r="B3940" t="str">
            <v xml:space="preserve">TE CPVC, SOLDAVEL, 90 GRAUS, 28 MM, PARA AGUA QUENTE PREDIAL                                                                                                                                                                                                                                                                                                                                                                                                                                              </v>
          </cell>
          <cell r="C3940" t="str">
            <v xml:space="preserve">UN    </v>
          </cell>
        </row>
        <row r="3941">
          <cell r="A3941">
            <v>38012</v>
          </cell>
          <cell r="B3941" t="str">
            <v xml:space="preserve">TE CPVC, SOLDAVEL, 90 GRAUS, 35 MM, PARA AGUA QUENTE PREDIAL                                                                                                                                                                                                                                                                                                                                                                                                                                              </v>
          </cell>
          <cell r="C3941" t="str">
            <v xml:space="preserve">UN    </v>
          </cell>
        </row>
        <row r="3942">
          <cell r="A3942">
            <v>38013</v>
          </cell>
          <cell r="B3942" t="str">
            <v xml:space="preserve">TE CPVC, SOLDAVEL, 90 GRAUS, 42 MM, PARA AGUA QUENTE PREDIAL                                                                                                                                                                                                                                                                                                                                                                                                                                              </v>
          </cell>
          <cell r="C3942" t="str">
            <v xml:space="preserve">UN    </v>
          </cell>
        </row>
        <row r="3943">
          <cell r="A3943">
            <v>38014</v>
          </cell>
          <cell r="B3943" t="str">
            <v xml:space="preserve">TE CPVC, SOLDAVEL, 90 GRAUS, 54 MM, PARA AGUA QUENTE PREDIAL                                                                                                                                                                                                                                                                                                                                                                                                                                              </v>
          </cell>
          <cell r="C3943" t="str">
            <v xml:space="preserve">UN    </v>
          </cell>
        </row>
        <row r="3944">
          <cell r="A3944">
            <v>38015</v>
          </cell>
          <cell r="B3944" t="str">
            <v xml:space="preserve">TE CPVC, SOLDAVEL, 90 GRAUS, 73 MM, PARA AGUA QUENTE PREDIAL                                                                                                                                                                                                                                                                                                                                                                                                                                              </v>
          </cell>
          <cell r="C3944" t="str">
            <v xml:space="preserve">UN    </v>
          </cell>
        </row>
        <row r="3945">
          <cell r="A3945">
            <v>38016</v>
          </cell>
          <cell r="B3945" t="str">
            <v xml:space="preserve">TE CPVC, SOLDAVEL, 90 GRAUS, 89 MM, PARA AGUA QUENTE PREDIAL                                                                                                                                                                                                                                                                                                                                                                                                                                              </v>
          </cell>
          <cell r="C3945" t="str">
            <v xml:space="preserve">UN    </v>
          </cell>
        </row>
        <row r="3946">
          <cell r="A3946">
            <v>12741</v>
          </cell>
          <cell r="B3946" t="str">
            <v xml:space="preserve">TE DE COBRE SEM ANEL DE SOLDA, BOLSA X BOLSA X BOLSA, 104 MM                                                                                                                                                                                                                                                                                                                                                                                                                                              </v>
          </cell>
          <cell r="C3946" t="str">
            <v xml:space="preserve">UN    </v>
          </cell>
        </row>
        <row r="3947">
          <cell r="A3947">
            <v>12733</v>
          </cell>
          <cell r="B3947" t="str">
            <v xml:space="preserve">TE DE COBRE SEM ANEL DE SOLDA, BOLSA X BOLSA X BOLSA, 15 MM                                                                                                                                                                                                                                                                                                                                                                                                                                               </v>
          </cell>
          <cell r="C3947" t="str">
            <v xml:space="preserve">UN    </v>
          </cell>
        </row>
        <row r="3948">
          <cell r="A3948">
            <v>12734</v>
          </cell>
          <cell r="B3948" t="str">
            <v xml:space="preserve">TE DE COBRE SEM ANEL DE SOLDA, BOLSA X BOLSA X BOLSA, 22 MM                                                                                                                                                                                                                                                                                                                                                                                                                                               </v>
          </cell>
          <cell r="C3948" t="str">
            <v xml:space="preserve">UN    </v>
          </cell>
        </row>
        <row r="3949">
          <cell r="A3949">
            <v>12735</v>
          </cell>
          <cell r="B3949" t="str">
            <v xml:space="preserve">TE DE COBRE SEM ANEL DE SOLDA, BOLSA X BOLSA X BOLSA, 28 MM                                                                                                                                                                                                                                                                                                                                                                                                                                               </v>
          </cell>
          <cell r="C3949" t="str">
            <v xml:space="preserve">UN    </v>
          </cell>
        </row>
        <row r="3950">
          <cell r="A3950">
            <v>12736</v>
          </cell>
          <cell r="B3950" t="str">
            <v xml:space="preserve">TE DE COBRE SEM ANEL DE SOLDA, BOLSA X BOLSA X BOLSA, 35 MM                                                                                                                                                                                                                                                                                                                                                                                                                                               </v>
          </cell>
          <cell r="C3950" t="str">
            <v xml:space="preserve">UN    </v>
          </cell>
        </row>
        <row r="3951">
          <cell r="A3951">
            <v>12737</v>
          </cell>
          <cell r="B3951" t="str">
            <v xml:space="preserve">TE DE COBRE SEM ANEL DE SOLDA, BOLSA X BOLSA X BOLSA, 42 MM                                                                                                                                                                                                                                                                                                                                                                                                                                               </v>
          </cell>
          <cell r="C3951" t="str">
            <v xml:space="preserve">UN    </v>
          </cell>
        </row>
        <row r="3952">
          <cell r="A3952">
            <v>12738</v>
          </cell>
          <cell r="B3952" t="str">
            <v xml:space="preserve">TE DE COBRE SEM ANEL DE SOLDA, BOLSA X BOLSA X BOLSA, 54 MM                                                                                                                                                                                                                                                                                                                                                                                                                                               </v>
          </cell>
          <cell r="C3952" t="str">
            <v xml:space="preserve">UN    </v>
          </cell>
        </row>
        <row r="3953">
          <cell r="A3953">
            <v>12739</v>
          </cell>
          <cell r="B3953" t="str">
            <v xml:space="preserve">TE DE COBRE SEM ANEL DE SOLDA, BOLSA X BOLSA X BOLSA, 66 MM                                                                                                                                                                                                                                                                                                                                                                                                                                               </v>
          </cell>
          <cell r="C3953" t="str">
            <v xml:space="preserve">UN    </v>
          </cell>
        </row>
        <row r="3954">
          <cell r="A3954">
            <v>12740</v>
          </cell>
          <cell r="B3954" t="str">
            <v xml:space="preserve">TE DE COBRE SEM ANEL DE SOLDA, BOLSA X BOLSA X BOLSA, 79 MM                                                                                                                                                                                                                                                                                                                                                                                                                                               </v>
          </cell>
          <cell r="C3954" t="str">
            <v xml:space="preserve">UN    </v>
          </cell>
        </row>
        <row r="3955">
          <cell r="A3955">
            <v>6297</v>
          </cell>
          <cell r="B3955" t="str">
            <v xml:space="preserve">TE DE FERRO GALVANIZADO, DE 1 1/2"                                                                                                                                                                                                                                                                                                                                                                                                                                                                        </v>
          </cell>
          <cell r="C3955" t="str">
            <v xml:space="preserve">UN    </v>
          </cell>
        </row>
        <row r="3956">
          <cell r="A3956">
            <v>6296</v>
          </cell>
          <cell r="B3956" t="str">
            <v xml:space="preserve">TE DE FERRO GALVANIZADO, DE 1 1/4"                                                                                                                                                                                                                                                                                                                                                                                                                                                                        </v>
          </cell>
          <cell r="C3956" t="str">
            <v xml:space="preserve">UN    </v>
          </cell>
        </row>
        <row r="3957">
          <cell r="A3957">
            <v>6294</v>
          </cell>
          <cell r="B3957" t="str">
            <v xml:space="preserve">TE DE FERRO GALVANIZADO, DE 1/2"                                                                                                                                                                                                                                                                                                                                                                                                                                                                          </v>
          </cell>
          <cell r="C3957" t="str">
            <v xml:space="preserve">UN    </v>
          </cell>
        </row>
        <row r="3958">
          <cell r="A3958">
            <v>6323</v>
          </cell>
          <cell r="B3958" t="str">
            <v xml:space="preserve">TE DE FERRO GALVANIZADO, DE 1"                                                                                                                                                                                                                                                                                                                                                                                                                                                                            </v>
          </cell>
          <cell r="C3958" t="str">
            <v xml:space="preserve">UN    </v>
          </cell>
        </row>
        <row r="3959">
          <cell r="A3959">
            <v>6299</v>
          </cell>
          <cell r="B3959" t="str">
            <v xml:space="preserve">TE DE FERRO GALVANIZADO, DE 2 1/2"                                                                                                                                                                                                                                                                                                                                                                                                                                                                        </v>
          </cell>
          <cell r="C3959" t="str">
            <v xml:space="preserve">UN    </v>
          </cell>
        </row>
        <row r="3960">
          <cell r="A3960">
            <v>6298</v>
          </cell>
          <cell r="B3960" t="str">
            <v xml:space="preserve">TE DE FERRO GALVANIZADO, DE 2"                                                                                                                                                                                                                                                                                                                                                                                                                                                                            </v>
          </cell>
          <cell r="C3960" t="str">
            <v xml:space="preserve">UN    </v>
          </cell>
        </row>
        <row r="3961">
          <cell r="A3961">
            <v>6295</v>
          </cell>
          <cell r="B3961" t="str">
            <v xml:space="preserve">TE DE FERRO GALVANIZADO, DE 3/4"                                                                                                                                                                                                                                                                                                                                                                                                                                                                          </v>
          </cell>
          <cell r="C3961" t="str">
            <v xml:space="preserve">UN    </v>
          </cell>
        </row>
        <row r="3962">
          <cell r="A3962">
            <v>6322</v>
          </cell>
          <cell r="B3962" t="str">
            <v xml:space="preserve">TE DE FERRO GALVANIZADO, DE 3"                                                                                                                                                                                                                                                                                                                                                                                                                                                                            </v>
          </cell>
          <cell r="C3962" t="str">
            <v xml:space="preserve">UN    </v>
          </cell>
        </row>
        <row r="3963">
          <cell r="A3963">
            <v>6300</v>
          </cell>
          <cell r="B3963" t="str">
            <v xml:space="preserve">TE DE FERRO GALVANIZADO, DE 4"                                                                                                                                                                                                                                                                                                                                                                                                                                                                            </v>
          </cell>
          <cell r="C3963" t="str">
            <v xml:space="preserve">UN    </v>
          </cell>
        </row>
        <row r="3964">
          <cell r="A3964">
            <v>6321</v>
          </cell>
          <cell r="B3964" t="str">
            <v xml:space="preserve">TE DE FERRO GALVANIZADO, DE 5"                                                                                                                                                                                                                                                                                                                                                                                                                                                                            </v>
          </cell>
          <cell r="C3964" t="str">
            <v xml:space="preserve">UN    </v>
          </cell>
        </row>
        <row r="3965">
          <cell r="A3965">
            <v>6301</v>
          </cell>
          <cell r="B3965" t="str">
            <v xml:space="preserve">TE DE FERRO GALVANIZADO, DE 6"                                                                                                                                                                                                                                                                                                                                                                                                                                                                            </v>
          </cell>
          <cell r="C3965" t="str">
            <v xml:space="preserve">UN    </v>
          </cell>
        </row>
        <row r="3966">
          <cell r="A3966">
            <v>20183</v>
          </cell>
          <cell r="B3966" t="str">
            <v xml:space="preserve">TE DE INSPECAO, PVC, SERIE R, 100 X 75 MM, PARA ESGOTO PREDIAL                                                                                                                                                                                                                                                                                                                                                                                                                                            </v>
          </cell>
          <cell r="C3966" t="str">
            <v xml:space="preserve">UN    </v>
          </cell>
        </row>
        <row r="3967">
          <cell r="A3967">
            <v>38448</v>
          </cell>
          <cell r="B3967" t="str">
            <v xml:space="preserve">TE DE INSPECAO, PVC, SERIE R, 150 X 100 MM, PARA ESGOTO PREDIAL                                                                                                                                                                                                                                                                                                                                                                                                                                           </v>
          </cell>
          <cell r="C3967" t="str">
            <v xml:space="preserve">UN    </v>
          </cell>
        </row>
        <row r="3968">
          <cell r="A3968">
            <v>20182</v>
          </cell>
          <cell r="B3968" t="str">
            <v xml:space="preserve">TE DE INSPECAO, PVC, SERIE R, 75 X 75 MM, PARA ESGOTO PREDIAL                                                                                                                                                                                                                                                                                                                                                                                                                                             </v>
          </cell>
          <cell r="C3968" t="str">
            <v xml:space="preserve">UN    </v>
          </cell>
        </row>
        <row r="3969">
          <cell r="A3969">
            <v>7105</v>
          </cell>
          <cell r="B3969" t="str">
            <v xml:space="preserve">TE DE INSPECAO, PVC, 100 X 75 MM, SERIE NORMAL PARA ESGOTO PREDIAL                                                                                                                                                                                                                                                                                                                                                                                                                                        </v>
          </cell>
          <cell r="C3969" t="str">
            <v xml:space="preserve">UN    </v>
          </cell>
        </row>
        <row r="3970">
          <cell r="A3970">
            <v>7119</v>
          </cell>
          <cell r="B3970" t="str">
            <v xml:space="preserve">TE DE REDUCAO COM ROSCA, PVC, 90 GRAUS, 1 X 3/4", PARA AGUA FRIA PREDIAL                                                                                                                                                                                                                                                                                                                                                                                                                                  </v>
          </cell>
          <cell r="C3970" t="str">
            <v xml:space="preserve">UN    </v>
          </cell>
        </row>
        <row r="3971">
          <cell r="A3971">
            <v>7126</v>
          </cell>
          <cell r="B3971" t="str">
            <v xml:space="preserve">TE DE REDUCAO COM ROSCA, PVC, 90 GRAUS, 1.1/2" X 3/4", AGUA FRIA PREDIAL                                                                                                                                                                                                                                                                                                                                                                                                                                  </v>
          </cell>
          <cell r="C3971" t="str">
            <v xml:space="preserve">UN    </v>
          </cell>
        </row>
        <row r="3972">
          <cell r="A3972">
            <v>7120</v>
          </cell>
          <cell r="B3972" t="str">
            <v xml:space="preserve">TE DE REDUCAO COM ROSCA, PVC, 90 GRAUS, 3/4 X 1/2", PARA AGUA FRIA PREDIAL                                                                                                                                                                                                                                                                                                                                                                                                                                </v>
          </cell>
          <cell r="C3972" t="str">
            <v xml:space="preserve">UN    </v>
          </cell>
        </row>
        <row r="3973">
          <cell r="A3973">
            <v>6319</v>
          </cell>
          <cell r="B3973" t="str">
            <v xml:space="preserve">TE DE REDUCAO DE FERRO GALVANIZADO, COM ROSCA BSP, DE 1 1/2" X 1"                                                                                                                                                                                                                                                                                                                                                                                                                                         </v>
          </cell>
          <cell r="C3973" t="str">
            <v xml:space="preserve">UN    </v>
          </cell>
        </row>
        <row r="3974">
          <cell r="A3974">
            <v>6304</v>
          </cell>
          <cell r="B3974" t="str">
            <v xml:space="preserve">TE DE REDUCAO DE FERRO GALVANIZADO, COM ROSCA BSP, DE 1 1/2" X 3/4"                                                                                                                                                                                                                                                                                                                                                                                                                                       </v>
          </cell>
          <cell r="C3974" t="str">
            <v xml:space="preserve">UN    </v>
          </cell>
        </row>
        <row r="3975">
          <cell r="A3975">
            <v>21116</v>
          </cell>
          <cell r="B3975" t="str">
            <v xml:space="preserve">TE DE REDUCAO DE FERRO GALVANIZADO, COM ROSCA BSP, DE 1 1/4" X 3/4"                                                                                                                                                                                                                                                                                                                                                                                                                                       </v>
          </cell>
          <cell r="C3975" t="str">
            <v xml:space="preserve">UN    </v>
          </cell>
        </row>
        <row r="3976">
          <cell r="A3976">
            <v>6320</v>
          </cell>
          <cell r="B3976" t="str">
            <v xml:space="preserve">TE DE REDUCAO DE FERRO GALVANIZADO, COM ROSCA BSP, DE 1" X 1/2"                                                                                                                                                                                                                                                                                                                                                                                                                                           </v>
          </cell>
          <cell r="C3976" t="str">
            <v xml:space="preserve">UN    </v>
          </cell>
        </row>
        <row r="3977">
          <cell r="A3977">
            <v>6303</v>
          </cell>
          <cell r="B3977" t="str">
            <v xml:space="preserve">TE DE REDUCAO DE FERRO GALVANIZADO, COM ROSCA BSP, DE 1" X 3/4"                                                                                                                                                                                                                                                                                                                                                                                                                                           </v>
          </cell>
          <cell r="C3977" t="str">
            <v xml:space="preserve">UN    </v>
          </cell>
        </row>
        <row r="3978">
          <cell r="A3978">
            <v>6308</v>
          </cell>
          <cell r="B3978" t="str">
            <v xml:space="preserve">TE DE REDUCAO DE FERRO GALVANIZADO, COM ROSCA BSP, DE 2 1/2" X 1 1/2"                                                                                                                                                                                                                                                                                                                                                                                                                                     </v>
          </cell>
          <cell r="C3978" t="str">
            <v xml:space="preserve">UN    </v>
          </cell>
        </row>
        <row r="3979">
          <cell r="A3979">
            <v>6317</v>
          </cell>
          <cell r="B3979" t="str">
            <v xml:space="preserve">TE DE REDUCAO DE FERRO GALVANIZADO, COM ROSCA BSP, DE 2 1/2" X 1 1/4"                                                                                                                                                                                                                                                                                                                                                                                                                                     </v>
          </cell>
          <cell r="C3979" t="str">
            <v xml:space="preserve">UN    </v>
          </cell>
        </row>
        <row r="3980">
          <cell r="A3980">
            <v>6307</v>
          </cell>
          <cell r="B3980" t="str">
            <v xml:space="preserve">TE DE REDUCAO DE FERRO GALVANIZADO, COM ROSCA BSP, DE 2 1/2" X 1"                                                                                                                                                                                                                                                                                                                                                                                                                                         </v>
          </cell>
          <cell r="C3980" t="str">
            <v xml:space="preserve">UN    </v>
          </cell>
        </row>
        <row r="3981">
          <cell r="A3981">
            <v>6309</v>
          </cell>
          <cell r="B3981" t="str">
            <v xml:space="preserve">TE DE REDUCAO DE FERRO GALVANIZADO, COM ROSCA BSP, DE 2 1/2" X 2"                                                                                                                                                                                                                                                                                                                                                                                                                                         </v>
          </cell>
          <cell r="C3981" t="str">
            <v xml:space="preserve">UN    </v>
          </cell>
        </row>
        <row r="3982">
          <cell r="A3982">
            <v>6318</v>
          </cell>
          <cell r="B3982" t="str">
            <v xml:space="preserve">TE DE REDUCAO DE FERRO GALVANIZADO, COM ROSCA BSP, DE 2" X 1 1/2"                                                                                                                                                                                                                                                                                                                                                                                                                                         </v>
          </cell>
          <cell r="C3982" t="str">
            <v xml:space="preserve">UN    </v>
          </cell>
        </row>
        <row r="3983">
          <cell r="A3983">
            <v>6306</v>
          </cell>
          <cell r="B3983" t="str">
            <v xml:space="preserve">TE DE REDUCAO DE FERRO GALVANIZADO, COM ROSCA BSP, DE 2" X 1 1/4"                                                                                                                                                                                                                                                                                                                                                                                                                                         </v>
          </cell>
          <cell r="C3983" t="str">
            <v xml:space="preserve">UN    </v>
          </cell>
        </row>
        <row r="3984">
          <cell r="A3984">
            <v>6305</v>
          </cell>
          <cell r="B3984" t="str">
            <v xml:space="preserve">TE DE REDUCAO DE FERRO GALVANIZADO, COM ROSCA BSP, DE 2" X 1"                                                                                                                                                                                                                                                                                                                                                                                                                                             </v>
          </cell>
          <cell r="C3984" t="str">
            <v xml:space="preserve">UN    </v>
          </cell>
        </row>
        <row r="3985">
          <cell r="A3985">
            <v>6302</v>
          </cell>
          <cell r="B3985" t="str">
            <v xml:space="preserve">TE DE REDUCAO DE FERRO GALVANIZADO, COM ROSCA BSP, DE 3/4" X 1/2"                                                                                                                                                                                                                                                                                                                                                                                                                                         </v>
          </cell>
          <cell r="C3985" t="str">
            <v xml:space="preserve">UN    </v>
          </cell>
        </row>
        <row r="3986">
          <cell r="A3986">
            <v>6312</v>
          </cell>
          <cell r="B3986" t="str">
            <v xml:space="preserve">TE DE REDUCAO DE FERRO GALVANIZADO, COM ROSCA BSP, DE 3" X 1 1/2"                                                                                                                                                                                                                                                                                                                                                                                                                                         </v>
          </cell>
          <cell r="C3986" t="str">
            <v xml:space="preserve">UN    </v>
          </cell>
        </row>
        <row r="3987">
          <cell r="A3987">
            <v>6311</v>
          </cell>
          <cell r="B3987" t="str">
            <v xml:space="preserve">TE DE REDUCAO DE FERRO GALVANIZADO, COM ROSCA BSP, DE 3" X 1 1/4"                                                                                                                                                                                                                                                                                                                                                                                                                                         </v>
          </cell>
          <cell r="C3987" t="str">
            <v xml:space="preserve">UN    </v>
          </cell>
        </row>
        <row r="3988">
          <cell r="A3988">
            <v>6310</v>
          </cell>
          <cell r="B3988" t="str">
            <v xml:space="preserve">TE DE REDUCAO DE FERRO GALVANIZADO, COM ROSCA BSP, DE 3" X 1"                                                                                                                                                                                                                                                                                                                                                                                                                                             </v>
          </cell>
          <cell r="C3988" t="str">
            <v xml:space="preserve">UN    </v>
          </cell>
        </row>
        <row r="3989">
          <cell r="A3989">
            <v>6314</v>
          </cell>
          <cell r="B3989" t="str">
            <v xml:space="preserve">TE DE REDUCAO DE FERRO GALVANIZADO, COM ROSCA BSP, DE 3" X 2 1/2"                                                                                                                                                                                                                                                                                                                                                                                                                                         </v>
          </cell>
          <cell r="C3989" t="str">
            <v xml:space="preserve">UN    </v>
          </cell>
        </row>
        <row r="3990">
          <cell r="A3990">
            <v>6313</v>
          </cell>
          <cell r="B3990" t="str">
            <v xml:space="preserve">TE DE REDUCAO DE FERRO GALVANIZADO, COM ROSCA BSP, DE 3" X 2"                                                                                                                                                                                                                                                                                                                                                                                                                                             </v>
          </cell>
          <cell r="C3990" t="str">
            <v xml:space="preserve">UN    </v>
          </cell>
        </row>
        <row r="3991">
          <cell r="A3991">
            <v>6315</v>
          </cell>
          <cell r="B3991" t="str">
            <v xml:space="preserve">TE DE REDUCAO DE FERRO GALVANIZADO, COM ROSCA BSP, DE 4" X 2"                                                                                                                                                                                                                                                                                                                                                                                                                                             </v>
          </cell>
          <cell r="C3991" t="str">
            <v xml:space="preserve">UN    </v>
          </cell>
        </row>
        <row r="3992">
          <cell r="A3992">
            <v>6316</v>
          </cell>
          <cell r="B3992" t="str">
            <v xml:space="preserve">TE DE REDUCAO DE FERRO GALVANIZADO, COM ROSCA BSP, DE 4" X 3"                                                                                                                                                                                                                                                                                                                                                                                                                                             </v>
          </cell>
          <cell r="C3992" t="str">
            <v xml:space="preserve">UN    </v>
          </cell>
        </row>
        <row r="3993">
          <cell r="A3993">
            <v>39324</v>
          </cell>
          <cell r="B3993" t="str">
            <v xml:space="preserve">TE DE REDUCAO, CPVC, 22 X 15 MM, PARA AGUA QUENTE PREDIAL                                                                                                                                                                                                                                                                                                                                                                                                                                                 </v>
          </cell>
          <cell r="C3993" t="str">
            <v xml:space="preserve">UN    </v>
          </cell>
        </row>
        <row r="3994">
          <cell r="A3994">
            <v>39325</v>
          </cell>
          <cell r="B3994" t="str">
            <v xml:space="preserve">TE DE REDUCAO, CPVC, 28 X 22 MM, PARA AGUA QUENTE PREDIAL                                                                                                                                                                                                                                                                                                                                                                                                                                                 </v>
          </cell>
          <cell r="C3994" t="str">
            <v xml:space="preserve">UN    </v>
          </cell>
        </row>
        <row r="3995">
          <cell r="A3995">
            <v>39326</v>
          </cell>
          <cell r="B3995" t="str">
            <v xml:space="preserve">TE DE REDUCAO, CPVC, 35 X 28 MM, PARA AGUA QUENTE PREDIAL                                                                                                                                                                                                                                                                                                                                                                                                                                                 </v>
          </cell>
          <cell r="C3995" t="str">
            <v xml:space="preserve">UN    </v>
          </cell>
        </row>
        <row r="3996">
          <cell r="A3996">
            <v>39327</v>
          </cell>
          <cell r="B3996" t="str">
            <v xml:space="preserve">TE DE REDUCAO, CPVC, 42 X 35 MM, PARA AGUA QUENTE PREDIAL                                                                                                                                                                                                                                                                                                                                                                                                                                                 </v>
          </cell>
          <cell r="C3996" t="str">
            <v xml:space="preserve">UN    </v>
          </cell>
        </row>
        <row r="3997">
          <cell r="A3997">
            <v>11378</v>
          </cell>
          <cell r="B3997" t="str">
            <v xml:space="preserve">TE DE REDUCAO, PVC PBA, BBB, JE, DN 100 X 50 / DE 110 X 60 MM, PARA REDE DE AGUA                                                                                                                                                                                                                                                                                                                                                                                                                          </v>
          </cell>
          <cell r="C3997" t="str">
            <v xml:space="preserve">UN    </v>
          </cell>
        </row>
        <row r="3998">
          <cell r="A3998">
            <v>11379</v>
          </cell>
          <cell r="B3998" t="str">
            <v xml:space="preserve">TE DE REDUCAO, PVC PBA, BBB, JE, DN 100 X 75 / DE 110 X 85 MM, PARA REDE DE AGUA                                                                                                                                                                                                                                                                                                                                                                                                                          </v>
          </cell>
          <cell r="C3998" t="str">
            <v xml:space="preserve">UN    </v>
          </cell>
        </row>
        <row r="3999">
          <cell r="A3999">
            <v>11493</v>
          </cell>
          <cell r="B3999" t="str">
            <v xml:space="preserve">TE DE REDUCAO, PVC PBA, BBB, JE, DN 75 X 50 / DE 85 X 60 MM, PARA REDE DE AGUA                                                                                                                                                                                                                                                                                                                                                                                                                            </v>
          </cell>
          <cell r="C3999" t="str">
            <v xml:space="preserve">UN    </v>
          </cell>
        </row>
        <row r="4000">
          <cell r="A4000">
            <v>7106</v>
          </cell>
          <cell r="B4000" t="str">
            <v xml:space="preserve">TE DE REDUCAO, PVC, SOLDAVEL, 90 GRAUS, 110 MM X 60 MM, PARA AGUA FRIA PREDIAL                                                                                                                                                                                                                                                                                                                                                                                                                            </v>
          </cell>
          <cell r="C4000" t="str">
            <v xml:space="preserve">UN    </v>
          </cell>
        </row>
        <row r="4001">
          <cell r="A4001">
            <v>7104</v>
          </cell>
          <cell r="B4001" t="str">
            <v xml:space="preserve">TE DE REDUCAO, PVC, SOLDAVEL, 90 GRAUS, 25 MM X 20 MM, PARA AGUA FRIA PREDIAL                                                                                                                                                                                                                                                                                                                                                                                                                             </v>
          </cell>
          <cell r="C4001" t="str">
            <v xml:space="preserve">UN    </v>
          </cell>
        </row>
        <row r="4002">
          <cell r="A4002">
            <v>7136</v>
          </cell>
          <cell r="B4002" t="str">
            <v xml:space="preserve">TE DE REDUCAO, PVC, SOLDAVEL, 90 GRAUS, 32 MM X 25 MM, PARA AGUA FRIA PREDIAL                                                                                                                                                                                                                                                                                                                                                                                                                             </v>
          </cell>
          <cell r="C4002" t="str">
            <v xml:space="preserve">UN    </v>
          </cell>
        </row>
        <row r="4003">
          <cell r="A4003">
            <v>7128</v>
          </cell>
          <cell r="B4003" t="str">
            <v xml:space="preserve">TE DE REDUCAO, PVC, SOLDAVEL, 90 GRAUS, 40 MM X 32 MM, PARA AGUA FRIA PREDIAL                                                                                                                                                                                                                                                                                                                                                                                                                             </v>
          </cell>
          <cell r="C4003" t="str">
            <v xml:space="preserve">UN    </v>
          </cell>
        </row>
        <row r="4004">
          <cell r="A4004">
            <v>7108</v>
          </cell>
          <cell r="B4004" t="str">
            <v xml:space="preserve">TE DE REDUCAO, PVC, SOLDAVEL, 90 GRAUS, 50 MM X 20 MM, PARA AGUA FRIA PREDIAL                                                                                                                                                                                                                                                                                                                                                                                                                             </v>
          </cell>
          <cell r="C4004" t="str">
            <v xml:space="preserve">UN    </v>
          </cell>
        </row>
        <row r="4005">
          <cell r="A4005">
            <v>7129</v>
          </cell>
          <cell r="B4005" t="str">
            <v xml:space="preserve">TE DE REDUCAO, PVC, SOLDAVEL, 90 GRAUS, 50 MM X 25 MM, PARA AGUA FRIA PREDIAL                                                                                                                                                                                                                                                                                                                                                                                                                             </v>
          </cell>
          <cell r="C4005" t="str">
            <v xml:space="preserve">UN    </v>
          </cell>
        </row>
        <row r="4006">
          <cell r="A4006">
            <v>7130</v>
          </cell>
          <cell r="B4006" t="str">
            <v xml:space="preserve">TE DE REDUCAO, PVC, SOLDAVEL, 90 GRAUS, 50 MM X 32 MM, PARA AGUA FRIA PREDIAL                                                                                                                                                                                                                                                                                                                                                                                                                             </v>
          </cell>
          <cell r="C4006" t="str">
            <v xml:space="preserve">UN    </v>
          </cell>
        </row>
        <row r="4007">
          <cell r="A4007">
            <v>7131</v>
          </cell>
          <cell r="B4007" t="str">
            <v xml:space="preserve">TE DE REDUCAO, PVC, SOLDAVEL, 90 GRAUS, 50 MM X 40 MM, PARA AGUA FRIA PREDIAL                                                                                                                                                                                                                                                                                                                                                                                                                             </v>
          </cell>
          <cell r="C4007" t="str">
            <v xml:space="preserve">UN    </v>
          </cell>
        </row>
        <row r="4008">
          <cell r="A4008">
            <v>7132</v>
          </cell>
          <cell r="B4008" t="str">
            <v xml:space="preserve">TE DE REDUCAO, PVC, SOLDAVEL, 90 GRAUS, 75 MM X 50 MM, PARA AGUA FRIA PREDIAL                                                                                                                                                                                                                                                                                                                                                                                                                             </v>
          </cell>
          <cell r="C4008" t="str">
            <v xml:space="preserve">UN    </v>
          </cell>
        </row>
        <row r="4009">
          <cell r="A4009">
            <v>7133</v>
          </cell>
          <cell r="B4009" t="str">
            <v xml:space="preserve">TE DE REDUCAO, PVC, SOLDAVEL, 90 GRAUS, 85 MM X 60 MM, PARA AGUA FRIA PREDIAL                                                                                                                                                                                                                                                                                                                                                                                                                             </v>
          </cell>
          <cell r="C4009" t="str">
            <v xml:space="preserve">UN    </v>
          </cell>
        </row>
        <row r="4010">
          <cell r="A4010">
            <v>37420</v>
          </cell>
          <cell r="B4010" t="str">
            <v xml:space="preserve">TE DE SERVICO INTEGRADO, EM POLIPROPILENO (PP), PARA TUBOS EM PEAD/PVC, 60 X 20 MM - LIGACAO PREDIAL DE AGUA                                                                                                                                                                                                                                                                                                                                                                                              </v>
          </cell>
          <cell r="C4010" t="str">
            <v xml:space="preserve">UN    </v>
          </cell>
        </row>
        <row r="4011">
          <cell r="A4011">
            <v>37421</v>
          </cell>
          <cell r="B4011" t="str">
            <v xml:space="preserve">TE DE SERVICO INTEGRADO, EM POLIPROPILENO (PP), PARA TUBOS EM PEAD/PVC, 60 X 32 MM - LIGACAO PREDIAL DE AGUA                                                                                                                                                                                                                                                                                                                                                                                              </v>
          </cell>
          <cell r="C4011" t="str">
            <v xml:space="preserve">UN    </v>
          </cell>
        </row>
        <row r="4012">
          <cell r="A4012">
            <v>37422</v>
          </cell>
          <cell r="B4012" t="str">
            <v xml:space="preserve">TE DE SERVICO INTEGRADO, EM POLIPROPILENO (PP), PARA TUBOS EM PEAD, 63 X 20 MM - LIGACAO PREDIAL DE AGUA                                                                                                                                                                                                                                                                                                                                                                                                  </v>
          </cell>
          <cell r="C4012" t="str">
            <v xml:space="preserve">UN    </v>
          </cell>
        </row>
        <row r="4013">
          <cell r="A4013">
            <v>37443</v>
          </cell>
          <cell r="B4013" t="str">
            <v xml:space="preserve">TE DE SERVICO, PEAD PE 100, DE 125 X 20 MM, PARA ELETROFUSAO                                                                                                                                                                                                                                                                                                                                                                                                                                              </v>
          </cell>
          <cell r="C4013" t="str">
            <v xml:space="preserve">UN    </v>
          </cell>
        </row>
        <row r="4014">
          <cell r="A4014">
            <v>37444</v>
          </cell>
          <cell r="B4014" t="str">
            <v xml:space="preserve">TE DE SERVICO, PEAD PE 100, DE 125 X 32 MM, PARA ELETROFUSAO                                                                                                                                                                                                                                                                                                                                                                                                                                              </v>
          </cell>
          <cell r="C4014" t="str">
            <v xml:space="preserve">UN    </v>
          </cell>
        </row>
        <row r="4015">
          <cell r="A4015">
            <v>37445</v>
          </cell>
          <cell r="B4015" t="str">
            <v xml:space="preserve">TE DE SERVICO, PEAD PE 100, DE 125 X 63 MM, PARA ELETROFUSAO                                                                                                                                                                                                                                                                                                                                                                                                                                              </v>
          </cell>
          <cell r="C4015" t="str">
            <v xml:space="preserve">UN    </v>
          </cell>
        </row>
        <row r="4016">
          <cell r="A4016">
            <v>37446</v>
          </cell>
          <cell r="B4016" t="str">
            <v xml:space="preserve">TE DE SERVICO, PEAD PE 100, DE 200 X 20 MM, PARA ELETROFUSAO                                                                                                                                                                                                                                                                                                                                                                                                                                              </v>
          </cell>
          <cell r="C4016" t="str">
            <v xml:space="preserve">UN    </v>
          </cell>
        </row>
        <row r="4017">
          <cell r="A4017">
            <v>37447</v>
          </cell>
          <cell r="B4017" t="str">
            <v xml:space="preserve">TE DE SERVICO, PEAD PE 100, DE 200 X 32 MM, PARA ELETROFUSAO                                                                                                                                                                                                                                                                                                                                                                                                                                              </v>
          </cell>
          <cell r="C4017" t="str">
            <v xml:space="preserve">UN    </v>
          </cell>
        </row>
        <row r="4018">
          <cell r="A4018">
            <v>37448</v>
          </cell>
          <cell r="B4018" t="str">
            <v xml:space="preserve">TE DE SERVICO, PEAD PE 100, DE 200 X 63 MM, PARA ELETROFUSAO                                                                                                                                                                                                                                                                                                                                                                                                                                              </v>
          </cell>
          <cell r="C4018" t="str">
            <v xml:space="preserve">UN    </v>
          </cell>
        </row>
        <row r="4019">
          <cell r="A4019">
            <v>37440</v>
          </cell>
          <cell r="B4019" t="str">
            <v xml:space="preserve">TE DE SERVICO, PEAD PE 100, DE 63 X 20 MM, PARA ELETROFUSAO                                                                                                                                                                                                                                                                                                                                                                                                                                               </v>
          </cell>
          <cell r="C4019" t="str">
            <v xml:space="preserve">UN    </v>
          </cell>
        </row>
        <row r="4020">
          <cell r="A4020">
            <v>37441</v>
          </cell>
          <cell r="B4020" t="str">
            <v xml:space="preserve">TE DE SERVICO, PEAD PE 100, DE 63 X 32 MM, PARA ELETROFUSAO                                                                                                                                                                                                                                                                                                                                                                                                                                               </v>
          </cell>
          <cell r="C4020" t="str">
            <v xml:space="preserve">UN    </v>
          </cell>
        </row>
        <row r="4021">
          <cell r="A4021">
            <v>37442</v>
          </cell>
          <cell r="B4021" t="str">
            <v xml:space="preserve">TE DE SERVICO, PEAD PE 100, DE 63 X 63 MM, PARA ELETROFUSAO                                                                                                                                                                                                                                                                                                                                                                                                                                               </v>
          </cell>
          <cell r="C4021" t="str">
            <v xml:space="preserve">UN    </v>
          </cell>
        </row>
        <row r="4022">
          <cell r="A4022">
            <v>38017</v>
          </cell>
          <cell r="B4022" t="str">
            <v xml:space="preserve">TE DE TRANSICAO, CPVC, SOLDAVEL, 15 MM X 1/2", PARA AGUA QUENTE                                                                                                                                                                                                                                                                                                                                                                                                                                           </v>
          </cell>
          <cell r="C4022" t="str">
            <v xml:space="preserve">UN    </v>
          </cell>
        </row>
        <row r="4023">
          <cell r="A4023">
            <v>38018</v>
          </cell>
          <cell r="B4023" t="str">
            <v xml:space="preserve">TE DE TRANSICAO, CPVC, SOLDAVEL, 22 MM X 1/2", PARA AGUA QUENTE                                                                                                                                                                                                                                                                                                                                                                                                                                           </v>
          </cell>
          <cell r="C4023" t="str">
            <v xml:space="preserve">UN    </v>
          </cell>
        </row>
        <row r="4024">
          <cell r="A4024">
            <v>39895</v>
          </cell>
          <cell r="B4024" t="str">
            <v xml:space="preserve">TE DUPLA CURVA BRONZE/LATAO SEM ANEL DE SOLDA, ROSCA F X BOLSA X ROSCA F, 1/2" X 15 X 1/2"                                                                                                                                                                                                                                                                                                                                                                                                                </v>
          </cell>
          <cell r="C4024" t="str">
            <v xml:space="preserve">UN    </v>
          </cell>
        </row>
        <row r="4025">
          <cell r="A4025">
            <v>39896</v>
          </cell>
          <cell r="B4025" t="str">
            <v xml:space="preserve">TE DUPLA CURVA BRONZE/LATAO SEM ANEL DE SOLDA, ROSCA F X BOLSA X ROSCA F, 3/4" X 22 X 3/4"                                                                                                                                                                                                                                                                                                                                                                                                                </v>
          </cell>
          <cell r="C4025" t="str">
            <v xml:space="preserve">UN    </v>
          </cell>
        </row>
        <row r="4026">
          <cell r="A4026">
            <v>38873</v>
          </cell>
          <cell r="B4026" t="str">
            <v xml:space="preserve">TE METALICO, PARA CONEXAO COM ANEL DESLIZANTE, DN 16 MM, EM TUBO PEX PARA INST. AGUA QUENTE/FRIA                                                                                                                                                                                                                                                                                                                                                                                                          </v>
          </cell>
          <cell r="C4026" t="str">
            <v xml:space="preserve">UN    </v>
          </cell>
        </row>
        <row r="4027">
          <cell r="A4027">
            <v>38874</v>
          </cell>
          <cell r="B4027" t="str">
            <v xml:space="preserve">TE METALICO, PARA CONEXAO COM ANEL DESLIZANTE, DN 20 MM, EM TUBO PEX PARA INST. AGUA QUENTE/FRIA                                                                                                                                                                                                                                                                                                                                                                                                          </v>
          </cell>
          <cell r="C4027" t="str">
            <v xml:space="preserve">UN    </v>
          </cell>
        </row>
        <row r="4028">
          <cell r="A4028">
            <v>38875</v>
          </cell>
          <cell r="B4028" t="str">
            <v xml:space="preserve">TE METALICO, PARA CONEXAO COM ANEL DESLIZANTE, DN 25 MM, EM TUBO PEX PARA INST. AGUA QUENTE/FRIA                                                                                                                                                                                                                                                                                                                                                                                                          </v>
          </cell>
          <cell r="C4028" t="str">
            <v xml:space="preserve">UN    </v>
          </cell>
        </row>
        <row r="4029">
          <cell r="A4029">
            <v>38876</v>
          </cell>
          <cell r="B4029" t="str">
            <v xml:space="preserve">TE METALICO, PARA CONEXAO COM ANEL DESLIZANTE, DN 32 MM, EM TUBO PEX PARA INST. AGUA QUENTE/FRIA                                                                                                                                                                                                                                                                                                                                                                                                          </v>
          </cell>
          <cell r="C4029" t="str">
            <v xml:space="preserve">UN    </v>
          </cell>
        </row>
        <row r="4030">
          <cell r="A4030">
            <v>39000</v>
          </cell>
          <cell r="B4030" t="str">
            <v xml:space="preserve">TE MISTURADOR COM INSERTO METALICO, FEMEA, PPR, DN 25 MM X 3/4", PARA AGUA QUENTE E FRIA PREDIAL                                                                                                                                                                                                                                                                                                                                                                                                          </v>
          </cell>
          <cell r="C4030" t="str">
            <v xml:space="preserve">UN    </v>
          </cell>
        </row>
        <row r="4031">
          <cell r="A4031">
            <v>38674</v>
          </cell>
          <cell r="B4031" t="str">
            <v xml:space="preserve">TE MISTURADOR DE TRANSICAO, CPVC, COM ROSCA, 22 MM X 3/4", PARA AGUA QUENTE                                                                                                                                                                                                                                                                                                                                                                                                                               </v>
          </cell>
          <cell r="C4031" t="str">
            <v xml:space="preserve">UN    </v>
          </cell>
        </row>
        <row r="4032">
          <cell r="A4032">
            <v>38019</v>
          </cell>
          <cell r="B4032" t="str">
            <v xml:space="preserve">TE MISTURADOR, CPVC, SOLDAVEL, 15 MM, PARA AGUA QUENTE                                                                                                                                                                                                                                                                                                                                                                                                                                                    </v>
          </cell>
          <cell r="C4032" t="str">
            <v xml:space="preserve">UN    </v>
          </cell>
        </row>
        <row r="4033">
          <cell r="A4033">
            <v>38020</v>
          </cell>
          <cell r="B4033" t="str">
            <v xml:space="preserve">TE MISTURADOR, CPVC, SOLDAVEL, 22 MM, PARA AGUA QUENTE                                                                                                                                                                                                                                                                                                                                                                                                                                                    </v>
          </cell>
          <cell r="C4033" t="str">
            <v xml:space="preserve">UN    </v>
          </cell>
        </row>
        <row r="4034">
          <cell r="A4034">
            <v>38454</v>
          </cell>
          <cell r="B4034" t="str">
            <v xml:space="preserve">TE MISTURADOR, PPR, F/M/M, DN 20 X 20 MM, PARA AGUA QUENTE PREDIAL                                                                                                                                                                                                                                                                                                                                                                                                                                        </v>
          </cell>
          <cell r="C4034" t="str">
            <v xml:space="preserve">UN    </v>
          </cell>
        </row>
        <row r="4035">
          <cell r="A4035">
            <v>38455</v>
          </cell>
          <cell r="B4035" t="str">
            <v xml:space="preserve">TE MISTURADOR, PPR, F/M/M, DN 25 X 25 MM, PARA AGUA QUENTE PREDIAL                                                                                                                                                                                                                                                                                                                                                                                                                                        </v>
          </cell>
          <cell r="C4035" t="str">
            <v xml:space="preserve">UN    </v>
          </cell>
        </row>
        <row r="4036">
          <cell r="A4036">
            <v>38462</v>
          </cell>
          <cell r="B4036" t="str">
            <v xml:space="preserve">TE NORMAL, PPR, F/F/F, SOLDAVEL, 90 GRAUS, DN 110 X 110 X 110 MM, PARA AGUA QUENTE PREDIAL                                                                                                                                                                                                                                                                                                                                                                                                                </v>
          </cell>
          <cell r="C4036" t="str">
            <v xml:space="preserve">UN    </v>
          </cell>
        </row>
        <row r="4037">
          <cell r="A4037">
            <v>36362</v>
          </cell>
          <cell r="B4037" t="str">
            <v xml:space="preserve">TE NORMAL, PPR, F/F/F, SOLDAVEL, 90 GRAUS, DN 20 X 20 X 20 MM, PARA AGUA QUENTE PREDIAL                                                                                                                                                                                                                                                                                                                                                                                                                   </v>
          </cell>
          <cell r="C4037" t="str">
            <v xml:space="preserve">UN    </v>
          </cell>
        </row>
        <row r="4038">
          <cell r="A4038">
            <v>36298</v>
          </cell>
          <cell r="B4038" t="str">
            <v xml:space="preserve">TE NORMAL, PPR, F/F/F, SOLDAVEL, 90 GRAUS, DN 25 X 25 X 25 MM, PARA AGUA QUENTE PREDIAL                                                                                                                                                                                                                                                                                                                                                                                                                   </v>
          </cell>
          <cell r="C4038" t="str">
            <v xml:space="preserve">UN    </v>
          </cell>
        </row>
        <row r="4039">
          <cell r="A4039">
            <v>38456</v>
          </cell>
          <cell r="B4039" t="str">
            <v xml:space="preserve">TE NORMAL, PPR, F/F/F, SOLDAVEL, 90 GRAUS, DN 32 X 32 X 32 MM, PARA AGUA QUENTE PREDIAL                                                                                                                                                                                                                                                                                                                                                                                                                   </v>
          </cell>
          <cell r="C4039" t="str">
            <v xml:space="preserve">UN    </v>
          </cell>
        </row>
        <row r="4040">
          <cell r="A4040">
            <v>38457</v>
          </cell>
          <cell r="B4040" t="str">
            <v xml:space="preserve">TE NORMAL, PPR, F/F/F, SOLDAVEL, 90 GRAUS, DN 40 X 40 X 40 MM, PARA AGUA QUENTE PREDIAL                                                                                                                                                                                                                                                                                                                                                                                                                   </v>
          </cell>
          <cell r="C4040" t="str">
            <v xml:space="preserve">UN    </v>
          </cell>
        </row>
        <row r="4041">
          <cell r="A4041">
            <v>38458</v>
          </cell>
          <cell r="B4041" t="str">
            <v xml:space="preserve">TE NORMAL, PPR, F/F/F, SOLDAVEL, 90 GRAUS, DN 50 X 50 X 50 MM, PARA AGUA QUENTE PREDIAL                                                                                                                                                                                                                                                                                                                                                                                                                   </v>
          </cell>
          <cell r="C4041" t="str">
            <v xml:space="preserve">UN    </v>
          </cell>
        </row>
        <row r="4042">
          <cell r="A4042">
            <v>38459</v>
          </cell>
          <cell r="B4042" t="str">
            <v xml:space="preserve">TE NORMAL, PPR, F/F/F, SOLDAVEL, 90 GRAUS, DN 63 X 63 X 63 MM, PARA AGUA QUENTE PREDIAL                                                                                                                                                                                                                                                                                                                                                                                                                   </v>
          </cell>
          <cell r="C4042" t="str">
            <v xml:space="preserve">UN    </v>
          </cell>
        </row>
        <row r="4043">
          <cell r="A4043">
            <v>38460</v>
          </cell>
          <cell r="B4043" t="str">
            <v xml:space="preserve">TE NORMAL, PPR, F/F/F, SOLDAVEL, 90 GRAUS, DN 75 X 75 X 75 MM, PARA AGUA QUENTE PREDIAL                                                                                                                                                                                                                                                                                                                                                                                                                   </v>
          </cell>
          <cell r="C4043" t="str">
            <v xml:space="preserve">UN    </v>
          </cell>
        </row>
        <row r="4044">
          <cell r="A4044">
            <v>38461</v>
          </cell>
          <cell r="B4044" t="str">
            <v xml:space="preserve">TE NORMAL, PPR, F/F/F, SOLDAVEL, 90 GRAUS, DN 90 X 90 X 90 MM, PARA AGUA QUENTE PREDIAL                                                                                                                                                                                                                                                                                                                                                                                                                   </v>
          </cell>
          <cell r="C4044" t="str">
            <v xml:space="preserve">UN    </v>
          </cell>
        </row>
        <row r="4045">
          <cell r="A4045">
            <v>7094</v>
          </cell>
          <cell r="B4045" t="str">
            <v xml:space="preserve">TE PVC ROSCAVEL 90 GRAUS, 1", PARA AGUA FRIA PREDIAL                                                                                                                                                                                                                                                                                                                                                                                                                                                      </v>
          </cell>
          <cell r="C4045" t="str">
            <v xml:space="preserve">UN    </v>
          </cell>
        </row>
        <row r="4046">
          <cell r="A4046">
            <v>7116</v>
          </cell>
          <cell r="B4046" t="str">
            <v xml:space="preserve">TE PVC SOLDAVEL, BBB, 90 GRAUS, DN 40 MM, PARA ESGOTO SECUNDARIO PREDIAL                                                                                                                                                                                                                                                                                                                                                                                                                                  </v>
          </cell>
          <cell r="C4046" t="str">
            <v xml:space="preserve">UN    </v>
          </cell>
        </row>
        <row r="4047">
          <cell r="A4047">
            <v>7118</v>
          </cell>
          <cell r="B4047" t="str">
            <v xml:space="preserve">TE PVC, ROSCAVEL, 90 GRAUS, 1 1/2", AGUA FRIA PREDIAL                                                                                                                                                                                                                                                                                                                                                                                                                                                     </v>
          </cell>
          <cell r="C4047" t="str">
            <v xml:space="preserve">UN    </v>
          </cell>
        </row>
        <row r="4048">
          <cell r="A4048">
            <v>7098</v>
          </cell>
          <cell r="B4048" t="str">
            <v xml:space="preserve">TE PVC, ROSCAVEL, 90 GRAUS, 1/2", AGUA FRIA PREDIAL                                                                                                                                                                                                                                                                                                                                                                                                                                                       </v>
          </cell>
          <cell r="C4048" t="str">
            <v xml:space="preserve">UN    </v>
          </cell>
        </row>
        <row r="4049">
          <cell r="A4049">
            <v>7110</v>
          </cell>
          <cell r="B4049" t="str">
            <v xml:space="preserve">TE PVC, ROSCAVEL, 90 GRAUS, 2", AGUA FRIA PREDIAL                                                                                                                                                                                                                                                                                                                                                                                                                                                         </v>
          </cell>
          <cell r="C4049" t="str">
            <v xml:space="preserve">UN    </v>
          </cell>
        </row>
        <row r="4050">
          <cell r="A4050">
            <v>7123</v>
          </cell>
          <cell r="B4050" t="str">
            <v xml:space="preserve">TE PVC, ROSCAVEL, 90 GRAUS, 3/4", AGUA FRIA PREDIAL                                                                                                                                                                                                                                                                                                                                                                                                                                                       </v>
          </cell>
          <cell r="C4050" t="str">
            <v xml:space="preserve">UN    </v>
          </cell>
        </row>
        <row r="4051">
          <cell r="A4051">
            <v>7121</v>
          </cell>
          <cell r="B4051" t="str">
            <v xml:space="preserve">TE PVC, SOLDAVEL, COM BUCHA DE LATAO NA BOLSA CENTRAL, 90 GRAUS, 20 MM X 1/2", PARA AGUA FRIA PREDIAL                                                                                                                                                                                                                                                                                                                                                                                                     </v>
          </cell>
          <cell r="C4051" t="str">
            <v xml:space="preserve">UN    </v>
          </cell>
        </row>
        <row r="4052">
          <cell r="A4052">
            <v>7137</v>
          </cell>
          <cell r="B4052" t="str">
            <v xml:space="preserve">TE PVC, SOLDAVEL, COM BUCHA DE LATAO NA BOLSA CENTRAL, 90 GRAUS, 25 MM X 1/2", PARA AGUA FRIA PREDIAL                                                                                                                                                                                                                                                                                                                                                                                                     </v>
          </cell>
          <cell r="C4052" t="str">
            <v xml:space="preserve">UN    </v>
          </cell>
        </row>
        <row r="4053">
          <cell r="A4053">
            <v>7122</v>
          </cell>
          <cell r="B4053" t="str">
            <v xml:space="preserve">TE PVC, SOLDAVEL, COM BUCHA DE LATAO NA BOLSA CENTRAL, 90 GRAUS, 25 MM X 3/4", PARA AGUA FRIA PREDIAL                                                                                                                                                                                                                                                                                                                                                                                                     </v>
          </cell>
          <cell r="C4053" t="str">
            <v xml:space="preserve">UN    </v>
          </cell>
        </row>
        <row r="4054">
          <cell r="A4054">
            <v>7114</v>
          </cell>
          <cell r="B4054" t="str">
            <v xml:space="preserve">TE PVC, SOLDAVEL, COM BUCHA DE LATAO NA BOLSA CENTRAL, 90 GRAUS, 32 MM X 3/4", PARA AGUA FRIA PREDIAL                                                                                                                                                                                                                                                                                                                                                                                                     </v>
          </cell>
          <cell r="C4054" t="str">
            <v xml:space="preserve">UN    </v>
          </cell>
        </row>
        <row r="4055">
          <cell r="A4055">
            <v>7109</v>
          </cell>
          <cell r="B4055" t="str">
            <v xml:space="preserve">TE PVC, SOLDAVEL, COM ROSCA NA BOLSA CENTRAL, 90 GRAUS, 20 MM X 1/2", PARA AGUA FRIA PREDIAL                                                                                                                                                                                                                                                                                                                                                                                                              </v>
          </cell>
          <cell r="C4055" t="str">
            <v xml:space="preserve">UN    </v>
          </cell>
        </row>
        <row r="4056">
          <cell r="A4056">
            <v>7135</v>
          </cell>
          <cell r="B4056" t="str">
            <v xml:space="preserve">TE PVC, SOLDAVEL, COM ROSCA NA BOLSA CENTRAL, 90 GRAUS, 25 MM X 1/2", PARA AGUA FRIA PREDIAL                                                                                                                                                                                                                                                                                                                                                                                                              </v>
          </cell>
          <cell r="C4056" t="str">
            <v xml:space="preserve">UN    </v>
          </cell>
        </row>
        <row r="4057">
          <cell r="A4057">
            <v>37947</v>
          </cell>
          <cell r="B4057" t="str">
            <v xml:space="preserve">TE PVC, SOLDAVEL, COM ROSCA NA BOLSA CENTRAL, 90 GRAUS, 25 MM X 3/4", PARA AGUA FRIA PREDIAL                                                                                                                                                                                                                                                                                                                                                                                                              </v>
          </cell>
          <cell r="C4057" t="str">
            <v xml:space="preserve">UN    </v>
          </cell>
        </row>
        <row r="4058">
          <cell r="A4058">
            <v>7103</v>
          </cell>
          <cell r="B4058" t="str">
            <v xml:space="preserve">TE PVC, SOLDAVEL, COM ROSCA NA BOLSA CENTRAL, 90 GRAUS, 32 MM X 3/4", PARA AGUA FRIA PREDIAL                                                                                                                                                                                                                                                                                                                                                                                                              </v>
          </cell>
          <cell r="C4058" t="str">
            <v xml:space="preserve">UN    </v>
          </cell>
        </row>
        <row r="4059">
          <cell r="A4059">
            <v>40419</v>
          </cell>
          <cell r="B4059" t="str">
            <v xml:space="preserve">TE RANHURADO EM FERRO FUNDIDO, DN 50 (2")                                                                                                                                                                                                                                                                                                                                                                                                                                                                 </v>
          </cell>
          <cell r="C4059" t="str">
            <v xml:space="preserve">UN    </v>
          </cell>
        </row>
        <row r="4060">
          <cell r="A4060">
            <v>40420</v>
          </cell>
          <cell r="B4060" t="str">
            <v xml:space="preserve">TE RANHURADO EM FERRO FUNDIDO, DN 65 (2 1/2")                                                                                                                                                                                                                                                                                                                                                                                                                                                             </v>
          </cell>
          <cell r="C4060" t="str">
            <v xml:space="preserve">UN    </v>
          </cell>
        </row>
        <row r="4061">
          <cell r="A4061">
            <v>40421</v>
          </cell>
          <cell r="B4061" t="str">
            <v xml:space="preserve">TE RANHURADO EM FERRO FUNDIDO, DN 80 (3")                                                                                                                                                                                                                                                                                                                                                                                                                                                                 </v>
          </cell>
          <cell r="C4061" t="str">
            <v xml:space="preserve">UN    </v>
          </cell>
        </row>
        <row r="4062">
          <cell r="A4062">
            <v>38905</v>
          </cell>
          <cell r="B4062" t="str">
            <v xml:space="preserve">TE ROSCA FEMEA, METALICO, PARA CONEXAO COM ANEL DESLIZANTE, DN 16 MM X 1/2", EM TUBO PEX PARA INST. AGUA QUENTE/FRIA                                                                                                                                                                                                                                                                                                                                                                                      </v>
          </cell>
          <cell r="C4062" t="str">
            <v xml:space="preserve">UN    </v>
          </cell>
        </row>
        <row r="4063">
          <cell r="A4063">
            <v>38907</v>
          </cell>
          <cell r="B4063" t="str">
            <v xml:space="preserve">TE ROSCA FEMEA, METALICO, PARA CONEXAO COM ANEL DESLIZANTE, DN 20 MM X 1/2", EM TUBO PEX PARA INST. AGUA QUENTE/FRIA                                                                                                                                                                                                                                                                                                                                                                                      </v>
          </cell>
          <cell r="C4063" t="str">
            <v xml:space="preserve">UN    </v>
          </cell>
        </row>
        <row r="4064">
          <cell r="A4064">
            <v>38910</v>
          </cell>
          <cell r="B4064" t="str">
            <v xml:space="preserve">TE ROSCA FEMEA, METALICO, PARA CONEXAO COM ANEL DESLIZANTE, DN 25 MM X 3/4", EM TUBO PEX PARA INST. AGUA QUENTE/FRIA                                                                                                                                                                                                                                                                                                                                                                                      </v>
          </cell>
          <cell r="C4064" t="str">
            <v xml:space="preserve">UN    </v>
          </cell>
        </row>
        <row r="4065">
          <cell r="A4065">
            <v>11655</v>
          </cell>
          <cell r="B4065" t="str">
            <v xml:space="preserve">TE SANITARIO DE REDUCAO, PVC, DN 100 X 50 MM, SERIE NORMAL, PARA ESGOTO PREDIAL                                                                                                                                                                                                                                                                                                                                                                                                                           </v>
          </cell>
          <cell r="C4065" t="str">
            <v xml:space="preserve">UN    </v>
          </cell>
        </row>
        <row r="4066">
          <cell r="A4066">
            <v>11656</v>
          </cell>
          <cell r="B4066" t="str">
            <v xml:space="preserve">TE SANITARIO DE REDUCAO, PVC, DN 100 X 75 MM, SERIE NORMAL PARA ESGOTO PREDIAL                                                                                                                                                                                                                                                                                                                                                                                                                            </v>
          </cell>
          <cell r="C4066" t="str">
            <v xml:space="preserve">UN    </v>
          </cell>
        </row>
        <row r="4067">
          <cell r="A4067">
            <v>7091</v>
          </cell>
          <cell r="B4067" t="str">
            <v xml:space="preserve">TE SANITARIO, PVC, DN 100 X 100 MM, SERIE NORMAL, PARA ESGOTO PREDIAL                                                                                                                                                                                                                                                                                                                                                                                                                                     </v>
          </cell>
          <cell r="C4067" t="str">
            <v xml:space="preserve">UN    </v>
          </cell>
        </row>
        <row r="4068">
          <cell r="A4068">
            <v>37948</v>
          </cell>
          <cell r="B4068" t="str">
            <v xml:space="preserve">TE SANITARIO, PVC, DN 40 X 40 MM, SERIE NORMAL, PARA ESGOTO PREDIAL                                                                                                                                                                                                                                                                                                                                                                                                                                       </v>
          </cell>
          <cell r="C4068" t="str">
            <v xml:space="preserve">UN    </v>
          </cell>
        </row>
        <row r="4069">
          <cell r="A4069">
            <v>7097</v>
          </cell>
          <cell r="B4069" t="str">
            <v xml:space="preserve">TE SANITARIO, PVC, DN 50 X 50 MM, SERIE NORMAL, PARA ESGOTO PREDIAL                                                                                                                                                                                                                                                                                                                                                                                                                                       </v>
          </cell>
          <cell r="C4069" t="str">
            <v xml:space="preserve">UN    </v>
          </cell>
        </row>
        <row r="4070">
          <cell r="A4070">
            <v>11658</v>
          </cell>
          <cell r="B4070" t="str">
            <v xml:space="preserve">TE SANITARIO, PVC, DN 75 X 75 MM, SERIE NORMAL PARA ESGOTO PREDIAL                                                                                                                                                                                                                                                                                                                                                                                                                                        </v>
          </cell>
          <cell r="C4070" t="str">
            <v xml:space="preserve">UN    </v>
          </cell>
        </row>
        <row r="4071">
          <cell r="A4071">
            <v>7146</v>
          </cell>
          <cell r="B4071" t="str">
            <v xml:space="preserve">TE SOLDAVEL, PVC, 90 GRAUS, 110 MM, PARA AGUA FRIA PREDIAL (NBR 5648)                                                                                                                                                                                                                                                                                                                                                                                                                                     </v>
          </cell>
          <cell r="C4071" t="str">
            <v xml:space="preserve">UN    </v>
          </cell>
        </row>
        <row r="4072">
          <cell r="A4072">
            <v>7138</v>
          </cell>
          <cell r="B4072" t="str">
            <v xml:space="preserve">TE SOLDAVEL, PVC, 90 GRAUS, 20 MM, PARA AGUA FRIA PREDIAL (NBR 5648)                                                                                                                                                                                                                                                                                                                                                                                                                                      </v>
          </cell>
          <cell r="C4072" t="str">
            <v xml:space="preserve">UN    </v>
          </cell>
        </row>
        <row r="4073">
          <cell r="A4073">
            <v>7139</v>
          </cell>
          <cell r="B4073" t="str">
            <v xml:space="preserve">TE SOLDAVEL, PVC, 90 GRAUS, 25 MM, PARA AGUA FRIA PREDIAL (NBR 5648)                                                                                                                                                                                                                                                                                                                                                                                                                                      </v>
          </cell>
          <cell r="C4073" t="str">
            <v xml:space="preserve">UN    </v>
          </cell>
        </row>
        <row r="4074">
          <cell r="A4074">
            <v>7140</v>
          </cell>
          <cell r="B4074" t="str">
            <v xml:space="preserve">TE SOLDAVEL, PVC, 90 GRAUS, 32 MM, PARA AGUA FRIA PREDIAL (NBR 5648)                                                                                                                                                                                                                                                                                                                                                                                                                                      </v>
          </cell>
          <cell r="C4074" t="str">
            <v xml:space="preserve">UN    </v>
          </cell>
        </row>
        <row r="4075">
          <cell r="A4075">
            <v>7141</v>
          </cell>
          <cell r="B4075" t="str">
            <v xml:space="preserve">TE SOLDAVEL, PVC, 90 GRAUS, 40 MM, PARA AGUA FRIA PREDIAL (NBR 5648)                                                                                                                                                                                                                                                                                                                                                                                                                                      </v>
          </cell>
          <cell r="C4075" t="str">
            <v xml:space="preserve">UN    </v>
          </cell>
        </row>
        <row r="4076">
          <cell r="A4076">
            <v>7143</v>
          </cell>
          <cell r="B4076" t="str">
            <v xml:space="preserve">TE SOLDAVEL, PVC, 90 GRAUS, 60 MM, PARA AGUA FRIA PREDIAL (NBR 5648)                                                                                                                                                                                                                                                                                                                                                                                                                                      </v>
          </cell>
          <cell r="C4076" t="str">
            <v xml:space="preserve">UN    </v>
          </cell>
        </row>
        <row r="4077">
          <cell r="A4077">
            <v>7144</v>
          </cell>
          <cell r="B4077" t="str">
            <v xml:space="preserve">TE SOLDAVEL, PVC, 90 GRAUS, 75 MM, PARA AGUA FRIA PREDIAL (NBR 5648)                                                                                                                                                                                                                                                                                                                                                                                                                                      </v>
          </cell>
          <cell r="C4077" t="str">
            <v xml:space="preserve">UN    </v>
          </cell>
        </row>
        <row r="4078">
          <cell r="A4078">
            <v>7145</v>
          </cell>
          <cell r="B4078" t="str">
            <v xml:space="preserve">TE SOLDAVEL, PVC, 90 GRAUS, 85 MM, PARA AGUA FRIA PREDIAL (NBR 5648)                                                                                                                                                                                                                                                                                                                                                                                                                                      </v>
          </cell>
          <cell r="C4078" t="str">
            <v xml:space="preserve">UN    </v>
          </cell>
        </row>
        <row r="4079">
          <cell r="A4079">
            <v>7142</v>
          </cell>
          <cell r="B4079" t="str">
            <v xml:space="preserve">TE SOLDAVEL, PVC, 90 GRAUS,50 MM, PARA AGUA FRIA PREDIAL (NBR 5648)                                                                                                                                                                                                                                                                                                                                                                                                                                       </v>
          </cell>
          <cell r="C4079" t="str">
            <v xml:space="preserve">UN    </v>
          </cell>
        </row>
        <row r="4080">
          <cell r="A4080">
            <v>3593</v>
          </cell>
          <cell r="B4080" t="str">
            <v xml:space="preserve">TE 45 GRAUS DE FERRO GALVANIZADO, COM ROSCA BSP, DE 1 1/2"                                                                                                                                                                                                                                                                                                                                                                                                                                                </v>
          </cell>
          <cell r="C4080" t="str">
            <v xml:space="preserve">UN    </v>
          </cell>
        </row>
        <row r="4081">
          <cell r="A4081">
            <v>3588</v>
          </cell>
          <cell r="B4081" t="str">
            <v xml:space="preserve">TE 45 GRAUS DE FERRO GALVANIZADO, COM ROSCA BSP, DE 1 1/4"                                                                                                                                                                                                                                                                                                                                                                                                                                                </v>
          </cell>
          <cell r="C4081" t="str">
            <v xml:space="preserve">UN    </v>
          </cell>
        </row>
        <row r="4082">
          <cell r="A4082">
            <v>3585</v>
          </cell>
          <cell r="B4082" t="str">
            <v xml:space="preserve">TE 45 GRAUS DE FERRO GALVANIZADO, COM ROSCA BSP, DE 1/2"                                                                                                                                                                                                                                                                                                                                                                                                                                                  </v>
          </cell>
          <cell r="C4082" t="str">
            <v xml:space="preserve">UN    </v>
          </cell>
        </row>
        <row r="4083">
          <cell r="A4083">
            <v>3587</v>
          </cell>
          <cell r="B4083" t="str">
            <v xml:space="preserve">TE 45 GRAUS DE FERRO GALVANIZADO, COM ROSCA BSP, DE 1"                                                                                                                                                                                                                                                                                                                                                                                                                                                    </v>
          </cell>
          <cell r="C4083" t="str">
            <v xml:space="preserve">UN    </v>
          </cell>
        </row>
        <row r="4084">
          <cell r="A4084">
            <v>3590</v>
          </cell>
          <cell r="B4084" t="str">
            <v xml:space="preserve">TE 45 GRAUS DE FERRO GALVANIZADO, COM ROSCA BSP, DE 2 1/2"                                                                                                                                                                                                                                                                                                                                                                                                                                                </v>
          </cell>
          <cell r="C4084" t="str">
            <v xml:space="preserve">UN    </v>
          </cell>
        </row>
        <row r="4085">
          <cell r="A4085">
            <v>3589</v>
          </cell>
          <cell r="B4085" t="str">
            <v xml:space="preserve">TE 45 GRAUS DE FERRO GALVANIZADO, COM ROSCA BSP, DE 2"                                                                                                                                                                                                                                                                                                                                                                                                                                                    </v>
          </cell>
          <cell r="C4085" t="str">
            <v xml:space="preserve">UN    </v>
          </cell>
        </row>
        <row r="4086">
          <cell r="A4086">
            <v>3586</v>
          </cell>
          <cell r="B4086" t="str">
            <v xml:space="preserve">TE 45 GRAUS DE FERRO GALVANIZADO, COM ROSCA BSP, DE 3/4"                                                                                                                                                                                                                                                                                                                                                                                                                                                  </v>
          </cell>
          <cell r="C4086" t="str">
            <v xml:space="preserve">UN    </v>
          </cell>
        </row>
        <row r="4087">
          <cell r="A4087">
            <v>3592</v>
          </cell>
          <cell r="B4087" t="str">
            <v xml:space="preserve">TE 45 GRAUS DE FERRO GALVANIZADO, COM ROSCA BSP, DE 3"                                                                                                                                                                                                                                                                                                                                                                                                                                                    </v>
          </cell>
          <cell r="C4087" t="str">
            <v xml:space="preserve">UN    </v>
          </cell>
        </row>
        <row r="4088">
          <cell r="A4088">
            <v>3591</v>
          </cell>
          <cell r="B4088" t="str">
            <v xml:space="preserve">TE 45 GRAUS DE FERRO GALVANIZADO, COM ROSCA BSP, DE 4"                                                                                                                                                                                                                                                                                                                                                                                                                                                    </v>
          </cell>
          <cell r="C4088" t="str">
            <v xml:space="preserve">UN    </v>
          </cell>
        </row>
        <row r="4089">
          <cell r="A4089">
            <v>40396</v>
          </cell>
          <cell r="B4089" t="str">
            <v xml:space="preserve">TE 90 GRAUS EM ACO CARBONO, SOLDAVEL, PRESSAO 3.000 LBS, DN 1 1/2"                                                                                                                                                                                                                                                                                                                                                                                                                                        </v>
          </cell>
          <cell r="C4089" t="str">
            <v xml:space="preserve">UN    </v>
          </cell>
        </row>
        <row r="4090">
          <cell r="A4090">
            <v>40395</v>
          </cell>
          <cell r="B4090" t="str">
            <v xml:space="preserve">TE 90 GRAUS EM ACO CARBONO, SOLDAVEL, PRESSAO 3.000 LBS, DN 1 1/4"                                                                                                                                                                                                                                                                                                                                                                                                                                        </v>
          </cell>
          <cell r="C4090" t="str">
            <v xml:space="preserve">UN    </v>
          </cell>
        </row>
        <row r="4091">
          <cell r="A4091">
            <v>40392</v>
          </cell>
          <cell r="B4091" t="str">
            <v xml:space="preserve">TE 90 GRAUS EM ACO CARBONO, SOLDAVEL, PRESSAO 3.000 LBS, DN 1/2"                                                                                                                                                                                                                                                                                                                                                                                                                                          </v>
          </cell>
          <cell r="C4091" t="str">
            <v xml:space="preserve">UN    </v>
          </cell>
        </row>
        <row r="4092">
          <cell r="A4092">
            <v>40394</v>
          </cell>
          <cell r="B4092" t="str">
            <v xml:space="preserve">TE 90 GRAUS EM ACO CARBONO, SOLDAVEL, PRESSAO 3.000 LBS, DN 1"                                                                                                                                                                                                                                                                                                                                                                                                                                            </v>
          </cell>
          <cell r="C4092" t="str">
            <v xml:space="preserve">UN    </v>
          </cell>
        </row>
        <row r="4093">
          <cell r="A4093">
            <v>40398</v>
          </cell>
          <cell r="B4093" t="str">
            <v xml:space="preserve">TE 90 GRAUS EM ACO CARBONO, SOLDAVEL, PRESSAO 3.000 LBS, DN 2 1/2"                                                                                                                                                                                                                                                                                                                                                                                                                                        </v>
          </cell>
          <cell r="C4093" t="str">
            <v xml:space="preserve">UN    </v>
          </cell>
        </row>
        <row r="4094">
          <cell r="A4094">
            <v>40397</v>
          </cell>
          <cell r="B4094" t="str">
            <v xml:space="preserve">TE 90 GRAUS EM ACO CARBONO, SOLDAVEL, PRESSAO 3.000 LBS, DN 2"                                                                                                                                                                                                                                                                                                                                                                                                                                            </v>
          </cell>
          <cell r="C4094" t="str">
            <v xml:space="preserve">UN    </v>
          </cell>
        </row>
        <row r="4095">
          <cell r="A4095">
            <v>40393</v>
          </cell>
          <cell r="B4095" t="str">
            <v xml:space="preserve">TE 90 GRAUS EM ACO CARBONO, SOLDAVEL, PRESSAO 3.000 LBS, DN 3/4"                                                                                                                                                                                                                                                                                                                                                                                                                                          </v>
          </cell>
          <cell r="C4095" t="str">
            <v xml:space="preserve">UN    </v>
          </cell>
        </row>
        <row r="4096">
          <cell r="A4096">
            <v>40399</v>
          </cell>
          <cell r="B4096" t="str">
            <v xml:space="preserve">TE 90 GRAUS EM ACO CARBONO, SOLDAVEL, PRESSAO 3.000 LBS, DN 3"                                                                                                                                                                                                                                                                                                                                                                                                                                            </v>
          </cell>
          <cell r="C4096" t="str">
            <v xml:space="preserve">UN    </v>
          </cell>
        </row>
        <row r="4097">
          <cell r="A4097">
            <v>39322</v>
          </cell>
          <cell r="B4097" t="str">
            <v xml:space="preserve">TE, PLASTICO, DN 16 MM, PARA CONEXAO COM CRIMPAGEM, EM TUBO PEX PARA INST. AGUA QUENTE/FRIA                                                                                                                                                                                                                                                                                                                                                                                                               </v>
          </cell>
          <cell r="C4097" t="str">
            <v xml:space="preserve">UN    </v>
          </cell>
        </row>
        <row r="4098">
          <cell r="A4098">
            <v>39289</v>
          </cell>
          <cell r="B4098" t="str">
            <v xml:space="preserve">TE, PLASTICO, DN 20 MM, PARA CONEXAO COM CRIMPAGEM, EM TUBO PEX PARA INST. AGUA QUENTE/FRIA                                                                                                                                                                                                                                                                                                                                                                                                               </v>
          </cell>
          <cell r="C4098" t="str">
            <v xml:space="preserve">UN    </v>
          </cell>
        </row>
        <row r="4099">
          <cell r="A4099">
            <v>39290</v>
          </cell>
          <cell r="B4099" t="str">
            <v xml:space="preserve">TE, PLASTICO, DN 25 MM, PARA CONEXAO COM CRIMPAGEM, EM TUBO PEX PARA INST. AGUA QUENTE/FRIA                                                                                                                                                                                                                                                                                                                                                                                                               </v>
          </cell>
          <cell r="C4099" t="str">
            <v xml:space="preserve">UN    </v>
          </cell>
        </row>
        <row r="4100">
          <cell r="A4100">
            <v>39291</v>
          </cell>
          <cell r="B4100" t="str">
            <v xml:space="preserve">TE, PLASTICO, DN 32 MM, PARA CONEXAO COM CRIMPAGEM, EM TUBO PEX PARA INST. AGUA QUENTE/FRIA                                                                                                                                                                                                                                                                                                                                                                                                               </v>
          </cell>
          <cell r="C4100" t="str">
            <v xml:space="preserve">UN    </v>
          </cell>
        </row>
        <row r="4101">
          <cell r="A4101">
            <v>41892</v>
          </cell>
          <cell r="B4101" t="str">
            <v xml:space="preserve">TE, PVC PBA, BBB, 90 GRAUS, DN 100 / DE 110 MM, PARA REDE DE AGUA                                                                                                                                                                                                                                                                                                                                                                                                                                         </v>
          </cell>
          <cell r="C4101" t="str">
            <v xml:space="preserve">UN    </v>
          </cell>
        </row>
        <row r="4102">
          <cell r="A4102">
            <v>7048</v>
          </cell>
          <cell r="B4102" t="str">
            <v xml:space="preserve">TE, PVC PBA, BBB, 90 GRAUS, DN 50 / DE 60 MM, PARA REDE DE AGUA                                                                                                                                                                                                                                                                                                                                                                                                                                           </v>
          </cell>
          <cell r="C4102" t="str">
            <v xml:space="preserve">UN    </v>
          </cell>
        </row>
        <row r="4103">
          <cell r="A4103">
            <v>7088</v>
          </cell>
          <cell r="B4103" t="str">
            <v xml:space="preserve">TE, PVC PBA, BBB, 90 GRAUS, DN 75 / DE 85 MM, PARA REDE DE AGUA                                                                                                                                                                                                                                                                                                                                                                                                                                           </v>
          </cell>
          <cell r="C4103" t="str">
            <v xml:space="preserve">UN    </v>
          </cell>
        </row>
        <row r="4104">
          <cell r="A4104">
            <v>20179</v>
          </cell>
          <cell r="B4104" t="str">
            <v xml:space="preserve">TE, PVC, SERIE R, 100 X 100 MM, PARA ESGOTO PREDIAL                                                                                                                                                                                                                                                                                                                                                                                                                                                       </v>
          </cell>
          <cell r="C4104" t="str">
            <v xml:space="preserve">UN    </v>
          </cell>
        </row>
        <row r="4105">
          <cell r="A4105">
            <v>20178</v>
          </cell>
          <cell r="B4105" t="str">
            <v xml:space="preserve">TE, PVC, SERIE R, 100 X 75 MM, PARA ESGOTO PREDIAL                                                                                                                                                                                                                                                                                                                                                                                                                                                        </v>
          </cell>
          <cell r="C4105" t="str">
            <v xml:space="preserve">UN    </v>
          </cell>
        </row>
        <row r="4106">
          <cell r="A4106">
            <v>20180</v>
          </cell>
          <cell r="B4106" t="str">
            <v xml:space="preserve">TE, PVC, SERIE R, 150 X 100 MM, PARA ESGOTO PREDIAL                                                                                                                                                                                                                                                                                                                                                                                                                                                       </v>
          </cell>
          <cell r="C4106" t="str">
            <v xml:space="preserve">UN    </v>
          </cell>
        </row>
        <row r="4107">
          <cell r="A4107">
            <v>20181</v>
          </cell>
          <cell r="B4107" t="str">
            <v xml:space="preserve">TE, PVC, SERIE R, 150 X 150 MM, PARA ESGOTO PREDIAL                                                                                                                                                                                                                                                                                                                                                                                                                                                       </v>
          </cell>
          <cell r="C4107" t="str">
            <v xml:space="preserve">UN    </v>
          </cell>
        </row>
        <row r="4108">
          <cell r="A4108">
            <v>20177</v>
          </cell>
          <cell r="B4108" t="str">
            <v xml:space="preserve">TE, PVC, SERIE R, 75 X 75 MM, PARA ESGOTO PREDIAL                                                                                                                                                                                                                                                                                                                                                                                                                                                         </v>
          </cell>
          <cell r="C4108" t="str">
            <v xml:space="preserve">UN    </v>
          </cell>
        </row>
        <row r="4109">
          <cell r="A4109">
            <v>7070</v>
          </cell>
          <cell r="B4109" t="str">
            <v xml:space="preserve">TE, PVC, 90 GRAUS, BBB, JE, DN 200 MM, PARA REDE COLETORA ESGOTO                                                                                                                                                                                                                                                                                                                                                                                                                                          </v>
          </cell>
          <cell r="C4109" t="str">
            <v xml:space="preserve">UN    </v>
          </cell>
        </row>
        <row r="4110">
          <cell r="A4110">
            <v>40945</v>
          </cell>
          <cell r="B4110" t="str">
            <v xml:space="preserve">TECNICO DE EDIFICACOES (HORISTA)                                                                                                                                                                                                                                                                                                                                                                                                                                                                          </v>
          </cell>
          <cell r="C4110" t="str">
            <v xml:space="preserve">H     </v>
          </cell>
        </row>
        <row r="4111">
          <cell r="A4111">
            <v>40946</v>
          </cell>
          <cell r="B4111" t="str">
            <v xml:space="preserve">TECNICO DE EDIFICACOES (MENSALISTA)                                                                                                                                                                                                                                                                                                                                                                                                                                                                       </v>
          </cell>
          <cell r="C4111" t="str">
            <v xml:space="preserve">MES   </v>
          </cell>
        </row>
        <row r="4112">
          <cell r="A4112">
            <v>7153</v>
          </cell>
          <cell r="B4112" t="str">
            <v xml:space="preserve">TECNICO EM LABORATORIO E CAMPO DE CONSTRUCAO CIVIL (HORISTA)                                                                                                                                                                                                                                                                                                                                                                                                                                              </v>
          </cell>
          <cell r="C4112" t="str">
            <v xml:space="preserve">H     </v>
          </cell>
        </row>
        <row r="4113">
          <cell r="A4113">
            <v>41089</v>
          </cell>
          <cell r="B4113" t="str">
            <v xml:space="preserve">TECNICO EM LABORATORIO E CAMPO DE CONSTRUCAO CIVIL (MENSALISTA)                                                                                                                                                                                                                                                                                                                                                                                                                                           </v>
          </cell>
          <cell r="C4113" t="str">
            <v xml:space="preserve">MES   </v>
          </cell>
        </row>
        <row r="4114">
          <cell r="A4114">
            <v>40943</v>
          </cell>
          <cell r="B4114" t="str">
            <v xml:space="preserve">TECNICO EM SEGURANCA DO TRABALHO (HORISTA)                                                                                                                                                                                                                                                                                                                                                                                                                                                                </v>
          </cell>
          <cell r="C4114" t="str">
            <v xml:space="preserve">H     </v>
          </cell>
        </row>
        <row r="4115">
          <cell r="A4115">
            <v>40944</v>
          </cell>
          <cell r="B4115" t="str">
            <v xml:space="preserve">TECNICO EM SEGURANCA DO TRABALHO (MENSALISTA)                                                                                                                                                                                                                                                                                                                                                                                                                                                             </v>
          </cell>
          <cell r="C4115" t="str">
            <v xml:space="preserve">MES   </v>
          </cell>
        </row>
        <row r="4116">
          <cell r="A4116">
            <v>6175</v>
          </cell>
          <cell r="B4116" t="str">
            <v xml:space="preserve">TECNICO EM SONDAGEM (HORISTA)                                                                                                                                                                                                                                                                                                                                                                                                                                                                             </v>
          </cell>
          <cell r="C4116" t="str">
            <v xml:space="preserve">H     </v>
          </cell>
        </row>
        <row r="4117">
          <cell r="A4117">
            <v>41092</v>
          </cell>
          <cell r="B4117" t="str">
            <v xml:space="preserve">TECNICO EM SONDAGEM (MENSALISTA)                                                                                                                                                                                                                                                                                                                                                                                                                                                                          </v>
          </cell>
          <cell r="C4117" t="str">
            <v xml:space="preserve">MES   </v>
          </cell>
        </row>
        <row r="4118">
          <cell r="A4118">
            <v>37712</v>
          </cell>
          <cell r="B4118" t="str">
            <v xml:space="preserve">TELA ARAME GALVANIZADO REVESTIDO COM POLIMERO, MALHA HEXAGONAL DUPLA TORCAO, 8 X 10 CM (ZN/AL REVESTIDO COM POLIMERO), FIO *2,4* MM                                                                                                                                                                                                                                                                                                                                                                       </v>
          </cell>
          <cell r="C4118" t="str">
            <v xml:space="preserve">M2    </v>
          </cell>
        </row>
        <row r="4119">
          <cell r="A4119">
            <v>34558</v>
          </cell>
          <cell r="B4119" t="str">
            <v xml:space="preserve">TELA DE ACO SOLDADA GALVANIZADA/ZINCADA PARA ALVENARIA, FIO D = *1,20 A 1,70* MM, MALHA 15 X 15 MM, (C X L) *50 X 10,5* CM                                                                                                                                                                                                                                                                                                                                                                                </v>
          </cell>
          <cell r="C4119" t="str">
            <v xml:space="preserve">M     </v>
          </cell>
        </row>
        <row r="4120">
          <cell r="A4120">
            <v>34547</v>
          </cell>
          <cell r="B4120" t="str">
            <v xml:space="preserve">TELA DE ACO SOLDADA GALVANIZADA/ZINCADA PARA ALVENARIA, FIO D = *1,20 A 1,70* MM, MALHA 15 X 15 MM, (C X L) *50 X 12* CM                                                                                                                                                                                                                                                                                                                                                                                  </v>
          </cell>
          <cell r="C4120" t="str">
            <v xml:space="preserve">M     </v>
          </cell>
        </row>
        <row r="4121">
          <cell r="A4121">
            <v>34548</v>
          </cell>
          <cell r="B4121" t="str">
            <v xml:space="preserve">TELA DE ACO SOLDADA GALVANIZADA/ZINCADA PARA ALVENARIA, FIO D = *1,20 A 1,70* MM, MALHA 15 X 15 MM, (C X L) *50 X 17,5* CM                                                                                                                                                                                                                                                                                                                                                                                </v>
          </cell>
          <cell r="C4121" t="str">
            <v xml:space="preserve">M     </v>
          </cell>
        </row>
        <row r="4122">
          <cell r="A4122">
            <v>34550</v>
          </cell>
          <cell r="B4122" t="str">
            <v xml:space="preserve">TELA DE ACO SOLDADA GALVANIZADA/ZINCADA PARA ALVENARIA, FIO D = *1,20 A 1,70* MM, MALHA 15 X 15 MM, (C X L) *50 X 6* CM                                                                                                                                                                                                                                                                                                                                                                                   </v>
          </cell>
          <cell r="C4122" t="str">
            <v xml:space="preserve">M     </v>
          </cell>
        </row>
        <row r="4123">
          <cell r="A4123">
            <v>34557</v>
          </cell>
          <cell r="B4123" t="str">
            <v xml:space="preserve">TELA DE ACO SOLDADA GALVANIZADA/ZINCADA PARA ALVENARIA, FIO D = *1,20 A 1,70* MM, MALHA 15 X 15 MM, (C X L) *50 X 7,5* CM                                                                                                                                                                                                                                                                                                                                                                                 </v>
          </cell>
          <cell r="C4123" t="str">
            <v xml:space="preserve">M     </v>
          </cell>
        </row>
        <row r="4124">
          <cell r="A4124">
            <v>37411</v>
          </cell>
          <cell r="B4124" t="str">
            <v xml:space="preserve">TELA DE ACO SOLDADA GALVANIZADA/ZINCADA PARA ALVENARIA, FIO D = *1,24 MM, MALHA 25 X 25 MM                                                                                                                                                                                                                                                                                                                                                                                                                </v>
          </cell>
          <cell r="C4124" t="str">
            <v xml:space="preserve">M2    </v>
          </cell>
        </row>
        <row r="4125">
          <cell r="A4125">
            <v>39508</v>
          </cell>
          <cell r="B4125" t="str">
            <v xml:space="preserve">TELA DE ACO SOLDADA NERVURADA, CA-60, L-159, (1,69 KG/M2), DIAMETRO DO FIO = 4,5 MM, LARGURA = 2,45 M, ESPACAMENTO DA MALHA = 30 X 10 CM                                                                                                                                                                                                                                                                                                                                                                  </v>
          </cell>
          <cell r="C4125" t="str">
            <v xml:space="preserve">M2    </v>
          </cell>
        </row>
        <row r="4126">
          <cell r="A4126">
            <v>39507</v>
          </cell>
          <cell r="B4126" t="str">
            <v xml:space="preserve">TELA DE ACO SOLDADA NERVURADA, CA-60, Q-113, (1,8 KG/M2), DIAMETRO DO FIO = 3,8 MM, LARGURA = 2,45 M, ESPACAMENTO DA MALHA = 10 X 10 CM                                                                                                                                                                                                                                                                                                                                                                   </v>
          </cell>
          <cell r="C4126" t="str">
            <v xml:space="preserve">M2    </v>
          </cell>
        </row>
        <row r="4127">
          <cell r="A4127">
            <v>7155</v>
          </cell>
          <cell r="B4127" t="str">
            <v xml:space="preserve">TELA DE ACO SOLDADA NERVURADA, CA-60, Q-138, (2,20 KG/M2), DIAMETRO DO FIO = 4,2 MM, LARGURA = 2,45 M, ESPACAMENTO DA MALHA = 10 X 10 CM                                                                                                                                                                                                                                                                                                                                                                  </v>
          </cell>
          <cell r="C4127" t="str">
            <v xml:space="preserve">M2    </v>
          </cell>
        </row>
        <row r="4128">
          <cell r="A4128">
            <v>42406</v>
          </cell>
          <cell r="B4128" t="str">
            <v xml:space="preserve">TELA DE ACO SOLDADA NERVURADA, CA-60, Q-159, (2,52 KG/M2), DIAMETRO DO FIO = 4,5 MM, LARGURA = 2,45 M, ESPACAMENTO DA MALHA = 10 X 10 CM                                                                                                                                                                                                                                                                                                                                                                  </v>
          </cell>
          <cell r="C4128" t="str">
            <v xml:space="preserve">M2    </v>
          </cell>
        </row>
        <row r="4129">
          <cell r="A4129">
            <v>7156</v>
          </cell>
          <cell r="B4129" t="str">
            <v xml:space="preserve">TELA DE ACO SOLDADA NERVURADA, CA-60, Q-196, (3,11 KG/M2), DIAMETRO DO FIO = 5,0 MM, LARGURA = 2,45 M, ESPACAMENTO DA MALHA = 10 X 10 CM                                                                                                                                                                                                                                                                                                                                                                  </v>
          </cell>
          <cell r="C4129" t="str">
            <v xml:space="preserve">M2    </v>
          </cell>
        </row>
        <row r="4130">
          <cell r="A4130">
            <v>43127</v>
          </cell>
          <cell r="B4130" t="str">
            <v xml:space="preserve">TELA DE ACO SOLDADA NERVURADA, CA-60, Q-283 (4,48 KG/M2), DIAMETRO DO FIO = 6,0 MM, LARGURA = 2,45 X 6,00 M DE COMPRIMENTO, ESPACAMENTO DA MALHA = 10 X 10 CM                                                                                                                                                                                                                                                                                                                                             </v>
          </cell>
          <cell r="C4130" t="str">
            <v xml:space="preserve">M2    </v>
          </cell>
        </row>
        <row r="4131">
          <cell r="A4131">
            <v>10917</v>
          </cell>
          <cell r="B4131" t="str">
            <v xml:space="preserve">TELA DE ACO SOLDADA NERVURADA, CA-60, Q-61, (0,97 KG/M2), DIAMETRO DO FIO = 3,4 MM, LARGURA = 2,45 M, ESPACAMENTO DA MALHA = 15 X 15 CM                                                                                                                                                                                                                                                                                                                                                                   </v>
          </cell>
          <cell r="C4131" t="str">
            <v xml:space="preserve">M2    </v>
          </cell>
        </row>
        <row r="4132">
          <cell r="A4132">
            <v>21141</v>
          </cell>
          <cell r="B4132" t="str">
            <v xml:space="preserve">TELA DE ACO SOLDADA NERVURADA, CA-60, Q-92, (1,48 KG/M2), DIAMETRO DO FIO = 4,2 MM, LARGURA = 2,45 X 60 M DE COMPRIMENTO, ESPACAMENTO DA MALHA = 15 X 15 CM                                                                                                                                                                                                                                                                                                                                               </v>
          </cell>
          <cell r="C4132" t="str">
            <v xml:space="preserve">M2    </v>
          </cell>
        </row>
        <row r="4133">
          <cell r="A4133">
            <v>39509</v>
          </cell>
          <cell r="B4133" t="str">
            <v xml:space="preserve">TELA DE ACO SOLDADA NERVURADA, CA-60, T-196, (2,11 KG/M2), DIAMETRO DO FIO = 5,0 MM, LARGURA = 2,45 M, ESPACAMENTO DA MALHA = 30 X 10 CM                                                                                                                                                                                                                                                                                                                                                                  </v>
          </cell>
          <cell r="C4133" t="str">
            <v xml:space="preserve">M2    </v>
          </cell>
        </row>
        <row r="4134">
          <cell r="A4134">
            <v>44529</v>
          </cell>
          <cell r="B4134" t="str">
            <v xml:space="preserve">TELA DE ANIAGEM ( JUTA)                                                                                                                                                                                                                                                                                                                                                                                                                                                                                   </v>
          </cell>
          <cell r="C4134" t="str">
            <v xml:space="preserve">M2    </v>
          </cell>
        </row>
        <row r="4135">
          <cell r="A4135">
            <v>7167</v>
          </cell>
          <cell r="B4135" t="str">
            <v xml:space="preserve">TELA DE ARAME GALVANIZADA QUADRANGULAR / LOSANGULAR, FIO 2,11 MM (14 BWG), MALHA 5 X 5 CM, H = 2 M                                                                                                                                                                                                                                                                                                                                                                                                        </v>
          </cell>
          <cell r="C4135" t="str">
            <v xml:space="preserve">M2    </v>
          </cell>
        </row>
        <row r="4136">
          <cell r="A4136">
            <v>10928</v>
          </cell>
          <cell r="B4136" t="str">
            <v xml:space="preserve">TELA DE ARAME GALVANIZADA QUADRANGULAR / LOSANGULAR, FIO 2,11 MM (14 BWG), MALHA 8 X 8 CM, H = 2 M                                                                                                                                                                                                                                                                                                                                                                                                        </v>
          </cell>
          <cell r="C4136" t="str">
            <v xml:space="preserve">M2    </v>
          </cell>
        </row>
        <row r="4137">
          <cell r="A4137">
            <v>10933</v>
          </cell>
          <cell r="B4137" t="str">
            <v xml:space="preserve">TELA DE ARAME GALVANIZADA QUADRANGULAR / LOSANGULAR, FIO 2,77 MM (12 BWG), MALHA 10 X 10 CM, H = 2 M                                                                                                                                                                                                                                                                                                                                                                                                      </v>
          </cell>
          <cell r="C4137" t="str">
            <v xml:space="preserve">M2    </v>
          </cell>
        </row>
        <row r="4138">
          <cell r="A4138">
            <v>7158</v>
          </cell>
          <cell r="B4138" t="str">
            <v xml:space="preserve">TELA DE ARAME GALVANIZADA QUADRANGULAR / LOSANGULAR, FIO 2,77 MM (12 BWG), MALHA 5 X 5 CM, H = 2 M                                                                                                                                                                                                                                                                                                                                                                                                        </v>
          </cell>
          <cell r="C4138" t="str">
            <v xml:space="preserve">M2    </v>
          </cell>
        </row>
        <row r="4139">
          <cell r="A4139">
            <v>10927</v>
          </cell>
          <cell r="B4139" t="str">
            <v xml:space="preserve">TELA DE ARAME GALVANIZADA QUADRANGULAR / LOSANGULAR, FIO 2,77 MM (12 BWG), MALHA 8 X 8 CM, H = 2 M                                                                                                                                                                                                                                                                                                                                                                                                        </v>
          </cell>
          <cell r="C4139" t="str">
            <v xml:space="preserve">M2    </v>
          </cell>
        </row>
        <row r="4140">
          <cell r="A4140">
            <v>7162</v>
          </cell>
          <cell r="B4140" t="str">
            <v xml:space="preserve">TELA DE ARAME GALVANIZADA QUADRANGULAR / LOSANGULAR, FIO 3,4 MM (10 BWG), MALHA 5 X 5 CM, H = 2 M                                                                                                                                                                                                                                                                                                                                                                                                         </v>
          </cell>
          <cell r="C4140" t="str">
            <v xml:space="preserve">M2    </v>
          </cell>
        </row>
        <row r="4141">
          <cell r="A4141">
            <v>10932</v>
          </cell>
          <cell r="B4141" t="str">
            <v xml:space="preserve">TELA DE ARAME GALVANIZADA QUADRANGULAR / LOSANGULAR, FIO 4,19 MM (8 BWG), MALHA 5 X 5 CM, H = 2 M                                                                                                                                                                                                                                                                                                                                                                                                         </v>
          </cell>
          <cell r="C4141" t="str">
            <v xml:space="preserve">M2    </v>
          </cell>
        </row>
        <row r="4142">
          <cell r="A4142">
            <v>10937</v>
          </cell>
          <cell r="B4142" t="str">
            <v xml:space="preserve">TELA DE ARAME GALVANIZADA REVESTIDA EM PVC, QUADRANGULAR / LOSANGULAR, FIO 2,11 MM (14 BWG), BITOLA FINAL = *2,8* MM, MALHA *8 X 8* CM, H = 2 M                                                                                                                                                                                                                                                                                                                                                           </v>
          </cell>
          <cell r="C4142" t="str">
            <v xml:space="preserve">M2    </v>
          </cell>
        </row>
        <row r="4143">
          <cell r="A4143">
            <v>10935</v>
          </cell>
          <cell r="B4143" t="str">
            <v xml:space="preserve">TELA DE ARAME GALVANIZADA REVESTIDA EM PVC, QUADRANGULAR / LOSANGULAR, FIO 2,77 MM (12 BWG), BITOLA FINAL = *3,8* MM, MALHA 7,5 X 7,5 CM, H = 2 M                                                                                                                                                                                                                                                                                                                                                         </v>
          </cell>
          <cell r="C4143" t="str">
            <v xml:space="preserve">M2    </v>
          </cell>
        </row>
        <row r="4144">
          <cell r="A4144">
            <v>10931</v>
          </cell>
          <cell r="B4144" t="str">
            <v xml:space="preserve">TELA DE ARAME GALVANIZADA, HEXAGONAL, FIO 0,56 MM (24 BWG), MALHA 1/2", H = 1 M                                                                                                                                                                                                                                                                                                                                                                                                                           </v>
          </cell>
          <cell r="C4144" t="str">
            <v xml:space="preserve">M2    </v>
          </cell>
        </row>
        <row r="4145">
          <cell r="A4145">
            <v>7164</v>
          </cell>
          <cell r="B4145" t="str">
            <v xml:space="preserve">TELA DE ARAME ONDULADA, FIO *2,77* MM (12 BWG), MALHA 5 X 5 CM, H = 2 M                                                                                                                                                                                                                                                                                                                                                                                                                                   </v>
          </cell>
          <cell r="C4145" t="str">
            <v xml:space="preserve">M2    </v>
          </cell>
        </row>
        <row r="4146">
          <cell r="A4146">
            <v>36887</v>
          </cell>
          <cell r="B4146" t="str">
            <v xml:space="preserve">TELA DE FIBRA DE VIDRO, ACABAMENTO ANTI-ALCALINO, MALHA 10 X 10 MM                                                                                                                                                                                                                                                                                                                                                                                                                                        </v>
          </cell>
          <cell r="C4146" t="str">
            <v xml:space="preserve">M2    </v>
          </cell>
        </row>
        <row r="4147">
          <cell r="A4147">
            <v>34630</v>
          </cell>
          <cell r="B4147" t="str">
            <v xml:space="preserve">TELA EM MALHA HEXAGONAL DE DUPLA TORCAO 8 X 10 CM (ZN/AL REVESTIDO COM POLIMERO), FIO 2,7 MM, COM GEOMANTA OU BIOMANTA, DIMENSOES 4,0 X 2,0 X 0,6 M, COM INCLINACAO DE 70 GRAUS, PARA SOLO REFORCADO                                                                                                                                                                                                                                                                                                      </v>
          </cell>
          <cell r="C4147" t="str">
            <v xml:space="preserve">UN    </v>
          </cell>
        </row>
        <row r="4148">
          <cell r="A4148">
            <v>7161</v>
          </cell>
          <cell r="B4148" t="str">
            <v xml:space="preserve">TELA EM METAL PARA ESTUQUE (DEPLOYE)                                                                                                                                                                                                                                                                                                                                                                                                                                                                      </v>
          </cell>
          <cell r="C4148" t="str">
            <v xml:space="preserve">M2    </v>
          </cell>
        </row>
        <row r="4149">
          <cell r="A4149">
            <v>7170</v>
          </cell>
          <cell r="B4149" t="str">
            <v xml:space="preserve">TELA FACHADEIRA EM POLIETILENO, ROLO DE 3 X 100 M (L X C), COR BRANCA, SEM LOGOMARCA - PARA PROTECAO DE OBRAS                                                                                                                                                                                                                                                                                                                                                                                             </v>
          </cell>
          <cell r="C4149" t="str">
            <v xml:space="preserve">M2    </v>
          </cell>
        </row>
        <row r="4150">
          <cell r="A4150">
            <v>37524</v>
          </cell>
          <cell r="B4150" t="str">
            <v xml:space="preserve">TELA PLASTICA LARANJA, TIPO TAPUME PARA SINALIZACAO, MALHA RETANGULAR, ROLO 1.20 X 50 M (L X C)                                                                                                                                                                                                                                                                                                                                                                                                           </v>
          </cell>
          <cell r="C4150" t="str">
            <v xml:space="preserve">M     </v>
          </cell>
        </row>
        <row r="4151">
          <cell r="A4151">
            <v>37525</v>
          </cell>
          <cell r="B4151" t="str">
            <v xml:space="preserve">TELA PLASTICA TECIDA LISTRADA BRANCA E LARANJA, TIPO GUARDA CORPO, EM POLIETILENO MONOFILADO, ROLO 1,20 X 50 M (L X C)                                                                                                                                                                                                                                                                                                                                                                                    </v>
          </cell>
          <cell r="C4151" t="str">
            <v xml:space="preserve">M     </v>
          </cell>
        </row>
        <row r="4152">
          <cell r="A4152">
            <v>36789</v>
          </cell>
          <cell r="B4152" t="str">
            <v xml:space="preserve">TELHA CERAMICA TIPO AMERICANA, COMPRIMENTO DE *45* CM, RENDIMENTO DE *12* TELHAS/M2                                                                                                                                                                                                                                                                                                                                                                                                                       </v>
          </cell>
          <cell r="C4152" t="str">
            <v xml:space="preserve">UN    </v>
          </cell>
        </row>
        <row r="4153">
          <cell r="A4153">
            <v>7173</v>
          </cell>
          <cell r="B4153" t="str">
            <v xml:space="preserve">TELHA DE BARRO / CERAMICA, NAO ESMALTADA, TIPO COLONIAL, CANAL, PLAN, PAULISTA, COMPRIMENTO DE *44 A 50* CM, RENDIMENTO DE COBERTURA DE *26* TELHAS/M2                                                                                                                                                                                                                                                                                                                                                    </v>
          </cell>
          <cell r="C4153" t="str">
            <v xml:space="preserve">MIL   </v>
          </cell>
        </row>
        <row r="4154">
          <cell r="A4154">
            <v>7175</v>
          </cell>
          <cell r="B4154" t="str">
            <v xml:space="preserve">TELHA DE BARRO / CERAMICA, NAO ESMALTADA, TIPO ROMANA, AMERICANA, PORTUGUESA, FRANCESA, COMPRIMENTO DE *41* CM, RENDIMENTO DE *16* TELHAS/M2                                                                                                                                                                                                                                                                                                                                                              </v>
          </cell>
          <cell r="C4154" t="str">
            <v xml:space="preserve">UN    </v>
          </cell>
        </row>
        <row r="4155">
          <cell r="A4155">
            <v>40741</v>
          </cell>
          <cell r="B4155" t="str">
            <v xml:space="preserve">TELHA DE CONCRETO TIPO CLASSICA, COR CINZA, COMPRIMENTO DE *42* CM, RENDIMENTO DE *10* TELHAS/M2                                                                                                                                                                                                                                                                                                                                                                                                          </v>
          </cell>
          <cell r="C4155" t="str">
            <v xml:space="preserve">UN    </v>
          </cell>
        </row>
        <row r="4156">
          <cell r="A4156">
            <v>7184</v>
          </cell>
          <cell r="B4156" t="str">
            <v xml:space="preserve">TELHA DE FIBRA DE VIDRO ONDULADA, TRANSLUCIDA / INCOLOR, E = *0,6* MM, DE *0,50 X 2,44* M (L X C)                                                                                                                                                                                                                                                                                                                                                                                                         </v>
          </cell>
          <cell r="C4156" t="str">
            <v xml:space="preserve">M2    </v>
          </cell>
        </row>
        <row r="4157">
          <cell r="A4157">
            <v>34458</v>
          </cell>
          <cell r="B4157" t="str">
            <v xml:space="preserve">TELHA DE FIBROCIMENTO E = 6 MM, DE 3,00 X 1,06 M (SEM AMIANTO)                                                                                                                                                                                                                                                                                                                                                                                                                                            </v>
          </cell>
          <cell r="C4157" t="str">
            <v xml:space="preserve">UN    </v>
          </cell>
        </row>
        <row r="4158">
          <cell r="A4158">
            <v>34464</v>
          </cell>
          <cell r="B4158" t="str">
            <v xml:space="preserve">TELHA DE FIBROCIMENTO E = 6 MM, DE 4,10 X 1,06 M (SEM AMIANTO)                                                                                                                                                                                                                                                                                                                                                                                                                                            </v>
          </cell>
          <cell r="C4158" t="str">
            <v xml:space="preserve">UN    </v>
          </cell>
        </row>
        <row r="4159">
          <cell r="A4159">
            <v>34468</v>
          </cell>
          <cell r="B4159" t="str">
            <v xml:space="preserve">TELHA DE FIBROCIMENTO E = 6 MM, DE 4,60 X 1,06 M (SEM AMIANTO)                                                                                                                                                                                                                                                                                                                                                                                                                                            </v>
          </cell>
          <cell r="C4159" t="str">
            <v xml:space="preserve">UN    </v>
          </cell>
        </row>
        <row r="4160">
          <cell r="A4160">
            <v>34473</v>
          </cell>
          <cell r="B4160" t="str">
            <v xml:space="preserve">TELHA DE FIBROCIMENTO E = 8 MM, DE 3,00 X 1,06 M (SEM AMIANTO)                                                                                                                                                                                                                                                                                                                                                                                                                                            </v>
          </cell>
          <cell r="C4160" t="str">
            <v xml:space="preserve">UN    </v>
          </cell>
        </row>
        <row r="4161">
          <cell r="A4161">
            <v>34480</v>
          </cell>
          <cell r="B4161" t="str">
            <v xml:space="preserve">TELHA DE FIBROCIMENTO E = 8 MM, DE 4,10 X 1,06 M (SEM AMIANTO)                                                                                                                                                                                                                                                                                                                                                                                                                                            </v>
          </cell>
          <cell r="C4161" t="str">
            <v xml:space="preserve">UN    </v>
          </cell>
        </row>
        <row r="4162">
          <cell r="A4162">
            <v>34486</v>
          </cell>
          <cell r="B4162" t="str">
            <v xml:space="preserve">TELHA DE FIBROCIMENTO E = 8 MM, DE 4,60 X 1,06 M (SEM AMIANTO)                                                                                                                                                                                                                                                                                                                                                                                                                                            </v>
          </cell>
          <cell r="C4162" t="str">
            <v xml:space="preserve">UN    </v>
          </cell>
        </row>
        <row r="4163">
          <cell r="A4163">
            <v>7190</v>
          </cell>
          <cell r="B4163" t="str">
            <v xml:space="preserve">TELHA DE FIBROCIMENTO ONDULADA E = 4 MM, DE 1,22 X 0,50 M (SEM AMIANTO)                                                                                                                                                                                                                                                                                                                                                                                                                                   </v>
          </cell>
          <cell r="C4163" t="str">
            <v xml:space="preserve">UN    </v>
          </cell>
        </row>
        <row r="4164">
          <cell r="A4164">
            <v>34417</v>
          </cell>
          <cell r="B4164" t="str">
            <v xml:space="preserve">TELHA DE FIBROCIMENTO ONDULADA E = 4 MM, DE 2,13 X 0,50 M (SEM AMIANTO)                                                                                                                                                                                                                                                                                                                                                                                                                                   </v>
          </cell>
          <cell r="C4164" t="str">
            <v xml:space="preserve">UN    </v>
          </cell>
        </row>
        <row r="4165">
          <cell r="A4165">
            <v>7213</v>
          </cell>
          <cell r="B4165" t="str">
            <v xml:space="preserve">TELHA DE FIBROCIMENTO ONDULADA E = 4 MM, DE 2,44 X 0,50 M (SEM AMIANTO)                                                                                                                                                                                                                                                                                                                                                                                                                                   </v>
          </cell>
          <cell r="C4165" t="str">
            <v xml:space="preserve">M2    </v>
          </cell>
        </row>
        <row r="4166">
          <cell r="A4166">
            <v>7195</v>
          </cell>
          <cell r="B4166" t="str">
            <v xml:space="preserve">TELHA DE FIBROCIMENTO ONDULADA E = 6 MM, DE 1,53 X 1,10 M (SEM AMIANTO)                                                                                                                                                                                                                                                                                                                                                                                                                                   </v>
          </cell>
          <cell r="C4166" t="str">
            <v xml:space="preserve">UN    </v>
          </cell>
        </row>
        <row r="4167">
          <cell r="A4167">
            <v>7186</v>
          </cell>
          <cell r="B4167" t="str">
            <v xml:space="preserve">TELHA DE FIBROCIMENTO ONDULADA E = 6 MM, DE 1,83 X 1,10 M (SEM AMIANTO)                                                                                                                                                                                                                                                                                                                                                                                                                                   </v>
          </cell>
          <cell r="C4167" t="str">
            <v xml:space="preserve">UN    </v>
          </cell>
        </row>
        <row r="4168">
          <cell r="A4168">
            <v>7194</v>
          </cell>
          <cell r="B4168" t="str">
            <v xml:space="preserve">TELHA DE FIBROCIMENTO ONDULADA E = 6 MM, DE 2,44 X 1,10 M (SEM AMIANTO)                                                                                                                                                                                                                                                                                                                                                                                                                                   </v>
          </cell>
          <cell r="C4168" t="str">
            <v xml:space="preserve">M2    </v>
          </cell>
        </row>
        <row r="4169">
          <cell r="A4169">
            <v>7197</v>
          </cell>
          <cell r="B4169" t="str">
            <v xml:space="preserve">TELHA DE FIBROCIMENTO ONDULADA E = 6 MM, DE 3,66 X 1,10 M (SEM AMIANTO)                                                                                                                                                                                                                                                                                                                                                                                                                                   </v>
          </cell>
          <cell r="C4169" t="str">
            <v xml:space="preserve">UN    </v>
          </cell>
        </row>
        <row r="4170">
          <cell r="A4170">
            <v>7192</v>
          </cell>
          <cell r="B4170" t="str">
            <v xml:space="preserve">TELHA DE FIBROCIMENTO ONDULADA E = 8 MM, DE 1,53 X 1,10 M (SEM AMIANTO)                                                                                                                                                                                                                                                                                                                                                                                                                                   </v>
          </cell>
          <cell r="C4170" t="str">
            <v xml:space="preserve">UN    </v>
          </cell>
        </row>
        <row r="4171">
          <cell r="A4171">
            <v>7193</v>
          </cell>
          <cell r="B4171" t="str">
            <v xml:space="preserve">TELHA DE FIBROCIMENTO ONDULADA E = 8 MM, DE 1,83 X 1,10 M (SEM AMIANTO)                                                                                                                                                                                                                                                                                                                                                                                                                                   </v>
          </cell>
          <cell r="C4171" t="str">
            <v xml:space="preserve">UN    </v>
          </cell>
        </row>
        <row r="4172">
          <cell r="A4172">
            <v>7189</v>
          </cell>
          <cell r="B4172" t="str">
            <v xml:space="preserve">TELHA DE FIBROCIMENTO ONDULADA E = 8 MM, DE 2,44 X 1,10 M (SEM AMIANTO)                                                                                                                                                                                                                                                                                                                                                                                                                                   </v>
          </cell>
          <cell r="C4172" t="str">
            <v xml:space="preserve">UN    </v>
          </cell>
        </row>
        <row r="4173">
          <cell r="A4173">
            <v>34402</v>
          </cell>
          <cell r="B4173" t="str">
            <v xml:space="preserve">TELHA DE FIBROCIMENTO ONDULADA E = 8 MM, DE 3,66 X 1,10 M (SEM AMIANTO)                                                                                                                                                                                                                                                                                                                                                                                                                                   </v>
          </cell>
          <cell r="C4173" t="str">
            <v xml:space="preserve">UN    </v>
          </cell>
        </row>
        <row r="4174">
          <cell r="A4174">
            <v>7245</v>
          </cell>
          <cell r="B4174" t="str">
            <v xml:space="preserve">TELHA DE VIDRO TIPO FRANCESA, *39 X 23* CM                                                                                                                                                                                                                                                                                                                                                                                                                                                                </v>
          </cell>
          <cell r="C4174" t="str">
            <v xml:space="preserve">UN    </v>
          </cell>
        </row>
        <row r="4175">
          <cell r="A4175">
            <v>34425</v>
          </cell>
          <cell r="B4175" t="str">
            <v xml:space="preserve">TELHA ESTRUTURAL DE FIBROCIMENTO 1 ABA, DE 0,52 X 2,00 M (SEM AMIANTO)                                                                                                                                                                                                                                                                                                                                                                                                                                    </v>
          </cell>
          <cell r="C4175" t="str">
            <v xml:space="preserve">UN    </v>
          </cell>
        </row>
        <row r="4176">
          <cell r="A4176">
            <v>7223</v>
          </cell>
          <cell r="B4176" t="str">
            <v xml:space="preserve">TELHA ESTRUTURAL DE FIBROCIMENTO 1 ABA, DE 0,52 X 2,50 M (SEM AMIANTO)                                                                                                                                                                                                                                                                                                                                                                                                                                    </v>
          </cell>
          <cell r="C4176" t="str">
            <v xml:space="preserve">UN    </v>
          </cell>
        </row>
        <row r="4177">
          <cell r="A4177">
            <v>7234</v>
          </cell>
          <cell r="B4177" t="str">
            <v xml:space="preserve">TELHA ESTRUTURAL DE FIBROCIMENTO 1 ABA, DE 0,52 X 3,60 M (SEM AMIANTO)                                                                                                                                                                                                                                                                                                                                                                                                                                    </v>
          </cell>
          <cell r="C4177" t="str">
            <v xml:space="preserve">UN    </v>
          </cell>
        </row>
        <row r="4178">
          <cell r="A4178">
            <v>7224</v>
          </cell>
          <cell r="B4178" t="str">
            <v xml:space="preserve">TELHA ESTRUTURAL DE FIBROCIMENTO 1 ABA, DE 0,52 X 4,00 M (SEM AMIANTO)                                                                                                                                                                                                                                                                                                                                                                                                                                    </v>
          </cell>
          <cell r="C4178" t="str">
            <v xml:space="preserve">UN    </v>
          </cell>
        </row>
        <row r="4179">
          <cell r="A4179">
            <v>7225</v>
          </cell>
          <cell r="B4179" t="str">
            <v xml:space="preserve">TELHA ESTRUTURAL DE FIBROCIMENTO 1 ABA, DE 0,52 X 5,00 M (SEM AMIANTO)                                                                                                                                                                                                                                                                                                                                                                                                                                    </v>
          </cell>
          <cell r="C4179" t="str">
            <v xml:space="preserve">UN    </v>
          </cell>
        </row>
        <row r="4180">
          <cell r="A4180">
            <v>7226</v>
          </cell>
          <cell r="B4180" t="str">
            <v xml:space="preserve">TELHA ESTRUTURAL DE FIBROCIMENTO 1 ABA, DE 0,52 X 5,50 M (SEM AMIANTO)                                                                                                                                                                                                                                                                                                                                                                                                                                    </v>
          </cell>
          <cell r="C4180" t="str">
            <v xml:space="preserve">UN    </v>
          </cell>
        </row>
        <row r="4181">
          <cell r="A4181">
            <v>7227</v>
          </cell>
          <cell r="B4181" t="str">
            <v xml:space="preserve">TELHA ESTRUTURAL DE FIBROCIMENTO 1 ABA, DE 0,52 X 6,50 M (SEM AMIANTO)                                                                                                                                                                                                                                                                                                                                                                                                                                    </v>
          </cell>
          <cell r="C4181" t="str">
            <v xml:space="preserve">UN    </v>
          </cell>
        </row>
        <row r="4182">
          <cell r="A4182">
            <v>7212</v>
          </cell>
          <cell r="B4182" t="str">
            <v xml:space="preserve">TELHA ESTRUTURAL DE FIBROCIMENTO 1 ABA, DE 0,52 X 7,20 M (SEM AMIANTO)                                                                                                                                                                                                                                                                                                                                                                                                                                    </v>
          </cell>
          <cell r="C4182" t="str">
            <v xml:space="preserve">UN    </v>
          </cell>
        </row>
        <row r="4183">
          <cell r="A4183">
            <v>7229</v>
          </cell>
          <cell r="B4183" t="str">
            <v xml:space="preserve">TELHA ESTRUTURAL DE FIBROCIMENTO 2 ABAS, DE 1,00 X 3,00 M (SEM AMIANTO)                                                                                                                                                                                                                                                                                                                                                                                                                                   </v>
          </cell>
          <cell r="C4183" t="str">
            <v xml:space="preserve">UN    </v>
          </cell>
        </row>
        <row r="4184">
          <cell r="A4184">
            <v>7230</v>
          </cell>
          <cell r="B4184" t="str">
            <v xml:space="preserve">TELHA ESTRUTURAL DE FIBROCIMENTO 2 ABAS, DE 1,00 X 4,60 M (SEM AMIANTO)                                                                                                                                                                                                                                                                                                                                                                                                                                   </v>
          </cell>
          <cell r="C4184" t="str">
            <v xml:space="preserve">UN    </v>
          </cell>
        </row>
        <row r="4185">
          <cell r="A4185">
            <v>7231</v>
          </cell>
          <cell r="B4185" t="str">
            <v xml:space="preserve">TELHA ESTRUTURAL DE FIBROCIMENTO 2 ABAS, DE 1,00 X 6,00 M (SEM AMIANTO)                                                                                                                                                                                                                                                                                                                                                                                                                                   </v>
          </cell>
          <cell r="C4185" t="str">
            <v xml:space="preserve">UN    </v>
          </cell>
        </row>
        <row r="4186">
          <cell r="A4186">
            <v>7220</v>
          </cell>
          <cell r="B4186" t="str">
            <v xml:space="preserve">TELHA ESTRUTURAL DE FIBROCIMENTO 2 ABAS, DE 1,00 X 7,40 M (SEM AMIANTO)                                                                                                                                                                                                                                                                                                                                                                                                                                   </v>
          </cell>
          <cell r="C4186" t="str">
            <v xml:space="preserve">UN    </v>
          </cell>
        </row>
        <row r="4187">
          <cell r="A4187">
            <v>34447</v>
          </cell>
          <cell r="B4187" t="str">
            <v xml:space="preserve">TELHA ESTRUTURAL DE FIBROCIMENTO 2 ABAS, DE 1,00 X 8,20 M (SEM AMIANTO)                                                                                                                                                                                                                                                                                                                                                                                                                                   </v>
          </cell>
          <cell r="C4187" t="str">
            <v xml:space="preserve">UN    </v>
          </cell>
        </row>
        <row r="4188">
          <cell r="A4188">
            <v>7233</v>
          </cell>
          <cell r="B4188" t="str">
            <v xml:space="preserve">TELHA ESTRUTURAL DE FIBROCIMENTO 2 ABAS, DE 1,00 X 9,20 M (SEM AMIANTO)                                                                                                                                                                                                                                                                                                                                                                                                                                   </v>
          </cell>
          <cell r="C4188" t="str">
            <v xml:space="preserve">UN    </v>
          </cell>
        </row>
        <row r="4189">
          <cell r="A4189">
            <v>40740</v>
          </cell>
          <cell r="B4189"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189" t="str">
            <v xml:space="preserve">M2    </v>
          </cell>
        </row>
        <row r="4190">
          <cell r="A4190">
            <v>25007</v>
          </cell>
          <cell r="B4190" t="str">
            <v xml:space="preserve">TELHA ONDULADA EM ACO ZINCADO, ALTURA DE 17 MM, ESPESSURA DE 0,50 MM, LARGURA UTIL DE APROXIMADAMENTE 985 MM, SEM PINTURA                                                                                                                                                                                                                                                                                                                                                                                 </v>
          </cell>
          <cell r="C4190" t="str">
            <v xml:space="preserve">M2    </v>
          </cell>
        </row>
        <row r="4191">
          <cell r="A4191">
            <v>43071</v>
          </cell>
          <cell r="B4191" t="str">
            <v xml:space="preserve">TELHA TERMOISOLANTE REVESTIDA EM ACO GALVALUME, FACE SUPERIOR TRAPEZOIDAL E FACE INFERIOR PLANA (NAO INCLUI ACESSORIOS DE FIXACAO), REVEST COM ESPESSURA DE 0,50 MM, COM PRE-PINTURA DE COR BRANCA NAS DUAS FACES, NUCLEO EM POLIISOCIANURATO (PIR) COM ESPESSURA DE 50 MM                                                                                                                                                                                                                                </v>
          </cell>
          <cell r="C4191" t="str">
            <v xml:space="preserve">M2    </v>
          </cell>
        </row>
        <row r="4192">
          <cell r="A4192">
            <v>39520</v>
          </cell>
          <cell r="B4192"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192" t="str">
            <v xml:space="preserve">M2    </v>
          </cell>
        </row>
        <row r="4193">
          <cell r="A4193">
            <v>39521</v>
          </cell>
          <cell r="B4193"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193" t="str">
            <v xml:space="preserve">M2    </v>
          </cell>
        </row>
        <row r="4194">
          <cell r="A4194">
            <v>39522</v>
          </cell>
          <cell r="B4194" t="str">
            <v xml:space="preserve">TELHA TERMOISOLANTE REVESTIDA EM ACO GALVANIZADO, FACES SUPERIOR E INFERIOR EM TELHA TRAPEZOIDAL (SEM ACESSORIOS DE FIXACAO), REVESTIMENTO COM ESPESSURA DE 0,50 MM COM PRE-PINTURA NAS DUAS FACES, NUCLEO EM POLIESTIRENO (EPS) DE 50 MM                                                                                                                                                                                                                                                                 </v>
          </cell>
          <cell r="C4194" t="str">
            <v xml:space="preserve">M2    </v>
          </cell>
        </row>
        <row r="4195">
          <cell r="A4195">
            <v>7243</v>
          </cell>
          <cell r="B4195" t="str">
            <v xml:space="preserve">TELHA TRAPEZOIDAL EM ACO ZINCADO, SEM PINTURA, ALTURA DE APROXIMADAMENTE 40 MM, ESPESSURA DE 0,50 MM E LARGURA UTIL DE 980 MM                                                                                                                                                                                                                                                                                                                                                                             </v>
          </cell>
          <cell r="C4195" t="str">
            <v xml:space="preserve">M2    </v>
          </cell>
        </row>
        <row r="4196">
          <cell r="A4196">
            <v>11067</v>
          </cell>
          <cell r="B4196" t="str">
            <v xml:space="preserve">TELHA TRAPEZOIDAL EM ALUMINIO, ALTURA DE *38* MM E ESPESSURA DE 0,5 MM (LARGURA TOTAL DE 1056 MM E COMPRIMENTO DE 5000 MM)                                                                                                                                                                                                                                                                                                                                                                                </v>
          </cell>
          <cell r="C4196" t="str">
            <v xml:space="preserve">UN    </v>
          </cell>
        </row>
        <row r="4197">
          <cell r="A4197">
            <v>11068</v>
          </cell>
          <cell r="B4197" t="str">
            <v xml:space="preserve">TELHA TRAPEZOIDAL EM ALUMINIO, ALTURA DE *38* MM E ESPESSURA DE 0,7 MM (LARGURA TOTAL DE 1056 MM E COMPRIMENTO DE 5000 MM)                                                                                                                                                                                                                                                                                                                                                                                </v>
          </cell>
          <cell r="C4197" t="str">
            <v xml:space="preserve">UN    </v>
          </cell>
        </row>
        <row r="4198">
          <cell r="A4198">
            <v>7246</v>
          </cell>
          <cell r="B4198" t="str">
            <v xml:space="preserve">TELHA VIDRO TIPO CANAL OU COLONIAL, C = 46 A 50 CM                                                                                                                                                                                                                                                                                                                                                                                                                                                        </v>
          </cell>
          <cell r="C4198" t="str">
            <v xml:space="preserve">UN    </v>
          </cell>
        </row>
        <row r="4199">
          <cell r="A4199">
            <v>12869</v>
          </cell>
          <cell r="B4199" t="str">
            <v xml:space="preserve">TELHADOR / TELHADISTA (HORISTA)                                                                                                                                                                                                                                                                                                                                                                                                                                                                           </v>
          </cell>
          <cell r="C4199" t="str">
            <v xml:space="preserve">H     </v>
          </cell>
        </row>
        <row r="4200">
          <cell r="A4200">
            <v>41097</v>
          </cell>
          <cell r="B4200" t="str">
            <v xml:space="preserve">TELHADOR / TELHADISTA (MENSALISTA)                                                                                                                                                                                                                                                                                                                                                                                                                                                                        </v>
          </cell>
          <cell r="C4200" t="str">
            <v xml:space="preserve">MES   </v>
          </cell>
        </row>
        <row r="4201">
          <cell r="A4201">
            <v>1574</v>
          </cell>
          <cell r="B4201" t="str">
            <v xml:space="preserve">TERMINAL A COMPRESSAO EM COBRE ESTANHADO PARA CABO 10 MM2, 1 FURO E 1 COMPRESSAO, PARA PARAFUSO DE FIXACAO M6                                                                                                                                                                                                                                                                                                                                                                                             </v>
          </cell>
          <cell r="C4201" t="str">
            <v xml:space="preserve">UN    </v>
          </cell>
        </row>
        <row r="4202">
          <cell r="A4202">
            <v>1581</v>
          </cell>
          <cell r="B4202" t="str">
            <v xml:space="preserve">TERMINAL A COMPRESSAO EM COBRE ESTANHADO PARA CABO 120 MM2, 1 FURO E 1 COMPRESSAO, PARA PARAFUSO DE FIXACAO M12                                                                                                                                                                                                                                                                                                                                                                                           </v>
          </cell>
          <cell r="C4202" t="str">
            <v xml:space="preserve">UN    </v>
          </cell>
        </row>
        <row r="4203">
          <cell r="A4203">
            <v>1575</v>
          </cell>
          <cell r="B4203" t="str">
            <v xml:space="preserve">TERMINAL A COMPRESSAO EM COBRE ESTANHADO PARA CABO 16 MM2, 1 FURO E 1 COMPRESSAO, PARA PARAFUSO DE FIXACAO M6                                                                                                                                                                                                                                                                                                                                                                                             </v>
          </cell>
          <cell r="C4203" t="str">
            <v xml:space="preserve">UN    </v>
          </cell>
        </row>
        <row r="4204">
          <cell r="A4204">
            <v>1570</v>
          </cell>
          <cell r="B4204" t="str">
            <v xml:space="preserve">TERMINAL A COMPRESSAO EM COBRE ESTANHADO PARA CABO 2,5 MM2, 1 FURO E 1 COMPRESSAO, PARA PARAFUSO DE FIXACAO M5                                                                                                                                                                                                                                                                                                                                                                                            </v>
          </cell>
          <cell r="C4204" t="str">
            <v xml:space="preserve">UN    </v>
          </cell>
        </row>
        <row r="4205">
          <cell r="A4205">
            <v>1576</v>
          </cell>
          <cell r="B4205" t="str">
            <v xml:space="preserve">TERMINAL A COMPRESSAO EM COBRE ESTANHADO PARA CABO 25 MM2, 1 FURO E 1 COMPRESSAO, PARA PARAFUSO DE FIXACAO M8                                                                                                                                                                                                                                                                                                                                                                                             </v>
          </cell>
          <cell r="C4205" t="str">
            <v xml:space="preserve">UN    </v>
          </cell>
        </row>
        <row r="4206">
          <cell r="A4206">
            <v>1577</v>
          </cell>
          <cell r="B4206" t="str">
            <v xml:space="preserve">TERMINAL A COMPRESSAO EM COBRE ESTANHADO PARA CABO 35 MM2, 1 FURO E 1 COMPRESSAO, PARA PARAFUSO DE FIXACAO M8                                                                                                                                                                                                                                                                                                                                                                                             </v>
          </cell>
          <cell r="C4206" t="str">
            <v xml:space="preserve">UN    </v>
          </cell>
        </row>
        <row r="4207">
          <cell r="A4207">
            <v>1571</v>
          </cell>
          <cell r="B4207" t="str">
            <v xml:space="preserve">TERMINAL A COMPRESSAO EM COBRE ESTANHADO PARA CABO 4 MM2, 1 FURO E 1 COMPRESSAO, PARA PARAFUSO DE FIXACAO M5                                                                                                                                                                                                                                                                                                                                                                                              </v>
          </cell>
          <cell r="C4207" t="str">
            <v xml:space="preserve">UN    </v>
          </cell>
        </row>
        <row r="4208">
          <cell r="A4208">
            <v>1578</v>
          </cell>
          <cell r="B4208" t="str">
            <v xml:space="preserve">TERMINAL A COMPRESSAO EM COBRE ESTANHADO PARA CABO 50 MM2, 1 FURO E 1 COMPRESSAO, PARA PARAFUSO DE FIXACAO M8                                                                                                                                                                                                                                                                                                                                                                                             </v>
          </cell>
          <cell r="C4208" t="str">
            <v xml:space="preserve">UN    </v>
          </cell>
        </row>
        <row r="4209">
          <cell r="A4209">
            <v>1573</v>
          </cell>
          <cell r="B4209" t="str">
            <v xml:space="preserve">TERMINAL A COMPRESSAO EM COBRE ESTANHADO PARA CABO 6 MM2, 1 FURO E 1 COMPRESSAO, PARA PARAFUSO DE FIXACAO M6                                                                                                                                                                                                                                                                                                                                                                                              </v>
          </cell>
          <cell r="C4209" t="str">
            <v xml:space="preserve">UN    </v>
          </cell>
        </row>
        <row r="4210">
          <cell r="A4210">
            <v>1579</v>
          </cell>
          <cell r="B4210" t="str">
            <v xml:space="preserve">TERMINAL A COMPRESSAO EM COBRE ESTANHADO PARA CABO 70 MM2, 1 FURO E 1 COMPRESSAO, PARA PARAFUSO DE FIXACAO M10                                                                                                                                                                                                                                                                                                                                                                                            </v>
          </cell>
          <cell r="C4210" t="str">
            <v xml:space="preserve">UN    </v>
          </cell>
        </row>
        <row r="4211">
          <cell r="A4211">
            <v>1580</v>
          </cell>
          <cell r="B4211" t="str">
            <v xml:space="preserve">TERMINAL A COMPRESSAO EM COBRE ESTANHADO PARA CABO 95 MM2, 1 FURO E 1 COMPRESSAO, PARA PARAFUSO DE FIXACAO M12                                                                                                                                                                                                                                                                                                                                                                                            </v>
          </cell>
          <cell r="C4211" t="str">
            <v xml:space="preserve">UN    </v>
          </cell>
        </row>
        <row r="4212">
          <cell r="A4212">
            <v>39321</v>
          </cell>
          <cell r="B4212" t="str">
            <v xml:space="preserve">TERMINAL DE VENTILACAO, 100 MM, SERIE NORMAL, ESGOTO PREDIAL                                                                                                                                                                                                                                                                                                                                                                                                                                              </v>
          </cell>
          <cell r="C4212" t="str">
            <v xml:space="preserve">UN    </v>
          </cell>
        </row>
        <row r="4213">
          <cell r="A4213">
            <v>39319</v>
          </cell>
          <cell r="B4213" t="str">
            <v xml:space="preserve">TERMINAL DE VENTILACAO, 50 MM, SERIE NORMAL, ESGOTO PREDIAL                                                                                                                                                                                                                                                                                                                                                                                                                                               </v>
          </cell>
          <cell r="C4213" t="str">
            <v xml:space="preserve">UN    </v>
          </cell>
        </row>
        <row r="4214">
          <cell r="A4214">
            <v>39320</v>
          </cell>
          <cell r="B4214" t="str">
            <v xml:space="preserve">TERMINAL DE VENTILACAO, 75 MM, SERIE NORMAL, ESGOTO PREDIAL                                                                                                                                                                                                                                                                                                                                                                                                                                               </v>
          </cell>
          <cell r="C4214" t="str">
            <v xml:space="preserve">UN    </v>
          </cell>
        </row>
        <row r="4215">
          <cell r="A4215">
            <v>1591</v>
          </cell>
          <cell r="B4215" t="str">
            <v xml:space="preserve">TERMINAL METALICO A PRESSAO PARA 1 CABO DE 120 MM2, COM 1 FURO DE FIXACAO                                                                                                                                                                                                                                                                                                                                                                                                                                 </v>
          </cell>
          <cell r="C4215" t="str">
            <v xml:space="preserve">UN    </v>
          </cell>
        </row>
        <row r="4216">
          <cell r="A4216">
            <v>1547</v>
          </cell>
          <cell r="B4216" t="str">
            <v xml:space="preserve">TERMINAL METALICO A PRESSAO PARA 1 CABO DE 150 A 185 MM2, COM 2 FUROS PARA FIXACAO                                                                                                                                                                                                                                                                                                                                                                                                                        </v>
          </cell>
          <cell r="C4216" t="str">
            <v xml:space="preserve">UN    </v>
          </cell>
        </row>
        <row r="4217">
          <cell r="A4217">
            <v>38196</v>
          </cell>
          <cell r="B4217" t="str">
            <v xml:space="preserve">TERMINAL METALICO A PRESSAO PARA 1 CABO DE 150 MM2, COM 1 FURO DE FIXACAO                                                                                                                                                                                                                                                                                                                                                                                                                                 </v>
          </cell>
          <cell r="C4217" t="str">
            <v xml:space="preserve">UN    </v>
          </cell>
        </row>
        <row r="4218">
          <cell r="A4218">
            <v>1543</v>
          </cell>
          <cell r="B4218" t="str">
            <v xml:space="preserve">TERMINAL METALICO A PRESSAO PARA 1 CABO DE 16 A 25 MM2, COM 2 FUROS PARA FIXACAO                                                                                                                                                                                                                                                                                                                                                                                                                          </v>
          </cell>
          <cell r="C4218" t="str">
            <v xml:space="preserve">UN    </v>
          </cell>
        </row>
        <row r="4219">
          <cell r="A4219">
            <v>1585</v>
          </cell>
          <cell r="B4219" t="str">
            <v xml:space="preserve">TERMINAL METALICO A PRESSAO PARA 1 CABO DE 16 MM2, COM 1 FURO DE FIXACAO                                                                                                                                                                                                                                                                                                                                                                                                                                  </v>
          </cell>
          <cell r="C4219" t="str">
            <v xml:space="preserve">UN    </v>
          </cell>
        </row>
        <row r="4220">
          <cell r="A4220">
            <v>1593</v>
          </cell>
          <cell r="B4220" t="str">
            <v xml:space="preserve">TERMINAL METALICO A PRESSAO PARA 1 CABO DE 185 MM2, COM 1 FURO DE FIXACAO                                                                                                                                                                                                                                                                                                                                                                                                                                 </v>
          </cell>
          <cell r="C4220" t="str">
            <v xml:space="preserve">UN    </v>
          </cell>
        </row>
        <row r="4221">
          <cell r="A4221">
            <v>11838</v>
          </cell>
          <cell r="B4221" t="str">
            <v xml:space="preserve">TERMINAL METALICO A PRESSAO PARA 1 CABO DE 240 MM2, COM 1 FURO DE FIXACAO                                                                                                                                                                                                                                                                                                                                                                                                                                 </v>
          </cell>
          <cell r="C4221" t="str">
            <v xml:space="preserve">UN    </v>
          </cell>
        </row>
        <row r="4222">
          <cell r="A4222">
            <v>1594</v>
          </cell>
          <cell r="B4222" t="str">
            <v xml:space="preserve">TERMINAL METALICO A PRESSAO PARA 1 CABO DE 25 A 35 MM2, COM 2 FUROS PARA FIXACAO                                                                                                                                                                                                                                                                                                                                                                                                                          </v>
          </cell>
          <cell r="C4222" t="str">
            <v xml:space="preserve">UN    </v>
          </cell>
        </row>
        <row r="4223">
          <cell r="A4223">
            <v>1586</v>
          </cell>
          <cell r="B4223" t="str">
            <v xml:space="preserve">TERMINAL METALICO A PRESSAO PARA 1 CABO DE 25 MM2, COM 1 FURO DE FIXACAO                                                                                                                                                                                                                                                                                                                                                                                                                                  </v>
          </cell>
          <cell r="C4223" t="str">
            <v xml:space="preserve">UN    </v>
          </cell>
        </row>
        <row r="4224">
          <cell r="A4224">
            <v>11839</v>
          </cell>
          <cell r="B4224" t="str">
            <v xml:space="preserve">TERMINAL METALICO A PRESSAO PARA 1 CABO DE 300 MM2, COM 1 FURO DE FIXACAO                                                                                                                                                                                                                                                                                                                                                                                                                                 </v>
          </cell>
          <cell r="C4224" t="str">
            <v xml:space="preserve">UN    </v>
          </cell>
        </row>
        <row r="4225">
          <cell r="A4225">
            <v>1587</v>
          </cell>
          <cell r="B4225" t="str">
            <v xml:space="preserve">TERMINAL METALICO A PRESSAO PARA 1 CABO DE 35 MM2, COM 1 FURO DE FIXACAO                                                                                                                                                                                                                                                                                                                                                                                                                                  </v>
          </cell>
          <cell r="C4225" t="str">
            <v xml:space="preserve">UN    </v>
          </cell>
        </row>
        <row r="4226">
          <cell r="A4226">
            <v>1545</v>
          </cell>
          <cell r="B4226" t="str">
            <v xml:space="preserve">TERMINAL METALICO A PRESSAO PARA 1 CABO DE 50 A 70 MM2, COM 2 FUROS PARA FIXACAO                                                                                                                                                                                                                                                                                                                                                                                                                          </v>
          </cell>
          <cell r="C4226" t="str">
            <v xml:space="preserve">UN    </v>
          </cell>
        </row>
        <row r="4227">
          <cell r="A4227">
            <v>1588</v>
          </cell>
          <cell r="B4227" t="str">
            <v xml:space="preserve">TERMINAL METALICO A PRESSAO PARA 1 CABO DE 50 MM2, COM 1 FURO DE FIXACAO                                                                                                                                                                                                                                                                                                                                                                                                                                  </v>
          </cell>
          <cell r="C4227" t="str">
            <v xml:space="preserve">UN    </v>
          </cell>
        </row>
        <row r="4228">
          <cell r="A4228">
            <v>1535</v>
          </cell>
          <cell r="B4228" t="str">
            <v xml:space="preserve">TERMINAL METALICO A PRESSAO PARA 1 CABO DE 6 A 10 MM2, COM 1 FURO DE FIXACAO                                                                                                                                                                                                                                                                                                                                                                                                                              </v>
          </cell>
          <cell r="C4228" t="str">
            <v xml:space="preserve">UN    </v>
          </cell>
        </row>
        <row r="4229">
          <cell r="A4229">
            <v>1589</v>
          </cell>
          <cell r="B4229" t="str">
            <v xml:space="preserve">TERMINAL METALICO A PRESSAO PARA 1 CABO DE 70 MM2, COM 1 FURO DE FIXACAO                                                                                                                                                                                                                                                                                                                                                                                                                                  </v>
          </cell>
          <cell r="C4229" t="str">
            <v xml:space="preserve">UN    </v>
          </cell>
        </row>
        <row r="4230">
          <cell r="A4230">
            <v>1546</v>
          </cell>
          <cell r="B4230" t="str">
            <v xml:space="preserve">TERMINAL METALICO A PRESSAO PARA 1 CABO DE 95 A 120 MM2, COM 2 FUROS PARA FIXACAO                                                                                                                                                                                                                                                                                                                                                                                                                         </v>
          </cell>
          <cell r="C4230" t="str">
            <v xml:space="preserve">UN    </v>
          </cell>
        </row>
        <row r="4231">
          <cell r="A4231">
            <v>1590</v>
          </cell>
          <cell r="B4231" t="str">
            <v xml:space="preserve">TERMINAL METALICO A PRESSAO PARA 1 CABO DE 95 MM2, COM 1 FURO DE FIXACAO                                                                                                                                                                                                                                                                                                                                                                                                                                  </v>
          </cell>
          <cell r="C4231" t="str">
            <v xml:space="preserve">UN    </v>
          </cell>
        </row>
        <row r="4232">
          <cell r="A4232">
            <v>1542</v>
          </cell>
          <cell r="B4232" t="str">
            <v xml:space="preserve">TERMINAL METALICO A PRESSAO 1 CABO, PARA CABOS DE 4 A 10 MM2, COM 2 FUROS PARA FIXACAO                                                                                                                                                                                                                                                                                                                                                                                                                    </v>
          </cell>
          <cell r="C4232" t="str">
            <v xml:space="preserve">UN    </v>
          </cell>
        </row>
        <row r="4233">
          <cell r="A4233">
            <v>38415</v>
          </cell>
          <cell r="B4233" t="str">
            <v xml:space="preserve">TERMOFUSORA PARA TUBOS E CONEXOES EM PPR COM DIAMETROS DE 20 A 63 MM, POTENCIA DE 800 W, TENSAO 220 V                                                                                                                                                                                                                                                                                                                                                                                                     </v>
          </cell>
          <cell r="C4233" t="str">
            <v xml:space="preserve">UN    </v>
          </cell>
        </row>
        <row r="4234">
          <cell r="A4234">
            <v>38414</v>
          </cell>
          <cell r="B4234" t="str">
            <v xml:space="preserve">TERMOFUSORA PARA TUBOS E CONEXOES EM PPR COM DIAMETROS DE 75 A 110 MM, POTENCIA DE *1100* W, TENSAO 220 V                                                                                                                                                                                                                                                                                                                                                                                                 </v>
          </cell>
          <cell r="C4234" t="str">
            <v xml:space="preserve">UN    </v>
          </cell>
        </row>
        <row r="4235">
          <cell r="A4235">
            <v>38128</v>
          </cell>
          <cell r="B4235" t="str">
            <v xml:space="preserve">TERRA VEGETAL (ENSACADA)                                                                                                                                                                                                                                                                                                                                                                                                                                                                                  </v>
          </cell>
          <cell r="C4235" t="str">
            <v xml:space="preserve">KG    </v>
          </cell>
        </row>
        <row r="4236">
          <cell r="A4236">
            <v>7253</v>
          </cell>
          <cell r="B4236" t="str">
            <v xml:space="preserve">TERRA VEGETAL (GRANEL)                                                                                                                                                                                                                                                                                                                                                                                                                                                                                    </v>
          </cell>
          <cell r="C4236" t="str">
            <v xml:space="preserve">M3    </v>
          </cell>
        </row>
        <row r="4237">
          <cell r="A4237">
            <v>4806</v>
          </cell>
          <cell r="B4237" t="str">
            <v xml:space="preserve">TESTEIRA ANTIDERRAPANTE PARA PISO VINILICO *5 X 2,5* CM, E = 2 MM                                                                                                                                                                                                                                                                                                                                                                                                                                         </v>
          </cell>
          <cell r="C4237" t="str">
            <v xml:space="preserve">M     </v>
          </cell>
        </row>
        <row r="4238">
          <cell r="A4238">
            <v>34401</v>
          </cell>
          <cell r="B4238" t="str">
            <v xml:space="preserve">TIJOLO CERAMICO LAMINADO DE *5,5 X 11 X 23* CM (L X A X C), COM 21 FUROS                                                                                                                                                                                                                                                                                                                                                                                                                                  </v>
          </cell>
          <cell r="C4238" t="str">
            <v xml:space="preserve">UN    </v>
          </cell>
        </row>
        <row r="4239">
          <cell r="A4239">
            <v>7260</v>
          </cell>
          <cell r="B4239" t="str">
            <v xml:space="preserve">TIJOLO CERAMICO MACICO APARENTE DE *6 X 12 X 24* CM (L X A X C)                                                                                                                                                                                                                                                                                                                                                                                                                                           </v>
          </cell>
          <cell r="C4239" t="str">
            <v xml:space="preserve">UN    </v>
          </cell>
        </row>
        <row r="4240">
          <cell r="A4240">
            <v>7256</v>
          </cell>
          <cell r="B4240" t="str">
            <v xml:space="preserve">TIJOLO CERAMICO MACICO APARENTE 2 FUROS DE *6,5 X 10 X 20* CM (L X A X C)                                                                                                                                                                                                                                                                                                                                                                                                                                 </v>
          </cell>
          <cell r="C4240" t="str">
            <v xml:space="preserve">UN    </v>
          </cell>
        </row>
        <row r="4241">
          <cell r="A4241">
            <v>7258</v>
          </cell>
          <cell r="B4241" t="str">
            <v xml:space="preserve">TIJOLO CERAMICO MACICO COMUM DE *5 X 10 X 20* CM (L X A X C)                                                                                                                                                                                                                                                                                                                                                                                                                                              </v>
          </cell>
          <cell r="C4241" t="str">
            <v xml:space="preserve">UN    </v>
          </cell>
        </row>
        <row r="4242">
          <cell r="A4242">
            <v>34400</v>
          </cell>
          <cell r="B4242" t="str">
            <v xml:space="preserve">TIJOLO CERAMICO REFRATARIO DE *2,5 X 11,4 X 22,9* CM (L X A X C)                                                                                                                                                                                                                                                                                                                                                                                                                                          </v>
          </cell>
          <cell r="C4242" t="str">
            <v xml:space="preserve">UN    </v>
          </cell>
        </row>
        <row r="4243">
          <cell r="A4243">
            <v>10617</v>
          </cell>
          <cell r="B4243" t="str">
            <v xml:space="preserve">TIJOLO CERAMICO REFRATARIO DE *6,3 X 11,4 X 22,9* CM (L X A X C)                                                                                                                                                                                                                                                                                                                                                                                                                                          </v>
          </cell>
          <cell r="C4243" t="str">
            <v xml:space="preserve">UN    </v>
          </cell>
        </row>
        <row r="4244">
          <cell r="A4244">
            <v>44261</v>
          </cell>
          <cell r="B4244" t="str">
            <v xml:space="preserve">TIL CONDOMINIAL, PVC, DN 100 X 100 MM, PARA REDE COLETORA DE ESGOTO                                                                                                                                                                                                                                                                                                                                                                                                                                       </v>
          </cell>
          <cell r="C4244" t="str">
            <v xml:space="preserve">UN    </v>
          </cell>
        </row>
        <row r="4245">
          <cell r="A4245">
            <v>7274</v>
          </cell>
          <cell r="B4245" t="str">
            <v xml:space="preserve">TIL PARA LIGACAO PREDIAL, EM PVC, JE, BBB, DN 100 X 100 MM, PARA REDE COLETORA ESGOTO                                                                                                                                                                                                                                                                                                                                                                                                                     </v>
          </cell>
          <cell r="C4245" t="str">
            <v xml:space="preserve">UN    </v>
          </cell>
        </row>
        <row r="4246">
          <cell r="A4246">
            <v>44326</v>
          </cell>
          <cell r="B4246" t="str">
            <v xml:space="preserve">TIL RADIAL, PVC, JE, BBB, DN 300 X 200 MM, PARA REDE COLETORA DE ESGOTO (NBR 10.569)                                                                                                                                                                                                                                                                                                                                                                                                                      </v>
          </cell>
          <cell r="C4246" t="str">
            <v xml:space="preserve">UN    </v>
          </cell>
        </row>
        <row r="4247">
          <cell r="A4247">
            <v>154</v>
          </cell>
          <cell r="B4247" t="str">
            <v xml:space="preserve">TINTA / REVESTIMENTO A BASE DE RESINA EPOXI COM ALCATRAO, BICOMPONENTE                                                                                                                                                                                                                                                                                                                                                                                                                                    </v>
          </cell>
          <cell r="C4247" t="str">
            <v xml:space="preserve">L     </v>
          </cell>
        </row>
        <row r="4248">
          <cell r="A4248">
            <v>38121</v>
          </cell>
          <cell r="B4248" t="str">
            <v xml:space="preserve">TINTA A BASE DE RESINA ACRILICA EMULSIONADA EM AGUA, PARA SINALIZACAO HORIZONTAL VIARIA (NBR 13699:2012)                                                                                                                                                                                                                                                                                                                                                                                                  </v>
          </cell>
          <cell r="C4248" t="str">
            <v xml:space="preserve">L     </v>
          </cell>
        </row>
        <row r="4249">
          <cell r="A4249">
            <v>43776</v>
          </cell>
          <cell r="B4249" t="str">
            <v xml:space="preserve">TINTA A OLEO BRILHANTE, PARA MADEIRAS E METAIS                                                                                                                                                                                                                                                                                                                                                                                                                                                            </v>
          </cell>
          <cell r="C4249" t="str">
            <v xml:space="preserve">L     </v>
          </cell>
        </row>
        <row r="4250">
          <cell r="A4250">
            <v>7343</v>
          </cell>
          <cell r="B4250" t="str">
            <v xml:space="preserve">TINTA ACRILICA A BASE DE SOLVENTE, PARA SINALIZACAO HORIZONTAL VIARIA (NBR 11862)                                                                                                                                                                                                                                                                                                                                                                                                                         </v>
          </cell>
          <cell r="C4250" t="str">
            <v xml:space="preserve">L     </v>
          </cell>
        </row>
        <row r="4251">
          <cell r="A4251">
            <v>7348</v>
          </cell>
          <cell r="B4251" t="str">
            <v xml:space="preserve">TINTA ACRILICA PREMIUM PARA PISO                                                                                                                                                                                                                                                                                                                                                                                                                                                                          </v>
          </cell>
          <cell r="C4251" t="str">
            <v xml:space="preserve">L     </v>
          </cell>
        </row>
        <row r="4252">
          <cell r="A4252">
            <v>7313</v>
          </cell>
          <cell r="B4252" t="str">
            <v xml:space="preserve">TINTA ASFALTICA IMPERMEABILIZANTE DILUIDA EM SOLVENTE, PARA MATERIAIS CIMENTICIOS, METAL E MADEIRA                                                                                                                                                                                                                                                                                                                                                                                                        </v>
          </cell>
          <cell r="C4252" t="str">
            <v xml:space="preserve">L     </v>
          </cell>
        </row>
        <row r="4253">
          <cell r="A4253">
            <v>7319</v>
          </cell>
          <cell r="B4253" t="str">
            <v xml:space="preserve">TINTA ASFALTICA IMPERMEABILIZANTE DISPERSA EM AGUA, PARA MATERIAIS CIMENTICIOS                                                                                                                                                                                                                                                                                                                                                                                                                            </v>
          </cell>
          <cell r="C4253" t="str">
            <v xml:space="preserve">L     </v>
          </cell>
        </row>
        <row r="4254">
          <cell r="A4254">
            <v>7314</v>
          </cell>
          <cell r="B4254" t="str">
            <v xml:space="preserve">TINTA BORRACHA CLORADA, ACABAMENTO SEMIBRILHO, QUALQUER COR                                                                                                                                                                                                                                                                                                                                                                                                                                               </v>
          </cell>
          <cell r="C4254" t="str">
            <v xml:space="preserve">L     </v>
          </cell>
        </row>
        <row r="4255">
          <cell r="A4255">
            <v>7304</v>
          </cell>
          <cell r="B4255" t="str">
            <v xml:space="preserve">TINTA EPOXI BASE AGUA PREMIUM, BRANCA                                                                                                                                                                                                                                                                                                                                                                                                                                                                     </v>
          </cell>
          <cell r="C4255" t="str">
            <v xml:space="preserve">L     </v>
          </cell>
        </row>
        <row r="4256">
          <cell r="A4256">
            <v>43649</v>
          </cell>
          <cell r="B4256" t="str">
            <v xml:space="preserve">TINTA ESMALTE BASE AGUA PREMIUM ACETINADO                                                                                                                                                                                                                                                                                                                                                                                                                                                                 </v>
          </cell>
          <cell r="C4256" t="str">
            <v xml:space="preserve">L     </v>
          </cell>
        </row>
        <row r="4257">
          <cell r="A4257">
            <v>43650</v>
          </cell>
          <cell r="B4257" t="str">
            <v xml:space="preserve">TINTA ESMALTE BASE AGUA PREMIUM BRILHANTE                                                                                                                                                                                                                                                                                                                                                                                                                                                                 </v>
          </cell>
          <cell r="C4257" t="str">
            <v xml:space="preserve">L     </v>
          </cell>
        </row>
        <row r="4258">
          <cell r="A4258">
            <v>7311</v>
          </cell>
          <cell r="B4258" t="str">
            <v xml:space="preserve">TINTA ESMALTE SINTETICO PREMIUM ACETINADO                                                                                                                                                                                                                                                                                                                                                                                                                                                                 </v>
          </cell>
          <cell r="C4258" t="str">
            <v xml:space="preserve">L     </v>
          </cell>
        </row>
        <row r="4259">
          <cell r="A4259">
            <v>7292</v>
          </cell>
          <cell r="B4259" t="str">
            <v xml:space="preserve">TINTA ESMALTE SINTETICO PREMIUM BRILHANTE                                                                                                                                                                                                                                                                                                                                                                                                                                                                 </v>
          </cell>
          <cell r="C4259" t="str">
            <v xml:space="preserve">L     </v>
          </cell>
        </row>
        <row r="4260">
          <cell r="A4260">
            <v>7293</v>
          </cell>
          <cell r="B4260" t="str">
            <v xml:space="preserve">TINTA ESMALTE SINTETICO PREMIUM DE DUPLA ACAO GRAFITE FOSCO PARA SUPERFICIES METALICAS FERROSAS                                                                                                                                                                                                                                                                                                                                                                                                           </v>
          </cell>
          <cell r="C4260" t="str">
            <v xml:space="preserve">L     </v>
          </cell>
        </row>
        <row r="4261">
          <cell r="A4261">
            <v>7306</v>
          </cell>
          <cell r="B4261" t="str">
            <v xml:space="preserve">TINTA ESMALTE SINTETICO PREMIUM DE EFEITO PROTETOR DE SUPERFICIE METALICA ALUMINIO                                                                                                                                                                                                                                                                                                                                                                                                                        </v>
          </cell>
          <cell r="C4261" t="str">
            <v xml:space="preserve">L     </v>
          </cell>
        </row>
        <row r="4262">
          <cell r="A4262">
            <v>7288</v>
          </cell>
          <cell r="B4262" t="str">
            <v xml:space="preserve">TINTA ESMALTE SINTETICO PREMIUM FOSCO                                                                                                                                                                                                                                                                                                                                                                                                                                                                     </v>
          </cell>
          <cell r="C4262" t="str">
            <v xml:space="preserve">L     </v>
          </cell>
        </row>
        <row r="4263">
          <cell r="A4263">
            <v>43625</v>
          </cell>
          <cell r="B4263" t="str">
            <v xml:space="preserve">TINTA ESMALTE SINTETICO STANDARD ACETINADO                                                                                                                                                                                                                                                                                                                                                                                                                                                                </v>
          </cell>
          <cell r="C4263" t="str">
            <v xml:space="preserve">L     </v>
          </cell>
        </row>
        <row r="4264">
          <cell r="A4264">
            <v>43647</v>
          </cell>
          <cell r="B4264" t="str">
            <v xml:space="preserve">TINTA ESMALTE SINTETICO STANDARD BRILHANTE                                                                                                                                                                                                                                                                                                                                                                                                                                                                </v>
          </cell>
          <cell r="C4264" t="str">
            <v xml:space="preserve">L     </v>
          </cell>
        </row>
        <row r="4265">
          <cell r="A4265">
            <v>43648</v>
          </cell>
          <cell r="B4265" t="str">
            <v xml:space="preserve">TINTA ESMALTE SINTETICO STANDARD FOSCO                                                                                                                                                                                                                                                                                                                                                                                                                                                                    </v>
          </cell>
          <cell r="C4265" t="str">
            <v xml:space="preserve">L     </v>
          </cell>
        </row>
        <row r="4266">
          <cell r="A4266">
            <v>35693</v>
          </cell>
          <cell r="B4266" t="str">
            <v xml:space="preserve">TINTA LATEX ACRILICA ECONOMICA, COR BRANCA                                                                                                                                                                                                                                                                                                                                                                                                                                                                </v>
          </cell>
          <cell r="C4266" t="str">
            <v xml:space="preserve">L     </v>
          </cell>
        </row>
        <row r="4267">
          <cell r="A4267">
            <v>7356</v>
          </cell>
          <cell r="B4267" t="str">
            <v xml:space="preserve">TINTA LATEX ACRILICA PREMIUM, COR BRANCO FOSCO                                                                                                                                                                                                                                                                                                                                                                                                                                                            </v>
          </cell>
          <cell r="C4267" t="str">
            <v xml:space="preserve">L     </v>
          </cell>
        </row>
        <row r="4268">
          <cell r="A4268">
            <v>35692</v>
          </cell>
          <cell r="B4268" t="str">
            <v xml:space="preserve">TINTA LATEX ACRILICA STANDARD, COR BRANCA                                                                                                                                                                                                                                                                                                                                                                                                                                                                 </v>
          </cell>
          <cell r="C4268" t="str">
            <v xml:space="preserve">L     </v>
          </cell>
        </row>
        <row r="4269">
          <cell r="A4269">
            <v>43624</v>
          </cell>
          <cell r="B4269" t="str">
            <v xml:space="preserve">TINTA LATEX ACRILICA SUPER PREMIUM, COR BRANCO FOSCO                                                                                                                                                                                                                                                                                                                                                                                                                                                      </v>
          </cell>
          <cell r="C4269" t="str">
            <v xml:space="preserve">L     </v>
          </cell>
        </row>
        <row r="4270">
          <cell r="A4270">
            <v>7342</v>
          </cell>
          <cell r="B4270" t="str">
            <v xml:space="preserve">TINTA MINERAL IMPERMEAVEL EM PO, BRANCA                                                                                                                                                                                                                                                                                                                                                                                                                                                                   </v>
          </cell>
          <cell r="C4270" t="str">
            <v xml:space="preserve">KG    </v>
          </cell>
        </row>
        <row r="4271">
          <cell r="A4271">
            <v>7350</v>
          </cell>
          <cell r="B4271" t="str">
            <v xml:space="preserve">TINTA/RESINA ACRILICA PREMIUM PARA CERAMICA, PEDRAS E OUTROS                                                                                                                                                                                                                                                                                                                                                                                                                                              </v>
          </cell>
          <cell r="C4271" t="str">
            <v xml:space="preserve">L     </v>
          </cell>
        </row>
        <row r="4272">
          <cell r="A4272">
            <v>39574</v>
          </cell>
          <cell r="B4272" t="str">
            <v xml:space="preserve">TIRANTE COM ELO, EM ARAME GALVANIZADO RIGIDO, NUMERO 10, COMPRIMENTO 2000 MM, PARA PENDURAL DE FORRO REMOVIVEL                                                                                                                                                                                                                                                                                                                                                                                            </v>
          </cell>
          <cell r="C4272" t="str">
            <v xml:space="preserve">UN    </v>
          </cell>
        </row>
        <row r="4273">
          <cell r="A4273">
            <v>11060</v>
          </cell>
          <cell r="B4273" t="str">
            <v xml:space="preserve">TIRANTE EM FERRO GALVANIZADO PARA CONTRAVENTAMENTO DE TELHA CANALETE 90, 1/4" X 400 MM                                                                                                                                                                                                                                                                                                                                                                                                                    </v>
          </cell>
          <cell r="C4273" t="str">
            <v xml:space="preserve">UN    </v>
          </cell>
        </row>
        <row r="4274">
          <cell r="A4274">
            <v>37401</v>
          </cell>
          <cell r="B4274" t="str">
            <v xml:space="preserve">TOALHEIRO PLASTICO TIPO DISPENSER PARA PAPEL TOALHA INTERFOLHADO                                                                                                                                                                                                                                                                                                                                                                                                                                          </v>
          </cell>
          <cell r="C4274" t="str">
            <v xml:space="preserve">UN    </v>
          </cell>
        </row>
        <row r="4275">
          <cell r="A4275">
            <v>7525</v>
          </cell>
          <cell r="B4275" t="str">
            <v xml:space="preserve">TOMADA INDUSTRIAL DE EMBUTIR 3P+T 30 A, 440 V, COM TRAVA, COM PLACA                                                                                                                                                                                                                                                                                                                                                                                                                                       </v>
          </cell>
          <cell r="C4275" t="str">
            <v xml:space="preserve">UN    </v>
          </cell>
        </row>
        <row r="4276">
          <cell r="A4276">
            <v>7524</v>
          </cell>
          <cell r="B4276" t="str">
            <v xml:space="preserve">TOMADA INDUSTRIAL DE EMBUTIR 3P+T 30 A, 440 V, COM TRAVA, SEM PLACA                                                                                                                                                                                                                                                                                                                                                                                                                                       </v>
          </cell>
          <cell r="C4276" t="str">
            <v xml:space="preserve">UN    </v>
          </cell>
        </row>
        <row r="4277">
          <cell r="A4277">
            <v>38105</v>
          </cell>
          <cell r="B4277" t="str">
            <v xml:space="preserve">TOMADA PARA ANTENA DE TV, CABO COAXIAL DE 9 MM (APENAS MODULO)                                                                                                                                                                                                                                                                                                                                                                                                                                            </v>
          </cell>
          <cell r="C4277" t="str">
            <v xml:space="preserve">UN    </v>
          </cell>
        </row>
        <row r="4278">
          <cell r="A4278">
            <v>38084</v>
          </cell>
          <cell r="B4278" t="str">
            <v xml:space="preserve">TOMADA PARA ANTENA DE TV, CABO COAXIAL DE 9 MM, CONJUNTO MONTADO PARA EMBUTIR 4" X 2" (PLACA + SUPORTE + MODULO)                                                                                                                                                                                                                                                                                                                                                                                          </v>
          </cell>
          <cell r="C4278" t="str">
            <v xml:space="preserve">UN    </v>
          </cell>
        </row>
        <row r="4279">
          <cell r="A4279">
            <v>38103</v>
          </cell>
          <cell r="B4279" t="str">
            <v xml:space="preserve">TOMADA RJ11, 2 FIOS (APENAS MODULO)                                                                                                                                                                                                                                                                                                                                                                                                                                                                       </v>
          </cell>
          <cell r="C4279" t="str">
            <v xml:space="preserve">UN    </v>
          </cell>
        </row>
        <row r="4280">
          <cell r="A4280">
            <v>38082</v>
          </cell>
          <cell r="B4280" t="str">
            <v xml:space="preserve">TOMADA RJ11, 2 FIOS, CONJUNTO MONTADO PARA EMBUTIR 4" X 2" (PLACA + SUPORTE + MODULO)                                                                                                                                                                                                                                                                                                                                                                                                                     </v>
          </cell>
          <cell r="C4280" t="str">
            <v xml:space="preserve">UN    </v>
          </cell>
        </row>
        <row r="4281">
          <cell r="A4281">
            <v>38104</v>
          </cell>
          <cell r="B4281" t="str">
            <v xml:space="preserve">TOMADA RJ45, 8 FIOS, CAT 5E (APENAS MODULO)                                                                                                                                                                                                                                                                                                                                                                                                                                                               </v>
          </cell>
          <cell r="C4281" t="str">
            <v xml:space="preserve">UN    </v>
          </cell>
        </row>
        <row r="4282">
          <cell r="A4282">
            <v>38083</v>
          </cell>
          <cell r="B4282" t="str">
            <v xml:space="preserve">TOMADA RJ45, 8 FIOS, CAT 5E, CONJUNTO MONTADO PARA EMBUTIR 4" X 2" (PLACA + SUPORTE + MODULO)                                                                                                                                                                                                                                                                                                                                                                                                             </v>
          </cell>
          <cell r="C4282" t="str">
            <v xml:space="preserve">UN    </v>
          </cell>
        </row>
        <row r="4283">
          <cell r="A4283">
            <v>38101</v>
          </cell>
          <cell r="B4283" t="str">
            <v xml:space="preserve">TOMADA 2P+T 10A, 250V (APENAS MODULO)                                                                                                                                                                                                                                                                                                                                                                                                                                                                     </v>
          </cell>
          <cell r="C4283" t="str">
            <v xml:space="preserve">UN    </v>
          </cell>
        </row>
        <row r="4284">
          <cell r="A4284">
            <v>7528</v>
          </cell>
          <cell r="B4284" t="str">
            <v xml:space="preserve">TOMADA 2P+T 10A, 250V, CONJUNTO MONTADO PARA EMBUTIR 4" X 2" (PLACA + SUPORTE + MODULO)                                                                                                                                                                                                                                                                                                                                                                                                                   </v>
          </cell>
          <cell r="C4284" t="str">
            <v xml:space="preserve">UN    </v>
          </cell>
        </row>
        <row r="4285">
          <cell r="A4285">
            <v>12147</v>
          </cell>
          <cell r="B4285" t="str">
            <v xml:space="preserve">TOMADA 2P+T 10A, 250V, CONJUNTO MONTADO PARA SOBREPOR 4" X 2" (CAIXA + MODULO)                                                                                                                                                                                                                                                                                                                                                                                                                            </v>
          </cell>
          <cell r="C4285" t="str">
            <v xml:space="preserve">UN    </v>
          </cell>
        </row>
        <row r="4286">
          <cell r="A4286">
            <v>38075</v>
          </cell>
          <cell r="B4286" t="str">
            <v xml:space="preserve">TOMADA 2P+T 20A 250V, CONJUNTO MONTADO PARA EMBUTIR 4" X 2" (PLACA + SUPORTE + MODULO)                                                                                                                                                                                                                                                                                                                                                                                                                    </v>
          </cell>
          <cell r="C4286" t="str">
            <v xml:space="preserve">UN    </v>
          </cell>
        </row>
        <row r="4287">
          <cell r="A4287">
            <v>38102</v>
          </cell>
          <cell r="B4287" t="str">
            <v xml:space="preserve">TOMADA 2P+T 20A, 250V (APENAS MODULO)                                                                                                                                                                                                                                                                                                                                                                                                                                                                     </v>
          </cell>
          <cell r="C4287" t="str">
            <v xml:space="preserve">UN    </v>
          </cell>
        </row>
        <row r="4288">
          <cell r="A4288">
            <v>38076</v>
          </cell>
          <cell r="B4288" t="str">
            <v xml:space="preserve">TOMADAS (2 MODULOS) 2P+T 10A, 250V, CONJUNTO MONTADO PARA EMBUTIR 4" X 2" (PLACA + SUPORTE + MODULOS)                                                                                                                                                                                                                                                                                                                                                                                                     </v>
          </cell>
          <cell r="C4288" t="str">
            <v xml:space="preserve">UN    </v>
          </cell>
        </row>
        <row r="4289">
          <cell r="A4289">
            <v>7592</v>
          </cell>
          <cell r="B4289" t="str">
            <v xml:space="preserve">TOPOGRAFO (HORISTA)                                                                                                                                                                                                                                                                                                                                                                                                                                                                                       </v>
          </cell>
          <cell r="C4289" t="str">
            <v xml:space="preserve">H     </v>
          </cell>
        </row>
        <row r="4290">
          <cell r="A4290">
            <v>40820</v>
          </cell>
          <cell r="B4290" t="str">
            <v xml:space="preserve">TOPOGRAFO (MENSALISTA)                                                                                                                                                                                                                                                                                                                                                                                                                                                                                    </v>
          </cell>
          <cell r="C4290" t="str">
            <v xml:space="preserve">MES   </v>
          </cell>
        </row>
        <row r="4291">
          <cell r="A4291">
            <v>11826</v>
          </cell>
          <cell r="B4291" t="str">
            <v xml:space="preserve">TORNEIRA DE BOIA BALAO METALICO, VAZAO TOTAL, PARA CAIXA D'AGUA, AGUA QUENTE, ROSCA 1/2 ", COM HASTE, TORNEIRA E BALAO METALICOS                                                                                                                                                                                                                                                                                                                                                                          </v>
          </cell>
          <cell r="C4291" t="str">
            <v xml:space="preserve">UN    </v>
          </cell>
        </row>
        <row r="4292">
          <cell r="A4292">
            <v>7606</v>
          </cell>
          <cell r="B4292" t="str">
            <v xml:space="preserve">TORNEIRA DE BOIA BALAO METALICO, VAZAO TOTAL, PARA CAIXA D'AGUA, AGUA QUENTE, ROSCA 3/4 ", COM HASTE, TORNEIRA E BALAO METALICOS                                                                                                                                                                                                                                                                                                                                                                          </v>
          </cell>
          <cell r="C4292" t="str">
            <v xml:space="preserve">UN    </v>
          </cell>
        </row>
        <row r="4293">
          <cell r="A4293">
            <v>11763</v>
          </cell>
          <cell r="B4293" t="str">
            <v xml:space="preserve">TORNEIRA DE BOIA CONVENCIONAL PARA CAIXA D'AGUA, AGUA FRIA, 1.1/2", COM HASTE E TORNEIRA METALICOS E BALAO PLASTICO                                                                                                                                                                                                                                                                                                                                                                                       </v>
          </cell>
          <cell r="C4293" t="str">
            <v xml:space="preserve">UN    </v>
          </cell>
        </row>
        <row r="4294">
          <cell r="A4294">
            <v>11764</v>
          </cell>
          <cell r="B4294" t="str">
            <v xml:space="preserve">TORNEIRA DE BOIA CONVENCIONAL PARA CAIXA D'AGUA, AGUA FRIA, 1.1/4", COM HASTE E TORNEIRA METALICOS E BALAO PLASTICO                                                                                                                                                                                                                                                                                                                                                                                       </v>
          </cell>
          <cell r="C4294" t="str">
            <v xml:space="preserve">UN    </v>
          </cell>
        </row>
        <row r="4295">
          <cell r="A4295">
            <v>11829</v>
          </cell>
          <cell r="B4295" t="str">
            <v xml:space="preserve">TORNEIRA DE BOIA CONVENCIONAL PARA CAIXA D'AGUA, AGUA FRIA, 1/2", COM HASTE E TORNEIRA METALICOS E BALAO PLASTICO                                                                                                                                                                                                                                                                                                                                                                                         </v>
          </cell>
          <cell r="C4295" t="str">
            <v xml:space="preserve">UN    </v>
          </cell>
        </row>
        <row r="4296">
          <cell r="A4296">
            <v>11830</v>
          </cell>
          <cell r="B4296" t="str">
            <v xml:space="preserve">TORNEIRA DE BOIA CONVENCIONAL PARA CAIXA D'AGUA, AGUA FRIA, 3/4", COM HASTE E TORNEIRA METALICOS E BALAO PLASTICO                                                                                                                                                                                                                                                                                                                                                                                         </v>
          </cell>
          <cell r="C4296" t="str">
            <v xml:space="preserve">UN    </v>
          </cell>
        </row>
        <row r="4297">
          <cell r="A4297">
            <v>11825</v>
          </cell>
          <cell r="B4297" t="str">
            <v xml:space="preserve">TORNEIRA DE BOIA CONVENCIONAL PARA CAIXA D'AGUA, 1", AGUA FRIA, COM HASTE E TORNEIRA METALICOS E BALAO PLASTICO                                                                                                                                                                                                                                                                                                                                                                                           </v>
          </cell>
          <cell r="C4297" t="str">
            <v xml:space="preserve">UN    </v>
          </cell>
        </row>
        <row r="4298">
          <cell r="A4298">
            <v>11767</v>
          </cell>
          <cell r="B4298" t="str">
            <v xml:space="preserve">TORNEIRA DE BOIA CONVENCIONAL PARA CAIXA D'AGUA, 2", AGUA FRIA, COM HASTE E TORNEIRA METALICOS E BALAO PLASTICO                                                                                                                                                                                                                                                                                                                                                                                           </v>
          </cell>
          <cell r="C4298" t="str">
            <v xml:space="preserve">UN    </v>
          </cell>
        </row>
        <row r="4299">
          <cell r="A4299">
            <v>11766</v>
          </cell>
          <cell r="B4299" t="str">
            <v xml:space="preserve">TORNEIRA DE BOIA VAZAO TOTAL PARA CAIXA D'AGUA, AGUA FRIA, BITOLA 1/2", COM HASTE E TORNEIRA METALICOS E BALAO PLASTICO                                                                                                                                                                                                                                                                                                                                                                                   </v>
          </cell>
          <cell r="C4299" t="str">
            <v xml:space="preserve">UN    </v>
          </cell>
        </row>
        <row r="4300">
          <cell r="A4300">
            <v>11765</v>
          </cell>
          <cell r="B4300" t="str">
            <v xml:space="preserve">TORNEIRA DE BOIA VAZAO TOTAL PARA CAIXA D'AGUA, AGUA FRIA, BITOLA 1", COM HASTE E TORNEIRA METALICOS E BALAO PLASTICO                                                                                                                                                                                                                                                                                                                                                                                     </v>
          </cell>
          <cell r="C4300" t="str">
            <v xml:space="preserve">UN    </v>
          </cell>
        </row>
        <row r="4301">
          <cell r="A4301">
            <v>11824</v>
          </cell>
          <cell r="B4301" t="str">
            <v xml:space="preserve">TORNEIRA DE BOIA VAZAO TOTAL PARA CAIXA D'AGUA, AGUA FRIA, BITOLA 3/4", COM HASTE E TORNEIRA METALICOS E BALAO PLASTICO                                                                                                                                                                                                                                                                                                                                                                                   </v>
          </cell>
          <cell r="C4301" t="str">
            <v xml:space="preserve">UN    </v>
          </cell>
        </row>
        <row r="4302">
          <cell r="A4302">
            <v>44045</v>
          </cell>
          <cell r="B4302" t="str">
            <v xml:space="preserve">TORNEIRA DE MESA PARA LAVATORIO, METALICA CROMADA, COM MISTURADOR MONOCOMANDO, BICA BAIXA                                                                                                                                                                                                                                                                                                                                                                                                                 </v>
          </cell>
          <cell r="C4302" t="str">
            <v xml:space="preserve">UN    </v>
          </cell>
        </row>
        <row r="4303">
          <cell r="A4303">
            <v>39702</v>
          </cell>
          <cell r="B4303" t="str">
            <v xml:space="preserve">TORNEIRA DE MESA PARA LAVATORIO, METALICA CROMADA, COM SENSOR DE APROXIMACAO ELETRICO, BIVOLT                                                                                                                                                                                                                                                                                                                                                                                                             </v>
          </cell>
          <cell r="C4303" t="str">
            <v xml:space="preserve">UN    </v>
          </cell>
        </row>
        <row r="4304">
          <cell r="A4304">
            <v>13415</v>
          </cell>
          <cell r="B4304" t="str">
            <v xml:space="preserve">TORNEIRA DE MESA/BANCADA, PARA LAVATORIO, FIXA, METALICA CROMADA, PADRAO POPULAR, 1/2" OU 3/4" (REF 1193)                                                                                                                                                                                                                                                                                                                                                                                                 </v>
          </cell>
          <cell r="C4304" t="str">
            <v xml:space="preserve">UN    </v>
          </cell>
        </row>
        <row r="4305">
          <cell r="A4305">
            <v>7602</v>
          </cell>
          <cell r="B4305" t="str">
            <v xml:space="preserve">TORNEIRA DE METAL AMARELO, PARA TANQUE / JARDIM, DE PAREDE, COM BICO PLASTICO, CANO CURTO, AREA EXTERNA, PADRAO POPULAR / USO GERAL, 1/2" OU 3/4"                                                                                                                                                                                                                                                                                                                                                         </v>
          </cell>
          <cell r="C4305" t="str">
            <v xml:space="preserve">UN    </v>
          </cell>
        </row>
        <row r="4306">
          <cell r="A4306">
            <v>7603</v>
          </cell>
          <cell r="B4306" t="str">
            <v xml:space="preserve">TORNEIRA DE METAL AMARELO, PARA TANQUE / JARDIM, DE PAREDE, SEM BICO, CANO CURTO, PADRAO POPULAR / USO GERAL, 1/2" OU 3/4"                                                                                                                                                                                                                                                                                                                                                                                </v>
          </cell>
          <cell r="C4306" t="str">
            <v xml:space="preserve">UN    </v>
          </cell>
        </row>
        <row r="4307">
          <cell r="A4307">
            <v>11777</v>
          </cell>
          <cell r="B4307" t="str">
            <v xml:space="preserve">TORNEIRA ELETRICA DE PAREDE, PLASTICA, BICA ALTA, PARA COZINHA, 5500 W (110/220 V)                                                                                                                                                                                                                                                                                                                                                                                                                        </v>
          </cell>
          <cell r="C4307" t="str">
            <v xml:space="preserve">UN    </v>
          </cell>
        </row>
        <row r="4308">
          <cell r="A4308">
            <v>13417</v>
          </cell>
          <cell r="B4308" t="str">
            <v xml:space="preserve">TORNEIRA METALICA CROMADA CANO CURTO, SEM BICO, SEM AREJADOR, DE PAREDE, PARA TANQUE E USO GERAL, 1/2" OU 3/4"                                                                                                                                                                                                                                                                                                                                                                                            </v>
          </cell>
          <cell r="C4308" t="str">
            <v xml:space="preserve">UN    </v>
          </cell>
        </row>
        <row r="4309">
          <cell r="A4309">
            <v>36791</v>
          </cell>
          <cell r="B4309" t="str">
            <v xml:space="preserve">TORNEIRA METALICA CROMADA DE MESA PARA LAVATORIO, BICA ALTA, COM AREJADOR                                                                                                                                                                                                                                                                                                                                                                                                                                 </v>
          </cell>
          <cell r="C4309" t="str">
            <v xml:space="preserve">UN    </v>
          </cell>
        </row>
        <row r="4310">
          <cell r="A4310">
            <v>36795</v>
          </cell>
          <cell r="B4310" t="str">
            <v xml:space="preserve">TORNEIRA METALICA CROMADA DE MESA PARA LAVATORIO, COM SENSOR DE PRESENCA A PILHA, COM AREJADOR EMBUTIDO                                                                                                                                                                                                                                                                                                                                                                                                   </v>
          </cell>
          <cell r="C4310" t="str">
            <v xml:space="preserve">UN    </v>
          </cell>
        </row>
        <row r="4311">
          <cell r="A4311">
            <v>36796</v>
          </cell>
          <cell r="B4311" t="str">
            <v xml:space="preserve">TORNEIRA METALICA CROMADA DE MESA, PARA LAVATORIO, TEMPORIZADA PRESSAO FECHAMENTO AUTOMATICO, BICA BAIXA                                                                                                                                                                                                                                                                                                                                                                                                  </v>
          </cell>
          <cell r="C4311" t="str">
            <v xml:space="preserve">UN    </v>
          </cell>
        </row>
        <row r="4312">
          <cell r="A4312">
            <v>36792</v>
          </cell>
          <cell r="B4312" t="str">
            <v xml:space="preserve">TORNEIRA METALICA CROMADA DE PAREDE LONGA PARA LAVATORIO, COM AREJADOR, ACIONAMENTO ALAVANCA, 1/4 DE VOLTA                                                                                                                                                                                                                                                                                                                                                                                                </v>
          </cell>
          <cell r="C4312" t="str">
            <v xml:space="preserve">UN    </v>
          </cell>
        </row>
        <row r="4313">
          <cell r="A4313">
            <v>11773</v>
          </cell>
          <cell r="B4313" t="str">
            <v xml:space="preserve">TORNEIRA METALICA CROMADA DE PAREDE, PARA COZINHA, BICA MOVEL, COM AREJADOR, 1/2" OU 3/4"                                                                                                                                                                                                                                                                                                                                                                                                                 </v>
          </cell>
          <cell r="C4313" t="str">
            <v xml:space="preserve">UN    </v>
          </cell>
        </row>
        <row r="4314">
          <cell r="A4314">
            <v>11762</v>
          </cell>
          <cell r="B4314" t="str">
            <v xml:space="preserve">TORNEIRA METALICA CROMADA PARA JARDIM / TANQUE, COM BICO PLASTICO, CANO LONGO, DE PAREDE, PADRAO POPULAR / USO GERAL, 1/2" OU 3/4"                                                                                                                                                                                                                                                                                                                                                                        </v>
          </cell>
          <cell r="C4314" t="str">
            <v xml:space="preserve">UN    </v>
          </cell>
        </row>
        <row r="4315">
          <cell r="A4315">
            <v>7604</v>
          </cell>
          <cell r="B4315" t="str">
            <v xml:space="preserve">TORNEIRA METALICA CROMADA PARA TANQUE / JARDIM, SEM BICO, CANO LONGO, DE PAREDE, PADRAO POPULAR / USO GERAL, 1/2" OU 3/4"                                                                                                                                                                                                                                                                                                                                                                                 </v>
          </cell>
          <cell r="C4315" t="str">
            <v xml:space="preserve">UN    </v>
          </cell>
        </row>
        <row r="4316">
          <cell r="A4316">
            <v>13984</v>
          </cell>
          <cell r="B4316" t="str">
            <v xml:space="preserve">TORNEIRA METALICA CROMADA, CANO CURTO, COM AREJADOR, SEM BICO PLASTICO, DE PAREDE, PARA USO GERAL, 1/2" OU 3/4"                                                                                                                                                                                                                                                                                                                                                                                           </v>
          </cell>
          <cell r="C4316" t="str">
            <v xml:space="preserve">UN    </v>
          </cell>
        </row>
        <row r="4317">
          <cell r="A4317">
            <v>11772</v>
          </cell>
          <cell r="B4317" t="str">
            <v xml:space="preserve">TORNEIRA METALICA CROMADA, DE MESA/BANCADA, PARA COZINHA, BICA MOVEL, COM AREJADOR, 1/2" OU 3/4"                                                                                                                                                                                                                                                                                                                                                                                                          </v>
          </cell>
          <cell r="C4317" t="str">
            <v xml:space="preserve">UN    </v>
          </cell>
        </row>
        <row r="4318">
          <cell r="A4318">
            <v>13983</v>
          </cell>
          <cell r="B4318" t="str">
            <v xml:space="preserve">TORNEIRA METALICA CROMADA, RETA, DE PAREDE, PARA COZINHA, COM AREJADOR, PADRAO POPULAR, 1/2" OU 3/4"                                                                                                                                                                                                                                                                                                                                                                                                      </v>
          </cell>
          <cell r="C4318" t="str">
            <v xml:space="preserve">UN    </v>
          </cell>
        </row>
        <row r="4319">
          <cell r="A4319">
            <v>13416</v>
          </cell>
          <cell r="B4319" t="str">
            <v xml:space="preserve">TORNEIRA METALICA CROMADA, RETA, DE PAREDE, PARA COZINHA, SEM BICO, SEM AREJADOR, PADRAO POPULAR, 1/2" OU 3/4"                                                                                                                                                                                                                                                                                                                                                                                            </v>
          </cell>
          <cell r="C4319" t="str">
            <v xml:space="preserve">UN    </v>
          </cell>
        </row>
        <row r="4320">
          <cell r="A4320">
            <v>40329</v>
          </cell>
          <cell r="B4320" t="str">
            <v xml:space="preserve">TORNEIRA PLASTICA DE BOIA CONVENCIONAL PARA CAIXA DE AGUA, AGUA FRIA, 3/4 ", COM HASTE METALICA E COM TORNEIRA E BALAO PLASTICOS (PADRAO POPULAR)                                                                                                                                                                                                                                                                                                                                                         </v>
          </cell>
          <cell r="C4320" t="str">
            <v xml:space="preserve">UN    </v>
          </cell>
        </row>
        <row r="4321">
          <cell r="A4321">
            <v>11823</v>
          </cell>
          <cell r="B4321" t="str">
            <v xml:space="preserve">TORNEIRA PLASTICA DE BOIA PARA CAIXA DE DESCARGA, 1/2", BALAO E TORNEIRA PLASTICOS, COM HASTE METALICA                                                                                                                                                                                                                                                                                                                                                                                                    </v>
          </cell>
          <cell r="C4321" t="str">
            <v xml:space="preserve">UN    </v>
          </cell>
        </row>
        <row r="4322">
          <cell r="A4322">
            <v>11822</v>
          </cell>
          <cell r="B4322" t="str">
            <v xml:space="preserve">TORNEIRA PLASTICA DE MESA, BICA MOVEL, PARA COZINHA 1/2"                                                                                                                                                                                                                                                                                                                                                                                                                                                  </v>
          </cell>
          <cell r="C4322" t="str">
            <v xml:space="preserve">UN    </v>
          </cell>
        </row>
        <row r="4323">
          <cell r="A4323">
            <v>11831</v>
          </cell>
          <cell r="B4323" t="str">
            <v xml:space="preserve">TORNEIRA PLASTICA PARA TANQUE 1/2" OU 3/4" COM BICO PARA MANGUEIRA                                                                                                                                                                                                                                                                                                                                                                                                                                        </v>
          </cell>
          <cell r="C4323" t="str">
            <v xml:space="preserve">UN    </v>
          </cell>
        </row>
        <row r="4324">
          <cell r="A4324">
            <v>7613</v>
          </cell>
          <cell r="B4324" t="str">
            <v xml:space="preserve">TRANSFORMADOR TRIFASICO DE DISTRIBUICAO, POTENCIA DE 1000 KVA, TENSAO NOMINAL DE 15 KV, TENSAO SECUNDARIA DE 220/127V, EM OLEO ISOLANTE TIPO MINERAL                                                                                                                                                                                                                                                                                                                                                      </v>
          </cell>
          <cell r="C4324" t="str">
            <v xml:space="preserve">UN    </v>
          </cell>
        </row>
        <row r="4325">
          <cell r="A4325">
            <v>7619</v>
          </cell>
          <cell r="B4325" t="str">
            <v xml:space="preserve">TRANSFORMADOR TRIFASICO DE DISTRIBUICAO, POTENCIA DE 112,5 KVA, TENSAO NOMINAL DE 15 KV, TENSAO SECUNDARIA DE 220/127V, EM OLEO ISOLANTE TIPO MINERAL                                                                                                                                                                                                                                                                                                                                                     </v>
          </cell>
          <cell r="C4325" t="str">
            <v xml:space="preserve">UN    </v>
          </cell>
        </row>
        <row r="4326">
          <cell r="A4326">
            <v>12076</v>
          </cell>
          <cell r="B4326" t="str">
            <v xml:space="preserve">TRANSFORMADOR TRIFASICO DE DISTRIBUICAO, POTENCIA DE 15 KVA, TENSAO NOMINAL DE 15 KV, TENSAO SECUNDARIA DE 220/127V, EM OLEO ISOLANTE TIPO MINERAL                                                                                                                                                                                                                                                                                                                                                        </v>
          </cell>
          <cell r="C4326" t="str">
            <v xml:space="preserve">UN    </v>
          </cell>
        </row>
        <row r="4327">
          <cell r="A4327">
            <v>7614</v>
          </cell>
          <cell r="B4327" t="str">
            <v xml:space="preserve">TRANSFORMADOR TRIFASICO DE DISTRIBUICAO, POTENCIA DE 150 KVA, TENSAO NOMINAL DE 15 KV, TENSAO SECUNDARIA DE 220/127V, EM OLEO ISOLANTE TIPO MINERAL                                                                                                                                                                                                                                                                                                                                                       </v>
          </cell>
          <cell r="C4327" t="str">
            <v xml:space="preserve">UN    </v>
          </cell>
        </row>
        <row r="4328">
          <cell r="A4328">
            <v>7618</v>
          </cell>
          <cell r="B4328" t="str">
            <v xml:space="preserve">TRANSFORMADOR TRIFASICO DE DISTRIBUICAO, POTENCIA DE 1500 KVA, TENSAO NOMINAL DE 15 KV, TENSAO SECUNDARIA DE 220/127V, EM OLEO ISOLANTE TIPO MINERAL                                                                                                                                                                                                                                                                                                                                                      </v>
          </cell>
          <cell r="C4328" t="str">
            <v xml:space="preserve">UN    </v>
          </cell>
        </row>
        <row r="4329">
          <cell r="A4329">
            <v>7620</v>
          </cell>
          <cell r="B4329" t="str">
            <v xml:space="preserve">TRANSFORMADOR TRIFASICO DE DISTRIBUICAO, POTENCIA DE 225 KVA, TENSAO NOMINAL DE 15 KV, TENSAO SECUNDARIA DE 220/127V, EM OLEO ISOLANTE TIPO MINERAL                                                                                                                                                                                                                                                                                                                                                       </v>
          </cell>
          <cell r="C4329" t="str">
            <v xml:space="preserve">UN    </v>
          </cell>
        </row>
        <row r="4330">
          <cell r="A4330">
            <v>7610</v>
          </cell>
          <cell r="B4330" t="str">
            <v xml:space="preserve">TRANSFORMADOR TRIFASICO DE DISTRIBUICAO, POTENCIA DE 30 KVA, TENSAO NOMINAL DE 15 KV, TENSAO SECUNDARIA DE 220/127V, EM OLEO ISOLANTE TIPO MINERAL                                                                                                                                                                                                                                                                                                                                                        </v>
          </cell>
          <cell r="C4330" t="str">
            <v xml:space="preserve">UN    </v>
          </cell>
        </row>
        <row r="4331">
          <cell r="A4331">
            <v>7615</v>
          </cell>
          <cell r="B4331" t="str">
            <v xml:space="preserve">TRANSFORMADOR TRIFASICO DE DISTRIBUICAO, POTENCIA DE 300 KVA, TENSAO NOMINAL DE 15 KV, TENSAO SECUNDARIA DE 220/127V, EM OLEO ISOLANTE TIPO MINERAL                                                                                                                                                                                                                                                                                                                                                       </v>
          </cell>
          <cell r="C4331" t="str">
            <v xml:space="preserve">UN    </v>
          </cell>
        </row>
        <row r="4332">
          <cell r="A4332">
            <v>7617</v>
          </cell>
          <cell r="B4332" t="str">
            <v xml:space="preserve">TRANSFORMADOR TRIFASICO DE DISTRIBUICAO, POTENCIA DE 45 KVA, TENSAO NOMINAL DE 15 KV, TENSAO SECUNDARIA DE 220/127V, EM OLEO ISOLANTE TIPO MINERAL                                                                                                                                                                                                                                                                                                                                                        </v>
          </cell>
          <cell r="C4332" t="str">
            <v xml:space="preserve">UN    </v>
          </cell>
        </row>
        <row r="4333">
          <cell r="A4333">
            <v>7616</v>
          </cell>
          <cell r="B4333" t="str">
            <v xml:space="preserve">TRANSFORMADOR TRIFASICO DE DISTRIBUICAO, POTENCIA DE 500 KVA, TENSAO NOMINAL DE 15 KV, TENSAO SECUNDARIA DE 220/127V, EM OLEO ISOLANTE TIPO MINERAL                                                                                                                                                                                                                                                                                                                                                       </v>
          </cell>
          <cell r="C4333" t="str">
            <v xml:space="preserve">UN    </v>
          </cell>
        </row>
        <row r="4334">
          <cell r="A4334">
            <v>7611</v>
          </cell>
          <cell r="B4334" t="str">
            <v xml:space="preserve">TRANSFORMADOR TRIFASICO DE DISTRIBUICAO, POTENCIA DE 75 KVA, TENSAO NOMINAL DE 15 KV, TENSAO SECUNDARIA DE 220/127V, EM OLEO ISOLANTE TIPO MINERAL                                                                                                                                                                                                                                                                                                                                                        </v>
          </cell>
          <cell r="C4334" t="str">
            <v xml:space="preserve">UN    </v>
          </cell>
        </row>
        <row r="4335">
          <cell r="A4335">
            <v>7612</v>
          </cell>
          <cell r="B4335" t="str">
            <v xml:space="preserve">TRANSFORMADOR TRIFASICO DE DISTRIBUICAO, POTENCIA DE 750 KVA, TENSAO NOMINAL DE 15 KV, TENSAO SECUNDARIA DE 220/127V, EM OLEO ISOLANTE TIPO MINERAL                                                                                                                                                                                                                                                                                                                                                       </v>
          </cell>
          <cell r="C4335" t="str">
            <v xml:space="preserve">UN    </v>
          </cell>
        </row>
        <row r="4336">
          <cell r="A4336">
            <v>37371</v>
          </cell>
          <cell r="B4336" t="str">
            <v xml:space="preserve">TRANSPORTE - HORISTA (COLETADO CAIXA - ENCARGOS COMPLEMENTARES)                                                                                                                                                                                                                                                                                                                                                                                                                                           </v>
          </cell>
          <cell r="C4336" t="str">
            <v xml:space="preserve">H     </v>
          </cell>
        </row>
        <row r="4337">
          <cell r="A4337">
            <v>40861</v>
          </cell>
          <cell r="B4337" t="str">
            <v xml:space="preserve">TRANSPORTE - MENSALISTA (COLETADO CAIXA - ENCARGOS COMPLEMENTARES)                                                                                                                                                                                                                                                                                                                                                                                                                                        </v>
          </cell>
          <cell r="C4337" t="str">
            <v xml:space="preserve">MES   </v>
          </cell>
        </row>
        <row r="4338">
          <cell r="A4338">
            <v>36510</v>
          </cell>
          <cell r="B4338" t="str">
            <v xml:space="preserve">TRATOR DE ESTEIRAS, POTENCIA BRUTA DE 133 HP, PESO OPERACIONAL DE 14 T, COM LAMINA COM CAPACIDADE DE 3,00 M3                                                                                                                                                                                                                                                                                                                                                                                              </v>
          </cell>
          <cell r="C4338" t="str">
            <v xml:space="preserve">UN    </v>
          </cell>
        </row>
        <row r="4339">
          <cell r="A4339">
            <v>25020</v>
          </cell>
          <cell r="B4339" t="str">
            <v xml:space="preserve">TRATOR DE ESTEIRAS, POTENCIA BRUTA DE 347 HP, PESO OPERACIONAL DE 38,5 T, COM ESCARIFICADOR E LAMINA COM CAPACIDADE DE 4,70M3                                                                                                                                                                                                                                                                                                                                                                             </v>
          </cell>
          <cell r="C4339" t="str">
            <v xml:space="preserve">UN    </v>
          </cell>
        </row>
        <row r="4340">
          <cell r="A4340">
            <v>7622</v>
          </cell>
          <cell r="B4340" t="str">
            <v xml:space="preserve">TRATOR DE ESTEIRAS, POTENCIA DE 100 HP, PESO OPERACIONAL DE 9,4 T, COM LAMINA COM CAPACIDADE DE 2,19 M3                                                                                                                                                                                                                                                                                                                                                                                                   </v>
          </cell>
          <cell r="C4340" t="str">
            <v xml:space="preserve">UN    </v>
          </cell>
        </row>
        <row r="4341">
          <cell r="A4341">
            <v>7624</v>
          </cell>
          <cell r="B4341" t="str">
            <v xml:space="preserve">TRATOR DE ESTEIRAS, POTENCIA DE 150 HP, PESO OPERACIONAL DE 16,7 T, COM RODA MOTRIZ ELEVADA E LAMINA COM CONTATO DE 3,18M3                                                                                                                                                                                                                                                                                                                                                                                </v>
          </cell>
          <cell r="C4341" t="str">
            <v xml:space="preserve">UN    </v>
          </cell>
        </row>
        <row r="4342">
          <cell r="A4342">
            <v>7625</v>
          </cell>
          <cell r="B4342" t="str">
            <v xml:space="preserve">TRATOR DE ESTEIRAS, POTENCIA DE 170 HP, PESO OPERACIONAL DE 19 T, COM LAMINA COM CAPACIDADE DE 5,2 M3                                                                                                                                                                                                                                                                                                                                                                                                     </v>
          </cell>
          <cell r="C4342" t="str">
            <v xml:space="preserve">UN    </v>
          </cell>
        </row>
        <row r="4343">
          <cell r="A4343">
            <v>7623</v>
          </cell>
          <cell r="B4343" t="str">
            <v xml:space="preserve">TRATOR DE ESTEIRAS, POTENCIA DE 347 HP, PESO OPERACIONAL DE 38,5 T, COM LAMINA COM CAPACIDADE DE 8,70M3                                                                                                                                                                                                                                                                                                                                                                                                   </v>
          </cell>
          <cell r="C4343" t="str">
            <v xml:space="preserve">UN    </v>
          </cell>
        </row>
        <row r="4344">
          <cell r="A4344">
            <v>36508</v>
          </cell>
          <cell r="B4344" t="str">
            <v xml:space="preserve">TRATOR DE ESTEIRAS, POTENCIA NO VOLANTE DE 200 HP, PESO OPERACIONAL DE 20,1 T, COM RODA MOTRIZ ELEVADA E LAMINA COM CAPACIDADE DE 3,89 M3                                                                                                                                                                                                                                                                                                                                                                 </v>
          </cell>
          <cell r="C4344" t="str">
            <v xml:space="preserve">UN    </v>
          </cell>
        </row>
        <row r="4345">
          <cell r="A4345">
            <v>36509</v>
          </cell>
          <cell r="B4345" t="str">
            <v xml:space="preserve">TRATOR DE ESTEIRAS, POTENCIA 125 HP, PESO OPERACIONAL DE 12,9 T, COM LAMINA COM CAPACIDADE DE 2,7 M3                                                                                                                                                                                                                                                                                                                                                                                                      </v>
          </cell>
          <cell r="C4345" t="str">
            <v xml:space="preserve">UN    </v>
          </cell>
        </row>
        <row r="4346">
          <cell r="A4346">
            <v>13238</v>
          </cell>
          <cell r="B4346" t="str">
            <v xml:space="preserve">TRATOR DE PNEUS COM POTENCIA DE 105 CV, TRACAO 4 X 4, PESO COM LASTRO DE 5775 KG                                                                                                                                                                                                                                                                                                                                                                                                                          </v>
          </cell>
          <cell r="C4346" t="str">
            <v xml:space="preserve">UN    </v>
          </cell>
        </row>
        <row r="4347">
          <cell r="A4347">
            <v>36511</v>
          </cell>
          <cell r="B4347" t="str">
            <v xml:space="preserve">TRATOR DE PNEUS COM POTENCIA DE 122 CV, TRACAO 4 X 4, PESO COM LASTRO DE 4510 KG                                                                                                                                                                                                                                                                                                                                                                                                                          </v>
          </cell>
          <cell r="C4347" t="str">
            <v xml:space="preserve">UN    </v>
          </cell>
        </row>
        <row r="4348">
          <cell r="A4348">
            <v>36515</v>
          </cell>
          <cell r="B4348" t="str">
            <v xml:space="preserve">TRATOR DE PNEUS COM POTENCIA DE 15 CV, PESO COM LASTRO DE 1160 KG                                                                                                                                                                                                                                                                                                                                                                                                                                         </v>
          </cell>
          <cell r="C4348" t="str">
            <v xml:space="preserve">UN    </v>
          </cell>
        </row>
        <row r="4349">
          <cell r="A4349">
            <v>10598</v>
          </cell>
          <cell r="B4349" t="str">
            <v xml:space="preserve">TRATOR DE PNEUS COM POTENCIA DE 50 CV, TRACAO 4 X 2, PESO COM LASTRO DE 2714 KG                                                                                                                                                                                                                                                                                                                                                                                                                           </v>
          </cell>
          <cell r="C4349" t="str">
            <v xml:space="preserve">UN    </v>
          </cell>
        </row>
        <row r="4350">
          <cell r="A4350">
            <v>7640</v>
          </cell>
          <cell r="B4350" t="str">
            <v xml:space="preserve">TRATOR DE PNEUS COM POTENCIA DE 85 CV, TRACAO 4 X 4, PESO COM LASTRO DE 4675 KG                                                                                                                                                                                                                                                                                                                                                                                                                           </v>
          </cell>
          <cell r="C4350" t="str">
            <v xml:space="preserve">UN    </v>
          </cell>
        </row>
        <row r="4351">
          <cell r="A4351">
            <v>36513</v>
          </cell>
          <cell r="B4351" t="str">
            <v xml:space="preserve">TRATOR DE PNEUS COM POTENCIA DE 85 CV, TURBO, PESO COM LASTRO DE 4900 KG                                                                                                                                                                                                                                                                                                                                                                                                                                  </v>
          </cell>
          <cell r="C4351" t="str">
            <v xml:space="preserve">UN    </v>
          </cell>
        </row>
        <row r="4352">
          <cell r="A4352">
            <v>36514</v>
          </cell>
          <cell r="B4352" t="str">
            <v xml:space="preserve">TRATOR DE PNEUS COM POTENCIA DE 95 CV, TRACAO 4 X 4, PESO MAXIMO DE 5225 KG                                                                                                                                                                                                                                                                                                                                                                                                                               </v>
          </cell>
          <cell r="C4352" t="str">
            <v xml:space="preserve">UN    </v>
          </cell>
        </row>
        <row r="4353">
          <cell r="A4353">
            <v>11572</v>
          </cell>
          <cell r="B4353" t="str">
            <v xml:space="preserve">TRAVA / PRENDEDOR DE PORTA, EM LATAO CROMADO, MONTADO EM PISO                                                                                                                                                                                                                                                                                                                                                                                                                                             </v>
          </cell>
          <cell r="C4353" t="str">
            <v xml:space="preserve">UN    </v>
          </cell>
        </row>
        <row r="4354">
          <cell r="A4354">
            <v>36149</v>
          </cell>
          <cell r="B4354" t="str">
            <v xml:space="preserve">TRAVA-QUEDAS EM ACO PARA CORDA DE 12 MM, EXTENSOR DE 25 X 300 MM, COM MOSQUETAO TIPO GANCHO TRAVA DUPLA                                                                                                                                                                                                                                                                                                                                                                                                   </v>
          </cell>
          <cell r="C4354" t="str">
            <v xml:space="preserve">UN    </v>
          </cell>
        </row>
        <row r="4355">
          <cell r="A4355">
            <v>42407</v>
          </cell>
          <cell r="B4355" t="str">
            <v xml:space="preserve">TRELICA NERVURADA (ESPACADOR), ALTURA = 120,0 MM, DIAMETRO DOS BANZOS INFERIORES E SUPERIOR = 6,0 MM, DIAMETRO DA DIAGONAL = 4,2 MM                                                                                                                                                                                                                                                                                                                                                                       </v>
          </cell>
          <cell r="C4355" t="str">
            <v xml:space="preserve">M     </v>
          </cell>
        </row>
        <row r="4356">
          <cell r="A4356">
            <v>11581</v>
          </cell>
          <cell r="B4356" t="str">
            <v xml:space="preserve">TRILHO PANTOGRAFICO CONCAVO, TIPO U, EM ALUMINIO, COM DIMENSOES DE APROX *35 X 35* MM, PARA ROLDANA DE PORTA DE CORRER                                                                                                                                                                                                                                                                                                                                                                                    </v>
          </cell>
          <cell r="C4356" t="str">
            <v xml:space="preserve">M     </v>
          </cell>
        </row>
        <row r="4357">
          <cell r="A4357">
            <v>43605</v>
          </cell>
          <cell r="B4357" t="str">
            <v xml:space="preserve">TRILHO PANTOGRAFICO RETO, EM ALUMINIO, TIPO U, COM DIMENSOES DE *38 X 38* MM PARA PORTA DE CORRER                                                                                                                                                                                                                                                                                                                                                                                                         </v>
          </cell>
          <cell r="C4357" t="str">
            <v xml:space="preserve">M     </v>
          </cell>
        </row>
        <row r="4358">
          <cell r="A4358">
            <v>11580</v>
          </cell>
          <cell r="B4358" t="str">
            <v xml:space="preserve">TRILHO QUADRADO FRISADO PARA RODIZIO (VERGALHAO MACICO), EM ALUMINIO, COM DIMENSOES DE *6 X 6* MM                                                                                                                                                                                                                                                                                                                                                                                                         </v>
          </cell>
          <cell r="C4358" t="str">
            <v xml:space="preserve">M     </v>
          </cell>
        </row>
        <row r="4359">
          <cell r="A4359">
            <v>38386</v>
          </cell>
          <cell r="B4359" t="str">
            <v xml:space="preserve">TRINCHA CERDAS GRIS 1.1/2" (38 MM)                                                                                                                                                                                                                                                                                                                                                                                                                                                                        </v>
          </cell>
          <cell r="C4359" t="str">
            <v xml:space="preserve">UN    </v>
          </cell>
        </row>
        <row r="4360">
          <cell r="A4360">
            <v>10743</v>
          </cell>
          <cell r="B4360" t="str">
            <v xml:space="preserve">TROLEY MANUAL CAPACIDADE 1 T                                                                                                                                                                                                                                                                                                                                                                                                                                                                              </v>
          </cell>
          <cell r="C4360" t="str">
            <v xml:space="preserve">UN    </v>
          </cell>
        </row>
        <row r="4361">
          <cell r="A4361">
            <v>39848</v>
          </cell>
          <cell r="B4361" t="str">
            <v xml:space="preserve">TUBO / MANGUEIRA PRETA EM POLIETILENO, LINHA PESADA OU REFORCADA, TIPO ESPAGUETE, PARA INJECAO DE CALDA DE CIMENTO, D = 1/2", ESPESSURA 1,5 MM                                                                                                                                                                                                                                                                                                                                                            </v>
          </cell>
          <cell r="C4361" t="str">
            <v xml:space="preserve">M     </v>
          </cell>
        </row>
        <row r="4362">
          <cell r="A4362">
            <v>20999</v>
          </cell>
          <cell r="B4362" t="str">
            <v xml:space="preserve">TUBO ACO CARBONO COM COSTURA, NBR 5580, CLASSE L, DN = 15 MM, E = 2,25 MM, 1,06 KG/M                                                                                                                                                                                                                                                                                                                                                                                                                      </v>
          </cell>
          <cell r="C4362" t="str">
            <v xml:space="preserve">M     </v>
          </cell>
        </row>
        <row r="4363">
          <cell r="A4363">
            <v>21001</v>
          </cell>
          <cell r="B4363" t="str">
            <v xml:space="preserve">TUBO ACO CARBONO COM COSTURA, NBR 5580, CLASSE L, DN = 25 MM, E = 2,65 MM, 2,02 KG/M                                                                                                                                                                                                                                                                                                                                                                                                                      </v>
          </cell>
          <cell r="C4363" t="str">
            <v xml:space="preserve">M     </v>
          </cell>
        </row>
        <row r="4364">
          <cell r="A4364">
            <v>21003</v>
          </cell>
          <cell r="B4364" t="str">
            <v xml:space="preserve">TUBO ACO CARBONO COM COSTURA, NBR 5580, CLASSE L, DN = 40 MM, E = 3,0 MM, 3,34 KG/M                                                                                                                                                                                                                                                                                                                                                                                                                       </v>
          </cell>
          <cell r="C4364" t="str">
            <v xml:space="preserve">M     </v>
          </cell>
        </row>
        <row r="4365">
          <cell r="A4365">
            <v>21006</v>
          </cell>
          <cell r="B4365" t="str">
            <v xml:space="preserve">TUBO ACO CARBONO COM COSTURA, NBR 5580, CLASSE L, DN = 80 MM, E = 3,35 MM, 7,07 KG/M                                                                                                                                                                                                                                                                                                                                                                                                                      </v>
          </cell>
          <cell r="C4365" t="str">
            <v xml:space="preserve">M     </v>
          </cell>
        </row>
        <row r="4366">
          <cell r="A4366">
            <v>21019</v>
          </cell>
          <cell r="B4366" t="str">
            <v xml:space="preserve">TUBO ACO CARBONO COM COSTURA, NBR 5580, CLASSE M, DN = 25 MM, E = 3,35 MM, *2,50* KG//M                                                                                                                                                                                                                                                                                                                                                                                                                   </v>
          </cell>
          <cell r="C4366" t="str">
            <v xml:space="preserve">M     </v>
          </cell>
        </row>
        <row r="4367">
          <cell r="A4367">
            <v>21021</v>
          </cell>
          <cell r="B4367" t="str">
            <v xml:space="preserve">TUBO ACO CARBONO COM COSTURA, NBR 5580, CLASSE M, DN = 40 MM, E = 3,35 MM, *3,71* KG//M                                                                                                                                                                                                                                                                                                                                                                                                                   </v>
          </cell>
          <cell r="C4367" t="str">
            <v xml:space="preserve">M     </v>
          </cell>
        </row>
        <row r="4368">
          <cell r="A4368">
            <v>21024</v>
          </cell>
          <cell r="B4368" t="str">
            <v xml:space="preserve">TUBO ACO CARBONO COM COSTURA, NBR 5580, CLASSE M, DN = 80 MM, E = 4,05 MM, *8,47* KG/M                                                                                                                                                                                                                                                                                                                                                                                                                    </v>
          </cell>
          <cell r="C4368" t="str">
            <v xml:space="preserve">M     </v>
          </cell>
        </row>
        <row r="4369">
          <cell r="A4369">
            <v>40624</v>
          </cell>
          <cell r="B4369" t="str">
            <v xml:space="preserve">TUBO ACO CARBONO SEM COSTURA 1 1/2", E= *3,68 MM, SCHEDULE 40, 4,05 KG/M                                                                                                                                                                                                                                                                                                                                                                                                                                  </v>
          </cell>
          <cell r="C4369" t="str">
            <v xml:space="preserve">M     </v>
          </cell>
        </row>
        <row r="4370">
          <cell r="A4370">
            <v>42575</v>
          </cell>
          <cell r="B4370" t="str">
            <v xml:space="preserve">TUBO ACO CARBONO SEM COSTURA 1 1/4", E= *3,56 MM, SCHEDULE 40, *3,38* KG/M                                                                                                                                                                                                                                                                                                                                                                                                                                </v>
          </cell>
          <cell r="C4370" t="str">
            <v xml:space="preserve">M     </v>
          </cell>
        </row>
        <row r="4371">
          <cell r="A4371">
            <v>13127</v>
          </cell>
          <cell r="B4371" t="str">
            <v xml:space="preserve">TUBO ACO CARBONO SEM COSTURA 1/2", E= *2,77 MM, SCHEDULE 40, *1,27 KG/M                                                                                                                                                                                                                                                                                                                                                                                                                                   </v>
          </cell>
          <cell r="C4371" t="str">
            <v xml:space="preserve">M     </v>
          </cell>
        </row>
        <row r="4372">
          <cell r="A4372">
            <v>13137</v>
          </cell>
          <cell r="B4372" t="str">
            <v xml:space="preserve">TUBO ACO CARBONO SEM COSTURA 1/2", E= *3,73 MM, SCHEDULE 80, *1,62 KG/M                                                                                                                                                                                                                                                                                                                                                                                                                                   </v>
          </cell>
          <cell r="C4372" t="str">
            <v xml:space="preserve">M     </v>
          </cell>
        </row>
        <row r="4373">
          <cell r="A4373">
            <v>42574</v>
          </cell>
          <cell r="B4373" t="str">
            <v xml:space="preserve">TUBO ACO CARBONO SEM COSTURA 1", E= *3,38 MM, SCHEDULE 40, *2,50* KG/M                                                                                                                                                                                                                                                                                                                                                                                                                                    </v>
          </cell>
          <cell r="C4373" t="str">
            <v xml:space="preserve">M     </v>
          </cell>
        </row>
        <row r="4374">
          <cell r="A4374">
            <v>20989</v>
          </cell>
          <cell r="B4374" t="str">
            <v xml:space="preserve">TUBO ACO CARBONO SEM COSTURA 14", E= *11,13 MM, SCHEDULE 40, *94,55 KG/M                                                                                                                                                                                                                                                                                                                                                                                                                                  </v>
          </cell>
          <cell r="C4374" t="str">
            <v xml:space="preserve">M     </v>
          </cell>
        </row>
        <row r="4375">
          <cell r="A4375">
            <v>21147</v>
          </cell>
          <cell r="B4375" t="str">
            <v xml:space="preserve">TUBO ACO CARBONO SEM COSTURA 2 1/2", E = 5,16 MM, SCHEDULE 40 (8,62 KG/M)                                                                                                                                                                                                                                                                                                                                                                                                                                 </v>
          </cell>
          <cell r="C4375" t="str">
            <v xml:space="preserve">M     </v>
          </cell>
        </row>
        <row r="4376">
          <cell r="A4376">
            <v>21148</v>
          </cell>
          <cell r="B4376" t="str">
            <v xml:space="preserve">TUBO ACO CARBONO SEM COSTURA 2", E= *3,91* MM, SCHEDULE 40, *5,43* KG/M                                                                                                                                                                                                                                                                                                                                                                                                                                   </v>
          </cell>
          <cell r="C4376" t="str">
            <v xml:space="preserve">M     </v>
          </cell>
        </row>
        <row r="4377">
          <cell r="A4377">
            <v>20984</v>
          </cell>
          <cell r="B4377" t="str">
            <v xml:space="preserve">TUBO ACO CARBONO SEM COSTURA 20", E= *12,70 MM, SCHEDULE 30, *154,97 KG/M                                                                                                                                                                                                                                                                                                                                                                                                                                 </v>
          </cell>
          <cell r="C4377" t="str">
            <v xml:space="preserve">M     </v>
          </cell>
        </row>
        <row r="4378">
          <cell r="A4378">
            <v>13042</v>
          </cell>
          <cell r="B4378" t="str">
            <v xml:space="preserve">TUBO ACO CARBONO SEM COSTURA 20", E= *6,35 MM, SCHEDULE 10, *78,46 KG/M                                                                                                                                                                                                                                                                                                                                                                                                                                   </v>
          </cell>
          <cell r="C4378" t="str">
            <v xml:space="preserve">M     </v>
          </cell>
        </row>
        <row r="4379">
          <cell r="A4379">
            <v>21150</v>
          </cell>
          <cell r="B4379" t="str">
            <v xml:space="preserve">TUBO ACO CARBONO SEM COSTURA 3/4", E= *2,87 MM, SCHEDULE 40, *1,69 KG/M                                                                                                                                                                                                                                                                                                                                                                                                                                   </v>
          </cell>
          <cell r="C4379" t="str">
            <v xml:space="preserve">M     </v>
          </cell>
        </row>
        <row r="4380">
          <cell r="A4380">
            <v>13141</v>
          </cell>
          <cell r="B4380" t="str">
            <v xml:space="preserve">TUBO ACO CARBONO SEM COSTURA 3/4", E= *3,91 MM, SCHEDULE 80, *2,19 KG/M.                                                                                                                                                                                                                                                                                                                                                                                                                                  </v>
          </cell>
          <cell r="C4380" t="str">
            <v xml:space="preserve">M     </v>
          </cell>
        </row>
        <row r="4381">
          <cell r="A4381">
            <v>42576</v>
          </cell>
          <cell r="B4381" t="str">
            <v xml:space="preserve">TUBO ACO CARBONO SEM COSTURA 3", E= *5,49 MM, SCHEDULE 40, *11,28* KG/M                                                                                                                                                                                                                                                                                                                                                                                                                                   </v>
          </cell>
          <cell r="C4381" t="str">
            <v xml:space="preserve">M     </v>
          </cell>
        </row>
        <row r="4382">
          <cell r="A4382">
            <v>21151</v>
          </cell>
          <cell r="B4382" t="str">
            <v xml:space="preserve">TUBO ACO CARBONO SEM COSTURA 4", E= *6,02 MM, SCHEDULE 40, *16,06 KG/M                                                                                                                                                                                                                                                                                                                                                                                                                                    </v>
          </cell>
          <cell r="C4382" t="str">
            <v xml:space="preserve">M     </v>
          </cell>
        </row>
        <row r="4383">
          <cell r="A4383">
            <v>13142</v>
          </cell>
          <cell r="B4383" t="str">
            <v xml:space="preserve">TUBO ACO CARBONO SEM COSTURA 4", E= *8,56 MM, SCHEDULE 80, *22,31 KG/M                                                                                                                                                                                                                                                                                                                                                                                                                                    </v>
          </cell>
          <cell r="C4383" t="str">
            <v xml:space="preserve">M     </v>
          </cell>
        </row>
        <row r="4384">
          <cell r="A4384">
            <v>42577</v>
          </cell>
          <cell r="B4384" t="str">
            <v xml:space="preserve">TUBO ACO CARBONO SEM COSTURA 5", E= *6,55 MM, SCHEDULE 40, *21,75* KG/M                                                                                                                                                                                                                                                                                                                                                                                                                                   </v>
          </cell>
          <cell r="C4384" t="str">
            <v xml:space="preserve">M     </v>
          </cell>
        </row>
        <row r="4385">
          <cell r="A4385">
            <v>20994</v>
          </cell>
          <cell r="B4385" t="str">
            <v xml:space="preserve">TUBO ACO CARBONO SEM COSTURA 6", E= *10,97 MM, SCHEDULE 80, *42,56 KG/M                                                                                                                                                                                                                                                                                                                                                                                                                                   </v>
          </cell>
          <cell r="C4385" t="str">
            <v xml:space="preserve">M     </v>
          </cell>
        </row>
        <row r="4386">
          <cell r="A4386">
            <v>7672</v>
          </cell>
          <cell r="B4386" t="str">
            <v xml:space="preserve">TUBO ACO CARBONO SEM COSTURA 6", E= 7,11 MM, SCHEDULE 40, *28,26 KG/M                                                                                                                                                                                                                                                                                                                                                                                                                                     </v>
          </cell>
          <cell r="C4386" t="str">
            <v xml:space="preserve">M     </v>
          </cell>
        </row>
        <row r="4387">
          <cell r="A4387">
            <v>20995</v>
          </cell>
          <cell r="B4387" t="str">
            <v xml:space="preserve">TUBO ACO CARBONO SEM COSTURA 8", E= *12,70 MM, SCHEDULE 80, *64,64 KG/M                                                                                                                                                                                                                                                                                                                                                                                                                                   </v>
          </cell>
          <cell r="C4387" t="str">
            <v xml:space="preserve">M     </v>
          </cell>
        </row>
        <row r="4388">
          <cell r="A4388">
            <v>7690</v>
          </cell>
          <cell r="B4388" t="str">
            <v xml:space="preserve">TUBO ACO CARBONO SEM COSTURA 8", E= *6,35 MM, SCHEDULE 20, *33,27 KG/M                                                                                                                                                                                                                                                                                                                                                                                                                                    </v>
          </cell>
          <cell r="C4388" t="str">
            <v xml:space="preserve">M     </v>
          </cell>
        </row>
        <row r="4389">
          <cell r="A4389">
            <v>20980</v>
          </cell>
          <cell r="B4389" t="str">
            <v xml:space="preserve">TUBO ACO CARBONO SEM COSTURA 8", E= *7,04 MM, SCHEDULE 30, *36,75 KG/M                                                                                                                                                                                                                                                                                                                                                                                                                                    </v>
          </cell>
          <cell r="C4389" t="str">
            <v xml:space="preserve">M     </v>
          </cell>
        </row>
        <row r="4390">
          <cell r="A4390">
            <v>7661</v>
          </cell>
          <cell r="B4390" t="str">
            <v xml:space="preserve">TUBO ACO CARBONO SEM COSTURA 8", E= *8,18 MM, SCHEDULE 40, *42,55 KG/M                                                                                                                                                                                                                                                                                                                                                                                                                                    </v>
          </cell>
          <cell r="C4390" t="str">
            <v xml:space="preserve">M     </v>
          </cell>
        </row>
        <row r="4391">
          <cell r="A4391">
            <v>21016</v>
          </cell>
          <cell r="B4391" t="str">
            <v xml:space="preserve">TUBO ACO GALVANIZADO COM COSTURA, CLASSE LEVE, DN 100 MM (4"), E = 3,75 MM, *10,55* KG/M (NBR 5580)                                                                                                                                                                                                                                                                                                                                                                                                       </v>
          </cell>
          <cell r="C4391" t="str">
            <v xml:space="preserve">M     </v>
          </cell>
        </row>
        <row r="4392">
          <cell r="A4392">
            <v>21008</v>
          </cell>
          <cell r="B4392" t="str">
            <v xml:space="preserve">TUBO ACO GALVANIZADO COM COSTURA, CLASSE LEVE, DN 15 MM (1/2"), E = 2,25 MM, *1,2* KG/M (NBR 5580)                                                                                                                                                                                                                                                                                                                                                                                                        </v>
          </cell>
          <cell r="C4392" t="str">
            <v xml:space="preserve">M     </v>
          </cell>
        </row>
        <row r="4393">
          <cell r="A4393">
            <v>21009</v>
          </cell>
          <cell r="B4393" t="str">
            <v xml:space="preserve">TUBO ACO GALVANIZADO COM COSTURA, CLASSE LEVE, DN 20 MM (3/4"), E = 2,25 MM, *1,3* KG/M (NBR 5580)                                                                                                                                                                                                                                                                                                                                                                                                        </v>
          </cell>
          <cell r="C4393" t="str">
            <v xml:space="preserve">M     </v>
          </cell>
        </row>
        <row r="4394">
          <cell r="A4394">
            <v>21010</v>
          </cell>
          <cell r="B4394" t="str">
            <v xml:space="preserve">TUBO ACO GALVANIZADO COM COSTURA, CLASSE LEVE, DN 25 MM (1"), E = 2,65 MM, *2,11* KG/M (NBR 5580)                                                                                                                                                                                                                                                                                                                                                                                                         </v>
          </cell>
          <cell r="C4394" t="str">
            <v xml:space="preserve">M     </v>
          </cell>
        </row>
        <row r="4395">
          <cell r="A4395">
            <v>21011</v>
          </cell>
          <cell r="B4395" t="str">
            <v xml:space="preserve">TUBO ACO GALVANIZADO COM COSTURA, CLASSE LEVE, DN 32 MM (1 1/4"), E = 2,65 MM, *2,71* KG/M (NBR 5580)                                                                                                                                                                                                                                                                                                                                                                                                     </v>
          </cell>
          <cell r="C4395" t="str">
            <v xml:space="preserve">M     </v>
          </cell>
        </row>
        <row r="4396">
          <cell r="A4396">
            <v>21012</v>
          </cell>
          <cell r="B4396" t="str">
            <v xml:space="preserve">TUBO ACO GALVANIZADO COM COSTURA, CLASSE LEVE, DN 40 MM (1 1/2"), E = 3,00 MM, *3,48* KG/M (NBR 5580)                                                                                                                                                                                                                                                                                                                                                                                                     </v>
          </cell>
          <cell r="C4396" t="str">
            <v xml:space="preserve">M     </v>
          </cell>
        </row>
        <row r="4397">
          <cell r="A4397">
            <v>21013</v>
          </cell>
          <cell r="B4397" t="str">
            <v xml:space="preserve">TUBO ACO GALVANIZADO COM COSTURA, CLASSE LEVE, DN 50 MM (2"), E = 3,00 MM, *4,40* KG/M (NBR 5580)                                                                                                                                                                                                                                                                                                                                                                                                         </v>
          </cell>
          <cell r="C4397" t="str">
            <v xml:space="preserve">M     </v>
          </cell>
        </row>
        <row r="4398">
          <cell r="A4398">
            <v>21014</v>
          </cell>
          <cell r="B4398" t="str">
            <v xml:space="preserve">TUBO ACO GALVANIZADO COM COSTURA, CLASSE LEVE, DN 65 MM (2 1/2"), E = 3,35 MM, * 6,23* KG/M (NBR 5580)                                                                                                                                                                                                                                                                                                                                                                                                    </v>
          </cell>
          <cell r="C4398" t="str">
            <v xml:space="preserve">M     </v>
          </cell>
        </row>
        <row r="4399">
          <cell r="A4399">
            <v>21015</v>
          </cell>
          <cell r="B4399" t="str">
            <v xml:space="preserve">TUBO ACO GALVANIZADO COM COSTURA, CLASSE LEVE, DN 80 MM (3"), E = 3,35 MM, *7,32* KG/M (NBR 5580)                                                                                                                                                                                                                                                                                                                                                                                                         </v>
          </cell>
          <cell r="C4399" t="str">
            <v xml:space="preserve">M     </v>
          </cell>
        </row>
        <row r="4400">
          <cell r="A4400">
            <v>7697</v>
          </cell>
          <cell r="B4400" t="str">
            <v xml:space="preserve">TUBO ACO GALVANIZADO COM COSTURA, CLASSE MEDIA, DN 1.1/2", E = *3,25* MM, PESO *3,61* KG/M (NBR 5580)                                                                                                                                                                                                                                                                                                                                                                                                     </v>
          </cell>
          <cell r="C4400" t="str">
            <v xml:space="preserve">M     </v>
          </cell>
        </row>
        <row r="4401">
          <cell r="A4401">
            <v>7698</v>
          </cell>
          <cell r="B4401" t="str">
            <v xml:space="preserve">TUBO ACO GALVANIZADO COM COSTURA, CLASSE MEDIA, DN 1.1/4", E = *3,25* MM, PESO *3,14* KG/M (NBR 5580)                                                                                                                                                                                                                                                                                                                                                                                                     </v>
          </cell>
          <cell r="C4401" t="str">
            <v xml:space="preserve">M     </v>
          </cell>
        </row>
        <row r="4402">
          <cell r="A4402">
            <v>7691</v>
          </cell>
          <cell r="B4402" t="str">
            <v xml:space="preserve">TUBO ACO GALVANIZADO COM COSTURA, CLASSE MEDIA, DN 1/2", E = *2,65* MM, PESO *1,22* KG/M (NBR 5580)                                                                                                                                                                                                                                                                                                                                                                                                       </v>
          </cell>
          <cell r="C4402" t="str">
            <v xml:space="preserve">M     </v>
          </cell>
        </row>
        <row r="4403">
          <cell r="A4403">
            <v>40626</v>
          </cell>
          <cell r="B4403" t="str">
            <v xml:space="preserve">TUBO ACO GALVANIZADO COM COSTURA, CLASSE MEDIA, DN 1", E = 3,38 MM, PESO 2,50 KG/M (NBR 5580)                                                                                                                                                                                                                                                                                                                                                                                                             </v>
          </cell>
          <cell r="C4403" t="str">
            <v xml:space="preserve">M     </v>
          </cell>
        </row>
        <row r="4404">
          <cell r="A4404">
            <v>7701</v>
          </cell>
          <cell r="B4404" t="str">
            <v xml:space="preserve">TUBO ACO GALVANIZADO COM COSTURA, CLASSE MEDIA, DN 2.1/2", E = *3,65* MM, PESO *6,51* KG/M (NBR 5580)                                                                                                                                                                                                                                                                                                                                                                                                     </v>
          </cell>
          <cell r="C4404" t="str">
            <v xml:space="preserve">M     </v>
          </cell>
        </row>
        <row r="4405">
          <cell r="A4405">
            <v>7696</v>
          </cell>
          <cell r="B4405" t="str">
            <v xml:space="preserve">TUBO ACO GALVANIZADO COM COSTURA, CLASSE MEDIA, DN 2", E = *3,65* MM, PESO *5,10* KG/M (NBR 5580)                                                                                                                                                                                                                                                                                                                                                                                                         </v>
          </cell>
          <cell r="C4405" t="str">
            <v xml:space="preserve">M     </v>
          </cell>
        </row>
        <row r="4406">
          <cell r="A4406">
            <v>7700</v>
          </cell>
          <cell r="B4406" t="str">
            <v xml:space="preserve">TUBO ACO GALVANIZADO COM COSTURA, CLASSE MEDIA, DN 3/4", E = *2,65* MM, PESO *1,58* KG/M (NBR 5580)                                                                                                                                                                                                                                                                                                                                                                                                       </v>
          </cell>
          <cell r="C4406" t="str">
            <v xml:space="preserve">M     </v>
          </cell>
        </row>
        <row r="4407">
          <cell r="A4407">
            <v>7694</v>
          </cell>
          <cell r="B4407" t="str">
            <v xml:space="preserve">TUBO ACO GALVANIZADO COM COSTURA, CLASSE MEDIA, DN 3", E = *4,05* MM, PESO *8,47* KG/M (NBR 5580)                                                                                                                                                                                                                                                                                                                                                                                                         </v>
          </cell>
          <cell r="C4407" t="str">
            <v xml:space="preserve">M     </v>
          </cell>
        </row>
        <row r="4408">
          <cell r="A4408">
            <v>7693</v>
          </cell>
          <cell r="B4408" t="str">
            <v xml:space="preserve">TUBO ACO GALVANIZADO COM COSTURA, CLASSE MEDIA, DN 4", E = 4,50* MM, PESO 12,10* KG/M (NBR 5580)                                                                                                                                                                                                                                                                                                                                                                                                          </v>
          </cell>
          <cell r="C4408" t="str">
            <v xml:space="preserve">M     </v>
          </cell>
        </row>
        <row r="4409">
          <cell r="A4409">
            <v>7692</v>
          </cell>
          <cell r="B4409" t="str">
            <v xml:space="preserve">TUBO ACO GALVANIZADO COM COSTURA, CLASSE MEDIA, DN 5", E = *5,40* MM, PESO *17,80* KG/M (NBR 5580)                                                                                                                                                                                                                                                                                                                                                                                                        </v>
          </cell>
          <cell r="C4409" t="str">
            <v xml:space="preserve">M     </v>
          </cell>
        </row>
        <row r="4410">
          <cell r="A4410">
            <v>7695</v>
          </cell>
          <cell r="B4410" t="str">
            <v xml:space="preserve">TUBO ACO GALVANIZADO COM COSTURA, CLASSE MEDIA, DN 6", E = 4,85* MM, PESO 19,68* KG/M (NBR 5580)                                                                                                                                                                                                                                                                                                                                                                                                          </v>
          </cell>
          <cell r="C4410" t="str">
            <v xml:space="preserve">M     </v>
          </cell>
        </row>
        <row r="4411">
          <cell r="A4411">
            <v>13356</v>
          </cell>
          <cell r="B4411" t="str">
            <v xml:space="preserve">TUBO ACO INDUSTRIAL DN 2" (50,8 MM) E=1,50MM, PESO= 1,8237 KG/M                                                                                                                                                                                                                                                                                                                                                                                                                                           </v>
          </cell>
          <cell r="C4411" t="str">
            <v xml:space="preserve">M     </v>
          </cell>
        </row>
        <row r="4412">
          <cell r="A4412">
            <v>36365</v>
          </cell>
          <cell r="B4412" t="str">
            <v xml:space="preserve">TUBO COLETOR DE ESGOTO PVC, JEI, DN 100 MM (NBR  7362)                                                                                                                                                                                                                                                                                                                                                                                                                                                    </v>
          </cell>
          <cell r="C4412" t="str">
            <v xml:space="preserve">M     </v>
          </cell>
        </row>
        <row r="4413">
          <cell r="A4413">
            <v>41930</v>
          </cell>
          <cell r="B4413" t="str">
            <v xml:space="preserve">TUBO COLETOR DE ESGOTO PVC, JEI, DN 200 MM (NBR 7362)                                                                                                                                                                                                                                                                                                                                                                                                                                                     </v>
          </cell>
          <cell r="C4413" t="str">
            <v xml:space="preserve">M     </v>
          </cell>
        </row>
        <row r="4414">
          <cell r="A4414">
            <v>41931</v>
          </cell>
          <cell r="B4414" t="str">
            <v xml:space="preserve">TUBO COLETOR DE ESGOTO PVC, JEI, DN 250 MM (NBR 7362)                                                                                                                                                                                                                                                                                                                                                                                                                                                     </v>
          </cell>
          <cell r="C4414" t="str">
            <v xml:space="preserve">M     </v>
          </cell>
        </row>
        <row r="4415">
          <cell r="A4415">
            <v>41932</v>
          </cell>
          <cell r="B4415" t="str">
            <v xml:space="preserve">TUBO COLETOR DE ESGOTO PVC, JEI, DN 300 MM (NBR 7362)                                                                                                                                                                                                                                                                                                                                                                                                                                                     </v>
          </cell>
          <cell r="C4415" t="str">
            <v xml:space="preserve">M     </v>
          </cell>
        </row>
        <row r="4416">
          <cell r="A4416">
            <v>41933</v>
          </cell>
          <cell r="B4416" t="str">
            <v xml:space="preserve">TUBO COLETOR DE ESGOTO PVC, JEI, DN 350 MM (NBR 7362)                                                                                                                                                                                                                                                                                                                                                                                                                                                     </v>
          </cell>
          <cell r="C4416" t="str">
            <v xml:space="preserve">M     </v>
          </cell>
        </row>
        <row r="4417">
          <cell r="A4417">
            <v>41934</v>
          </cell>
          <cell r="B4417" t="str">
            <v xml:space="preserve">TUBO COLETOR DE ESGOTO PVC, JEI, DN 400 MM (NBR 7362)                                                                                                                                                                                                                                                                                                                                                                                                                                                     </v>
          </cell>
          <cell r="C4417" t="str">
            <v xml:space="preserve">M     </v>
          </cell>
        </row>
        <row r="4418">
          <cell r="A4418">
            <v>41936</v>
          </cell>
          <cell r="B4418" t="str">
            <v xml:space="preserve">TUBO COLETOR DE ESGOTO, PVC, JEI, DN 150 MM (NBR 7362)                                                                                                                                                                                                                                                                                                                                                                                                                                                    </v>
          </cell>
          <cell r="C4418" t="str">
            <v xml:space="preserve">M     </v>
          </cell>
        </row>
        <row r="4419">
          <cell r="A4419">
            <v>44812</v>
          </cell>
          <cell r="B4419" t="str">
            <v xml:space="preserve">TUBO CORRUGADO PEAD, PAREDE DUPLA, INTERNA LISA, JEI DN/DI 500 MM (DRENAGEM/ESGOTO)                                                                                                                                                                                                                                                                                                                                                                                                                       </v>
          </cell>
          <cell r="C4419" t="str">
            <v xml:space="preserve">M     </v>
          </cell>
        </row>
        <row r="4420">
          <cell r="A4420">
            <v>41785</v>
          </cell>
          <cell r="B4420" t="str">
            <v xml:space="preserve">TUBO CORRUGADO PEAD, PAREDE DUPLA, INTERNA LISA, JEI, DN/DI *1000* MM, PARA SANEAMENTO (DRENAGEM/ESGOTO)                                                                                                                                                                                                                                                                                                                                                                                                  </v>
          </cell>
          <cell r="C4420" t="str">
            <v xml:space="preserve">M     </v>
          </cell>
        </row>
        <row r="4421">
          <cell r="A4421">
            <v>41781</v>
          </cell>
          <cell r="B4421" t="str">
            <v xml:space="preserve">TUBO CORRUGADO PEAD, PAREDE DUPLA, INTERNA LISA, JEI, DN/DI *400* MM, PARA SANEAMENTO (DRENAGEM/ESGOTO)                                                                                                                                                                                                                                                                                                                                                                                                   </v>
          </cell>
          <cell r="C4421" t="str">
            <v xml:space="preserve">M     </v>
          </cell>
        </row>
        <row r="4422">
          <cell r="A4422">
            <v>41783</v>
          </cell>
          <cell r="B4422" t="str">
            <v xml:space="preserve">TUBO CORRUGADO PEAD, PAREDE DUPLA, INTERNA LISA, JEI, DN/DI *800* MM, PARA SANEAMENTO (DRENAGEM/ESGOTO)                                                                                                                                                                                                                                                                                                                                                                                                   </v>
          </cell>
          <cell r="C4422" t="str">
            <v xml:space="preserve">M     </v>
          </cell>
        </row>
        <row r="4423">
          <cell r="A4423">
            <v>41786</v>
          </cell>
          <cell r="B4423" t="str">
            <v xml:space="preserve">TUBO CORRUGADO PEAD, PAREDE DUPLA, INTERNA LISA, JEI, DN/DI 1200 MM, PARA SANEAMENTO (DRENAGEM/ESGOTO)                                                                                                                                                                                                                                                                                                                                                                                                    </v>
          </cell>
          <cell r="C4423" t="str">
            <v xml:space="preserve">M     </v>
          </cell>
        </row>
        <row r="4424">
          <cell r="A4424">
            <v>41779</v>
          </cell>
          <cell r="B4424" t="str">
            <v xml:space="preserve">TUBO CORRUGADO PEAD, PAREDE DUPLA, INTERNA LISA, JEI, DN/DI 250 MM, PARA SANEAMENTO (DRENAGEM/ESGOTO)                                                                                                                                                                                                                                                                                                                                                                                                     </v>
          </cell>
          <cell r="C4424" t="str">
            <v xml:space="preserve">M     </v>
          </cell>
        </row>
        <row r="4425">
          <cell r="A4425">
            <v>41780</v>
          </cell>
          <cell r="B4425" t="str">
            <v xml:space="preserve">TUBO CORRUGADO PEAD, PAREDE DUPLA, INTERNA LISA, JEI, DN/DI 300 MM, PARA SANEAMENTO (DRENAGEM/ESGOTO)                                                                                                                                                                                                                                                                                                                                                                                                     </v>
          </cell>
          <cell r="C4425" t="str">
            <v xml:space="preserve">M     </v>
          </cell>
        </row>
        <row r="4426">
          <cell r="A4426">
            <v>41782</v>
          </cell>
          <cell r="B4426" t="str">
            <v xml:space="preserve">TUBO CORRUGADO PEAD, PAREDE DUPLA, INTERNA LISA, JEI, DN/DI 600 MM, PARA SANEAMENTO (DRENAGEM/ESGOTO)                                                                                                                                                                                                                                                                                                                                                                                                     </v>
          </cell>
          <cell r="C4426" t="str">
            <v xml:space="preserve">M     </v>
          </cell>
        </row>
        <row r="4427">
          <cell r="A4427">
            <v>38130</v>
          </cell>
          <cell r="B4427" t="str">
            <v xml:space="preserve">TUBO CPVC SOLDAVEL, 35 MM, AGUA QUENTE PREDIAL (NBR 15884)                                                                                                                                                                                                                                                                                                                                                                                                                                                </v>
          </cell>
          <cell r="C4427" t="str">
            <v xml:space="preserve">M     </v>
          </cell>
        </row>
        <row r="4428">
          <cell r="A4428">
            <v>44260</v>
          </cell>
          <cell r="B4428" t="str">
            <v xml:space="preserve">TUBO CPVC, SOLDAVEL, 114 MM, AGUA QUENTE (NBR 15884)                                                                                                                                                                                                                                                                                                                                                                                                                                                      </v>
          </cell>
          <cell r="C4428" t="str">
            <v xml:space="preserve">M     </v>
          </cell>
        </row>
        <row r="4429">
          <cell r="A4429">
            <v>21123</v>
          </cell>
          <cell r="B4429" t="str">
            <v xml:space="preserve">TUBO CPVC, SOLDAVEL, 15 MM, AGUA QUENTE PREDIAL (NBR 15884)                                                                                                                                                                                                                                                                                                                                                                                                                                               </v>
          </cell>
          <cell r="C4429" t="str">
            <v xml:space="preserve">M     </v>
          </cell>
        </row>
        <row r="4430">
          <cell r="A4430">
            <v>21124</v>
          </cell>
          <cell r="B4430" t="str">
            <v xml:space="preserve">TUBO CPVC, SOLDAVEL, 22 MM, AGUA QUENTE PREDIAL (NBR 15884)                                                                                                                                                                                                                                                                                                                                                                                                                                               </v>
          </cell>
          <cell r="C4430" t="str">
            <v xml:space="preserve">M     </v>
          </cell>
        </row>
        <row r="4431">
          <cell r="A4431">
            <v>21125</v>
          </cell>
          <cell r="B4431" t="str">
            <v xml:space="preserve">TUBO CPVC, SOLDAVEL, 28 MM, AGUA QUENTE PREDIAL (NBR 15884)                                                                                                                                                                                                                                                                                                                                                                                                                                               </v>
          </cell>
          <cell r="C4431" t="str">
            <v xml:space="preserve">M     </v>
          </cell>
        </row>
        <row r="4432">
          <cell r="A4432">
            <v>38028</v>
          </cell>
          <cell r="B4432" t="str">
            <v xml:space="preserve">TUBO CPVC, SOLDAVEL, 42 MM, AGUA QUENTE PREDIAL (NBR 15884)                                                                                                                                                                                                                                                                                                                                                                                                                                               </v>
          </cell>
          <cell r="C4432" t="str">
            <v xml:space="preserve">M     </v>
          </cell>
        </row>
        <row r="4433">
          <cell r="A4433">
            <v>38029</v>
          </cell>
          <cell r="B4433" t="str">
            <v xml:space="preserve">TUBO CPVC, SOLDAVEL, 54 MM, AGUA QUENTE PREDIAL (NBR 15884)                                                                                                                                                                                                                                                                                                                                                                                                                                               </v>
          </cell>
          <cell r="C4433" t="str">
            <v xml:space="preserve">M     </v>
          </cell>
        </row>
        <row r="4434">
          <cell r="A4434">
            <v>38030</v>
          </cell>
          <cell r="B4434" t="str">
            <v xml:space="preserve">TUBO CPVC, SOLDAVEL, 73 MM, AGUA QUENTE PREDIAL (NBR 15884)                                                                                                                                                                                                                                                                                                                                                                                                                                               </v>
          </cell>
          <cell r="C4434" t="str">
            <v xml:space="preserve">M     </v>
          </cell>
        </row>
        <row r="4435">
          <cell r="A4435">
            <v>38031</v>
          </cell>
          <cell r="B4435" t="str">
            <v xml:space="preserve">TUBO CPVC, SOLDAVEL, 89 MM, AGUA QUENTE PREDIAL (NBR 15884)                                                                                                                                                                                                                                                                                                                                                                                                                                               </v>
          </cell>
          <cell r="C4435" t="str">
            <v xml:space="preserve">M     </v>
          </cell>
        </row>
        <row r="4436">
          <cell r="A4436">
            <v>39735</v>
          </cell>
          <cell r="B4436" t="str">
            <v xml:space="preserve">TUBO DE BORRACHA ELASTOMERICA FLEXIVEL, PRETA, PARA ISOLAMENTO TERMICO DE TUBULACAO, DN 1 1/8" (28 MM), E= 32 MM, COEFICIENTE DE CONDUTIVIDADE TERMICA 0,036W/MK, VAPOR DE AGUA MAIOR OU IGUAL A 10.000                                                                                                                                                                                                                                                                                                   </v>
          </cell>
          <cell r="C4436" t="str">
            <v xml:space="preserve">M     </v>
          </cell>
        </row>
        <row r="4437">
          <cell r="A4437">
            <v>39734</v>
          </cell>
          <cell r="B4437" t="str">
            <v xml:space="preserve">TUBO DE BORRACHA ELASTOMERICA FLEXIVEL, PRETA, PARA ISOLAMENTO TERMICO DE TUBULACAO, DN 1 3/8" (35 MM), E= 32 MM, COEFICIENTE DE CONDUTIVIDADE TERMICA 0,036W/MK, VAPOR DE AGUA MAIOR OU IGUAL A 10.000                                                                                                                                                                                                                                                                                                   </v>
          </cell>
          <cell r="C4437" t="str">
            <v xml:space="preserve">M     </v>
          </cell>
        </row>
        <row r="4438">
          <cell r="A4438">
            <v>39736</v>
          </cell>
          <cell r="B4438" t="str">
            <v xml:space="preserve">TUBO DE BORRACHA ELASTOMERICA FLEXIVEL, PRETA, PARA ISOLAMENTO TERMICO DE TUBULACAO, DN 1 5/8" (42 MM), E= 32 MM, COEFICIENTE DE CONDUTIVIDADE TERMICA 0,036W/MK, VAPOR DE AGUA MAIOR OU IGUAL A 10.000                                                                                                                                                                                                                                                                                                   </v>
          </cell>
          <cell r="C4438" t="str">
            <v xml:space="preserve">M     </v>
          </cell>
        </row>
        <row r="4439">
          <cell r="A4439">
            <v>39737</v>
          </cell>
          <cell r="B4439" t="str">
            <v xml:space="preserve">TUBO DE BORRACHA ELASTOMERICA FLEXIVEL, PRETA, PARA ISOLAMENTO TERMICO DE TUBULACAO, DN 1/2" (12 MM), E= 19 MM, COEFICIENTE DE CONDUTIVIDADE TERMICA 0,036W/MK, VAPOR DE AGUA MAIOR OU IGUAL A 10.000                                                                                                                                                                                                                                                                                                     </v>
          </cell>
          <cell r="C4439" t="str">
            <v xml:space="preserve">M     </v>
          </cell>
        </row>
        <row r="4440">
          <cell r="A4440">
            <v>39738</v>
          </cell>
          <cell r="B4440" t="str">
            <v xml:space="preserve">TUBO DE BORRACHA ELASTOMERICA FLEXIVEL, PRETA, PARA ISOLAMENTO TERMICO DE TUBULACAO, DN 1/4" (6 MM), E= 9 MM, COEFICIENTE DE CONDUTIVIDADE TERMICA 0,036W/MK, VAPOR DE AGUA MAIOR OU IGUAL A 10.000                                                                                                                                                                                                                                                                                                       </v>
          </cell>
          <cell r="C4440" t="str">
            <v xml:space="preserve">M     </v>
          </cell>
        </row>
        <row r="4441">
          <cell r="A4441">
            <v>39739</v>
          </cell>
          <cell r="B4441" t="str">
            <v xml:space="preserve">TUBO DE BORRACHA ELASTOMERICA FLEXIVEL, PRETA, PARA ISOLAMENTO TERMICO DE TUBULACAO, DN 1" (25 MM), E= 32 MM, COEFICIENTE DE CONDUTIVIDADE TERMICA 0,036W/MK, VAPOR DE AGUA MAIOR OU IGUAL A 10.000                                                                                                                                                                                                                                                                                                       </v>
          </cell>
          <cell r="C4441" t="str">
            <v xml:space="preserve">M     </v>
          </cell>
        </row>
        <row r="4442">
          <cell r="A4442">
            <v>39733</v>
          </cell>
          <cell r="B4442" t="str">
            <v xml:space="preserve">TUBO DE BORRACHA ELASTOMERICA FLEXIVEL, PRETA, PARA ISOLAMENTO TERMICO DE TUBULACAO, DN 2 1/8" (54 MM), E= 32 MM, COEFICIENTE DE CONDUTIVIDADE TERMICA 0,036W/MK, VAPOR DE AGUA MAIOR OU IGUAL A 10.000                                                                                                                                                                                                                                                                                                   </v>
          </cell>
          <cell r="C4442" t="str">
            <v xml:space="preserve">M     </v>
          </cell>
        </row>
        <row r="4443">
          <cell r="A4443">
            <v>39854</v>
          </cell>
          <cell r="B4443" t="str">
            <v xml:space="preserve">TUBO DE BORRACHA ELASTOMERICA FLEXIVEL, PRETA, PARA ISOLAMENTO TERMICO DE TUBULACAO, DN 2 5/8" (*64* MM), E= *32* MM, COEFICIENTE DE CONDUTIVIDADE TERMICA 0,036W/MK, VAPOR DE AGUA MAIOR OU IGUAL A 10.000                                                                                                                                                                                                                                                                                               </v>
          </cell>
          <cell r="C4443" t="str">
            <v xml:space="preserve">M     </v>
          </cell>
        </row>
        <row r="4444">
          <cell r="A4444">
            <v>39740</v>
          </cell>
          <cell r="B4444" t="str">
            <v xml:space="preserve">TUBO DE BORRACHA ELASTOMERICA FLEXIVEL, PRETA, PARA ISOLAMENTO TERMICO DE TUBULACAO, DN 3/4" (18 MM), E= 32 MM, COEFICIENTE DE CONDUTIVIDADE TERMICA 0,036W/MK, VAPOR DE AGUA MAIOR OU IGUAL A 10.000                                                                                                                                                                                                                                                                                                     </v>
          </cell>
          <cell r="C4444" t="str">
            <v xml:space="preserve">M     </v>
          </cell>
        </row>
        <row r="4445">
          <cell r="A4445">
            <v>39741</v>
          </cell>
          <cell r="B4445" t="str">
            <v xml:space="preserve">TUBO DE BORRACHA ELASTOMERICA FLEXIVEL, PRETA, PARA ISOLAMENTO TERMICO DE TUBULACAO, DN 3/8" (10 MM), E= 19 MM, COEFICIENTE DE CONDUTIVIDADE TERMICA 0,036W/MK, VAPOR DE AGUA MAIOR OU IGUAL A 10.000                                                                                                                                                                                                                                                                                                     </v>
          </cell>
          <cell r="C4445" t="str">
            <v xml:space="preserve">M     </v>
          </cell>
        </row>
        <row r="4446">
          <cell r="A4446">
            <v>39853</v>
          </cell>
          <cell r="B4446" t="str">
            <v xml:space="preserve">TUBO DE BORRACHA ELASTOMERICA FLEXIVEL, PRETA, PARA ISOLAMENTO TERMICO DE TUBULACAO, DN 5/8" (15 MM), E= 19 MM, COEFICIENTE DE CONDUTIVIDADE TERMICA 0,036W/MK, VAPOR DE AGUA MAIOR OU IGUAL A 10.000                                                                                                                                                                                                                                                                                                     </v>
          </cell>
          <cell r="C4446" t="str">
            <v xml:space="preserve">M     </v>
          </cell>
        </row>
        <row r="4447">
          <cell r="A4447">
            <v>39742</v>
          </cell>
          <cell r="B4447" t="str">
            <v xml:space="preserve">TUBO DE BORRACHA ELASTOMERICA FLEXIVEL, PRETA, PARA ISOLAMENTO TERMICO DE TUBULACAO, DN 7/8" (22 MM), E= 32 MM, COEFICIENTE DE CONDUTIVIDADE TERMICA 0,036W/MK, VAPOR DE AGUA MAIOR OU IGUAL A 10.000                                                                                                                                                                                                                                                                                                     </v>
          </cell>
          <cell r="C4447" t="str">
            <v xml:space="preserve">M     </v>
          </cell>
        </row>
        <row r="4448">
          <cell r="A4448">
            <v>39751</v>
          </cell>
          <cell r="B4448" t="str">
            <v xml:space="preserve">TUBO DE COBRE CLASSE "A", DN = 1 1/2" (42 MM), PARA INSTALACOES DE MEDIA PRESSAO PARA GASES COMBUSTIVEIS E MEDICINAIS                                                                                                                                                                                                                                                                                                                                                                                     </v>
          </cell>
          <cell r="C4448" t="str">
            <v xml:space="preserve">M     </v>
          </cell>
        </row>
        <row r="4449">
          <cell r="A4449">
            <v>39750</v>
          </cell>
          <cell r="B4449" t="str">
            <v xml:space="preserve">TUBO DE COBRE CLASSE "A", DN = 1 1/4" (35 MM), PARA INSTALACOES DE MEDIA PRESSAO PARA GASES COMBUSTIVEIS E MEDICINAIS                                                                                                                                                                                                                                                                                                                                                                                     </v>
          </cell>
          <cell r="C4449" t="str">
            <v xml:space="preserve">M     </v>
          </cell>
        </row>
        <row r="4450">
          <cell r="A4450">
            <v>39747</v>
          </cell>
          <cell r="B4450" t="str">
            <v xml:space="preserve">TUBO DE COBRE CLASSE "A", DN = 1/2" (15 MM), PARA INSTALACOES DE MEDIA PRESSAO PARA GASES COMBUSTIVEIS E MEDICINAIS                                                                                                                                                                                                                                                                                                                                                                                       </v>
          </cell>
          <cell r="C4450" t="str">
            <v xml:space="preserve">M     </v>
          </cell>
        </row>
        <row r="4451">
          <cell r="A4451">
            <v>39749</v>
          </cell>
          <cell r="B4451" t="str">
            <v xml:space="preserve">TUBO DE COBRE CLASSE "A", DN = 1" (28 MM), PARA INSTALACOES DE MEDIA PRESSAO PARA GASES COMBUSTIVEIS E MEDICINAIS                                                                                                                                                                                                                                                                                                                                                                                         </v>
          </cell>
          <cell r="C4451" t="str">
            <v xml:space="preserve">M     </v>
          </cell>
        </row>
        <row r="4452">
          <cell r="A4452">
            <v>39753</v>
          </cell>
          <cell r="B4452" t="str">
            <v xml:space="preserve">TUBO DE COBRE CLASSE "A", DN = 2 1/2" (66 MM), PARA INSTALACOES DE MEDIA PRESSAO PARA GASES COMBUSTIVEIS E MEDICINAIS                                                                                                                                                                                                                                                                                                                                                                                     </v>
          </cell>
          <cell r="C4452" t="str">
            <v xml:space="preserve">M     </v>
          </cell>
        </row>
        <row r="4453">
          <cell r="A4453">
            <v>39752</v>
          </cell>
          <cell r="B4453" t="str">
            <v xml:space="preserve">TUBO DE COBRE CLASSE "A", DN = 2" (54 MM), PARA INSTALACOES DE MEDIA PRESSAO PARA GASES COMBUSTIVEIS E MEDICINAIS                                                                                                                                                                                                                                                                                                                                                                                         </v>
          </cell>
          <cell r="C4453" t="str">
            <v xml:space="preserve">M     </v>
          </cell>
        </row>
        <row r="4454">
          <cell r="A4454">
            <v>39748</v>
          </cell>
          <cell r="B4454" t="str">
            <v xml:space="preserve">TUBO DE COBRE CLASSE "A", DN = 3/4" (22 MM), PARA INSTALACOES DE MEDIA PRESSAO PARA GASES COMBUSTIVEIS E MEDICINAIS                                                                                                                                                                                                                                                                                                                                                                                       </v>
          </cell>
          <cell r="C4454" t="str">
            <v xml:space="preserve">M     </v>
          </cell>
        </row>
        <row r="4455">
          <cell r="A4455">
            <v>39754</v>
          </cell>
          <cell r="B4455" t="str">
            <v xml:space="preserve">TUBO DE COBRE CLASSE "A", DN = 3" (79 MM), PARA INSTALACOES DE MEDIA PRESSAO PARA GASES COMBUSTIVEIS E MEDICINAIS                                                                                                                                                                                                                                                                                                                                                                                         </v>
          </cell>
          <cell r="C4455" t="str">
            <v xml:space="preserve">M     </v>
          </cell>
        </row>
        <row r="4456">
          <cell r="A4456">
            <v>39755</v>
          </cell>
          <cell r="B4456" t="str">
            <v xml:space="preserve">TUBO DE COBRE CLASSE "A", DN = 4" (104 MM), PARA INSTALACOES DE MEDIA PRESSAO PARA GASES COMBUSTIVEIS E MEDICINAIS                                                                                                                                                                                                                                                                                                                                                                                        </v>
          </cell>
          <cell r="C4456" t="str">
            <v xml:space="preserve">M     </v>
          </cell>
        </row>
        <row r="4457">
          <cell r="A4457">
            <v>12742</v>
          </cell>
          <cell r="B4457" t="str">
            <v xml:space="preserve">TUBO DE COBRE CLASSE "E", DN = 104 MM, PARA INSTALACAO HIDRAULICA PREDIAL                                                                                                                                                                                                                                                                                                                                                                                                                                 </v>
          </cell>
          <cell r="C4457" t="str">
            <v xml:space="preserve">M     </v>
          </cell>
        </row>
        <row r="4458">
          <cell r="A4458">
            <v>12713</v>
          </cell>
          <cell r="B4458" t="str">
            <v xml:space="preserve">TUBO DE COBRE CLASSE "E", DN = 15 MM, PARA INSTALACAO HIDRAULICA PREDIAL                                                                                                                                                                                                                                                                                                                                                                                                                                  </v>
          </cell>
          <cell r="C4458" t="str">
            <v xml:space="preserve">M     </v>
          </cell>
        </row>
        <row r="4459">
          <cell r="A4459">
            <v>12743</v>
          </cell>
          <cell r="B4459" t="str">
            <v xml:space="preserve">TUBO DE COBRE CLASSE "E", DN = 22 MM, PARA INSTALACAO HIDRAULICA PREDIAL                                                                                                                                                                                                                                                                                                                                                                                                                                  </v>
          </cell>
          <cell r="C4459" t="str">
            <v xml:space="preserve">M     </v>
          </cell>
        </row>
        <row r="4460">
          <cell r="A4460">
            <v>12744</v>
          </cell>
          <cell r="B4460" t="str">
            <v xml:space="preserve">TUBO DE COBRE CLASSE "E", DN = 28 MM, PARA INSTALACAO HIDRAULICA PREDIAL                                                                                                                                                                                                                                                                                                                                                                                                                                  </v>
          </cell>
          <cell r="C4460" t="str">
            <v xml:space="preserve">M     </v>
          </cell>
        </row>
        <row r="4461">
          <cell r="A4461">
            <v>12745</v>
          </cell>
          <cell r="B4461" t="str">
            <v xml:space="preserve">TUBO DE COBRE CLASSE "E", DN = 35 MM, PARA INSTALACAO HIDRAULICA PREDIAL                                                                                                                                                                                                                                                                                                                                                                                                                                  </v>
          </cell>
          <cell r="C4461" t="str">
            <v xml:space="preserve">M     </v>
          </cell>
        </row>
        <row r="4462">
          <cell r="A4462">
            <v>12746</v>
          </cell>
          <cell r="B4462" t="str">
            <v xml:space="preserve">TUBO DE COBRE CLASSE "E", DN = 42 MM, PARA INSTALACAO HIDRAULICA PREDIAL                                                                                                                                                                                                                                                                                                                                                                                                                                  </v>
          </cell>
          <cell r="C4462" t="str">
            <v xml:space="preserve">M     </v>
          </cell>
        </row>
        <row r="4463">
          <cell r="A4463">
            <v>12747</v>
          </cell>
          <cell r="B4463" t="str">
            <v xml:space="preserve">TUBO DE COBRE CLASSE "E", DN = 54 MM, PARA INSTALACAO HIDRAULICA PREDIAL                                                                                                                                                                                                                                                                                                                                                                                                                                  </v>
          </cell>
          <cell r="C4463" t="str">
            <v xml:space="preserve">M     </v>
          </cell>
        </row>
        <row r="4464">
          <cell r="A4464">
            <v>12748</v>
          </cell>
          <cell r="B4464" t="str">
            <v xml:space="preserve">TUBO DE COBRE CLASSE "E", DN = 66 MM, PARA INSTALACAO HIDRAULICA PREDIAL                                                                                                                                                                                                                                                                                                                                                                                                                                  </v>
          </cell>
          <cell r="C4464" t="str">
            <v xml:space="preserve">M     </v>
          </cell>
        </row>
        <row r="4465">
          <cell r="A4465">
            <v>12749</v>
          </cell>
          <cell r="B4465" t="str">
            <v xml:space="preserve">TUBO DE COBRE CLASSE "E", DN = 79 MM, PARA INSTALACAO HIDRAULICA PREDIAL                                                                                                                                                                                                                                                                                                                                                                                                                                  </v>
          </cell>
          <cell r="C4465" t="str">
            <v xml:space="preserve">M     </v>
          </cell>
        </row>
        <row r="4466">
          <cell r="A4466">
            <v>39660</v>
          </cell>
          <cell r="B4466" t="str">
            <v xml:space="preserve">TUBO DE COBRE FLEXIVEL, D = 1/2 ", E = 0,79 MM, PARA AR-CONDICIONADO/ INSTALACOES GAS RESIDENCIAIS E COMERCIAIS                                                                                                                                                                                                                                                                                                                                                                                           </v>
          </cell>
          <cell r="C4466" t="str">
            <v xml:space="preserve">M     </v>
          </cell>
        </row>
        <row r="4467">
          <cell r="A4467">
            <v>39662</v>
          </cell>
          <cell r="B4467" t="str">
            <v xml:space="preserve">TUBO DE COBRE FLEXIVEL, D = 1/4 ", E = 0,79 MM, PARA AR-CONDICIONADO/ INSTALACOES GAS RESIDENCIAIS E COMERCIAIS                                                                                                                                                                                                                                                                                                                                                                                           </v>
          </cell>
          <cell r="C4467" t="str">
            <v xml:space="preserve">M     </v>
          </cell>
        </row>
        <row r="4468">
          <cell r="A4468">
            <v>39661</v>
          </cell>
          <cell r="B4468" t="str">
            <v xml:space="preserve">TUBO DE COBRE FLEXIVEL, D = 3/16 ", E = 0,79 MM, PARA AR-CONDICIONADO/ INSTALACOES GAS RESIDENCIAIS E COMERCIAIS                                                                                                                                                                                                                                                                                                                                                                                          </v>
          </cell>
          <cell r="C4468" t="str">
            <v xml:space="preserve">M     </v>
          </cell>
        </row>
        <row r="4469">
          <cell r="A4469">
            <v>39666</v>
          </cell>
          <cell r="B4469" t="str">
            <v xml:space="preserve">TUBO DE COBRE FLEXIVEL, D = 3/4 ", E = 0,79 MM, PARA AR-CONDICIONADO/ INSTALACOES GAS RESIDENCIAIS E COMERCIAIS                                                                                                                                                                                                                                                                                                                                                                                           </v>
          </cell>
          <cell r="C4469" t="str">
            <v xml:space="preserve">M     </v>
          </cell>
        </row>
        <row r="4470">
          <cell r="A4470">
            <v>39664</v>
          </cell>
          <cell r="B4470" t="str">
            <v xml:space="preserve">TUBO DE COBRE FLEXIVEL, D = 3/8 ", E = 0,79 MM, PARA AR-CONDICIONADO/ INSTALACOES GAS RESIDENCIAIS E COMERCIAIS                                                                                                                                                                                                                                                                                                                                                                                           </v>
          </cell>
          <cell r="C4470" t="str">
            <v xml:space="preserve">M     </v>
          </cell>
        </row>
        <row r="4471">
          <cell r="A4471">
            <v>39663</v>
          </cell>
          <cell r="B4471" t="str">
            <v xml:space="preserve">TUBO DE COBRE FLEXIVEL, D = 5/16 ", E = 0,79 MM, PARA AR-CONDICIONADO/ INSTALACOES GAS RESIDENCIAIS E COMERCIAIS                                                                                                                                                                                                                                                                                                                                                                                          </v>
          </cell>
          <cell r="C4471" t="str">
            <v xml:space="preserve">M     </v>
          </cell>
        </row>
        <row r="4472">
          <cell r="A4472">
            <v>39665</v>
          </cell>
          <cell r="B4472" t="str">
            <v xml:space="preserve">TUBO DE COBRE FLEXIVEL, D = 5/8 ", E = 0,79 MM, PARA AR-CONDICIONADO/ INSTALACOES GAS RESIDENCIAIS E COMERCIAIS                                                                                                                                                                                                                                                                                                                                                                                           </v>
          </cell>
          <cell r="C4472" t="str">
            <v xml:space="preserve">M     </v>
          </cell>
        </row>
        <row r="4473">
          <cell r="A4473">
            <v>7725</v>
          </cell>
          <cell r="B4473" t="str">
            <v xml:space="preserve">TUBO DE CONCRETO ARMADO PARA AGUAS PLUVIAIS, CLASSE PA-1, COM ENCAIXE PONTA E BOLSA, DIAMETRO NOMINAL DE = 600 MM                                                                                                                                                                                                                                                                                                                                                                                         </v>
          </cell>
          <cell r="C4473" t="str">
            <v xml:space="preserve">M     </v>
          </cell>
        </row>
        <row r="4474">
          <cell r="A4474">
            <v>7753</v>
          </cell>
          <cell r="B4474" t="str">
            <v xml:space="preserve">TUBO DE CONCRETO ARMADO PARA AGUAS PLUVIAIS, CLASSE PA-1, COM ENCAIXE PONTA E BOLSA, DIAMETRO NOMINAL DE 1000 MM                                                                                                                                                                                                                                                                                                                                                                                          </v>
          </cell>
          <cell r="C4474" t="str">
            <v xml:space="preserve">M     </v>
          </cell>
        </row>
        <row r="4475">
          <cell r="A4475">
            <v>13256</v>
          </cell>
          <cell r="B4475" t="str">
            <v xml:space="preserve">TUBO DE CONCRETO ARMADO PARA AGUAS PLUVIAIS, CLASSE PA-1, COM ENCAIXE PONTA E BOLSA, DIAMETRO NOMINAL DE 1100 MM                                                                                                                                                                                                                                                                                                                                                                                          </v>
          </cell>
          <cell r="C4475" t="str">
            <v xml:space="preserve">M     </v>
          </cell>
        </row>
        <row r="4476">
          <cell r="A4476">
            <v>7757</v>
          </cell>
          <cell r="B4476" t="str">
            <v xml:space="preserve">TUBO DE CONCRETO ARMADO PARA AGUAS PLUVIAIS, CLASSE PA-1, COM ENCAIXE PONTA E BOLSA, DIAMETRO NOMINAL DE 1200 MM                                                                                                                                                                                                                                                                                                                                                                                          </v>
          </cell>
          <cell r="C4476" t="str">
            <v xml:space="preserve">M     </v>
          </cell>
        </row>
        <row r="4477">
          <cell r="A4477">
            <v>7758</v>
          </cell>
          <cell r="B4477" t="str">
            <v xml:space="preserve">TUBO DE CONCRETO ARMADO PARA AGUAS PLUVIAIS, CLASSE PA-1, COM ENCAIXE PONTA E BOLSA, DIAMETRO NOMINAL DE 1500 MM                                                                                                                                                                                                                                                                                                                                                                                          </v>
          </cell>
          <cell r="C4477" t="str">
            <v xml:space="preserve">M     </v>
          </cell>
        </row>
        <row r="4478">
          <cell r="A4478">
            <v>7759</v>
          </cell>
          <cell r="B4478" t="str">
            <v xml:space="preserve">TUBO DE CONCRETO ARMADO PARA AGUAS PLUVIAIS, CLASSE PA-1, COM ENCAIXE PONTA E BOLSA, DIAMETRO NOMINAL DE 2000 MM                                                                                                                                                                                                                                                                                                                                                                                          </v>
          </cell>
          <cell r="C4478" t="str">
            <v xml:space="preserve">M     </v>
          </cell>
        </row>
        <row r="4479">
          <cell r="A4479">
            <v>40334</v>
          </cell>
          <cell r="B4479" t="str">
            <v xml:space="preserve">TUBO DE CONCRETO ARMADO PARA AGUAS PLUVIAIS, CLASSE PA-1, COM ENCAIXE PONTA E BOLSA, DIAMETRO NOMINAL DE 300 MM                                                                                                                                                                                                                                                                                                                                                                                           </v>
          </cell>
          <cell r="C4479" t="str">
            <v xml:space="preserve">M     </v>
          </cell>
        </row>
        <row r="4480">
          <cell r="A4480">
            <v>7745</v>
          </cell>
          <cell r="B4480" t="str">
            <v xml:space="preserve">TUBO DE CONCRETO ARMADO PARA AGUAS PLUVIAIS, CLASSE PA-1, COM ENCAIXE PONTA E BOLSA, DIAMETRO NOMINAL DE 400 MM                                                                                                                                                                                                                                                                                                                                                                                           </v>
          </cell>
          <cell r="C4480" t="str">
            <v xml:space="preserve">M     </v>
          </cell>
        </row>
        <row r="4481">
          <cell r="A4481">
            <v>7742</v>
          </cell>
          <cell r="B4481" t="str">
            <v xml:space="preserve">TUBO DE CONCRETO ARMADO PARA AGUAS PLUVIAIS, CLASSE PA-1, COM ENCAIXE PONTA E BOLSA, DIAMETRO NOMINAL DE 700 MM                                                                                                                                                                                                                                                                                                                                                                                           </v>
          </cell>
          <cell r="C4481" t="str">
            <v xml:space="preserve">M     </v>
          </cell>
        </row>
        <row r="4482">
          <cell r="A4482">
            <v>7750</v>
          </cell>
          <cell r="B4482" t="str">
            <v xml:space="preserve">TUBO DE CONCRETO ARMADO PARA AGUAS PLUVIAIS, CLASSE PA-1, COM ENCAIXE PONTA E BOLSA, DIAMETRO NOMINAL DE 800 MM                                                                                                                                                                                                                                                                                                                                                                                           </v>
          </cell>
          <cell r="C4482" t="str">
            <v xml:space="preserve">M     </v>
          </cell>
        </row>
        <row r="4483">
          <cell r="A4483">
            <v>7756</v>
          </cell>
          <cell r="B4483" t="str">
            <v xml:space="preserve">TUBO DE CONCRETO ARMADO PARA AGUAS PLUVIAIS, CLASSE PA-1, COM ENCAIXE PONTA E BOLSA, DIAMETRO NOMINAL DE 900 MM                                                                                                                                                                                                                                                                                                                                                                                           </v>
          </cell>
          <cell r="C4483" t="str">
            <v xml:space="preserve">M     </v>
          </cell>
        </row>
        <row r="4484">
          <cell r="A4484">
            <v>7765</v>
          </cell>
          <cell r="B4484" t="str">
            <v xml:space="preserve">TUBO DE CONCRETO ARMADO PARA AGUAS PLUVIAIS, CLASSE PA-2, COM ENCAIXE PONTA E BOLSA, DIAMETRO NOMINAL DE 1000 MM                                                                                                                                                                                                                                                                                                                                                                                          </v>
          </cell>
          <cell r="C4484" t="str">
            <v xml:space="preserve">M     </v>
          </cell>
        </row>
        <row r="4485">
          <cell r="A4485">
            <v>12569</v>
          </cell>
          <cell r="B4485" t="str">
            <v xml:space="preserve">TUBO DE CONCRETO ARMADO PARA AGUAS PLUVIAIS, CLASSE PA-2, COM ENCAIXE PONTA E BOLSA, DIAMETRO NOMINAL DE 1100 MM                                                                                                                                                                                                                                                                                                                                                                                          </v>
          </cell>
          <cell r="C4485" t="str">
            <v xml:space="preserve">M     </v>
          </cell>
        </row>
        <row r="4486">
          <cell r="A4486">
            <v>7766</v>
          </cell>
          <cell r="B4486" t="str">
            <v xml:space="preserve">TUBO DE CONCRETO ARMADO PARA AGUAS PLUVIAIS, CLASSE PA-2, COM ENCAIXE PONTA E BOLSA, DIAMETRO NOMINAL DE 1200 MM                                                                                                                                                                                                                                                                                                                                                                                          </v>
          </cell>
          <cell r="C4486" t="str">
            <v xml:space="preserve">M     </v>
          </cell>
        </row>
        <row r="4487">
          <cell r="A4487">
            <v>7767</v>
          </cell>
          <cell r="B4487" t="str">
            <v xml:space="preserve">TUBO DE CONCRETO ARMADO PARA AGUAS PLUVIAIS, CLASSE PA-2, COM ENCAIXE PONTA E BOLSA, DIAMETRO NOMINAL DE 1500 MM                                                                                                                                                                                                                                                                                                                                                                                          </v>
          </cell>
          <cell r="C4487" t="str">
            <v xml:space="preserve">M     </v>
          </cell>
        </row>
        <row r="4488">
          <cell r="A4488">
            <v>7727</v>
          </cell>
          <cell r="B4488" t="str">
            <v xml:space="preserve">TUBO DE CONCRETO ARMADO PARA AGUAS PLUVIAIS, CLASSE PA-2, COM ENCAIXE PONTA E BOLSA, DIAMETRO NOMINAL DE 2000 MM                                                                                                                                                                                                                                                                                                                                                                                          </v>
          </cell>
          <cell r="C4488" t="str">
            <v xml:space="preserve">M     </v>
          </cell>
        </row>
        <row r="4489">
          <cell r="A4489">
            <v>7760</v>
          </cell>
          <cell r="B4489" t="str">
            <v xml:space="preserve">TUBO DE CONCRETO ARMADO PARA AGUAS PLUVIAIS, CLASSE PA-2, COM ENCAIXE PONTA E BOLSA, DIAMETRO NOMINAL DE 300 MM                                                                                                                                                                                                                                                                                                                                                                                           </v>
          </cell>
          <cell r="C4489" t="str">
            <v xml:space="preserve">M     </v>
          </cell>
        </row>
        <row r="4490">
          <cell r="A4490">
            <v>7761</v>
          </cell>
          <cell r="B4490" t="str">
            <v xml:space="preserve">TUBO DE CONCRETO ARMADO PARA AGUAS PLUVIAIS, CLASSE PA-2, COM ENCAIXE PONTA E BOLSA, DIAMETRO NOMINAL DE 400 MM                                                                                                                                                                                                                                                                                                                                                                                           </v>
          </cell>
          <cell r="C4490" t="str">
            <v xml:space="preserve">M     </v>
          </cell>
        </row>
        <row r="4491">
          <cell r="A4491">
            <v>7752</v>
          </cell>
          <cell r="B4491" t="str">
            <v xml:space="preserve">TUBO DE CONCRETO ARMADO PARA AGUAS PLUVIAIS, CLASSE PA-2, COM ENCAIXE PONTA E BOLSA, DIAMETRO NOMINAL DE 500 MM                                                                                                                                                                                                                                                                                                                                                                                           </v>
          </cell>
          <cell r="C4491" t="str">
            <v xml:space="preserve">M     </v>
          </cell>
        </row>
        <row r="4492">
          <cell r="A4492">
            <v>7762</v>
          </cell>
          <cell r="B4492" t="str">
            <v xml:space="preserve">TUBO DE CONCRETO ARMADO PARA AGUAS PLUVIAIS, CLASSE PA-2, COM ENCAIXE PONTA E BOLSA, DIAMETRO NOMINAL DE 600 MM                                                                                                                                                                                                                                                                                                                                                                                           </v>
          </cell>
          <cell r="C4492" t="str">
            <v xml:space="preserve">M     </v>
          </cell>
        </row>
        <row r="4493">
          <cell r="A4493">
            <v>7722</v>
          </cell>
          <cell r="B4493" t="str">
            <v xml:space="preserve">TUBO DE CONCRETO ARMADO PARA AGUAS PLUVIAIS, CLASSE PA-2, COM ENCAIXE PONTA E BOLSA, DIAMETRO NOMINAL DE 700 MM                                                                                                                                                                                                                                                                                                                                                                                           </v>
          </cell>
          <cell r="C4493" t="str">
            <v xml:space="preserve">M     </v>
          </cell>
        </row>
        <row r="4494">
          <cell r="A4494">
            <v>7763</v>
          </cell>
          <cell r="B4494" t="str">
            <v xml:space="preserve">TUBO DE CONCRETO ARMADO PARA AGUAS PLUVIAIS, CLASSE PA-2, COM ENCAIXE PONTA E BOLSA, DIAMETRO NOMINAL DE 800 MM                                                                                                                                                                                                                                                                                                                                                                                           </v>
          </cell>
          <cell r="C4494" t="str">
            <v xml:space="preserve">M     </v>
          </cell>
        </row>
        <row r="4495">
          <cell r="A4495">
            <v>7764</v>
          </cell>
          <cell r="B4495" t="str">
            <v xml:space="preserve">TUBO DE CONCRETO ARMADO PARA AGUAS PLUVIAIS, CLASSE PA-2, COM ENCAIXE PONTA E BOLSA, DIAMETRO NOMINAL DE 900 MM                                                                                                                                                                                                                                                                                                                                                                                           </v>
          </cell>
          <cell r="C4495" t="str">
            <v xml:space="preserve">M     </v>
          </cell>
        </row>
        <row r="4496">
          <cell r="A4496">
            <v>12572</v>
          </cell>
          <cell r="B4496" t="str">
            <v xml:space="preserve">TUBO DE CONCRETO ARMADO PARA AGUAS PLUVIAIS, CLASSE PA-3, COM ENCAIXE PONTA E BOLSA, DIAMETRO NOMINAL DE 1000 MM                                                                                                                                                                                                                                                                                                                                                                                          </v>
          </cell>
          <cell r="C4496" t="str">
            <v xml:space="preserve">M     </v>
          </cell>
        </row>
        <row r="4497">
          <cell r="A4497">
            <v>12573</v>
          </cell>
          <cell r="B4497" t="str">
            <v xml:space="preserve">TUBO DE CONCRETO ARMADO PARA AGUAS PLUVIAIS, CLASSE PA-3, COM ENCAIXE PONTA E BOLSA, DIAMETRO NOMINAL DE 1100 MM                                                                                                                                                                                                                                                                                                                                                                                          </v>
          </cell>
          <cell r="C4497" t="str">
            <v xml:space="preserve">M     </v>
          </cell>
        </row>
        <row r="4498">
          <cell r="A4498">
            <v>12574</v>
          </cell>
          <cell r="B4498" t="str">
            <v xml:space="preserve">TUBO DE CONCRETO ARMADO PARA AGUAS PLUVIAIS, CLASSE PA-3, COM ENCAIXE PONTA E BOLSA, DIAMETRO NOMINAL DE 1200 MM                                                                                                                                                                                                                                                                                                                                                                                          </v>
          </cell>
          <cell r="C4498" t="str">
            <v xml:space="preserve">M     </v>
          </cell>
        </row>
        <row r="4499">
          <cell r="A4499">
            <v>12575</v>
          </cell>
          <cell r="B4499" t="str">
            <v xml:space="preserve">TUBO DE CONCRETO ARMADO PARA AGUAS PLUVIAIS, CLASSE PA-3, COM ENCAIXE PONTA E BOLSA, DIAMETRO NOMINAL DE 1500 MM                                                                                                                                                                                                                                                                                                                                                                                          </v>
          </cell>
          <cell r="C4499" t="str">
            <v xml:space="preserve">M     </v>
          </cell>
        </row>
        <row r="4500">
          <cell r="A4500">
            <v>12576</v>
          </cell>
          <cell r="B4500" t="str">
            <v xml:space="preserve">TUBO DE CONCRETO ARMADO PARA AGUAS PLUVIAIS, CLASSE PA-3, COM ENCAIXE PONTA E BOLSA, DIAMETRO NOMINAL DE 400 MM                                                                                                                                                                                                                                                                                                                                                                                           </v>
          </cell>
          <cell r="C4500" t="str">
            <v xml:space="preserve">M     </v>
          </cell>
        </row>
        <row r="4501">
          <cell r="A4501">
            <v>12577</v>
          </cell>
          <cell r="B4501" t="str">
            <v xml:space="preserve">TUBO DE CONCRETO ARMADO PARA AGUAS PLUVIAIS, CLASSE PA-3, COM ENCAIXE PONTA E BOLSA, DIAMETRO NOMINAL DE 500 MM                                                                                                                                                                                                                                                                                                                                                                                           </v>
          </cell>
          <cell r="C4501" t="str">
            <v xml:space="preserve">M     </v>
          </cell>
        </row>
        <row r="4502">
          <cell r="A4502">
            <v>12578</v>
          </cell>
          <cell r="B4502" t="str">
            <v xml:space="preserve">TUBO DE CONCRETO ARMADO PARA AGUAS PLUVIAIS, CLASSE PA-3, COM ENCAIXE PONTA E BOLSA, DIAMETRO NOMINAL DE 600 MM                                                                                                                                                                                                                                                                                                                                                                                           </v>
          </cell>
          <cell r="C4502" t="str">
            <v xml:space="preserve">M     </v>
          </cell>
        </row>
        <row r="4503">
          <cell r="A4503">
            <v>12579</v>
          </cell>
          <cell r="B4503" t="str">
            <v xml:space="preserve">TUBO DE CONCRETO ARMADO PARA AGUAS PLUVIAIS, CLASSE PA-3, COM ENCAIXE PONTA E BOLSA, DIAMETRO NOMINAL DE 700 MM                                                                                                                                                                                                                                                                                                                                                                                           </v>
          </cell>
          <cell r="C4503" t="str">
            <v xml:space="preserve">M     </v>
          </cell>
        </row>
        <row r="4504">
          <cell r="A4504">
            <v>12580</v>
          </cell>
          <cell r="B4504" t="str">
            <v xml:space="preserve">TUBO DE CONCRETO ARMADO PARA AGUAS PLUVIAIS, CLASSE PA-3, COM ENCAIXE PONTA E BOLSA, DIAMETRO NOMINAL DE 800 MM                                                                                                                                                                                                                                                                                                                                                                                           </v>
          </cell>
          <cell r="C4504" t="str">
            <v xml:space="preserve">M     </v>
          </cell>
        </row>
        <row r="4505">
          <cell r="A4505">
            <v>12581</v>
          </cell>
          <cell r="B4505" t="str">
            <v xml:space="preserve">TUBO DE CONCRETO ARMADO PARA AGUAS PLUVIAIS, CLASSE PA-3, COM ENCAIXE PONTA E BOLSA, DIAMETRO NOMINAL DE 900 MM                                                                                                                                                                                                                                                                                                                                                                                           </v>
          </cell>
          <cell r="C4505" t="str">
            <v xml:space="preserve">M     </v>
          </cell>
        </row>
        <row r="4506">
          <cell r="A4506">
            <v>7720</v>
          </cell>
          <cell r="B4506" t="str">
            <v xml:space="preserve">TUBO DE CONCRETO ARMADO PARA ESGOTO SANITARIO, CLASSE EA-2, COM ENCAIXE PONTA E BOLSA, COM JUNTA ELASTICA, DIAMETRO NOMINAL DE 1000 MM                                                                                                                                                                                                                                                                                                                                                                    </v>
          </cell>
          <cell r="C4506" t="str">
            <v xml:space="preserve">M     </v>
          </cell>
        </row>
        <row r="4507">
          <cell r="A4507">
            <v>40335</v>
          </cell>
          <cell r="B4507" t="str">
            <v xml:space="preserve">TUBO DE CONCRETO ARMADO PARA ESGOTO SANITARIO, CLASSE EA-2, COM ENCAIXE PONTA E BOLSA, COM JUNTA ELASTICA, DIAMETRO NOMINAL DE 300 MM                                                                                                                                                                                                                                                                                                                                                                     </v>
          </cell>
          <cell r="C4507" t="str">
            <v xml:space="preserve">M     </v>
          </cell>
        </row>
        <row r="4508">
          <cell r="A4508">
            <v>7740</v>
          </cell>
          <cell r="B4508" t="str">
            <v xml:space="preserve">TUBO DE CONCRETO ARMADO PARA ESGOTO SANITARIO, CLASSE EA-2, COM ENCAIXE PONTA E BOLSA, COM JUNTA ELASTICA, DIAMETRO NOMINAL DE 400 MM                                                                                                                                                                                                                                                                                                                                                                     </v>
          </cell>
          <cell r="C4508" t="str">
            <v xml:space="preserve">M     </v>
          </cell>
        </row>
        <row r="4509">
          <cell r="A4509">
            <v>7741</v>
          </cell>
          <cell r="B4509" t="str">
            <v xml:space="preserve">TUBO DE CONCRETO ARMADO PARA ESGOTO SANITARIO, CLASSE EA-2, COM ENCAIXE PONTA E BOLSA, COM JUNTA ELASTICA, DIAMETRO NOMINAL DE 500 MM                                                                                                                                                                                                                                                                                                                                                                     </v>
          </cell>
          <cell r="C4509" t="str">
            <v xml:space="preserve">M     </v>
          </cell>
        </row>
        <row r="4510">
          <cell r="A4510">
            <v>7774</v>
          </cell>
          <cell r="B4510" t="str">
            <v xml:space="preserve">TUBO DE CONCRETO ARMADO PARA ESGOTO SANITARIO, CLASSE EA-2, COM ENCAIXE PONTA E BOLSA, COM JUNTA ELASTICA, DIAMETRO NOMINAL DE 600 MM                                                                                                                                                                                                                                                                                                                                                                     </v>
          </cell>
          <cell r="C4510" t="str">
            <v xml:space="preserve">M     </v>
          </cell>
        </row>
        <row r="4511">
          <cell r="A4511">
            <v>7744</v>
          </cell>
          <cell r="B4511" t="str">
            <v xml:space="preserve">TUBO DE CONCRETO ARMADO PARA ESGOTO SANITARIO, CLASSE EA-2, COM ENCAIXE PONTA E BOLSA, COM JUNTA ELASTICA, DIAMETRO NOMINAL DE 700 MM                                                                                                                                                                                                                                                                                                                                                                     </v>
          </cell>
          <cell r="C4511" t="str">
            <v xml:space="preserve">M     </v>
          </cell>
        </row>
        <row r="4512">
          <cell r="A4512">
            <v>7773</v>
          </cell>
          <cell r="B4512" t="str">
            <v xml:space="preserve">TUBO DE CONCRETO ARMADO PARA ESGOTO SANITARIO, CLASSE EA-2, COM ENCAIXE PONTA E BOLSA, COM JUNTA ELASTICA, DIAMETRO NOMINAL DE 800 MM                                                                                                                                                                                                                                                                                                                                                                     </v>
          </cell>
          <cell r="C4512" t="str">
            <v xml:space="preserve">M     </v>
          </cell>
        </row>
        <row r="4513">
          <cell r="A4513">
            <v>7754</v>
          </cell>
          <cell r="B4513" t="str">
            <v xml:space="preserve">TUBO DE CONCRETO ARMADO PARA ESGOTO SANITARIO, CLASSE EA-2, COM ENCAIXE PONTA E BOLSA, COM JUNTA ELASTICA, DIAMETRO NOMINAL DE 900 MM                                                                                                                                                                                                                                                                                                                                                                     </v>
          </cell>
          <cell r="C4513" t="str">
            <v xml:space="preserve">M     </v>
          </cell>
        </row>
        <row r="4514">
          <cell r="A4514">
            <v>7735</v>
          </cell>
          <cell r="B4514" t="str">
            <v xml:space="preserve">TUBO DE CONCRETO ARMADO PARA ESGOTO SANITARIO, CLASSE EA-3, COM ENCAIXE PONTA E BOLSA, COM JUNTA ELASTICA, DIAMETRO NOMINAL DE 1000 MM                                                                                                                                                                                                                                                                                                                                                                    </v>
          </cell>
          <cell r="C4514" t="str">
            <v xml:space="preserve">M     </v>
          </cell>
        </row>
        <row r="4515">
          <cell r="A4515">
            <v>7755</v>
          </cell>
          <cell r="B4515" t="str">
            <v xml:space="preserve">TUBO DE CONCRETO ARMADO PARA ESGOTO SANITARIO, CLASSE EA-3, COM ENCAIXE PONTA E BOLSA, COM JUNTA ELASTICA, DIAMETRO NOMINAL DE 400 MM                                                                                                                                                                                                                                                                                                                                                                     </v>
          </cell>
          <cell r="C4515" t="str">
            <v xml:space="preserve">M     </v>
          </cell>
        </row>
        <row r="4516">
          <cell r="A4516">
            <v>7776</v>
          </cell>
          <cell r="B4516" t="str">
            <v xml:space="preserve">TUBO DE CONCRETO ARMADO PARA ESGOTO SANITARIO, CLASSE EA-3, COM ENCAIXE PONTA E BOLSA, COM JUNTA ELASTICA, DIAMETRO NOMINAL DE 500 MM                                                                                                                                                                                                                                                                                                                                                                     </v>
          </cell>
          <cell r="C4516" t="str">
            <v xml:space="preserve">M     </v>
          </cell>
        </row>
        <row r="4517">
          <cell r="A4517">
            <v>7743</v>
          </cell>
          <cell r="B4517" t="str">
            <v xml:space="preserve">TUBO DE CONCRETO ARMADO PARA ESGOTO SANITARIO, CLASSE EA-3, COM ENCAIXE PONTA E BOLSA, COM JUNTA ELASTICA, DIAMETRO NOMINAL DE 600 MM                                                                                                                                                                                                                                                                                                                                                                     </v>
          </cell>
          <cell r="C4517" t="str">
            <v xml:space="preserve">M     </v>
          </cell>
        </row>
        <row r="4518">
          <cell r="A4518">
            <v>7733</v>
          </cell>
          <cell r="B4518" t="str">
            <v xml:space="preserve">TUBO DE CONCRETO ARMADO PARA ESGOTO SANITARIO, CLASSE EA-3, COM ENCAIXE PONTA E BOLSA, COM JUNTA ELASTICA, DIAMETRO NOMINAL DE 700 MM                                                                                                                                                                                                                                                                                                                                                                     </v>
          </cell>
          <cell r="C4518" t="str">
            <v xml:space="preserve">M     </v>
          </cell>
        </row>
        <row r="4519">
          <cell r="A4519">
            <v>7775</v>
          </cell>
          <cell r="B4519" t="str">
            <v xml:space="preserve">TUBO DE CONCRETO ARMADO PARA ESGOTO SANITARIO, CLASSE EA-3, COM ENCAIXE PONTA E BOLSA, COM JUNTA ELASTICA, DIAMETRO NOMINAL DE 800 MM                                                                                                                                                                                                                                                                                                                                                                     </v>
          </cell>
          <cell r="C4519" t="str">
            <v xml:space="preserve">M     </v>
          </cell>
        </row>
        <row r="4520">
          <cell r="A4520">
            <v>7734</v>
          </cell>
          <cell r="B4520" t="str">
            <v xml:space="preserve">TUBO DE CONCRETO ARMADO PARA ESGOTO SANITARIO, CLASSE EA-3, COM ENCAIXE PONTA E BOLSA, COM JUNTA ELASTICA, DIAMETRO NOMINAL DE 900 MM                                                                                                                                                                                                                                                                                                                                                                     </v>
          </cell>
          <cell r="C4520" t="str">
            <v xml:space="preserve">M     </v>
          </cell>
        </row>
        <row r="4521">
          <cell r="A4521">
            <v>7714</v>
          </cell>
          <cell r="B4521" t="str">
            <v xml:space="preserve">TUBO DE CONCRETO ARMADO, PRE MOLDADO PARA AGUAS PLUVIAIS, CLASSE PA-1, COM ENCAIXE PONTA E BOLSA, DIAMETRO NOMINAL DE 500 MM                                                                                                                                                                                                                                                                                                                                                                              </v>
          </cell>
          <cell r="C4521" t="str">
            <v xml:space="preserve">M     </v>
          </cell>
        </row>
        <row r="4522">
          <cell r="A4522">
            <v>37449</v>
          </cell>
          <cell r="B4522" t="str">
            <v xml:space="preserve">TUBO DE CONCRETO SIMPLES PARA AGUAS PLUVIAIS, CLASSE PS1, COM ENCAIXE MACHO E FEMEA, DIAMETRO NOMINAL DE 200 MM                                                                                                                                                                                                                                                                                                                                                                                           </v>
          </cell>
          <cell r="C4522" t="str">
            <v xml:space="preserve">M     </v>
          </cell>
        </row>
        <row r="4523">
          <cell r="A4523">
            <v>37450</v>
          </cell>
          <cell r="B4523" t="str">
            <v xml:space="preserve">TUBO DE CONCRETO SIMPLES PARA AGUAS PLUVIAIS, CLASSE PS1, COM ENCAIXE MACHO E FEMEA, DIAMETRO NOMINAL DE 300 MM                                                                                                                                                                                                                                                                                                                                                                                           </v>
          </cell>
          <cell r="C4523" t="str">
            <v xml:space="preserve">M     </v>
          </cell>
        </row>
        <row r="4524">
          <cell r="A4524">
            <v>37451</v>
          </cell>
          <cell r="B4524" t="str">
            <v xml:space="preserve">TUBO DE CONCRETO SIMPLES PARA AGUAS PLUVIAIS, CLASSE PS1, COM ENCAIXE MACHO E FEMEA, DIAMETRO NOMINAL DE 400 MM                                                                                                                                                                                                                                                                                                                                                                                           </v>
          </cell>
          <cell r="C4524" t="str">
            <v xml:space="preserve">M     </v>
          </cell>
        </row>
        <row r="4525">
          <cell r="A4525">
            <v>37452</v>
          </cell>
          <cell r="B4525" t="str">
            <v xml:space="preserve">TUBO DE CONCRETO SIMPLES PARA AGUAS PLUVIAIS, CLASSE PS1, COM ENCAIXE MACHO E FEMEA, DIAMETRO NOMINAL DE 500 MM                                                                                                                                                                                                                                                                                                                                                                                           </v>
          </cell>
          <cell r="C4525" t="str">
            <v xml:space="preserve">M     </v>
          </cell>
        </row>
        <row r="4526">
          <cell r="A4526">
            <v>37453</v>
          </cell>
          <cell r="B4526" t="str">
            <v xml:space="preserve">TUBO DE CONCRETO SIMPLES PARA AGUAS PLUVIAIS, CLASSE PS1, COM ENCAIXE MACHO E FEMEA, DIAMETRO NOMINAL DE 600 MM                                                                                                                                                                                                                                                                                                                                                                                           </v>
          </cell>
          <cell r="C4526" t="str">
            <v xml:space="preserve">M     </v>
          </cell>
        </row>
        <row r="4527">
          <cell r="A4527">
            <v>7778</v>
          </cell>
          <cell r="B4527" t="str">
            <v xml:space="preserve">TUBO DE CONCRETO SIMPLES PARA AGUAS PLUVIAIS, CLASSE PS1, COM ENCAIXE PONTA E BOLSA, DIAMETRO NOMINAL DE 200 MM                                                                                                                                                                                                                                                                                                                                                                                           </v>
          </cell>
          <cell r="C4527" t="str">
            <v xml:space="preserve">M     </v>
          </cell>
        </row>
        <row r="4528">
          <cell r="A4528">
            <v>7796</v>
          </cell>
          <cell r="B4528" t="str">
            <v xml:space="preserve">TUBO DE CONCRETO SIMPLES PARA AGUAS PLUVIAIS, CLASSE PS1, COM ENCAIXE PONTA E BOLSA, DIAMETRO NOMINAL DE 300 MM                                                                                                                                                                                                                                                                                                                                                                                           </v>
          </cell>
          <cell r="C4528" t="str">
            <v xml:space="preserve">M     </v>
          </cell>
        </row>
        <row r="4529">
          <cell r="A4529">
            <v>7781</v>
          </cell>
          <cell r="B4529" t="str">
            <v xml:space="preserve">TUBO DE CONCRETO SIMPLES PARA AGUAS PLUVIAIS, CLASSE PS1, COM ENCAIXE PONTA E BOLSA, DIAMETRO NOMINAL DE 400 MM                                                                                                                                                                                                                                                                                                                                                                                           </v>
          </cell>
          <cell r="C4529" t="str">
            <v xml:space="preserve">M     </v>
          </cell>
        </row>
        <row r="4530">
          <cell r="A4530">
            <v>7795</v>
          </cell>
          <cell r="B4530" t="str">
            <v xml:space="preserve">TUBO DE CONCRETO SIMPLES PARA AGUAS PLUVIAIS, CLASSE PS1, COM ENCAIXE PONTA E BOLSA, DIAMETRO NOMINAL DE 500 MM                                                                                                                                                                                                                                                                                                                                                                                           </v>
          </cell>
          <cell r="C4530" t="str">
            <v xml:space="preserve">M     </v>
          </cell>
        </row>
        <row r="4531">
          <cell r="A4531">
            <v>7791</v>
          </cell>
          <cell r="B4531" t="str">
            <v xml:space="preserve">TUBO DE CONCRETO SIMPLES PARA AGUAS PLUVIAIS, CLASSE PS1, COM ENCAIXE PONTA E BOLSA, DIAMETRO NOMINAL DE 600 MM                                                                                                                                                                                                                                                                                                                                                                                           </v>
          </cell>
          <cell r="C4531" t="str">
            <v xml:space="preserve">M     </v>
          </cell>
        </row>
        <row r="4532">
          <cell r="A4532">
            <v>7783</v>
          </cell>
          <cell r="B4532" t="str">
            <v xml:space="preserve">TUBO DE CONCRETO SIMPLES PARA AGUAS PLUVIAIS, CLASSE PS2, COM ENCAIXE PONTA E BOLSA, DIAMETRO NOMINAL DE 200 MM                                                                                                                                                                                                                                                                                                                                                                                           </v>
          </cell>
          <cell r="C4532" t="str">
            <v xml:space="preserve">M     </v>
          </cell>
        </row>
        <row r="4533">
          <cell r="A4533">
            <v>7790</v>
          </cell>
          <cell r="B4533" t="str">
            <v xml:space="preserve">TUBO DE CONCRETO SIMPLES PARA AGUAS PLUVIAIS, CLASSE PS2, COM ENCAIXE PONTA E BOLSA, DIAMETRO NOMINAL DE 300 MM                                                                                                                                                                                                                                                                                                                                                                                           </v>
          </cell>
          <cell r="C4533" t="str">
            <v xml:space="preserve">M     </v>
          </cell>
        </row>
        <row r="4534">
          <cell r="A4534">
            <v>7785</v>
          </cell>
          <cell r="B4534" t="str">
            <v xml:space="preserve">TUBO DE CONCRETO SIMPLES PARA AGUAS PLUVIAIS, CLASSE PS2, COM ENCAIXE PONTA E BOLSA, DIAMETRO NOMINAL DE 400 MM                                                                                                                                                                                                                                                                                                                                                                                           </v>
          </cell>
          <cell r="C4534" t="str">
            <v xml:space="preserve">M     </v>
          </cell>
        </row>
        <row r="4535">
          <cell r="A4535">
            <v>7792</v>
          </cell>
          <cell r="B4535" t="str">
            <v xml:space="preserve">TUBO DE CONCRETO SIMPLES PARA AGUAS PLUVIAIS, CLASSE PS2, COM ENCAIXE PONTA E BOLSA, DIAMETRO NOMINAL DE 500 MM                                                                                                                                                                                                                                                                                                                                                                                           </v>
          </cell>
          <cell r="C4535" t="str">
            <v xml:space="preserve">M     </v>
          </cell>
        </row>
        <row r="4536">
          <cell r="A4536">
            <v>7793</v>
          </cell>
          <cell r="B4536" t="str">
            <v xml:space="preserve">TUBO DE CONCRETO SIMPLES PARA AGUAS PLUVIAIS, CLASSE PS2, COM ENCAIXE PONTA E BOLSA, DIAMETRO NOMINAL DE 600 MM                                                                                                                                                                                                                                                                                                                                                                                           </v>
          </cell>
          <cell r="C4536" t="str">
            <v xml:space="preserve">M     </v>
          </cell>
        </row>
        <row r="4537">
          <cell r="A4537">
            <v>13159</v>
          </cell>
          <cell r="B4537" t="str">
            <v xml:space="preserve">TUBO DE CONCRETO SIMPLES PARA ESGOTO SANITARIO, CLASSE ES, COM ENCAIXE PONTA E BOLSA, COM JUNTA ELASTICA, DIAMETRO NOMINAL DE 400 MM                                                                                                                                                                                                                                                                                                                                                                      </v>
          </cell>
          <cell r="C4537" t="str">
            <v xml:space="preserve">M     </v>
          </cell>
        </row>
        <row r="4538">
          <cell r="A4538">
            <v>13168</v>
          </cell>
          <cell r="B4538" t="str">
            <v xml:space="preserve">TUBO DE CONCRETO SIMPLES PARA ESGOTO SANITARIO, CLASSE ES, COM ENCAIXE PONTA E BOLSA, COM JUNTA ELASTICA, DIAMETRO NOMINAL DE 500 MM                                                                                                                                                                                                                                                                                                                                                                      </v>
          </cell>
          <cell r="C4538" t="str">
            <v xml:space="preserve">M     </v>
          </cell>
        </row>
        <row r="4539">
          <cell r="A4539">
            <v>13173</v>
          </cell>
          <cell r="B4539" t="str">
            <v xml:space="preserve">TUBO DE CONCRETO SIMPLES PARA ESGOTO SANITARIO, CLASSE ES, COM ENCAIXE PONTA E BOLSA, COM JUNTA ELASTICA, DIAMETRO NOMINAL DE 600 MM                                                                                                                                                                                                                                                                                                                                                                      </v>
          </cell>
          <cell r="C4539" t="str">
            <v xml:space="preserve">M     </v>
          </cell>
        </row>
        <row r="4540">
          <cell r="A4540">
            <v>12583</v>
          </cell>
          <cell r="B4540" t="str">
            <v xml:space="preserve">TUBO DE CONCRETO SIMPLES POROSO PARA DRENAGEM (DRENO POROSO), COM ENCAIXE MACHO E FEMEA, DIAMETRO NOMINAL DE 200 MM                                                                                                                                                                                                                                                                                                                                                                                       </v>
          </cell>
          <cell r="C4540" t="str">
            <v xml:space="preserve">M     </v>
          </cell>
        </row>
        <row r="4541">
          <cell r="A4541">
            <v>12584</v>
          </cell>
          <cell r="B4541" t="str">
            <v xml:space="preserve">TUBO DE CONCRETO SIMPLES POROSO PARA DRENAGEM (DRENO POROSO), COM ENCAIXE MACHO E FEMEA, DIAMETRO NOMINAL DE 300 MM                                                                                                                                                                                                                                                                                                                                                                                       </v>
          </cell>
          <cell r="C4541" t="str">
            <v xml:space="preserve">M     </v>
          </cell>
        </row>
        <row r="4542">
          <cell r="A4542">
            <v>12613</v>
          </cell>
          <cell r="B4542" t="str">
            <v xml:space="preserve">TUBO DE DESCARGA, TIPO BENGALA, PARA LIGACAO CAIXA DE DESCARGA - EMBUTIR, PVC, 40 MM X 150 CM                                                                                                                                                                                                                                                                                                                                                                                                             </v>
          </cell>
          <cell r="C4542" t="str">
            <v xml:space="preserve">UN    </v>
          </cell>
        </row>
        <row r="4543">
          <cell r="A4543">
            <v>1031</v>
          </cell>
          <cell r="B4543" t="str">
            <v xml:space="preserve">TUBO DE DESCIDA EXTERNO, DE PVC, PARA CAIXA DE DESCARGA EXTERNA ALTA - DIAMETRO DE 40 MM E ALTURA DE APROXIMADAMENTE 1,55 M                                                                                                                                                                                                                                                                                                                                                                               </v>
          </cell>
          <cell r="C4543" t="str">
            <v xml:space="preserve">UN    </v>
          </cell>
        </row>
        <row r="4544">
          <cell r="A4544">
            <v>39707</v>
          </cell>
          <cell r="B4544" t="str">
            <v xml:space="preserve">TUBO DE ESPUMA DE POLIETILENO EXPANDIDO FLEXIVEL PARA ISOLAMENTO TERMICO DE TUBULACAO DE AR CONDICIONADO, AGUA QUENTE, DN 1 1/2", E= 10 MM                                                                                                                                                                                                                                                                                                                                                                </v>
          </cell>
          <cell r="C4544" t="str">
            <v xml:space="preserve">M     </v>
          </cell>
        </row>
        <row r="4545">
          <cell r="A4545">
            <v>39708</v>
          </cell>
          <cell r="B4545" t="str">
            <v xml:space="preserve">TUBO DE ESPUMA DE POLIETILENO EXPANDIDO FLEXIVEL PARA ISOLAMENTO TERMICO DE TUBULACAO DE AR CONDICIONADO, AGUA QUENTE, DN 1 1/4", E= 10 MM                                                                                                                                                                                                                                                                                                                                                                </v>
          </cell>
          <cell r="C4545" t="str">
            <v xml:space="preserve">M     </v>
          </cell>
        </row>
        <row r="4546">
          <cell r="A4546">
            <v>39710</v>
          </cell>
          <cell r="B4546" t="str">
            <v xml:space="preserve">TUBO DE ESPUMA DE POLIETILENO EXPANDIDO FLEXIVEL PARA ISOLAMENTO TERMICO DE TUBULACAO DE AR CONDICIONADO, AGUA QUENTE, DN 1 1/8", E= 10 MM                                                                                                                                                                                                                                                                                                                                                                </v>
          </cell>
          <cell r="C4546" t="str">
            <v xml:space="preserve">M     </v>
          </cell>
        </row>
        <row r="4547">
          <cell r="A4547">
            <v>39709</v>
          </cell>
          <cell r="B4547" t="str">
            <v xml:space="preserve">TUBO DE ESPUMA DE POLIETILENO EXPANDIDO FLEXIVEL PARA ISOLAMENTO TERMICO DE TUBULACAO DE AR CONDICIONADO, AGUA QUENTE, DN 1 3/8", E= 10 MM                                                                                                                                                                                                                                                                                                                                                                </v>
          </cell>
          <cell r="C4547" t="str">
            <v xml:space="preserve">M     </v>
          </cell>
        </row>
        <row r="4548">
          <cell r="A4548">
            <v>39711</v>
          </cell>
          <cell r="B4548" t="str">
            <v xml:space="preserve">TUBO DE ESPUMA DE POLIETILENO EXPANDIDO FLEXIVEL PARA ISOLAMENTO TERMICO DE TUBULACAO DE AR CONDICIONADO, AGUA QUENTE, DN 1 5/8", E= 10 MM                                                                                                                                                                                                                                                                                                                                                                </v>
          </cell>
          <cell r="C4548" t="str">
            <v xml:space="preserve">M     </v>
          </cell>
        </row>
        <row r="4549">
          <cell r="A4549">
            <v>39712</v>
          </cell>
          <cell r="B4549" t="str">
            <v xml:space="preserve">TUBO DE ESPUMA DE POLIETILENO EXPANDIDO FLEXIVEL PARA ISOLAMENTO TERMICO DE TUBULACAO DE AR CONDICIONADO, AGUA QUENTE, DN 1/2", E= 10 MM                                                                                                                                                                                                                                                                                                                                                                  </v>
          </cell>
          <cell r="C4549" t="str">
            <v xml:space="preserve">M     </v>
          </cell>
        </row>
        <row r="4550">
          <cell r="A4550">
            <v>39713</v>
          </cell>
          <cell r="B4550" t="str">
            <v xml:space="preserve">TUBO DE ESPUMA DE POLIETILENO EXPANDIDO FLEXIVEL PARA ISOLAMENTO TERMICO DE TUBULACAO DE AR CONDICIONADO, AGUA QUENTE, DN 1/4", E= 10 MM                                                                                                                                                                                                                                                                                                                                                                  </v>
          </cell>
          <cell r="C4550" t="str">
            <v xml:space="preserve">M     </v>
          </cell>
        </row>
        <row r="4551">
          <cell r="A4551">
            <v>39714</v>
          </cell>
          <cell r="B4551" t="str">
            <v xml:space="preserve">TUBO DE ESPUMA DE POLIETILENO EXPANDIDO FLEXIVEL PARA ISOLAMENTO TERMICO DE TUBULACAO DE AR CONDICIONADO, AGUA QUENTE, DN 1", E= 10 MM                                                                                                                                                                                                                                                                                                                                                                    </v>
          </cell>
          <cell r="C4551" t="str">
            <v xml:space="preserve">M     </v>
          </cell>
        </row>
        <row r="4552">
          <cell r="A4552">
            <v>39715</v>
          </cell>
          <cell r="B4552" t="str">
            <v xml:space="preserve">TUBO DE ESPUMA DE POLIETILENO EXPANDIDO FLEXIVEL PARA ISOLAMENTO TERMICO DE TUBULACAO DE AR CONDICIONADO, AGUA QUENTE, DN 3/4", E= 10 MM                                                                                                                                                                                                                                                                                                                                                                  </v>
          </cell>
          <cell r="C4552" t="str">
            <v xml:space="preserve">M     </v>
          </cell>
        </row>
        <row r="4553">
          <cell r="A4553">
            <v>39716</v>
          </cell>
          <cell r="B4553" t="str">
            <v xml:space="preserve">TUBO DE ESPUMA DE POLIETILENO EXPANDIDO FLEXIVEL PARA ISOLAMENTO TERMICO DE TUBULACAO DE AR CONDICIONADO, AGUA QUENTE, DN 3/8", E= 10 MM                                                                                                                                                                                                                                                                                                                                                                  </v>
          </cell>
          <cell r="C4553" t="str">
            <v xml:space="preserve">M     </v>
          </cell>
        </row>
        <row r="4554">
          <cell r="A4554">
            <v>39718</v>
          </cell>
          <cell r="B4554" t="str">
            <v xml:space="preserve">TUBO DE ESPUMA DE POLIETILENO EXPANDIDO FLEXIVEL PARA ISOLAMENTO TERMICO DE TUBULACAO DE AR CONDICIONADO, AGUA QUENTE, DN 7/8", E= 10 MM                                                                                                                                                                                                                                                                                                                                                                  </v>
          </cell>
          <cell r="C4554" t="str">
            <v xml:space="preserve">M     </v>
          </cell>
        </row>
        <row r="4555">
          <cell r="A4555">
            <v>9813</v>
          </cell>
          <cell r="B4555" t="str">
            <v xml:space="preserve">TUBO DE POLIETILENO DE ALTA DENSIDADE (PEAD), PE-80, DE = 20 MM X 2,3 MM DE PAREDE, PARA LIGACAO DE AGUA PREDIAL (NBR 15561)                                                                                                                                                                                                                                                                                                                                                                              </v>
          </cell>
          <cell r="C4555" t="str">
            <v xml:space="preserve">M     </v>
          </cell>
        </row>
        <row r="4556">
          <cell r="A4556">
            <v>9815</v>
          </cell>
          <cell r="B4556" t="str">
            <v xml:space="preserve">TUBO DE POLIETILENO DE ALTA DENSIDADE (PEAD), PE-80, DE = 32 MM X 3,0 MM DE PAREDE, PARA LIGACAO DE AGUA PREDIAL (NBR 15561)                                                                                                                                                                                                                                                                                                                                                                              </v>
          </cell>
          <cell r="C4556" t="str">
            <v xml:space="preserve">M     </v>
          </cell>
        </row>
        <row r="4557">
          <cell r="A4557">
            <v>44543</v>
          </cell>
          <cell r="B4557" t="str">
            <v xml:space="preserve">TUBO DE POLIETILENO DE ALTA DENSIDADE, PEAD, PE-80, DE = 1000 MM X 38,5 MM PAREDE, (SDR 26 - PN 05) PARA REDE DE AGUA OU ESGOTO (NBR 15561)                                                                                                                                                                                                                                                                                                                                                               </v>
          </cell>
          <cell r="C4557" t="str">
            <v xml:space="preserve">M     </v>
          </cell>
        </row>
        <row r="4558">
          <cell r="A4558">
            <v>44526</v>
          </cell>
          <cell r="B4558" t="str">
            <v xml:space="preserve">TUBO DE POLIETILENO DE ALTA DENSIDADE, PEAD, PE-80, DE = 110 MM X 10,0 MM PAREDE, (SDR 11 - PN 12,5) PARA REDE DE AGUA OU ESGOTO (NBR 15561)                                                                                                                                                                                                                                                                                                                                                              </v>
          </cell>
          <cell r="C4558" t="str">
            <v xml:space="preserve">M     </v>
          </cell>
        </row>
        <row r="4559">
          <cell r="A4559">
            <v>44545</v>
          </cell>
          <cell r="B4559" t="str">
            <v xml:space="preserve">TUBO DE POLIETILENO DE ALTA DENSIDADE, PEAD, PE-80, DE = 160 MM X 14,6 MM PAREDE, (SDR 11 - PN 12,5) PARA REDE DE AGUA OU ESGOTO (NBR 15561)                                                                                                                                                                                                                                                                                                                                                              </v>
          </cell>
          <cell r="C4559" t="str">
            <v xml:space="preserve">M     </v>
          </cell>
        </row>
        <row r="4560">
          <cell r="A4560">
            <v>44525</v>
          </cell>
          <cell r="B4560" t="str">
            <v xml:space="preserve">TUBO DE POLIETILENO DE ALTA DENSIDADE, PEAD, PE-80, DE = 900 MM X 34,7 MM PAREDE, (SDR 26 - PN 05) PARA REDE DE AGUA OU ESGOTO (NBR 15561)                                                                                                                                                                                                                                                                                                                                                                </v>
          </cell>
          <cell r="C4560" t="str">
            <v xml:space="preserve">M     </v>
          </cell>
        </row>
        <row r="4561">
          <cell r="A4561">
            <v>44547</v>
          </cell>
          <cell r="B4561" t="str">
            <v xml:space="preserve">TUBO DE POLIETILENO DE ALTA DENSIDADE, PEAD, PE-80, DE= 200 MM X 18,2 MM PAREDE, (SDR 11 - PN 12,5) PARA REDE DE AGUA OU ESGOTO (NBR 15561)                                                                                                                                                                                                                                                                                                                                                               </v>
          </cell>
          <cell r="C4561" t="str">
            <v xml:space="preserve">M     </v>
          </cell>
        </row>
        <row r="4562">
          <cell r="A4562">
            <v>44519</v>
          </cell>
          <cell r="B4562" t="str">
            <v xml:space="preserve">TUBO DE POLIETILENO DE ALTA DENSIDADE, PEAD, PE-80, DE= 315 MM X 28,7 MM PAREDE, (SDR 11 - PN 12,5) PARA REDE DE AGUA OU ESGOTO (NBR 15561)                                                                                                                                                                                                                                                                                                                                                               </v>
          </cell>
          <cell r="C4562" t="str">
            <v xml:space="preserve">M     </v>
          </cell>
        </row>
        <row r="4563">
          <cell r="A4563">
            <v>44520</v>
          </cell>
          <cell r="B4563" t="str">
            <v xml:space="preserve">TUBO DE POLIETILENO DE ALTA DENSIDADE, PEAD, PE-80, DE= 400 MM X 36,4 MM PAREDE, (SDR 11 - PN 12,5) PARA REDE DE AGUA OU ESGOTO (NBR 15561)                                                                                                                                                                                                                                                                                                                                                               </v>
          </cell>
          <cell r="C4563" t="str">
            <v xml:space="preserve">M     </v>
          </cell>
        </row>
        <row r="4564">
          <cell r="A4564">
            <v>44521</v>
          </cell>
          <cell r="B4564" t="str">
            <v xml:space="preserve">TUBO DE POLIETILENO DE ALTA DENSIDADE, PEAD, PE-80, DE= 50 MM X 4,6 MM PAREDE, (SDR 11 - PN 12,5) PARA REDE DE AGUA OU ESGOTO ( NBR 15561)                                                                                                                                                                                                                                                                                                                                                                </v>
          </cell>
          <cell r="C4564" t="str">
            <v xml:space="preserve">M     </v>
          </cell>
        </row>
        <row r="4565">
          <cell r="A4565">
            <v>44522</v>
          </cell>
          <cell r="B4565" t="str">
            <v xml:space="preserve">TUBO DE POLIETILENO DE ALTA DENSIDADE, PEAD, PE-80, DE= 500 MM X 45,5 MM PAREDE, (SDR 11 - PN 12,5) PARA REDE DE AGUA OU ESGOTO (NBR 15561)                                                                                                                                                                                                                                                                                                                                                               </v>
          </cell>
          <cell r="C4565" t="str">
            <v xml:space="preserve">M     </v>
          </cell>
        </row>
        <row r="4566">
          <cell r="A4566">
            <v>44523</v>
          </cell>
          <cell r="B4566" t="str">
            <v xml:space="preserve">TUBO DE POLIETILENO DE ALTA DENSIDADE, PEAD, PE-80, DE= 630 MM X 57,3 MM PAREDE (SDR 11 - PN 12,5) PARA REDE DE AGUA OU ESGOTO (NBR 15561)                                                                                                                                                                                                                                                                                                                                                                </v>
          </cell>
          <cell r="C4566" t="str">
            <v xml:space="preserve">M     </v>
          </cell>
        </row>
        <row r="4567">
          <cell r="A4567">
            <v>44527</v>
          </cell>
          <cell r="B4567" t="str">
            <v xml:space="preserve">TUBO DE POLIETILENO DE ALTA DENSIDADE, PEAD, PE-80, DE= 730 MM X 34,1 MM PAREDE, (SDR 21 - PN 06) PARA REDE DE AGUA OU ESGOTO (NBR 15561)                                                                                                                                                                                                                                                                                                                                                                 </v>
          </cell>
          <cell r="C4567" t="str">
            <v xml:space="preserve">M     </v>
          </cell>
        </row>
        <row r="4568">
          <cell r="A4568">
            <v>44524</v>
          </cell>
          <cell r="B4568" t="str">
            <v xml:space="preserve">TUBO DE POLIETILENO DE ALTA DENSIDADE, PEAD, PE-80, DE= 75 MM X 6,9 MM PAREDE, (SRD 11 - PN 12,5) PARA REDE DE AGUA OU ESGOTO (NBR 15561)                                                                                                                                                                                                                                                                                                                                                                 </v>
          </cell>
          <cell r="C4568" t="str">
            <v xml:space="preserve">M     </v>
          </cell>
        </row>
        <row r="4569">
          <cell r="A4569">
            <v>44542</v>
          </cell>
          <cell r="B4569" t="str">
            <v xml:space="preserve">TUBO DE POLIETILENO DE ALTA DENSIDADE, PEAD, PE-80, DE= 800 MM X 30,8 MM PAREDE, (SDR 26 - PN 05) PARA REDE DE AGUA OU ESGOTO (NBR 15561)                                                                                                                                                                                                                                                                                                                                                                 </v>
          </cell>
          <cell r="C4569" t="str">
            <v xml:space="preserve">M     </v>
          </cell>
        </row>
        <row r="4570">
          <cell r="A4570">
            <v>9877</v>
          </cell>
          <cell r="B4570" t="str">
            <v xml:space="preserve">TUBO DE PVC, PBL, TIPO LEVE, DN = 250 MM, PARA VENTILACAO                                                                                                                                                                                                                                                                                                                                                                                                                                                 </v>
          </cell>
          <cell r="C4570" t="str">
            <v xml:space="preserve">M     </v>
          </cell>
        </row>
        <row r="4571">
          <cell r="A4571">
            <v>9878</v>
          </cell>
          <cell r="B4571" t="str">
            <v xml:space="preserve">TUBO DE PVC, PBL, TIPO LEVE, DN = 300 MM, PARA VENTILACAO                                                                                                                                                                                                                                                                                                                                                                                                                                                 </v>
          </cell>
          <cell r="C4571" t="str">
            <v xml:space="preserve">M     </v>
          </cell>
        </row>
        <row r="4572">
          <cell r="A4572">
            <v>41986</v>
          </cell>
          <cell r="B4572" t="str">
            <v xml:space="preserve">TUBO DE REVESTIMENTO, EM ACO, CORPO SCHEDULE 40, PONTEIRA SCHEDULE 80, ROSQUEAVEL E SEGMENTADO PARA PERFURACAO, DIAMETRO 10" (273 MM)                                                                                                                                                                                                                                                                                                                                                                     </v>
          </cell>
          <cell r="C4572" t="str">
            <v xml:space="preserve">M     </v>
          </cell>
        </row>
        <row r="4573">
          <cell r="A4573">
            <v>43422</v>
          </cell>
          <cell r="B4573" t="str">
            <v xml:space="preserve">TUBO DE REVESTIMENTO, EM ACO, CORPO SCHEDULE 40, PONTEIRA SCHEDULE 80, ROSQUEAVEL E SEGMENTADO PARA PERFURACAO, DIAMETRO 12" (320 MM)                                                                                                                                                                                                                                                                                                                                                                     </v>
          </cell>
          <cell r="C4573" t="str">
            <v xml:space="preserve">M     </v>
          </cell>
        </row>
        <row r="4574">
          <cell r="A4574">
            <v>41987</v>
          </cell>
          <cell r="B4574" t="str">
            <v xml:space="preserve">TUBO DE REVESTIMENTO, EM ACO, CORPO SCHEDULE 40, PONTEIRA SCHEDULE 80, ROSQUEAVEL E SEGMENTADO PARA PERFURACAO, DIAMETRO 14" (400 MM)                                                                                                                                                                                                                                                                                                                                                                     </v>
          </cell>
          <cell r="C4574" t="str">
            <v xml:space="preserve">M     </v>
          </cell>
        </row>
        <row r="4575">
          <cell r="A4575">
            <v>41988</v>
          </cell>
          <cell r="B4575" t="str">
            <v xml:space="preserve">TUBO DE REVESTIMENTO, EM ACO, CORPO SCHEDULE 40, PONTEIRA SCHEDULE 80, ROSQUEAVEL E SEGMENTADO PARA PERFURACAO, DIAMETRO 16" (450 MM)                                                                                                                                                                                                                                                                                                                                                                     </v>
          </cell>
          <cell r="C4575" t="str">
            <v xml:space="preserve">M     </v>
          </cell>
        </row>
        <row r="4576">
          <cell r="A4576">
            <v>41697</v>
          </cell>
          <cell r="B4576" t="str">
            <v xml:space="preserve">TUBO DE REVESTIMENTO, EM ACO, CORPO SCHEDULE 40, PONTEIRA SCHEDULE 80, ROSQUEAVEL E SEGMENTADO PARA PERFURACAO, DIAMETRO 4" (450 MM)                                                                                                                                                                                                                                                                                                                                                                      </v>
          </cell>
          <cell r="C4576" t="str">
            <v xml:space="preserve">M     </v>
          </cell>
        </row>
        <row r="4577">
          <cell r="A4577">
            <v>41985</v>
          </cell>
          <cell r="B4577" t="str">
            <v xml:space="preserve">TUBO DE REVESTIMENTO, EM ACO, CORPO SCHEDULE 40, PONTEIRA SCHEDULE 80, ROSQUEAVEL E SEGMENTADO PARA PERFURACAO, DIAMETRO 6" (200 MM)                                                                                                                                                                                                                                                                                                                                                                      </v>
          </cell>
          <cell r="C4577" t="str">
            <v xml:space="preserve">M     </v>
          </cell>
        </row>
        <row r="4578">
          <cell r="A4578">
            <v>41699</v>
          </cell>
          <cell r="B4578" t="str">
            <v xml:space="preserve">TUBO DE REVESTIMENTO, EM ACO, CORPO SCHEDULE 40, PONTEIRA SCHEDULE 80, ROSQUEAVEL E SEGMENTADO PARA PERFURACAO, DIAMETRO 8" (200 MM)                                                                                                                                                                                                                                                                                                                                                                      </v>
          </cell>
          <cell r="C4578" t="str">
            <v xml:space="preserve">M     </v>
          </cell>
        </row>
        <row r="4579">
          <cell r="A4579">
            <v>38053</v>
          </cell>
          <cell r="B4579" t="str">
            <v xml:space="preserve">TUBO DRENO, CORRUGADO, ESPIRALADO, FLEXIVEL, PERFURADO, EM POLIETILENO DE ALTA DENSIDADE (PEAD), DN *160* MM, (6") PARA DRENAGEM - EM BARRA (NORMA DNIT 093/2006 - EM)                                                                                                                                                                                                                                                                                                                                    </v>
          </cell>
          <cell r="C4579" t="str">
            <v xml:space="preserve">M     </v>
          </cell>
        </row>
        <row r="4580">
          <cell r="A4580">
            <v>38054</v>
          </cell>
          <cell r="B4580" t="str">
            <v xml:space="preserve">TUBO DRENO, CORRUGADO, ESPIRALADO, FLEXIVEL, PERFURADO, EM POLIETILENO DE ALTA DENSIDADE (PEAD), DN *200* MM, (8") PARA DRENAGEM - EM BARRA (NORMA DNIT 093/2006 - EM)                                                                                                                                                                                                                                                                                                                                    </v>
          </cell>
          <cell r="C4580" t="str">
            <v xml:space="preserve">M     </v>
          </cell>
        </row>
        <row r="4581">
          <cell r="A4581">
            <v>38052</v>
          </cell>
          <cell r="B4581" t="str">
            <v xml:space="preserve">TUBO DRENO, CORRUGADO, ESPIRALADO, FLEXIVEL, PERFURADO, EM POLIETILENO DE ALTA DENSIDADE (PEAD), DN 100 MM, (4") PARA DRENAGEM - EM ROLO (NORMA DNIT 093/2006 - E.M)                                                                                                                                                                                                                                                                                                                                      </v>
          </cell>
          <cell r="C4581" t="str">
            <v xml:space="preserve">M     </v>
          </cell>
        </row>
        <row r="4582">
          <cell r="A4582">
            <v>38051</v>
          </cell>
          <cell r="B4582" t="str">
            <v xml:space="preserve">TUBO DRENO, CORRUGADO, ESPIRALADO, FLEXIVEL, PERFURADO, EM POLIETILENO DE ALTA DENSIDADE (PEAD), DN 65 MM, (2 1/2") PARA DRENAGEM - EM ROLO (NORMA DNIT 093/2006 - EM)                                                                                                                                                                                                                                                                                                                                    </v>
          </cell>
          <cell r="C4582" t="str">
            <v xml:space="preserve">M     </v>
          </cell>
        </row>
        <row r="4583">
          <cell r="A4583">
            <v>38787</v>
          </cell>
          <cell r="B4583" t="str">
            <v xml:space="preserve">TUBO MONOCAMADA PEX, DN 16 MM, PARA AGUA QUENTE E FRIA                                                                                                                                                                                                                                                                                                                                                                                                                                                    </v>
          </cell>
          <cell r="C4583" t="str">
            <v xml:space="preserve">M     </v>
          </cell>
        </row>
        <row r="4584">
          <cell r="A4584">
            <v>38825</v>
          </cell>
          <cell r="B4584" t="str">
            <v xml:space="preserve">TUBO MONOCAMADA PEX, DN 20 MM, PARA AGUA QUENTE E FRIA                                                                                                                                                                                                                                                                                                                                                                                                                                                    </v>
          </cell>
          <cell r="C4584" t="str">
            <v xml:space="preserve">M     </v>
          </cell>
        </row>
        <row r="4585">
          <cell r="A4585">
            <v>38826</v>
          </cell>
          <cell r="B4585" t="str">
            <v xml:space="preserve">TUBO MONOCAMADA PEX, DN 25 MM, PARA AGUA QUENTE E FRIA                                                                                                                                                                                                                                                                                                                                                                                                                                                    </v>
          </cell>
          <cell r="C4585" t="str">
            <v xml:space="preserve">M     </v>
          </cell>
        </row>
        <row r="4586">
          <cell r="A4586">
            <v>38827</v>
          </cell>
          <cell r="B4586" t="str">
            <v xml:space="preserve">TUBO MONOCAMADA PEX, DN 32 MM, PARA AGUA QUENTE E FRIA                                                                                                                                                                                                                                                                                                                                                                                                                                                    </v>
          </cell>
          <cell r="C4586" t="str">
            <v xml:space="preserve">M     </v>
          </cell>
        </row>
        <row r="4587">
          <cell r="A4587">
            <v>38828</v>
          </cell>
          <cell r="B4587" t="str">
            <v xml:space="preserve">TUBO MULTICAMADA PEX GAS, DN *16* MM                                                                                                                                                                                                                                                                                                                                                                                                                                                                      </v>
          </cell>
          <cell r="C4587" t="str">
            <v xml:space="preserve">M     </v>
          </cell>
        </row>
        <row r="4588">
          <cell r="A4588">
            <v>38829</v>
          </cell>
          <cell r="B4588" t="str">
            <v xml:space="preserve">TUBO MULTICAMADA PEX GAS, DN *20* MM                                                                                                                                                                                                                                                                                                                                                                                                                                                                      </v>
          </cell>
          <cell r="C4588" t="str">
            <v xml:space="preserve">M     </v>
          </cell>
        </row>
        <row r="4589">
          <cell r="A4589">
            <v>38830</v>
          </cell>
          <cell r="B4589" t="str">
            <v xml:space="preserve">TUBO MULTICAMADA PEX GAS, DN *26* MM                                                                                                                                                                                                                                                                                                                                                                                                                                                                      </v>
          </cell>
          <cell r="C4589" t="str">
            <v xml:space="preserve">M     </v>
          </cell>
        </row>
        <row r="4590">
          <cell r="A4590">
            <v>38831</v>
          </cell>
          <cell r="B4590" t="str">
            <v xml:space="preserve">TUBO MULTICAMADA PEX GAS, DN *32* MM                                                                                                                                                                                                                                                                                                                                                                                                                                                                      </v>
          </cell>
          <cell r="C4590" t="str">
            <v xml:space="preserve">M     </v>
          </cell>
        </row>
        <row r="4591">
          <cell r="A4591">
            <v>36274</v>
          </cell>
          <cell r="B4591" t="str">
            <v xml:space="preserve">TUBO PPR PN 20, DN 20 MM, PARA AGUA QUENTE PREDIAL                                                                                                                                                                                                                                                                                                                                                                                                                                                        </v>
          </cell>
          <cell r="C4591" t="str">
            <v xml:space="preserve">M     </v>
          </cell>
        </row>
        <row r="4592">
          <cell r="A4592">
            <v>36278</v>
          </cell>
          <cell r="B4592" t="str">
            <v xml:space="preserve">TUBO PPR PN 20, DN 25 MM, PARA AGUA QUENTE PREDIAL                                                                                                                                                                                                                                                                                                                                                                                                                                                        </v>
          </cell>
          <cell r="C4592" t="str">
            <v xml:space="preserve">M     </v>
          </cell>
        </row>
        <row r="4593">
          <cell r="A4593">
            <v>38977</v>
          </cell>
          <cell r="B4593" t="str">
            <v xml:space="preserve">TUBO PPR, CLASSE PN 12, DN 110 MM                                                                                                                                                                                                                                                                                                                                                                                                                                                                         </v>
          </cell>
          <cell r="C4593" t="str">
            <v xml:space="preserve">M     </v>
          </cell>
        </row>
        <row r="4594">
          <cell r="A4594">
            <v>38971</v>
          </cell>
          <cell r="B4594" t="str">
            <v xml:space="preserve">TUBO PPR, CLASSE PN 12, DN 32 MM                                                                                                                                                                                                                                                                                                                                                                                                                                                                          </v>
          </cell>
          <cell r="C4594" t="str">
            <v xml:space="preserve">M     </v>
          </cell>
        </row>
        <row r="4595">
          <cell r="A4595">
            <v>38972</v>
          </cell>
          <cell r="B4595" t="str">
            <v xml:space="preserve">TUBO PPR, CLASSE PN 12, DN 40 MM                                                                                                                                                                                                                                                                                                                                                                                                                                                                          </v>
          </cell>
          <cell r="C4595" t="str">
            <v xml:space="preserve">M     </v>
          </cell>
        </row>
        <row r="4596">
          <cell r="A4596">
            <v>38973</v>
          </cell>
          <cell r="B4596" t="str">
            <v xml:space="preserve">TUBO PPR, CLASSE PN 12, DN 50 MM                                                                                                                                                                                                                                                                                                                                                                                                                                                                          </v>
          </cell>
          <cell r="C4596" t="str">
            <v xml:space="preserve">M     </v>
          </cell>
        </row>
        <row r="4597">
          <cell r="A4597">
            <v>38974</v>
          </cell>
          <cell r="B4597" t="str">
            <v xml:space="preserve">TUBO PPR, CLASSE PN 12, DN 63 MM                                                                                                                                                                                                                                                                                                                                                                                                                                                                          </v>
          </cell>
          <cell r="C4597" t="str">
            <v xml:space="preserve">M     </v>
          </cell>
        </row>
        <row r="4598">
          <cell r="A4598">
            <v>38975</v>
          </cell>
          <cell r="B4598" t="str">
            <v xml:space="preserve">TUBO PPR, CLASSE PN 12, DN 75 MM                                                                                                                                                                                                                                                                                                                                                                                                                                                                          </v>
          </cell>
          <cell r="C4598" t="str">
            <v xml:space="preserve">M     </v>
          </cell>
        </row>
        <row r="4599">
          <cell r="A4599">
            <v>38976</v>
          </cell>
          <cell r="B4599" t="str">
            <v xml:space="preserve">TUBO PPR, CLASSE PN 12, DN 90 MM                                                                                                                                                                                                                                                                                                                                                                                                                                                                          </v>
          </cell>
          <cell r="C4599" t="str">
            <v xml:space="preserve">M     </v>
          </cell>
        </row>
        <row r="4600">
          <cell r="A4600">
            <v>44176</v>
          </cell>
          <cell r="B4600" t="str">
            <v xml:space="preserve">TUBO PPR, CLASSE PN 20, SOLDAVEL, DN 32 MM PARA AGUA FRIA OU QUENTE PREDIAL                                                                                                                                                                                                                                                                                                                                                                                                                               </v>
          </cell>
          <cell r="C4600" t="str">
            <v xml:space="preserve">M     </v>
          </cell>
        </row>
        <row r="4601">
          <cell r="A4601">
            <v>38986</v>
          </cell>
          <cell r="B4601" t="str">
            <v xml:space="preserve">TUBO PPR, CLASSE PN 25, DN 110 MM, PARA AGUA QUENTE E FRIA PREDIAL                                                                                                                                                                                                                                                                                                                                                                                                                                        </v>
          </cell>
          <cell r="C4601" t="str">
            <v xml:space="preserve">M     </v>
          </cell>
        </row>
        <row r="4602">
          <cell r="A4602">
            <v>38978</v>
          </cell>
          <cell r="B4602" t="str">
            <v xml:space="preserve">TUBO PPR, CLASSE PN 25, DN 20 MM, PARA AGUA QUENTE E FRIA PREDIAL                                                                                                                                                                                                                                                                                                                                                                                                                                         </v>
          </cell>
          <cell r="C4602" t="str">
            <v xml:space="preserve">M     </v>
          </cell>
        </row>
        <row r="4603">
          <cell r="A4603">
            <v>38979</v>
          </cell>
          <cell r="B4603" t="str">
            <v xml:space="preserve">TUBO PPR, CLASSE PN 25, DN 25 MM, PARA AGUA QUENTE E FRIA PREDIAL                                                                                                                                                                                                                                                                                                                                                                                                                                         </v>
          </cell>
          <cell r="C4603" t="str">
            <v xml:space="preserve">M     </v>
          </cell>
        </row>
        <row r="4604">
          <cell r="A4604">
            <v>38980</v>
          </cell>
          <cell r="B4604" t="str">
            <v xml:space="preserve">TUBO PPR, CLASSE PN 25, DN 32 MM, PARA AGUA QUENTE E FRIA PREDIAL                                                                                                                                                                                                                                                                                                                                                                                                                                         </v>
          </cell>
          <cell r="C4604" t="str">
            <v xml:space="preserve">M     </v>
          </cell>
        </row>
        <row r="4605">
          <cell r="A4605">
            <v>38981</v>
          </cell>
          <cell r="B4605" t="str">
            <v xml:space="preserve">TUBO PPR, CLASSE PN 25, DN 40 MM, PARA AGUA QUENTE E FRIA PREDIAL                                                                                                                                                                                                                                                                                                                                                                                                                                         </v>
          </cell>
          <cell r="C4605" t="str">
            <v xml:space="preserve">M     </v>
          </cell>
        </row>
        <row r="4606">
          <cell r="A4606">
            <v>38982</v>
          </cell>
          <cell r="B4606" t="str">
            <v xml:space="preserve">TUBO PPR, CLASSE PN 25, DN 50 MM, PARA AGUA QUENTE E FRIA PREDIAL                                                                                                                                                                                                                                                                                                                                                                                                                                         </v>
          </cell>
          <cell r="C4606" t="str">
            <v xml:space="preserve">M     </v>
          </cell>
        </row>
        <row r="4607">
          <cell r="A4607">
            <v>38983</v>
          </cell>
          <cell r="B4607" t="str">
            <v xml:space="preserve">TUBO PPR, CLASSE PN 25, DN 63 MM, PARA AGUA QUENTE E FRIA PREDIAL                                                                                                                                                                                                                                                                                                                                                                                                                                         </v>
          </cell>
          <cell r="C4607" t="str">
            <v xml:space="preserve">M     </v>
          </cell>
        </row>
        <row r="4608">
          <cell r="A4608">
            <v>38984</v>
          </cell>
          <cell r="B4608" t="str">
            <v xml:space="preserve">TUBO PPR, CLASSE PN 25, DN 75 MM, PARA AGUA QUENTE E FRIA PREDIAL                                                                                                                                                                                                                                                                                                                                                                                                                                         </v>
          </cell>
          <cell r="C4608" t="str">
            <v xml:space="preserve">M     </v>
          </cell>
        </row>
        <row r="4609">
          <cell r="A4609">
            <v>38985</v>
          </cell>
          <cell r="B4609" t="str">
            <v xml:space="preserve">TUBO PPR, CLASSE PN 25, DN 90 MM, PARA AGUA QUENTE E FRIA PREDIAL                                                                                                                                                                                                                                                                                                                                                                                                                                         </v>
          </cell>
          <cell r="C4609" t="str">
            <v xml:space="preserve">M     </v>
          </cell>
        </row>
        <row r="4610">
          <cell r="A4610">
            <v>38032</v>
          </cell>
          <cell r="B4610" t="str">
            <v xml:space="preserve">TUBO PVC CORRUGADO, PAREDE DUPLA, JE, DN 150 MM/ DE 160 MM, REDE COLETORA ESGOTO                                                                                                                                                                                                                                                                                                                                                                                                                          </v>
          </cell>
          <cell r="C4610" t="str">
            <v xml:space="preserve">M     </v>
          </cell>
        </row>
        <row r="4611">
          <cell r="A4611">
            <v>38033</v>
          </cell>
          <cell r="B4611" t="str">
            <v xml:space="preserve">TUBO PVC CORRUGADO, PAREDE DUPLA, JE, DN 200 MM/ DE 200 MM, REDE COLETORA ESGOTO                                                                                                                                                                                                                                                                                                                                                                                                                          </v>
          </cell>
          <cell r="C4611" t="str">
            <v xml:space="preserve">M     </v>
          </cell>
        </row>
        <row r="4612">
          <cell r="A4612">
            <v>38034</v>
          </cell>
          <cell r="B4612" t="str">
            <v xml:space="preserve">TUBO PVC CORRUGADO, PAREDE DUPLA, JE, DN 250 MM/ DE 250 MM, REDE COLETORA ESGOTO                                                                                                                                                                                                                                                                                                                                                                                                                          </v>
          </cell>
          <cell r="C4612" t="str">
            <v xml:space="preserve">M     </v>
          </cell>
        </row>
        <row r="4613">
          <cell r="A4613">
            <v>38035</v>
          </cell>
          <cell r="B4613" t="str">
            <v xml:space="preserve">TUBO PVC CORRUGADO, PAREDE DUPLA, JE, DN 300 MM/ DE 315 MM, REDE COLETORA ESGOTO                                                                                                                                                                                                                                                                                                                                                                                                                          </v>
          </cell>
          <cell r="C4613" t="str">
            <v xml:space="preserve">M     </v>
          </cell>
        </row>
        <row r="4614">
          <cell r="A4614">
            <v>38036</v>
          </cell>
          <cell r="B4614" t="str">
            <v xml:space="preserve">TUBO PVC CORRUGADO, PAREDE DUPLA, JE, DN 350 MM/ DE 355 MM, REDE COLETORA ESGOTO                                                                                                                                                                                                                                                                                                                                                                                                                          </v>
          </cell>
          <cell r="C4614" t="str">
            <v xml:space="preserve">M     </v>
          </cell>
        </row>
        <row r="4615">
          <cell r="A4615">
            <v>38037</v>
          </cell>
          <cell r="B4615" t="str">
            <v xml:space="preserve">TUBO PVC CORRUGADO, PAREDE DUPLA, JE, DN 400 MM/ DE 400 MM, REDE COLETORA ESGOTO                                                                                                                                                                                                                                                                                                                                                                                                                          </v>
          </cell>
          <cell r="C4615" t="str">
            <v xml:space="preserve">M     </v>
          </cell>
        </row>
        <row r="4616">
          <cell r="A4616">
            <v>9850</v>
          </cell>
          <cell r="B4616" t="str">
            <v xml:space="preserve">TUBO PVC DE REVESTIMENTO GEOMECANICO NERVURADO REFORCADO, DN = 150 MM, COMPRIMENTO = 2 M                                                                                                                                                                                                                                                                                                                                                                                                                  </v>
          </cell>
          <cell r="C4616" t="str">
            <v xml:space="preserve">M     </v>
          </cell>
        </row>
        <row r="4617">
          <cell r="A4617">
            <v>9853</v>
          </cell>
          <cell r="B4617" t="str">
            <v xml:space="preserve">TUBO PVC DE REVESTIMENTO GEOMECANICO NERVURADO REFORCADO, DN = 200 MM, COMPRIMENTO = 2 M                                                                                                                                                                                                                                                                                                                                                                                                                  </v>
          </cell>
          <cell r="C4617" t="str">
            <v xml:space="preserve">M     </v>
          </cell>
        </row>
        <row r="4618">
          <cell r="A4618">
            <v>9854</v>
          </cell>
          <cell r="B4618" t="str">
            <v xml:space="preserve">TUBO PVC DE REVESTIMENTO GEOMECANICO NERVURADO STANDARD, DN = 154 MM, COMPRIMENTO = 2 M                                                                                                                                                                                                                                                                                                                                                                                                                   </v>
          </cell>
          <cell r="C4618" t="str">
            <v xml:space="preserve">M     </v>
          </cell>
        </row>
        <row r="4619">
          <cell r="A4619">
            <v>9851</v>
          </cell>
          <cell r="B4619" t="str">
            <v xml:space="preserve">TUBO PVC DE REVESTIMENTO GEOMECANICO NERVURADO STANDARD, DN = 206 MM, COMPRIMENTO = 2 M                                                                                                                                                                                                                                                                                                                                                                                                                   </v>
          </cell>
          <cell r="C4619" t="str">
            <v xml:space="preserve">M     </v>
          </cell>
        </row>
        <row r="4620">
          <cell r="A4620">
            <v>9825</v>
          </cell>
          <cell r="B4620" t="str">
            <v xml:space="preserve">TUBO PVC DEFOFO, JEI, 1 MPA, DN 100 MM, PARA REDE DE AGUA (NBR 7665)                                                                                                                                                                                                                                                                                                                                                                                                                                      </v>
          </cell>
          <cell r="C4620" t="str">
            <v xml:space="preserve">M     </v>
          </cell>
        </row>
        <row r="4621">
          <cell r="A4621">
            <v>9828</v>
          </cell>
          <cell r="B4621" t="str">
            <v xml:space="preserve">TUBO PVC DEFOFO, JEI, 1 MPA, DN 150 MM, PARA REDE DE AGUA (NBR 7665)                                                                                                                                                                                                                                                                                                                                                                                                                                      </v>
          </cell>
          <cell r="C4621" t="str">
            <v xml:space="preserve">M     </v>
          </cell>
        </row>
        <row r="4622">
          <cell r="A4622">
            <v>9829</v>
          </cell>
          <cell r="B4622" t="str">
            <v xml:space="preserve">TUBO PVC DEFOFO, JEI, 1 MPA, DN 200 MM, PARA REDE DE AGUA (NBR 7665)                                                                                                                                                                                                                                                                                                                                                                                                                                      </v>
          </cell>
          <cell r="C4622" t="str">
            <v xml:space="preserve">M     </v>
          </cell>
        </row>
        <row r="4623">
          <cell r="A4623">
            <v>9826</v>
          </cell>
          <cell r="B4623" t="str">
            <v xml:space="preserve">TUBO PVC DEFOFO, JEI, 1 MPA, DN 250 MM, PARA REDE DE AGUA (NBR 7665)                                                                                                                                                                                                                                                                                                                                                                                                                                      </v>
          </cell>
          <cell r="C4623" t="str">
            <v xml:space="preserve">M     </v>
          </cell>
        </row>
        <row r="4624">
          <cell r="A4624">
            <v>9827</v>
          </cell>
          <cell r="B4624" t="str">
            <v xml:space="preserve">TUBO PVC DEFOFO, JEI, 1 MPA, DN 300 MM, PARA REDE DE AGUA (NBR 7665)                                                                                                                                                                                                                                                                                                                                                                                                                                      </v>
          </cell>
          <cell r="C4624" t="str">
            <v xml:space="preserve">M     </v>
          </cell>
        </row>
        <row r="4625">
          <cell r="A4625">
            <v>36374</v>
          </cell>
          <cell r="B4625" t="str">
            <v xml:space="preserve">TUBO PVC PBA JEI, CLASSE 12, DN 100 MM, PARA REDE DE AGUA (NBR 5647)                                                                                                                                                                                                                                                                                                                                                                                                                                      </v>
          </cell>
          <cell r="C4625" t="str">
            <v xml:space="preserve">M     </v>
          </cell>
        </row>
        <row r="4626">
          <cell r="A4626">
            <v>36084</v>
          </cell>
          <cell r="B4626" t="str">
            <v xml:space="preserve">TUBO PVC PBA JEI, CLASSE 12, DN 50 MM, PARA REDE DE AGUA (NBR 5647)                                                                                                                                                                                                                                                                                                                                                                                                                                       </v>
          </cell>
          <cell r="C4626" t="str">
            <v xml:space="preserve">M     </v>
          </cell>
        </row>
        <row r="4627">
          <cell r="A4627">
            <v>36373</v>
          </cell>
          <cell r="B4627" t="str">
            <v xml:space="preserve">TUBO PVC PBA JEI, CLASSE 12, DN 75 MM, PARA REDE DE AGUA (NBR 5647)                                                                                                                                                                                                                                                                                                                                                                                                                                       </v>
          </cell>
          <cell r="C4627" t="str">
            <v xml:space="preserve">M     </v>
          </cell>
        </row>
        <row r="4628">
          <cell r="A4628">
            <v>36377</v>
          </cell>
          <cell r="B4628" t="str">
            <v xml:space="preserve">TUBO PVC PBA JEI, CLASSE 15, DN 100 MM, PARA REDE DE AGUA (NBR 5647)                                                                                                                                                                                                                                                                                                                                                                                                                                      </v>
          </cell>
          <cell r="C4628" t="str">
            <v xml:space="preserve">M     </v>
          </cell>
        </row>
        <row r="4629">
          <cell r="A4629">
            <v>36375</v>
          </cell>
          <cell r="B4629" t="str">
            <v xml:space="preserve">TUBO PVC PBA JEI, CLASSE 15, DN 50 MM, PARA REDE DE AGUA (NBR 5647)                                                                                                                                                                                                                                                                                                                                                                                                                                       </v>
          </cell>
          <cell r="C4629" t="str">
            <v xml:space="preserve">M     </v>
          </cell>
        </row>
        <row r="4630">
          <cell r="A4630">
            <v>36376</v>
          </cell>
          <cell r="B4630" t="str">
            <v xml:space="preserve">TUBO PVC PBA JEI, CLASSE 15, DN 75 MM, PARA REDE DE AGUA (NBR 5647)                                                                                                                                                                                                                                                                                                                                                                                                                                       </v>
          </cell>
          <cell r="C4630" t="str">
            <v xml:space="preserve">M     </v>
          </cell>
        </row>
        <row r="4631">
          <cell r="A4631">
            <v>36380</v>
          </cell>
          <cell r="B4631" t="str">
            <v xml:space="preserve">TUBO PVC PBA JEI, CLASSE 20, DN 100 MM, PARA REDE DE AGUA (NBR 5647)                                                                                                                                                                                                                                                                                                                                                                                                                                      </v>
          </cell>
          <cell r="C4631" t="str">
            <v xml:space="preserve">M     </v>
          </cell>
        </row>
        <row r="4632">
          <cell r="A4632">
            <v>36378</v>
          </cell>
          <cell r="B4632" t="str">
            <v xml:space="preserve">TUBO PVC PBA JEI, CLASSE 20, DN 50 MM, PARA REDE DE AGUA (NBR 5647)                                                                                                                                                                                                                                                                                                                                                                                                                                       </v>
          </cell>
          <cell r="C4632" t="str">
            <v xml:space="preserve">M     </v>
          </cell>
        </row>
        <row r="4633">
          <cell r="A4633">
            <v>36379</v>
          </cell>
          <cell r="B4633" t="str">
            <v xml:space="preserve">TUBO PVC PBA JEI, CLASSE 20, DN 75 MM, PARA REDE DE AGUA (NBR 5647)                                                                                                                                                                                                                                                                                                                                                                                                                                       </v>
          </cell>
          <cell r="C4633" t="str">
            <v xml:space="preserve">M     </v>
          </cell>
        </row>
        <row r="4634">
          <cell r="A4634">
            <v>9859</v>
          </cell>
          <cell r="B4634" t="str">
            <v xml:space="preserve">TUBO PVC ROSCAVEL, 3/4", AGUA FRIA PREDIAL                                                                                                                                                                                                                                                                                                                                                                                                                                                                </v>
          </cell>
          <cell r="C4634" t="str">
            <v xml:space="preserve">M     </v>
          </cell>
        </row>
        <row r="4635">
          <cell r="A4635">
            <v>9836</v>
          </cell>
          <cell r="B4635" t="str">
            <v xml:space="preserve">TUBO PVC SERIE NORMAL, DN 100 MM, PARA ESGOTO PREDIAL (NBR 5688)                                                                                                                                                                                                                                                                                                                                                                                                                                          </v>
          </cell>
          <cell r="C4635" t="str">
            <v xml:space="preserve">M     </v>
          </cell>
        </row>
        <row r="4636">
          <cell r="A4636">
            <v>20065</v>
          </cell>
          <cell r="B4636" t="str">
            <v xml:space="preserve">TUBO PVC SERIE NORMAL, DN 150 MM, PARA ESGOTO PREDIAL (NBR 5688)                                                                                                                                                                                                                                                                                                                                                                                                                                          </v>
          </cell>
          <cell r="C4636" t="str">
            <v xml:space="preserve">M     </v>
          </cell>
        </row>
        <row r="4637">
          <cell r="A4637">
            <v>9835</v>
          </cell>
          <cell r="B4637" t="str">
            <v xml:space="preserve">TUBO PVC SERIE NORMAL, DN 40 MM, PARA ESGOTO PREDIAL (NBR 5688)                                                                                                                                                                                                                                                                                                                                                                                                                                           </v>
          </cell>
          <cell r="C4637" t="str">
            <v xml:space="preserve">M     </v>
          </cell>
        </row>
        <row r="4638">
          <cell r="A4638">
            <v>9838</v>
          </cell>
          <cell r="B4638" t="str">
            <v xml:space="preserve">TUBO PVC SERIE NORMAL, DN 50 MM, PARA ESGOTO PREDIAL (NBR 5688)                                                                                                                                                                                                                                                                                                                                                                                                                                           </v>
          </cell>
          <cell r="C4638" t="str">
            <v xml:space="preserve">M     </v>
          </cell>
        </row>
        <row r="4639">
          <cell r="A4639">
            <v>9837</v>
          </cell>
          <cell r="B4639" t="str">
            <v xml:space="preserve">TUBO PVC SERIE NORMAL, DN 75 MM, PARA ESGOTO PREDIAL (NBR 5688)                                                                                                                                                                                                                                                                                                                                                                                                                                           </v>
          </cell>
          <cell r="C4639" t="str">
            <v xml:space="preserve">M     </v>
          </cell>
        </row>
        <row r="4640">
          <cell r="A4640">
            <v>44315</v>
          </cell>
          <cell r="B4640" t="str">
            <v xml:space="preserve">TUBO PVC, RIGIDO, CORRUGADO, PERFURADO DN 100 MM, PARA DRENAGEM, SISTEMA IRRIGACAO                                                                                                                                                                                                                                                                                                                                                                                                                        </v>
          </cell>
          <cell r="C4640" t="str">
            <v xml:space="preserve">M     </v>
          </cell>
        </row>
        <row r="4641">
          <cell r="A4641">
            <v>9862</v>
          </cell>
          <cell r="B4641" t="str">
            <v xml:space="preserve">TUBO PVC, ROSCAVEL, 1 1/2", AGUA FRIA PREDIAL                                                                                                                                                                                                                                                                                                                                                                                                                                                             </v>
          </cell>
          <cell r="C4641" t="str">
            <v xml:space="preserve">M     </v>
          </cell>
        </row>
        <row r="4642">
          <cell r="A4642">
            <v>9861</v>
          </cell>
          <cell r="B4642" t="str">
            <v xml:space="preserve">TUBO PVC, ROSCAVEL, 1 1/4", AGUA FRIA PREDIAL                                                                                                                                                                                                                                                                                                                                                                                                                                                             </v>
          </cell>
          <cell r="C4642" t="str">
            <v xml:space="preserve">M     </v>
          </cell>
        </row>
        <row r="4643">
          <cell r="A4643">
            <v>9856</v>
          </cell>
          <cell r="B4643" t="str">
            <v xml:space="preserve">TUBO PVC, ROSCAVEL, 1/2", AGUA FRIA PREDIAL                                                                                                                                                                                                                                                                                                                                                                                                                                                               </v>
          </cell>
          <cell r="C4643" t="str">
            <v xml:space="preserve">M     </v>
          </cell>
        </row>
        <row r="4644">
          <cell r="A4644">
            <v>9866</v>
          </cell>
          <cell r="B4644" t="str">
            <v xml:space="preserve">TUBO PVC, ROSCAVEL, 1", AGUA FRIA PREDIAL                                                                                                                                                                                                                                                                                                                                                                                                                                                                 </v>
          </cell>
          <cell r="C4644" t="str">
            <v xml:space="preserve">M     </v>
          </cell>
        </row>
        <row r="4645">
          <cell r="A4645">
            <v>9863</v>
          </cell>
          <cell r="B4645" t="str">
            <v xml:space="preserve">TUBO PVC, ROSCAVEL, 2 1/2", AGUA FRIA PREDIAL                                                                                                                                                                                                                                                                                                                                                                                                                                                             </v>
          </cell>
          <cell r="C4645" t="str">
            <v xml:space="preserve">M     </v>
          </cell>
        </row>
        <row r="4646">
          <cell r="A4646">
            <v>9860</v>
          </cell>
          <cell r="B4646" t="str">
            <v xml:space="preserve">TUBO PVC, ROSCAVEL, 2", PARA AGUA FRIA PREDIAL                                                                                                                                                                                                                                                                                                                                                                                                                                                            </v>
          </cell>
          <cell r="C4646" t="str">
            <v xml:space="preserve">M     </v>
          </cell>
        </row>
        <row r="4647">
          <cell r="A4647">
            <v>9841</v>
          </cell>
          <cell r="B4647" t="str">
            <v xml:space="preserve">TUBO PVC, SERIE R, DN 100 MM, PARA ESGOTO OU AGUAS PLUVIAIS PREDIAL (NBR 5688)                                                                                                                                                                                                                                                                                                                                                                                                                            </v>
          </cell>
          <cell r="C4647" t="str">
            <v xml:space="preserve">M     </v>
          </cell>
        </row>
        <row r="4648">
          <cell r="A4648">
            <v>9840</v>
          </cell>
          <cell r="B4648" t="str">
            <v xml:space="preserve">TUBO PVC, SERIE R, DN 150 MM, PARA ESGOTO OU AGUAS PLUVIAIS PREDIAL (NBR 5688)                                                                                                                                                                                                                                                                                                                                                                                                                            </v>
          </cell>
          <cell r="C4648" t="str">
            <v xml:space="preserve">M     </v>
          </cell>
        </row>
        <row r="4649">
          <cell r="A4649">
            <v>20067</v>
          </cell>
          <cell r="B4649" t="str">
            <v xml:space="preserve">TUBO PVC, SERIE R, DN 40 MM, PARA ESGOTO OU AGUAS PLUVIAIS PREDIAL (NBR 5688)                                                                                                                                                                                                                                                                                                                                                                                                                             </v>
          </cell>
          <cell r="C4649" t="str">
            <v xml:space="preserve">M     </v>
          </cell>
        </row>
        <row r="4650">
          <cell r="A4650">
            <v>20068</v>
          </cell>
          <cell r="B4650" t="str">
            <v xml:space="preserve">TUBO PVC, SERIE R, DN 50 MM, PARA ESGOTO OU AGUAS PLUVIAIS PREDIAL (NBR 5688)                                                                                                                                                                                                                                                                                                                                                                                                                             </v>
          </cell>
          <cell r="C4650" t="str">
            <v xml:space="preserve">M     </v>
          </cell>
        </row>
        <row r="4651">
          <cell r="A4651">
            <v>9839</v>
          </cell>
          <cell r="B4651" t="str">
            <v xml:space="preserve">TUBO PVC, SERIE R, DN 75 MM, PARA ESGOTO OU AGUAS PLUVIAIS PREDIAL (NBR 5688)                                                                                                                                                                                                                                                                                                                                                                                                                             </v>
          </cell>
          <cell r="C4651" t="str">
            <v xml:space="preserve">M     </v>
          </cell>
        </row>
        <row r="4652">
          <cell r="A4652">
            <v>9870</v>
          </cell>
          <cell r="B4652" t="str">
            <v xml:space="preserve">TUBO PVC, SOLDAVEL, DE 110 MM, AGUA FRIA (NBR-5648)                                                                                                                                                                                                                                                                                                                                                                                                                                                       </v>
          </cell>
          <cell r="C4652" t="str">
            <v xml:space="preserve">M     </v>
          </cell>
        </row>
        <row r="4653">
          <cell r="A4653">
            <v>9867</v>
          </cell>
          <cell r="B4653" t="str">
            <v xml:space="preserve">TUBO PVC, SOLDAVEL, DE 20 MM, AGUA FRIA (NBR-5648)                                                                                                                                                                                                                                                                                                                                                                                                                                                        </v>
          </cell>
          <cell r="C4653" t="str">
            <v xml:space="preserve">M     </v>
          </cell>
        </row>
        <row r="4654">
          <cell r="A4654">
            <v>9868</v>
          </cell>
          <cell r="B4654" t="str">
            <v xml:space="preserve">TUBO PVC, SOLDAVEL, DE 25 MM, AGUA FRIA (NBR-5648)                                                                                                                                                                                                                                                                                                                                                                                                                                                        </v>
          </cell>
          <cell r="C4654" t="str">
            <v xml:space="preserve">M     </v>
          </cell>
        </row>
        <row r="4655">
          <cell r="A4655">
            <v>9869</v>
          </cell>
          <cell r="B4655" t="str">
            <v xml:space="preserve">TUBO PVC, SOLDAVEL, DE 32 MM, AGUA FRIA (NBR-5648)                                                                                                                                                                                                                                                                                                                                                                                                                                                        </v>
          </cell>
          <cell r="C4655" t="str">
            <v xml:space="preserve">M     </v>
          </cell>
        </row>
        <row r="4656">
          <cell r="A4656">
            <v>9874</v>
          </cell>
          <cell r="B4656" t="str">
            <v xml:space="preserve">TUBO PVC, SOLDAVEL, DE 40 MM, AGUA FRIA (NBR-5648)                                                                                                                                                                                                                                                                                                                                                                                                                                                        </v>
          </cell>
          <cell r="C4656" t="str">
            <v xml:space="preserve">M     </v>
          </cell>
        </row>
        <row r="4657">
          <cell r="A4657">
            <v>9875</v>
          </cell>
          <cell r="B4657" t="str">
            <v xml:space="preserve">TUBO PVC, SOLDAVEL, DE 50 MM, AGUA FRIA (NBR-5648)                                                                                                                                                                                                                                                                                                                                                                                                                                                        </v>
          </cell>
          <cell r="C4657" t="str">
            <v xml:space="preserve">M     </v>
          </cell>
        </row>
        <row r="4658">
          <cell r="A4658">
            <v>9873</v>
          </cell>
          <cell r="B4658" t="str">
            <v xml:space="preserve">TUBO PVC, SOLDAVEL, DE 60 MM, AGUA FRIA (NBR-5648)                                                                                                                                                                                                                                                                                                                                                                                                                                                        </v>
          </cell>
          <cell r="C4658" t="str">
            <v xml:space="preserve">M     </v>
          </cell>
        </row>
        <row r="4659">
          <cell r="A4659">
            <v>9871</v>
          </cell>
          <cell r="B4659" t="str">
            <v xml:space="preserve">TUBO PVC, SOLDAVEL, DE 75 MM, AGUA FRIA (NBR-5648)                                                                                                                                                                                                                                                                                                                                                                                                                                                        </v>
          </cell>
          <cell r="C4659" t="str">
            <v xml:space="preserve">M     </v>
          </cell>
        </row>
        <row r="4660">
          <cell r="A4660">
            <v>9872</v>
          </cell>
          <cell r="B4660" t="str">
            <v xml:space="preserve">TUBO PVC, SOLDAVEL, DE 85 MM, AGUA FRIA (NBR-5648)                                                                                                                                                                                                                                                                                                                                                                                                                                                        </v>
          </cell>
          <cell r="C4660" t="str">
            <v xml:space="preserve">M     </v>
          </cell>
        </row>
        <row r="4661">
          <cell r="A4661">
            <v>7667</v>
          </cell>
          <cell r="B4661" t="str">
            <v xml:space="preserve">TUBO 26" EM CHAPA PRETA, E= 3/16", 147 KG/6 M                                                                                                                                                                                                                                                                                                                                                                                                                                                             </v>
          </cell>
          <cell r="C4661" t="str">
            <v xml:space="preserve">M     </v>
          </cell>
        </row>
        <row r="4662">
          <cell r="A4662">
            <v>7660</v>
          </cell>
          <cell r="B4662" t="str">
            <v xml:space="preserve">TUBO 30" EM CHAPA PRETA, E= 1/4", 175 KG/6 M                                                                                                                                                                                                                                                                                                                                                                                                                                                              </v>
          </cell>
          <cell r="C4662" t="str">
            <v xml:space="preserve">M     </v>
          </cell>
        </row>
        <row r="4663">
          <cell r="A4663">
            <v>7676</v>
          </cell>
          <cell r="B4663" t="str">
            <v xml:space="preserve">TUBO 30" EM CHAPA PRETA, E= 3/8", 177 KG/6 M                                                                                                                                                                                                                                                                                                                                                                                                                                                              </v>
          </cell>
          <cell r="C4663" t="str">
            <v xml:space="preserve">M     </v>
          </cell>
        </row>
        <row r="4664">
          <cell r="A4664">
            <v>12426</v>
          </cell>
          <cell r="B4664" t="str">
            <v xml:space="preserve">UNIAO COM ASSENTO CONICO DE BRONZE, DIAMETRO 1/2"                                                                                                                                                                                                                                                                                                                                                                                                                                                         </v>
          </cell>
          <cell r="C4664" t="str">
            <v xml:space="preserve">UN    </v>
          </cell>
        </row>
        <row r="4665">
          <cell r="A4665">
            <v>12425</v>
          </cell>
          <cell r="B4665" t="str">
            <v xml:space="preserve">UNIAO COM ASSENTO CONICO DE BRONZE, DIAMETRO 1"                                                                                                                                                                                                                                                                                                                                                                                                                                                           </v>
          </cell>
          <cell r="C4665" t="str">
            <v xml:space="preserve">UN    </v>
          </cell>
        </row>
        <row r="4666">
          <cell r="A4666">
            <v>12427</v>
          </cell>
          <cell r="B4666" t="str">
            <v xml:space="preserve">UNIAO COM ASSENTO CONICO DE BRONZE, DIAMETRO 2 1/2"                                                                                                                                                                                                                                                                                                                                                                                                                                                       </v>
          </cell>
          <cell r="C4666" t="str">
            <v xml:space="preserve">UN    </v>
          </cell>
        </row>
        <row r="4667">
          <cell r="A4667">
            <v>12428</v>
          </cell>
          <cell r="B4667" t="str">
            <v xml:space="preserve">UNIAO COM ASSENTO CONICO DE BRONZE, DIAMETRO 2'                                                                                                                                                                                                                                                                                                                                                                                                                                                           </v>
          </cell>
          <cell r="C4667" t="str">
            <v xml:space="preserve">UN    </v>
          </cell>
        </row>
        <row r="4668">
          <cell r="A4668">
            <v>12430</v>
          </cell>
          <cell r="B4668" t="str">
            <v xml:space="preserve">UNIAO COM ASSENTO CONICO DE BRONZE, DIAMETRO 3/4"                                                                                                                                                                                                                                                                                                                                                                                                                                                         </v>
          </cell>
          <cell r="C4668" t="str">
            <v xml:space="preserve">UN    </v>
          </cell>
        </row>
        <row r="4669">
          <cell r="A4669">
            <v>12429</v>
          </cell>
          <cell r="B4669" t="str">
            <v xml:space="preserve">UNIAO COM ASSENTO CONICO DE BRONZE, DIAMETRO 3"                                                                                                                                                                                                                                                                                                                                                                                                                                                           </v>
          </cell>
          <cell r="C4669" t="str">
            <v xml:space="preserve">UN    </v>
          </cell>
        </row>
        <row r="4670">
          <cell r="A4670">
            <v>12431</v>
          </cell>
          <cell r="B4670" t="str">
            <v xml:space="preserve">UNIAO COM ASSENTO CONICO DE BRONZE, DIAMETRO 4"                                                                                                                                                                                                                                                                                                                                                                                                                                                           </v>
          </cell>
          <cell r="C4670" t="str">
            <v xml:space="preserve">UN    </v>
          </cell>
        </row>
        <row r="4671">
          <cell r="A4671">
            <v>12432</v>
          </cell>
          <cell r="B4671" t="str">
            <v xml:space="preserve">UNIAO COM ASSENTO CONICO DE FERRO LONGO (MACHO-FEMEA), DIAMETRO 1 1/2"                                                                                                                                                                                                                                                                                                                                                                                                                                    </v>
          </cell>
          <cell r="C4671" t="str">
            <v xml:space="preserve">UN    </v>
          </cell>
        </row>
        <row r="4672">
          <cell r="A4672">
            <v>12434</v>
          </cell>
          <cell r="B4672" t="str">
            <v xml:space="preserve">UNIAO COM ASSENTO CONICO DE FERRO LONGO (MACHO-FEMEA), DIAMETRO 1/2"                                                                                                                                                                                                                                                                                                                                                                                                                                      </v>
          </cell>
          <cell r="C4672" t="str">
            <v xml:space="preserve">UN    </v>
          </cell>
        </row>
        <row r="4673">
          <cell r="A4673">
            <v>12433</v>
          </cell>
          <cell r="B4673" t="str">
            <v xml:space="preserve">UNIAO COM ASSENTO CONICO DE FERRO LONGO (MACHO-FEMEA), DIAMETRO 1"                                                                                                                                                                                                                                                                                                                                                                                                                                        </v>
          </cell>
          <cell r="C4673" t="str">
            <v xml:space="preserve">UN    </v>
          </cell>
        </row>
        <row r="4674">
          <cell r="A4674">
            <v>12435</v>
          </cell>
          <cell r="B4674" t="str">
            <v xml:space="preserve">UNIAO COM ASSENTO CONICO DE FERRO LONGO (MACHO-FEMEA), DIAMETRO 2 1/2"                                                                                                                                                                                                                                                                                                                                                                                                                                    </v>
          </cell>
          <cell r="C4674" t="str">
            <v xml:space="preserve">UN    </v>
          </cell>
        </row>
        <row r="4675">
          <cell r="A4675">
            <v>12437</v>
          </cell>
          <cell r="B4675" t="str">
            <v xml:space="preserve">UNIAO COM ASSENTO CONICO DE FERRO LONGO (MACHO-FEMEA), DIAMETRO 2"                                                                                                                                                                                                                                                                                                                                                                                                                                        </v>
          </cell>
          <cell r="C4675" t="str">
            <v xml:space="preserve">UN    </v>
          </cell>
        </row>
        <row r="4676">
          <cell r="A4676">
            <v>12439</v>
          </cell>
          <cell r="B4676" t="str">
            <v xml:space="preserve">UNIAO COM ASSENTO CONICO DE FERRO LONGO (MACHO-FEMEA), DIAMETRO 3/4"                                                                                                                                                                                                                                                                                                                                                                                                                                      </v>
          </cell>
          <cell r="C4676" t="str">
            <v xml:space="preserve">UN    </v>
          </cell>
        </row>
        <row r="4677">
          <cell r="A4677">
            <v>12438</v>
          </cell>
          <cell r="B4677" t="str">
            <v xml:space="preserve">UNIAO COM ASSENTO CONICO DE FERRO LONGO (MACHO-FEMEA), DIAMETRO 3'                                                                                                                                                                                                                                                                                                                                                                                                                                        </v>
          </cell>
          <cell r="C4677" t="str">
            <v xml:space="preserve">UN    </v>
          </cell>
        </row>
        <row r="4678">
          <cell r="A4678">
            <v>12436</v>
          </cell>
          <cell r="B4678" t="str">
            <v xml:space="preserve">UNIAO COM ASSENTO CONICO DE FERRO LONGO (MACHO-FEMEA), DIAMETRO 4"                                                                                                                                                                                                                                                                                                                                                                                                                                        </v>
          </cell>
          <cell r="C4678" t="str">
            <v xml:space="preserve">UN    </v>
          </cell>
        </row>
        <row r="4679">
          <cell r="A4679">
            <v>36357</v>
          </cell>
          <cell r="B4679" t="str">
            <v xml:space="preserve">UNIAO COM FLANGE PPR, COM PARAFUSOS, DN 40 MM, PARA AGUA QUENTE PREDIAL                                                                                                                                                                                                                                                                                                                                                                                                                                   </v>
          </cell>
          <cell r="C4679" t="str">
            <v xml:space="preserve">UN    </v>
          </cell>
        </row>
        <row r="4680">
          <cell r="A4680">
            <v>12424</v>
          </cell>
          <cell r="B4680" t="str">
            <v xml:space="preserve">UNIAO DE FERRO GALVANIZADO, COM ASSENTO CONICO DE BRONZE, DE 1 1/2"                                                                                                                                                                                                                                                                                                                                                                                                                                       </v>
          </cell>
          <cell r="C4680" t="str">
            <v xml:space="preserve">UN    </v>
          </cell>
        </row>
        <row r="4681">
          <cell r="A4681">
            <v>12440</v>
          </cell>
          <cell r="B4681" t="str">
            <v xml:space="preserve">UNIAO DE FERRO GALVANIZADO, COM ASSENTO CONICO DE BRONZE, DE 1 1/4"                                                                                                                                                                                                                                                                                                                                                                                                                                       </v>
          </cell>
          <cell r="C4681" t="str">
            <v xml:space="preserve">UN    </v>
          </cell>
        </row>
        <row r="4682">
          <cell r="A4682">
            <v>9884</v>
          </cell>
          <cell r="B4682" t="str">
            <v xml:space="preserve">UNIAO DE FERRO GALVANIZADO, COM ROSCA BSP, COM ASSENTO PLANO, DE 1 1/2"                                                                                                                                                                                                                                                                                                                                                                                                                                   </v>
          </cell>
          <cell r="C4682" t="str">
            <v xml:space="preserve">UN    </v>
          </cell>
        </row>
        <row r="4683">
          <cell r="A4683">
            <v>9888</v>
          </cell>
          <cell r="B4683" t="str">
            <v xml:space="preserve">UNIAO DE FERRO GALVANIZADO, COM ROSCA BSP, COM ASSENTO PLANO, DE 1 1/4"                                                                                                                                                                                                                                                                                                                                                                                                                                   </v>
          </cell>
          <cell r="C4683" t="str">
            <v xml:space="preserve">UN    </v>
          </cell>
        </row>
        <row r="4684">
          <cell r="A4684">
            <v>9883</v>
          </cell>
          <cell r="B4684" t="str">
            <v xml:space="preserve">UNIAO DE FERRO GALVANIZADO, COM ROSCA BSP, COM ASSENTO PLANO, DE 1/2"                                                                                                                                                                                                                                                                                                                                                                                                                                     </v>
          </cell>
          <cell r="C4684" t="str">
            <v xml:space="preserve">UN    </v>
          </cell>
        </row>
        <row r="4685">
          <cell r="A4685">
            <v>9886</v>
          </cell>
          <cell r="B4685" t="str">
            <v xml:space="preserve">UNIAO DE FERRO GALVANIZADO, COM ROSCA BSP, COM ASSENTO PLANO, DE 1"                                                                                                                                                                                                                                                                                                                                                                                                                                       </v>
          </cell>
          <cell r="C4685" t="str">
            <v xml:space="preserve">UN    </v>
          </cell>
        </row>
        <row r="4686">
          <cell r="A4686">
            <v>9889</v>
          </cell>
          <cell r="B4686" t="str">
            <v xml:space="preserve">UNIAO DE FERRO GALVANIZADO, COM ROSCA BSP, COM ASSENTO PLANO, DE 2 1/2"                                                                                                                                                                                                                                                                                                                                                                                                                                   </v>
          </cell>
          <cell r="C4686" t="str">
            <v xml:space="preserve">UN    </v>
          </cell>
        </row>
        <row r="4687">
          <cell r="A4687">
            <v>9887</v>
          </cell>
          <cell r="B4687" t="str">
            <v xml:space="preserve">UNIAO DE FERRO GALVANIZADO, COM ROSCA BSP, COM ASSENTO PLANO, DE 2"                                                                                                                                                                                                                                                                                                                                                                                                                                       </v>
          </cell>
          <cell r="C4687" t="str">
            <v xml:space="preserve">UN    </v>
          </cell>
        </row>
        <row r="4688">
          <cell r="A4688">
            <v>9885</v>
          </cell>
          <cell r="B4688" t="str">
            <v xml:space="preserve">UNIAO DE FERRO GALVANIZADO, COM ROSCA BSP, COM ASSENTO PLANO, DE 3/4"                                                                                                                                                                                                                                                                                                                                                                                                                                     </v>
          </cell>
          <cell r="C4688" t="str">
            <v xml:space="preserve">UN    </v>
          </cell>
        </row>
        <row r="4689">
          <cell r="A4689">
            <v>9890</v>
          </cell>
          <cell r="B4689" t="str">
            <v xml:space="preserve">UNIAO DE FERRO GALVANIZADO, COM ROSCA BSP, COM ASSENTO PLANO, DE 3"                                                                                                                                                                                                                                                                                                                                                                                                                                       </v>
          </cell>
          <cell r="C4689" t="str">
            <v xml:space="preserve">UN    </v>
          </cell>
        </row>
        <row r="4690">
          <cell r="A4690">
            <v>9891</v>
          </cell>
          <cell r="B4690" t="str">
            <v xml:space="preserve">UNIAO DE FERRO GALVANIZADO, COM ROSCA BSP, COM ASSENTO PLANO, DE 4"                                                                                                                                                                                                                                                                                                                                                                                                                                       </v>
          </cell>
          <cell r="C4690" t="str">
            <v xml:space="preserve">UN    </v>
          </cell>
        </row>
        <row r="4691">
          <cell r="A4691">
            <v>36316</v>
          </cell>
          <cell r="B4691" t="str">
            <v xml:space="preserve">UNIAO DUPLA PPR DN 25 MM, PARA AGUA QUENTE PREDIAL                                                                                                                                                                                                                                                                                                                                                                                                                                                        </v>
          </cell>
          <cell r="C4691" t="str">
            <v xml:space="preserve">UN    </v>
          </cell>
        </row>
        <row r="4692">
          <cell r="A4692">
            <v>36313</v>
          </cell>
          <cell r="B4692" t="str">
            <v xml:space="preserve">UNIAO DUPLA PPR, DN 20 MM, PARA AGUA QUENTE PREDIAL                                                                                                                                                                                                                                                                                                                                                                                                                                                       </v>
          </cell>
          <cell r="C4692" t="str">
            <v xml:space="preserve">UN    </v>
          </cell>
        </row>
        <row r="4693">
          <cell r="A4693">
            <v>64</v>
          </cell>
          <cell r="B4693" t="str">
            <v xml:space="preserve">UNIAO EM POLIPROPILENO (PP), PARA TUBO EM PEAD, 20 MM - LIGACAO PREDIAL DE AGUA                                                                                                                                                                                                                                                                                                                                                                                                                           </v>
          </cell>
          <cell r="C4693" t="str">
            <v xml:space="preserve">UN    </v>
          </cell>
        </row>
        <row r="4694">
          <cell r="A4694">
            <v>37423</v>
          </cell>
          <cell r="B4694" t="str">
            <v xml:space="preserve">UNIAO EM POLIPROPILENO (PP), PARA TUBO EM PEAD, 32 MM - LIGACAO PREDIAL DE AGUA                                                                                                                                                                                                                                                                                                                                                                                                                           </v>
          </cell>
          <cell r="C4694" t="str">
            <v xml:space="preserve">UN    </v>
          </cell>
        </row>
        <row r="4695">
          <cell r="A4695">
            <v>9892</v>
          </cell>
          <cell r="B4695" t="str">
            <v xml:space="preserve">UNIAO PVC, ROSCAVEL 1/2", AGUA FRIA PREDIAL                                                                                                                                                                                                                                                                                                                                                                                                                                                               </v>
          </cell>
          <cell r="C4695" t="str">
            <v xml:space="preserve">UN    </v>
          </cell>
        </row>
        <row r="4696">
          <cell r="A4696">
            <v>9901</v>
          </cell>
          <cell r="B4696" t="str">
            <v xml:space="preserve">UNIAO PVC, ROSCAVEL, 1 1/2", AGUA FRIA PREDIAL                                                                                                                                                                                                                                                                                                                                                                                                                                                            </v>
          </cell>
          <cell r="C4696" t="str">
            <v xml:space="preserve">UN    </v>
          </cell>
        </row>
        <row r="4697">
          <cell r="A4697">
            <v>9900</v>
          </cell>
          <cell r="B4697" t="str">
            <v xml:space="preserve">UNIAO PVC, ROSCAVEL, 1", AGUA FRIA PREDIAL                                                                                                                                                                                                                                                                                                                                                                                                                                                                </v>
          </cell>
          <cell r="C4697" t="str">
            <v xml:space="preserve">UN    </v>
          </cell>
        </row>
        <row r="4698">
          <cell r="A4698">
            <v>9899</v>
          </cell>
          <cell r="B4698" t="str">
            <v xml:space="preserve">UNIAO PVC, ROSCAVEL, 3/4", AGUA FRIA PREDIAL                                                                                                                                                                                                                                                                                                                                                                                                                                                              </v>
          </cell>
          <cell r="C4698" t="str">
            <v xml:space="preserve">UN    </v>
          </cell>
        </row>
        <row r="4699">
          <cell r="A4699">
            <v>9908</v>
          </cell>
          <cell r="B4699" t="str">
            <v xml:space="preserve">UNIAO PVC, SOLDAVEL, 110 MM, PARA AGUA FRIA PREDIAL                                                                                                                                                                                                                                                                                                                                                                                                                                                       </v>
          </cell>
          <cell r="C4699" t="str">
            <v xml:space="preserve">UN    </v>
          </cell>
        </row>
        <row r="4700">
          <cell r="A4700">
            <v>9905</v>
          </cell>
          <cell r="B4700" t="str">
            <v xml:space="preserve">UNIAO PVC, SOLDAVEL, 20 MM, PARA AGUA FRIA PREDIAL                                                                                                                                                                                                                                                                                                                                                                                                                                                        </v>
          </cell>
          <cell r="C4700" t="str">
            <v xml:space="preserve">UN    </v>
          </cell>
        </row>
        <row r="4701">
          <cell r="A4701">
            <v>9906</v>
          </cell>
          <cell r="B4701" t="str">
            <v xml:space="preserve">UNIAO PVC, SOLDAVEL, 25 MM, PARA AGUA FRIA PREDIAL                                                                                                                                                                                                                                                                                                                                                                                                                                                        </v>
          </cell>
          <cell r="C4701" t="str">
            <v xml:space="preserve">UN    </v>
          </cell>
        </row>
        <row r="4702">
          <cell r="A4702">
            <v>9895</v>
          </cell>
          <cell r="B4702" t="str">
            <v xml:space="preserve">UNIAO PVC, SOLDAVEL, 32 MM, PARA AGUA FRIA PREDIAL                                                                                                                                                                                                                                                                                                                                                                                                                                                        </v>
          </cell>
          <cell r="C4702" t="str">
            <v xml:space="preserve">UN    </v>
          </cell>
        </row>
        <row r="4703">
          <cell r="A4703">
            <v>9894</v>
          </cell>
          <cell r="B4703" t="str">
            <v xml:space="preserve">UNIAO PVC, SOLDAVEL, 40 MM, PARA AGUA FRIA PREDIAL                                                                                                                                                                                                                                                                                                                                                                                                                                                        </v>
          </cell>
          <cell r="C4703" t="str">
            <v xml:space="preserve">UN    </v>
          </cell>
        </row>
        <row r="4704">
          <cell r="A4704">
            <v>9897</v>
          </cell>
          <cell r="B4704" t="str">
            <v xml:space="preserve">UNIAO PVC, SOLDAVEL, 50 MM, PARA AGUA FRIA PREDIAL                                                                                                                                                                                                                                                                                                                                                                                                                                                        </v>
          </cell>
          <cell r="C4704" t="str">
            <v xml:space="preserve">UN    </v>
          </cell>
        </row>
        <row r="4705">
          <cell r="A4705">
            <v>9910</v>
          </cell>
          <cell r="B4705" t="str">
            <v xml:space="preserve">UNIAO PVC, SOLDAVEL, 60 MM, PARA AGUA FRIA PREDIAL                                                                                                                                                                                                                                                                                                                                                                                                                                                        </v>
          </cell>
          <cell r="C4705" t="str">
            <v xml:space="preserve">UN    </v>
          </cell>
        </row>
        <row r="4706">
          <cell r="A4706">
            <v>9909</v>
          </cell>
          <cell r="B4706" t="str">
            <v xml:space="preserve">UNIAO PVC, SOLDAVEL, 75 MM, PARA AGUA FRIA PREDIAL                                                                                                                                                                                                                                                                                                                                                                                                                                                        </v>
          </cell>
          <cell r="C4706" t="str">
            <v xml:space="preserve">UN    </v>
          </cell>
        </row>
        <row r="4707">
          <cell r="A4707">
            <v>9907</v>
          </cell>
          <cell r="B4707" t="str">
            <v xml:space="preserve">UNIAO PVC, SOLDAVEL, 85 MM, PARA AGUA FRIA PREDIAL                                                                                                                                                                                                                                                                                                                                                                                                                                                        </v>
          </cell>
          <cell r="C4707" t="str">
            <v xml:space="preserve">UN    </v>
          </cell>
        </row>
        <row r="4708">
          <cell r="A4708">
            <v>20973</v>
          </cell>
          <cell r="B4708" t="str">
            <v xml:space="preserve">UNIAO TIPO STORZ, COM EMPATACAO INTERNA TIPO ANEL DE EXPANSAO, ENGATE RAPIDO 1 1/2", PARA MANGUEIRA DE COMBATE A INCENDIO PREDIAL                                                                                                                                                                                                                                                                                                                                                                         </v>
          </cell>
          <cell r="C4708" t="str">
            <v xml:space="preserve">UN    </v>
          </cell>
        </row>
        <row r="4709">
          <cell r="A4709">
            <v>20974</v>
          </cell>
          <cell r="B4709" t="str">
            <v xml:space="preserve">UNIAO TIPO STORZ, COM EMPATACAO INTERNA TIPO ANEL DE EXPANSAO, ENGATE RAPIDO 2 1/2", PARA MANGUEIRA DE COMBATE A INCENDIO PREDIAL                                                                                                                                                                                                                                                                                                                                                                         </v>
          </cell>
          <cell r="C4709" t="str">
            <v xml:space="preserve">UN    </v>
          </cell>
        </row>
        <row r="4710">
          <cell r="A4710">
            <v>37989</v>
          </cell>
          <cell r="B4710" t="str">
            <v xml:space="preserve">UNIAO, CPVC, SOLDAVEL, 15 MM, PARA AGUA QUENTE PREDIAL                                                                                                                                                                                                                                                                                                                                                                                                                                                    </v>
          </cell>
          <cell r="C4710" t="str">
            <v xml:space="preserve">UN    </v>
          </cell>
        </row>
        <row r="4711">
          <cell r="A4711">
            <v>37990</v>
          </cell>
          <cell r="B4711" t="str">
            <v xml:space="preserve">UNIAO, CPVC, SOLDAVEL, 22 MM, PARA AGUA QUENTE PREDIAL                                                                                                                                                                                                                                                                                                                                                                                                                                                    </v>
          </cell>
          <cell r="C4711" t="str">
            <v xml:space="preserve">UN    </v>
          </cell>
        </row>
        <row r="4712">
          <cell r="A4712">
            <v>37991</v>
          </cell>
          <cell r="B4712" t="str">
            <v xml:space="preserve">UNIAO, CPVC, SOLDAVEL, 28 MM, PARA AGUA QUENTE PREDIAL                                                                                                                                                                                                                                                                                                                                                                                                                                                    </v>
          </cell>
          <cell r="C4712" t="str">
            <v xml:space="preserve">UN    </v>
          </cell>
        </row>
        <row r="4713">
          <cell r="A4713">
            <v>37992</v>
          </cell>
          <cell r="B4713" t="str">
            <v xml:space="preserve">UNIAO, CPVC, SOLDAVEL, 35 MM, PARA AGUA QUENTE PREDIAL                                                                                                                                                                                                                                                                                                                                                                                                                                                    </v>
          </cell>
          <cell r="C4713" t="str">
            <v xml:space="preserve">UN    </v>
          </cell>
        </row>
        <row r="4714">
          <cell r="A4714">
            <v>37993</v>
          </cell>
          <cell r="B4714" t="str">
            <v xml:space="preserve">UNIAO, CPVC, SOLDAVEL, 42 MM, PARA AGUA QUENTE PREDIAL                                                                                                                                                                                                                                                                                                                                                                                                                                                    </v>
          </cell>
          <cell r="C4714" t="str">
            <v xml:space="preserve">UN    </v>
          </cell>
        </row>
        <row r="4715">
          <cell r="A4715">
            <v>37994</v>
          </cell>
          <cell r="B4715" t="str">
            <v xml:space="preserve">UNIAO, CPVC, SOLDAVEL, 54 MM, PARA AGUA QUENTE PREDIAL                                                                                                                                                                                                                                                                                                                                                                                                                                                    </v>
          </cell>
          <cell r="C4715" t="str">
            <v xml:space="preserve">UN    </v>
          </cell>
        </row>
        <row r="4716">
          <cell r="A4716">
            <v>37995</v>
          </cell>
          <cell r="B4716" t="str">
            <v xml:space="preserve">UNIAO, CPVC, SOLDAVEL, 73 MM, PARA AGUA QUENTE PREDIAL                                                                                                                                                                                                                                                                                                                                                                                                                                                    </v>
          </cell>
          <cell r="C4716" t="str">
            <v xml:space="preserve">UN    </v>
          </cell>
        </row>
        <row r="4717">
          <cell r="A4717">
            <v>37996</v>
          </cell>
          <cell r="B4717" t="str">
            <v xml:space="preserve">UNIAO, CPVC, SOLDAVEL, 89 MM, PARA AGUA QUENTE PREDIAL                                                                                                                                                                                                                                                                                                                                                                                                                                                    </v>
          </cell>
          <cell r="C4717" t="str">
            <v xml:space="preserve">UN    </v>
          </cell>
        </row>
        <row r="4718">
          <cell r="A4718">
            <v>13883</v>
          </cell>
          <cell r="B4718" t="str">
            <v xml:space="preserve">USINA DE ASFALTO A FRIO, CAPACIDADE DE 30 A 40 T/H, ELETRICA, POTENCIA DE 30 CV                                                                                                                                                                                                                                                                                                                                                                                                                           </v>
          </cell>
          <cell r="C4718" t="str">
            <v xml:space="preserve">UN    </v>
          </cell>
        </row>
        <row r="4719">
          <cell r="A4719">
            <v>38604</v>
          </cell>
          <cell r="B4719" t="str">
            <v xml:space="preserve">USINA DE ASFALTO A FRIO, CAPACIDADE DE 40 A 60 T/H, ELETRICA, POTENCIA DE 30 CV                                                                                                                                                                                                                                                                                                                                                                                                                           </v>
          </cell>
          <cell r="C4719" t="str">
            <v xml:space="preserve">UN    </v>
          </cell>
        </row>
        <row r="4720">
          <cell r="A4720">
            <v>10601</v>
          </cell>
          <cell r="B4720" t="str">
            <v xml:space="preserve">USINA DE ASFALTO A QUENTE, FIXA, TIPO CONTRA FLUXO, CAPACIDADE DE 100 A 140 T/H, POTENCIA DE 280 KW, COM MISTURADOR EXTERNO ROTATIVO                                                                                                                                                                                                                                                                                                                                                                      </v>
          </cell>
          <cell r="C4720" t="str">
            <v xml:space="preserve">UN    </v>
          </cell>
        </row>
        <row r="4721">
          <cell r="A4721">
            <v>44469</v>
          </cell>
          <cell r="B4721" t="str">
            <v xml:space="preserve">USINA DE ASFALTO, GRAVIMETRICA, CAPACIDADE DE 150 T/H, POTENCIA DE 400  KW                                                                                                                                                                                                                                                                                                                                                                                                                                </v>
          </cell>
          <cell r="C4721" t="str">
            <v xml:space="preserve">UN    </v>
          </cell>
        </row>
        <row r="4722">
          <cell r="A4722">
            <v>13894</v>
          </cell>
          <cell r="B4722" t="str">
            <v xml:space="preserve">USINA DE CONCRETO FIXA, CAPACIDADE NOMINAL DE 40 M3/H, SEM SILO                                                                                                                                                                                                                                                                                                                                                                                                                                           </v>
          </cell>
          <cell r="C4722" t="str">
            <v xml:space="preserve">UN    </v>
          </cell>
        </row>
        <row r="4723">
          <cell r="A4723">
            <v>13895</v>
          </cell>
          <cell r="B4723" t="str">
            <v xml:space="preserve">USINA DE CONCRETO FIXA, CAPACIDADE NOMINAL DE 60 M3/H, SEM SILO                                                                                                                                                                                                                                                                                                                                                                                                                                           </v>
          </cell>
          <cell r="C4723" t="str">
            <v xml:space="preserve">UN    </v>
          </cell>
        </row>
        <row r="4724">
          <cell r="A4724">
            <v>13892</v>
          </cell>
          <cell r="B4724" t="str">
            <v xml:space="preserve">USINA DE CONCRETO FIXA, CAPACIDADE NOMINAL DE 80 M3/H, SEM SILO                                                                                                                                                                                                                                                                                                                                                                                                                                           </v>
          </cell>
          <cell r="C4724" t="str">
            <v xml:space="preserve">UN    </v>
          </cell>
        </row>
        <row r="4725">
          <cell r="A4725">
            <v>9914</v>
          </cell>
          <cell r="B4725" t="str">
            <v xml:space="preserve">USINA DE CONCRETO FIXA, CAPACIDADE NOMINAL DE 90 A 120 M3/H, SEM SILO                                                                                                                                                                                                                                                                                                                                                                                                                                     </v>
          </cell>
          <cell r="C4725" t="str">
            <v xml:space="preserve">UN    </v>
          </cell>
        </row>
        <row r="4726">
          <cell r="A4726">
            <v>36485</v>
          </cell>
          <cell r="B4726" t="str">
            <v xml:space="preserve">USINA DE LAMA ASFALTICA, PROD 30 A 50 T/H, SILO DE AGREGADO 7 M3, RESERVATORIOS PARA EMULSAO E AGUA DE 2,3 M3 CADA, MISTURADOR TIPO PUGG-MILL A SER MONTADO SOBRE CAMINHAO                                                                                                                                                                                                                                                                                                                                </v>
          </cell>
          <cell r="C4726" t="str">
            <v xml:space="preserve">UN    </v>
          </cell>
        </row>
        <row r="4727">
          <cell r="A4727">
            <v>9912</v>
          </cell>
          <cell r="B4727" t="str">
            <v xml:space="preserve">USINA DE MISTURAS ASFALTICAS A QUENTE, MOVEL, TIPO CONTRA FLUXO, CAPACIDADE DE 40 A 80 T/H                                                                                                                                                                                                                                                                                                                                                                                                                </v>
          </cell>
          <cell r="C4727" t="str">
            <v xml:space="preserve">UN    </v>
          </cell>
        </row>
        <row r="4728">
          <cell r="A4728">
            <v>9921</v>
          </cell>
          <cell r="B4728" t="str">
            <v xml:space="preserve">USINA MISTURADORA DE SOLOS, DOSADORES TRIPLOS, CALHA VIBRATORIA CAPACIDADE DE 200 A 500 T/H, POTENCIA DE 75 KW                                                                                                                                                                                                                                                                                                                                                                                            </v>
          </cell>
          <cell r="C4728" t="str">
            <v xml:space="preserve">UN    </v>
          </cell>
        </row>
        <row r="4729">
          <cell r="A4729">
            <v>21112</v>
          </cell>
          <cell r="B4729" t="str">
            <v xml:space="preserve">VALVULA DE DESCARGA EM METAL CROMADO PARA MICTORIO COM ACIONAMENTO POR PRESSAO E FECHAMENTO AUTOMATICO                                                                                                                                                                                                                                                                                                                                                                                                    </v>
          </cell>
          <cell r="C4729" t="str">
            <v xml:space="preserve">UN    </v>
          </cell>
        </row>
        <row r="4730">
          <cell r="A4730">
            <v>10228</v>
          </cell>
          <cell r="B4730" t="str">
            <v xml:space="preserve">VALVULA DE DESCARGA METALICA, BASE 1 1/2" E ACABAMENTO METALICO CROMADO                                                                                                                                                                                                                                                                                                                                                                                                                                   </v>
          </cell>
          <cell r="C4730" t="str">
            <v xml:space="preserve">UN    </v>
          </cell>
        </row>
        <row r="4731">
          <cell r="A4731">
            <v>11781</v>
          </cell>
          <cell r="B4731" t="str">
            <v xml:space="preserve">VALVULA DE DESCARGA METALICA, BASE 1 1/4" E ACABAMENTO METALICO CROMADO                                                                                                                                                                                                                                                                                                                                                                                                                                   </v>
          </cell>
          <cell r="C4731" t="str">
            <v xml:space="preserve">UN    </v>
          </cell>
        </row>
        <row r="4732">
          <cell r="A4732">
            <v>37588</v>
          </cell>
          <cell r="B4732" t="str">
            <v xml:space="preserve">VALVULA DE ESCOAMENTO PARA TANQUE, EM METAL CROMADO, 1.1/2 ", SEM LADRAO, COM TAMPAO PLASTICO                                                                                                                                                                                                                                                                                                                                                                                                             </v>
          </cell>
          <cell r="C4732" t="str">
            <v xml:space="preserve">UN    </v>
          </cell>
        </row>
        <row r="4733">
          <cell r="A4733">
            <v>11751</v>
          </cell>
          <cell r="B4733" t="str">
            <v xml:space="preserve">VALVULA DE ESFERA BRUTA EM BRONZE, BITOLA 1 1/2"                                                                                                                                                                                                                                                                                                                                                                                                                                                          </v>
          </cell>
          <cell r="C4733" t="str">
            <v xml:space="preserve">UN    </v>
          </cell>
        </row>
        <row r="4734">
          <cell r="A4734">
            <v>11750</v>
          </cell>
          <cell r="B4734" t="str">
            <v xml:space="preserve">VALVULA DE ESFERA BRUTA EM BRONZE, BITOLA 1 1/4"                                                                                                                                                                                                                                                                                                                                                                                                                                                          </v>
          </cell>
          <cell r="C4734" t="str">
            <v xml:space="preserve">UN    </v>
          </cell>
        </row>
        <row r="4735">
          <cell r="A4735">
            <v>11748</v>
          </cell>
          <cell r="B4735" t="str">
            <v xml:space="preserve">VALVULA DE ESFERA BRUTA EM BRONZE, BITOLA 1/2"                                                                                                                                                                                                                                                                                                                                                                                                                                                            </v>
          </cell>
          <cell r="C4735" t="str">
            <v xml:space="preserve">UN    </v>
          </cell>
        </row>
        <row r="4736">
          <cell r="A4736">
            <v>11746</v>
          </cell>
          <cell r="B4736" t="str">
            <v xml:space="preserve">VALVULA DE ESFERA BRUTA EM BRONZE, BITOLA 1"                                                                                                                                                                                                                                                                                                                                                                                                                                                              </v>
          </cell>
          <cell r="C4736" t="str">
            <v xml:space="preserve">UN    </v>
          </cell>
        </row>
        <row r="4737">
          <cell r="A4737">
            <v>11747</v>
          </cell>
          <cell r="B4737" t="str">
            <v xml:space="preserve">VALVULA DE ESFERA BRUTA EM BRONZE, BITOLA 2"                                                                                                                                                                                                                                                                                                                                                                                                                                                              </v>
          </cell>
          <cell r="C4737" t="str">
            <v xml:space="preserve">UN    </v>
          </cell>
        </row>
        <row r="4738">
          <cell r="A4738">
            <v>11749</v>
          </cell>
          <cell r="B4738" t="str">
            <v xml:space="preserve">VALVULA DE ESFERA BRUTA EM BRONZE, BITOLA 3/4"                                                                                                                                                                                                                                                                                                                                                                                                                                                            </v>
          </cell>
          <cell r="C4738" t="str">
            <v xml:space="preserve">UN    </v>
          </cell>
        </row>
        <row r="4739">
          <cell r="A4739">
            <v>10236</v>
          </cell>
          <cell r="B4739" t="str">
            <v xml:space="preserve">VALVULA DE RETENCAO DE BRONZE, PE COM CRIVOS, EXTREMIDADE COM ROSCA, DE 1 1/2", PARA FUNDO DE POCO                                                                                                                                                                                                                                                                                                                                                                                                        </v>
          </cell>
          <cell r="C4739" t="str">
            <v xml:space="preserve">UN    </v>
          </cell>
        </row>
        <row r="4740">
          <cell r="A4740">
            <v>10233</v>
          </cell>
          <cell r="B4740" t="str">
            <v xml:space="preserve">VALVULA DE RETENCAO DE BRONZE, PE COM CRIVOS, EXTREMIDADE COM ROSCA, DE 1 1/4", PARA FUNDO DE POCO                                                                                                                                                                                                                                                                                                                                                                                                        </v>
          </cell>
          <cell r="C4740" t="str">
            <v xml:space="preserve">UN    </v>
          </cell>
        </row>
        <row r="4741">
          <cell r="A4741">
            <v>10234</v>
          </cell>
          <cell r="B4741" t="str">
            <v xml:space="preserve">VALVULA DE RETENCAO DE BRONZE, PE COM CRIVOS, EXTREMIDADE COM ROSCA, DE 1", PARA FUNDO DE POCO                                                                                                                                                                                                                                                                                                                                                                                                            </v>
          </cell>
          <cell r="C4741" t="str">
            <v xml:space="preserve">UN    </v>
          </cell>
        </row>
        <row r="4742">
          <cell r="A4742">
            <v>10231</v>
          </cell>
          <cell r="B4742" t="str">
            <v xml:space="preserve">VALVULA DE RETENCAO DE BRONZE, PE COM CRIVOS, EXTREMIDADE COM ROSCA, DE 2 1/2", PARA FUNDO DE POCO                                                                                                                                                                                                                                                                                                                                                                                                        </v>
          </cell>
          <cell r="C4742" t="str">
            <v xml:space="preserve">UN    </v>
          </cell>
        </row>
        <row r="4743">
          <cell r="A4743">
            <v>10232</v>
          </cell>
          <cell r="B4743" t="str">
            <v xml:space="preserve">VALVULA DE RETENCAO DE BRONZE, PE COM CRIVOS, EXTREMIDADE COM ROSCA, DE 2", PARA FUNDO DE POCO                                                                                                                                                                                                                                                                                                                                                                                                            </v>
          </cell>
          <cell r="C4743" t="str">
            <v xml:space="preserve">UN    </v>
          </cell>
        </row>
        <row r="4744">
          <cell r="A4744">
            <v>10229</v>
          </cell>
          <cell r="B4744" t="str">
            <v xml:space="preserve">VALVULA DE RETENCAO DE BRONZE, PE COM CRIVOS, EXTREMIDADE COM ROSCA, DE 3/4", PARA FUNDO DE POCO                                                                                                                                                                                                                                                                                                                                                                                                          </v>
          </cell>
          <cell r="C4744" t="str">
            <v xml:space="preserve">UN    </v>
          </cell>
        </row>
        <row r="4745">
          <cell r="A4745">
            <v>10235</v>
          </cell>
          <cell r="B4745" t="str">
            <v xml:space="preserve">VALVULA DE RETENCAO DE BRONZE, PE COM CRIVOS, EXTREMIDADE COM ROSCA, DE 3", PARA FUNDO DE POCO                                                                                                                                                                                                                                                                                                                                                                                                            </v>
          </cell>
          <cell r="C4745" t="str">
            <v xml:space="preserve">UN    </v>
          </cell>
        </row>
        <row r="4746">
          <cell r="A4746">
            <v>10230</v>
          </cell>
          <cell r="B4746" t="str">
            <v xml:space="preserve">VALVULA DE RETENCAO DE BRONZE, PE COM CRIVOS, EXTREMIDADE COM ROSCA, DE 4", PARA FUNDO DE POCO                                                                                                                                                                                                                                                                                                                                                                                                            </v>
          </cell>
          <cell r="C4746" t="str">
            <v xml:space="preserve">UN    </v>
          </cell>
        </row>
        <row r="4747">
          <cell r="A4747">
            <v>10409</v>
          </cell>
          <cell r="B4747" t="str">
            <v xml:space="preserve">VALVULA DE RETENCAO HORIZONTAL, DE BRONZE (PN-25), 1 1/2", 400 PSI, TAMPA DE PORCA DE UNIAO, EXTREMIDADES COM ROSCA                                                                                                                                                                                                                                                                                                                                                                                       </v>
          </cell>
          <cell r="C4747" t="str">
            <v xml:space="preserve">UN    </v>
          </cell>
        </row>
        <row r="4748">
          <cell r="A4748">
            <v>10411</v>
          </cell>
          <cell r="B4748" t="str">
            <v xml:space="preserve">VALVULA DE RETENCAO HORIZONTAL, DE BRONZE (PN-25), 1 1/4", 400 PSI, TAMPA DE PORCA DE UNIAO, EXTREMIDADES COM ROSCA                                                                                                                                                                                                                                                                                                                                                                                       </v>
          </cell>
          <cell r="C4748" t="str">
            <v xml:space="preserve">UN    </v>
          </cell>
        </row>
        <row r="4749">
          <cell r="A4749">
            <v>10404</v>
          </cell>
          <cell r="B4749" t="str">
            <v xml:space="preserve">VALVULA DE RETENCAO HORIZONTAL, DE BRONZE (PN-25), 1/2", 400 PSI, TAMPA DE PORCA DE UNIAO, EXTREMIDADES COM ROSCA                                                                                                                                                                                                                                                                                                                                                                                         </v>
          </cell>
          <cell r="C4749" t="str">
            <v xml:space="preserve">UN    </v>
          </cell>
        </row>
        <row r="4750">
          <cell r="A4750">
            <v>10410</v>
          </cell>
          <cell r="B4750" t="str">
            <v xml:space="preserve">VALVULA DE RETENCAO HORIZONTAL, DE BRONZE (PN-25), 1", 400 PSI, TAMPA DE PORCA DE UNIAO, EXTREMIDADES COM ROSCA                                                                                                                                                                                                                                                                                                                                                                                           </v>
          </cell>
          <cell r="C4750" t="str">
            <v xml:space="preserve">UN    </v>
          </cell>
        </row>
        <row r="4751">
          <cell r="A4751">
            <v>10405</v>
          </cell>
          <cell r="B4751" t="str">
            <v xml:space="preserve">VALVULA DE RETENCAO HORIZONTAL, DE BRONZE (PN-25), 2 1/2", 400 PSI, TAMPA DE PORCA DE UNIAO, EXTREMIDADES COM ROSCA                                                                                                                                                                                                                                                                                                                                                                                       </v>
          </cell>
          <cell r="C4751" t="str">
            <v xml:space="preserve">UN    </v>
          </cell>
        </row>
        <row r="4752">
          <cell r="A4752">
            <v>10408</v>
          </cell>
          <cell r="B4752" t="str">
            <v xml:space="preserve">VALVULA DE RETENCAO HORIZONTAL, DE BRONZE (PN-25), 2", 400 PSI, TAMPA DE PORCA DE UNIAO, EXTREMIDADES COM ROSCA                                                                                                                                                                                                                                                                                                                                                                                           </v>
          </cell>
          <cell r="C4752" t="str">
            <v xml:space="preserve">UN    </v>
          </cell>
        </row>
        <row r="4753">
          <cell r="A4753">
            <v>10412</v>
          </cell>
          <cell r="B4753" t="str">
            <v xml:space="preserve">VALVULA DE RETENCAO HORIZONTAL, DE BRONZE (PN-25), 3/4", 400 PSI, TAMPA DE PORCA DE UNIAO, EXTREMIDADES COM ROSCA                                                                                                                                                                                                                                                                                                                                                                                         </v>
          </cell>
          <cell r="C4753" t="str">
            <v xml:space="preserve">UN    </v>
          </cell>
        </row>
        <row r="4754">
          <cell r="A4754">
            <v>10406</v>
          </cell>
          <cell r="B4754" t="str">
            <v xml:space="preserve">VALVULA DE RETENCAO HORIZONTAL, DE BRONZE (PN-25), 3", 400 PSI, TAMPA DE PORCA DE UNIAO, EXTREMIDADES COM ROSCA                                                                                                                                                                                                                                                                                                                                                                                           </v>
          </cell>
          <cell r="C4754" t="str">
            <v xml:space="preserve">UN    </v>
          </cell>
        </row>
        <row r="4755">
          <cell r="A4755">
            <v>10407</v>
          </cell>
          <cell r="B4755" t="str">
            <v xml:space="preserve">VALVULA DE RETENCAO HORIZONTAL, DE BRONZE (PN-25), 4", 400 PSI, TAMPA DE PORCA DE UNIAO, EXTREMIDADES COM ROSCA                                                                                                                                                                                                                                                                                                                                                                                           </v>
          </cell>
          <cell r="C4755" t="str">
            <v xml:space="preserve">UN    </v>
          </cell>
        </row>
        <row r="4756">
          <cell r="A4756">
            <v>10416</v>
          </cell>
          <cell r="B4756" t="str">
            <v xml:space="preserve">VALVULA DE RETENCAO VERTICAL, DE BRONZE (PN-16), 1 1/2", 200 PSI, EXTREMIDADES COM ROSCA                                                                                                                                                                                                                                                                                                                                                                                                                  </v>
          </cell>
          <cell r="C4756" t="str">
            <v xml:space="preserve">UN    </v>
          </cell>
        </row>
        <row r="4757">
          <cell r="A4757">
            <v>10419</v>
          </cell>
          <cell r="B4757" t="str">
            <v xml:space="preserve">VALVULA DE RETENCAO VERTICAL, DE BRONZE (PN-16), 1 1/4", 200 PSI, EXTREMIDADES COM ROSCA                                                                                                                                                                                                                                                                                                                                                                                                                  </v>
          </cell>
          <cell r="C4757" t="str">
            <v xml:space="preserve">UN    </v>
          </cell>
        </row>
        <row r="4758">
          <cell r="A4758">
            <v>21092</v>
          </cell>
          <cell r="B4758" t="str">
            <v xml:space="preserve">VALVULA DE RETENCAO VERTICAL, DE BRONZE (PN-16), 1/2", 200 PSI, EXTREMIDADES COM ROSCA                                                                                                                                                                                                                                                                                                                                                                                                                    </v>
          </cell>
          <cell r="C4758" t="str">
            <v xml:space="preserve">UN    </v>
          </cell>
        </row>
        <row r="4759">
          <cell r="A4759">
            <v>10418</v>
          </cell>
          <cell r="B4759" t="str">
            <v xml:space="preserve">VALVULA DE RETENCAO VERTICAL, DE BRONZE (PN-16), 1", 200 PSI, EXTREMIDADES COM ROSCA                                                                                                                                                                                                                                                                                                                                                                                                                      </v>
          </cell>
          <cell r="C4759" t="str">
            <v xml:space="preserve">UN    </v>
          </cell>
        </row>
        <row r="4760">
          <cell r="A4760">
            <v>12657</v>
          </cell>
          <cell r="B4760" t="str">
            <v xml:space="preserve">VALVULA DE RETENCAO VERTICAL, DE BRONZE (PN-16), 2 1/2", 200 PSI, EXTREMIDADES COM ROSCA                                                                                                                                                                                                                                                                                                                                                                                                                  </v>
          </cell>
          <cell r="C4760" t="str">
            <v xml:space="preserve">UN    </v>
          </cell>
        </row>
        <row r="4761">
          <cell r="A4761">
            <v>10417</v>
          </cell>
          <cell r="B4761" t="str">
            <v xml:space="preserve">VALVULA DE RETENCAO VERTICAL, DE BRONZE (PN-16), 2", 200 PSI, EXTREMIDADES COM ROSCA                                                                                                                                                                                                                                                                                                                                                                                                                      </v>
          </cell>
          <cell r="C4761" t="str">
            <v xml:space="preserve">UN    </v>
          </cell>
        </row>
        <row r="4762">
          <cell r="A4762">
            <v>10413</v>
          </cell>
          <cell r="B4762" t="str">
            <v xml:space="preserve">VALVULA DE RETENCAO VERTICAL, DE BRONZE (PN-16), 3/4", 200 PSI, EXTREMIDADES COM ROSCA                                                                                                                                                                                                                                                                                                                                                                                                                    </v>
          </cell>
          <cell r="C4762" t="str">
            <v xml:space="preserve">UN    </v>
          </cell>
        </row>
        <row r="4763">
          <cell r="A4763">
            <v>10414</v>
          </cell>
          <cell r="B4763" t="str">
            <v xml:space="preserve">VALVULA DE RETENCAO VERTICAL, DE BRONZE (PN-16), 3", 200 PSI, EXTREMIDADES COM ROSCA                                                                                                                                                                                                                                                                                                                                                                                                                      </v>
          </cell>
          <cell r="C4763" t="str">
            <v xml:space="preserve">UN    </v>
          </cell>
        </row>
        <row r="4764">
          <cell r="A4764">
            <v>10415</v>
          </cell>
          <cell r="B4764" t="str">
            <v xml:space="preserve">VALVULA DE RETENCAO VERTICAL, DE BRONZE (PN-16), 4", 200 PSI, EXTREMIDADES COM ROSCA                                                                                                                                                                                                                                                                                                                                                                                                                      </v>
          </cell>
          <cell r="C4764" t="str">
            <v xml:space="preserve">UN    </v>
          </cell>
        </row>
        <row r="4765">
          <cell r="A4765">
            <v>38643</v>
          </cell>
          <cell r="B4765" t="str">
            <v xml:space="preserve">VALVULA EM METAL CROMADO PARA LAVATORIO, 1" SEM LADRAO                                                                                                                                                                                                                                                                                                                                                                                                                                                    </v>
          </cell>
          <cell r="C4765" t="str">
            <v xml:space="preserve">UN    </v>
          </cell>
        </row>
        <row r="4766">
          <cell r="A4766">
            <v>6157</v>
          </cell>
          <cell r="B4766" t="str">
            <v xml:space="preserve">VALVULA EM METAL CROMADO PARA PIA AMERICANA 3.1/2 X 1.1/2"                                                                                                                                                                                                                                                                                                                                                                                                                                                </v>
          </cell>
          <cell r="C4766" t="str">
            <v xml:space="preserve">UN    </v>
          </cell>
        </row>
        <row r="4767">
          <cell r="A4767">
            <v>6158</v>
          </cell>
          <cell r="B4767" t="str">
            <v xml:space="preserve">VALVULA EM PLASTICO BRANCO PARA LAVATORIO 1 ", SEM UNHO, COM LADRAO                                                                                                                                                                                                                                                                                                                                                                                                                                       </v>
          </cell>
          <cell r="C4767" t="str">
            <v xml:space="preserve">UN    </v>
          </cell>
        </row>
        <row r="4768">
          <cell r="A4768">
            <v>6153</v>
          </cell>
          <cell r="B4768" t="str">
            <v xml:space="preserve">VALVULA EM PLASTICO BRANCO PARA TANQUE OU LAVATORIO 1 ", SEM UNHO E SEM LADRAO                                                                                                                                                                                                                                                                                                                                                                                                                            </v>
          </cell>
          <cell r="C4768" t="str">
            <v xml:space="preserve">UN    </v>
          </cell>
        </row>
        <row r="4769">
          <cell r="A4769">
            <v>6156</v>
          </cell>
          <cell r="B4769" t="str">
            <v xml:space="preserve">VALVULA EM PLASTICO BRANCO PARA TANQUE 1.1/4" X 1.1/2 ", SEM UNHO E SEM LADRAO                                                                                                                                                                                                                                                                                                                                                                                                                            </v>
          </cell>
          <cell r="C4769" t="str">
            <v xml:space="preserve">UN    </v>
          </cell>
        </row>
        <row r="4770">
          <cell r="A4770">
            <v>6154</v>
          </cell>
          <cell r="B4770" t="str">
            <v xml:space="preserve">VALVULA EM PLASTICO CROMADO PARA LAVATORIO 1 ", SEM UNHO, COM LADRAO                                                                                                                                                                                                                                                                                                                                                                                                                                      </v>
          </cell>
          <cell r="C4770" t="str">
            <v xml:space="preserve">UN    </v>
          </cell>
        </row>
        <row r="4771">
          <cell r="A4771">
            <v>6155</v>
          </cell>
          <cell r="B4771" t="str">
            <v xml:space="preserve">VALVULA EM PLASTICO CROMADO TIPO AMERICANA PARA PIA DE COZINHA 3.1/2" X 1.1/2 ", SEM ADAPTADOR                                                                                                                                                                                                                                                                                                                                                                                                            </v>
          </cell>
          <cell r="C4771" t="str">
            <v xml:space="preserve">UN    </v>
          </cell>
        </row>
        <row r="4772">
          <cell r="A4772">
            <v>43595</v>
          </cell>
          <cell r="B4772" t="str">
            <v xml:space="preserve">VARA FINA PARA CREMONA, EM FERRO ZINCADO BRANCO, COM DIAMETRO DE APROX 10 MM E COMPRIMENTO DE 1,20 M                                                                                                                                                                                                                                                                                                                                                                                                      </v>
          </cell>
          <cell r="C4772" t="str">
            <v xml:space="preserve">UN    </v>
          </cell>
        </row>
        <row r="4773">
          <cell r="A4773">
            <v>43596</v>
          </cell>
          <cell r="B4773" t="str">
            <v xml:space="preserve">VARA FINA PARA CREMONA, EM FERRO ZINCADO BRANCO, COM DIAMETRO DE APROX 10 MM E COMPRIMENTO DE 1,50 M                                                                                                                                                                                                                                                                                                                                                                                                      </v>
          </cell>
          <cell r="C4773" t="str">
            <v xml:space="preserve">UN    </v>
          </cell>
        </row>
        <row r="4774">
          <cell r="A4774">
            <v>38108</v>
          </cell>
          <cell r="B4774" t="str">
            <v xml:space="preserve">VARIADOR DE LUMINOSIDADE ROTATIVO (DIMMER) 127 V, 300 W (APENAS MODULO)                                                                                                                                                                                                                                                                                                                                                                                                                                   </v>
          </cell>
          <cell r="C4774" t="str">
            <v xml:space="preserve">UN    </v>
          </cell>
        </row>
        <row r="4775">
          <cell r="A4775">
            <v>38087</v>
          </cell>
          <cell r="B4775" t="str">
            <v xml:space="preserve">VARIADOR DE LUMINOSIDADE ROTATIVO (DIMMER) 127V, 300W, CONJUNTO MONTADO PARA EMBUTIR 4" X 2" (PLACA + SUPORTE + MODULO)                                                                                                                                                                                                                                                                                                                                                                                   </v>
          </cell>
          <cell r="C4775" t="str">
            <v xml:space="preserve">UN    </v>
          </cell>
        </row>
        <row r="4776">
          <cell r="A4776">
            <v>38109</v>
          </cell>
          <cell r="B4776" t="str">
            <v xml:space="preserve">VARIADOR DE LUMINOSIDADE ROTATIVO (DIMMER) 220 V, 600 W (APENAS MODULO)                                                                                                                                                                                                                                                                                                                                                                                                                                   </v>
          </cell>
          <cell r="C4776" t="str">
            <v xml:space="preserve">UN    </v>
          </cell>
        </row>
        <row r="4777">
          <cell r="A4777">
            <v>38088</v>
          </cell>
          <cell r="B4777" t="str">
            <v xml:space="preserve">VARIADOR DE LUMINOSIDADE ROTATIVO (DIMMER) 220V, 600W, CONJUNTO MONTADO PARA EMBUTIR 4" X 2" (PLACA + SUPORTE + MODULO)                                                                                                                                                                                                                                                                                                                                                                                   </v>
          </cell>
          <cell r="C4777" t="str">
            <v xml:space="preserve">UN    </v>
          </cell>
        </row>
        <row r="4778">
          <cell r="A4778">
            <v>38110</v>
          </cell>
          <cell r="B4778" t="str">
            <v xml:space="preserve">VARIADOR DE VELOCIDADE PARA VENTILADOR 127 V, 150 W (APENAS MODULO)                                                                                                                                                                                                                                                                                                                                                                                                                                       </v>
          </cell>
          <cell r="C4778" t="str">
            <v xml:space="preserve">UN    </v>
          </cell>
        </row>
        <row r="4779">
          <cell r="A4779">
            <v>38089</v>
          </cell>
          <cell r="B4779" t="str">
            <v xml:space="preserve">VARIADOR DE VELOCIDADE PARA VENTILADOR 127V, 150W + 2 INTERRUPTORES PARALELOS, PARA REVERSAO E LAMPADA, CONJUNTO MONTADO PARA EMBUTIR 4" X 2" (PLACA + SUPORTE + MODULOS)                                                                                                                                                                                                                                                                                                                                 </v>
          </cell>
          <cell r="C4779" t="str">
            <v xml:space="preserve">UN    </v>
          </cell>
        </row>
        <row r="4780">
          <cell r="A4780">
            <v>38111</v>
          </cell>
          <cell r="B4780" t="str">
            <v xml:space="preserve">VARIADOR DE VELOCIDADE PARA VENTILADOR 220 V, 250 W (APENAS MODULO)                                                                                                                                                                                                                                                                                                                                                                                                                                       </v>
          </cell>
          <cell r="C4780" t="str">
            <v xml:space="preserve">UN    </v>
          </cell>
        </row>
        <row r="4781">
          <cell r="A4781">
            <v>38090</v>
          </cell>
          <cell r="B4781" t="str">
            <v xml:space="preserve">VARIADOR DE VELOCIDADE PARA VENTILADOR 220V, 250W + 2 INTERRUPTORES PARALELOS, PARA REVERSAO E LAMPADA, CONJUNTO MONTADO PARA EMBUTIR 4" X 2" (PLACA + SUPORTE + MODULOS)                                                                                                                                                                                                                                                                                                                                 </v>
          </cell>
          <cell r="C4781" t="str">
            <v xml:space="preserve">UN    </v>
          </cell>
        </row>
        <row r="4782">
          <cell r="A4782">
            <v>13726</v>
          </cell>
          <cell r="B4782" t="str">
            <v xml:space="preserve">VASSOURA MECANICA REBOCAVEL COM ESCOVA CILINDRICA LARGURA UTIL DE VARRIMENTO = 2,44M                                                                                                                                                                                                                                                                                                                                                                                                                      </v>
          </cell>
          <cell r="C4782" t="str">
            <v xml:space="preserve">UN    </v>
          </cell>
        </row>
        <row r="4783">
          <cell r="A4783">
            <v>38400</v>
          </cell>
          <cell r="B4783" t="str">
            <v xml:space="preserve">VASSOURA 40 CM COM CABO                                                                                                                                                                                                                                                                                                                                                                                                                                                                                   </v>
          </cell>
          <cell r="C4783" t="str">
            <v xml:space="preserve">UN    </v>
          </cell>
        </row>
        <row r="4784">
          <cell r="A4784">
            <v>12627</v>
          </cell>
          <cell r="B4784" t="str">
            <v xml:space="preserve">VEDACAO DE CALHA, EM BORRACHA COR PRETA, MEDIDA ENTRE 119 E 170 MM, PARA DRENAGEM PLUVIAL PREDIAL                                                                                                                                                                                                                                                                                                                                                                                                         </v>
          </cell>
          <cell r="C4784" t="str">
            <v xml:space="preserve">UN    </v>
          </cell>
        </row>
        <row r="4785">
          <cell r="A4785">
            <v>39996</v>
          </cell>
          <cell r="B4785" t="str">
            <v xml:space="preserve">VERGALHAO ZINCADO ROSCA TOTAL, 1/4" (6,3 MM)                                                                                                                                                                                                                                                                                                                                                                                                                                                              </v>
          </cell>
          <cell r="C4785" t="str">
            <v xml:space="preserve">M     </v>
          </cell>
        </row>
        <row r="4786">
          <cell r="A4786">
            <v>10478</v>
          </cell>
          <cell r="B4786" t="str">
            <v xml:space="preserve">VERNIZ A BASE RESINA ALQUIDICA COM POLIURETANO PARA MADEIRA, COM FILTRO SOLAR, BRILHANTE, USO INTERNO E EXTERNO                                                                                                                                                                                                                                                                                                                                                                                           </v>
          </cell>
          <cell r="C4786" t="str">
            <v xml:space="preserve">L     </v>
          </cell>
        </row>
        <row r="4787">
          <cell r="A4787">
            <v>10481</v>
          </cell>
          <cell r="B4787" t="str">
            <v xml:space="preserve">VERNIZ MARITIMO PREMIUM PARA MADEIRA, COM FILTRO SOLAR, BRILHANTE, USO INTERNO E EXTERNO                                                                                                                                                                                                                                                                                                                                                                                                                  </v>
          </cell>
          <cell r="C4787" t="str">
            <v xml:space="preserve">L     </v>
          </cell>
        </row>
        <row r="4788">
          <cell r="A4788">
            <v>10475</v>
          </cell>
          <cell r="B4788" t="str">
            <v xml:space="preserve">VERNIZ TIPO COPAL PARA MADEIRA, BRILHANTE, USO INTERNO                                                                                                                                                                                                                                                                                                                                                                                                                                                    </v>
          </cell>
          <cell r="C4788" t="str">
            <v xml:space="preserve">L     </v>
          </cell>
        </row>
        <row r="4789">
          <cell r="A4789">
            <v>4030</v>
          </cell>
          <cell r="B4789" t="str">
            <v xml:space="preserve">VEU DE POLIESTER PARA IMPERMEABILIZACAO                                                                                                                                                                                                                                                                                                                                                                                                                                                                   </v>
          </cell>
          <cell r="C4789" t="str">
            <v xml:space="preserve">M2    </v>
          </cell>
        </row>
        <row r="4790">
          <cell r="A4790">
            <v>4031</v>
          </cell>
          <cell r="B4790" t="str">
            <v xml:space="preserve">VEU DE VIDRO/VEU DE SUPERFICIE 30 A 35 G/M2                                                                                                                                                                                                                                                                                                                                                                                                                                                               </v>
          </cell>
          <cell r="C4790" t="str">
            <v xml:space="preserve">M2    </v>
          </cell>
        </row>
        <row r="4791">
          <cell r="A4791">
            <v>39399</v>
          </cell>
          <cell r="B4791" t="str">
            <v xml:space="preserve">VIBRADOR DE IMERSAO, COM PONTEIRA DE *35* MM, MANGOTE DE 5 M, SEM MOTOR                                                                                                                                                                                                                                                                                                                                                                                                                                   </v>
          </cell>
          <cell r="C4791" t="str">
            <v xml:space="preserve">UN    </v>
          </cell>
        </row>
        <row r="4792">
          <cell r="A4792">
            <v>39400</v>
          </cell>
          <cell r="B4792" t="str">
            <v xml:space="preserve">VIBRADOR DE IMERSAO, COM PONTEIRA DE *45* MM, MANGOTE DE 5 M, SEM MOTOR.                                                                                                                                                                                                                                                                                                                                                                                                                                  </v>
          </cell>
          <cell r="C4792" t="str">
            <v xml:space="preserve">UN    </v>
          </cell>
        </row>
        <row r="4793">
          <cell r="A4793">
            <v>39401</v>
          </cell>
          <cell r="B4793" t="str">
            <v xml:space="preserve">VIBRADOR DE IMERSAO, COM PONTEIRA DE *60* MM, MANGOTE DE 5 M, SEM MOTOR.                                                                                                                                                                                                                                                                                                                                                                                                                                  </v>
          </cell>
          <cell r="C4793" t="str">
            <v xml:space="preserve">UN    </v>
          </cell>
        </row>
        <row r="4794">
          <cell r="A4794">
            <v>11652</v>
          </cell>
          <cell r="B4794" t="str">
            <v xml:space="preserve">VIBRADOR DE IMERSAO, DIAMETRO DA PONTEIRA DE *35* MM, COM MOTOR 4 TEMPOS A GASOLINA DE 5,5 HP (5,5 CV)                                                                                                                                                                                                                                                                                                                                                                                                    </v>
          </cell>
          <cell r="C4794" t="str">
            <v xml:space="preserve">UN    </v>
          </cell>
        </row>
        <row r="4795">
          <cell r="A4795">
            <v>13896</v>
          </cell>
          <cell r="B4795" t="str">
            <v xml:space="preserve">VIBRADOR DE IMERSAO, DIAMETRO DA PONTEIRA DE *45* MM, COM MOTOR ELETRICO TRIFASICO DE 2 HP (2 CV)                                                                                                                                                                                                                                                                                                                                                                                                         </v>
          </cell>
          <cell r="C4795" t="str">
            <v xml:space="preserve">UN    </v>
          </cell>
        </row>
        <row r="4796">
          <cell r="A4796">
            <v>13475</v>
          </cell>
          <cell r="B4796" t="str">
            <v xml:space="preserve">VIBRADOR DE IMERSAO, DIAMETRO DA PONTEIRA DE *45* MM, COM MOTOR 4 TEMPOS A GASOLINA DE 5,5 HP (5,5 CV)                                                                                                                                                                                                                                                                                                                                                                                                    </v>
          </cell>
          <cell r="C4796" t="str">
            <v xml:space="preserve">UN    </v>
          </cell>
        </row>
        <row r="4797">
          <cell r="A4797">
            <v>44491</v>
          </cell>
          <cell r="B4797" t="str">
            <v xml:space="preserve">VIBROACABADORA DE ASFALTO SOBRE ESTEIRAS, LARG. PAVIM. MAX. 8,00 M, POT. 100 KW/ 134 HP, CAP.  600 T/ H                                                                                                                                                                                                                                                                                                                                                                                                   </v>
          </cell>
          <cell r="C4797" t="str">
            <v xml:space="preserve">UN    </v>
          </cell>
        </row>
        <row r="4798">
          <cell r="A4798">
            <v>44470</v>
          </cell>
          <cell r="B4798" t="str">
            <v xml:space="preserve">VIBROACABADORA DE ASFALTO SOBRE ESTEIRAS, LARG. PAVIM. 2,13 M A 4,55 M, POT. 74 KW/ 100 HP, CAP. 400  T/ H                                                                                                                                                                                                                                                                                                                                                                                                </v>
          </cell>
          <cell r="C4798" t="str">
            <v xml:space="preserve">UN    </v>
          </cell>
        </row>
        <row r="4799">
          <cell r="A4799">
            <v>13476</v>
          </cell>
          <cell r="B4799" t="str">
            <v xml:space="preserve">VIBROACABADORA DE ASFALTO SOBRE ESTEIRAS, LARG. PAVIM. 2,60 M A 5,75 M, POT. 110 HP, CAP. 450 T/ H                                                                                                                                                                                                                                                                                                                                                                                                        </v>
          </cell>
          <cell r="C4799" t="str">
            <v xml:space="preserve">UN    </v>
          </cell>
        </row>
        <row r="4800">
          <cell r="A4800">
            <v>10488</v>
          </cell>
          <cell r="B4800" t="str">
            <v xml:space="preserve">VIBROACABADORA DE ASFALTO SOBRE ESTEIRAS, LARG. PAVIMENT. 1,90 A 5,3 M, POT. 78 KW/105 HP, CAP. 450 T/H                                                                                                                                                                                                                                                                                                                                                                                                   </v>
          </cell>
          <cell r="C4800" t="str">
            <v xml:space="preserve">UN    </v>
          </cell>
        </row>
        <row r="4801">
          <cell r="A4801">
            <v>13606</v>
          </cell>
          <cell r="B4801" t="str">
            <v xml:space="preserve">VIBROACABADORA DE ASFALTO SOBRE RODAS, LARGURA DE PAVIMENTACAO DE 1,70 A 4,20 M, POTENCIA 78 KW/105 HP, CAPACIDADE 300 T/H                                                                                                                                                                                                                                                                                                                                                                                </v>
          </cell>
          <cell r="C4801" t="str">
            <v xml:space="preserve">UN    </v>
          </cell>
        </row>
        <row r="4802">
          <cell r="A4802">
            <v>10489</v>
          </cell>
          <cell r="B4802" t="str">
            <v xml:space="preserve">VIDRACEIRO (HORISTA)                                                                                                                                                                                                                                                                                                                                                                                                                                                                                      </v>
          </cell>
          <cell r="C4802" t="str">
            <v xml:space="preserve">H     </v>
          </cell>
        </row>
        <row r="4803">
          <cell r="A4803">
            <v>41073</v>
          </cell>
          <cell r="B4803" t="str">
            <v xml:space="preserve">VIDRACEIRO (MENSALISTA)                                                                                                                                                                                                                                                                                                                                                                                                                                                                                   </v>
          </cell>
          <cell r="C4803" t="str">
            <v xml:space="preserve">MES   </v>
          </cell>
        </row>
        <row r="4804">
          <cell r="A4804">
            <v>34391</v>
          </cell>
          <cell r="B4804" t="str">
            <v xml:space="preserve">VIDRO COMUM LAMINADO LISO INCOLOR DUPLO, ESPESSURA TOTAL 8 MM (CADA CAMADA DE 4 MM) - COLOCADO                                                                                                                                                                                                                                                                                                                                                                                                            </v>
          </cell>
          <cell r="C4804" t="str">
            <v xml:space="preserve">M2    </v>
          </cell>
        </row>
        <row r="4805">
          <cell r="A4805">
            <v>10496</v>
          </cell>
          <cell r="B4805" t="str">
            <v xml:space="preserve">VIDRO COMUM LAMINADO, LISO, INCOLOR, DUPLO, ESPESSURA TOTAL 6 MM (CADA CAMADA E= 3 MM) - COLOCADO                                                                                                                                                                                                                                                                                                                                                                                                         </v>
          </cell>
          <cell r="C4805" t="str">
            <v xml:space="preserve">M2    </v>
          </cell>
        </row>
        <row r="4806">
          <cell r="A4806">
            <v>10497</v>
          </cell>
          <cell r="B4806" t="str">
            <v xml:space="preserve">VIDRO COMUM LAMINADO, LISO, INCOLOR, TRIPLO, ESPESSURA TOTAL 12 MM (CADA CAMADA E= 4 MM) - COLOCADO                                                                                                                                                                                                                                                                                                                                                                                                       </v>
          </cell>
          <cell r="C4806" t="str">
            <v xml:space="preserve">M2    </v>
          </cell>
        </row>
        <row r="4807">
          <cell r="A4807">
            <v>10504</v>
          </cell>
          <cell r="B4807" t="str">
            <v xml:space="preserve">VIDRO COMUM LAMINADO, LISO, INCOLOR, TRIPLO, ESPESSURA TOTAL 15 MM (CADA CAMADA E = 5 MM) - COLOCADO                                                                                                                                                                                                                                                                                                                                                                                                      </v>
          </cell>
          <cell r="C4807" t="str">
            <v xml:space="preserve">M2    </v>
          </cell>
        </row>
        <row r="4808">
          <cell r="A4808">
            <v>34390</v>
          </cell>
          <cell r="B4808" t="str">
            <v xml:space="preserve">VIDRO CRISTAL COLORIDO, 10 MM, PINTADO NA COR BRANCA                                                                                                                                                                                                                                                                                                                                                                                                                                                      </v>
          </cell>
          <cell r="C4808" t="str">
            <v xml:space="preserve">M2    </v>
          </cell>
        </row>
        <row r="4809">
          <cell r="A4809">
            <v>34389</v>
          </cell>
          <cell r="B4809" t="str">
            <v xml:space="preserve">VIDRO CRISTAL COLORIDO, 4 MM, PINTADO NA COR BRANCA                                                                                                                                                                                                                                                                                                                                                                                                                                                       </v>
          </cell>
          <cell r="C4809" t="str">
            <v xml:space="preserve">M2    </v>
          </cell>
        </row>
        <row r="4810">
          <cell r="A4810">
            <v>34388</v>
          </cell>
          <cell r="B4810" t="str">
            <v xml:space="preserve">VIDRO CRISTAL COLORIDO, 6 MM, PINTADO NA COR BRANCA                                                                                                                                                                                                                                                                                                                                                                                                                                                       </v>
          </cell>
          <cell r="C4810" t="str">
            <v xml:space="preserve">M2    </v>
          </cell>
        </row>
        <row r="4811">
          <cell r="A4811">
            <v>34387</v>
          </cell>
          <cell r="B4811" t="str">
            <v xml:space="preserve">VIDRO CRISTAL COLORIDO, 8 MM, PINTADO NA COR BRANCA                                                                                                                                                                                                                                                                                                                                                                                                                                                       </v>
          </cell>
          <cell r="C4811" t="str">
            <v xml:space="preserve">M2    </v>
          </cell>
        </row>
        <row r="4812">
          <cell r="A4812">
            <v>11188</v>
          </cell>
          <cell r="B4812" t="str">
            <v xml:space="preserve">VIDRO LISO FUME E = 4MM - SEM COLOCACAO                                                                                                                                                                                                                                                                                                                                                                                                                                                                   </v>
          </cell>
          <cell r="C4812" t="str">
            <v xml:space="preserve">M2    </v>
          </cell>
        </row>
        <row r="4813">
          <cell r="A4813">
            <v>11189</v>
          </cell>
          <cell r="B4813" t="str">
            <v xml:space="preserve">VIDRO LISO FUME E = 6MM - SEM COLOCACAO                                                                                                                                                                                                                                                                                                                                                                                                                                                                   </v>
          </cell>
          <cell r="C4813" t="str">
            <v xml:space="preserve">M2    </v>
          </cell>
        </row>
        <row r="4814">
          <cell r="A4814">
            <v>21107</v>
          </cell>
          <cell r="B4814" t="str">
            <v xml:space="preserve">VIDRO LISO FUME, E = 5 MM - SEM COLOCACAO                                                                                                                                                                                                                                                                                                                                                                                                                                                                 </v>
          </cell>
          <cell r="C4814" t="str">
            <v xml:space="preserve">M2    </v>
          </cell>
        </row>
        <row r="4815">
          <cell r="A4815">
            <v>34386</v>
          </cell>
          <cell r="B4815" t="str">
            <v xml:space="preserve">VIDRO LISO INCOLOR 10 MM - SEM COLOCACAO                                                                                                                                                                                                                                                                                                                                                                                                                                                                  </v>
          </cell>
          <cell r="C4815" t="str">
            <v xml:space="preserve">M2    </v>
          </cell>
        </row>
        <row r="4816">
          <cell r="A4816">
            <v>10490</v>
          </cell>
          <cell r="B4816" t="str">
            <v xml:space="preserve">VIDRO LISO INCOLOR 2 A 3 MM - SEM COLOCACAO                                                                                                                                                                                                                                                                                                                                                                                                                                                               </v>
          </cell>
          <cell r="C4816" t="str">
            <v xml:space="preserve">M2    </v>
          </cell>
        </row>
        <row r="4817">
          <cell r="A4817">
            <v>10492</v>
          </cell>
          <cell r="B4817" t="str">
            <v xml:space="preserve">VIDRO LISO INCOLOR 4MM - SEM COLOCACAO                                                                                                                                                                                                                                                                                                                                                                                                                                                                    </v>
          </cell>
          <cell r="C4817" t="str">
            <v xml:space="preserve">M2    </v>
          </cell>
        </row>
        <row r="4818">
          <cell r="A4818">
            <v>10493</v>
          </cell>
          <cell r="B4818" t="str">
            <v xml:space="preserve">VIDRO LISO INCOLOR 5MM - SEM COLOCACAO                                                                                                                                                                                                                                                                                                                                                                                                                                                                    </v>
          </cell>
          <cell r="C4818" t="str">
            <v xml:space="preserve">M2    </v>
          </cell>
        </row>
        <row r="4819">
          <cell r="A4819">
            <v>10491</v>
          </cell>
          <cell r="B4819" t="str">
            <v xml:space="preserve">VIDRO LISO INCOLOR 6 MM - SEM COLOCACAO                                                                                                                                                                                                                                                                                                                                                                                                                                                                   </v>
          </cell>
          <cell r="C4819" t="str">
            <v xml:space="preserve">M2    </v>
          </cell>
        </row>
        <row r="4820">
          <cell r="A4820">
            <v>34385</v>
          </cell>
          <cell r="B4820" t="str">
            <v xml:space="preserve">VIDRO LISO INCOLOR 8MM  -  SEM COLOCACAO                                                                                                                                                                                                                                                                                                                                                                                                                                                                  </v>
          </cell>
          <cell r="C4820" t="str">
            <v xml:space="preserve">M2    </v>
          </cell>
        </row>
        <row r="4821">
          <cell r="A4821">
            <v>10499</v>
          </cell>
          <cell r="B4821" t="str">
            <v xml:space="preserve">VIDRO MARTELADO OU CANELADO, 4 MM - SEM COLOCACAO                                                                                                                                                                                                                                                                                                                                                                                                                                                         </v>
          </cell>
          <cell r="C4821" t="str">
            <v xml:space="preserve">M2    </v>
          </cell>
        </row>
        <row r="4822">
          <cell r="A4822">
            <v>34384</v>
          </cell>
          <cell r="B4822" t="str">
            <v xml:space="preserve">VIDRO PLANO ARAMADO E = 6 MM - SEM COLOCACAO                                                                                                                                                                                                                                                                                                                                                                                                                                                              </v>
          </cell>
          <cell r="C4822" t="str">
            <v xml:space="preserve">M2    </v>
          </cell>
        </row>
        <row r="4823">
          <cell r="A4823">
            <v>11185</v>
          </cell>
          <cell r="B4823" t="str">
            <v xml:space="preserve">VIDRO PLANO ARAMADO E = 7MM - SEM COLOCACAO                                                                                                                                                                                                                                                                                                                                                                                                                                                               </v>
          </cell>
          <cell r="C4823" t="str">
            <v xml:space="preserve">M2    </v>
          </cell>
        </row>
        <row r="4824">
          <cell r="A4824">
            <v>10507</v>
          </cell>
          <cell r="B4824" t="str">
            <v xml:space="preserve">VIDRO TEMPERADO INCOLOR E = 10 MM, SEM COLOCACAO                                                                                                                                                                                                                                                                                                                                                                                                                                                          </v>
          </cell>
          <cell r="C4824" t="str">
            <v xml:space="preserve">M2    </v>
          </cell>
        </row>
        <row r="4825">
          <cell r="A4825">
            <v>10505</v>
          </cell>
          <cell r="B4825" t="str">
            <v xml:space="preserve">VIDRO TEMPERADO INCOLOR E = 6 MM, SEM COLOCACAO                                                                                                                                                                                                                                                                                                                                                                                                                                                           </v>
          </cell>
          <cell r="C4825" t="str">
            <v xml:space="preserve">M2    </v>
          </cell>
        </row>
        <row r="4826">
          <cell r="A4826">
            <v>10506</v>
          </cell>
          <cell r="B4826" t="str">
            <v xml:space="preserve">VIDRO TEMPERADO INCOLOR E = 8 MM, SEM COLOCACAO                                                                                                                                                                                                                                                                                                                                                                                                                                                           </v>
          </cell>
          <cell r="C4826" t="str">
            <v xml:space="preserve">M2    </v>
          </cell>
        </row>
        <row r="4827">
          <cell r="A4827">
            <v>5031</v>
          </cell>
          <cell r="B4827" t="str">
            <v xml:space="preserve">VIDRO TEMPERADO INCOLOR PARA PORTA DE ABRIR, E = 10 MM (SEM FERRAGENS E SEM COLOCACAO)                                                                                                                                                                                                                                                                                                                                                                                                                    </v>
          </cell>
          <cell r="C4827" t="str">
            <v xml:space="preserve">M2    </v>
          </cell>
        </row>
        <row r="4828">
          <cell r="A4828">
            <v>10502</v>
          </cell>
          <cell r="B4828" t="str">
            <v xml:space="preserve">VIDRO TEMPERADO VERDE E = 10 MM, SEM COLOCACAO                                                                                                                                                                                                                                                                                                                                                                                                                                                            </v>
          </cell>
          <cell r="C4828" t="str">
            <v xml:space="preserve">M2    </v>
          </cell>
        </row>
        <row r="4829">
          <cell r="A4829">
            <v>10501</v>
          </cell>
          <cell r="B4829" t="str">
            <v xml:space="preserve">VIDRO TEMPERADO VERDE E = 6 MM, SEM COLOCACAO                                                                                                                                                                                                                                                                                                                                                                                                                                                             </v>
          </cell>
          <cell r="C4829" t="str">
            <v xml:space="preserve">M2    </v>
          </cell>
        </row>
        <row r="4830">
          <cell r="A4830">
            <v>10503</v>
          </cell>
          <cell r="B4830" t="str">
            <v xml:space="preserve">VIDRO TEMPERADO VERDE E = 8 MM, SEM COLOCACAO                                                                                                                                                                                                                                                                                                                                                                                                                                                             </v>
          </cell>
          <cell r="C4830" t="str">
            <v xml:space="preserve">M2    </v>
          </cell>
        </row>
        <row r="4831">
          <cell r="A4831">
            <v>4500</v>
          </cell>
          <cell r="B4831" t="str">
            <v xml:space="preserve">VIGA *7,5 X 10* CM EM PINUS, MISTA OU EQUIVALENTE DA REGIAO - BRUTA                                                                                                                                                                                                                                                                                                                                                                                                                                       </v>
          </cell>
          <cell r="C4831" t="str">
            <v xml:space="preserve">M     </v>
          </cell>
        </row>
        <row r="4832">
          <cell r="A4832">
            <v>4448</v>
          </cell>
          <cell r="B4832" t="str">
            <v xml:space="preserve">VIGA *7,5 X 15 CM EM PINUS, MISTA OU EQUIVALENTE DA REGIAO - BRUTA                                                                                                                                                                                                                                                                                                                                                                                                                                        </v>
          </cell>
          <cell r="C4832" t="str">
            <v xml:space="preserve">M     </v>
          </cell>
        </row>
        <row r="4833">
          <cell r="A4833">
            <v>20213</v>
          </cell>
          <cell r="B4833" t="str">
            <v xml:space="preserve">VIGA APARELHADA *6 X 12* CM, EM MACARANDUBA/MASSARANDUBA, ANGELIM OU EQUIVALENTE DA REGIAO                                                                                                                                                                                                                                                                                                                                                                                                                </v>
          </cell>
          <cell r="C4833" t="str">
            <v xml:space="preserve">M     </v>
          </cell>
        </row>
        <row r="4834">
          <cell r="A4834">
            <v>20211</v>
          </cell>
          <cell r="B4834" t="str">
            <v xml:space="preserve">VIGA APARELHADA *6 X 16* CM, EM MACARANDUBA/MASSARANDUBA, ANGELIM OU EQUIVALENTE DA REGIAO                                                                                                                                                                                                                                                                                                                                                                                                                </v>
          </cell>
          <cell r="C4834" t="str">
            <v xml:space="preserve">M     </v>
          </cell>
        </row>
        <row r="4835">
          <cell r="A4835">
            <v>40270</v>
          </cell>
          <cell r="B4835" t="str">
            <v xml:space="preserve">VIGA DE ESCORAMENTO H20, DE MADEIRA, PESO DE 5,00 A 5,20 KG/M, COM EXTREMIDADES PLASTICAS                                                                                                                                                                                                                                                                                                                                                                                                                 </v>
          </cell>
          <cell r="C4835" t="str">
            <v xml:space="preserve">M     </v>
          </cell>
        </row>
        <row r="4836">
          <cell r="A4836">
            <v>4425</v>
          </cell>
          <cell r="B4836" t="str">
            <v xml:space="preserve">VIGA NAO APARELHADA *6 X 12* CM, EM MACARANDUBA/MASSARANDUBA, ANGELIM OU EQUIVALENTE DA REGIAO - BRUTA                                                                                                                                                                                                                                                                                                                                                                                                    </v>
          </cell>
          <cell r="C4836" t="str">
            <v xml:space="preserve">M     </v>
          </cell>
        </row>
        <row r="4837">
          <cell r="A4837">
            <v>4472</v>
          </cell>
          <cell r="B4837" t="str">
            <v xml:space="preserve">VIGA NAO APARELHADA *6 X 16* CM, EM MACARANDUBA/MASSARANDUBA, ANGELIM OU EQUIVALENTE DA REGIAO - BRUTA                                                                                                                                                                                                                                                                                                                                                                                                    </v>
          </cell>
          <cell r="C4837" t="str">
            <v xml:space="preserve">M     </v>
          </cell>
        </row>
        <row r="4838">
          <cell r="A4838">
            <v>35272</v>
          </cell>
          <cell r="B4838" t="str">
            <v xml:space="preserve">VIGA NAO APARELHADA *6 X 20* CM, EM MACARANDUBA/MASSARANDUBA, ANGELIM OU EQUIVALENTE DA REGIAO - BRUTA                                                                                                                                                                                                                                                                                                                                                                                                    </v>
          </cell>
          <cell r="C4838" t="str">
            <v xml:space="preserve">M     </v>
          </cell>
        </row>
        <row r="4839">
          <cell r="A4839">
            <v>4481</v>
          </cell>
          <cell r="B4839" t="str">
            <v xml:space="preserve">VIGA NAO APARELHADA *8 X 16* CM EM MACARANDUBA/MASSARANDUBA, ANGELIM OU EQUIVALENTE DA REGIAO - BRUTA                                                                                                                                                                                                                                                                                                                                                                                                     </v>
          </cell>
          <cell r="C4839" t="str">
            <v xml:space="preserve">M     </v>
          </cell>
        </row>
        <row r="4840">
          <cell r="A4840">
            <v>34345</v>
          </cell>
          <cell r="B4840" t="str">
            <v xml:space="preserve">VIGIA DIURNO (HORISTA)                                                                                                                                                                                                                                                                                                                                                                                                                                                                                    </v>
          </cell>
          <cell r="C4840" t="str">
            <v xml:space="preserve">H     </v>
          </cell>
        </row>
        <row r="4841">
          <cell r="A4841">
            <v>41096</v>
          </cell>
          <cell r="B4841" t="str">
            <v xml:space="preserve">VIGIA DIURNO (MENSALISTA)                                                                                                                                                                                                                                                                                                                                                                                                                                                                                 </v>
          </cell>
          <cell r="C4841" t="str">
            <v xml:space="preserve">MES   </v>
          </cell>
        </row>
        <row r="4842">
          <cell r="A4842">
            <v>41096</v>
          </cell>
          <cell r="B4842">
            <v>41096</v>
          </cell>
          <cell r="C4842">
            <v>41096</v>
          </cell>
        </row>
        <row r="4843">
          <cell r="A4843">
            <v>41096</v>
          </cell>
          <cell r="B4843">
            <v>41096</v>
          </cell>
          <cell r="C4843">
            <v>41096</v>
          </cell>
        </row>
        <row r="4844">
          <cell r="A4844">
            <v>41096</v>
          </cell>
          <cell r="B4844">
            <v>41096</v>
          </cell>
          <cell r="C4844">
            <v>41096</v>
          </cell>
        </row>
        <row r="4845">
          <cell r="A4845">
            <v>41096</v>
          </cell>
          <cell r="B4845">
            <v>41096</v>
          </cell>
          <cell r="C4845">
            <v>41096</v>
          </cell>
        </row>
        <row r="4846">
          <cell r="A4846">
            <v>41096</v>
          </cell>
          <cell r="B4846">
            <v>41096</v>
          </cell>
          <cell r="C4846">
            <v>41096</v>
          </cell>
        </row>
        <row r="4847">
          <cell r="A4847">
            <v>41096</v>
          </cell>
          <cell r="B4847">
            <v>41096</v>
          </cell>
          <cell r="C4847">
            <v>41096</v>
          </cell>
        </row>
        <row r="4848">
          <cell r="A4848">
            <v>41096</v>
          </cell>
          <cell r="B4848">
            <v>41096</v>
          </cell>
          <cell r="C4848">
            <v>41096</v>
          </cell>
        </row>
        <row r="4849">
          <cell r="A4849">
            <v>41096</v>
          </cell>
          <cell r="B4849">
            <v>41096</v>
          </cell>
          <cell r="C4849">
            <v>41096</v>
          </cell>
        </row>
        <row r="4850">
          <cell r="A4850">
            <v>41096</v>
          </cell>
          <cell r="B4850">
            <v>41096</v>
          </cell>
          <cell r="C4850">
            <v>41096</v>
          </cell>
        </row>
        <row r="4851">
          <cell r="A4851">
            <v>41096</v>
          </cell>
          <cell r="B4851">
            <v>41096</v>
          </cell>
          <cell r="C4851">
            <v>41096</v>
          </cell>
        </row>
        <row r="4852">
          <cell r="A4852">
            <v>41096</v>
          </cell>
          <cell r="B4852">
            <v>41096</v>
          </cell>
          <cell r="C4852">
            <v>41096</v>
          </cell>
        </row>
        <row r="4853">
          <cell r="A4853">
            <v>41096</v>
          </cell>
          <cell r="B4853">
            <v>41096</v>
          </cell>
          <cell r="C4853">
            <v>41096</v>
          </cell>
        </row>
        <row r="4854">
          <cell r="A4854">
            <v>41096</v>
          </cell>
          <cell r="B4854">
            <v>41096</v>
          </cell>
          <cell r="C4854">
            <v>41096</v>
          </cell>
        </row>
        <row r="4855">
          <cell r="A4855">
            <v>41096</v>
          </cell>
          <cell r="B4855">
            <v>41096</v>
          </cell>
          <cell r="C4855">
            <v>41096</v>
          </cell>
        </row>
        <row r="4856">
          <cell r="A4856">
            <v>41096</v>
          </cell>
          <cell r="B4856">
            <v>41096</v>
          </cell>
          <cell r="C4856">
            <v>41096</v>
          </cell>
        </row>
        <row r="4857">
          <cell r="A4857">
            <v>41096</v>
          </cell>
          <cell r="B4857">
            <v>41096</v>
          </cell>
          <cell r="C4857">
            <v>41096</v>
          </cell>
        </row>
        <row r="4858">
          <cell r="A4858">
            <v>41096</v>
          </cell>
          <cell r="B4858">
            <v>41096</v>
          </cell>
          <cell r="C4858">
            <v>41096</v>
          </cell>
        </row>
        <row r="4859">
          <cell r="A4859">
            <v>41096</v>
          </cell>
          <cell r="B4859">
            <v>41096</v>
          </cell>
          <cell r="C4859">
            <v>41096</v>
          </cell>
        </row>
        <row r="4860">
          <cell r="A4860">
            <v>41096</v>
          </cell>
          <cell r="B4860">
            <v>41096</v>
          </cell>
          <cell r="C4860">
            <v>41096</v>
          </cell>
        </row>
        <row r="4861">
          <cell r="A4861">
            <v>41096</v>
          </cell>
          <cell r="B4861">
            <v>41096</v>
          </cell>
          <cell r="C4861">
            <v>41096</v>
          </cell>
        </row>
        <row r="4862">
          <cell r="A4862">
            <v>41096</v>
          </cell>
          <cell r="B4862">
            <v>41096</v>
          </cell>
          <cell r="C4862">
            <v>41096</v>
          </cell>
        </row>
        <row r="4863">
          <cell r="A4863">
            <v>41096</v>
          </cell>
          <cell r="B4863">
            <v>41096</v>
          </cell>
          <cell r="C4863">
            <v>41096</v>
          </cell>
        </row>
        <row r="4864">
          <cell r="A4864">
            <v>41096</v>
          </cell>
          <cell r="B4864">
            <v>41096</v>
          </cell>
          <cell r="C4864">
            <v>41096</v>
          </cell>
        </row>
        <row r="4865">
          <cell r="A4865">
            <v>41096</v>
          </cell>
          <cell r="B4865">
            <v>41096</v>
          </cell>
          <cell r="C4865">
            <v>41096</v>
          </cell>
        </row>
        <row r="4866">
          <cell r="A4866">
            <v>41096</v>
          </cell>
          <cell r="B4866">
            <v>41096</v>
          </cell>
          <cell r="C4866">
            <v>41096</v>
          </cell>
        </row>
        <row r="4867">
          <cell r="A4867">
            <v>41096</v>
          </cell>
          <cell r="B4867">
            <v>41096</v>
          </cell>
          <cell r="C4867">
            <v>41096</v>
          </cell>
        </row>
        <row r="4868">
          <cell r="A4868">
            <v>41096</v>
          </cell>
          <cell r="B4868">
            <v>41096</v>
          </cell>
          <cell r="C4868">
            <v>41096</v>
          </cell>
        </row>
        <row r="4869">
          <cell r="A4869">
            <v>41096</v>
          </cell>
          <cell r="B4869">
            <v>41096</v>
          </cell>
          <cell r="C4869">
            <v>41096</v>
          </cell>
        </row>
        <row r="4870">
          <cell r="A4870">
            <v>41096</v>
          </cell>
          <cell r="B4870">
            <v>41096</v>
          </cell>
          <cell r="C4870">
            <v>41096</v>
          </cell>
        </row>
        <row r="4871">
          <cell r="A4871">
            <v>41096</v>
          </cell>
          <cell r="B4871">
            <v>41096</v>
          </cell>
          <cell r="C4871">
            <v>41096</v>
          </cell>
        </row>
        <row r="4872">
          <cell r="A4872">
            <v>41096</v>
          </cell>
          <cell r="B4872">
            <v>41096</v>
          </cell>
          <cell r="C4872">
            <v>41096</v>
          </cell>
        </row>
        <row r="4873">
          <cell r="A4873">
            <v>41096</v>
          </cell>
          <cell r="B4873">
            <v>41096</v>
          </cell>
          <cell r="C4873">
            <v>41096</v>
          </cell>
        </row>
        <row r="4874">
          <cell r="A4874">
            <v>41096</v>
          </cell>
          <cell r="B4874">
            <v>41096</v>
          </cell>
          <cell r="C4874">
            <v>41096</v>
          </cell>
        </row>
        <row r="4875">
          <cell r="A4875">
            <v>41096</v>
          </cell>
          <cell r="B4875">
            <v>41096</v>
          </cell>
          <cell r="C4875">
            <v>41096</v>
          </cell>
        </row>
        <row r="4876">
          <cell r="A4876">
            <v>41096</v>
          </cell>
          <cell r="B4876">
            <v>41096</v>
          </cell>
          <cell r="C4876">
            <v>41096</v>
          </cell>
        </row>
        <row r="4877">
          <cell r="A4877">
            <v>41096</v>
          </cell>
          <cell r="B4877">
            <v>41096</v>
          </cell>
          <cell r="C4877">
            <v>41096</v>
          </cell>
        </row>
        <row r="4878">
          <cell r="A4878">
            <v>41096</v>
          </cell>
          <cell r="B4878">
            <v>41096</v>
          </cell>
          <cell r="C4878">
            <v>41096</v>
          </cell>
        </row>
        <row r="4879">
          <cell r="A4879">
            <v>41096</v>
          </cell>
          <cell r="B4879">
            <v>41096</v>
          </cell>
          <cell r="C4879">
            <v>41096</v>
          </cell>
        </row>
        <row r="4880">
          <cell r="A4880">
            <v>41096</v>
          </cell>
          <cell r="B4880">
            <v>41096</v>
          </cell>
          <cell r="C4880">
            <v>41096</v>
          </cell>
        </row>
        <row r="4881">
          <cell r="A4881">
            <v>41096</v>
          </cell>
          <cell r="B4881">
            <v>41096</v>
          </cell>
          <cell r="C4881">
            <v>41096</v>
          </cell>
        </row>
        <row r="4882">
          <cell r="A4882">
            <v>41096</v>
          </cell>
          <cell r="B4882">
            <v>41096</v>
          </cell>
          <cell r="C4882">
            <v>41096</v>
          </cell>
        </row>
        <row r="4883">
          <cell r="A4883">
            <v>41096</v>
          </cell>
          <cell r="B4883">
            <v>41096</v>
          </cell>
          <cell r="C4883">
            <v>41096</v>
          </cell>
        </row>
        <row r="4884">
          <cell r="A4884">
            <v>41096</v>
          </cell>
          <cell r="B4884">
            <v>41096</v>
          </cell>
          <cell r="C4884">
            <v>41096</v>
          </cell>
        </row>
        <row r="4885">
          <cell r="A4885">
            <v>41096</v>
          </cell>
          <cell r="B4885">
            <v>41096</v>
          </cell>
          <cell r="C4885">
            <v>41096</v>
          </cell>
        </row>
        <row r="4886">
          <cell r="A4886">
            <v>41096</v>
          </cell>
          <cell r="B4886">
            <v>41096</v>
          </cell>
          <cell r="C4886">
            <v>41096</v>
          </cell>
        </row>
        <row r="4887">
          <cell r="A4887">
            <v>41096</v>
          </cell>
          <cell r="B4887">
            <v>41096</v>
          </cell>
          <cell r="C4887">
            <v>41096</v>
          </cell>
        </row>
        <row r="4888">
          <cell r="A4888">
            <v>41096</v>
          </cell>
          <cell r="B4888">
            <v>41096</v>
          </cell>
          <cell r="C4888">
            <v>41096</v>
          </cell>
        </row>
        <row r="4889">
          <cell r="A4889">
            <v>41096</v>
          </cell>
          <cell r="B4889">
            <v>41096</v>
          </cell>
          <cell r="C4889">
            <v>41096</v>
          </cell>
        </row>
        <row r="4890">
          <cell r="A4890">
            <v>41096</v>
          </cell>
          <cell r="B4890">
            <v>41096</v>
          </cell>
          <cell r="C4890">
            <v>41096</v>
          </cell>
        </row>
        <row r="4891">
          <cell r="A4891">
            <v>41096</v>
          </cell>
          <cell r="B4891">
            <v>41096</v>
          </cell>
          <cell r="C4891">
            <v>41096</v>
          </cell>
        </row>
        <row r="4892">
          <cell r="A4892">
            <v>41096</v>
          </cell>
          <cell r="B4892">
            <v>41096</v>
          </cell>
          <cell r="C4892">
            <v>41096</v>
          </cell>
        </row>
        <row r="4893">
          <cell r="A4893">
            <v>41096</v>
          </cell>
          <cell r="B4893">
            <v>41096</v>
          </cell>
          <cell r="C4893">
            <v>41096</v>
          </cell>
        </row>
        <row r="4894">
          <cell r="A4894">
            <v>41096</v>
          </cell>
          <cell r="B4894">
            <v>41096</v>
          </cell>
          <cell r="C4894">
            <v>41096</v>
          </cell>
        </row>
        <row r="4895">
          <cell r="A4895">
            <v>41096</v>
          </cell>
          <cell r="B4895">
            <v>41096</v>
          </cell>
          <cell r="C4895">
            <v>41096</v>
          </cell>
        </row>
        <row r="4896">
          <cell r="A4896">
            <v>41096</v>
          </cell>
          <cell r="B4896">
            <v>41096</v>
          </cell>
          <cell r="C4896">
            <v>41096</v>
          </cell>
        </row>
        <row r="4897">
          <cell r="A4897">
            <v>41096</v>
          </cell>
          <cell r="B4897">
            <v>41096</v>
          </cell>
          <cell r="C4897">
            <v>41096</v>
          </cell>
        </row>
        <row r="4898">
          <cell r="A4898">
            <v>41096</v>
          </cell>
          <cell r="B4898">
            <v>41096</v>
          </cell>
          <cell r="C4898">
            <v>41096</v>
          </cell>
        </row>
        <row r="4899">
          <cell r="A4899">
            <v>41096</v>
          </cell>
          <cell r="B4899">
            <v>41096</v>
          </cell>
          <cell r="C4899">
            <v>41096</v>
          </cell>
        </row>
        <row r="4900">
          <cell r="A4900">
            <v>41096</v>
          </cell>
          <cell r="B4900">
            <v>41096</v>
          </cell>
          <cell r="C4900">
            <v>41096</v>
          </cell>
        </row>
        <row r="4901">
          <cell r="A4901">
            <v>41096</v>
          </cell>
          <cell r="B4901">
            <v>41096</v>
          </cell>
          <cell r="C4901">
            <v>41096</v>
          </cell>
        </row>
        <row r="4902">
          <cell r="A4902">
            <v>41096</v>
          </cell>
          <cell r="B4902">
            <v>41096</v>
          </cell>
          <cell r="C4902">
            <v>41096</v>
          </cell>
        </row>
        <row r="4903">
          <cell r="A4903">
            <v>41096</v>
          </cell>
          <cell r="B4903">
            <v>41096</v>
          </cell>
          <cell r="C4903">
            <v>41096</v>
          </cell>
        </row>
        <row r="4904">
          <cell r="A4904">
            <v>41096</v>
          </cell>
          <cell r="B4904">
            <v>41096</v>
          </cell>
          <cell r="C4904">
            <v>41096</v>
          </cell>
        </row>
        <row r="4905">
          <cell r="A4905">
            <v>41096</v>
          </cell>
          <cell r="B4905">
            <v>41096</v>
          </cell>
          <cell r="C4905">
            <v>41096</v>
          </cell>
        </row>
        <row r="4906">
          <cell r="A4906">
            <v>41096</v>
          </cell>
          <cell r="B4906">
            <v>41096</v>
          </cell>
          <cell r="C4906">
            <v>41096</v>
          </cell>
        </row>
        <row r="4907">
          <cell r="A4907">
            <v>41096</v>
          </cell>
          <cell r="B4907">
            <v>41096</v>
          </cell>
          <cell r="C4907">
            <v>41096</v>
          </cell>
        </row>
        <row r="4908">
          <cell r="A4908">
            <v>41096</v>
          </cell>
          <cell r="B4908">
            <v>41096</v>
          </cell>
          <cell r="C4908">
            <v>41096</v>
          </cell>
        </row>
        <row r="4909">
          <cell r="A4909">
            <v>41096</v>
          </cell>
          <cell r="B4909">
            <v>41096</v>
          </cell>
          <cell r="C4909">
            <v>41096</v>
          </cell>
        </row>
        <row r="4910">
          <cell r="A4910">
            <v>41096</v>
          </cell>
          <cell r="B4910">
            <v>41096</v>
          </cell>
          <cell r="C4910">
            <v>41096</v>
          </cell>
        </row>
        <row r="4911">
          <cell r="A4911">
            <v>41096</v>
          </cell>
          <cell r="B4911">
            <v>41096</v>
          </cell>
          <cell r="C4911">
            <v>41096</v>
          </cell>
        </row>
        <row r="4912">
          <cell r="A4912">
            <v>41096</v>
          </cell>
          <cell r="B4912">
            <v>41096</v>
          </cell>
          <cell r="C4912">
            <v>41096</v>
          </cell>
        </row>
        <row r="4913">
          <cell r="A4913">
            <v>41096</v>
          </cell>
          <cell r="B4913">
            <v>41096</v>
          </cell>
          <cell r="C4913">
            <v>41096</v>
          </cell>
        </row>
        <row r="4914">
          <cell r="A4914">
            <v>41096</v>
          </cell>
          <cell r="B4914">
            <v>41096</v>
          </cell>
          <cell r="C4914">
            <v>41096</v>
          </cell>
        </row>
        <row r="4915">
          <cell r="A4915">
            <v>41096</v>
          </cell>
          <cell r="B4915">
            <v>41096</v>
          </cell>
          <cell r="C4915">
            <v>41096</v>
          </cell>
        </row>
        <row r="4916">
          <cell r="A4916">
            <v>41096</v>
          </cell>
          <cell r="B4916">
            <v>41096</v>
          </cell>
          <cell r="C4916">
            <v>41096</v>
          </cell>
        </row>
        <row r="4917">
          <cell r="A4917">
            <v>41096</v>
          </cell>
          <cell r="B4917">
            <v>41096</v>
          </cell>
          <cell r="C4917">
            <v>41096</v>
          </cell>
        </row>
        <row r="4918">
          <cell r="A4918">
            <v>41096</v>
          </cell>
          <cell r="B4918">
            <v>41096</v>
          </cell>
          <cell r="C4918">
            <v>41096</v>
          </cell>
        </row>
        <row r="4919">
          <cell r="A4919">
            <v>41096</v>
          </cell>
          <cell r="B4919">
            <v>41096</v>
          </cell>
          <cell r="C4919">
            <v>41096</v>
          </cell>
        </row>
        <row r="4920">
          <cell r="A4920">
            <v>41096</v>
          </cell>
          <cell r="B4920">
            <v>41096</v>
          </cell>
          <cell r="C4920">
            <v>41096</v>
          </cell>
        </row>
        <row r="4921">
          <cell r="A4921">
            <v>41096</v>
          </cell>
          <cell r="B4921">
            <v>41096</v>
          </cell>
          <cell r="C4921">
            <v>41096</v>
          </cell>
        </row>
        <row r="4922">
          <cell r="A4922">
            <v>41096</v>
          </cell>
          <cell r="B4922">
            <v>41096</v>
          </cell>
          <cell r="C4922">
            <v>41096</v>
          </cell>
        </row>
        <row r="4923">
          <cell r="A4923">
            <v>41096</v>
          </cell>
          <cell r="B4923">
            <v>41096</v>
          </cell>
          <cell r="C4923">
            <v>41096</v>
          </cell>
        </row>
        <row r="4924">
          <cell r="A4924">
            <v>41096</v>
          </cell>
          <cell r="B4924">
            <v>41096</v>
          </cell>
          <cell r="C4924">
            <v>41096</v>
          </cell>
        </row>
        <row r="4925">
          <cell r="A4925">
            <v>41096</v>
          </cell>
          <cell r="B4925">
            <v>41096</v>
          </cell>
          <cell r="C4925">
            <v>41096</v>
          </cell>
        </row>
        <row r="4926">
          <cell r="A4926">
            <v>41096</v>
          </cell>
          <cell r="B4926">
            <v>41096</v>
          </cell>
          <cell r="C4926">
            <v>41096</v>
          </cell>
        </row>
        <row r="4927">
          <cell r="A4927">
            <v>41096</v>
          </cell>
          <cell r="B4927">
            <v>41096</v>
          </cell>
          <cell r="C4927">
            <v>41096</v>
          </cell>
        </row>
        <row r="4928">
          <cell r="A4928">
            <v>41096</v>
          </cell>
          <cell r="B4928">
            <v>41096</v>
          </cell>
          <cell r="C4928">
            <v>41096</v>
          </cell>
        </row>
        <row r="4929">
          <cell r="A4929">
            <v>41096</v>
          </cell>
          <cell r="B4929">
            <v>41096</v>
          </cell>
          <cell r="C4929">
            <v>41096</v>
          </cell>
        </row>
        <row r="4930">
          <cell r="A4930">
            <v>41096</v>
          </cell>
          <cell r="B4930">
            <v>41096</v>
          </cell>
          <cell r="C4930">
            <v>41096</v>
          </cell>
        </row>
        <row r="4931">
          <cell r="A4931">
            <v>41096</v>
          </cell>
          <cell r="B4931">
            <v>41096</v>
          </cell>
          <cell r="C4931">
            <v>41096</v>
          </cell>
        </row>
        <row r="4932">
          <cell r="A4932">
            <v>41096</v>
          </cell>
          <cell r="B4932">
            <v>41096</v>
          </cell>
          <cell r="C4932">
            <v>41096</v>
          </cell>
        </row>
        <row r="4933">
          <cell r="A4933">
            <v>41096</v>
          </cell>
          <cell r="B4933">
            <v>41096</v>
          </cell>
          <cell r="C4933">
            <v>41096</v>
          </cell>
        </row>
        <row r="4934">
          <cell r="A4934">
            <v>41096</v>
          </cell>
          <cell r="B4934">
            <v>41096</v>
          </cell>
          <cell r="C4934">
            <v>41096</v>
          </cell>
        </row>
        <row r="4935">
          <cell r="A4935">
            <v>41096</v>
          </cell>
          <cell r="B4935">
            <v>41096</v>
          </cell>
          <cell r="C4935">
            <v>41096</v>
          </cell>
        </row>
        <row r="4936">
          <cell r="A4936">
            <v>41096</v>
          </cell>
          <cell r="B4936">
            <v>41096</v>
          </cell>
          <cell r="C4936">
            <v>41096</v>
          </cell>
        </row>
        <row r="4937">
          <cell r="A4937">
            <v>41096</v>
          </cell>
          <cell r="B4937">
            <v>41096</v>
          </cell>
          <cell r="C4937">
            <v>41096</v>
          </cell>
        </row>
        <row r="4938">
          <cell r="A4938">
            <v>41096</v>
          </cell>
          <cell r="B4938">
            <v>41096</v>
          </cell>
          <cell r="C4938">
            <v>41096</v>
          </cell>
        </row>
        <row r="4939">
          <cell r="A4939">
            <v>41096</v>
          </cell>
          <cell r="B4939">
            <v>41096</v>
          </cell>
          <cell r="C4939">
            <v>41096</v>
          </cell>
        </row>
        <row r="4940">
          <cell r="A4940">
            <v>41096</v>
          </cell>
          <cell r="B4940">
            <v>41096</v>
          </cell>
          <cell r="C4940">
            <v>41096</v>
          </cell>
        </row>
        <row r="4941">
          <cell r="A4941">
            <v>41096</v>
          </cell>
          <cell r="B4941">
            <v>41096</v>
          </cell>
          <cell r="C4941">
            <v>41096</v>
          </cell>
        </row>
        <row r="4942">
          <cell r="A4942">
            <v>41096</v>
          </cell>
          <cell r="B4942">
            <v>41096</v>
          </cell>
          <cell r="C4942">
            <v>41096</v>
          </cell>
        </row>
        <row r="4943">
          <cell r="A4943">
            <v>41096</v>
          </cell>
          <cell r="B4943">
            <v>41096</v>
          </cell>
          <cell r="C4943">
            <v>41096</v>
          </cell>
        </row>
        <row r="4944">
          <cell r="A4944">
            <v>41096</v>
          </cell>
          <cell r="B4944">
            <v>41096</v>
          </cell>
          <cell r="C4944">
            <v>41096</v>
          </cell>
        </row>
        <row r="4945">
          <cell r="A4945">
            <v>41096</v>
          </cell>
          <cell r="B4945">
            <v>41096</v>
          </cell>
          <cell r="C4945">
            <v>41096</v>
          </cell>
        </row>
        <row r="4946">
          <cell r="A4946">
            <v>41096</v>
          </cell>
          <cell r="B4946">
            <v>41096</v>
          </cell>
          <cell r="C4946">
            <v>41096</v>
          </cell>
        </row>
        <row r="4947">
          <cell r="A4947">
            <v>41096</v>
          </cell>
          <cell r="B4947">
            <v>41096</v>
          </cell>
          <cell r="C4947">
            <v>41096</v>
          </cell>
        </row>
        <row r="4948">
          <cell r="A4948">
            <v>41096</v>
          </cell>
          <cell r="B4948">
            <v>41096</v>
          </cell>
          <cell r="C4948">
            <v>41096</v>
          </cell>
        </row>
        <row r="4949">
          <cell r="A4949">
            <v>41096</v>
          </cell>
          <cell r="B4949">
            <v>41096</v>
          </cell>
          <cell r="C4949">
            <v>41096</v>
          </cell>
        </row>
        <row r="4950">
          <cell r="A4950">
            <v>41096</v>
          </cell>
          <cell r="B4950">
            <v>41096</v>
          </cell>
          <cell r="C4950">
            <v>41096</v>
          </cell>
        </row>
        <row r="4951">
          <cell r="A4951">
            <v>41096</v>
          </cell>
          <cell r="B4951">
            <v>41096</v>
          </cell>
          <cell r="C4951">
            <v>41096</v>
          </cell>
        </row>
        <row r="4952">
          <cell r="A4952">
            <v>41096</v>
          </cell>
          <cell r="B4952">
            <v>41096</v>
          </cell>
          <cell r="C4952">
            <v>41096</v>
          </cell>
        </row>
        <row r="4953">
          <cell r="A4953">
            <v>41096</v>
          </cell>
          <cell r="B4953">
            <v>41096</v>
          </cell>
          <cell r="C4953">
            <v>41096</v>
          </cell>
        </row>
        <row r="4954">
          <cell r="A4954">
            <v>41096</v>
          </cell>
          <cell r="B4954">
            <v>41096</v>
          </cell>
          <cell r="C4954">
            <v>41096</v>
          </cell>
        </row>
        <row r="4955">
          <cell r="A4955">
            <v>41096</v>
          </cell>
          <cell r="B4955">
            <v>41096</v>
          </cell>
          <cell r="C4955">
            <v>41096</v>
          </cell>
        </row>
        <row r="4956">
          <cell r="A4956">
            <v>41096</v>
          </cell>
          <cell r="B4956">
            <v>41096</v>
          </cell>
          <cell r="C4956">
            <v>41096</v>
          </cell>
        </row>
        <row r="4957">
          <cell r="A4957">
            <v>41096</v>
          </cell>
          <cell r="B4957">
            <v>41096</v>
          </cell>
          <cell r="C4957">
            <v>41096</v>
          </cell>
        </row>
        <row r="4958">
          <cell r="A4958">
            <v>41096</v>
          </cell>
          <cell r="B4958">
            <v>41096</v>
          </cell>
          <cell r="C4958">
            <v>41096</v>
          </cell>
        </row>
        <row r="4959">
          <cell r="A4959">
            <v>41096</v>
          </cell>
          <cell r="B4959">
            <v>41096</v>
          </cell>
          <cell r="C4959">
            <v>41096</v>
          </cell>
        </row>
        <row r="4960">
          <cell r="A4960">
            <v>41096</v>
          </cell>
          <cell r="B4960">
            <v>41096</v>
          </cell>
          <cell r="C4960">
            <v>41096</v>
          </cell>
        </row>
        <row r="4961">
          <cell r="A4961">
            <v>41096</v>
          </cell>
          <cell r="B4961">
            <v>41096</v>
          </cell>
          <cell r="C4961">
            <v>41096</v>
          </cell>
        </row>
        <row r="4962">
          <cell r="A4962">
            <v>41096</v>
          </cell>
          <cell r="B4962">
            <v>41096</v>
          </cell>
          <cell r="C4962">
            <v>41096</v>
          </cell>
        </row>
        <row r="4963">
          <cell r="A4963">
            <v>41096</v>
          </cell>
          <cell r="B4963">
            <v>41096</v>
          </cell>
          <cell r="C4963">
            <v>41096</v>
          </cell>
        </row>
        <row r="4964">
          <cell r="A4964">
            <v>41096</v>
          </cell>
          <cell r="B4964">
            <v>41096</v>
          </cell>
          <cell r="C4964">
            <v>41096</v>
          </cell>
        </row>
        <row r="4965">
          <cell r="A4965">
            <v>41096</v>
          </cell>
          <cell r="B4965">
            <v>41096</v>
          </cell>
          <cell r="C4965">
            <v>41096</v>
          </cell>
        </row>
        <row r="4966">
          <cell r="A4966">
            <v>41096</v>
          </cell>
          <cell r="B4966">
            <v>41096</v>
          </cell>
          <cell r="C4966">
            <v>41096</v>
          </cell>
        </row>
        <row r="4967">
          <cell r="A4967">
            <v>41096</v>
          </cell>
          <cell r="B4967">
            <v>41096</v>
          </cell>
          <cell r="C4967">
            <v>41096</v>
          </cell>
        </row>
        <row r="4968">
          <cell r="A4968">
            <v>41096</v>
          </cell>
          <cell r="B4968">
            <v>41096</v>
          </cell>
          <cell r="C4968">
            <v>41096</v>
          </cell>
        </row>
        <row r="4969">
          <cell r="A4969">
            <v>41096</v>
          </cell>
          <cell r="B4969">
            <v>41096</v>
          </cell>
          <cell r="C4969">
            <v>41096</v>
          </cell>
        </row>
        <row r="4970">
          <cell r="A4970">
            <v>41096</v>
          </cell>
          <cell r="B4970">
            <v>41096</v>
          </cell>
          <cell r="C4970">
            <v>41096</v>
          </cell>
        </row>
        <row r="4971">
          <cell r="A4971">
            <v>41096</v>
          </cell>
          <cell r="B4971">
            <v>41096</v>
          </cell>
          <cell r="C4971">
            <v>41096</v>
          </cell>
        </row>
        <row r="4972">
          <cell r="A4972">
            <v>41096</v>
          </cell>
          <cell r="B4972">
            <v>41096</v>
          </cell>
          <cell r="C4972">
            <v>41096</v>
          </cell>
        </row>
        <row r="4973">
          <cell r="A4973">
            <v>41096</v>
          </cell>
          <cell r="B4973">
            <v>41096</v>
          </cell>
          <cell r="C4973">
            <v>41096</v>
          </cell>
        </row>
        <row r="4974">
          <cell r="A4974">
            <v>41096</v>
          </cell>
          <cell r="B4974">
            <v>41096</v>
          </cell>
          <cell r="C4974">
            <v>41096</v>
          </cell>
        </row>
        <row r="4975">
          <cell r="A4975">
            <v>41096</v>
          </cell>
          <cell r="B4975">
            <v>41096</v>
          </cell>
          <cell r="C4975">
            <v>41096</v>
          </cell>
        </row>
        <row r="4976">
          <cell r="A4976">
            <v>41096</v>
          </cell>
          <cell r="B4976">
            <v>41096</v>
          </cell>
          <cell r="C4976">
            <v>41096</v>
          </cell>
        </row>
        <row r="4977">
          <cell r="A4977">
            <v>41096</v>
          </cell>
          <cell r="B4977">
            <v>41096</v>
          </cell>
          <cell r="C4977">
            <v>41096</v>
          </cell>
        </row>
        <row r="4978">
          <cell r="A4978">
            <v>41096</v>
          </cell>
          <cell r="B4978">
            <v>41096</v>
          </cell>
          <cell r="C4978">
            <v>41096</v>
          </cell>
        </row>
        <row r="4979">
          <cell r="A4979">
            <v>41096</v>
          </cell>
          <cell r="B4979">
            <v>41096</v>
          </cell>
          <cell r="C4979">
            <v>41096</v>
          </cell>
        </row>
        <row r="4980">
          <cell r="A4980">
            <v>41096</v>
          </cell>
          <cell r="B4980">
            <v>41096</v>
          </cell>
          <cell r="C4980">
            <v>41096</v>
          </cell>
        </row>
        <row r="4981">
          <cell r="A4981">
            <v>41096</v>
          </cell>
          <cell r="B4981">
            <v>41096</v>
          </cell>
          <cell r="C4981">
            <v>41096</v>
          </cell>
        </row>
        <row r="4982">
          <cell r="A4982">
            <v>41096</v>
          </cell>
          <cell r="B4982">
            <v>41096</v>
          </cell>
          <cell r="C4982">
            <v>41096</v>
          </cell>
        </row>
        <row r="4983">
          <cell r="A4983">
            <v>41096</v>
          </cell>
          <cell r="B4983">
            <v>41096</v>
          </cell>
          <cell r="C4983">
            <v>41096</v>
          </cell>
        </row>
        <row r="4984">
          <cell r="A4984">
            <v>41096</v>
          </cell>
          <cell r="B4984">
            <v>41096</v>
          </cell>
          <cell r="C4984">
            <v>41096</v>
          </cell>
        </row>
        <row r="4985">
          <cell r="A4985">
            <v>41096</v>
          </cell>
          <cell r="B4985">
            <v>41096</v>
          </cell>
          <cell r="C4985">
            <v>41096</v>
          </cell>
        </row>
        <row r="4986">
          <cell r="A4986">
            <v>41096</v>
          </cell>
          <cell r="B4986">
            <v>41096</v>
          </cell>
          <cell r="C4986">
            <v>41096</v>
          </cell>
        </row>
        <row r="4987">
          <cell r="A4987">
            <v>41096</v>
          </cell>
          <cell r="B4987">
            <v>41096</v>
          </cell>
          <cell r="C4987">
            <v>41096</v>
          </cell>
        </row>
        <row r="4988">
          <cell r="A4988">
            <v>41096</v>
          </cell>
          <cell r="B4988">
            <v>41096</v>
          </cell>
          <cell r="C4988">
            <v>41096</v>
          </cell>
        </row>
        <row r="4989">
          <cell r="A4989">
            <v>41096</v>
          </cell>
          <cell r="B4989">
            <v>41096</v>
          </cell>
          <cell r="C4989">
            <v>41096</v>
          </cell>
        </row>
        <row r="4990">
          <cell r="A4990">
            <v>41096</v>
          </cell>
          <cell r="B4990">
            <v>41096</v>
          </cell>
          <cell r="C4990">
            <v>41096</v>
          </cell>
        </row>
        <row r="4991">
          <cell r="A4991">
            <v>41096</v>
          </cell>
          <cell r="B4991">
            <v>41096</v>
          </cell>
          <cell r="C4991">
            <v>41096</v>
          </cell>
        </row>
        <row r="4992">
          <cell r="A4992">
            <v>41096</v>
          </cell>
          <cell r="B4992">
            <v>41096</v>
          </cell>
          <cell r="C4992">
            <v>41096</v>
          </cell>
        </row>
        <row r="4993">
          <cell r="A4993">
            <v>41096</v>
          </cell>
          <cell r="B4993">
            <v>41096</v>
          </cell>
          <cell r="C4993">
            <v>41096</v>
          </cell>
        </row>
        <row r="4994">
          <cell r="A4994">
            <v>41096</v>
          </cell>
          <cell r="B4994">
            <v>41096</v>
          </cell>
          <cell r="C4994">
            <v>41096</v>
          </cell>
        </row>
        <row r="4995">
          <cell r="A4995">
            <v>41096</v>
          </cell>
          <cell r="B4995">
            <v>41096</v>
          </cell>
          <cell r="C4995">
            <v>41096</v>
          </cell>
        </row>
        <row r="4996">
          <cell r="A4996">
            <v>41096</v>
          </cell>
          <cell r="B4996">
            <v>41096</v>
          </cell>
          <cell r="C4996">
            <v>41096</v>
          </cell>
        </row>
        <row r="4997">
          <cell r="A4997">
            <v>41096</v>
          </cell>
          <cell r="B4997">
            <v>41096</v>
          </cell>
          <cell r="C4997">
            <v>41096</v>
          </cell>
        </row>
        <row r="4998">
          <cell r="A4998">
            <v>41096</v>
          </cell>
          <cell r="B4998">
            <v>41096</v>
          </cell>
          <cell r="C4998">
            <v>41096</v>
          </cell>
        </row>
        <row r="4999">
          <cell r="A4999">
            <v>41096</v>
          </cell>
          <cell r="B4999">
            <v>41096</v>
          </cell>
          <cell r="C4999">
            <v>41096</v>
          </cell>
        </row>
        <row r="5000">
          <cell r="A5000">
            <v>41096</v>
          </cell>
          <cell r="B5000">
            <v>41096</v>
          </cell>
          <cell r="C5000">
            <v>41096</v>
          </cell>
        </row>
        <row r="5001">
          <cell r="A5001">
            <v>41096</v>
          </cell>
          <cell r="B5001">
            <v>41096</v>
          </cell>
          <cell r="C5001">
            <v>41096</v>
          </cell>
        </row>
        <row r="5002">
          <cell r="A5002">
            <v>41096</v>
          </cell>
          <cell r="B5002">
            <v>41096</v>
          </cell>
          <cell r="C5002">
            <v>41096</v>
          </cell>
        </row>
        <row r="5003">
          <cell r="A5003">
            <v>41096</v>
          </cell>
          <cell r="B5003">
            <v>41096</v>
          </cell>
          <cell r="C5003">
            <v>41096</v>
          </cell>
        </row>
        <row r="5004">
          <cell r="A5004">
            <v>41096</v>
          </cell>
          <cell r="B5004">
            <v>41096</v>
          </cell>
          <cell r="C5004">
            <v>41096</v>
          </cell>
        </row>
        <row r="5005">
          <cell r="A5005">
            <v>41096</v>
          </cell>
          <cell r="B5005">
            <v>41096</v>
          </cell>
          <cell r="C5005">
            <v>41096</v>
          </cell>
        </row>
        <row r="5006">
          <cell r="A5006">
            <v>41096</v>
          </cell>
          <cell r="B5006">
            <v>41096</v>
          </cell>
          <cell r="C5006">
            <v>41096</v>
          </cell>
        </row>
        <row r="5007">
          <cell r="A5007">
            <v>41096</v>
          </cell>
          <cell r="B5007">
            <v>41096</v>
          </cell>
          <cell r="C5007">
            <v>41096</v>
          </cell>
        </row>
        <row r="5008">
          <cell r="A5008">
            <v>41096</v>
          </cell>
          <cell r="B5008">
            <v>41096</v>
          </cell>
          <cell r="C5008">
            <v>41096</v>
          </cell>
        </row>
        <row r="5009">
          <cell r="A5009">
            <v>41096</v>
          </cell>
          <cell r="B5009">
            <v>41096</v>
          </cell>
          <cell r="C5009">
            <v>41096</v>
          </cell>
        </row>
        <row r="5010">
          <cell r="A5010">
            <v>41096</v>
          </cell>
          <cell r="B5010">
            <v>41096</v>
          </cell>
          <cell r="C5010">
            <v>41096</v>
          </cell>
        </row>
        <row r="5011">
          <cell r="A5011">
            <v>41096</v>
          </cell>
          <cell r="B5011">
            <v>41096</v>
          </cell>
          <cell r="C5011">
            <v>41096</v>
          </cell>
        </row>
        <row r="5012">
          <cell r="A5012">
            <v>41096</v>
          </cell>
          <cell r="B5012">
            <v>41096</v>
          </cell>
          <cell r="C5012">
            <v>41096</v>
          </cell>
        </row>
        <row r="5013">
          <cell r="A5013">
            <v>41096</v>
          </cell>
          <cell r="B5013">
            <v>41096</v>
          </cell>
          <cell r="C5013">
            <v>41096</v>
          </cell>
        </row>
        <row r="5014">
          <cell r="A5014">
            <v>41096</v>
          </cell>
          <cell r="B5014">
            <v>41096</v>
          </cell>
          <cell r="C5014">
            <v>41096</v>
          </cell>
        </row>
        <row r="5015">
          <cell r="A5015">
            <v>41096</v>
          </cell>
          <cell r="B5015">
            <v>41096</v>
          </cell>
          <cell r="C5015">
            <v>41096</v>
          </cell>
        </row>
        <row r="5016">
          <cell r="A5016">
            <v>41096</v>
          </cell>
          <cell r="B5016">
            <v>41096</v>
          </cell>
          <cell r="C5016">
            <v>41096</v>
          </cell>
        </row>
        <row r="5017">
          <cell r="A5017">
            <v>41096</v>
          </cell>
          <cell r="B5017">
            <v>41096</v>
          </cell>
          <cell r="C5017">
            <v>41096</v>
          </cell>
        </row>
        <row r="5018">
          <cell r="A5018">
            <v>41096</v>
          </cell>
          <cell r="B5018">
            <v>41096</v>
          </cell>
          <cell r="C5018">
            <v>41096</v>
          </cell>
        </row>
        <row r="5019">
          <cell r="A5019">
            <v>41096</v>
          </cell>
          <cell r="B5019">
            <v>41096</v>
          </cell>
          <cell r="C5019">
            <v>41096</v>
          </cell>
        </row>
        <row r="5020">
          <cell r="A5020">
            <v>41096</v>
          </cell>
          <cell r="B5020">
            <v>41096</v>
          </cell>
          <cell r="C5020">
            <v>41096</v>
          </cell>
        </row>
        <row r="5021">
          <cell r="A5021">
            <v>41096</v>
          </cell>
          <cell r="B5021">
            <v>41096</v>
          </cell>
          <cell r="C5021">
            <v>41096</v>
          </cell>
        </row>
        <row r="5022">
          <cell r="A5022">
            <v>41096</v>
          </cell>
          <cell r="B5022">
            <v>41096</v>
          </cell>
          <cell r="C5022">
            <v>41096</v>
          </cell>
        </row>
        <row r="5023">
          <cell r="A5023">
            <v>41096</v>
          </cell>
          <cell r="B5023">
            <v>41096</v>
          </cell>
          <cell r="C5023">
            <v>41096</v>
          </cell>
        </row>
        <row r="5024">
          <cell r="A5024">
            <v>41096</v>
          </cell>
          <cell r="B5024">
            <v>41096</v>
          </cell>
          <cell r="C5024">
            <v>41096</v>
          </cell>
        </row>
        <row r="5025">
          <cell r="A5025">
            <v>41096</v>
          </cell>
          <cell r="B5025">
            <v>41096</v>
          </cell>
          <cell r="C5025">
            <v>41096</v>
          </cell>
        </row>
        <row r="5026">
          <cell r="A5026">
            <v>41096</v>
          </cell>
          <cell r="B5026">
            <v>41096</v>
          </cell>
          <cell r="C5026">
            <v>41096</v>
          </cell>
        </row>
        <row r="5027">
          <cell r="A5027">
            <v>41096</v>
          </cell>
          <cell r="B5027">
            <v>41096</v>
          </cell>
          <cell r="C5027">
            <v>41096</v>
          </cell>
        </row>
        <row r="5028">
          <cell r="A5028">
            <v>41096</v>
          </cell>
          <cell r="B5028">
            <v>41096</v>
          </cell>
          <cell r="C5028">
            <v>41096</v>
          </cell>
        </row>
        <row r="5029">
          <cell r="A5029">
            <v>41096</v>
          </cell>
          <cell r="B5029">
            <v>41096</v>
          </cell>
          <cell r="C5029">
            <v>41096</v>
          </cell>
        </row>
        <row r="5030">
          <cell r="A5030">
            <v>41096</v>
          </cell>
          <cell r="B5030">
            <v>41096</v>
          </cell>
          <cell r="C5030">
            <v>41096</v>
          </cell>
        </row>
        <row r="5031">
          <cell r="A5031">
            <v>41096</v>
          </cell>
          <cell r="B5031">
            <v>41096</v>
          </cell>
          <cell r="C5031">
            <v>41096</v>
          </cell>
        </row>
        <row r="5032">
          <cell r="A5032">
            <v>41096</v>
          </cell>
          <cell r="B5032">
            <v>41096</v>
          </cell>
          <cell r="C5032">
            <v>41096</v>
          </cell>
        </row>
        <row r="5033">
          <cell r="A5033">
            <v>41096</v>
          </cell>
          <cell r="B5033">
            <v>41096</v>
          </cell>
          <cell r="C5033">
            <v>41096</v>
          </cell>
        </row>
        <row r="5034">
          <cell r="A5034">
            <v>41096</v>
          </cell>
          <cell r="B5034">
            <v>41096</v>
          </cell>
          <cell r="C5034">
            <v>41096</v>
          </cell>
        </row>
        <row r="5035">
          <cell r="A5035">
            <v>41096</v>
          </cell>
          <cell r="B5035">
            <v>41096</v>
          </cell>
          <cell r="C5035">
            <v>41096</v>
          </cell>
        </row>
        <row r="5036">
          <cell r="A5036">
            <v>41096</v>
          </cell>
          <cell r="B5036">
            <v>41096</v>
          </cell>
          <cell r="C5036">
            <v>41096</v>
          </cell>
        </row>
        <row r="5037">
          <cell r="A5037">
            <v>41096</v>
          </cell>
          <cell r="B5037">
            <v>41096</v>
          </cell>
          <cell r="C5037">
            <v>41096</v>
          </cell>
        </row>
        <row r="5038">
          <cell r="A5038">
            <v>41096</v>
          </cell>
          <cell r="B5038">
            <v>41096</v>
          </cell>
          <cell r="C5038">
            <v>41096</v>
          </cell>
        </row>
        <row r="5039">
          <cell r="A5039">
            <v>41096</v>
          </cell>
          <cell r="B5039">
            <v>41096</v>
          </cell>
          <cell r="C5039">
            <v>41096</v>
          </cell>
        </row>
        <row r="5040">
          <cell r="A5040">
            <v>41096</v>
          </cell>
          <cell r="B5040">
            <v>41096</v>
          </cell>
          <cell r="C5040">
            <v>41096</v>
          </cell>
        </row>
        <row r="5041">
          <cell r="A5041">
            <v>41096</v>
          </cell>
          <cell r="B5041">
            <v>41096</v>
          </cell>
          <cell r="C5041">
            <v>41096</v>
          </cell>
        </row>
        <row r="5042">
          <cell r="A5042">
            <v>41096</v>
          </cell>
          <cell r="B5042">
            <v>41096</v>
          </cell>
          <cell r="C5042">
            <v>41096</v>
          </cell>
        </row>
        <row r="5043">
          <cell r="A5043">
            <v>41096</v>
          </cell>
          <cell r="B5043">
            <v>41096</v>
          </cell>
          <cell r="C5043">
            <v>41096</v>
          </cell>
        </row>
        <row r="5044">
          <cell r="A5044">
            <v>41096</v>
          </cell>
          <cell r="B5044">
            <v>41096</v>
          </cell>
          <cell r="C5044">
            <v>41096</v>
          </cell>
        </row>
        <row r="5045">
          <cell r="A5045">
            <v>41096</v>
          </cell>
          <cell r="B5045">
            <v>41096</v>
          </cell>
          <cell r="C5045">
            <v>41096</v>
          </cell>
        </row>
        <row r="5046">
          <cell r="A5046">
            <v>41096</v>
          </cell>
          <cell r="B5046">
            <v>41096</v>
          </cell>
          <cell r="C5046">
            <v>41096</v>
          </cell>
        </row>
        <row r="5047">
          <cell r="A5047">
            <v>41096</v>
          </cell>
          <cell r="B5047">
            <v>41096</v>
          </cell>
          <cell r="C5047">
            <v>41096</v>
          </cell>
        </row>
        <row r="5048">
          <cell r="A5048">
            <v>41096</v>
          </cell>
          <cell r="B5048">
            <v>41096</v>
          </cell>
          <cell r="C5048">
            <v>41096</v>
          </cell>
        </row>
        <row r="5049">
          <cell r="A5049">
            <v>41096</v>
          </cell>
          <cell r="B5049">
            <v>41096</v>
          </cell>
          <cell r="C5049">
            <v>41096</v>
          </cell>
        </row>
        <row r="5050">
          <cell r="A5050">
            <v>41096</v>
          </cell>
          <cell r="B5050">
            <v>41096</v>
          </cell>
          <cell r="C5050">
            <v>41096</v>
          </cell>
        </row>
        <row r="5051">
          <cell r="A5051">
            <v>41096</v>
          </cell>
          <cell r="B5051">
            <v>41096</v>
          </cell>
          <cell r="C5051">
            <v>41096</v>
          </cell>
        </row>
        <row r="5052">
          <cell r="A5052">
            <v>41096</v>
          </cell>
          <cell r="B5052">
            <v>41096</v>
          </cell>
          <cell r="C5052">
            <v>41096</v>
          </cell>
        </row>
        <row r="5053">
          <cell r="A5053">
            <v>41096</v>
          </cell>
          <cell r="B5053">
            <v>41096</v>
          </cell>
          <cell r="C5053">
            <v>41096</v>
          </cell>
        </row>
        <row r="5054">
          <cell r="A5054">
            <v>41096</v>
          </cell>
          <cell r="B5054">
            <v>41096</v>
          </cell>
          <cell r="C5054">
            <v>41096</v>
          </cell>
        </row>
        <row r="5055">
          <cell r="A5055">
            <v>41096</v>
          </cell>
          <cell r="B5055">
            <v>41096</v>
          </cell>
          <cell r="C5055">
            <v>41096</v>
          </cell>
        </row>
        <row r="5056">
          <cell r="A5056">
            <v>41096</v>
          </cell>
          <cell r="B5056">
            <v>41096</v>
          </cell>
          <cell r="C5056">
            <v>41096</v>
          </cell>
        </row>
        <row r="5057">
          <cell r="A5057">
            <v>41096</v>
          </cell>
          <cell r="B5057">
            <v>41096</v>
          </cell>
          <cell r="C5057">
            <v>41096</v>
          </cell>
        </row>
        <row r="5058">
          <cell r="A5058">
            <v>41096</v>
          </cell>
          <cell r="B5058">
            <v>41096</v>
          </cell>
          <cell r="C5058">
            <v>41096</v>
          </cell>
        </row>
        <row r="5059">
          <cell r="A5059">
            <v>41096</v>
          </cell>
          <cell r="B5059">
            <v>41096</v>
          </cell>
          <cell r="C5059">
            <v>41096</v>
          </cell>
        </row>
        <row r="5060">
          <cell r="A5060">
            <v>41096</v>
          </cell>
          <cell r="B5060">
            <v>41096</v>
          </cell>
          <cell r="C5060">
            <v>41096</v>
          </cell>
        </row>
        <row r="5061">
          <cell r="A5061">
            <v>41096</v>
          </cell>
          <cell r="B5061">
            <v>41096</v>
          </cell>
          <cell r="C5061">
            <v>41096</v>
          </cell>
        </row>
        <row r="5062">
          <cell r="A5062">
            <v>41096</v>
          </cell>
          <cell r="B5062">
            <v>41096</v>
          </cell>
          <cell r="C5062">
            <v>41096</v>
          </cell>
        </row>
        <row r="5063">
          <cell r="A5063">
            <v>41096</v>
          </cell>
          <cell r="B5063">
            <v>41096</v>
          </cell>
          <cell r="C5063">
            <v>41096</v>
          </cell>
        </row>
        <row r="5064">
          <cell r="A5064">
            <v>41096</v>
          </cell>
          <cell r="B5064">
            <v>41096</v>
          </cell>
          <cell r="C5064">
            <v>41096</v>
          </cell>
        </row>
        <row r="5065">
          <cell r="A5065">
            <v>41096</v>
          </cell>
          <cell r="B5065">
            <v>41096</v>
          </cell>
          <cell r="C5065">
            <v>41096</v>
          </cell>
        </row>
        <row r="5066">
          <cell r="A5066">
            <v>41096</v>
          </cell>
          <cell r="B5066">
            <v>41096</v>
          </cell>
          <cell r="C5066">
            <v>41096</v>
          </cell>
        </row>
        <row r="5067">
          <cell r="A5067">
            <v>41096</v>
          </cell>
          <cell r="B5067">
            <v>41096</v>
          </cell>
          <cell r="C5067">
            <v>41096</v>
          </cell>
        </row>
        <row r="5068">
          <cell r="A5068">
            <v>41096</v>
          </cell>
          <cell r="B5068">
            <v>41096</v>
          </cell>
          <cell r="C5068">
            <v>41096</v>
          </cell>
        </row>
        <row r="5069">
          <cell r="A5069">
            <v>41096</v>
          </cell>
          <cell r="B5069">
            <v>41096</v>
          </cell>
          <cell r="C5069">
            <v>41096</v>
          </cell>
        </row>
        <row r="5070">
          <cell r="A5070">
            <v>41096</v>
          </cell>
          <cell r="B5070">
            <v>41096</v>
          </cell>
          <cell r="C5070">
            <v>41096</v>
          </cell>
        </row>
        <row r="5071">
          <cell r="A5071">
            <v>41096</v>
          </cell>
          <cell r="B5071">
            <v>41096</v>
          </cell>
          <cell r="C5071">
            <v>41096</v>
          </cell>
        </row>
        <row r="5072">
          <cell r="A5072">
            <v>41096</v>
          </cell>
          <cell r="B5072">
            <v>41096</v>
          </cell>
          <cell r="C5072">
            <v>41096</v>
          </cell>
        </row>
        <row r="5073">
          <cell r="A5073">
            <v>41096</v>
          </cell>
          <cell r="B5073">
            <v>41096</v>
          </cell>
          <cell r="C5073">
            <v>41096</v>
          </cell>
        </row>
        <row r="5074">
          <cell r="A5074">
            <v>41096</v>
          </cell>
          <cell r="B5074">
            <v>41096</v>
          </cell>
          <cell r="C5074">
            <v>41096</v>
          </cell>
        </row>
        <row r="5075">
          <cell r="A5075">
            <v>41096</v>
          </cell>
          <cell r="B5075">
            <v>41096</v>
          </cell>
          <cell r="C5075">
            <v>41096</v>
          </cell>
        </row>
        <row r="5076">
          <cell r="A5076">
            <v>41096</v>
          </cell>
          <cell r="B5076">
            <v>41096</v>
          </cell>
          <cell r="C5076">
            <v>41096</v>
          </cell>
        </row>
        <row r="5077">
          <cell r="A5077">
            <v>41096</v>
          </cell>
          <cell r="B5077">
            <v>41096</v>
          </cell>
          <cell r="C5077">
            <v>41096</v>
          </cell>
        </row>
        <row r="5078">
          <cell r="A5078">
            <v>41096</v>
          </cell>
          <cell r="B5078">
            <v>41096</v>
          </cell>
          <cell r="C5078">
            <v>41096</v>
          </cell>
        </row>
        <row r="5079">
          <cell r="A5079">
            <v>41096</v>
          </cell>
          <cell r="B5079">
            <v>41096</v>
          </cell>
          <cell r="C5079">
            <v>41096</v>
          </cell>
        </row>
        <row r="5080">
          <cell r="A5080">
            <v>41096</v>
          </cell>
          <cell r="B5080">
            <v>41096</v>
          </cell>
          <cell r="C5080">
            <v>41096</v>
          </cell>
        </row>
        <row r="5081">
          <cell r="A5081">
            <v>41096</v>
          </cell>
          <cell r="B5081">
            <v>41096</v>
          </cell>
          <cell r="C5081">
            <v>41096</v>
          </cell>
        </row>
        <row r="5082">
          <cell r="A5082">
            <v>41096</v>
          </cell>
          <cell r="B5082">
            <v>41096</v>
          </cell>
          <cell r="C5082">
            <v>41096</v>
          </cell>
        </row>
        <row r="5083">
          <cell r="A5083">
            <v>41096</v>
          </cell>
          <cell r="B5083">
            <v>41096</v>
          </cell>
          <cell r="C5083">
            <v>41096</v>
          </cell>
        </row>
        <row r="5084">
          <cell r="A5084">
            <v>41096</v>
          </cell>
          <cell r="B5084">
            <v>41096</v>
          </cell>
          <cell r="C5084">
            <v>41096</v>
          </cell>
        </row>
        <row r="5085">
          <cell r="A5085">
            <v>41096</v>
          </cell>
          <cell r="B5085">
            <v>41096</v>
          </cell>
          <cell r="C5085">
            <v>41096</v>
          </cell>
        </row>
        <row r="5086">
          <cell r="A5086">
            <v>41096</v>
          </cell>
          <cell r="B5086">
            <v>41096</v>
          </cell>
          <cell r="C5086">
            <v>41096</v>
          </cell>
        </row>
        <row r="5087">
          <cell r="A5087">
            <v>41096</v>
          </cell>
          <cell r="B5087">
            <v>41096</v>
          </cell>
          <cell r="C5087">
            <v>41096</v>
          </cell>
        </row>
        <row r="5088">
          <cell r="A5088">
            <v>41096</v>
          </cell>
          <cell r="B5088">
            <v>41096</v>
          </cell>
          <cell r="C5088">
            <v>41096</v>
          </cell>
        </row>
        <row r="5089">
          <cell r="A5089">
            <v>41096</v>
          </cell>
          <cell r="B5089">
            <v>41096</v>
          </cell>
          <cell r="C5089">
            <v>41096</v>
          </cell>
        </row>
        <row r="5090">
          <cell r="A5090">
            <v>41096</v>
          </cell>
          <cell r="B5090">
            <v>41096</v>
          </cell>
          <cell r="C5090">
            <v>41096</v>
          </cell>
        </row>
        <row r="5091">
          <cell r="A5091">
            <v>41096</v>
          </cell>
          <cell r="B5091">
            <v>41096</v>
          </cell>
          <cell r="C5091">
            <v>41096</v>
          </cell>
        </row>
        <row r="5092">
          <cell r="A5092">
            <v>41096</v>
          </cell>
          <cell r="B5092">
            <v>41096</v>
          </cell>
          <cell r="C5092">
            <v>41096</v>
          </cell>
        </row>
        <row r="5093">
          <cell r="A5093">
            <v>41096</v>
          </cell>
          <cell r="B5093">
            <v>41096</v>
          </cell>
          <cell r="C5093">
            <v>41096</v>
          </cell>
        </row>
        <row r="5094">
          <cell r="A5094">
            <v>41096</v>
          </cell>
          <cell r="B5094">
            <v>41096</v>
          </cell>
          <cell r="C5094">
            <v>41096</v>
          </cell>
        </row>
        <row r="5095">
          <cell r="A5095">
            <v>41096</v>
          </cell>
          <cell r="B5095">
            <v>41096</v>
          </cell>
          <cell r="C5095">
            <v>41096</v>
          </cell>
        </row>
        <row r="5096">
          <cell r="A5096">
            <v>41096</v>
          </cell>
          <cell r="B5096">
            <v>41096</v>
          </cell>
          <cell r="C5096">
            <v>41096</v>
          </cell>
        </row>
        <row r="5097">
          <cell r="A5097">
            <v>41096</v>
          </cell>
          <cell r="B5097">
            <v>41096</v>
          </cell>
          <cell r="C5097">
            <v>41096</v>
          </cell>
        </row>
        <row r="5098">
          <cell r="A5098">
            <v>41096</v>
          </cell>
          <cell r="B5098">
            <v>41096</v>
          </cell>
          <cell r="C5098">
            <v>41096</v>
          </cell>
        </row>
        <row r="5099">
          <cell r="A5099">
            <v>41096</v>
          </cell>
          <cell r="B5099">
            <v>41096</v>
          </cell>
          <cell r="C5099">
            <v>41096</v>
          </cell>
        </row>
        <row r="5100">
          <cell r="A5100">
            <v>41096</v>
          </cell>
          <cell r="B5100">
            <v>41096</v>
          </cell>
          <cell r="C5100">
            <v>41096</v>
          </cell>
        </row>
        <row r="5101">
          <cell r="A5101">
            <v>41096</v>
          </cell>
          <cell r="B5101">
            <v>41096</v>
          </cell>
          <cell r="C5101">
            <v>41096</v>
          </cell>
        </row>
        <row r="5102">
          <cell r="A5102">
            <v>41096</v>
          </cell>
          <cell r="B5102">
            <v>41096</v>
          </cell>
          <cell r="C5102">
            <v>41096</v>
          </cell>
        </row>
        <row r="5103">
          <cell r="A5103">
            <v>41096</v>
          </cell>
          <cell r="B5103">
            <v>41096</v>
          </cell>
          <cell r="C5103">
            <v>41096</v>
          </cell>
        </row>
        <row r="5104">
          <cell r="A5104">
            <v>41096</v>
          </cell>
          <cell r="B5104">
            <v>41096</v>
          </cell>
          <cell r="C5104">
            <v>41096</v>
          </cell>
        </row>
        <row r="5105">
          <cell r="A5105">
            <v>41096</v>
          </cell>
          <cell r="B5105">
            <v>41096</v>
          </cell>
          <cell r="C5105">
            <v>41096</v>
          </cell>
        </row>
        <row r="5106">
          <cell r="A5106">
            <v>41096</v>
          </cell>
          <cell r="B5106">
            <v>41096</v>
          </cell>
          <cell r="C5106">
            <v>41096</v>
          </cell>
        </row>
        <row r="5107">
          <cell r="A5107">
            <v>41096</v>
          </cell>
          <cell r="B5107">
            <v>41096</v>
          </cell>
          <cell r="C5107">
            <v>41096</v>
          </cell>
        </row>
        <row r="5108">
          <cell r="A5108">
            <v>41096</v>
          </cell>
          <cell r="B5108">
            <v>41096</v>
          </cell>
          <cell r="C5108">
            <v>41096</v>
          </cell>
        </row>
        <row r="5109">
          <cell r="A5109">
            <v>41096</v>
          </cell>
          <cell r="B5109">
            <v>41096</v>
          </cell>
          <cell r="C5109">
            <v>41096</v>
          </cell>
        </row>
        <row r="5110">
          <cell r="A5110">
            <v>41096</v>
          </cell>
          <cell r="B5110">
            <v>41096</v>
          </cell>
          <cell r="C5110">
            <v>41096</v>
          </cell>
        </row>
        <row r="5111">
          <cell r="A5111">
            <v>41096</v>
          </cell>
          <cell r="B5111">
            <v>41096</v>
          </cell>
          <cell r="C5111">
            <v>41096</v>
          </cell>
        </row>
        <row r="5112">
          <cell r="A5112">
            <v>41096</v>
          </cell>
          <cell r="B5112">
            <v>41096</v>
          </cell>
          <cell r="C5112">
            <v>41096</v>
          </cell>
        </row>
        <row r="5113">
          <cell r="A5113">
            <v>41096</v>
          </cell>
          <cell r="B5113">
            <v>41096</v>
          </cell>
          <cell r="C5113">
            <v>41096</v>
          </cell>
        </row>
        <row r="5114">
          <cell r="A5114">
            <v>41096</v>
          </cell>
          <cell r="B5114">
            <v>41096</v>
          </cell>
          <cell r="C5114">
            <v>41096</v>
          </cell>
        </row>
        <row r="5115">
          <cell r="A5115">
            <v>41096</v>
          </cell>
          <cell r="B5115">
            <v>41096</v>
          </cell>
          <cell r="C5115">
            <v>41096</v>
          </cell>
        </row>
        <row r="5116">
          <cell r="A5116">
            <v>41096</v>
          </cell>
          <cell r="B5116">
            <v>41096</v>
          </cell>
          <cell r="C5116">
            <v>41096</v>
          </cell>
        </row>
        <row r="5117">
          <cell r="A5117">
            <v>41096</v>
          </cell>
          <cell r="B5117">
            <v>41096</v>
          </cell>
          <cell r="C5117">
            <v>41096</v>
          </cell>
        </row>
        <row r="5118">
          <cell r="A5118">
            <v>41096</v>
          </cell>
          <cell r="B5118">
            <v>41096</v>
          </cell>
          <cell r="C5118">
            <v>41096</v>
          </cell>
        </row>
        <row r="5119">
          <cell r="A5119">
            <v>41096</v>
          </cell>
          <cell r="B5119">
            <v>41096</v>
          </cell>
          <cell r="C5119">
            <v>41096</v>
          </cell>
        </row>
        <row r="5120">
          <cell r="A5120">
            <v>41096</v>
          </cell>
          <cell r="B5120">
            <v>41096</v>
          </cell>
          <cell r="C5120">
            <v>41096</v>
          </cell>
        </row>
        <row r="5121">
          <cell r="A5121">
            <v>41096</v>
          </cell>
          <cell r="B5121">
            <v>41096</v>
          </cell>
          <cell r="C5121">
            <v>41096</v>
          </cell>
        </row>
        <row r="5122">
          <cell r="A5122">
            <v>41096</v>
          </cell>
          <cell r="B5122">
            <v>41096</v>
          </cell>
          <cell r="C5122">
            <v>41096</v>
          </cell>
        </row>
        <row r="5123">
          <cell r="A5123">
            <v>41096</v>
          </cell>
          <cell r="B5123">
            <v>41096</v>
          </cell>
          <cell r="C5123">
            <v>41096</v>
          </cell>
        </row>
        <row r="5124">
          <cell r="A5124">
            <v>41096</v>
          </cell>
          <cell r="B5124">
            <v>41096</v>
          </cell>
          <cell r="C5124">
            <v>41096</v>
          </cell>
        </row>
        <row r="5125">
          <cell r="A5125">
            <v>41096</v>
          </cell>
          <cell r="B5125">
            <v>41096</v>
          </cell>
          <cell r="C5125">
            <v>41096</v>
          </cell>
        </row>
        <row r="5126">
          <cell r="A5126">
            <v>41096</v>
          </cell>
          <cell r="B5126">
            <v>41096</v>
          </cell>
          <cell r="C5126">
            <v>41096</v>
          </cell>
        </row>
        <row r="5127">
          <cell r="A5127">
            <v>41096</v>
          </cell>
          <cell r="B5127">
            <v>41096</v>
          </cell>
          <cell r="C5127">
            <v>41096</v>
          </cell>
        </row>
        <row r="5128">
          <cell r="A5128">
            <v>41096</v>
          </cell>
          <cell r="B5128">
            <v>41096</v>
          </cell>
          <cell r="C5128">
            <v>41096</v>
          </cell>
        </row>
        <row r="5129">
          <cell r="A5129">
            <v>41096</v>
          </cell>
          <cell r="B5129">
            <v>41096</v>
          </cell>
          <cell r="C5129">
            <v>41096</v>
          </cell>
        </row>
        <row r="5130">
          <cell r="A5130">
            <v>41096</v>
          </cell>
          <cell r="B5130">
            <v>41096</v>
          </cell>
          <cell r="C5130">
            <v>41096</v>
          </cell>
        </row>
        <row r="5131">
          <cell r="A5131">
            <v>41096</v>
          </cell>
          <cell r="B5131">
            <v>41096</v>
          </cell>
          <cell r="C5131">
            <v>41096</v>
          </cell>
        </row>
        <row r="5132">
          <cell r="A5132">
            <v>41096</v>
          </cell>
          <cell r="B5132">
            <v>41096</v>
          </cell>
          <cell r="C5132">
            <v>41096</v>
          </cell>
        </row>
        <row r="5133">
          <cell r="A5133">
            <v>41096</v>
          </cell>
          <cell r="B5133">
            <v>41096</v>
          </cell>
          <cell r="C5133">
            <v>41096</v>
          </cell>
        </row>
        <row r="5134">
          <cell r="A5134">
            <v>41096</v>
          </cell>
          <cell r="B5134">
            <v>41096</v>
          </cell>
          <cell r="C5134">
            <v>41096</v>
          </cell>
        </row>
        <row r="5135">
          <cell r="A5135">
            <v>41096</v>
          </cell>
          <cell r="B5135">
            <v>41096</v>
          </cell>
          <cell r="C5135">
            <v>41096</v>
          </cell>
        </row>
        <row r="5136">
          <cell r="A5136">
            <v>41096</v>
          </cell>
          <cell r="B5136">
            <v>41096</v>
          </cell>
          <cell r="C5136">
            <v>41096</v>
          </cell>
        </row>
        <row r="5137">
          <cell r="A5137">
            <v>41096</v>
          </cell>
          <cell r="B5137">
            <v>41096</v>
          </cell>
          <cell r="C5137">
            <v>41096</v>
          </cell>
        </row>
        <row r="5138">
          <cell r="A5138">
            <v>41096</v>
          </cell>
          <cell r="B5138">
            <v>41096</v>
          </cell>
          <cell r="C5138">
            <v>41096</v>
          </cell>
        </row>
        <row r="5139">
          <cell r="A5139">
            <v>41096</v>
          </cell>
          <cell r="B5139">
            <v>41096</v>
          </cell>
          <cell r="C5139">
            <v>41096</v>
          </cell>
        </row>
        <row r="5140">
          <cell r="A5140">
            <v>41096</v>
          </cell>
          <cell r="B5140">
            <v>41096</v>
          </cell>
          <cell r="C5140">
            <v>41096</v>
          </cell>
        </row>
        <row r="5141">
          <cell r="A5141">
            <v>41096</v>
          </cell>
          <cell r="B5141">
            <v>41096</v>
          </cell>
          <cell r="C5141">
            <v>41096</v>
          </cell>
        </row>
        <row r="5142">
          <cell r="A5142">
            <v>41096</v>
          </cell>
          <cell r="B5142">
            <v>41096</v>
          </cell>
          <cell r="C5142">
            <v>41096</v>
          </cell>
        </row>
        <row r="5143">
          <cell r="A5143">
            <v>41096</v>
          </cell>
          <cell r="B5143">
            <v>41096</v>
          </cell>
          <cell r="C5143">
            <v>41096</v>
          </cell>
        </row>
        <row r="5144">
          <cell r="A5144">
            <v>41096</v>
          </cell>
          <cell r="B5144">
            <v>41096</v>
          </cell>
          <cell r="C5144">
            <v>41096</v>
          </cell>
        </row>
        <row r="5145">
          <cell r="A5145">
            <v>41096</v>
          </cell>
          <cell r="B5145">
            <v>41096</v>
          </cell>
          <cell r="C5145">
            <v>41096</v>
          </cell>
        </row>
        <row r="5146">
          <cell r="A5146">
            <v>41096</v>
          </cell>
          <cell r="B5146">
            <v>41096</v>
          </cell>
          <cell r="C5146">
            <v>41096</v>
          </cell>
        </row>
        <row r="5147">
          <cell r="A5147">
            <v>41096</v>
          </cell>
          <cell r="B5147">
            <v>41096</v>
          </cell>
          <cell r="C5147">
            <v>41096</v>
          </cell>
        </row>
        <row r="5148">
          <cell r="A5148">
            <v>41096</v>
          </cell>
          <cell r="B5148">
            <v>41096</v>
          </cell>
          <cell r="C5148">
            <v>41096</v>
          </cell>
        </row>
        <row r="5149">
          <cell r="A5149">
            <v>41096</v>
          </cell>
          <cell r="B5149">
            <v>41096</v>
          </cell>
          <cell r="C5149">
            <v>41096</v>
          </cell>
        </row>
        <row r="5150">
          <cell r="A5150">
            <v>41096</v>
          </cell>
          <cell r="B5150">
            <v>41096</v>
          </cell>
          <cell r="C5150">
            <v>41096</v>
          </cell>
        </row>
        <row r="5151">
          <cell r="A5151">
            <v>41096</v>
          </cell>
          <cell r="B5151">
            <v>41096</v>
          </cell>
          <cell r="C5151">
            <v>41096</v>
          </cell>
        </row>
        <row r="5152">
          <cell r="A5152">
            <v>41096</v>
          </cell>
          <cell r="B5152">
            <v>41096</v>
          </cell>
          <cell r="C5152">
            <v>41096</v>
          </cell>
        </row>
        <row r="5153">
          <cell r="A5153">
            <v>41096</v>
          </cell>
          <cell r="B5153">
            <v>41096</v>
          </cell>
          <cell r="C5153">
            <v>41096</v>
          </cell>
        </row>
        <row r="5154">
          <cell r="A5154">
            <v>41096</v>
          </cell>
          <cell r="B5154">
            <v>41096</v>
          </cell>
          <cell r="C5154">
            <v>41096</v>
          </cell>
        </row>
        <row r="5155">
          <cell r="A5155">
            <v>41096</v>
          </cell>
          <cell r="B5155">
            <v>41096</v>
          </cell>
          <cell r="C5155">
            <v>41096</v>
          </cell>
        </row>
        <row r="5156">
          <cell r="A5156">
            <v>41096</v>
          </cell>
          <cell r="B5156">
            <v>41096</v>
          </cell>
          <cell r="C5156">
            <v>41096</v>
          </cell>
        </row>
        <row r="5157">
          <cell r="A5157">
            <v>41096</v>
          </cell>
          <cell r="B5157">
            <v>41096</v>
          </cell>
          <cell r="C5157">
            <v>41096</v>
          </cell>
        </row>
        <row r="5158">
          <cell r="A5158">
            <v>41096</v>
          </cell>
          <cell r="B5158">
            <v>41096</v>
          </cell>
          <cell r="C5158">
            <v>41096</v>
          </cell>
        </row>
        <row r="5159">
          <cell r="A5159">
            <v>41096</v>
          </cell>
          <cell r="B5159">
            <v>41096</v>
          </cell>
          <cell r="C5159">
            <v>41096</v>
          </cell>
        </row>
        <row r="5160">
          <cell r="A5160">
            <v>41096</v>
          </cell>
          <cell r="B5160">
            <v>41096</v>
          </cell>
          <cell r="C5160">
            <v>41096</v>
          </cell>
        </row>
        <row r="5161">
          <cell r="A5161">
            <v>41096</v>
          </cell>
          <cell r="B5161">
            <v>41096</v>
          </cell>
          <cell r="C5161">
            <v>41096</v>
          </cell>
        </row>
        <row r="5162">
          <cell r="A5162">
            <v>41096</v>
          </cell>
          <cell r="B5162">
            <v>41096</v>
          </cell>
          <cell r="C5162">
            <v>41096</v>
          </cell>
        </row>
        <row r="5163">
          <cell r="A5163">
            <v>41096</v>
          </cell>
          <cell r="B5163">
            <v>41096</v>
          </cell>
          <cell r="C5163">
            <v>41096</v>
          </cell>
        </row>
        <row r="5164">
          <cell r="A5164">
            <v>41096</v>
          </cell>
          <cell r="B5164">
            <v>41096</v>
          </cell>
          <cell r="C5164">
            <v>41096</v>
          </cell>
        </row>
        <row r="5165">
          <cell r="A5165">
            <v>41096</v>
          </cell>
          <cell r="B5165">
            <v>41096</v>
          </cell>
          <cell r="C5165">
            <v>41096</v>
          </cell>
        </row>
        <row r="5166">
          <cell r="A5166">
            <v>41096</v>
          </cell>
          <cell r="B5166">
            <v>41096</v>
          </cell>
          <cell r="C5166">
            <v>41096</v>
          </cell>
        </row>
        <row r="5167">
          <cell r="A5167">
            <v>41096</v>
          </cell>
          <cell r="B5167">
            <v>41096</v>
          </cell>
          <cell r="C5167">
            <v>41096</v>
          </cell>
        </row>
        <row r="5168">
          <cell r="A5168">
            <v>41096</v>
          </cell>
          <cell r="B5168">
            <v>41096</v>
          </cell>
          <cell r="C5168">
            <v>41096</v>
          </cell>
        </row>
        <row r="5169">
          <cell r="A5169">
            <v>41096</v>
          </cell>
          <cell r="B5169">
            <v>41096</v>
          </cell>
          <cell r="C5169">
            <v>41096</v>
          </cell>
        </row>
        <row r="5170">
          <cell r="A5170">
            <v>41096</v>
          </cell>
          <cell r="B5170">
            <v>41096</v>
          </cell>
          <cell r="C5170">
            <v>41096</v>
          </cell>
        </row>
        <row r="5171">
          <cell r="A5171">
            <v>41096</v>
          </cell>
          <cell r="B5171">
            <v>41096</v>
          </cell>
          <cell r="C5171">
            <v>41096</v>
          </cell>
        </row>
        <row r="5172">
          <cell r="A5172">
            <v>41096</v>
          </cell>
          <cell r="B5172">
            <v>41096</v>
          </cell>
          <cell r="C5172">
            <v>41096</v>
          </cell>
        </row>
        <row r="5173">
          <cell r="A5173">
            <v>41096</v>
          </cell>
          <cell r="B5173">
            <v>41096</v>
          </cell>
          <cell r="C5173">
            <v>41096</v>
          </cell>
        </row>
        <row r="5174">
          <cell r="A5174">
            <v>41096</v>
          </cell>
          <cell r="B5174">
            <v>41096</v>
          </cell>
          <cell r="C5174">
            <v>41096</v>
          </cell>
        </row>
        <row r="5175">
          <cell r="A5175">
            <v>41096</v>
          </cell>
          <cell r="B5175">
            <v>41096</v>
          </cell>
          <cell r="C5175">
            <v>41096</v>
          </cell>
        </row>
        <row r="5176">
          <cell r="A5176">
            <v>41096</v>
          </cell>
          <cell r="B5176">
            <v>41096</v>
          </cell>
          <cell r="C5176">
            <v>41096</v>
          </cell>
        </row>
        <row r="5177">
          <cell r="A5177">
            <v>41096</v>
          </cell>
          <cell r="B5177">
            <v>41096</v>
          </cell>
          <cell r="C5177">
            <v>41096</v>
          </cell>
        </row>
        <row r="5178">
          <cell r="A5178">
            <v>41096</v>
          </cell>
          <cell r="B5178">
            <v>41096</v>
          </cell>
          <cell r="C5178">
            <v>41096</v>
          </cell>
        </row>
        <row r="5179">
          <cell r="A5179">
            <v>41096</v>
          </cell>
          <cell r="B5179">
            <v>41096</v>
          </cell>
          <cell r="C5179">
            <v>41096</v>
          </cell>
        </row>
        <row r="5180">
          <cell r="A5180">
            <v>41096</v>
          </cell>
          <cell r="B5180">
            <v>41096</v>
          </cell>
          <cell r="C5180">
            <v>41096</v>
          </cell>
        </row>
        <row r="5181">
          <cell r="A5181">
            <v>41096</v>
          </cell>
          <cell r="B5181">
            <v>41096</v>
          </cell>
          <cell r="C5181">
            <v>41096</v>
          </cell>
        </row>
        <row r="5182">
          <cell r="A5182">
            <v>41096</v>
          </cell>
          <cell r="B5182">
            <v>41096</v>
          </cell>
          <cell r="C5182">
            <v>41096</v>
          </cell>
        </row>
        <row r="5183">
          <cell r="A5183">
            <v>41096</v>
          </cell>
          <cell r="B5183">
            <v>41096</v>
          </cell>
          <cell r="C5183">
            <v>41096</v>
          </cell>
        </row>
        <row r="5184">
          <cell r="A5184">
            <v>41096</v>
          </cell>
          <cell r="B5184">
            <v>41096</v>
          </cell>
          <cell r="C5184">
            <v>41096</v>
          </cell>
        </row>
        <row r="5185">
          <cell r="A5185">
            <v>41096</v>
          </cell>
          <cell r="B5185">
            <v>41096</v>
          </cell>
          <cell r="C5185">
            <v>41096</v>
          </cell>
        </row>
        <row r="5186">
          <cell r="A5186">
            <v>41096</v>
          </cell>
          <cell r="B5186">
            <v>41096</v>
          </cell>
          <cell r="C5186">
            <v>41096</v>
          </cell>
        </row>
        <row r="5187">
          <cell r="A5187">
            <v>41096</v>
          </cell>
          <cell r="B5187">
            <v>41096</v>
          </cell>
          <cell r="C5187">
            <v>41096</v>
          </cell>
        </row>
        <row r="5188">
          <cell r="A5188">
            <v>41096</v>
          </cell>
          <cell r="B5188">
            <v>41096</v>
          </cell>
          <cell r="C5188">
            <v>41096</v>
          </cell>
        </row>
        <row r="5189">
          <cell r="A5189">
            <v>41096</v>
          </cell>
          <cell r="B5189">
            <v>41096</v>
          </cell>
          <cell r="C5189">
            <v>41096</v>
          </cell>
        </row>
        <row r="5190">
          <cell r="A5190">
            <v>41096</v>
          </cell>
          <cell r="B5190">
            <v>41096</v>
          </cell>
          <cell r="C5190">
            <v>41096</v>
          </cell>
        </row>
        <row r="5191">
          <cell r="A5191">
            <v>41096</v>
          </cell>
          <cell r="B5191">
            <v>41096</v>
          </cell>
          <cell r="C5191">
            <v>41096</v>
          </cell>
        </row>
        <row r="5192">
          <cell r="A5192">
            <v>41096</v>
          </cell>
          <cell r="B5192">
            <v>41096</v>
          </cell>
          <cell r="C5192">
            <v>41096</v>
          </cell>
        </row>
        <row r="5193">
          <cell r="A5193">
            <v>41096</v>
          </cell>
          <cell r="B5193">
            <v>41096</v>
          </cell>
          <cell r="C5193">
            <v>41096</v>
          </cell>
        </row>
        <row r="5194">
          <cell r="A5194">
            <v>41096</v>
          </cell>
          <cell r="B5194">
            <v>41096</v>
          </cell>
          <cell r="C5194">
            <v>41096</v>
          </cell>
        </row>
        <row r="5195">
          <cell r="A5195">
            <v>41096</v>
          </cell>
          <cell r="B5195">
            <v>41096</v>
          </cell>
          <cell r="C5195">
            <v>41096</v>
          </cell>
        </row>
        <row r="5196">
          <cell r="A5196">
            <v>41096</v>
          </cell>
          <cell r="B5196">
            <v>41096</v>
          </cell>
          <cell r="C5196">
            <v>41096</v>
          </cell>
        </row>
        <row r="5197">
          <cell r="A5197">
            <v>41096</v>
          </cell>
          <cell r="B5197">
            <v>41096</v>
          </cell>
          <cell r="C5197">
            <v>41096</v>
          </cell>
        </row>
        <row r="5198">
          <cell r="A5198">
            <v>41096</v>
          </cell>
          <cell r="B5198">
            <v>41096</v>
          </cell>
          <cell r="C5198">
            <v>41096</v>
          </cell>
        </row>
        <row r="5199">
          <cell r="A5199">
            <v>41096</v>
          </cell>
          <cell r="B5199">
            <v>41096</v>
          </cell>
          <cell r="C5199">
            <v>41096</v>
          </cell>
        </row>
        <row r="5200">
          <cell r="A5200">
            <v>41096</v>
          </cell>
          <cell r="B5200">
            <v>41096</v>
          </cell>
          <cell r="C5200">
            <v>41096</v>
          </cell>
        </row>
        <row r="5201">
          <cell r="A5201">
            <v>41096</v>
          </cell>
          <cell r="B5201">
            <v>41096</v>
          </cell>
          <cell r="C5201">
            <v>41096</v>
          </cell>
        </row>
        <row r="5202">
          <cell r="A5202">
            <v>41096</v>
          </cell>
          <cell r="B5202">
            <v>41096</v>
          </cell>
          <cell r="C5202">
            <v>41096</v>
          </cell>
        </row>
        <row r="5203">
          <cell r="A5203">
            <v>41096</v>
          </cell>
          <cell r="B5203">
            <v>41096</v>
          </cell>
          <cell r="C5203">
            <v>41096</v>
          </cell>
        </row>
        <row r="5204">
          <cell r="A5204">
            <v>41096</v>
          </cell>
          <cell r="B5204">
            <v>41096</v>
          </cell>
          <cell r="C5204">
            <v>41096</v>
          </cell>
        </row>
        <row r="5205">
          <cell r="A5205">
            <v>41096</v>
          </cell>
          <cell r="B5205">
            <v>41096</v>
          </cell>
          <cell r="C5205">
            <v>41096</v>
          </cell>
        </row>
        <row r="5206">
          <cell r="A5206">
            <v>41096</v>
          </cell>
          <cell r="B5206">
            <v>41096</v>
          </cell>
          <cell r="C5206">
            <v>41096</v>
          </cell>
        </row>
        <row r="5207">
          <cell r="A5207">
            <v>41096</v>
          </cell>
          <cell r="B5207">
            <v>41096</v>
          </cell>
          <cell r="C5207">
            <v>41096</v>
          </cell>
        </row>
        <row r="5208">
          <cell r="A5208">
            <v>41096</v>
          </cell>
          <cell r="B5208">
            <v>41096</v>
          </cell>
          <cell r="C5208">
            <v>41096</v>
          </cell>
        </row>
        <row r="5209">
          <cell r="A5209">
            <v>41096</v>
          </cell>
          <cell r="B5209">
            <v>41096</v>
          </cell>
          <cell r="C5209">
            <v>41096</v>
          </cell>
        </row>
        <row r="5210">
          <cell r="A5210">
            <v>41096</v>
          </cell>
          <cell r="B5210">
            <v>41096</v>
          </cell>
          <cell r="C5210">
            <v>41096</v>
          </cell>
        </row>
        <row r="5211">
          <cell r="A5211">
            <v>41096</v>
          </cell>
          <cell r="B5211">
            <v>41096</v>
          </cell>
          <cell r="C5211">
            <v>41096</v>
          </cell>
        </row>
        <row r="5212">
          <cell r="A5212">
            <v>41096</v>
          </cell>
          <cell r="B5212">
            <v>41096</v>
          </cell>
          <cell r="C5212">
            <v>41096</v>
          </cell>
        </row>
        <row r="5213">
          <cell r="A5213">
            <v>41096</v>
          </cell>
          <cell r="B5213">
            <v>41096</v>
          </cell>
          <cell r="C5213">
            <v>41096</v>
          </cell>
        </row>
        <row r="5214">
          <cell r="A5214">
            <v>41096</v>
          </cell>
          <cell r="B5214">
            <v>41096</v>
          </cell>
          <cell r="C5214">
            <v>41096</v>
          </cell>
        </row>
        <row r="5215">
          <cell r="A5215">
            <v>41096</v>
          </cell>
          <cell r="B5215">
            <v>41096</v>
          </cell>
          <cell r="C5215">
            <v>41096</v>
          </cell>
        </row>
        <row r="5216">
          <cell r="A5216">
            <v>41096</v>
          </cell>
          <cell r="B5216">
            <v>41096</v>
          </cell>
          <cell r="C5216">
            <v>41096</v>
          </cell>
        </row>
        <row r="5217">
          <cell r="A5217">
            <v>41096</v>
          </cell>
          <cell r="B5217">
            <v>41096</v>
          </cell>
          <cell r="C5217">
            <v>41096</v>
          </cell>
        </row>
        <row r="5218">
          <cell r="A5218">
            <v>41096</v>
          </cell>
          <cell r="B5218">
            <v>41096</v>
          </cell>
          <cell r="C5218">
            <v>41096</v>
          </cell>
        </row>
        <row r="5219">
          <cell r="A5219">
            <v>41096</v>
          </cell>
          <cell r="B5219">
            <v>41096</v>
          </cell>
          <cell r="C5219">
            <v>41096</v>
          </cell>
        </row>
        <row r="5220">
          <cell r="A5220">
            <v>41096</v>
          </cell>
          <cell r="B5220">
            <v>41096</v>
          </cell>
          <cell r="C5220">
            <v>41096</v>
          </cell>
        </row>
        <row r="5221">
          <cell r="A5221">
            <v>41096</v>
          </cell>
          <cell r="B5221">
            <v>41096</v>
          </cell>
          <cell r="C5221">
            <v>41096</v>
          </cell>
        </row>
        <row r="5222">
          <cell r="A5222">
            <v>41096</v>
          </cell>
          <cell r="B5222">
            <v>41096</v>
          </cell>
          <cell r="C5222">
            <v>41096</v>
          </cell>
        </row>
        <row r="5223">
          <cell r="A5223">
            <v>41096</v>
          </cell>
          <cell r="B5223">
            <v>41096</v>
          </cell>
          <cell r="C5223">
            <v>41096</v>
          </cell>
        </row>
        <row r="5224">
          <cell r="A5224">
            <v>41096</v>
          </cell>
          <cell r="B5224">
            <v>41096</v>
          </cell>
          <cell r="C5224">
            <v>41096</v>
          </cell>
        </row>
        <row r="5225">
          <cell r="A5225">
            <v>41096</v>
          </cell>
          <cell r="B5225">
            <v>41096</v>
          </cell>
          <cell r="C5225">
            <v>41096</v>
          </cell>
        </row>
        <row r="5226">
          <cell r="A5226">
            <v>41096</v>
          </cell>
          <cell r="B5226">
            <v>41096</v>
          </cell>
          <cell r="C5226">
            <v>41096</v>
          </cell>
        </row>
        <row r="5227">
          <cell r="A5227">
            <v>41096</v>
          </cell>
          <cell r="B5227">
            <v>41096</v>
          </cell>
          <cell r="C5227">
            <v>41096</v>
          </cell>
        </row>
        <row r="5228">
          <cell r="A5228">
            <v>41096</v>
          </cell>
          <cell r="B5228">
            <v>41096</v>
          </cell>
          <cell r="C5228">
            <v>41096</v>
          </cell>
        </row>
        <row r="5229">
          <cell r="A5229">
            <v>41096</v>
          </cell>
          <cell r="B5229">
            <v>41096</v>
          </cell>
          <cell r="C5229">
            <v>41096</v>
          </cell>
        </row>
        <row r="5230">
          <cell r="A5230">
            <v>41096</v>
          </cell>
          <cell r="B5230">
            <v>41096</v>
          </cell>
          <cell r="C5230">
            <v>41096</v>
          </cell>
        </row>
        <row r="5231">
          <cell r="A5231">
            <v>41096</v>
          </cell>
          <cell r="B5231">
            <v>41096</v>
          </cell>
          <cell r="C5231">
            <v>41096</v>
          </cell>
        </row>
        <row r="5232">
          <cell r="A5232">
            <v>41096</v>
          </cell>
          <cell r="B5232">
            <v>41096</v>
          </cell>
          <cell r="C5232">
            <v>41096</v>
          </cell>
        </row>
        <row r="5233">
          <cell r="A5233">
            <v>41096</v>
          </cell>
          <cell r="B5233">
            <v>41096</v>
          </cell>
          <cell r="C5233">
            <v>41096</v>
          </cell>
        </row>
        <row r="5234">
          <cell r="A5234">
            <v>41096</v>
          </cell>
          <cell r="B5234">
            <v>41096</v>
          </cell>
          <cell r="C5234">
            <v>41096</v>
          </cell>
        </row>
        <row r="5235">
          <cell r="A5235">
            <v>41096</v>
          </cell>
          <cell r="B5235">
            <v>41096</v>
          </cell>
          <cell r="C5235">
            <v>41096</v>
          </cell>
        </row>
        <row r="5236">
          <cell r="A5236">
            <v>41096</v>
          </cell>
          <cell r="B5236">
            <v>41096</v>
          </cell>
          <cell r="C5236">
            <v>41096</v>
          </cell>
        </row>
        <row r="5237">
          <cell r="A5237">
            <v>41096</v>
          </cell>
          <cell r="B5237">
            <v>41096</v>
          </cell>
          <cell r="C5237">
            <v>41096</v>
          </cell>
        </row>
        <row r="5238">
          <cell r="A5238">
            <v>41096</v>
          </cell>
          <cell r="B5238">
            <v>41096</v>
          </cell>
          <cell r="C5238">
            <v>41096</v>
          </cell>
        </row>
        <row r="5239">
          <cell r="A5239">
            <v>41096</v>
          </cell>
          <cell r="B5239">
            <v>41096</v>
          </cell>
          <cell r="C5239">
            <v>41096</v>
          </cell>
        </row>
        <row r="5240">
          <cell r="A5240">
            <v>41096</v>
          </cell>
          <cell r="B5240">
            <v>41096</v>
          </cell>
          <cell r="C5240">
            <v>41096</v>
          </cell>
        </row>
        <row r="5241">
          <cell r="A5241">
            <v>41096</v>
          </cell>
          <cell r="B5241">
            <v>41096</v>
          </cell>
          <cell r="C5241">
            <v>41096</v>
          </cell>
        </row>
        <row r="5242">
          <cell r="A5242">
            <v>41096</v>
          </cell>
          <cell r="B5242">
            <v>41096</v>
          </cell>
          <cell r="C5242">
            <v>41096</v>
          </cell>
        </row>
        <row r="5243">
          <cell r="A5243">
            <v>41096</v>
          </cell>
          <cell r="B5243">
            <v>41096</v>
          </cell>
          <cell r="C5243">
            <v>41096</v>
          </cell>
        </row>
        <row r="5244">
          <cell r="A5244">
            <v>41096</v>
          </cell>
          <cell r="B5244">
            <v>41096</v>
          </cell>
          <cell r="C5244">
            <v>41096</v>
          </cell>
        </row>
        <row r="5245">
          <cell r="A5245">
            <v>41096</v>
          </cell>
          <cell r="B5245">
            <v>41096</v>
          </cell>
          <cell r="C5245">
            <v>41096</v>
          </cell>
        </row>
        <row r="5246">
          <cell r="A5246">
            <v>41096</v>
          </cell>
          <cell r="B5246">
            <v>41096</v>
          </cell>
          <cell r="C5246">
            <v>41096</v>
          </cell>
        </row>
        <row r="5247">
          <cell r="A5247">
            <v>41096</v>
          </cell>
          <cell r="B5247">
            <v>41096</v>
          </cell>
          <cell r="C5247">
            <v>41096</v>
          </cell>
        </row>
        <row r="5248">
          <cell r="A5248">
            <v>41096</v>
          </cell>
          <cell r="B5248">
            <v>41096</v>
          </cell>
          <cell r="C5248">
            <v>41096</v>
          </cell>
        </row>
        <row r="5249">
          <cell r="A5249">
            <v>41096</v>
          </cell>
          <cell r="B5249">
            <v>41096</v>
          </cell>
          <cell r="C5249">
            <v>41096</v>
          </cell>
        </row>
        <row r="5250">
          <cell r="A5250">
            <v>41096</v>
          </cell>
          <cell r="B5250">
            <v>41096</v>
          </cell>
          <cell r="C5250">
            <v>41096</v>
          </cell>
        </row>
        <row r="5251">
          <cell r="A5251">
            <v>41096</v>
          </cell>
          <cell r="B5251">
            <v>41096</v>
          </cell>
          <cell r="C5251">
            <v>41096</v>
          </cell>
        </row>
        <row r="5252">
          <cell r="A5252">
            <v>41096</v>
          </cell>
          <cell r="B5252">
            <v>41096</v>
          </cell>
          <cell r="C5252">
            <v>41096</v>
          </cell>
        </row>
        <row r="5253">
          <cell r="A5253">
            <v>41096</v>
          </cell>
          <cell r="B5253">
            <v>41096</v>
          </cell>
          <cell r="C5253">
            <v>41096</v>
          </cell>
        </row>
        <row r="5254">
          <cell r="A5254">
            <v>41096</v>
          </cell>
          <cell r="B5254">
            <v>41096</v>
          </cell>
          <cell r="C5254">
            <v>41096</v>
          </cell>
        </row>
        <row r="5255">
          <cell r="A5255">
            <v>41096</v>
          </cell>
          <cell r="B5255">
            <v>41096</v>
          </cell>
          <cell r="C5255">
            <v>41096</v>
          </cell>
        </row>
        <row r="5256">
          <cell r="A5256">
            <v>41096</v>
          </cell>
          <cell r="B5256">
            <v>41096</v>
          </cell>
          <cell r="C5256">
            <v>41096</v>
          </cell>
        </row>
        <row r="5257">
          <cell r="A5257">
            <v>41096</v>
          </cell>
          <cell r="B5257">
            <v>41096</v>
          </cell>
          <cell r="C5257">
            <v>41096</v>
          </cell>
        </row>
        <row r="5258">
          <cell r="A5258">
            <v>41096</v>
          </cell>
          <cell r="B5258">
            <v>41096</v>
          </cell>
          <cell r="C5258">
            <v>41096</v>
          </cell>
        </row>
        <row r="5259">
          <cell r="A5259">
            <v>41096</v>
          </cell>
          <cell r="B5259">
            <v>41096</v>
          </cell>
          <cell r="C5259">
            <v>41096</v>
          </cell>
        </row>
        <row r="5260">
          <cell r="A5260">
            <v>41096</v>
          </cell>
          <cell r="B5260">
            <v>41096</v>
          </cell>
          <cell r="C5260">
            <v>41096</v>
          </cell>
        </row>
        <row r="5261">
          <cell r="A5261">
            <v>41096</v>
          </cell>
          <cell r="B5261">
            <v>41096</v>
          </cell>
          <cell r="C5261">
            <v>41096</v>
          </cell>
        </row>
        <row r="5262">
          <cell r="A5262">
            <v>41096</v>
          </cell>
          <cell r="B5262">
            <v>41096</v>
          </cell>
          <cell r="C5262">
            <v>41096</v>
          </cell>
        </row>
        <row r="5263">
          <cell r="A5263">
            <v>41096</v>
          </cell>
          <cell r="B5263">
            <v>41096</v>
          </cell>
          <cell r="C5263">
            <v>41096</v>
          </cell>
        </row>
        <row r="5264">
          <cell r="A5264">
            <v>41096</v>
          </cell>
          <cell r="B5264">
            <v>41096</v>
          </cell>
          <cell r="C5264">
            <v>41096</v>
          </cell>
        </row>
        <row r="5265">
          <cell r="A5265">
            <v>41096</v>
          </cell>
          <cell r="B5265">
            <v>41096</v>
          </cell>
          <cell r="C5265">
            <v>41096</v>
          </cell>
        </row>
        <row r="5266">
          <cell r="A5266">
            <v>41096</v>
          </cell>
          <cell r="B5266">
            <v>41096</v>
          </cell>
          <cell r="C5266">
            <v>41096</v>
          </cell>
        </row>
        <row r="5267">
          <cell r="A5267">
            <v>41096</v>
          </cell>
          <cell r="B5267">
            <v>41096</v>
          </cell>
          <cell r="C5267">
            <v>41096</v>
          </cell>
        </row>
        <row r="5268">
          <cell r="A5268">
            <v>41096</v>
          </cell>
          <cell r="B5268">
            <v>41096</v>
          </cell>
          <cell r="C5268">
            <v>41096</v>
          </cell>
        </row>
        <row r="5269">
          <cell r="A5269">
            <v>41096</v>
          </cell>
          <cell r="B5269">
            <v>41096</v>
          </cell>
          <cell r="C5269">
            <v>41096</v>
          </cell>
        </row>
        <row r="5270">
          <cell r="A5270">
            <v>41096</v>
          </cell>
          <cell r="B5270">
            <v>41096</v>
          </cell>
          <cell r="C5270">
            <v>41096</v>
          </cell>
        </row>
        <row r="5271">
          <cell r="A5271">
            <v>41096</v>
          </cell>
          <cell r="B5271">
            <v>41096</v>
          </cell>
          <cell r="C5271">
            <v>41096</v>
          </cell>
        </row>
        <row r="5272">
          <cell r="A5272">
            <v>41096</v>
          </cell>
          <cell r="B5272">
            <v>41096</v>
          </cell>
          <cell r="C5272">
            <v>41096</v>
          </cell>
        </row>
        <row r="5273">
          <cell r="A5273">
            <v>41096</v>
          </cell>
          <cell r="B5273">
            <v>41096</v>
          </cell>
          <cell r="C5273">
            <v>41096</v>
          </cell>
        </row>
        <row r="5274">
          <cell r="A5274">
            <v>41096</v>
          </cell>
          <cell r="B5274">
            <v>41096</v>
          </cell>
          <cell r="C5274">
            <v>41096</v>
          </cell>
        </row>
        <row r="5275">
          <cell r="A5275">
            <v>41096</v>
          </cell>
          <cell r="B5275">
            <v>41096</v>
          </cell>
          <cell r="C5275">
            <v>41096</v>
          </cell>
        </row>
        <row r="5276">
          <cell r="A5276">
            <v>41096</v>
          </cell>
          <cell r="B5276">
            <v>41096</v>
          </cell>
          <cell r="C5276">
            <v>41096</v>
          </cell>
        </row>
        <row r="5277">
          <cell r="A5277">
            <v>41096</v>
          </cell>
          <cell r="B5277">
            <v>41096</v>
          </cell>
          <cell r="C5277">
            <v>41096</v>
          </cell>
        </row>
        <row r="5278">
          <cell r="A5278">
            <v>41096</v>
          </cell>
          <cell r="B5278">
            <v>41096</v>
          </cell>
          <cell r="C5278">
            <v>41096</v>
          </cell>
        </row>
        <row r="5279">
          <cell r="A5279">
            <v>41096</v>
          </cell>
          <cell r="B5279">
            <v>41096</v>
          </cell>
          <cell r="C5279">
            <v>41096</v>
          </cell>
        </row>
        <row r="5280">
          <cell r="A5280">
            <v>41096</v>
          </cell>
          <cell r="B5280">
            <v>41096</v>
          </cell>
          <cell r="C5280">
            <v>41096</v>
          </cell>
        </row>
        <row r="5281">
          <cell r="A5281">
            <v>41096</v>
          </cell>
          <cell r="B5281">
            <v>41096</v>
          </cell>
          <cell r="C5281">
            <v>41096</v>
          </cell>
        </row>
        <row r="5282">
          <cell r="A5282">
            <v>41096</v>
          </cell>
          <cell r="B5282">
            <v>41096</v>
          </cell>
          <cell r="C5282">
            <v>41096</v>
          </cell>
        </row>
        <row r="5283">
          <cell r="A5283">
            <v>41096</v>
          </cell>
          <cell r="B5283">
            <v>41096</v>
          </cell>
          <cell r="C5283">
            <v>41096</v>
          </cell>
        </row>
        <row r="5284">
          <cell r="A5284">
            <v>41096</v>
          </cell>
          <cell r="B5284">
            <v>41096</v>
          </cell>
          <cell r="C5284">
            <v>41096</v>
          </cell>
        </row>
        <row r="5285">
          <cell r="A5285">
            <v>41096</v>
          </cell>
          <cell r="B5285">
            <v>41096</v>
          </cell>
          <cell r="C5285">
            <v>41096</v>
          </cell>
        </row>
        <row r="5286">
          <cell r="A5286">
            <v>41096</v>
          </cell>
          <cell r="B5286">
            <v>41096</v>
          </cell>
          <cell r="C5286">
            <v>41096</v>
          </cell>
        </row>
        <row r="5287">
          <cell r="A5287">
            <v>41096</v>
          </cell>
          <cell r="B5287">
            <v>41096</v>
          </cell>
          <cell r="C5287">
            <v>41096</v>
          </cell>
        </row>
        <row r="5288">
          <cell r="A5288">
            <v>41096</v>
          </cell>
          <cell r="B5288">
            <v>41096</v>
          </cell>
          <cell r="C5288">
            <v>41096</v>
          </cell>
        </row>
        <row r="5289">
          <cell r="A5289">
            <v>41096</v>
          </cell>
          <cell r="B5289">
            <v>41096</v>
          </cell>
          <cell r="C5289">
            <v>41096</v>
          </cell>
        </row>
        <row r="5290">
          <cell r="A5290">
            <v>41096</v>
          </cell>
          <cell r="B5290">
            <v>41096</v>
          </cell>
          <cell r="C5290">
            <v>41096</v>
          </cell>
        </row>
        <row r="5291">
          <cell r="A5291">
            <v>41096</v>
          </cell>
          <cell r="B5291">
            <v>41096</v>
          </cell>
          <cell r="C5291">
            <v>41096</v>
          </cell>
        </row>
        <row r="5292">
          <cell r="A5292">
            <v>41096</v>
          </cell>
          <cell r="B5292">
            <v>41096</v>
          </cell>
          <cell r="C5292">
            <v>41096</v>
          </cell>
        </row>
        <row r="5293">
          <cell r="A5293">
            <v>41096</v>
          </cell>
          <cell r="B5293">
            <v>41096</v>
          </cell>
          <cell r="C5293">
            <v>41096</v>
          </cell>
        </row>
        <row r="5294">
          <cell r="A5294">
            <v>41096</v>
          </cell>
          <cell r="B5294">
            <v>41096</v>
          </cell>
          <cell r="C5294">
            <v>41096</v>
          </cell>
        </row>
        <row r="5295">
          <cell r="A5295">
            <v>41096</v>
          </cell>
          <cell r="B5295">
            <v>41096</v>
          </cell>
          <cell r="C5295">
            <v>41096</v>
          </cell>
        </row>
        <row r="5296">
          <cell r="A5296">
            <v>41096</v>
          </cell>
          <cell r="B5296">
            <v>41096</v>
          </cell>
          <cell r="C5296">
            <v>41096</v>
          </cell>
        </row>
        <row r="5297">
          <cell r="A5297">
            <v>41096</v>
          </cell>
          <cell r="B5297">
            <v>41096</v>
          </cell>
          <cell r="C5297">
            <v>41096</v>
          </cell>
        </row>
        <row r="5298">
          <cell r="A5298">
            <v>41096</v>
          </cell>
          <cell r="B5298">
            <v>41096</v>
          </cell>
          <cell r="C5298">
            <v>41096</v>
          </cell>
        </row>
        <row r="5299">
          <cell r="A5299">
            <v>41096</v>
          </cell>
          <cell r="B5299">
            <v>41096</v>
          </cell>
          <cell r="C5299">
            <v>41096</v>
          </cell>
        </row>
        <row r="5300">
          <cell r="A5300">
            <v>41096</v>
          </cell>
          <cell r="B5300">
            <v>41096</v>
          </cell>
          <cell r="C5300">
            <v>41096</v>
          </cell>
        </row>
        <row r="5301">
          <cell r="A5301">
            <v>41096</v>
          </cell>
          <cell r="B5301">
            <v>41096</v>
          </cell>
          <cell r="C5301">
            <v>41096</v>
          </cell>
        </row>
        <row r="5302">
          <cell r="A5302">
            <v>41096</v>
          </cell>
          <cell r="B5302">
            <v>41096</v>
          </cell>
          <cell r="C5302">
            <v>41096</v>
          </cell>
        </row>
        <row r="5303">
          <cell r="A5303">
            <v>41096</v>
          </cell>
          <cell r="B5303">
            <v>41096</v>
          </cell>
          <cell r="C5303">
            <v>41096</v>
          </cell>
        </row>
        <row r="5304">
          <cell r="A5304">
            <v>41096</v>
          </cell>
          <cell r="B5304">
            <v>41096</v>
          </cell>
          <cell r="C5304">
            <v>41096</v>
          </cell>
        </row>
        <row r="5305">
          <cell r="A5305">
            <v>41096</v>
          </cell>
          <cell r="B5305">
            <v>41096</v>
          </cell>
          <cell r="C5305">
            <v>41096</v>
          </cell>
        </row>
        <row r="5306">
          <cell r="A5306">
            <v>41096</v>
          </cell>
          <cell r="B5306">
            <v>41096</v>
          </cell>
          <cell r="C5306">
            <v>41096</v>
          </cell>
        </row>
        <row r="5307">
          <cell r="A5307">
            <v>41096</v>
          </cell>
          <cell r="B5307">
            <v>41096</v>
          </cell>
          <cell r="C5307">
            <v>41096</v>
          </cell>
        </row>
        <row r="5308">
          <cell r="A5308">
            <v>41096</v>
          </cell>
          <cell r="B5308">
            <v>41096</v>
          </cell>
          <cell r="C5308">
            <v>41096</v>
          </cell>
        </row>
        <row r="5309">
          <cell r="A5309">
            <v>41096</v>
          </cell>
          <cell r="B5309">
            <v>41096</v>
          </cell>
          <cell r="C5309">
            <v>41096</v>
          </cell>
        </row>
        <row r="5310">
          <cell r="A5310">
            <v>41096</v>
          </cell>
          <cell r="B5310">
            <v>41096</v>
          </cell>
          <cell r="C5310">
            <v>41096</v>
          </cell>
        </row>
        <row r="5311">
          <cell r="A5311">
            <v>41096</v>
          </cell>
          <cell r="B5311">
            <v>41096</v>
          </cell>
          <cell r="C5311">
            <v>41096</v>
          </cell>
        </row>
        <row r="5312">
          <cell r="A5312">
            <v>41096</v>
          </cell>
          <cell r="B5312">
            <v>41096</v>
          </cell>
          <cell r="C5312">
            <v>41096</v>
          </cell>
        </row>
        <row r="5313">
          <cell r="A5313">
            <v>41096</v>
          </cell>
          <cell r="B5313">
            <v>41096</v>
          </cell>
          <cell r="C5313">
            <v>41096</v>
          </cell>
        </row>
        <row r="5314">
          <cell r="A5314">
            <v>41096</v>
          </cell>
          <cell r="B5314">
            <v>41096</v>
          </cell>
          <cell r="C5314">
            <v>41096</v>
          </cell>
        </row>
        <row r="5315">
          <cell r="A5315">
            <v>41096</v>
          </cell>
          <cell r="B5315">
            <v>41096</v>
          </cell>
          <cell r="C5315">
            <v>41096</v>
          </cell>
        </row>
        <row r="5316">
          <cell r="A5316">
            <v>41096</v>
          </cell>
          <cell r="B5316">
            <v>41096</v>
          </cell>
          <cell r="C5316">
            <v>41096</v>
          </cell>
        </row>
        <row r="5317">
          <cell r="A5317">
            <v>41096</v>
          </cell>
          <cell r="B5317">
            <v>41096</v>
          </cell>
          <cell r="C5317">
            <v>41096</v>
          </cell>
        </row>
        <row r="5318">
          <cell r="A5318">
            <v>41096</v>
          </cell>
          <cell r="B5318">
            <v>41096</v>
          </cell>
          <cell r="C5318">
            <v>41096</v>
          </cell>
        </row>
        <row r="5319">
          <cell r="A5319">
            <v>41096</v>
          </cell>
          <cell r="B5319">
            <v>41096</v>
          </cell>
          <cell r="C5319">
            <v>41096</v>
          </cell>
        </row>
        <row r="5320">
          <cell r="A5320">
            <v>41096</v>
          </cell>
          <cell r="B5320">
            <v>41096</v>
          </cell>
          <cell r="C5320">
            <v>41096</v>
          </cell>
        </row>
        <row r="5321">
          <cell r="A5321">
            <v>41096</v>
          </cell>
          <cell r="B5321">
            <v>41096</v>
          </cell>
          <cell r="C5321">
            <v>41096</v>
          </cell>
        </row>
        <row r="5322">
          <cell r="A5322">
            <v>41096</v>
          </cell>
          <cell r="B5322">
            <v>41096</v>
          </cell>
          <cell r="C5322">
            <v>41096</v>
          </cell>
        </row>
        <row r="5323">
          <cell r="A5323">
            <v>41096</v>
          </cell>
          <cell r="B5323">
            <v>41096</v>
          </cell>
          <cell r="C5323">
            <v>41096</v>
          </cell>
        </row>
        <row r="5324">
          <cell r="A5324">
            <v>41096</v>
          </cell>
          <cell r="B5324">
            <v>41096</v>
          </cell>
          <cell r="C5324">
            <v>41096</v>
          </cell>
        </row>
        <row r="5325">
          <cell r="A5325">
            <v>41096</v>
          </cell>
          <cell r="B5325">
            <v>41096</v>
          </cell>
          <cell r="C5325">
            <v>41096</v>
          </cell>
        </row>
        <row r="5326">
          <cell r="A5326">
            <v>41096</v>
          </cell>
          <cell r="B5326">
            <v>41096</v>
          </cell>
          <cell r="C5326">
            <v>41096</v>
          </cell>
        </row>
        <row r="5327">
          <cell r="A5327">
            <v>41096</v>
          </cell>
          <cell r="B5327">
            <v>41096</v>
          </cell>
          <cell r="C5327">
            <v>41096</v>
          </cell>
        </row>
        <row r="5328">
          <cell r="A5328">
            <v>41096</v>
          </cell>
          <cell r="B5328">
            <v>41096</v>
          </cell>
          <cell r="C5328">
            <v>41096</v>
          </cell>
        </row>
        <row r="5329">
          <cell r="A5329">
            <v>41096</v>
          </cell>
          <cell r="B5329">
            <v>41096</v>
          </cell>
          <cell r="C5329">
            <v>41096</v>
          </cell>
        </row>
        <row r="5330">
          <cell r="A5330">
            <v>41096</v>
          </cell>
          <cell r="B5330">
            <v>41096</v>
          </cell>
          <cell r="C5330">
            <v>41096</v>
          </cell>
        </row>
        <row r="5331">
          <cell r="A5331">
            <v>41096</v>
          </cell>
          <cell r="B5331">
            <v>41096</v>
          </cell>
          <cell r="C5331">
            <v>41096</v>
          </cell>
        </row>
        <row r="5332">
          <cell r="A5332">
            <v>41096</v>
          </cell>
          <cell r="B5332">
            <v>41096</v>
          </cell>
          <cell r="C5332">
            <v>41096</v>
          </cell>
        </row>
        <row r="5333">
          <cell r="A5333">
            <v>41096</v>
          </cell>
          <cell r="B5333">
            <v>41096</v>
          </cell>
          <cell r="C5333">
            <v>41096</v>
          </cell>
        </row>
        <row r="5334">
          <cell r="A5334">
            <v>41096</v>
          </cell>
          <cell r="B5334">
            <v>41096</v>
          </cell>
          <cell r="C5334">
            <v>41096</v>
          </cell>
        </row>
        <row r="5335">
          <cell r="A5335">
            <v>41096</v>
          </cell>
          <cell r="B5335">
            <v>41096</v>
          </cell>
          <cell r="C5335">
            <v>41096</v>
          </cell>
        </row>
        <row r="5336">
          <cell r="A5336">
            <v>41096</v>
          </cell>
          <cell r="B5336">
            <v>41096</v>
          </cell>
          <cell r="C5336">
            <v>41096</v>
          </cell>
        </row>
        <row r="5337">
          <cell r="A5337">
            <v>41096</v>
          </cell>
          <cell r="B5337">
            <v>41096</v>
          </cell>
          <cell r="C5337">
            <v>41096</v>
          </cell>
        </row>
        <row r="5338">
          <cell r="A5338">
            <v>41096</v>
          </cell>
          <cell r="B5338">
            <v>41096</v>
          </cell>
          <cell r="C5338">
            <v>41096</v>
          </cell>
        </row>
        <row r="5339">
          <cell r="A5339">
            <v>41096</v>
          </cell>
          <cell r="B5339">
            <v>41096</v>
          </cell>
          <cell r="C5339">
            <v>41096</v>
          </cell>
        </row>
        <row r="5340">
          <cell r="A5340">
            <v>41096</v>
          </cell>
          <cell r="B5340">
            <v>41096</v>
          </cell>
          <cell r="C5340">
            <v>41096</v>
          </cell>
        </row>
        <row r="5341">
          <cell r="A5341">
            <v>41096</v>
          </cell>
          <cell r="B5341">
            <v>41096</v>
          </cell>
          <cell r="C5341">
            <v>41096</v>
          </cell>
        </row>
        <row r="5342">
          <cell r="A5342">
            <v>41096</v>
          </cell>
          <cell r="B5342">
            <v>41096</v>
          </cell>
          <cell r="C5342">
            <v>41096</v>
          </cell>
        </row>
        <row r="5343">
          <cell r="A5343">
            <v>41096</v>
          </cell>
          <cell r="B5343">
            <v>41096</v>
          </cell>
          <cell r="C5343">
            <v>41096</v>
          </cell>
        </row>
        <row r="5344">
          <cell r="A5344">
            <v>41096</v>
          </cell>
          <cell r="B5344">
            <v>41096</v>
          </cell>
          <cell r="C5344">
            <v>41096</v>
          </cell>
        </row>
        <row r="5345">
          <cell r="A5345">
            <v>41096</v>
          </cell>
          <cell r="B5345">
            <v>41096</v>
          </cell>
          <cell r="C5345">
            <v>41096</v>
          </cell>
        </row>
        <row r="5346">
          <cell r="A5346">
            <v>41096</v>
          </cell>
          <cell r="B5346">
            <v>41096</v>
          </cell>
          <cell r="C5346">
            <v>41096</v>
          </cell>
        </row>
        <row r="5347">
          <cell r="A5347">
            <v>41096</v>
          </cell>
          <cell r="B5347">
            <v>41096</v>
          </cell>
          <cell r="C5347">
            <v>41096</v>
          </cell>
        </row>
        <row r="5348">
          <cell r="A5348">
            <v>41096</v>
          </cell>
          <cell r="B5348">
            <v>41096</v>
          </cell>
          <cell r="C5348">
            <v>41096</v>
          </cell>
        </row>
        <row r="5349">
          <cell r="A5349">
            <v>41096</v>
          </cell>
          <cell r="B5349">
            <v>41096</v>
          </cell>
          <cell r="C5349">
            <v>41096</v>
          </cell>
        </row>
        <row r="5350">
          <cell r="A5350">
            <v>41096</v>
          </cell>
          <cell r="B5350">
            <v>41096</v>
          </cell>
          <cell r="C5350">
            <v>41096</v>
          </cell>
        </row>
        <row r="5351">
          <cell r="A5351">
            <v>41096</v>
          </cell>
          <cell r="B5351">
            <v>41096</v>
          </cell>
          <cell r="C5351">
            <v>41096</v>
          </cell>
        </row>
        <row r="5352">
          <cell r="A5352">
            <v>41096</v>
          </cell>
          <cell r="B5352">
            <v>41096</v>
          </cell>
          <cell r="C5352">
            <v>41096</v>
          </cell>
        </row>
        <row r="5353">
          <cell r="A5353">
            <v>41096</v>
          </cell>
          <cell r="B5353">
            <v>41096</v>
          </cell>
          <cell r="C5353">
            <v>41096</v>
          </cell>
        </row>
        <row r="5354">
          <cell r="A5354">
            <v>41096</v>
          </cell>
          <cell r="B5354">
            <v>41096</v>
          </cell>
          <cell r="C5354">
            <v>41096</v>
          </cell>
        </row>
        <row r="5355">
          <cell r="A5355">
            <v>41096</v>
          </cell>
          <cell r="B5355">
            <v>41096</v>
          </cell>
          <cell r="C5355">
            <v>41096</v>
          </cell>
        </row>
        <row r="5356">
          <cell r="A5356">
            <v>41096</v>
          </cell>
          <cell r="B5356">
            <v>41096</v>
          </cell>
          <cell r="C5356">
            <v>41096</v>
          </cell>
        </row>
        <row r="5357">
          <cell r="A5357">
            <v>41096</v>
          </cell>
          <cell r="B5357">
            <v>41096</v>
          </cell>
          <cell r="C5357">
            <v>41096</v>
          </cell>
        </row>
        <row r="5358">
          <cell r="A5358">
            <v>41096</v>
          </cell>
          <cell r="B5358">
            <v>41096</v>
          </cell>
          <cell r="C5358">
            <v>41096</v>
          </cell>
        </row>
        <row r="5359">
          <cell r="A5359">
            <v>41096</v>
          </cell>
          <cell r="B5359">
            <v>41096</v>
          </cell>
          <cell r="C5359">
            <v>41096</v>
          </cell>
        </row>
        <row r="5360">
          <cell r="A5360">
            <v>41096</v>
          </cell>
          <cell r="B5360">
            <v>41096</v>
          </cell>
          <cell r="C5360">
            <v>41096</v>
          </cell>
        </row>
        <row r="5361">
          <cell r="A5361">
            <v>41096</v>
          </cell>
          <cell r="B5361">
            <v>41096</v>
          </cell>
          <cell r="C5361">
            <v>41096</v>
          </cell>
        </row>
        <row r="5362">
          <cell r="A5362">
            <v>41096</v>
          </cell>
          <cell r="B5362">
            <v>41096</v>
          </cell>
          <cell r="C5362">
            <v>41096</v>
          </cell>
        </row>
        <row r="5363">
          <cell r="A5363">
            <v>41096</v>
          </cell>
          <cell r="B5363">
            <v>41096</v>
          </cell>
          <cell r="C5363">
            <v>41096</v>
          </cell>
        </row>
        <row r="5364">
          <cell r="A5364">
            <v>41096</v>
          </cell>
          <cell r="B5364">
            <v>41096</v>
          </cell>
          <cell r="C5364">
            <v>41096</v>
          </cell>
        </row>
        <row r="5365">
          <cell r="A5365">
            <v>41096</v>
          </cell>
          <cell r="B5365">
            <v>41096</v>
          </cell>
          <cell r="C5365">
            <v>41096</v>
          </cell>
        </row>
        <row r="5366">
          <cell r="A5366">
            <v>41096</v>
          </cell>
          <cell r="B5366">
            <v>41096</v>
          </cell>
          <cell r="C5366">
            <v>41096</v>
          </cell>
        </row>
        <row r="5367">
          <cell r="A5367">
            <v>41096</v>
          </cell>
          <cell r="B5367">
            <v>41096</v>
          </cell>
          <cell r="C5367">
            <v>41096</v>
          </cell>
        </row>
        <row r="5368">
          <cell r="A5368">
            <v>41096</v>
          </cell>
          <cell r="B5368">
            <v>41096</v>
          </cell>
          <cell r="C5368">
            <v>41096</v>
          </cell>
        </row>
        <row r="5369">
          <cell r="A5369">
            <v>41096</v>
          </cell>
          <cell r="B5369">
            <v>41096</v>
          </cell>
          <cell r="C5369">
            <v>41096</v>
          </cell>
        </row>
        <row r="5370">
          <cell r="A5370">
            <v>41096</v>
          </cell>
          <cell r="B5370">
            <v>41096</v>
          </cell>
          <cell r="C5370">
            <v>41096</v>
          </cell>
        </row>
        <row r="5371">
          <cell r="A5371">
            <v>41096</v>
          </cell>
          <cell r="B5371">
            <v>41096</v>
          </cell>
          <cell r="C5371">
            <v>41096</v>
          </cell>
        </row>
        <row r="5372">
          <cell r="A5372">
            <v>41096</v>
          </cell>
          <cell r="B5372">
            <v>41096</v>
          </cell>
          <cell r="C5372">
            <v>41096</v>
          </cell>
        </row>
        <row r="5373">
          <cell r="A5373">
            <v>41096</v>
          </cell>
          <cell r="B5373">
            <v>41096</v>
          </cell>
          <cell r="C5373">
            <v>41096</v>
          </cell>
        </row>
        <row r="5374">
          <cell r="A5374">
            <v>41096</v>
          </cell>
          <cell r="B5374">
            <v>41096</v>
          </cell>
          <cell r="C5374">
            <v>41096</v>
          </cell>
        </row>
        <row r="5375">
          <cell r="A5375">
            <v>41096</v>
          </cell>
          <cell r="B5375">
            <v>41096</v>
          </cell>
          <cell r="C5375">
            <v>41096</v>
          </cell>
        </row>
        <row r="5376">
          <cell r="A5376">
            <v>41096</v>
          </cell>
          <cell r="B5376">
            <v>41096</v>
          </cell>
          <cell r="C5376">
            <v>41096</v>
          </cell>
        </row>
        <row r="5377">
          <cell r="A5377">
            <v>41096</v>
          </cell>
          <cell r="B5377">
            <v>41096</v>
          </cell>
          <cell r="C5377">
            <v>41096</v>
          </cell>
        </row>
        <row r="5378">
          <cell r="A5378">
            <v>41096</v>
          </cell>
          <cell r="B5378">
            <v>41096</v>
          </cell>
          <cell r="C5378">
            <v>41096</v>
          </cell>
        </row>
        <row r="5379">
          <cell r="A5379">
            <v>41096</v>
          </cell>
          <cell r="B5379">
            <v>41096</v>
          </cell>
          <cell r="C5379">
            <v>41096</v>
          </cell>
        </row>
        <row r="5380">
          <cell r="A5380">
            <v>41096</v>
          </cell>
          <cell r="B5380">
            <v>41096</v>
          </cell>
          <cell r="C5380">
            <v>41096</v>
          </cell>
        </row>
        <row r="5381">
          <cell r="A5381">
            <v>41096</v>
          </cell>
          <cell r="B5381">
            <v>41096</v>
          </cell>
          <cell r="C5381">
            <v>41096</v>
          </cell>
        </row>
        <row r="5382">
          <cell r="A5382">
            <v>41096</v>
          </cell>
          <cell r="B5382">
            <v>41096</v>
          </cell>
          <cell r="C5382">
            <v>41096</v>
          </cell>
        </row>
        <row r="5383">
          <cell r="A5383">
            <v>41096</v>
          </cell>
          <cell r="B5383">
            <v>41096</v>
          </cell>
          <cell r="C5383">
            <v>41096</v>
          </cell>
        </row>
        <row r="5384">
          <cell r="A5384">
            <v>41096</v>
          </cell>
          <cell r="B5384">
            <v>41096</v>
          </cell>
          <cell r="C5384">
            <v>41096</v>
          </cell>
        </row>
        <row r="5385">
          <cell r="A5385">
            <v>41096</v>
          </cell>
          <cell r="B5385">
            <v>41096</v>
          </cell>
          <cell r="C5385">
            <v>41096</v>
          </cell>
        </row>
        <row r="5386">
          <cell r="A5386">
            <v>41096</v>
          </cell>
          <cell r="B5386">
            <v>41096</v>
          </cell>
          <cell r="C5386">
            <v>41096</v>
          </cell>
        </row>
        <row r="5387">
          <cell r="A5387">
            <v>41096</v>
          </cell>
          <cell r="B5387">
            <v>41096</v>
          </cell>
          <cell r="C5387">
            <v>41096</v>
          </cell>
        </row>
        <row r="5388">
          <cell r="A5388">
            <v>41096</v>
          </cell>
          <cell r="B5388">
            <v>41096</v>
          </cell>
          <cell r="C5388">
            <v>41096</v>
          </cell>
        </row>
        <row r="5389">
          <cell r="A5389">
            <v>41096</v>
          </cell>
          <cell r="B5389">
            <v>41096</v>
          </cell>
          <cell r="C5389">
            <v>41096</v>
          </cell>
        </row>
        <row r="5390">
          <cell r="A5390">
            <v>41096</v>
          </cell>
          <cell r="B5390">
            <v>41096</v>
          </cell>
          <cell r="C5390">
            <v>41096</v>
          </cell>
        </row>
        <row r="5391">
          <cell r="A5391">
            <v>41096</v>
          </cell>
          <cell r="B5391">
            <v>41096</v>
          </cell>
          <cell r="C5391">
            <v>41096</v>
          </cell>
        </row>
        <row r="5392">
          <cell r="A5392">
            <v>41096</v>
          </cell>
          <cell r="B5392">
            <v>41096</v>
          </cell>
          <cell r="C5392">
            <v>41096</v>
          </cell>
        </row>
        <row r="5393">
          <cell r="A5393">
            <v>41096</v>
          </cell>
          <cell r="B5393">
            <v>41096</v>
          </cell>
          <cell r="C5393">
            <v>41096</v>
          </cell>
        </row>
        <row r="5394">
          <cell r="A5394">
            <v>41096</v>
          </cell>
          <cell r="B5394">
            <v>41096</v>
          </cell>
          <cell r="C5394">
            <v>41096</v>
          </cell>
        </row>
        <row r="5395">
          <cell r="A5395">
            <v>41096</v>
          </cell>
          <cell r="B5395">
            <v>41096</v>
          </cell>
          <cell r="C5395">
            <v>41096</v>
          </cell>
        </row>
        <row r="5396">
          <cell r="A5396">
            <v>41096</v>
          </cell>
          <cell r="B5396">
            <v>41096</v>
          </cell>
          <cell r="C5396">
            <v>41096</v>
          </cell>
        </row>
        <row r="5397">
          <cell r="A5397">
            <v>41096</v>
          </cell>
          <cell r="B5397">
            <v>41096</v>
          </cell>
          <cell r="C5397">
            <v>41096</v>
          </cell>
        </row>
        <row r="5398">
          <cell r="A5398">
            <v>41096</v>
          </cell>
          <cell r="B5398">
            <v>41096</v>
          </cell>
          <cell r="C5398">
            <v>41096</v>
          </cell>
        </row>
        <row r="5399">
          <cell r="A5399">
            <v>41096</v>
          </cell>
          <cell r="B5399">
            <v>41096</v>
          </cell>
          <cell r="C5399">
            <v>41096</v>
          </cell>
        </row>
        <row r="5400">
          <cell r="A5400">
            <v>41096</v>
          </cell>
          <cell r="B5400">
            <v>41096</v>
          </cell>
          <cell r="C5400">
            <v>41096</v>
          </cell>
        </row>
        <row r="5401">
          <cell r="A5401">
            <v>41096</v>
          </cell>
          <cell r="B5401">
            <v>41096</v>
          </cell>
          <cell r="C5401">
            <v>41096</v>
          </cell>
        </row>
        <row r="5402">
          <cell r="A5402">
            <v>41096</v>
          </cell>
          <cell r="B5402">
            <v>41096</v>
          </cell>
          <cell r="C5402">
            <v>41096</v>
          </cell>
        </row>
        <row r="5403">
          <cell r="A5403">
            <v>41096</v>
          </cell>
          <cell r="B5403">
            <v>41096</v>
          </cell>
          <cell r="C5403">
            <v>41096</v>
          </cell>
        </row>
        <row r="5404">
          <cell r="A5404">
            <v>41096</v>
          </cell>
          <cell r="B5404">
            <v>41096</v>
          </cell>
          <cell r="C5404">
            <v>41096</v>
          </cell>
        </row>
        <row r="5405">
          <cell r="A5405">
            <v>41096</v>
          </cell>
          <cell r="B5405">
            <v>41096</v>
          </cell>
          <cell r="C5405">
            <v>41096</v>
          </cell>
        </row>
        <row r="5406">
          <cell r="A5406">
            <v>41096</v>
          </cell>
          <cell r="B5406">
            <v>41096</v>
          </cell>
          <cell r="C5406">
            <v>41096</v>
          </cell>
        </row>
        <row r="5407">
          <cell r="A5407">
            <v>41096</v>
          </cell>
          <cell r="B5407">
            <v>41096</v>
          </cell>
          <cell r="C5407">
            <v>41096</v>
          </cell>
        </row>
        <row r="5408">
          <cell r="A5408">
            <v>41096</v>
          </cell>
          <cell r="B5408">
            <v>41096</v>
          </cell>
          <cell r="C5408">
            <v>41096</v>
          </cell>
        </row>
        <row r="5409">
          <cell r="A5409">
            <v>41096</v>
          </cell>
          <cell r="B5409">
            <v>41096</v>
          </cell>
          <cell r="C5409">
            <v>41096</v>
          </cell>
        </row>
        <row r="5410">
          <cell r="A5410">
            <v>41096</v>
          </cell>
          <cell r="B5410">
            <v>41096</v>
          </cell>
          <cell r="C5410">
            <v>41096</v>
          </cell>
        </row>
        <row r="5411">
          <cell r="A5411">
            <v>41096</v>
          </cell>
          <cell r="B5411">
            <v>41096</v>
          </cell>
          <cell r="C5411">
            <v>41096</v>
          </cell>
        </row>
        <row r="5412">
          <cell r="A5412">
            <v>41096</v>
          </cell>
          <cell r="B5412">
            <v>41096</v>
          </cell>
          <cell r="C5412">
            <v>41096</v>
          </cell>
        </row>
        <row r="5413">
          <cell r="A5413">
            <v>41096</v>
          </cell>
          <cell r="B5413">
            <v>41096</v>
          </cell>
          <cell r="C5413">
            <v>41096</v>
          </cell>
        </row>
        <row r="5414">
          <cell r="A5414">
            <v>41096</v>
          </cell>
          <cell r="B5414">
            <v>41096</v>
          </cell>
          <cell r="C5414">
            <v>41096</v>
          </cell>
        </row>
        <row r="5415">
          <cell r="A5415">
            <v>41096</v>
          </cell>
          <cell r="B5415">
            <v>41096</v>
          </cell>
          <cell r="C5415">
            <v>41096</v>
          </cell>
        </row>
        <row r="5416">
          <cell r="A5416">
            <v>41096</v>
          </cell>
          <cell r="B5416">
            <v>41096</v>
          </cell>
          <cell r="C5416">
            <v>41096</v>
          </cell>
        </row>
        <row r="5417">
          <cell r="A5417">
            <v>41096</v>
          </cell>
          <cell r="B5417">
            <v>41096</v>
          </cell>
          <cell r="C5417">
            <v>41096</v>
          </cell>
        </row>
        <row r="5418">
          <cell r="A5418">
            <v>41096</v>
          </cell>
          <cell r="B5418">
            <v>41096</v>
          </cell>
          <cell r="C5418">
            <v>41096</v>
          </cell>
        </row>
        <row r="5419">
          <cell r="A5419">
            <v>41096</v>
          </cell>
          <cell r="B5419">
            <v>41096</v>
          </cell>
          <cell r="C5419">
            <v>41096</v>
          </cell>
        </row>
        <row r="5420">
          <cell r="A5420">
            <v>41096</v>
          </cell>
          <cell r="B5420">
            <v>41096</v>
          </cell>
          <cell r="C5420">
            <v>41096</v>
          </cell>
        </row>
        <row r="5421">
          <cell r="A5421">
            <v>41096</v>
          </cell>
          <cell r="B5421">
            <v>41096</v>
          </cell>
          <cell r="C5421">
            <v>41096</v>
          </cell>
        </row>
        <row r="5422">
          <cell r="A5422">
            <v>41096</v>
          </cell>
          <cell r="B5422">
            <v>41096</v>
          </cell>
          <cell r="C5422">
            <v>41096</v>
          </cell>
        </row>
        <row r="5423">
          <cell r="A5423">
            <v>41096</v>
          </cell>
          <cell r="B5423">
            <v>41096</v>
          </cell>
          <cell r="C5423">
            <v>41096</v>
          </cell>
        </row>
        <row r="5424">
          <cell r="A5424">
            <v>41096</v>
          </cell>
          <cell r="B5424">
            <v>41096</v>
          </cell>
          <cell r="C5424">
            <v>41096</v>
          </cell>
        </row>
        <row r="5425">
          <cell r="A5425">
            <v>41096</v>
          </cell>
          <cell r="B5425">
            <v>41096</v>
          </cell>
          <cell r="C5425">
            <v>41096</v>
          </cell>
        </row>
        <row r="5426">
          <cell r="A5426">
            <v>41096</v>
          </cell>
          <cell r="B5426">
            <v>41096</v>
          </cell>
          <cell r="C5426">
            <v>41096</v>
          </cell>
        </row>
        <row r="5427">
          <cell r="A5427">
            <v>41096</v>
          </cell>
          <cell r="B5427">
            <v>41096</v>
          </cell>
          <cell r="C5427">
            <v>41096</v>
          </cell>
        </row>
        <row r="5428">
          <cell r="A5428">
            <v>41096</v>
          </cell>
          <cell r="B5428">
            <v>41096</v>
          </cell>
          <cell r="C5428">
            <v>41096</v>
          </cell>
        </row>
        <row r="5429">
          <cell r="A5429">
            <v>41096</v>
          </cell>
          <cell r="B5429">
            <v>41096</v>
          </cell>
          <cell r="C5429">
            <v>41096</v>
          </cell>
        </row>
        <row r="5430">
          <cell r="A5430">
            <v>41096</v>
          </cell>
          <cell r="B5430">
            <v>41096</v>
          </cell>
          <cell r="C5430">
            <v>41096</v>
          </cell>
        </row>
        <row r="5431">
          <cell r="A5431">
            <v>41096</v>
          </cell>
          <cell r="B5431">
            <v>41096</v>
          </cell>
          <cell r="C5431">
            <v>41096</v>
          </cell>
        </row>
        <row r="5432">
          <cell r="A5432">
            <v>41096</v>
          </cell>
          <cell r="B5432">
            <v>41096</v>
          </cell>
          <cell r="C5432">
            <v>41096</v>
          </cell>
        </row>
        <row r="5433">
          <cell r="A5433">
            <v>41096</v>
          </cell>
          <cell r="B5433">
            <v>41096</v>
          </cell>
          <cell r="C5433">
            <v>41096</v>
          </cell>
        </row>
        <row r="5434">
          <cell r="A5434">
            <v>41096</v>
          </cell>
          <cell r="B5434">
            <v>41096</v>
          </cell>
          <cell r="C5434">
            <v>41096</v>
          </cell>
        </row>
        <row r="5435">
          <cell r="A5435">
            <v>41096</v>
          </cell>
          <cell r="B5435">
            <v>41096</v>
          </cell>
          <cell r="C5435">
            <v>41096</v>
          </cell>
        </row>
        <row r="5436">
          <cell r="A5436">
            <v>41096</v>
          </cell>
          <cell r="B5436">
            <v>41096</v>
          </cell>
          <cell r="C5436">
            <v>41096</v>
          </cell>
        </row>
        <row r="5437">
          <cell r="A5437">
            <v>41096</v>
          </cell>
          <cell r="B5437">
            <v>41096</v>
          </cell>
          <cell r="C5437">
            <v>41096</v>
          </cell>
        </row>
        <row r="5438">
          <cell r="A5438">
            <v>41096</v>
          </cell>
          <cell r="B5438">
            <v>41096</v>
          </cell>
          <cell r="C5438">
            <v>41096</v>
          </cell>
        </row>
        <row r="5439">
          <cell r="A5439">
            <v>41096</v>
          </cell>
          <cell r="B5439">
            <v>41096</v>
          </cell>
          <cell r="C5439">
            <v>41096</v>
          </cell>
        </row>
        <row r="5440">
          <cell r="A5440">
            <v>41096</v>
          </cell>
          <cell r="B5440">
            <v>41096</v>
          </cell>
          <cell r="C5440">
            <v>41096</v>
          </cell>
        </row>
        <row r="5441">
          <cell r="A5441">
            <v>41096</v>
          </cell>
          <cell r="B5441">
            <v>41096</v>
          </cell>
          <cell r="C5441">
            <v>41096</v>
          </cell>
        </row>
        <row r="5442">
          <cell r="A5442">
            <v>41096</v>
          </cell>
          <cell r="B5442">
            <v>41096</v>
          </cell>
          <cell r="C5442">
            <v>41096</v>
          </cell>
        </row>
        <row r="5443">
          <cell r="A5443">
            <v>41096</v>
          </cell>
          <cell r="B5443">
            <v>41096</v>
          </cell>
          <cell r="C5443">
            <v>41096</v>
          </cell>
        </row>
        <row r="5444">
          <cell r="A5444">
            <v>41096</v>
          </cell>
          <cell r="B5444">
            <v>41096</v>
          </cell>
          <cell r="C5444">
            <v>41096</v>
          </cell>
        </row>
        <row r="5445">
          <cell r="A5445">
            <v>41096</v>
          </cell>
          <cell r="B5445">
            <v>41096</v>
          </cell>
          <cell r="C5445">
            <v>41096</v>
          </cell>
        </row>
        <row r="5446">
          <cell r="A5446">
            <v>41096</v>
          </cell>
          <cell r="B5446">
            <v>41096</v>
          </cell>
          <cell r="C5446">
            <v>41096</v>
          </cell>
        </row>
        <row r="5447">
          <cell r="A5447">
            <v>41096</v>
          </cell>
          <cell r="B5447">
            <v>41096</v>
          </cell>
          <cell r="C5447">
            <v>41096</v>
          </cell>
        </row>
        <row r="5448">
          <cell r="A5448">
            <v>41096</v>
          </cell>
          <cell r="B5448">
            <v>41096</v>
          </cell>
          <cell r="C5448">
            <v>41096</v>
          </cell>
        </row>
        <row r="5449">
          <cell r="A5449">
            <v>41096</v>
          </cell>
          <cell r="B5449">
            <v>41096</v>
          </cell>
          <cell r="C5449">
            <v>41096</v>
          </cell>
        </row>
        <row r="5450">
          <cell r="A5450">
            <v>41096</v>
          </cell>
          <cell r="B5450">
            <v>41096</v>
          </cell>
          <cell r="C5450">
            <v>41096</v>
          </cell>
        </row>
        <row r="5451">
          <cell r="A5451">
            <v>41096</v>
          </cell>
          <cell r="B5451">
            <v>41096</v>
          </cell>
          <cell r="C5451">
            <v>41096</v>
          </cell>
        </row>
        <row r="5452">
          <cell r="A5452">
            <v>41096</v>
          </cell>
          <cell r="B5452">
            <v>41096</v>
          </cell>
          <cell r="C5452">
            <v>41096</v>
          </cell>
        </row>
        <row r="5453">
          <cell r="A5453">
            <v>41096</v>
          </cell>
          <cell r="B5453">
            <v>41096</v>
          </cell>
          <cell r="C5453">
            <v>41096</v>
          </cell>
        </row>
        <row r="5454">
          <cell r="A5454">
            <v>41096</v>
          </cell>
          <cell r="B5454">
            <v>41096</v>
          </cell>
          <cell r="C5454">
            <v>41096</v>
          </cell>
        </row>
        <row r="5455">
          <cell r="A5455">
            <v>41096</v>
          </cell>
          <cell r="B5455">
            <v>41096</v>
          </cell>
          <cell r="C5455">
            <v>41096</v>
          </cell>
        </row>
        <row r="5456">
          <cell r="A5456">
            <v>41096</v>
          </cell>
          <cell r="B5456">
            <v>41096</v>
          </cell>
          <cell r="C5456">
            <v>41096</v>
          </cell>
        </row>
        <row r="5457">
          <cell r="A5457">
            <v>41096</v>
          </cell>
          <cell r="B5457">
            <v>41096</v>
          </cell>
          <cell r="C5457">
            <v>41096</v>
          </cell>
        </row>
        <row r="5458">
          <cell r="A5458">
            <v>41096</v>
          </cell>
          <cell r="B5458">
            <v>41096</v>
          </cell>
          <cell r="C5458">
            <v>41096</v>
          </cell>
        </row>
        <row r="5459">
          <cell r="A5459">
            <v>41096</v>
          </cell>
          <cell r="B5459">
            <v>41096</v>
          </cell>
          <cell r="C5459">
            <v>41096</v>
          </cell>
        </row>
        <row r="5460">
          <cell r="A5460">
            <v>41096</v>
          </cell>
          <cell r="B5460">
            <v>41096</v>
          </cell>
          <cell r="C5460">
            <v>41096</v>
          </cell>
        </row>
        <row r="5461">
          <cell r="A5461">
            <v>41096</v>
          </cell>
          <cell r="B5461">
            <v>41096</v>
          </cell>
          <cell r="C5461">
            <v>41096</v>
          </cell>
        </row>
        <row r="5462">
          <cell r="A5462">
            <v>41096</v>
          </cell>
          <cell r="B5462">
            <v>41096</v>
          </cell>
          <cell r="C5462">
            <v>41096</v>
          </cell>
        </row>
        <row r="5463">
          <cell r="A5463">
            <v>41096</v>
          </cell>
          <cell r="B5463">
            <v>41096</v>
          </cell>
          <cell r="C5463">
            <v>41096</v>
          </cell>
        </row>
        <row r="5464">
          <cell r="A5464">
            <v>41096</v>
          </cell>
          <cell r="B5464">
            <v>41096</v>
          </cell>
          <cell r="C5464">
            <v>41096</v>
          </cell>
        </row>
        <row r="5465">
          <cell r="A5465">
            <v>41096</v>
          </cell>
          <cell r="B5465">
            <v>41096</v>
          </cell>
          <cell r="C5465">
            <v>41096</v>
          </cell>
        </row>
        <row r="5466">
          <cell r="A5466">
            <v>41096</v>
          </cell>
          <cell r="B5466">
            <v>41096</v>
          </cell>
          <cell r="C5466">
            <v>41096</v>
          </cell>
        </row>
        <row r="5467">
          <cell r="A5467">
            <v>41096</v>
          </cell>
          <cell r="B5467">
            <v>41096</v>
          </cell>
          <cell r="C5467">
            <v>41096</v>
          </cell>
        </row>
        <row r="5468">
          <cell r="A5468">
            <v>41096</v>
          </cell>
          <cell r="B5468">
            <v>41096</v>
          </cell>
          <cell r="C5468">
            <v>41096</v>
          </cell>
        </row>
        <row r="5469">
          <cell r="A5469">
            <v>41096</v>
          </cell>
          <cell r="B5469">
            <v>41096</v>
          </cell>
          <cell r="C5469">
            <v>41096</v>
          </cell>
        </row>
        <row r="5470">
          <cell r="A5470">
            <v>41096</v>
          </cell>
          <cell r="B5470">
            <v>41096</v>
          </cell>
          <cell r="C5470">
            <v>41096</v>
          </cell>
        </row>
        <row r="5471">
          <cell r="A5471">
            <v>41096</v>
          </cell>
          <cell r="B5471">
            <v>41096</v>
          </cell>
          <cell r="C5471">
            <v>41096</v>
          </cell>
        </row>
        <row r="5472">
          <cell r="A5472">
            <v>41096</v>
          </cell>
          <cell r="B5472">
            <v>41096</v>
          </cell>
          <cell r="C5472">
            <v>41096</v>
          </cell>
        </row>
        <row r="5473">
          <cell r="A5473">
            <v>41096</v>
          </cell>
          <cell r="B5473">
            <v>41096</v>
          </cell>
          <cell r="C5473">
            <v>41096</v>
          </cell>
        </row>
        <row r="5474">
          <cell r="A5474">
            <v>41096</v>
          </cell>
          <cell r="B5474">
            <v>41096</v>
          </cell>
          <cell r="C5474">
            <v>41096</v>
          </cell>
        </row>
        <row r="5475">
          <cell r="A5475">
            <v>41096</v>
          </cell>
          <cell r="B5475">
            <v>41096</v>
          </cell>
          <cell r="C5475">
            <v>41096</v>
          </cell>
        </row>
        <row r="5476">
          <cell r="A5476">
            <v>41096</v>
          </cell>
          <cell r="B5476">
            <v>41096</v>
          </cell>
          <cell r="C5476">
            <v>41096</v>
          </cell>
        </row>
        <row r="5477">
          <cell r="A5477">
            <v>41096</v>
          </cell>
          <cell r="B5477">
            <v>41096</v>
          </cell>
          <cell r="C5477">
            <v>41096</v>
          </cell>
        </row>
        <row r="5478">
          <cell r="A5478">
            <v>41096</v>
          </cell>
          <cell r="B5478">
            <v>41096</v>
          </cell>
          <cell r="C5478">
            <v>41096</v>
          </cell>
        </row>
        <row r="5479">
          <cell r="A5479">
            <v>41096</v>
          </cell>
          <cell r="B5479">
            <v>41096</v>
          </cell>
          <cell r="C5479">
            <v>41096</v>
          </cell>
        </row>
        <row r="5480">
          <cell r="A5480">
            <v>41096</v>
          </cell>
          <cell r="B5480">
            <v>41096</v>
          </cell>
          <cell r="C5480">
            <v>41096</v>
          </cell>
        </row>
        <row r="5481">
          <cell r="A5481">
            <v>41096</v>
          </cell>
          <cell r="B5481">
            <v>41096</v>
          </cell>
          <cell r="C5481">
            <v>41096</v>
          </cell>
        </row>
        <row r="5482">
          <cell r="A5482">
            <v>41096</v>
          </cell>
          <cell r="B5482">
            <v>41096</v>
          </cell>
          <cell r="C5482">
            <v>41096</v>
          </cell>
        </row>
        <row r="5483">
          <cell r="A5483">
            <v>41096</v>
          </cell>
          <cell r="B5483">
            <v>41096</v>
          </cell>
          <cell r="C5483">
            <v>41096</v>
          </cell>
        </row>
        <row r="5484">
          <cell r="A5484">
            <v>41096</v>
          </cell>
          <cell r="B5484">
            <v>41096</v>
          </cell>
          <cell r="C5484">
            <v>41096</v>
          </cell>
        </row>
        <row r="5485">
          <cell r="A5485">
            <v>41096</v>
          </cell>
          <cell r="B5485">
            <v>41096</v>
          </cell>
          <cell r="C5485">
            <v>41096</v>
          </cell>
        </row>
        <row r="5486">
          <cell r="A5486">
            <v>41096</v>
          </cell>
          <cell r="B5486">
            <v>41096</v>
          </cell>
          <cell r="C5486">
            <v>41096</v>
          </cell>
        </row>
        <row r="5487">
          <cell r="A5487">
            <v>41096</v>
          </cell>
          <cell r="B5487">
            <v>41096</v>
          </cell>
          <cell r="C5487">
            <v>41096</v>
          </cell>
        </row>
        <row r="5488">
          <cell r="A5488">
            <v>41096</v>
          </cell>
          <cell r="B5488">
            <v>41096</v>
          </cell>
          <cell r="C5488">
            <v>41096</v>
          </cell>
        </row>
        <row r="5489">
          <cell r="A5489">
            <v>41096</v>
          </cell>
          <cell r="B5489">
            <v>41096</v>
          </cell>
          <cell r="C5489">
            <v>41096</v>
          </cell>
        </row>
        <row r="5490">
          <cell r="A5490">
            <v>41096</v>
          </cell>
          <cell r="B5490">
            <v>41096</v>
          </cell>
          <cell r="C5490">
            <v>41096</v>
          </cell>
        </row>
        <row r="5491">
          <cell r="A5491">
            <v>41096</v>
          </cell>
          <cell r="B5491">
            <v>41096</v>
          </cell>
          <cell r="C5491">
            <v>41096</v>
          </cell>
        </row>
        <row r="5492">
          <cell r="A5492">
            <v>41096</v>
          </cell>
          <cell r="B5492">
            <v>41096</v>
          </cell>
          <cell r="C5492">
            <v>41096</v>
          </cell>
        </row>
        <row r="5493">
          <cell r="A5493">
            <v>41096</v>
          </cell>
          <cell r="B5493">
            <v>41096</v>
          </cell>
          <cell r="C5493">
            <v>41096</v>
          </cell>
        </row>
        <row r="5494">
          <cell r="A5494">
            <v>41096</v>
          </cell>
          <cell r="B5494">
            <v>41096</v>
          </cell>
          <cell r="C5494">
            <v>41096</v>
          </cell>
        </row>
        <row r="5495">
          <cell r="A5495">
            <v>41096</v>
          </cell>
          <cell r="B5495">
            <v>41096</v>
          </cell>
          <cell r="C5495">
            <v>41096</v>
          </cell>
        </row>
        <row r="5496">
          <cell r="A5496">
            <v>41096</v>
          </cell>
          <cell r="B5496">
            <v>41096</v>
          </cell>
          <cell r="C5496">
            <v>41096</v>
          </cell>
        </row>
        <row r="5497">
          <cell r="A5497">
            <v>41096</v>
          </cell>
          <cell r="B5497">
            <v>41096</v>
          </cell>
          <cell r="C5497">
            <v>41096</v>
          </cell>
        </row>
        <row r="5498">
          <cell r="A5498">
            <v>41096</v>
          </cell>
          <cell r="B5498">
            <v>41096</v>
          </cell>
          <cell r="C5498">
            <v>41096</v>
          </cell>
        </row>
        <row r="5499">
          <cell r="A5499">
            <v>41096</v>
          </cell>
          <cell r="B5499">
            <v>41096</v>
          </cell>
          <cell r="C5499">
            <v>41096</v>
          </cell>
        </row>
        <row r="5500">
          <cell r="A5500">
            <v>41096</v>
          </cell>
          <cell r="B5500">
            <v>41096</v>
          </cell>
          <cell r="C5500">
            <v>41096</v>
          </cell>
        </row>
        <row r="5501">
          <cell r="A5501">
            <v>41096</v>
          </cell>
          <cell r="B5501">
            <v>41096</v>
          </cell>
          <cell r="C5501">
            <v>41096</v>
          </cell>
        </row>
        <row r="5502">
          <cell r="A5502">
            <v>41096</v>
          </cell>
          <cell r="B5502">
            <v>41096</v>
          </cell>
          <cell r="C5502">
            <v>41096</v>
          </cell>
        </row>
        <row r="5503">
          <cell r="A5503">
            <v>41096</v>
          </cell>
          <cell r="B5503">
            <v>41096</v>
          </cell>
          <cell r="C5503">
            <v>41096</v>
          </cell>
        </row>
        <row r="5504">
          <cell r="A5504">
            <v>41096</v>
          </cell>
          <cell r="B5504">
            <v>41096</v>
          </cell>
          <cell r="C5504">
            <v>41096</v>
          </cell>
        </row>
        <row r="5505">
          <cell r="A5505">
            <v>41096</v>
          </cell>
          <cell r="B5505">
            <v>41096</v>
          </cell>
          <cell r="C5505">
            <v>41096</v>
          </cell>
        </row>
        <row r="5506">
          <cell r="A5506">
            <v>41096</v>
          </cell>
          <cell r="B5506">
            <v>41096</v>
          </cell>
          <cell r="C5506">
            <v>41096</v>
          </cell>
        </row>
        <row r="5507">
          <cell r="A5507">
            <v>41096</v>
          </cell>
          <cell r="B5507">
            <v>41096</v>
          </cell>
          <cell r="C5507">
            <v>41096</v>
          </cell>
        </row>
        <row r="5508">
          <cell r="A5508">
            <v>41096</v>
          </cell>
          <cell r="B5508">
            <v>41096</v>
          </cell>
          <cell r="C5508">
            <v>41096</v>
          </cell>
        </row>
        <row r="5509">
          <cell r="A5509">
            <v>41096</v>
          </cell>
          <cell r="B5509">
            <v>41096</v>
          </cell>
          <cell r="C5509">
            <v>41096</v>
          </cell>
        </row>
        <row r="5510">
          <cell r="A5510">
            <v>41096</v>
          </cell>
          <cell r="B5510">
            <v>41096</v>
          </cell>
          <cell r="C5510">
            <v>41096</v>
          </cell>
        </row>
        <row r="5511">
          <cell r="A5511">
            <v>41096</v>
          </cell>
          <cell r="B5511">
            <v>41096</v>
          </cell>
          <cell r="C5511">
            <v>41096</v>
          </cell>
        </row>
        <row r="5512">
          <cell r="A5512">
            <v>41096</v>
          </cell>
          <cell r="B5512">
            <v>41096</v>
          </cell>
          <cell r="C5512">
            <v>41096</v>
          </cell>
        </row>
        <row r="5513">
          <cell r="A5513">
            <v>41096</v>
          </cell>
          <cell r="B5513">
            <v>41096</v>
          </cell>
          <cell r="C5513">
            <v>41096</v>
          </cell>
        </row>
        <row r="5514">
          <cell r="A5514">
            <v>41096</v>
          </cell>
          <cell r="B5514">
            <v>41096</v>
          </cell>
          <cell r="C5514">
            <v>41096</v>
          </cell>
        </row>
        <row r="5515">
          <cell r="A5515">
            <v>41096</v>
          </cell>
          <cell r="B5515">
            <v>41096</v>
          </cell>
          <cell r="C5515">
            <v>41096</v>
          </cell>
        </row>
        <row r="5516">
          <cell r="A5516">
            <v>41096</v>
          </cell>
          <cell r="B5516">
            <v>41096</v>
          </cell>
          <cell r="C5516">
            <v>41096</v>
          </cell>
        </row>
        <row r="5517">
          <cell r="A5517">
            <v>41096</v>
          </cell>
          <cell r="B5517">
            <v>41096</v>
          </cell>
          <cell r="C5517">
            <v>41096</v>
          </cell>
        </row>
        <row r="5518">
          <cell r="A5518">
            <v>41096</v>
          </cell>
          <cell r="B5518">
            <v>41096</v>
          </cell>
          <cell r="C5518">
            <v>41096</v>
          </cell>
        </row>
        <row r="5519">
          <cell r="A5519">
            <v>41096</v>
          </cell>
          <cell r="B5519">
            <v>41096</v>
          </cell>
          <cell r="C5519">
            <v>41096</v>
          </cell>
        </row>
        <row r="5520">
          <cell r="A5520">
            <v>41096</v>
          </cell>
          <cell r="B5520">
            <v>41096</v>
          </cell>
          <cell r="C5520">
            <v>41096</v>
          </cell>
        </row>
        <row r="5521">
          <cell r="A5521">
            <v>41096</v>
          </cell>
          <cell r="B5521">
            <v>41096</v>
          </cell>
          <cell r="C5521">
            <v>41096</v>
          </cell>
        </row>
        <row r="5522">
          <cell r="A5522">
            <v>41096</v>
          </cell>
          <cell r="B5522">
            <v>41096</v>
          </cell>
          <cell r="C5522">
            <v>41096</v>
          </cell>
        </row>
        <row r="5523">
          <cell r="A5523">
            <v>41096</v>
          </cell>
          <cell r="B5523">
            <v>41096</v>
          </cell>
          <cell r="C5523">
            <v>41096</v>
          </cell>
        </row>
        <row r="5524">
          <cell r="A5524">
            <v>41096</v>
          </cell>
          <cell r="B5524">
            <v>41096</v>
          </cell>
          <cell r="C5524">
            <v>41096</v>
          </cell>
        </row>
        <row r="5525">
          <cell r="A5525">
            <v>41096</v>
          </cell>
          <cell r="B5525">
            <v>41096</v>
          </cell>
          <cell r="C5525">
            <v>41096</v>
          </cell>
        </row>
        <row r="5526">
          <cell r="A5526">
            <v>41096</v>
          </cell>
          <cell r="B5526">
            <v>41096</v>
          </cell>
          <cell r="C5526">
            <v>41096</v>
          </cell>
        </row>
        <row r="5527">
          <cell r="A5527">
            <v>41096</v>
          </cell>
          <cell r="B5527">
            <v>41096</v>
          </cell>
          <cell r="C5527">
            <v>41096</v>
          </cell>
        </row>
        <row r="5528">
          <cell r="A5528">
            <v>41096</v>
          </cell>
          <cell r="B5528">
            <v>41096</v>
          </cell>
          <cell r="C5528">
            <v>41096</v>
          </cell>
        </row>
        <row r="5529">
          <cell r="A5529">
            <v>41096</v>
          </cell>
          <cell r="B5529">
            <v>41096</v>
          </cell>
          <cell r="C5529">
            <v>41096</v>
          </cell>
        </row>
        <row r="5530">
          <cell r="A5530">
            <v>41096</v>
          </cell>
          <cell r="B5530">
            <v>41096</v>
          </cell>
          <cell r="C5530">
            <v>41096</v>
          </cell>
        </row>
        <row r="5531">
          <cell r="A5531">
            <v>41096</v>
          </cell>
          <cell r="B5531">
            <v>41096</v>
          </cell>
          <cell r="C5531">
            <v>41096</v>
          </cell>
        </row>
        <row r="5532">
          <cell r="A5532">
            <v>41096</v>
          </cell>
          <cell r="B5532">
            <v>41096</v>
          </cell>
          <cell r="C5532">
            <v>41096</v>
          </cell>
        </row>
        <row r="5533">
          <cell r="A5533">
            <v>41096</v>
          </cell>
          <cell r="B5533">
            <v>41096</v>
          </cell>
          <cell r="C5533">
            <v>41096</v>
          </cell>
        </row>
        <row r="5534">
          <cell r="A5534">
            <v>41096</v>
          </cell>
          <cell r="B5534">
            <v>41096</v>
          </cell>
          <cell r="C5534">
            <v>41096</v>
          </cell>
        </row>
        <row r="5535">
          <cell r="A5535">
            <v>41096</v>
          </cell>
          <cell r="B5535">
            <v>41096</v>
          </cell>
          <cell r="C5535">
            <v>41096</v>
          </cell>
        </row>
        <row r="5536">
          <cell r="A5536">
            <v>41096</v>
          </cell>
          <cell r="B5536">
            <v>41096</v>
          </cell>
          <cell r="C5536">
            <v>41096</v>
          </cell>
        </row>
        <row r="5537">
          <cell r="A5537">
            <v>41096</v>
          </cell>
          <cell r="B5537">
            <v>41096</v>
          </cell>
          <cell r="C5537">
            <v>41096</v>
          </cell>
        </row>
        <row r="5538">
          <cell r="A5538">
            <v>41096</v>
          </cell>
          <cell r="B5538">
            <v>41096</v>
          </cell>
          <cell r="C5538">
            <v>41096</v>
          </cell>
        </row>
        <row r="5539">
          <cell r="A5539">
            <v>41096</v>
          </cell>
          <cell r="B5539">
            <v>41096</v>
          </cell>
          <cell r="C5539">
            <v>41096</v>
          </cell>
        </row>
        <row r="5540">
          <cell r="A5540">
            <v>41096</v>
          </cell>
          <cell r="B5540">
            <v>41096</v>
          </cell>
          <cell r="C5540">
            <v>41096</v>
          </cell>
        </row>
        <row r="5541">
          <cell r="A5541">
            <v>41096</v>
          </cell>
          <cell r="B5541">
            <v>41096</v>
          </cell>
          <cell r="C5541">
            <v>41096</v>
          </cell>
        </row>
        <row r="5542">
          <cell r="A5542">
            <v>41096</v>
          </cell>
          <cell r="B5542">
            <v>41096</v>
          </cell>
          <cell r="C5542">
            <v>41096</v>
          </cell>
        </row>
        <row r="5543">
          <cell r="A5543">
            <v>41096</v>
          </cell>
          <cell r="B5543">
            <v>41096</v>
          </cell>
          <cell r="C5543">
            <v>41096</v>
          </cell>
        </row>
        <row r="5544">
          <cell r="A5544">
            <v>41096</v>
          </cell>
          <cell r="B5544">
            <v>41096</v>
          </cell>
          <cell r="C5544">
            <v>41096</v>
          </cell>
        </row>
        <row r="5545">
          <cell r="A5545">
            <v>41096</v>
          </cell>
          <cell r="B5545">
            <v>41096</v>
          </cell>
          <cell r="C5545">
            <v>41096</v>
          </cell>
        </row>
        <row r="5546">
          <cell r="A5546">
            <v>41096</v>
          </cell>
          <cell r="B5546">
            <v>41096</v>
          </cell>
          <cell r="C5546">
            <v>41096</v>
          </cell>
        </row>
        <row r="5547">
          <cell r="A5547">
            <v>41096</v>
          </cell>
          <cell r="B5547">
            <v>41096</v>
          </cell>
          <cell r="C5547">
            <v>41096</v>
          </cell>
        </row>
        <row r="5548">
          <cell r="A5548">
            <v>41096</v>
          </cell>
          <cell r="B5548">
            <v>41096</v>
          </cell>
          <cell r="C5548">
            <v>41096</v>
          </cell>
        </row>
        <row r="5549">
          <cell r="A5549">
            <v>41096</v>
          </cell>
          <cell r="B5549">
            <v>41096</v>
          </cell>
          <cell r="C5549">
            <v>41096</v>
          </cell>
        </row>
        <row r="5550">
          <cell r="A5550">
            <v>41096</v>
          </cell>
          <cell r="B5550">
            <v>41096</v>
          </cell>
          <cell r="C5550">
            <v>41096</v>
          </cell>
        </row>
        <row r="5551">
          <cell r="A5551">
            <v>41096</v>
          </cell>
          <cell r="B5551">
            <v>41096</v>
          </cell>
          <cell r="C5551">
            <v>41096</v>
          </cell>
        </row>
        <row r="5552">
          <cell r="A5552">
            <v>41096</v>
          </cell>
          <cell r="B5552">
            <v>41096</v>
          </cell>
          <cell r="C5552">
            <v>41096</v>
          </cell>
        </row>
        <row r="5553">
          <cell r="A5553">
            <v>41096</v>
          </cell>
          <cell r="B5553">
            <v>41096</v>
          </cell>
          <cell r="C5553">
            <v>41096</v>
          </cell>
        </row>
        <row r="5554">
          <cell r="A5554">
            <v>41096</v>
          </cell>
          <cell r="B5554">
            <v>41096</v>
          </cell>
          <cell r="C5554">
            <v>41096</v>
          </cell>
        </row>
        <row r="5555">
          <cell r="A5555">
            <v>41096</v>
          </cell>
          <cell r="B5555">
            <v>41096</v>
          </cell>
          <cell r="C5555">
            <v>41096</v>
          </cell>
        </row>
        <row r="5556">
          <cell r="A5556">
            <v>41096</v>
          </cell>
          <cell r="B5556">
            <v>41096</v>
          </cell>
          <cell r="C5556">
            <v>41096</v>
          </cell>
        </row>
        <row r="5557">
          <cell r="A5557">
            <v>41096</v>
          </cell>
          <cell r="B5557">
            <v>41096</v>
          </cell>
          <cell r="C5557">
            <v>41096</v>
          </cell>
        </row>
        <row r="5558">
          <cell r="A5558">
            <v>41096</v>
          </cell>
          <cell r="B5558">
            <v>41096</v>
          </cell>
          <cell r="C5558">
            <v>41096</v>
          </cell>
        </row>
        <row r="5559">
          <cell r="A5559">
            <v>41096</v>
          </cell>
          <cell r="B5559">
            <v>41096</v>
          </cell>
          <cell r="C5559">
            <v>41096</v>
          </cell>
        </row>
        <row r="5560">
          <cell r="A5560">
            <v>41096</v>
          </cell>
          <cell r="B5560">
            <v>41096</v>
          </cell>
          <cell r="C5560">
            <v>41096</v>
          </cell>
        </row>
        <row r="5561">
          <cell r="A5561">
            <v>41096</v>
          </cell>
          <cell r="B5561">
            <v>41096</v>
          </cell>
          <cell r="C5561">
            <v>41096</v>
          </cell>
        </row>
        <row r="5562">
          <cell r="A5562">
            <v>41096</v>
          </cell>
          <cell r="B5562">
            <v>41096</v>
          </cell>
          <cell r="C5562">
            <v>41096</v>
          </cell>
        </row>
        <row r="5563">
          <cell r="A5563">
            <v>41096</v>
          </cell>
          <cell r="B5563">
            <v>41096</v>
          </cell>
          <cell r="C5563">
            <v>41096</v>
          </cell>
        </row>
        <row r="5564">
          <cell r="A5564">
            <v>41096</v>
          </cell>
          <cell r="B5564">
            <v>41096</v>
          </cell>
          <cell r="C5564">
            <v>41096</v>
          </cell>
        </row>
        <row r="5565">
          <cell r="A5565">
            <v>41096</v>
          </cell>
          <cell r="B5565">
            <v>41096</v>
          </cell>
          <cell r="C5565">
            <v>41096</v>
          </cell>
        </row>
        <row r="5566">
          <cell r="A5566">
            <v>41096</v>
          </cell>
          <cell r="B5566">
            <v>41096</v>
          </cell>
          <cell r="C5566">
            <v>41096</v>
          </cell>
        </row>
        <row r="5567">
          <cell r="A5567">
            <v>41096</v>
          </cell>
          <cell r="B5567">
            <v>41096</v>
          </cell>
          <cell r="C5567">
            <v>41096</v>
          </cell>
        </row>
        <row r="5568">
          <cell r="A5568">
            <v>41096</v>
          </cell>
          <cell r="B5568">
            <v>41096</v>
          </cell>
          <cell r="C5568">
            <v>41096</v>
          </cell>
        </row>
        <row r="5569">
          <cell r="A5569">
            <v>41096</v>
          </cell>
          <cell r="B5569">
            <v>41096</v>
          </cell>
          <cell r="C5569">
            <v>41096</v>
          </cell>
        </row>
        <row r="5570">
          <cell r="A5570">
            <v>41096</v>
          </cell>
          <cell r="B5570">
            <v>41096</v>
          </cell>
          <cell r="C5570">
            <v>41096</v>
          </cell>
        </row>
        <row r="5571">
          <cell r="A5571">
            <v>41096</v>
          </cell>
          <cell r="B5571">
            <v>41096</v>
          </cell>
          <cell r="C5571">
            <v>41096</v>
          </cell>
        </row>
        <row r="5572">
          <cell r="A5572">
            <v>41096</v>
          </cell>
          <cell r="B5572">
            <v>41096</v>
          </cell>
          <cell r="C5572">
            <v>41096</v>
          </cell>
        </row>
        <row r="5573">
          <cell r="A5573">
            <v>41096</v>
          </cell>
          <cell r="B5573">
            <v>41096</v>
          </cell>
          <cell r="C5573">
            <v>41096</v>
          </cell>
        </row>
        <row r="5574">
          <cell r="A5574">
            <v>41096</v>
          </cell>
          <cell r="B5574">
            <v>41096</v>
          </cell>
          <cell r="C5574">
            <v>41096</v>
          </cell>
        </row>
        <row r="5575">
          <cell r="A5575">
            <v>41096</v>
          </cell>
          <cell r="B5575">
            <v>41096</v>
          </cell>
          <cell r="C5575">
            <v>41096</v>
          </cell>
        </row>
        <row r="5576">
          <cell r="A5576">
            <v>41096</v>
          </cell>
          <cell r="B5576">
            <v>41096</v>
          </cell>
          <cell r="C5576">
            <v>41096</v>
          </cell>
        </row>
        <row r="5577">
          <cell r="A5577">
            <v>41096</v>
          </cell>
          <cell r="B5577">
            <v>41096</v>
          </cell>
          <cell r="C5577">
            <v>41096</v>
          </cell>
        </row>
        <row r="5578">
          <cell r="A5578">
            <v>41096</v>
          </cell>
          <cell r="B5578">
            <v>41096</v>
          </cell>
          <cell r="C5578">
            <v>41096</v>
          </cell>
        </row>
        <row r="5579">
          <cell r="A5579">
            <v>41096</v>
          </cell>
          <cell r="B5579">
            <v>41096</v>
          </cell>
          <cell r="C5579">
            <v>41096</v>
          </cell>
        </row>
        <row r="5580">
          <cell r="A5580">
            <v>41096</v>
          </cell>
          <cell r="B5580">
            <v>41096</v>
          </cell>
          <cell r="C5580">
            <v>41096</v>
          </cell>
        </row>
        <row r="5581">
          <cell r="A5581">
            <v>41096</v>
          </cell>
          <cell r="B5581">
            <v>41096</v>
          </cell>
          <cell r="C5581">
            <v>41096</v>
          </cell>
        </row>
        <row r="5582">
          <cell r="A5582">
            <v>41096</v>
          </cell>
          <cell r="B5582">
            <v>41096</v>
          </cell>
          <cell r="C5582">
            <v>41096</v>
          </cell>
        </row>
        <row r="5583">
          <cell r="A5583">
            <v>41096</v>
          </cell>
          <cell r="B5583">
            <v>41096</v>
          </cell>
          <cell r="C5583">
            <v>41096</v>
          </cell>
        </row>
        <row r="5584">
          <cell r="A5584">
            <v>41096</v>
          </cell>
          <cell r="B5584">
            <v>41096</v>
          </cell>
          <cell r="C5584">
            <v>41096</v>
          </cell>
        </row>
        <row r="5585">
          <cell r="A5585">
            <v>41096</v>
          </cell>
          <cell r="B5585">
            <v>41096</v>
          </cell>
          <cell r="C5585">
            <v>41096</v>
          </cell>
        </row>
        <row r="5586">
          <cell r="A5586">
            <v>41096</v>
          </cell>
          <cell r="B5586">
            <v>41096</v>
          </cell>
          <cell r="C5586">
            <v>41096</v>
          </cell>
        </row>
        <row r="5587">
          <cell r="A5587">
            <v>41096</v>
          </cell>
          <cell r="B5587">
            <v>41096</v>
          </cell>
          <cell r="C5587">
            <v>41096</v>
          </cell>
        </row>
        <row r="5588">
          <cell r="A5588">
            <v>41096</v>
          </cell>
          <cell r="B5588">
            <v>41096</v>
          </cell>
          <cell r="C5588">
            <v>41096</v>
          </cell>
        </row>
        <row r="5589">
          <cell r="A5589">
            <v>41096</v>
          </cell>
          <cell r="B5589">
            <v>41096</v>
          </cell>
          <cell r="C5589">
            <v>41096</v>
          </cell>
        </row>
        <row r="5590">
          <cell r="A5590">
            <v>41096</v>
          </cell>
          <cell r="B5590">
            <v>41096</v>
          </cell>
          <cell r="C5590">
            <v>41096</v>
          </cell>
        </row>
        <row r="5591">
          <cell r="A5591">
            <v>41096</v>
          </cell>
          <cell r="B5591">
            <v>41096</v>
          </cell>
          <cell r="C5591">
            <v>41096</v>
          </cell>
        </row>
        <row r="5592">
          <cell r="A5592">
            <v>41096</v>
          </cell>
          <cell r="B5592">
            <v>41096</v>
          </cell>
          <cell r="C5592">
            <v>41096</v>
          </cell>
        </row>
        <row r="5593">
          <cell r="A5593">
            <v>41096</v>
          </cell>
          <cell r="B5593">
            <v>41096</v>
          </cell>
          <cell r="C5593">
            <v>41096</v>
          </cell>
        </row>
        <row r="5594">
          <cell r="A5594">
            <v>41096</v>
          </cell>
          <cell r="B5594">
            <v>41096</v>
          </cell>
          <cell r="C5594">
            <v>41096</v>
          </cell>
        </row>
        <row r="5595">
          <cell r="A5595">
            <v>41096</v>
          </cell>
          <cell r="B5595">
            <v>41096</v>
          </cell>
          <cell r="C5595">
            <v>41096</v>
          </cell>
        </row>
        <row r="5596">
          <cell r="A5596">
            <v>41096</v>
          </cell>
          <cell r="B5596">
            <v>41096</v>
          </cell>
          <cell r="C5596">
            <v>41096</v>
          </cell>
        </row>
        <row r="5597">
          <cell r="A5597">
            <v>41096</v>
          </cell>
          <cell r="B5597">
            <v>41096</v>
          </cell>
          <cell r="C5597">
            <v>41096</v>
          </cell>
        </row>
        <row r="5598">
          <cell r="A5598">
            <v>41096</v>
          </cell>
          <cell r="B5598">
            <v>41096</v>
          </cell>
          <cell r="C5598">
            <v>41096</v>
          </cell>
        </row>
        <row r="5599">
          <cell r="A5599">
            <v>41096</v>
          </cell>
          <cell r="B5599">
            <v>41096</v>
          </cell>
          <cell r="C5599">
            <v>41096</v>
          </cell>
        </row>
        <row r="5600">
          <cell r="A5600">
            <v>41096</v>
          </cell>
          <cell r="B5600">
            <v>41096</v>
          </cell>
          <cell r="C5600">
            <v>41096</v>
          </cell>
        </row>
        <row r="5601">
          <cell r="A5601">
            <v>41096</v>
          </cell>
          <cell r="B5601">
            <v>41096</v>
          </cell>
          <cell r="C5601">
            <v>41096</v>
          </cell>
        </row>
        <row r="5602">
          <cell r="A5602">
            <v>41096</v>
          </cell>
          <cell r="B5602">
            <v>41096</v>
          </cell>
          <cell r="C5602">
            <v>41096</v>
          </cell>
        </row>
        <row r="5603">
          <cell r="A5603">
            <v>41096</v>
          </cell>
          <cell r="B5603">
            <v>41096</v>
          </cell>
          <cell r="C5603">
            <v>41096</v>
          </cell>
        </row>
        <row r="5604">
          <cell r="A5604">
            <v>41096</v>
          </cell>
          <cell r="B5604">
            <v>41096</v>
          </cell>
          <cell r="C5604">
            <v>41096</v>
          </cell>
        </row>
        <row r="5605">
          <cell r="A5605">
            <v>41096</v>
          </cell>
          <cell r="B5605">
            <v>41096</v>
          </cell>
          <cell r="C5605">
            <v>41096</v>
          </cell>
        </row>
        <row r="5606">
          <cell r="A5606">
            <v>41096</v>
          </cell>
          <cell r="B5606">
            <v>41096</v>
          </cell>
          <cell r="C5606">
            <v>41096</v>
          </cell>
        </row>
        <row r="5607">
          <cell r="A5607">
            <v>41096</v>
          </cell>
          <cell r="B5607">
            <v>41096</v>
          </cell>
          <cell r="C5607">
            <v>41096</v>
          </cell>
        </row>
        <row r="5608">
          <cell r="A5608">
            <v>41096</v>
          </cell>
          <cell r="B5608">
            <v>41096</v>
          </cell>
          <cell r="C5608">
            <v>41096</v>
          </cell>
        </row>
        <row r="5609">
          <cell r="A5609">
            <v>41096</v>
          </cell>
          <cell r="B5609">
            <v>41096</v>
          </cell>
          <cell r="C5609">
            <v>41096</v>
          </cell>
        </row>
        <row r="5610">
          <cell r="A5610">
            <v>41096</v>
          </cell>
          <cell r="B5610">
            <v>41096</v>
          </cell>
          <cell r="C5610">
            <v>41096</v>
          </cell>
        </row>
        <row r="5611">
          <cell r="A5611">
            <v>41096</v>
          </cell>
          <cell r="B5611">
            <v>41096</v>
          </cell>
          <cell r="C5611">
            <v>41096</v>
          </cell>
        </row>
        <row r="5612">
          <cell r="A5612">
            <v>41096</v>
          </cell>
          <cell r="B5612">
            <v>41096</v>
          </cell>
          <cell r="C5612">
            <v>41096</v>
          </cell>
        </row>
        <row r="5613">
          <cell r="A5613">
            <v>41096</v>
          </cell>
          <cell r="B5613">
            <v>41096</v>
          </cell>
          <cell r="C5613">
            <v>41096</v>
          </cell>
        </row>
        <row r="5614">
          <cell r="A5614">
            <v>41096</v>
          </cell>
          <cell r="B5614">
            <v>41096</v>
          </cell>
          <cell r="C5614">
            <v>41096</v>
          </cell>
        </row>
        <row r="5615">
          <cell r="A5615">
            <v>41096</v>
          </cell>
          <cell r="B5615">
            <v>41096</v>
          </cell>
          <cell r="C5615">
            <v>41096</v>
          </cell>
        </row>
        <row r="5616">
          <cell r="A5616">
            <v>41096</v>
          </cell>
          <cell r="B5616">
            <v>41096</v>
          </cell>
          <cell r="C5616">
            <v>41096</v>
          </cell>
        </row>
        <row r="5617">
          <cell r="A5617">
            <v>41096</v>
          </cell>
          <cell r="B5617">
            <v>41096</v>
          </cell>
          <cell r="C5617">
            <v>41096</v>
          </cell>
        </row>
        <row r="5618">
          <cell r="A5618">
            <v>41096</v>
          </cell>
          <cell r="B5618">
            <v>41096</v>
          </cell>
          <cell r="C5618">
            <v>41096</v>
          </cell>
        </row>
        <row r="5619">
          <cell r="A5619">
            <v>41096</v>
          </cell>
          <cell r="B5619">
            <v>41096</v>
          </cell>
          <cell r="C5619">
            <v>41096</v>
          </cell>
        </row>
        <row r="5620">
          <cell r="A5620">
            <v>41096</v>
          </cell>
          <cell r="B5620">
            <v>41096</v>
          </cell>
          <cell r="C5620">
            <v>41096</v>
          </cell>
        </row>
        <row r="5621">
          <cell r="A5621">
            <v>41096</v>
          </cell>
          <cell r="B5621">
            <v>41096</v>
          </cell>
          <cell r="C5621">
            <v>41096</v>
          </cell>
        </row>
        <row r="5622">
          <cell r="A5622">
            <v>41096</v>
          </cell>
          <cell r="B5622">
            <v>41096</v>
          </cell>
          <cell r="C5622">
            <v>41096</v>
          </cell>
        </row>
        <row r="5623">
          <cell r="A5623">
            <v>41096</v>
          </cell>
          <cell r="B5623">
            <v>41096</v>
          </cell>
          <cell r="C5623">
            <v>41096</v>
          </cell>
        </row>
        <row r="5624">
          <cell r="A5624">
            <v>41096</v>
          </cell>
          <cell r="B5624">
            <v>41096</v>
          </cell>
          <cell r="C5624">
            <v>41096</v>
          </cell>
        </row>
        <row r="5625">
          <cell r="A5625">
            <v>41096</v>
          </cell>
          <cell r="B5625">
            <v>41096</v>
          </cell>
          <cell r="C5625">
            <v>41096</v>
          </cell>
        </row>
        <row r="5626">
          <cell r="A5626">
            <v>41096</v>
          </cell>
          <cell r="B5626">
            <v>41096</v>
          </cell>
          <cell r="C5626">
            <v>41096</v>
          </cell>
        </row>
        <row r="5627">
          <cell r="A5627">
            <v>41096</v>
          </cell>
          <cell r="B5627">
            <v>41096</v>
          </cell>
          <cell r="C5627">
            <v>41096</v>
          </cell>
        </row>
        <row r="5628">
          <cell r="A5628">
            <v>41096</v>
          </cell>
          <cell r="B5628">
            <v>41096</v>
          </cell>
          <cell r="C5628">
            <v>41096</v>
          </cell>
        </row>
        <row r="5629">
          <cell r="A5629">
            <v>41096</v>
          </cell>
          <cell r="B5629">
            <v>41096</v>
          </cell>
          <cell r="C5629">
            <v>41096</v>
          </cell>
        </row>
        <row r="5630">
          <cell r="A5630">
            <v>41096</v>
          </cell>
          <cell r="B5630">
            <v>41096</v>
          </cell>
          <cell r="C5630">
            <v>41096</v>
          </cell>
        </row>
        <row r="5631">
          <cell r="A5631">
            <v>41096</v>
          </cell>
          <cell r="B5631">
            <v>41096</v>
          </cell>
          <cell r="C5631">
            <v>41096</v>
          </cell>
        </row>
        <row r="5632">
          <cell r="A5632">
            <v>41096</v>
          </cell>
          <cell r="B5632">
            <v>41096</v>
          </cell>
          <cell r="C5632">
            <v>41096</v>
          </cell>
        </row>
        <row r="5633">
          <cell r="A5633">
            <v>41096</v>
          </cell>
          <cell r="B5633">
            <v>41096</v>
          </cell>
          <cell r="C5633">
            <v>41096</v>
          </cell>
        </row>
        <row r="5634">
          <cell r="A5634">
            <v>41096</v>
          </cell>
          <cell r="B5634">
            <v>41096</v>
          </cell>
          <cell r="C5634">
            <v>41096</v>
          </cell>
        </row>
        <row r="5635">
          <cell r="A5635">
            <v>41096</v>
          </cell>
          <cell r="B5635">
            <v>41096</v>
          </cell>
          <cell r="C5635">
            <v>41096</v>
          </cell>
        </row>
        <row r="5636">
          <cell r="A5636">
            <v>41096</v>
          </cell>
          <cell r="B5636">
            <v>41096</v>
          </cell>
          <cell r="C5636">
            <v>41096</v>
          </cell>
        </row>
        <row r="5637">
          <cell r="A5637">
            <v>41096</v>
          </cell>
          <cell r="B5637">
            <v>41096</v>
          </cell>
          <cell r="C5637">
            <v>41096</v>
          </cell>
        </row>
        <row r="5638">
          <cell r="A5638">
            <v>41096</v>
          </cell>
          <cell r="B5638">
            <v>41096</v>
          </cell>
          <cell r="C5638">
            <v>41096</v>
          </cell>
        </row>
        <row r="5639">
          <cell r="A5639">
            <v>41096</v>
          </cell>
          <cell r="B5639">
            <v>41096</v>
          </cell>
          <cell r="C5639">
            <v>41096</v>
          </cell>
        </row>
        <row r="5640">
          <cell r="A5640">
            <v>41096</v>
          </cell>
          <cell r="B5640">
            <v>41096</v>
          </cell>
          <cell r="C5640">
            <v>41096</v>
          </cell>
        </row>
        <row r="5641">
          <cell r="A5641">
            <v>41096</v>
          </cell>
          <cell r="B5641">
            <v>41096</v>
          </cell>
          <cell r="C5641">
            <v>41096</v>
          </cell>
        </row>
        <row r="5642">
          <cell r="A5642">
            <v>41096</v>
          </cell>
          <cell r="B5642">
            <v>41096</v>
          </cell>
          <cell r="C5642">
            <v>41096</v>
          </cell>
        </row>
        <row r="5643">
          <cell r="A5643">
            <v>41096</v>
          </cell>
          <cell r="B5643">
            <v>41096</v>
          </cell>
          <cell r="C5643">
            <v>41096</v>
          </cell>
        </row>
        <row r="5644">
          <cell r="A5644">
            <v>41096</v>
          </cell>
          <cell r="B5644">
            <v>41096</v>
          </cell>
          <cell r="C5644">
            <v>41096</v>
          </cell>
        </row>
        <row r="5645">
          <cell r="A5645">
            <v>41096</v>
          </cell>
          <cell r="B5645">
            <v>41096</v>
          </cell>
          <cell r="C5645">
            <v>41096</v>
          </cell>
        </row>
        <row r="5646">
          <cell r="A5646">
            <v>41096</v>
          </cell>
          <cell r="B5646">
            <v>41096</v>
          </cell>
          <cell r="C5646">
            <v>41096</v>
          </cell>
        </row>
        <row r="5647">
          <cell r="A5647">
            <v>41096</v>
          </cell>
          <cell r="B5647">
            <v>41096</v>
          </cell>
          <cell r="C5647">
            <v>41096</v>
          </cell>
        </row>
        <row r="5648">
          <cell r="A5648">
            <v>41096</v>
          </cell>
          <cell r="B5648">
            <v>41096</v>
          </cell>
          <cell r="C5648">
            <v>41096</v>
          </cell>
        </row>
        <row r="5649">
          <cell r="A5649">
            <v>41096</v>
          </cell>
          <cell r="B5649">
            <v>41096</v>
          </cell>
          <cell r="C5649">
            <v>41096</v>
          </cell>
        </row>
        <row r="5650">
          <cell r="A5650">
            <v>41096</v>
          </cell>
          <cell r="B5650">
            <v>41096</v>
          </cell>
          <cell r="C5650">
            <v>41096</v>
          </cell>
        </row>
        <row r="5651">
          <cell r="A5651">
            <v>41096</v>
          </cell>
          <cell r="B5651">
            <v>41096</v>
          </cell>
          <cell r="C5651">
            <v>41096</v>
          </cell>
        </row>
        <row r="5652">
          <cell r="A5652">
            <v>41096</v>
          </cell>
          <cell r="B5652">
            <v>41096</v>
          </cell>
          <cell r="C5652">
            <v>41096</v>
          </cell>
        </row>
        <row r="5653">
          <cell r="A5653">
            <v>41096</v>
          </cell>
          <cell r="B5653">
            <v>41096</v>
          </cell>
          <cell r="C5653">
            <v>41096</v>
          </cell>
        </row>
        <row r="5654">
          <cell r="A5654">
            <v>41096</v>
          </cell>
          <cell r="B5654">
            <v>41096</v>
          </cell>
          <cell r="C5654">
            <v>41096</v>
          </cell>
        </row>
        <row r="5655">
          <cell r="A5655">
            <v>41096</v>
          </cell>
          <cell r="B5655">
            <v>41096</v>
          </cell>
          <cell r="C5655">
            <v>41096</v>
          </cell>
        </row>
        <row r="5656">
          <cell r="A5656">
            <v>41096</v>
          </cell>
          <cell r="B5656">
            <v>41096</v>
          </cell>
          <cell r="C5656">
            <v>41096</v>
          </cell>
        </row>
        <row r="5657">
          <cell r="A5657">
            <v>41096</v>
          </cell>
          <cell r="B5657">
            <v>41096</v>
          </cell>
          <cell r="C5657">
            <v>41096</v>
          </cell>
        </row>
        <row r="5658">
          <cell r="A5658">
            <v>41096</v>
          </cell>
          <cell r="B5658">
            <v>41096</v>
          </cell>
          <cell r="C5658">
            <v>41096</v>
          </cell>
        </row>
        <row r="5659">
          <cell r="A5659">
            <v>41096</v>
          </cell>
          <cell r="B5659">
            <v>41096</v>
          </cell>
          <cell r="C5659">
            <v>41096</v>
          </cell>
        </row>
        <row r="5660">
          <cell r="A5660">
            <v>41096</v>
          </cell>
          <cell r="B5660">
            <v>41096</v>
          </cell>
          <cell r="C5660">
            <v>41096</v>
          </cell>
        </row>
        <row r="5661">
          <cell r="A5661">
            <v>41096</v>
          </cell>
          <cell r="B5661">
            <v>41096</v>
          </cell>
          <cell r="C5661">
            <v>41096</v>
          </cell>
        </row>
        <row r="5662">
          <cell r="A5662">
            <v>41096</v>
          </cell>
          <cell r="B5662">
            <v>41096</v>
          </cell>
          <cell r="C5662">
            <v>41096</v>
          </cell>
        </row>
        <row r="5663">
          <cell r="A5663">
            <v>41096</v>
          </cell>
          <cell r="B5663">
            <v>41096</v>
          </cell>
          <cell r="C5663">
            <v>41096</v>
          </cell>
        </row>
        <row r="5664">
          <cell r="A5664">
            <v>41096</v>
          </cell>
          <cell r="B5664">
            <v>41096</v>
          </cell>
          <cell r="C5664">
            <v>41096</v>
          </cell>
        </row>
        <row r="5665">
          <cell r="A5665">
            <v>41096</v>
          </cell>
          <cell r="B5665">
            <v>41096</v>
          </cell>
          <cell r="C5665">
            <v>41096</v>
          </cell>
        </row>
        <row r="5666">
          <cell r="A5666">
            <v>41096</v>
          </cell>
          <cell r="B5666">
            <v>41096</v>
          </cell>
          <cell r="C5666">
            <v>41096</v>
          </cell>
        </row>
        <row r="5667">
          <cell r="A5667">
            <v>41096</v>
          </cell>
          <cell r="B5667">
            <v>41096</v>
          </cell>
          <cell r="C5667">
            <v>41096</v>
          </cell>
        </row>
        <row r="5668">
          <cell r="A5668">
            <v>41096</v>
          </cell>
          <cell r="B5668">
            <v>41096</v>
          </cell>
          <cell r="C5668">
            <v>41096</v>
          </cell>
        </row>
        <row r="5669">
          <cell r="A5669">
            <v>41096</v>
          </cell>
          <cell r="B5669">
            <v>41096</v>
          </cell>
          <cell r="C5669">
            <v>41096</v>
          </cell>
        </row>
        <row r="5670">
          <cell r="A5670">
            <v>41096</v>
          </cell>
          <cell r="B5670">
            <v>41096</v>
          </cell>
          <cell r="C5670">
            <v>41096</v>
          </cell>
        </row>
        <row r="5671">
          <cell r="A5671">
            <v>41096</v>
          </cell>
          <cell r="B5671">
            <v>41096</v>
          </cell>
          <cell r="C5671">
            <v>41096</v>
          </cell>
        </row>
        <row r="5672">
          <cell r="A5672">
            <v>41096</v>
          </cell>
          <cell r="B5672">
            <v>41096</v>
          </cell>
          <cell r="C5672">
            <v>41096</v>
          </cell>
        </row>
        <row r="5673">
          <cell r="A5673">
            <v>41096</v>
          </cell>
          <cell r="B5673">
            <v>41096</v>
          </cell>
          <cell r="C5673">
            <v>41096</v>
          </cell>
        </row>
        <row r="5674">
          <cell r="A5674">
            <v>41096</v>
          </cell>
          <cell r="B5674">
            <v>41096</v>
          </cell>
          <cell r="C5674">
            <v>41096</v>
          </cell>
        </row>
        <row r="5675">
          <cell r="A5675">
            <v>41096</v>
          </cell>
          <cell r="B5675">
            <v>41096</v>
          </cell>
          <cell r="C5675">
            <v>41096</v>
          </cell>
        </row>
        <row r="5676">
          <cell r="A5676">
            <v>41096</v>
          </cell>
          <cell r="B5676">
            <v>41096</v>
          </cell>
          <cell r="C5676">
            <v>41096</v>
          </cell>
        </row>
        <row r="5677">
          <cell r="A5677">
            <v>41096</v>
          </cell>
          <cell r="B5677">
            <v>41096</v>
          </cell>
          <cell r="C5677">
            <v>41096</v>
          </cell>
        </row>
        <row r="5678">
          <cell r="A5678">
            <v>41096</v>
          </cell>
          <cell r="B5678">
            <v>41096</v>
          </cell>
          <cell r="C5678">
            <v>41096</v>
          </cell>
        </row>
        <row r="5679">
          <cell r="A5679">
            <v>41096</v>
          </cell>
          <cell r="B5679">
            <v>41096</v>
          </cell>
          <cell r="C5679">
            <v>41096</v>
          </cell>
        </row>
        <row r="5680">
          <cell r="A5680">
            <v>41096</v>
          </cell>
          <cell r="B5680">
            <v>41096</v>
          </cell>
          <cell r="C5680">
            <v>41096</v>
          </cell>
        </row>
        <row r="5681">
          <cell r="A5681">
            <v>41096</v>
          </cell>
          <cell r="B5681">
            <v>41096</v>
          </cell>
          <cell r="C5681">
            <v>41096</v>
          </cell>
        </row>
        <row r="5682">
          <cell r="A5682">
            <v>41096</v>
          </cell>
          <cell r="B5682">
            <v>41096</v>
          </cell>
          <cell r="C5682">
            <v>41096</v>
          </cell>
        </row>
        <row r="5683">
          <cell r="A5683">
            <v>41096</v>
          </cell>
          <cell r="B5683">
            <v>41096</v>
          </cell>
          <cell r="C5683">
            <v>41096</v>
          </cell>
        </row>
        <row r="5684">
          <cell r="A5684">
            <v>41096</v>
          </cell>
          <cell r="B5684">
            <v>41096</v>
          </cell>
          <cell r="C5684">
            <v>41096</v>
          </cell>
        </row>
        <row r="5685">
          <cell r="A5685">
            <v>41096</v>
          </cell>
          <cell r="B5685">
            <v>41096</v>
          </cell>
          <cell r="C5685">
            <v>41096</v>
          </cell>
        </row>
        <row r="5686">
          <cell r="A5686">
            <v>41096</v>
          </cell>
          <cell r="B5686">
            <v>41096</v>
          </cell>
          <cell r="C5686">
            <v>41096</v>
          </cell>
        </row>
        <row r="5687">
          <cell r="A5687">
            <v>41096</v>
          </cell>
          <cell r="B5687">
            <v>41096</v>
          </cell>
          <cell r="C5687">
            <v>41096</v>
          </cell>
        </row>
        <row r="5688">
          <cell r="A5688">
            <v>41096</v>
          </cell>
          <cell r="B5688">
            <v>41096</v>
          </cell>
          <cell r="C5688">
            <v>41096</v>
          </cell>
        </row>
        <row r="5689">
          <cell r="A5689">
            <v>41096</v>
          </cell>
          <cell r="B5689">
            <v>41096</v>
          </cell>
          <cell r="C5689">
            <v>41096</v>
          </cell>
        </row>
        <row r="5690">
          <cell r="A5690">
            <v>41096</v>
          </cell>
          <cell r="B5690">
            <v>41096</v>
          </cell>
          <cell r="C5690">
            <v>41096</v>
          </cell>
        </row>
        <row r="5691">
          <cell r="A5691">
            <v>41096</v>
          </cell>
          <cell r="B5691">
            <v>41096</v>
          </cell>
          <cell r="C5691">
            <v>41096</v>
          </cell>
        </row>
        <row r="5692">
          <cell r="A5692">
            <v>41096</v>
          </cell>
          <cell r="B5692">
            <v>41096</v>
          </cell>
          <cell r="C5692">
            <v>41096</v>
          </cell>
        </row>
        <row r="5693">
          <cell r="A5693">
            <v>41096</v>
          </cell>
          <cell r="B5693">
            <v>41096</v>
          </cell>
          <cell r="C5693">
            <v>41096</v>
          </cell>
        </row>
        <row r="5694">
          <cell r="A5694">
            <v>41096</v>
          </cell>
          <cell r="B5694">
            <v>41096</v>
          </cell>
          <cell r="C5694">
            <v>41096</v>
          </cell>
        </row>
        <row r="5695">
          <cell r="A5695">
            <v>41096</v>
          </cell>
          <cell r="B5695">
            <v>41096</v>
          </cell>
          <cell r="C5695">
            <v>41096</v>
          </cell>
        </row>
        <row r="5696">
          <cell r="A5696">
            <v>41096</v>
          </cell>
          <cell r="B5696">
            <v>41096</v>
          </cell>
          <cell r="C5696">
            <v>41096</v>
          </cell>
        </row>
        <row r="5697">
          <cell r="A5697">
            <v>41096</v>
          </cell>
          <cell r="B5697">
            <v>41096</v>
          </cell>
          <cell r="C5697">
            <v>41096</v>
          </cell>
        </row>
        <row r="5698">
          <cell r="A5698">
            <v>41096</v>
          </cell>
          <cell r="B5698">
            <v>41096</v>
          </cell>
          <cell r="C5698">
            <v>41096</v>
          </cell>
        </row>
        <row r="5699">
          <cell r="A5699">
            <v>41096</v>
          </cell>
          <cell r="B5699">
            <v>41096</v>
          </cell>
          <cell r="C5699">
            <v>41096</v>
          </cell>
        </row>
        <row r="5700">
          <cell r="A5700">
            <v>41096</v>
          </cell>
          <cell r="B5700">
            <v>41096</v>
          </cell>
          <cell r="C5700">
            <v>41096</v>
          </cell>
        </row>
        <row r="5701">
          <cell r="A5701">
            <v>41096</v>
          </cell>
          <cell r="B5701">
            <v>41096</v>
          </cell>
          <cell r="C5701">
            <v>41096</v>
          </cell>
        </row>
        <row r="5702">
          <cell r="A5702">
            <v>41096</v>
          </cell>
          <cell r="B5702">
            <v>41096</v>
          </cell>
          <cell r="C5702">
            <v>41096</v>
          </cell>
        </row>
        <row r="5703">
          <cell r="A5703">
            <v>41096</v>
          </cell>
          <cell r="B5703">
            <v>41096</v>
          </cell>
          <cell r="C5703">
            <v>41096</v>
          </cell>
        </row>
        <row r="5704">
          <cell r="A5704">
            <v>41096</v>
          </cell>
          <cell r="B5704">
            <v>41096</v>
          </cell>
          <cell r="C5704">
            <v>41096</v>
          </cell>
        </row>
        <row r="5705">
          <cell r="A5705">
            <v>41096</v>
          </cell>
          <cell r="B5705">
            <v>41096</v>
          </cell>
          <cell r="C5705">
            <v>41096</v>
          </cell>
        </row>
        <row r="5706">
          <cell r="A5706">
            <v>41096</v>
          </cell>
          <cell r="B5706">
            <v>41096</v>
          </cell>
          <cell r="C5706">
            <v>41096</v>
          </cell>
        </row>
        <row r="5707">
          <cell r="A5707">
            <v>41096</v>
          </cell>
          <cell r="B5707">
            <v>41096</v>
          </cell>
          <cell r="C5707">
            <v>41096</v>
          </cell>
        </row>
        <row r="5708">
          <cell r="A5708">
            <v>41096</v>
          </cell>
          <cell r="B5708">
            <v>41096</v>
          </cell>
          <cell r="C5708">
            <v>41096</v>
          </cell>
        </row>
        <row r="5709">
          <cell r="A5709">
            <v>41096</v>
          </cell>
          <cell r="B5709">
            <v>41096</v>
          </cell>
          <cell r="C5709">
            <v>41096</v>
          </cell>
        </row>
        <row r="5710">
          <cell r="A5710">
            <v>41096</v>
          </cell>
          <cell r="B5710">
            <v>41096</v>
          </cell>
          <cell r="C5710">
            <v>41096</v>
          </cell>
        </row>
        <row r="5711">
          <cell r="A5711">
            <v>41096</v>
          </cell>
          <cell r="B5711">
            <v>41096</v>
          </cell>
          <cell r="C5711">
            <v>41096</v>
          </cell>
        </row>
        <row r="5712">
          <cell r="A5712">
            <v>41096</v>
          </cell>
          <cell r="B5712">
            <v>41096</v>
          </cell>
          <cell r="C5712">
            <v>41096</v>
          </cell>
        </row>
        <row r="5713">
          <cell r="A5713">
            <v>41096</v>
          </cell>
          <cell r="B5713">
            <v>41096</v>
          </cell>
          <cell r="C5713">
            <v>41096</v>
          </cell>
        </row>
        <row r="5714">
          <cell r="A5714">
            <v>41096</v>
          </cell>
          <cell r="B5714">
            <v>41096</v>
          </cell>
          <cell r="C5714">
            <v>41096</v>
          </cell>
        </row>
        <row r="5715">
          <cell r="A5715">
            <v>41096</v>
          </cell>
          <cell r="B5715">
            <v>41096</v>
          </cell>
          <cell r="C5715">
            <v>41096</v>
          </cell>
        </row>
        <row r="5716">
          <cell r="A5716">
            <v>41096</v>
          </cell>
          <cell r="B5716">
            <v>41096</v>
          </cell>
          <cell r="C5716">
            <v>41096</v>
          </cell>
        </row>
        <row r="5717">
          <cell r="A5717">
            <v>41096</v>
          </cell>
          <cell r="B5717">
            <v>41096</v>
          </cell>
          <cell r="C5717">
            <v>41096</v>
          </cell>
        </row>
        <row r="5718">
          <cell r="A5718">
            <v>41096</v>
          </cell>
          <cell r="B5718">
            <v>41096</v>
          </cell>
          <cell r="C5718">
            <v>41096</v>
          </cell>
        </row>
        <row r="5719">
          <cell r="A5719">
            <v>41096</v>
          </cell>
          <cell r="B5719">
            <v>41096</v>
          </cell>
          <cell r="C5719">
            <v>41096</v>
          </cell>
        </row>
        <row r="5720">
          <cell r="A5720">
            <v>41096</v>
          </cell>
          <cell r="B5720">
            <v>41096</v>
          </cell>
          <cell r="C5720">
            <v>41096</v>
          </cell>
        </row>
        <row r="5721">
          <cell r="A5721">
            <v>41096</v>
          </cell>
          <cell r="B5721">
            <v>41096</v>
          </cell>
          <cell r="C5721">
            <v>41096</v>
          </cell>
        </row>
        <row r="5722">
          <cell r="A5722">
            <v>41096</v>
          </cell>
          <cell r="B5722">
            <v>41096</v>
          </cell>
          <cell r="C5722">
            <v>41096</v>
          </cell>
        </row>
        <row r="5723">
          <cell r="A5723">
            <v>41096</v>
          </cell>
          <cell r="B5723">
            <v>41096</v>
          </cell>
          <cell r="C5723">
            <v>41096</v>
          </cell>
        </row>
        <row r="5724">
          <cell r="A5724">
            <v>41096</v>
          </cell>
          <cell r="B5724">
            <v>41096</v>
          </cell>
          <cell r="C5724">
            <v>41096</v>
          </cell>
        </row>
        <row r="5725">
          <cell r="A5725">
            <v>41096</v>
          </cell>
          <cell r="B5725">
            <v>41096</v>
          </cell>
          <cell r="C5725">
            <v>41096</v>
          </cell>
        </row>
        <row r="5726">
          <cell r="A5726">
            <v>41096</v>
          </cell>
          <cell r="B5726">
            <v>41096</v>
          </cell>
          <cell r="C5726">
            <v>41096</v>
          </cell>
        </row>
        <row r="5727">
          <cell r="A5727">
            <v>41096</v>
          </cell>
          <cell r="B5727">
            <v>41096</v>
          </cell>
          <cell r="C5727">
            <v>41096</v>
          </cell>
        </row>
        <row r="5728">
          <cell r="A5728">
            <v>41096</v>
          </cell>
          <cell r="B5728">
            <v>41096</v>
          </cell>
          <cell r="C5728">
            <v>41096</v>
          </cell>
        </row>
        <row r="5729">
          <cell r="A5729">
            <v>41096</v>
          </cell>
          <cell r="B5729">
            <v>41096</v>
          </cell>
          <cell r="C5729">
            <v>41096</v>
          </cell>
        </row>
        <row r="5730">
          <cell r="A5730">
            <v>41096</v>
          </cell>
          <cell r="B5730">
            <v>41096</v>
          </cell>
          <cell r="C5730">
            <v>41096</v>
          </cell>
        </row>
        <row r="5731">
          <cell r="A5731">
            <v>41096</v>
          </cell>
          <cell r="B5731">
            <v>41096</v>
          </cell>
          <cell r="C5731">
            <v>41096</v>
          </cell>
        </row>
        <row r="5732">
          <cell r="A5732">
            <v>41096</v>
          </cell>
          <cell r="B5732">
            <v>41096</v>
          </cell>
          <cell r="C5732">
            <v>41096</v>
          </cell>
        </row>
        <row r="5733">
          <cell r="A5733">
            <v>41096</v>
          </cell>
          <cell r="B5733">
            <v>41096</v>
          </cell>
          <cell r="C5733">
            <v>41096</v>
          </cell>
        </row>
        <row r="5734">
          <cell r="A5734">
            <v>41096</v>
          </cell>
          <cell r="B5734">
            <v>41096</v>
          </cell>
          <cell r="C5734">
            <v>41096</v>
          </cell>
        </row>
        <row r="5735">
          <cell r="A5735">
            <v>41096</v>
          </cell>
          <cell r="B5735">
            <v>41096</v>
          </cell>
          <cell r="C5735">
            <v>41096</v>
          </cell>
        </row>
        <row r="5736">
          <cell r="A5736">
            <v>41096</v>
          </cell>
          <cell r="B5736">
            <v>41096</v>
          </cell>
          <cell r="C5736">
            <v>41096</v>
          </cell>
        </row>
        <row r="5737">
          <cell r="A5737">
            <v>41096</v>
          </cell>
          <cell r="B5737">
            <v>41096</v>
          </cell>
          <cell r="C5737">
            <v>41096</v>
          </cell>
        </row>
        <row r="5738">
          <cell r="A5738">
            <v>41096</v>
          </cell>
          <cell r="B5738">
            <v>41096</v>
          </cell>
          <cell r="C5738">
            <v>41096</v>
          </cell>
        </row>
        <row r="5739">
          <cell r="A5739">
            <v>41096</v>
          </cell>
          <cell r="B5739">
            <v>41096</v>
          </cell>
          <cell r="C5739">
            <v>41096</v>
          </cell>
        </row>
        <row r="5740">
          <cell r="A5740">
            <v>41096</v>
          </cell>
          <cell r="B5740">
            <v>41096</v>
          </cell>
          <cell r="C5740">
            <v>41096</v>
          </cell>
        </row>
        <row r="5741">
          <cell r="A5741">
            <v>41096</v>
          </cell>
          <cell r="B5741">
            <v>41096</v>
          </cell>
          <cell r="C5741">
            <v>41096</v>
          </cell>
        </row>
        <row r="5742">
          <cell r="A5742">
            <v>41096</v>
          </cell>
          <cell r="B5742">
            <v>41096</v>
          </cell>
          <cell r="C5742">
            <v>41096</v>
          </cell>
        </row>
        <row r="5743">
          <cell r="A5743">
            <v>41096</v>
          </cell>
          <cell r="B5743">
            <v>41096</v>
          </cell>
          <cell r="C5743">
            <v>41096</v>
          </cell>
        </row>
        <row r="5744">
          <cell r="A5744">
            <v>41096</v>
          </cell>
          <cell r="B5744">
            <v>41096</v>
          </cell>
          <cell r="C5744">
            <v>41096</v>
          </cell>
        </row>
        <row r="5745">
          <cell r="A5745">
            <v>41096</v>
          </cell>
          <cell r="B5745">
            <v>41096</v>
          </cell>
          <cell r="C5745">
            <v>41096</v>
          </cell>
        </row>
        <row r="5746">
          <cell r="A5746">
            <v>41096</v>
          </cell>
          <cell r="B5746">
            <v>41096</v>
          </cell>
          <cell r="C5746">
            <v>41096</v>
          </cell>
        </row>
        <row r="5747">
          <cell r="A5747">
            <v>41096</v>
          </cell>
          <cell r="B5747">
            <v>41096</v>
          </cell>
          <cell r="C5747">
            <v>41096</v>
          </cell>
        </row>
        <row r="5748">
          <cell r="A5748">
            <v>41096</v>
          </cell>
          <cell r="B5748">
            <v>41096</v>
          </cell>
          <cell r="C5748">
            <v>41096</v>
          </cell>
        </row>
        <row r="5749">
          <cell r="A5749">
            <v>41096</v>
          </cell>
          <cell r="B5749">
            <v>41096</v>
          </cell>
          <cell r="C5749">
            <v>41096</v>
          </cell>
        </row>
        <row r="5750">
          <cell r="A5750">
            <v>41096</v>
          </cell>
          <cell r="B5750">
            <v>41096</v>
          </cell>
          <cell r="C5750">
            <v>41096</v>
          </cell>
        </row>
        <row r="5751">
          <cell r="A5751">
            <v>41096</v>
          </cell>
          <cell r="B5751">
            <v>41096</v>
          </cell>
          <cell r="C5751">
            <v>41096</v>
          </cell>
        </row>
        <row r="5752">
          <cell r="A5752">
            <v>41096</v>
          </cell>
          <cell r="B5752">
            <v>41096</v>
          </cell>
          <cell r="C5752">
            <v>41096</v>
          </cell>
        </row>
        <row r="5753">
          <cell r="A5753">
            <v>41096</v>
          </cell>
          <cell r="B5753">
            <v>41096</v>
          </cell>
          <cell r="C5753">
            <v>41096</v>
          </cell>
        </row>
        <row r="5754">
          <cell r="A5754">
            <v>41096</v>
          </cell>
          <cell r="B5754">
            <v>41096</v>
          </cell>
          <cell r="C5754">
            <v>41096</v>
          </cell>
        </row>
        <row r="5755">
          <cell r="A5755">
            <v>41096</v>
          </cell>
          <cell r="B5755">
            <v>41096</v>
          </cell>
          <cell r="C5755">
            <v>41096</v>
          </cell>
        </row>
        <row r="5756">
          <cell r="A5756">
            <v>41096</v>
          </cell>
          <cell r="B5756">
            <v>41096</v>
          </cell>
          <cell r="C5756">
            <v>41096</v>
          </cell>
        </row>
        <row r="5757">
          <cell r="A5757">
            <v>41096</v>
          </cell>
          <cell r="B5757">
            <v>41096</v>
          </cell>
          <cell r="C5757">
            <v>41096</v>
          </cell>
        </row>
        <row r="5758">
          <cell r="A5758">
            <v>41096</v>
          </cell>
          <cell r="B5758">
            <v>41096</v>
          </cell>
          <cell r="C5758">
            <v>41096</v>
          </cell>
        </row>
        <row r="5759">
          <cell r="A5759">
            <v>41096</v>
          </cell>
          <cell r="B5759">
            <v>41096</v>
          </cell>
          <cell r="C5759">
            <v>41096</v>
          </cell>
        </row>
        <row r="5760">
          <cell r="A5760">
            <v>41096</v>
          </cell>
          <cell r="B5760">
            <v>41096</v>
          </cell>
          <cell r="C5760">
            <v>41096</v>
          </cell>
        </row>
        <row r="5761">
          <cell r="A5761">
            <v>41096</v>
          </cell>
          <cell r="B5761">
            <v>41096</v>
          </cell>
          <cell r="C5761">
            <v>41096</v>
          </cell>
        </row>
        <row r="5762">
          <cell r="A5762">
            <v>41096</v>
          </cell>
          <cell r="B5762">
            <v>41096</v>
          </cell>
          <cell r="C5762">
            <v>41096</v>
          </cell>
        </row>
        <row r="5763">
          <cell r="A5763">
            <v>41096</v>
          </cell>
          <cell r="B5763">
            <v>41096</v>
          </cell>
          <cell r="C5763">
            <v>41096</v>
          </cell>
        </row>
        <row r="5764">
          <cell r="A5764">
            <v>41096</v>
          </cell>
          <cell r="B5764">
            <v>41096</v>
          </cell>
          <cell r="C5764">
            <v>41096</v>
          </cell>
        </row>
        <row r="5765">
          <cell r="A5765">
            <v>41096</v>
          </cell>
          <cell r="B5765">
            <v>41096</v>
          </cell>
          <cell r="C5765">
            <v>41096</v>
          </cell>
        </row>
        <row r="5766">
          <cell r="A5766">
            <v>41096</v>
          </cell>
          <cell r="B5766">
            <v>41096</v>
          </cell>
          <cell r="C5766">
            <v>41096</v>
          </cell>
        </row>
        <row r="5767">
          <cell r="A5767">
            <v>41096</v>
          </cell>
          <cell r="B5767">
            <v>41096</v>
          </cell>
          <cell r="C5767">
            <v>41096</v>
          </cell>
        </row>
        <row r="5768">
          <cell r="A5768">
            <v>41096</v>
          </cell>
          <cell r="B5768">
            <v>41096</v>
          </cell>
          <cell r="C5768">
            <v>41096</v>
          </cell>
        </row>
        <row r="5769">
          <cell r="A5769">
            <v>41096</v>
          </cell>
          <cell r="B5769">
            <v>41096</v>
          </cell>
          <cell r="C5769">
            <v>41096</v>
          </cell>
        </row>
        <row r="5770">
          <cell r="A5770">
            <v>41096</v>
          </cell>
          <cell r="B5770">
            <v>41096</v>
          </cell>
          <cell r="C5770">
            <v>41096</v>
          </cell>
        </row>
        <row r="5771">
          <cell r="A5771">
            <v>41096</v>
          </cell>
          <cell r="B5771">
            <v>41096</v>
          </cell>
          <cell r="C5771">
            <v>41096</v>
          </cell>
        </row>
        <row r="5772">
          <cell r="A5772">
            <v>41096</v>
          </cell>
          <cell r="B5772">
            <v>41096</v>
          </cell>
          <cell r="C5772">
            <v>41096</v>
          </cell>
        </row>
        <row r="5773">
          <cell r="A5773">
            <v>41096</v>
          </cell>
          <cell r="B5773">
            <v>41096</v>
          </cell>
          <cell r="C5773">
            <v>41096</v>
          </cell>
        </row>
        <row r="5774">
          <cell r="A5774">
            <v>41096</v>
          </cell>
          <cell r="B5774">
            <v>41096</v>
          </cell>
          <cell r="C5774">
            <v>41096</v>
          </cell>
        </row>
        <row r="5775">
          <cell r="A5775">
            <v>41096</v>
          </cell>
          <cell r="B5775">
            <v>41096</v>
          </cell>
          <cell r="C5775">
            <v>41096</v>
          </cell>
        </row>
        <row r="5776">
          <cell r="A5776">
            <v>41096</v>
          </cell>
          <cell r="B5776">
            <v>41096</v>
          </cell>
          <cell r="C5776">
            <v>41096</v>
          </cell>
        </row>
        <row r="5777">
          <cell r="A5777">
            <v>41096</v>
          </cell>
          <cell r="B5777">
            <v>41096</v>
          </cell>
          <cell r="C5777">
            <v>41096</v>
          </cell>
        </row>
        <row r="5778">
          <cell r="A5778">
            <v>41096</v>
          </cell>
          <cell r="B5778">
            <v>41096</v>
          </cell>
          <cell r="C5778">
            <v>41096</v>
          </cell>
        </row>
        <row r="5779">
          <cell r="A5779">
            <v>41096</v>
          </cell>
          <cell r="B5779">
            <v>41096</v>
          </cell>
          <cell r="C5779">
            <v>41096</v>
          </cell>
        </row>
        <row r="5780">
          <cell r="A5780">
            <v>41096</v>
          </cell>
          <cell r="B5780">
            <v>41096</v>
          </cell>
          <cell r="C5780">
            <v>41096</v>
          </cell>
        </row>
        <row r="5781">
          <cell r="A5781">
            <v>41096</v>
          </cell>
          <cell r="B5781">
            <v>41096</v>
          </cell>
          <cell r="C5781">
            <v>41096</v>
          </cell>
        </row>
        <row r="5782">
          <cell r="A5782">
            <v>41096</v>
          </cell>
          <cell r="B5782">
            <v>41096</v>
          </cell>
          <cell r="C5782">
            <v>41096</v>
          </cell>
        </row>
        <row r="5783">
          <cell r="A5783">
            <v>41096</v>
          </cell>
          <cell r="B5783">
            <v>41096</v>
          </cell>
          <cell r="C5783">
            <v>41096</v>
          </cell>
        </row>
        <row r="5784">
          <cell r="A5784">
            <v>41096</v>
          </cell>
          <cell r="B5784">
            <v>41096</v>
          </cell>
          <cell r="C5784">
            <v>41096</v>
          </cell>
        </row>
        <row r="5785">
          <cell r="A5785">
            <v>41096</v>
          </cell>
          <cell r="B5785">
            <v>41096</v>
          </cell>
          <cell r="C5785">
            <v>41096</v>
          </cell>
        </row>
        <row r="5786">
          <cell r="A5786">
            <v>41096</v>
          </cell>
          <cell r="B5786">
            <v>41096</v>
          </cell>
          <cell r="C5786">
            <v>41096</v>
          </cell>
        </row>
        <row r="5787">
          <cell r="A5787">
            <v>41096</v>
          </cell>
          <cell r="B5787">
            <v>41096</v>
          </cell>
          <cell r="C5787">
            <v>41096</v>
          </cell>
        </row>
        <row r="5788">
          <cell r="A5788">
            <v>41096</v>
          </cell>
          <cell r="B5788">
            <v>41096</v>
          </cell>
          <cell r="C5788">
            <v>41096</v>
          </cell>
        </row>
        <row r="5789">
          <cell r="A5789">
            <v>41096</v>
          </cell>
          <cell r="B5789">
            <v>41096</v>
          </cell>
          <cell r="C5789">
            <v>41096</v>
          </cell>
        </row>
        <row r="5790">
          <cell r="A5790">
            <v>41096</v>
          </cell>
          <cell r="B5790">
            <v>41096</v>
          </cell>
          <cell r="C5790">
            <v>41096</v>
          </cell>
        </row>
        <row r="5791">
          <cell r="A5791">
            <v>41096</v>
          </cell>
          <cell r="B5791">
            <v>41096</v>
          </cell>
          <cell r="C5791">
            <v>41096</v>
          </cell>
        </row>
        <row r="5792">
          <cell r="A5792">
            <v>41096</v>
          </cell>
          <cell r="B5792">
            <v>41096</v>
          </cell>
          <cell r="C5792">
            <v>41096</v>
          </cell>
        </row>
        <row r="5793">
          <cell r="A5793">
            <v>41096</v>
          </cell>
          <cell r="B5793">
            <v>41096</v>
          </cell>
          <cell r="C5793">
            <v>41096</v>
          </cell>
        </row>
        <row r="5794">
          <cell r="A5794">
            <v>41096</v>
          </cell>
          <cell r="B5794">
            <v>41096</v>
          </cell>
          <cell r="C5794">
            <v>41096</v>
          </cell>
        </row>
        <row r="5795">
          <cell r="A5795">
            <v>41096</v>
          </cell>
          <cell r="B5795">
            <v>41096</v>
          </cell>
          <cell r="C5795">
            <v>41096</v>
          </cell>
        </row>
        <row r="5796">
          <cell r="A5796">
            <v>41096</v>
          </cell>
          <cell r="B5796">
            <v>41096</v>
          </cell>
          <cell r="C5796">
            <v>41096</v>
          </cell>
        </row>
        <row r="5797">
          <cell r="A5797">
            <v>41096</v>
          </cell>
          <cell r="B5797">
            <v>41096</v>
          </cell>
          <cell r="C5797">
            <v>41096</v>
          </cell>
        </row>
        <row r="5798">
          <cell r="A5798">
            <v>41096</v>
          </cell>
          <cell r="B5798">
            <v>41096</v>
          </cell>
          <cell r="C5798">
            <v>41096</v>
          </cell>
        </row>
        <row r="5799">
          <cell r="A5799">
            <v>41096</v>
          </cell>
          <cell r="B5799">
            <v>41096</v>
          </cell>
          <cell r="C5799">
            <v>41096</v>
          </cell>
        </row>
        <row r="5800">
          <cell r="A5800">
            <v>41096</v>
          </cell>
          <cell r="B5800">
            <v>41096</v>
          </cell>
          <cell r="C5800">
            <v>41096</v>
          </cell>
        </row>
        <row r="5801">
          <cell r="A5801">
            <v>41096</v>
          </cell>
          <cell r="B5801">
            <v>41096</v>
          </cell>
          <cell r="C5801">
            <v>41096</v>
          </cell>
        </row>
        <row r="5802">
          <cell r="A5802">
            <v>41096</v>
          </cell>
          <cell r="B5802">
            <v>41096</v>
          </cell>
          <cell r="C5802">
            <v>41096</v>
          </cell>
        </row>
        <row r="5803">
          <cell r="A5803">
            <v>41096</v>
          </cell>
          <cell r="B5803">
            <v>41096</v>
          </cell>
          <cell r="C5803">
            <v>41096</v>
          </cell>
        </row>
        <row r="5804">
          <cell r="A5804">
            <v>41096</v>
          </cell>
          <cell r="B5804">
            <v>41096</v>
          </cell>
          <cell r="C5804">
            <v>41096</v>
          </cell>
        </row>
        <row r="5805">
          <cell r="A5805">
            <v>41096</v>
          </cell>
          <cell r="B5805">
            <v>41096</v>
          </cell>
          <cell r="C5805">
            <v>41096</v>
          </cell>
        </row>
        <row r="5806">
          <cell r="A5806">
            <v>41096</v>
          </cell>
          <cell r="B5806">
            <v>41096</v>
          </cell>
          <cell r="C5806">
            <v>41096</v>
          </cell>
        </row>
        <row r="5807">
          <cell r="A5807">
            <v>41096</v>
          </cell>
          <cell r="B5807">
            <v>41096</v>
          </cell>
          <cell r="C5807">
            <v>41096</v>
          </cell>
        </row>
        <row r="5808">
          <cell r="A5808">
            <v>41096</v>
          </cell>
          <cell r="B5808">
            <v>41096</v>
          </cell>
          <cell r="C5808">
            <v>41096</v>
          </cell>
        </row>
        <row r="5809">
          <cell r="A5809">
            <v>41096</v>
          </cell>
          <cell r="B5809">
            <v>41096</v>
          </cell>
          <cell r="C5809">
            <v>41096</v>
          </cell>
        </row>
        <row r="5810">
          <cell r="A5810">
            <v>41096</v>
          </cell>
          <cell r="B5810">
            <v>41096</v>
          </cell>
          <cell r="C5810">
            <v>41096</v>
          </cell>
        </row>
        <row r="5811">
          <cell r="A5811">
            <v>41096</v>
          </cell>
          <cell r="B5811">
            <v>41096</v>
          </cell>
          <cell r="C5811">
            <v>41096</v>
          </cell>
        </row>
        <row r="5812">
          <cell r="A5812">
            <v>41096</v>
          </cell>
          <cell r="B5812">
            <v>41096</v>
          </cell>
          <cell r="C5812">
            <v>41096</v>
          </cell>
        </row>
        <row r="5813">
          <cell r="A5813">
            <v>41096</v>
          </cell>
          <cell r="B5813">
            <v>41096</v>
          </cell>
          <cell r="C5813">
            <v>41096</v>
          </cell>
        </row>
        <row r="5814">
          <cell r="A5814">
            <v>41096</v>
          </cell>
          <cell r="B5814">
            <v>41096</v>
          </cell>
          <cell r="C5814">
            <v>41096</v>
          </cell>
        </row>
        <row r="5815">
          <cell r="A5815">
            <v>41096</v>
          </cell>
          <cell r="B5815">
            <v>41096</v>
          </cell>
          <cell r="C5815">
            <v>41096</v>
          </cell>
        </row>
        <row r="5816">
          <cell r="A5816">
            <v>41096</v>
          </cell>
          <cell r="B5816">
            <v>41096</v>
          </cell>
          <cell r="C5816">
            <v>41096</v>
          </cell>
        </row>
        <row r="5817">
          <cell r="A5817">
            <v>41096</v>
          </cell>
          <cell r="B5817">
            <v>41096</v>
          </cell>
          <cell r="C5817">
            <v>41096</v>
          </cell>
        </row>
        <row r="5818">
          <cell r="A5818">
            <v>41096</v>
          </cell>
          <cell r="B5818">
            <v>41096</v>
          </cell>
          <cell r="C5818">
            <v>41096</v>
          </cell>
        </row>
        <row r="5819">
          <cell r="A5819">
            <v>41096</v>
          </cell>
          <cell r="B5819">
            <v>41096</v>
          </cell>
          <cell r="C5819">
            <v>41096</v>
          </cell>
        </row>
        <row r="5820">
          <cell r="A5820">
            <v>41096</v>
          </cell>
          <cell r="B5820">
            <v>41096</v>
          </cell>
          <cell r="C5820">
            <v>41096</v>
          </cell>
        </row>
        <row r="5821">
          <cell r="A5821">
            <v>41096</v>
          </cell>
          <cell r="B5821">
            <v>41096</v>
          </cell>
          <cell r="C5821">
            <v>41096</v>
          </cell>
        </row>
        <row r="5822">
          <cell r="A5822">
            <v>41096</v>
          </cell>
          <cell r="B5822">
            <v>41096</v>
          </cell>
          <cell r="C5822">
            <v>41096</v>
          </cell>
        </row>
        <row r="5823">
          <cell r="A5823">
            <v>41096</v>
          </cell>
          <cell r="B5823">
            <v>41096</v>
          </cell>
          <cell r="C5823">
            <v>41096</v>
          </cell>
        </row>
        <row r="5824">
          <cell r="A5824">
            <v>41096</v>
          </cell>
          <cell r="B5824">
            <v>41096</v>
          </cell>
          <cell r="C5824">
            <v>41096</v>
          </cell>
        </row>
        <row r="5825">
          <cell r="A5825">
            <v>41096</v>
          </cell>
          <cell r="B5825">
            <v>41096</v>
          </cell>
          <cell r="C5825">
            <v>41096</v>
          </cell>
        </row>
        <row r="5826">
          <cell r="A5826">
            <v>41096</v>
          </cell>
          <cell r="B5826">
            <v>41096</v>
          </cell>
          <cell r="C5826">
            <v>41096</v>
          </cell>
        </row>
        <row r="5827">
          <cell r="A5827">
            <v>41096</v>
          </cell>
          <cell r="B5827">
            <v>41096</v>
          </cell>
          <cell r="C5827">
            <v>41096</v>
          </cell>
        </row>
        <row r="5828">
          <cell r="A5828">
            <v>41096</v>
          </cell>
          <cell r="B5828">
            <v>41096</v>
          </cell>
          <cell r="C5828">
            <v>41096</v>
          </cell>
        </row>
        <row r="5829">
          <cell r="A5829">
            <v>41096</v>
          </cell>
          <cell r="B5829">
            <v>41096</v>
          </cell>
          <cell r="C5829">
            <v>41096</v>
          </cell>
        </row>
        <row r="5830">
          <cell r="A5830">
            <v>41096</v>
          </cell>
          <cell r="B5830">
            <v>41096</v>
          </cell>
          <cell r="C5830">
            <v>41096</v>
          </cell>
        </row>
        <row r="5831">
          <cell r="A5831">
            <v>41096</v>
          </cell>
          <cell r="B5831">
            <v>41096</v>
          </cell>
          <cell r="C5831">
            <v>41096</v>
          </cell>
        </row>
        <row r="5832">
          <cell r="A5832">
            <v>41096</v>
          </cell>
          <cell r="B5832">
            <v>41096</v>
          </cell>
          <cell r="C5832">
            <v>41096</v>
          </cell>
        </row>
        <row r="5833">
          <cell r="A5833">
            <v>41096</v>
          </cell>
          <cell r="B5833">
            <v>41096</v>
          </cell>
          <cell r="C5833">
            <v>41096</v>
          </cell>
        </row>
        <row r="5834">
          <cell r="A5834">
            <v>41096</v>
          </cell>
          <cell r="B5834">
            <v>41096</v>
          </cell>
          <cell r="C5834">
            <v>41096</v>
          </cell>
        </row>
        <row r="5835">
          <cell r="A5835">
            <v>41096</v>
          </cell>
          <cell r="B5835">
            <v>41096</v>
          </cell>
          <cell r="C5835">
            <v>41096</v>
          </cell>
        </row>
        <row r="5836">
          <cell r="A5836">
            <v>41096</v>
          </cell>
          <cell r="B5836">
            <v>41096</v>
          </cell>
          <cell r="C5836">
            <v>41096</v>
          </cell>
        </row>
        <row r="5837">
          <cell r="A5837">
            <v>41096</v>
          </cell>
          <cell r="B5837">
            <v>41096</v>
          </cell>
          <cell r="C5837">
            <v>41096</v>
          </cell>
        </row>
        <row r="5838">
          <cell r="A5838">
            <v>41096</v>
          </cell>
          <cell r="B5838">
            <v>41096</v>
          </cell>
          <cell r="C5838">
            <v>41096</v>
          </cell>
        </row>
        <row r="5839">
          <cell r="A5839">
            <v>41096</v>
          </cell>
          <cell r="B5839">
            <v>41096</v>
          </cell>
          <cell r="C5839">
            <v>41096</v>
          </cell>
        </row>
        <row r="5840">
          <cell r="A5840">
            <v>41096</v>
          </cell>
          <cell r="B5840">
            <v>41096</v>
          </cell>
          <cell r="C5840">
            <v>41096</v>
          </cell>
        </row>
        <row r="5841">
          <cell r="A5841">
            <v>41096</v>
          </cell>
          <cell r="B5841">
            <v>41096</v>
          </cell>
          <cell r="C5841">
            <v>41096</v>
          </cell>
        </row>
        <row r="5842">
          <cell r="A5842">
            <v>41096</v>
          </cell>
          <cell r="B5842">
            <v>41096</v>
          </cell>
          <cell r="C5842">
            <v>41096</v>
          </cell>
        </row>
        <row r="5843">
          <cell r="A5843">
            <v>41096</v>
          </cell>
          <cell r="B5843">
            <v>41096</v>
          </cell>
          <cell r="C5843">
            <v>41096</v>
          </cell>
        </row>
        <row r="5844">
          <cell r="A5844">
            <v>41096</v>
          </cell>
          <cell r="B5844">
            <v>41096</v>
          </cell>
          <cell r="C5844">
            <v>41096</v>
          </cell>
        </row>
        <row r="5845">
          <cell r="A5845">
            <v>41096</v>
          </cell>
          <cell r="B5845">
            <v>41096</v>
          </cell>
          <cell r="C5845">
            <v>41096</v>
          </cell>
        </row>
        <row r="5846">
          <cell r="A5846">
            <v>41096</v>
          </cell>
          <cell r="B5846">
            <v>41096</v>
          </cell>
          <cell r="C5846">
            <v>41096</v>
          </cell>
        </row>
        <row r="5847">
          <cell r="A5847">
            <v>41096</v>
          </cell>
          <cell r="B5847">
            <v>41096</v>
          </cell>
          <cell r="C5847">
            <v>41096</v>
          </cell>
        </row>
        <row r="5848">
          <cell r="A5848">
            <v>41096</v>
          </cell>
          <cell r="B5848">
            <v>41096</v>
          </cell>
          <cell r="C5848">
            <v>41096</v>
          </cell>
        </row>
        <row r="5849">
          <cell r="A5849">
            <v>41096</v>
          </cell>
          <cell r="B5849">
            <v>41096</v>
          </cell>
          <cell r="C5849">
            <v>41096</v>
          </cell>
        </row>
        <row r="5850">
          <cell r="A5850">
            <v>41096</v>
          </cell>
          <cell r="B5850">
            <v>41096</v>
          </cell>
          <cell r="C5850">
            <v>41096</v>
          </cell>
        </row>
        <row r="5851">
          <cell r="A5851">
            <v>41096</v>
          </cell>
          <cell r="B5851">
            <v>41096</v>
          </cell>
          <cell r="C5851">
            <v>41096</v>
          </cell>
        </row>
        <row r="5852">
          <cell r="A5852">
            <v>41096</v>
          </cell>
          <cell r="B5852">
            <v>41096</v>
          </cell>
          <cell r="C5852">
            <v>41096</v>
          </cell>
        </row>
        <row r="5853">
          <cell r="A5853">
            <v>41096</v>
          </cell>
          <cell r="B5853">
            <v>41096</v>
          </cell>
          <cell r="C5853">
            <v>41096</v>
          </cell>
        </row>
        <row r="5854">
          <cell r="A5854">
            <v>41096</v>
          </cell>
          <cell r="B5854">
            <v>41096</v>
          </cell>
          <cell r="C5854">
            <v>41096</v>
          </cell>
        </row>
        <row r="5855">
          <cell r="A5855">
            <v>41096</v>
          </cell>
          <cell r="B5855">
            <v>41096</v>
          </cell>
          <cell r="C5855">
            <v>41096</v>
          </cell>
        </row>
        <row r="5856">
          <cell r="A5856">
            <v>41096</v>
          </cell>
          <cell r="B5856">
            <v>41096</v>
          </cell>
          <cell r="C5856">
            <v>41096</v>
          </cell>
        </row>
        <row r="5857">
          <cell r="A5857">
            <v>41096</v>
          </cell>
          <cell r="B5857">
            <v>41096</v>
          </cell>
          <cell r="C5857">
            <v>41096</v>
          </cell>
        </row>
        <row r="5858">
          <cell r="A5858">
            <v>41096</v>
          </cell>
          <cell r="B5858">
            <v>41096</v>
          </cell>
          <cell r="C5858">
            <v>41096</v>
          </cell>
        </row>
        <row r="5859">
          <cell r="A5859">
            <v>41096</v>
          </cell>
          <cell r="B5859">
            <v>41096</v>
          </cell>
          <cell r="C5859">
            <v>41096</v>
          </cell>
        </row>
        <row r="5860">
          <cell r="A5860">
            <v>41096</v>
          </cell>
          <cell r="B5860">
            <v>41096</v>
          </cell>
          <cell r="C5860">
            <v>41096</v>
          </cell>
        </row>
        <row r="5861">
          <cell r="A5861">
            <v>41096</v>
          </cell>
          <cell r="B5861">
            <v>41096</v>
          </cell>
          <cell r="C5861">
            <v>41096</v>
          </cell>
        </row>
        <row r="5862">
          <cell r="A5862">
            <v>41096</v>
          </cell>
          <cell r="B5862">
            <v>41096</v>
          </cell>
          <cell r="C5862">
            <v>41096</v>
          </cell>
        </row>
        <row r="5863">
          <cell r="A5863">
            <v>41096</v>
          </cell>
          <cell r="B5863">
            <v>41096</v>
          </cell>
          <cell r="C5863">
            <v>41096</v>
          </cell>
        </row>
        <row r="5864">
          <cell r="A5864">
            <v>41096</v>
          </cell>
          <cell r="B5864">
            <v>41096</v>
          </cell>
          <cell r="C5864">
            <v>41096</v>
          </cell>
        </row>
        <row r="5865">
          <cell r="A5865">
            <v>41096</v>
          </cell>
          <cell r="B5865">
            <v>41096</v>
          </cell>
          <cell r="C5865">
            <v>41096</v>
          </cell>
        </row>
        <row r="5866">
          <cell r="A5866">
            <v>41096</v>
          </cell>
          <cell r="B5866">
            <v>41096</v>
          </cell>
          <cell r="C5866">
            <v>41096</v>
          </cell>
        </row>
        <row r="5867">
          <cell r="A5867">
            <v>41096</v>
          </cell>
          <cell r="B5867">
            <v>41096</v>
          </cell>
          <cell r="C5867">
            <v>41096</v>
          </cell>
        </row>
        <row r="5868">
          <cell r="A5868">
            <v>41096</v>
          </cell>
          <cell r="B5868">
            <v>41096</v>
          </cell>
          <cell r="C5868">
            <v>41096</v>
          </cell>
        </row>
        <row r="5869">
          <cell r="A5869">
            <v>41096</v>
          </cell>
          <cell r="B5869">
            <v>41096</v>
          </cell>
          <cell r="C5869">
            <v>41096</v>
          </cell>
        </row>
        <row r="5870">
          <cell r="A5870">
            <v>41096</v>
          </cell>
          <cell r="B5870">
            <v>41096</v>
          </cell>
          <cell r="C5870">
            <v>41096</v>
          </cell>
        </row>
        <row r="5871">
          <cell r="A5871">
            <v>41096</v>
          </cell>
          <cell r="B5871">
            <v>41096</v>
          </cell>
          <cell r="C5871">
            <v>41096</v>
          </cell>
        </row>
        <row r="5872">
          <cell r="A5872">
            <v>41096</v>
          </cell>
          <cell r="B5872">
            <v>41096</v>
          </cell>
          <cell r="C5872">
            <v>41096</v>
          </cell>
        </row>
        <row r="5873">
          <cell r="A5873">
            <v>41096</v>
          </cell>
          <cell r="B5873">
            <v>41096</v>
          </cell>
          <cell r="C5873">
            <v>41096</v>
          </cell>
        </row>
        <row r="5874">
          <cell r="A5874">
            <v>41096</v>
          </cell>
          <cell r="B5874">
            <v>41096</v>
          </cell>
          <cell r="C5874">
            <v>41096</v>
          </cell>
        </row>
        <row r="5875">
          <cell r="A5875">
            <v>41096</v>
          </cell>
          <cell r="B5875">
            <v>41096</v>
          </cell>
          <cell r="C5875">
            <v>41096</v>
          </cell>
        </row>
        <row r="5876">
          <cell r="A5876">
            <v>41096</v>
          </cell>
          <cell r="B5876">
            <v>41096</v>
          </cell>
          <cell r="C5876">
            <v>41096</v>
          </cell>
        </row>
        <row r="5877">
          <cell r="A5877">
            <v>41096</v>
          </cell>
          <cell r="B5877">
            <v>41096</v>
          </cell>
          <cell r="C5877">
            <v>41096</v>
          </cell>
        </row>
        <row r="5878">
          <cell r="A5878">
            <v>41096</v>
          </cell>
          <cell r="B5878">
            <v>41096</v>
          </cell>
          <cell r="C5878">
            <v>41096</v>
          </cell>
        </row>
        <row r="5879">
          <cell r="A5879">
            <v>41096</v>
          </cell>
          <cell r="B5879">
            <v>41096</v>
          </cell>
          <cell r="C5879">
            <v>41096</v>
          </cell>
        </row>
        <row r="5880">
          <cell r="A5880">
            <v>41096</v>
          </cell>
          <cell r="B5880">
            <v>41096</v>
          </cell>
          <cell r="C5880">
            <v>41096</v>
          </cell>
        </row>
        <row r="5881">
          <cell r="A5881">
            <v>41096</v>
          </cell>
          <cell r="B5881">
            <v>41096</v>
          </cell>
          <cell r="C5881">
            <v>41096</v>
          </cell>
        </row>
        <row r="5882">
          <cell r="A5882">
            <v>41096</v>
          </cell>
          <cell r="B5882">
            <v>41096</v>
          </cell>
          <cell r="C5882">
            <v>41096</v>
          </cell>
        </row>
        <row r="5883">
          <cell r="A5883">
            <v>41096</v>
          </cell>
          <cell r="B5883">
            <v>41096</v>
          </cell>
          <cell r="C5883">
            <v>41096</v>
          </cell>
        </row>
        <row r="5884">
          <cell r="A5884">
            <v>41096</v>
          </cell>
          <cell r="B5884">
            <v>41096</v>
          </cell>
          <cell r="C5884">
            <v>41096</v>
          </cell>
        </row>
        <row r="5885">
          <cell r="A5885">
            <v>41096</v>
          </cell>
          <cell r="B5885">
            <v>41096</v>
          </cell>
          <cell r="C5885">
            <v>41096</v>
          </cell>
        </row>
        <row r="5886">
          <cell r="A5886">
            <v>41096</v>
          </cell>
          <cell r="B5886">
            <v>41096</v>
          </cell>
          <cell r="C5886">
            <v>41096</v>
          </cell>
        </row>
        <row r="5887">
          <cell r="A5887">
            <v>41096</v>
          </cell>
          <cell r="B5887">
            <v>41096</v>
          </cell>
          <cell r="C5887">
            <v>41096</v>
          </cell>
        </row>
        <row r="5888">
          <cell r="A5888">
            <v>41096</v>
          </cell>
          <cell r="B5888">
            <v>41096</v>
          </cell>
          <cell r="C5888">
            <v>41096</v>
          </cell>
        </row>
        <row r="5889">
          <cell r="A5889">
            <v>41096</v>
          </cell>
          <cell r="B5889">
            <v>41096</v>
          </cell>
          <cell r="C5889">
            <v>41096</v>
          </cell>
        </row>
        <row r="5890">
          <cell r="A5890">
            <v>41096</v>
          </cell>
          <cell r="B5890">
            <v>41096</v>
          </cell>
          <cell r="C5890">
            <v>41096</v>
          </cell>
        </row>
        <row r="5891">
          <cell r="A5891">
            <v>41096</v>
          </cell>
          <cell r="B5891">
            <v>41096</v>
          </cell>
          <cell r="C5891">
            <v>41096</v>
          </cell>
        </row>
        <row r="5892">
          <cell r="A5892">
            <v>41096</v>
          </cell>
          <cell r="B5892">
            <v>41096</v>
          </cell>
          <cell r="C5892">
            <v>41096</v>
          </cell>
        </row>
        <row r="5893">
          <cell r="A5893">
            <v>41096</v>
          </cell>
          <cell r="B5893">
            <v>41096</v>
          </cell>
          <cell r="C5893">
            <v>41096</v>
          </cell>
        </row>
        <row r="5894">
          <cell r="A5894">
            <v>41096</v>
          </cell>
          <cell r="B5894">
            <v>41096</v>
          </cell>
          <cell r="C5894">
            <v>41096</v>
          </cell>
        </row>
        <row r="5895">
          <cell r="A5895">
            <v>41096</v>
          </cell>
          <cell r="B5895">
            <v>41096</v>
          </cell>
          <cell r="C5895">
            <v>41096</v>
          </cell>
        </row>
        <row r="5896">
          <cell r="A5896">
            <v>41096</v>
          </cell>
          <cell r="B5896">
            <v>41096</v>
          </cell>
          <cell r="C5896">
            <v>41096</v>
          </cell>
        </row>
        <row r="5897">
          <cell r="A5897">
            <v>41096</v>
          </cell>
          <cell r="B5897">
            <v>41096</v>
          </cell>
          <cell r="C5897">
            <v>41096</v>
          </cell>
        </row>
        <row r="5898">
          <cell r="A5898">
            <v>41096</v>
          </cell>
          <cell r="B5898">
            <v>41096</v>
          </cell>
          <cell r="C5898">
            <v>41096</v>
          </cell>
        </row>
        <row r="5899">
          <cell r="A5899">
            <v>41096</v>
          </cell>
          <cell r="B5899">
            <v>41096</v>
          </cell>
          <cell r="C5899">
            <v>41096</v>
          </cell>
        </row>
        <row r="5900">
          <cell r="A5900">
            <v>41096</v>
          </cell>
          <cell r="B5900">
            <v>41096</v>
          </cell>
          <cell r="C5900">
            <v>41096</v>
          </cell>
        </row>
        <row r="5901">
          <cell r="A5901">
            <v>41096</v>
          </cell>
          <cell r="B5901">
            <v>41096</v>
          </cell>
          <cell r="C5901">
            <v>41096</v>
          </cell>
        </row>
        <row r="5902">
          <cell r="A5902">
            <v>41096</v>
          </cell>
          <cell r="B5902">
            <v>41096</v>
          </cell>
          <cell r="C5902">
            <v>41096</v>
          </cell>
        </row>
        <row r="5903">
          <cell r="A5903">
            <v>41096</v>
          </cell>
          <cell r="B5903">
            <v>41096</v>
          </cell>
          <cell r="C5903">
            <v>41096</v>
          </cell>
        </row>
        <row r="5904">
          <cell r="A5904">
            <v>41096</v>
          </cell>
          <cell r="B5904">
            <v>41096</v>
          </cell>
          <cell r="C5904">
            <v>41096</v>
          </cell>
        </row>
        <row r="5905">
          <cell r="A5905">
            <v>41096</v>
          </cell>
          <cell r="B5905">
            <v>41096</v>
          </cell>
          <cell r="C5905">
            <v>41096</v>
          </cell>
        </row>
        <row r="5906">
          <cell r="A5906">
            <v>41096</v>
          </cell>
          <cell r="B5906">
            <v>41096</v>
          </cell>
          <cell r="C5906">
            <v>41096</v>
          </cell>
        </row>
        <row r="5907">
          <cell r="A5907">
            <v>41096</v>
          </cell>
          <cell r="B5907">
            <v>41096</v>
          </cell>
          <cell r="C5907">
            <v>41096</v>
          </cell>
        </row>
        <row r="5908">
          <cell r="A5908">
            <v>41096</v>
          </cell>
          <cell r="B5908">
            <v>41096</v>
          </cell>
          <cell r="C5908">
            <v>41096</v>
          </cell>
        </row>
        <row r="5909">
          <cell r="A5909">
            <v>41096</v>
          </cell>
          <cell r="B5909">
            <v>41096</v>
          </cell>
          <cell r="C5909">
            <v>41096</v>
          </cell>
        </row>
        <row r="5910">
          <cell r="A5910">
            <v>41096</v>
          </cell>
          <cell r="B5910">
            <v>41096</v>
          </cell>
          <cell r="C5910">
            <v>41096</v>
          </cell>
        </row>
        <row r="5911">
          <cell r="A5911">
            <v>41096</v>
          </cell>
          <cell r="B5911">
            <v>41096</v>
          </cell>
          <cell r="C5911">
            <v>41096</v>
          </cell>
        </row>
        <row r="5912">
          <cell r="A5912">
            <v>41096</v>
          </cell>
          <cell r="B5912">
            <v>41096</v>
          </cell>
          <cell r="C5912">
            <v>41096</v>
          </cell>
        </row>
        <row r="5913">
          <cell r="A5913">
            <v>41096</v>
          </cell>
          <cell r="B5913">
            <v>41096</v>
          </cell>
          <cell r="C5913">
            <v>41096</v>
          </cell>
        </row>
        <row r="5914">
          <cell r="A5914">
            <v>41096</v>
          </cell>
          <cell r="B5914">
            <v>41096</v>
          </cell>
          <cell r="C5914">
            <v>41096</v>
          </cell>
        </row>
        <row r="5915">
          <cell r="A5915">
            <v>41096</v>
          </cell>
          <cell r="B5915">
            <v>41096</v>
          </cell>
          <cell r="C5915">
            <v>41096</v>
          </cell>
        </row>
        <row r="5916">
          <cell r="A5916">
            <v>41096</v>
          </cell>
          <cell r="B5916">
            <v>41096</v>
          </cell>
          <cell r="C5916">
            <v>41096</v>
          </cell>
        </row>
        <row r="5917">
          <cell r="A5917">
            <v>41096</v>
          </cell>
          <cell r="B5917">
            <v>41096</v>
          </cell>
          <cell r="C5917">
            <v>41096</v>
          </cell>
        </row>
        <row r="5918">
          <cell r="A5918">
            <v>41096</v>
          </cell>
          <cell r="B5918">
            <v>41096</v>
          </cell>
          <cell r="C5918">
            <v>41096</v>
          </cell>
        </row>
        <row r="5919">
          <cell r="A5919">
            <v>41096</v>
          </cell>
          <cell r="B5919">
            <v>41096</v>
          </cell>
          <cell r="C5919">
            <v>41096</v>
          </cell>
        </row>
        <row r="5920">
          <cell r="A5920">
            <v>41096</v>
          </cell>
          <cell r="B5920">
            <v>41096</v>
          </cell>
          <cell r="C5920">
            <v>41096</v>
          </cell>
        </row>
        <row r="5921">
          <cell r="A5921">
            <v>41096</v>
          </cell>
          <cell r="B5921">
            <v>41096</v>
          </cell>
          <cell r="C5921">
            <v>41096</v>
          </cell>
        </row>
        <row r="5922">
          <cell r="A5922">
            <v>41096</v>
          </cell>
          <cell r="B5922">
            <v>41096</v>
          </cell>
          <cell r="C5922">
            <v>41096</v>
          </cell>
        </row>
        <row r="5923">
          <cell r="A5923">
            <v>41096</v>
          </cell>
          <cell r="B5923">
            <v>41096</v>
          </cell>
          <cell r="C5923">
            <v>41096</v>
          </cell>
        </row>
        <row r="5924">
          <cell r="A5924">
            <v>41096</v>
          </cell>
          <cell r="B5924">
            <v>41096</v>
          </cell>
          <cell r="C5924">
            <v>41096</v>
          </cell>
        </row>
        <row r="5925">
          <cell r="A5925">
            <v>41096</v>
          </cell>
          <cell r="B5925">
            <v>41096</v>
          </cell>
          <cell r="C5925">
            <v>41096</v>
          </cell>
        </row>
        <row r="5926">
          <cell r="A5926">
            <v>41096</v>
          </cell>
          <cell r="B5926">
            <v>41096</v>
          </cell>
          <cell r="C5926">
            <v>41096</v>
          </cell>
        </row>
        <row r="5927">
          <cell r="A5927">
            <v>41096</v>
          </cell>
          <cell r="B5927">
            <v>41096</v>
          </cell>
          <cell r="C5927">
            <v>41096</v>
          </cell>
        </row>
        <row r="5928">
          <cell r="A5928">
            <v>41096</v>
          </cell>
          <cell r="B5928">
            <v>41096</v>
          </cell>
          <cell r="C5928">
            <v>41096</v>
          </cell>
        </row>
        <row r="5929">
          <cell r="A5929">
            <v>41096</v>
          </cell>
          <cell r="B5929">
            <v>41096</v>
          </cell>
          <cell r="C5929">
            <v>41096</v>
          </cell>
        </row>
        <row r="5930">
          <cell r="A5930">
            <v>41096</v>
          </cell>
          <cell r="B5930">
            <v>41096</v>
          </cell>
          <cell r="C5930">
            <v>41096</v>
          </cell>
        </row>
        <row r="5931">
          <cell r="A5931">
            <v>41096</v>
          </cell>
          <cell r="B5931">
            <v>41096</v>
          </cell>
          <cell r="C5931">
            <v>41096</v>
          </cell>
        </row>
        <row r="5932">
          <cell r="A5932">
            <v>41096</v>
          </cell>
          <cell r="B5932">
            <v>41096</v>
          </cell>
          <cell r="C5932">
            <v>41096</v>
          </cell>
        </row>
        <row r="5933">
          <cell r="A5933">
            <v>41096</v>
          </cell>
          <cell r="B5933">
            <v>41096</v>
          </cell>
          <cell r="C5933">
            <v>41096</v>
          </cell>
        </row>
        <row r="5934">
          <cell r="A5934">
            <v>41096</v>
          </cell>
          <cell r="B5934">
            <v>41096</v>
          </cell>
          <cell r="C5934">
            <v>41096</v>
          </cell>
        </row>
        <row r="5935">
          <cell r="A5935">
            <v>41096</v>
          </cell>
          <cell r="B5935">
            <v>41096</v>
          </cell>
          <cell r="C5935">
            <v>41096</v>
          </cell>
        </row>
        <row r="5936">
          <cell r="A5936">
            <v>41096</v>
          </cell>
          <cell r="B5936">
            <v>41096</v>
          </cell>
          <cell r="C5936">
            <v>41096</v>
          </cell>
        </row>
        <row r="5937">
          <cell r="A5937">
            <v>41096</v>
          </cell>
          <cell r="B5937">
            <v>41096</v>
          </cell>
          <cell r="C5937">
            <v>41096</v>
          </cell>
        </row>
        <row r="5938">
          <cell r="A5938">
            <v>41096</v>
          </cell>
          <cell r="B5938">
            <v>41096</v>
          </cell>
          <cell r="C5938">
            <v>41096</v>
          </cell>
        </row>
        <row r="5939">
          <cell r="A5939">
            <v>41096</v>
          </cell>
          <cell r="B5939">
            <v>41096</v>
          </cell>
          <cell r="C5939">
            <v>41096</v>
          </cell>
        </row>
        <row r="5940">
          <cell r="A5940">
            <v>41096</v>
          </cell>
          <cell r="B5940">
            <v>41096</v>
          </cell>
          <cell r="C5940">
            <v>41096</v>
          </cell>
        </row>
        <row r="5941">
          <cell r="A5941">
            <v>41096</v>
          </cell>
          <cell r="B5941">
            <v>41096</v>
          </cell>
          <cell r="C5941">
            <v>41096</v>
          </cell>
        </row>
        <row r="5942">
          <cell r="A5942">
            <v>41096</v>
          </cell>
          <cell r="B5942">
            <v>41096</v>
          </cell>
          <cell r="C5942">
            <v>41096</v>
          </cell>
        </row>
        <row r="5943">
          <cell r="A5943">
            <v>41096</v>
          </cell>
          <cell r="B5943">
            <v>41096</v>
          </cell>
          <cell r="C5943">
            <v>41096</v>
          </cell>
        </row>
        <row r="5944">
          <cell r="A5944">
            <v>41096</v>
          </cell>
          <cell r="B5944">
            <v>41096</v>
          </cell>
          <cell r="C5944">
            <v>41096</v>
          </cell>
        </row>
        <row r="5945">
          <cell r="A5945">
            <v>41096</v>
          </cell>
          <cell r="B5945">
            <v>41096</v>
          </cell>
          <cell r="C5945">
            <v>41096</v>
          </cell>
        </row>
        <row r="5946">
          <cell r="A5946">
            <v>41096</v>
          </cell>
          <cell r="B5946">
            <v>41096</v>
          </cell>
          <cell r="C5946">
            <v>41096</v>
          </cell>
        </row>
        <row r="5947">
          <cell r="A5947">
            <v>41096</v>
          </cell>
          <cell r="B5947">
            <v>41096</v>
          </cell>
          <cell r="C5947">
            <v>41096</v>
          </cell>
        </row>
        <row r="5948">
          <cell r="A5948">
            <v>41096</v>
          </cell>
          <cell r="B5948">
            <v>41096</v>
          </cell>
          <cell r="C5948">
            <v>41096</v>
          </cell>
        </row>
        <row r="5949">
          <cell r="A5949">
            <v>41096</v>
          </cell>
          <cell r="B5949">
            <v>41096</v>
          </cell>
          <cell r="C5949">
            <v>41096</v>
          </cell>
        </row>
        <row r="5950">
          <cell r="A5950">
            <v>41096</v>
          </cell>
          <cell r="B5950">
            <v>41096</v>
          </cell>
          <cell r="C5950">
            <v>41096</v>
          </cell>
        </row>
        <row r="5951">
          <cell r="A5951">
            <v>41096</v>
          </cell>
          <cell r="B5951">
            <v>41096</v>
          </cell>
          <cell r="C5951">
            <v>41096</v>
          </cell>
        </row>
        <row r="5952">
          <cell r="A5952">
            <v>41096</v>
          </cell>
          <cell r="B5952">
            <v>41096</v>
          </cell>
          <cell r="C5952">
            <v>41096</v>
          </cell>
        </row>
        <row r="5953">
          <cell r="A5953">
            <v>41096</v>
          </cell>
          <cell r="B5953">
            <v>41096</v>
          </cell>
          <cell r="C5953">
            <v>41096</v>
          </cell>
        </row>
        <row r="5954">
          <cell r="A5954">
            <v>41096</v>
          </cell>
          <cell r="B5954">
            <v>41096</v>
          </cell>
          <cell r="C5954">
            <v>41096</v>
          </cell>
        </row>
        <row r="5955">
          <cell r="A5955">
            <v>41096</v>
          </cell>
          <cell r="B5955">
            <v>41096</v>
          </cell>
          <cell r="C5955">
            <v>41096</v>
          </cell>
        </row>
        <row r="5956">
          <cell r="A5956">
            <v>41096</v>
          </cell>
          <cell r="B5956">
            <v>41096</v>
          </cell>
          <cell r="C5956">
            <v>41096</v>
          </cell>
        </row>
        <row r="5957">
          <cell r="A5957">
            <v>41096</v>
          </cell>
          <cell r="B5957">
            <v>41096</v>
          </cell>
          <cell r="C5957">
            <v>41096</v>
          </cell>
        </row>
        <row r="5958">
          <cell r="A5958">
            <v>41096</v>
          </cell>
          <cell r="B5958">
            <v>41096</v>
          </cell>
          <cell r="C5958">
            <v>41096</v>
          </cell>
        </row>
        <row r="5959">
          <cell r="A5959">
            <v>41096</v>
          </cell>
          <cell r="B5959">
            <v>41096</v>
          </cell>
          <cell r="C5959">
            <v>41096</v>
          </cell>
        </row>
        <row r="5960">
          <cell r="A5960">
            <v>41096</v>
          </cell>
          <cell r="B5960">
            <v>41096</v>
          </cell>
          <cell r="C5960">
            <v>41096</v>
          </cell>
        </row>
        <row r="5961">
          <cell r="A5961">
            <v>41096</v>
          </cell>
          <cell r="B5961">
            <v>41096</v>
          </cell>
          <cell r="C5961">
            <v>41096</v>
          </cell>
        </row>
        <row r="5962">
          <cell r="A5962">
            <v>41096</v>
          </cell>
          <cell r="B5962">
            <v>41096</v>
          </cell>
          <cell r="C5962">
            <v>41096</v>
          </cell>
        </row>
        <row r="5963">
          <cell r="A5963">
            <v>41096</v>
          </cell>
          <cell r="B5963">
            <v>41096</v>
          </cell>
          <cell r="C5963">
            <v>41096</v>
          </cell>
        </row>
        <row r="5964">
          <cell r="A5964">
            <v>41096</v>
          </cell>
          <cell r="B5964">
            <v>41096</v>
          </cell>
          <cell r="C5964">
            <v>41096</v>
          </cell>
        </row>
        <row r="5965">
          <cell r="A5965">
            <v>41096</v>
          </cell>
          <cell r="B5965">
            <v>41096</v>
          </cell>
          <cell r="C5965">
            <v>41096</v>
          </cell>
        </row>
        <row r="5966">
          <cell r="A5966">
            <v>41096</v>
          </cell>
          <cell r="B5966">
            <v>41096</v>
          </cell>
          <cell r="C5966">
            <v>41096</v>
          </cell>
        </row>
        <row r="5967">
          <cell r="A5967">
            <v>41096</v>
          </cell>
          <cell r="B5967">
            <v>41096</v>
          </cell>
          <cell r="C5967">
            <v>41096</v>
          </cell>
        </row>
        <row r="5968">
          <cell r="A5968">
            <v>41096</v>
          </cell>
          <cell r="B5968">
            <v>41096</v>
          </cell>
          <cell r="C5968">
            <v>41096</v>
          </cell>
        </row>
        <row r="5969">
          <cell r="A5969">
            <v>41096</v>
          </cell>
          <cell r="B5969">
            <v>41096</v>
          </cell>
          <cell r="C5969">
            <v>41096</v>
          </cell>
        </row>
        <row r="5970">
          <cell r="A5970">
            <v>41096</v>
          </cell>
          <cell r="B5970">
            <v>41096</v>
          </cell>
          <cell r="C5970">
            <v>41096</v>
          </cell>
        </row>
        <row r="5971">
          <cell r="A5971">
            <v>41096</v>
          </cell>
          <cell r="B5971">
            <v>41096</v>
          </cell>
          <cell r="C5971">
            <v>41096</v>
          </cell>
        </row>
        <row r="5972">
          <cell r="A5972">
            <v>41096</v>
          </cell>
          <cell r="B5972">
            <v>41096</v>
          </cell>
          <cell r="C5972">
            <v>41096</v>
          </cell>
        </row>
        <row r="5973">
          <cell r="A5973">
            <v>41096</v>
          </cell>
          <cell r="B5973">
            <v>41096</v>
          </cell>
          <cell r="C5973">
            <v>41096</v>
          </cell>
        </row>
        <row r="5974">
          <cell r="A5974">
            <v>41096</v>
          </cell>
          <cell r="B5974">
            <v>41096</v>
          </cell>
          <cell r="C5974">
            <v>41096</v>
          </cell>
        </row>
        <row r="5975">
          <cell r="A5975">
            <v>41096</v>
          </cell>
          <cell r="B5975">
            <v>41096</v>
          </cell>
          <cell r="C5975">
            <v>41096</v>
          </cell>
        </row>
        <row r="5976">
          <cell r="A5976">
            <v>41096</v>
          </cell>
          <cell r="B5976">
            <v>41096</v>
          </cell>
          <cell r="C5976">
            <v>41096</v>
          </cell>
        </row>
        <row r="5977">
          <cell r="A5977">
            <v>41096</v>
          </cell>
          <cell r="B5977">
            <v>41096</v>
          </cell>
          <cell r="C5977">
            <v>41096</v>
          </cell>
        </row>
        <row r="5978">
          <cell r="A5978">
            <v>41096</v>
          </cell>
          <cell r="B5978">
            <v>41096</v>
          </cell>
          <cell r="C5978">
            <v>41096</v>
          </cell>
        </row>
        <row r="5979">
          <cell r="A5979">
            <v>41096</v>
          </cell>
          <cell r="B5979">
            <v>41096</v>
          </cell>
          <cell r="C5979">
            <v>41096</v>
          </cell>
        </row>
        <row r="5980">
          <cell r="A5980">
            <v>41096</v>
          </cell>
          <cell r="B5980">
            <v>41096</v>
          </cell>
          <cell r="C5980">
            <v>41096</v>
          </cell>
        </row>
        <row r="5981">
          <cell r="A5981">
            <v>41096</v>
          </cell>
          <cell r="B5981">
            <v>41096</v>
          </cell>
          <cell r="C5981">
            <v>41096</v>
          </cell>
        </row>
        <row r="5982">
          <cell r="A5982">
            <v>41096</v>
          </cell>
          <cell r="B5982">
            <v>41096</v>
          </cell>
          <cell r="C5982">
            <v>41096</v>
          </cell>
        </row>
        <row r="5983">
          <cell r="A5983">
            <v>41096</v>
          </cell>
          <cell r="B5983">
            <v>41096</v>
          </cell>
          <cell r="C5983">
            <v>41096</v>
          </cell>
        </row>
        <row r="5984">
          <cell r="A5984">
            <v>41096</v>
          </cell>
          <cell r="B5984">
            <v>41096</v>
          </cell>
          <cell r="C5984">
            <v>41096</v>
          </cell>
        </row>
        <row r="5985">
          <cell r="A5985">
            <v>41096</v>
          </cell>
          <cell r="B5985">
            <v>41096</v>
          </cell>
          <cell r="C5985">
            <v>41096</v>
          </cell>
        </row>
        <row r="5986">
          <cell r="A5986">
            <v>41096</v>
          </cell>
          <cell r="B5986">
            <v>41096</v>
          </cell>
          <cell r="C5986">
            <v>41096</v>
          </cell>
        </row>
        <row r="5987">
          <cell r="A5987">
            <v>41096</v>
          </cell>
          <cell r="B5987">
            <v>41096</v>
          </cell>
          <cell r="C5987">
            <v>41096</v>
          </cell>
        </row>
        <row r="5988">
          <cell r="A5988">
            <v>41096</v>
          </cell>
          <cell r="B5988">
            <v>41096</v>
          </cell>
          <cell r="C5988">
            <v>41096</v>
          </cell>
        </row>
        <row r="5989">
          <cell r="A5989">
            <v>41096</v>
          </cell>
          <cell r="B5989">
            <v>41096</v>
          </cell>
          <cell r="C5989">
            <v>41096</v>
          </cell>
        </row>
        <row r="5990">
          <cell r="A5990">
            <v>41096</v>
          </cell>
          <cell r="B5990">
            <v>41096</v>
          </cell>
          <cell r="C5990">
            <v>41096</v>
          </cell>
        </row>
        <row r="5991">
          <cell r="A5991">
            <v>41096</v>
          </cell>
          <cell r="B5991">
            <v>41096</v>
          </cell>
          <cell r="C5991">
            <v>41096</v>
          </cell>
        </row>
        <row r="5992">
          <cell r="A5992">
            <v>41096</v>
          </cell>
          <cell r="B5992">
            <v>41096</v>
          </cell>
          <cell r="C5992">
            <v>41096</v>
          </cell>
        </row>
        <row r="5993">
          <cell r="A5993">
            <v>41096</v>
          </cell>
          <cell r="B5993">
            <v>41096</v>
          </cell>
          <cell r="C5993">
            <v>41096</v>
          </cell>
        </row>
        <row r="5994">
          <cell r="A5994">
            <v>41096</v>
          </cell>
          <cell r="B5994">
            <v>41096</v>
          </cell>
          <cell r="C5994">
            <v>41096</v>
          </cell>
        </row>
        <row r="5995">
          <cell r="A5995">
            <v>41096</v>
          </cell>
          <cell r="B5995">
            <v>41096</v>
          </cell>
          <cell r="C5995">
            <v>41096</v>
          </cell>
        </row>
        <row r="5996">
          <cell r="A5996">
            <v>41096</v>
          </cell>
          <cell r="B5996">
            <v>41096</v>
          </cell>
          <cell r="C5996">
            <v>41096</v>
          </cell>
        </row>
        <row r="5997">
          <cell r="A5997">
            <v>41096</v>
          </cell>
          <cell r="B5997">
            <v>41096</v>
          </cell>
          <cell r="C5997">
            <v>41096</v>
          </cell>
        </row>
        <row r="5998">
          <cell r="A5998">
            <v>41096</v>
          </cell>
          <cell r="B5998">
            <v>41096</v>
          </cell>
          <cell r="C5998">
            <v>41096</v>
          </cell>
        </row>
        <row r="5999">
          <cell r="A5999">
            <v>41096</v>
          </cell>
          <cell r="B5999">
            <v>41096</v>
          </cell>
          <cell r="C5999">
            <v>41096</v>
          </cell>
        </row>
        <row r="6000">
          <cell r="A6000">
            <v>41096</v>
          </cell>
          <cell r="B6000">
            <v>41096</v>
          </cell>
          <cell r="C6000">
            <v>41096</v>
          </cell>
        </row>
        <row r="6001">
          <cell r="A6001">
            <v>41096</v>
          </cell>
          <cell r="B6001">
            <v>41096</v>
          </cell>
          <cell r="C6001">
            <v>41096</v>
          </cell>
        </row>
        <row r="6002">
          <cell r="A6002">
            <v>41096</v>
          </cell>
          <cell r="B6002">
            <v>41096</v>
          </cell>
          <cell r="C6002">
            <v>41096</v>
          </cell>
        </row>
        <row r="6003">
          <cell r="A6003">
            <v>41096</v>
          </cell>
          <cell r="B6003">
            <v>41096</v>
          </cell>
          <cell r="C6003">
            <v>41096</v>
          </cell>
        </row>
        <row r="6004">
          <cell r="A6004">
            <v>41096</v>
          </cell>
          <cell r="B6004">
            <v>41096</v>
          </cell>
          <cell r="C6004">
            <v>41096</v>
          </cell>
        </row>
        <row r="6005">
          <cell r="A6005">
            <v>41096</v>
          </cell>
          <cell r="B6005">
            <v>41096</v>
          </cell>
          <cell r="C6005">
            <v>41096</v>
          </cell>
        </row>
        <row r="6006">
          <cell r="A6006">
            <v>41096</v>
          </cell>
          <cell r="B6006">
            <v>41096</v>
          </cell>
          <cell r="C6006">
            <v>41096</v>
          </cell>
        </row>
        <row r="6007">
          <cell r="A6007">
            <v>41096</v>
          </cell>
          <cell r="B6007">
            <v>41096</v>
          </cell>
          <cell r="C6007">
            <v>41096</v>
          </cell>
        </row>
        <row r="6008">
          <cell r="A6008">
            <v>41096</v>
          </cell>
          <cell r="B6008">
            <v>41096</v>
          </cell>
          <cell r="C6008">
            <v>41096</v>
          </cell>
        </row>
        <row r="6009">
          <cell r="A6009">
            <v>41096</v>
          </cell>
          <cell r="B6009">
            <v>41096</v>
          </cell>
          <cell r="C6009">
            <v>41096</v>
          </cell>
        </row>
        <row r="6010">
          <cell r="A6010">
            <v>41096</v>
          </cell>
          <cell r="B6010">
            <v>41096</v>
          </cell>
          <cell r="C6010">
            <v>41096</v>
          </cell>
        </row>
        <row r="6011">
          <cell r="A6011">
            <v>41096</v>
          </cell>
          <cell r="B6011">
            <v>41096</v>
          </cell>
          <cell r="C6011">
            <v>41096</v>
          </cell>
        </row>
        <row r="6012">
          <cell r="A6012">
            <v>41096</v>
          </cell>
          <cell r="B6012">
            <v>41096</v>
          </cell>
          <cell r="C6012">
            <v>41096</v>
          </cell>
        </row>
        <row r="6013">
          <cell r="A6013">
            <v>41096</v>
          </cell>
          <cell r="B6013">
            <v>41096</v>
          </cell>
          <cell r="C6013">
            <v>41096</v>
          </cell>
        </row>
        <row r="6014">
          <cell r="A6014">
            <v>41096</v>
          </cell>
          <cell r="B6014">
            <v>41096</v>
          </cell>
          <cell r="C6014">
            <v>41096</v>
          </cell>
        </row>
        <row r="6015">
          <cell r="A6015">
            <v>41096</v>
          </cell>
          <cell r="B6015">
            <v>41096</v>
          </cell>
          <cell r="C6015">
            <v>41096</v>
          </cell>
        </row>
        <row r="6016">
          <cell r="A6016">
            <v>41096</v>
          </cell>
          <cell r="B6016">
            <v>41096</v>
          </cell>
          <cell r="C6016">
            <v>41096</v>
          </cell>
        </row>
        <row r="6017">
          <cell r="A6017">
            <v>41096</v>
          </cell>
          <cell r="B6017">
            <v>41096</v>
          </cell>
          <cell r="C6017">
            <v>41096</v>
          </cell>
        </row>
        <row r="6018">
          <cell r="A6018">
            <v>41096</v>
          </cell>
          <cell r="B6018">
            <v>41096</v>
          </cell>
          <cell r="C6018">
            <v>41096</v>
          </cell>
        </row>
        <row r="6019">
          <cell r="A6019">
            <v>41096</v>
          </cell>
          <cell r="B6019">
            <v>41096</v>
          </cell>
          <cell r="C6019">
            <v>41096</v>
          </cell>
        </row>
        <row r="6020">
          <cell r="A6020">
            <v>41096</v>
          </cell>
          <cell r="B6020">
            <v>41096</v>
          </cell>
          <cell r="C6020">
            <v>41096</v>
          </cell>
        </row>
        <row r="6021">
          <cell r="A6021">
            <v>41096</v>
          </cell>
          <cell r="B6021">
            <v>41096</v>
          </cell>
          <cell r="C6021">
            <v>41096</v>
          </cell>
        </row>
        <row r="6022">
          <cell r="A6022">
            <v>41096</v>
          </cell>
          <cell r="B6022">
            <v>41096</v>
          </cell>
          <cell r="C6022">
            <v>41096</v>
          </cell>
        </row>
        <row r="6023">
          <cell r="A6023">
            <v>41096</v>
          </cell>
          <cell r="B6023">
            <v>41096</v>
          </cell>
          <cell r="C6023">
            <v>41096</v>
          </cell>
        </row>
        <row r="6024">
          <cell r="A6024">
            <v>41096</v>
          </cell>
          <cell r="B6024">
            <v>41096</v>
          </cell>
          <cell r="C6024">
            <v>41096</v>
          </cell>
        </row>
        <row r="6025">
          <cell r="A6025">
            <v>41096</v>
          </cell>
          <cell r="B6025">
            <v>41096</v>
          </cell>
          <cell r="C6025">
            <v>41096</v>
          </cell>
        </row>
        <row r="6026">
          <cell r="A6026">
            <v>41096</v>
          </cell>
          <cell r="B6026">
            <v>41096</v>
          </cell>
          <cell r="C6026">
            <v>41096</v>
          </cell>
        </row>
        <row r="6027">
          <cell r="A6027">
            <v>41096</v>
          </cell>
          <cell r="B6027">
            <v>41096</v>
          </cell>
          <cell r="C6027">
            <v>41096</v>
          </cell>
        </row>
        <row r="6028">
          <cell r="A6028">
            <v>41096</v>
          </cell>
          <cell r="B6028">
            <v>41096</v>
          </cell>
          <cell r="C6028">
            <v>41096</v>
          </cell>
        </row>
        <row r="6029">
          <cell r="A6029">
            <v>41096</v>
          </cell>
          <cell r="B6029">
            <v>41096</v>
          </cell>
          <cell r="C6029">
            <v>41096</v>
          </cell>
        </row>
        <row r="6030">
          <cell r="A6030">
            <v>41096</v>
          </cell>
          <cell r="B6030">
            <v>41096</v>
          </cell>
          <cell r="C6030">
            <v>41096</v>
          </cell>
        </row>
        <row r="6031">
          <cell r="A6031">
            <v>41096</v>
          </cell>
          <cell r="B6031">
            <v>41096</v>
          </cell>
          <cell r="C6031">
            <v>41096</v>
          </cell>
        </row>
        <row r="6032">
          <cell r="A6032">
            <v>41096</v>
          </cell>
          <cell r="B6032">
            <v>41096</v>
          </cell>
          <cell r="C6032">
            <v>41096</v>
          </cell>
        </row>
        <row r="6033">
          <cell r="A6033">
            <v>41096</v>
          </cell>
          <cell r="B6033">
            <v>41096</v>
          </cell>
          <cell r="C6033">
            <v>41096</v>
          </cell>
        </row>
        <row r="6034">
          <cell r="A6034">
            <v>41096</v>
          </cell>
          <cell r="B6034">
            <v>41096</v>
          </cell>
          <cell r="C6034">
            <v>41096</v>
          </cell>
        </row>
        <row r="6035">
          <cell r="A6035">
            <v>41096</v>
          </cell>
          <cell r="B6035">
            <v>41096</v>
          </cell>
          <cell r="C6035">
            <v>41096</v>
          </cell>
        </row>
        <row r="6036">
          <cell r="A6036">
            <v>41096</v>
          </cell>
          <cell r="B6036">
            <v>41096</v>
          </cell>
          <cell r="C6036">
            <v>41096</v>
          </cell>
        </row>
        <row r="6037">
          <cell r="A6037">
            <v>41096</v>
          </cell>
          <cell r="B6037">
            <v>41096</v>
          </cell>
          <cell r="C6037">
            <v>41096</v>
          </cell>
        </row>
        <row r="6038">
          <cell r="A6038">
            <v>41096</v>
          </cell>
          <cell r="B6038">
            <v>41096</v>
          </cell>
          <cell r="C6038">
            <v>41096</v>
          </cell>
        </row>
        <row r="6039">
          <cell r="A6039">
            <v>41096</v>
          </cell>
          <cell r="B6039">
            <v>41096</v>
          </cell>
          <cell r="C6039">
            <v>41096</v>
          </cell>
        </row>
        <row r="6040">
          <cell r="A6040">
            <v>41096</v>
          </cell>
          <cell r="B6040">
            <v>41096</v>
          </cell>
          <cell r="C6040">
            <v>41096</v>
          </cell>
        </row>
        <row r="6041">
          <cell r="A6041">
            <v>41096</v>
          </cell>
          <cell r="B6041">
            <v>41096</v>
          </cell>
          <cell r="C6041">
            <v>41096</v>
          </cell>
        </row>
        <row r="6042">
          <cell r="A6042">
            <v>41096</v>
          </cell>
          <cell r="B6042">
            <v>41096</v>
          </cell>
          <cell r="C6042">
            <v>41096</v>
          </cell>
        </row>
        <row r="6043">
          <cell r="A6043">
            <v>41096</v>
          </cell>
          <cell r="B6043">
            <v>41096</v>
          </cell>
          <cell r="C6043">
            <v>41096</v>
          </cell>
        </row>
        <row r="6044">
          <cell r="A6044">
            <v>41096</v>
          </cell>
          <cell r="B6044">
            <v>41096</v>
          </cell>
          <cell r="C6044">
            <v>41096</v>
          </cell>
        </row>
        <row r="6045">
          <cell r="A6045">
            <v>41096</v>
          </cell>
          <cell r="B6045">
            <v>41096</v>
          </cell>
          <cell r="C6045">
            <v>41096</v>
          </cell>
        </row>
        <row r="6046">
          <cell r="A6046">
            <v>41096</v>
          </cell>
          <cell r="B6046">
            <v>41096</v>
          </cell>
          <cell r="C6046">
            <v>41096</v>
          </cell>
        </row>
        <row r="6047">
          <cell r="A6047">
            <v>41096</v>
          </cell>
          <cell r="B6047">
            <v>41096</v>
          </cell>
          <cell r="C6047">
            <v>41096</v>
          </cell>
        </row>
        <row r="6048">
          <cell r="A6048">
            <v>41096</v>
          </cell>
          <cell r="B6048">
            <v>41096</v>
          </cell>
          <cell r="C6048">
            <v>41096</v>
          </cell>
        </row>
        <row r="6049">
          <cell r="A6049">
            <v>41096</v>
          </cell>
          <cell r="B6049">
            <v>41096</v>
          </cell>
          <cell r="C6049">
            <v>41096</v>
          </cell>
        </row>
        <row r="6050">
          <cell r="A6050">
            <v>41096</v>
          </cell>
          <cell r="B6050">
            <v>41096</v>
          </cell>
          <cell r="C6050">
            <v>41096</v>
          </cell>
        </row>
        <row r="6051">
          <cell r="A6051">
            <v>41096</v>
          </cell>
          <cell r="B6051">
            <v>41096</v>
          </cell>
          <cell r="C6051">
            <v>41096</v>
          </cell>
        </row>
        <row r="6052">
          <cell r="A6052">
            <v>41096</v>
          </cell>
          <cell r="B6052">
            <v>41096</v>
          </cell>
          <cell r="C6052">
            <v>41096</v>
          </cell>
        </row>
        <row r="6053">
          <cell r="A6053">
            <v>41096</v>
          </cell>
          <cell r="B6053">
            <v>41096</v>
          </cell>
          <cell r="C6053">
            <v>41096</v>
          </cell>
        </row>
        <row r="6054">
          <cell r="A6054">
            <v>41096</v>
          </cell>
          <cell r="B6054">
            <v>41096</v>
          </cell>
          <cell r="C6054">
            <v>41096</v>
          </cell>
        </row>
        <row r="6055">
          <cell r="A6055">
            <v>41096</v>
          </cell>
          <cell r="B6055">
            <v>41096</v>
          </cell>
          <cell r="C6055">
            <v>41096</v>
          </cell>
        </row>
        <row r="6056">
          <cell r="A6056">
            <v>41096</v>
          </cell>
          <cell r="B6056">
            <v>41096</v>
          </cell>
          <cell r="C6056">
            <v>41096</v>
          </cell>
        </row>
        <row r="6057">
          <cell r="A6057">
            <v>41096</v>
          </cell>
          <cell r="B6057">
            <v>41096</v>
          </cell>
          <cell r="C6057">
            <v>41096</v>
          </cell>
        </row>
        <row r="6058">
          <cell r="A6058">
            <v>41096</v>
          </cell>
          <cell r="B6058">
            <v>41096</v>
          </cell>
          <cell r="C6058">
            <v>41096</v>
          </cell>
        </row>
        <row r="6059">
          <cell r="A6059">
            <v>41096</v>
          </cell>
          <cell r="B6059">
            <v>41096</v>
          </cell>
          <cell r="C6059">
            <v>41096</v>
          </cell>
        </row>
        <row r="6060">
          <cell r="A6060">
            <v>41096</v>
          </cell>
          <cell r="B6060">
            <v>41096</v>
          </cell>
          <cell r="C6060">
            <v>41096</v>
          </cell>
        </row>
        <row r="6061">
          <cell r="A6061">
            <v>41096</v>
          </cell>
          <cell r="B6061">
            <v>41096</v>
          </cell>
          <cell r="C6061">
            <v>41096</v>
          </cell>
        </row>
        <row r="6062">
          <cell r="A6062">
            <v>41096</v>
          </cell>
          <cell r="B6062">
            <v>41096</v>
          </cell>
          <cell r="C6062">
            <v>41096</v>
          </cell>
        </row>
        <row r="6063">
          <cell r="A6063">
            <v>41096</v>
          </cell>
          <cell r="B6063">
            <v>41096</v>
          </cell>
          <cell r="C6063">
            <v>41096</v>
          </cell>
        </row>
        <row r="6064">
          <cell r="A6064">
            <v>41096</v>
          </cell>
          <cell r="B6064">
            <v>41096</v>
          </cell>
          <cell r="C6064">
            <v>41096</v>
          </cell>
        </row>
        <row r="6065">
          <cell r="A6065">
            <v>41096</v>
          </cell>
          <cell r="B6065">
            <v>41096</v>
          </cell>
          <cell r="C6065">
            <v>41096</v>
          </cell>
        </row>
        <row r="6066">
          <cell r="A6066">
            <v>41096</v>
          </cell>
          <cell r="B6066">
            <v>41096</v>
          </cell>
          <cell r="C6066">
            <v>41096</v>
          </cell>
        </row>
        <row r="6067">
          <cell r="A6067">
            <v>41096</v>
          </cell>
          <cell r="B6067">
            <v>41096</v>
          </cell>
          <cell r="C6067">
            <v>41096</v>
          </cell>
        </row>
        <row r="6068">
          <cell r="A6068">
            <v>41096</v>
          </cell>
          <cell r="B6068">
            <v>41096</v>
          </cell>
          <cell r="C6068">
            <v>41096</v>
          </cell>
        </row>
        <row r="6069">
          <cell r="A6069">
            <v>41096</v>
          </cell>
          <cell r="B6069">
            <v>41096</v>
          </cell>
          <cell r="C6069">
            <v>41096</v>
          </cell>
        </row>
        <row r="6070">
          <cell r="A6070">
            <v>41096</v>
          </cell>
          <cell r="B6070">
            <v>41096</v>
          </cell>
          <cell r="C6070">
            <v>41096</v>
          </cell>
        </row>
        <row r="6071">
          <cell r="A6071">
            <v>41096</v>
          </cell>
          <cell r="B6071">
            <v>41096</v>
          </cell>
          <cell r="C6071">
            <v>41096</v>
          </cell>
        </row>
        <row r="6072">
          <cell r="A6072">
            <v>41096</v>
          </cell>
          <cell r="B6072">
            <v>41096</v>
          </cell>
          <cell r="C6072">
            <v>41096</v>
          </cell>
        </row>
        <row r="6073">
          <cell r="A6073">
            <v>41096</v>
          </cell>
          <cell r="B6073">
            <v>41096</v>
          </cell>
          <cell r="C6073">
            <v>41096</v>
          </cell>
        </row>
        <row r="6074">
          <cell r="A6074">
            <v>41096</v>
          </cell>
          <cell r="B6074">
            <v>41096</v>
          </cell>
          <cell r="C6074">
            <v>41096</v>
          </cell>
        </row>
        <row r="6075">
          <cell r="A6075">
            <v>41096</v>
          </cell>
          <cell r="B6075">
            <v>41096</v>
          </cell>
          <cell r="C6075">
            <v>41096</v>
          </cell>
        </row>
        <row r="6076">
          <cell r="A6076">
            <v>41096</v>
          </cell>
          <cell r="B6076">
            <v>41096</v>
          </cell>
          <cell r="C6076">
            <v>41096</v>
          </cell>
        </row>
        <row r="6077">
          <cell r="A6077">
            <v>41096</v>
          </cell>
          <cell r="B6077">
            <v>41096</v>
          </cell>
          <cell r="C6077">
            <v>41096</v>
          </cell>
        </row>
        <row r="6078">
          <cell r="A6078">
            <v>41096</v>
          </cell>
          <cell r="B6078">
            <v>41096</v>
          </cell>
          <cell r="C6078">
            <v>41096</v>
          </cell>
        </row>
        <row r="6079">
          <cell r="A6079">
            <v>41096</v>
          </cell>
          <cell r="B6079">
            <v>41096</v>
          </cell>
          <cell r="C6079">
            <v>41096</v>
          </cell>
        </row>
        <row r="6080">
          <cell r="A6080">
            <v>41096</v>
          </cell>
          <cell r="B6080">
            <v>41096</v>
          </cell>
          <cell r="C6080">
            <v>41096</v>
          </cell>
        </row>
        <row r="6081">
          <cell r="A6081">
            <v>41096</v>
          </cell>
          <cell r="B6081">
            <v>41096</v>
          </cell>
          <cell r="C6081">
            <v>41096</v>
          </cell>
        </row>
        <row r="6082">
          <cell r="A6082">
            <v>41096</v>
          </cell>
          <cell r="B6082">
            <v>41096</v>
          </cell>
          <cell r="C6082">
            <v>41096</v>
          </cell>
        </row>
        <row r="6083">
          <cell r="A6083">
            <v>41096</v>
          </cell>
          <cell r="B6083">
            <v>41096</v>
          </cell>
          <cell r="C6083">
            <v>41096</v>
          </cell>
        </row>
        <row r="6084">
          <cell r="A6084">
            <v>41096</v>
          </cell>
          <cell r="B6084">
            <v>41096</v>
          </cell>
          <cell r="C6084">
            <v>41096</v>
          </cell>
        </row>
        <row r="6085">
          <cell r="A6085">
            <v>41096</v>
          </cell>
          <cell r="B6085">
            <v>41096</v>
          </cell>
          <cell r="C6085">
            <v>41096</v>
          </cell>
        </row>
        <row r="6086">
          <cell r="A6086">
            <v>41096</v>
          </cell>
          <cell r="B6086">
            <v>41096</v>
          </cell>
          <cell r="C6086">
            <v>41096</v>
          </cell>
        </row>
        <row r="6087">
          <cell r="A6087">
            <v>41096</v>
          </cell>
          <cell r="B6087">
            <v>41096</v>
          </cell>
          <cell r="C6087">
            <v>41096</v>
          </cell>
        </row>
        <row r="6088">
          <cell r="A6088">
            <v>41096</v>
          </cell>
          <cell r="B6088">
            <v>41096</v>
          </cell>
          <cell r="C6088">
            <v>41096</v>
          </cell>
        </row>
        <row r="6089">
          <cell r="A6089">
            <v>41096</v>
          </cell>
          <cell r="B6089">
            <v>41096</v>
          </cell>
          <cell r="C6089">
            <v>41096</v>
          </cell>
        </row>
        <row r="6090">
          <cell r="A6090">
            <v>41096</v>
          </cell>
          <cell r="B6090">
            <v>41096</v>
          </cell>
          <cell r="C6090">
            <v>41096</v>
          </cell>
        </row>
        <row r="6091">
          <cell r="A6091">
            <v>41096</v>
          </cell>
          <cell r="B6091">
            <v>41096</v>
          </cell>
          <cell r="C6091">
            <v>41096</v>
          </cell>
        </row>
        <row r="6092">
          <cell r="A6092">
            <v>41096</v>
          </cell>
          <cell r="B6092">
            <v>41096</v>
          </cell>
          <cell r="C6092">
            <v>41096</v>
          </cell>
        </row>
        <row r="6093">
          <cell r="A6093">
            <v>41096</v>
          </cell>
          <cell r="B6093">
            <v>41096</v>
          </cell>
          <cell r="C6093">
            <v>41096</v>
          </cell>
        </row>
        <row r="6094">
          <cell r="A6094">
            <v>41096</v>
          </cell>
          <cell r="B6094">
            <v>41096</v>
          </cell>
          <cell r="C6094">
            <v>41096</v>
          </cell>
        </row>
        <row r="6095">
          <cell r="A6095">
            <v>41096</v>
          </cell>
          <cell r="B6095">
            <v>41096</v>
          </cell>
          <cell r="C6095">
            <v>41096</v>
          </cell>
        </row>
        <row r="6096">
          <cell r="A6096">
            <v>41096</v>
          </cell>
          <cell r="B6096">
            <v>41096</v>
          </cell>
          <cell r="C6096">
            <v>41096</v>
          </cell>
        </row>
        <row r="6097">
          <cell r="A6097">
            <v>41096</v>
          </cell>
          <cell r="B6097">
            <v>41096</v>
          </cell>
          <cell r="C6097">
            <v>41096</v>
          </cell>
        </row>
        <row r="6098">
          <cell r="A6098">
            <v>41096</v>
          </cell>
          <cell r="B6098">
            <v>41096</v>
          </cell>
          <cell r="C6098">
            <v>41096</v>
          </cell>
        </row>
        <row r="6099">
          <cell r="A6099">
            <v>41096</v>
          </cell>
          <cell r="B6099">
            <v>41096</v>
          </cell>
          <cell r="C6099">
            <v>41096</v>
          </cell>
        </row>
        <row r="6100">
          <cell r="A6100">
            <v>41096</v>
          </cell>
          <cell r="B6100">
            <v>41096</v>
          </cell>
          <cell r="C6100">
            <v>41096</v>
          </cell>
        </row>
        <row r="6101">
          <cell r="A6101">
            <v>41096</v>
          </cell>
          <cell r="B6101">
            <v>41096</v>
          </cell>
          <cell r="C6101">
            <v>41096</v>
          </cell>
        </row>
        <row r="6102">
          <cell r="A6102">
            <v>41096</v>
          </cell>
          <cell r="B6102">
            <v>41096</v>
          </cell>
          <cell r="C6102">
            <v>41096</v>
          </cell>
        </row>
        <row r="6103">
          <cell r="A6103">
            <v>41096</v>
          </cell>
          <cell r="B6103">
            <v>41096</v>
          </cell>
          <cell r="C6103">
            <v>41096</v>
          </cell>
        </row>
        <row r="6104">
          <cell r="A6104">
            <v>41096</v>
          </cell>
          <cell r="B6104">
            <v>41096</v>
          </cell>
          <cell r="C6104">
            <v>41096</v>
          </cell>
        </row>
        <row r="6105">
          <cell r="A6105">
            <v>41096</v>
          </cell>
          <cell r="B6105">
            <v>41096</v>
          </cell>
          <cell r="C6105">
            <v>41096</v>
          </cell>
        </row>
        <row r="6106">
          <cell r="A6106">
            <v>41096</v>
          </cell>
          <cell r="B6106">
            <v>41096</v>
          </cell>
          <cell r="C6106">
            <v>41096</v>
          </cell>
        </row>
        <row r="6107">
          <cell r="A6107">
            <v>41096</v>
          </cell>
          <cell r="B6107">
            <v>41096</v>
          </cell>
          <cell r="C6107">
            <v>41096</v>
          </cell>
        </row>
        <row r="6108">
          <cell r="A6108">
            <v>41096</v>
          </cell>
          <cell r="B6108">
            <v>41096</v>
          </cell>
          <cell r="C6108">
            <v>41096</v>
          </cell>
        </row>
        <row r="6109">
          <cell r="A6109">
            <v>41096</v>
          </cell>
          <cell r="B6109">
            <v>41096</v>
          </cell>
          <cell r="C6109">
            <v>41096</v>
          </cell>
        </row>
        <row r="6110">
          <cell r="A6110">
            <v>41096</v>
          </cell>
          <cell r="B6110">
            <v>41096</v>
          </cell>
          <cell r="C6110">
            <v>41096</v>
          </cell>
        </row>
        <row r="6111">
          <cell r="A6111">
            <v>41096</v>
          </cell>
          <cell r="B6111">
            <v>41096</v>
          </cell>
          <cell r="C6111">
            <v>41096</v>
          </cell>
        </row>
        <row r="6112">
          <cell r="A6112">
            <v>41096</v>
          </cell>
          <cell r="B6112">
            <v>41096</v>
          </cell>
          <cell r="C6112">
            <v>41096</v>
          </cell>
        </row>
        <row r="6113">
          <cell r="A6113">
            <v>41096</v>
          </cell>
          <cell r="B6113">
            <v>41096</v>
          </cell>
          <cell r="C6113">
            <v>41096</v>
          </cell>
        </row>
        <row r="6114">
          <cell r="A6114">
            <v>41096</v>
          </cell>
          <cell r="B6114">
            <v>41096</v>
          </cell>
          <cell r="C6114">
            <v>41096</v>
          </cell>
        </row>
        <row r="6115">
          <cell r="A6115">
            <v>41096</v>
          </cell>
          <cell r="B6115">
            <v>41096</v>
          </cell>
          <cell r="C6115">
            <v>41096</v>
          </cell>
        </row>
        <row r="6116">
          <cell r="A6116">
            <v>41096</v>
          </cell>
          <cell r="B6116">
            <v>41096</v>
          </cell>
          <cell r="C6116">
            <v>41096</v>
          </cell>
        </row>
        <row r="6117">
          <cell r="A6117">
            <v>41096</v>
          </cell>
          <cell r="B6117">
            <v>41096</v>
          </cell>
          <cell r="C6117">
            <v>41096</v>
          </cell>
        </row>
        <row r="6118">
          <cell r="A6118">
            <v>41096</v>
          </cell>
          <cell r="B6118">
            <v>41096</v>
          </cell>
          <cell r="C6118">
            <v>41096</v>
          </cell>
        </row>
        <row r="6119">
          <cell r="A6119">
            <v>41096</v>
          </cell>
          <cell r="B6119">
            <v>41096</v>
          </cell>
          <cell r="C6119">
            <v>41096</v>
          </cell>
        </row>
        <row r="6120">
          <cell r="A6120">
            <v>41096</v>
          </cell>
          <cell r="B6120">
            <v>41096</v>
          </cell>
          <cell r="C6120">
            <v>41096</v>
          </cell>
        </row>
        <row r="6121">
          <cell r="A6121">
            <v>41096</v>
          </cell>
          <cell r="B6121">
            <v>41096</v>
          </cell>
          <cell r="C6121">
            <v>41096</v>
          </cell>
        </row>
        <row r="6122">
          <cell r="A6122">
            <v>41096</v>
          </cell>
          <cell r="B6122">
            <v>41096</v>
          </cell>
          <cell r="C6122">
            <v>41096</v>
          </cell>
        </row>
        <row r="6123">
          <cell r="A6123">
            <v>41096</v>
          </cell>
          <cell r="B6123">
            <v>41096</v>
          </cell>
          <cell r="C6123">
            <v>41096</v>
          </cell>
        </row>
        <row r="6124">
          <cell r="A6124">
            <v>41096</v>
          </cell>
          <cell r="B6124">
            <v>41096</v>
          </cell>
          <cell r="C6124">
            <v>41096</v>
          </cell>
        </row>
        <row r="6125">
          <cell r="A6125">
            <v>41096</v>
          </cell>
          <cell r="B6125">
            <v>41096</v>
          </cell>
          <cell r="C6125">
            <v>41096</v>
          </cell>
        </row>
        <row r="6126">
          <cell r="A6126">
            <v>41096</v>
          </cell>
          <cell r="B6126">
            <v>41096</v>
          </cell>
          <cell r="C6126">
            <v>41096</v>
          </cell>
        </row>
        <row r="6127">
          <cell r="A6127">
            <v>41096</v>
          </cell>
          <cell r="B6127">
            <v>41096</v>
          </cell>
          <cell r="C6127">
            <v>41096</v>
          </cell>
        </row>
        <row r="6128">
          <cell r="A6128">
            <v>41096</v>
          </cell>
          <cell r="B6128">
            <v>41096</v>
          </cell>
          <cell r="C6128">
            <v>41096</v>
          </cell>
        </row>
        <row r="6129">
          <cell r="A6129">
            <v>41096</v>
          </cell>
          <cell r="B6129">
            <v>41096</v>
          </cell>
          <cell r="C6129">
            <v>41096</v>
          </cell>
        </row>
        <row r="6130">
          <cell r="A6130">
            <v>41096</v>
          </cell>
          <cell r="B6130">
            <v>41096</v>
          </cell>
          <cell r="C6130">
            <v>41096</v>
          </cell>
        </row>
        <row r="6131">
          <cell r="A6131">
            <v>41096</v>
          </cell>
          <cell r="B6131">
            <v>41096</v>
          </cell>
          <cell r="C6131">
            <v>41096</v>
          </cell>
        </row>
        <row r="6132">
          <cell r="A6132">
            <v>41096</v>
          </cell>
          <cell r="B6132">
            <v>41096</v>
          </cell>
          <cell r="C6132">
            <v>41096</v>
          </cell>
        </row>
        <row r="6133">
          <cell r="A6133">
            <v>41096</v>
          </cell>
          <cell r="B6133">
            <v>41096</v>
          </cell>
          <cell r="C6133">
            <v>41096</v>
          </cell>
        </row>
        <row r="6134">
          <cell r="A6134">
            <v>41096</v>
          </cell>
          <cell r="B6134">
            <v>41096</v>
          </cell>
          <cell r="C6134">
            <v>41096</v>
          </cell>
        </row>
        <row r="6135">
          <cell r="A6135">
            <v>41096</v>
          </cell>
          <cell r="B6135">
            <v>41096</v>
          </cell>
          <cell r="C6135">
            <v>41096</v>
          </cell>
        </row>
        <row r="6136">
          <cell r="A6136">
            <v>41096</v>
          </cell>
          <cell r="B6136">
            <v>41096</v>
          </cell>
          <cell r="C6136">
            <v>41096</v>
          </cell>
        </row>
        <row r="6137">
          <cell r="A6137">
            <v>41096</v>
          </cell>
          <cell r="B6137">
            <v>41096</v>
          </cell>
          <cell r="C6137">
            <v>41096</v>
          </cell>
        </row>
        <row r="6138">
          <cell r="A6138">
            <v>41096</v>
          </cell>
          <cell r="B6138">
            <v>41096</v>
          </cell>
          <cell r="C6138">
            <v>41096</v>
          </cell>
        </row>
        <row r="6139">
          <cell r="A6139">
            <v>41096</v>
          </cell>
          <cell r="B6139">
            <v>41096</v>
          </cell>
          <cell r="C6139">
            <v>41096</v>
          </cell>
        </row>
        <row r="6140">
          <cell r="A6140">
            <v>41096</v>
          </cell>
          <cell r="B6140">
            <v>41096</v>
          </cell>
          <cell r="C6140">
            <v>41096</v>
          </cell>
        </row>
        <row r="6141">
          <cell r="A6141">
            <v>41096</v>
          </cell>
          <cell r="B6141">
            <v>41096</v>
          </cell>
          <cell r="C6141">
            <v>41096</v>
          </cell>
        </row>
        <row r="6142">
          <cell r="A6142">
            <v>41096</v>
          </cell>
          <cell r="B6142">
            <v>41096</v>
          </cell>
          <cell r="C6142">
            <v>41096</v>
          </cell>
        </row>
        <row r="6143">
          <cell r="A6143">
            <v>41096</v>
          </cell>
          <cell r="B6143">
            <v>41096</v>
          </cell>
          <cell r="C6143">
            <v>41096</v>
          </cell>
        </row>
        <row r="6144">
          <cell r="A6144">
            <v>41096</v>
          </cell>
          <cell r="B6144">
            <v>41096</v>
          </cell>
          <cell r="C6144">
            <v>41096</v>
          </cell>
        </row>
        <row r="6145">
          <cell r="A6145">
            <v>41096</v>
          </cell>
          <cell r="B6145">
            <v>41096</v>
          </cell>
          <cell r="C6145">
            <v>41096</v>
          </cell>
        </row>
        <row r="6146">
          <cell r="A6146">
            <v>41096</v>
          </cell>
          <cell r="B6146">
            <v>41096</v>
          </cell>
          <cell r="C6146">
            <v>41096</v>
          </cell>
        </row>
        <row r="6147">
          <cell r="A6147">
            <v>41096</v>
          </cell>
          <cell r="B6147">
            <v>41096</v>
          </cell>
          <cell r="C6147">
            <v>41096</v>
          </cell>
        </row>
        <row r="6148">
          <cell r="A6148">
            <v>41096</v>
          </cell>
          <cell r="B6148">
            <v>41096</v>
          </cell>
          <cell r="C6148">
            <v>41096</v>
          </cell>
        </row>
        <row r="6149">
          <cell r="A6149">
            <v>41096</v>
          </cell>
          <cell r="B6149">
            <v>41096</v>
          </cell>
          <cell r="C6149">
            <v>41096</v>
          </cell>
        </row>
        <row r="6150">
          <cell r="A6150">
            <v>41096</v>
          </cell>
          <cell r="B6150">
            <v>41096</v>
          </cell>
          <cell r="C6150">
            <v>41096</v>
          </cell>
        </row>
        <row r="6151">
          <cell r="A6151">
            <v>41096</v>
          </cell>
          <cell r="B6151">
            <v>41096</v>
          </cell>
          <cell r="C6151">
            <v>41096</v>
          </cell>
        </row>
        <row r="6152">
          <cell r="A6152">
            <v>41096</v>
          </cell>
          <cell r="B6152">
            <v>41096</v>
          </cell>
          <cell r="C6152">
            <v>41096</v>
          </cell>
        </row>
        <row r="6153">
          <cell r="A6153">
            <v>41096</v>
          </cell>
          <cell r="B6153">
            <v>41096</v>
          </cell>
          <cell r="C6153">
            <v>41096</v>
          </cell>
        </row>
        <row r="6154">
          <cell r="A6154">
            <v>41096</v>
          </cell>
          <cell r="B6154">
            <v>41096</v>
          </cell>
          <cell r="C6154">
            <v>41096</v>
          </cell>
        </row>
        <row r="6155">
          <cell r="A6155">
            <v>41096</v>
          </cell>
          <cell r="B6155">
            <v>41096</v>
          </cell>
          <cell r="C6155">
            <v>41096</v>
          </cell>
        </row>
        <row r="6156">
          <cell r="A6156">
            <v>41096</v>
          </cell>
          <cell r="B6156">
            <v>41096</v>
          </cell>
          <cell r="C6156">
            <v>41096</v>
          </cell>
        </row>
        <row r="6157">
          <cell r="A6157">
            <v>41096</v>
          </cell>
          <cell r="B6157">
            <v>41096</v>
          </cell>
          <cell r="C6157">
            <v>41096</v>
          </cell>
        </row>
        <row r="6158">
          <cell r="A6158">
            <v>41096</v>
          </cell>
          <cell r="B6158">
            <v>41096</v>
          </cell>
          <cell r="C6158">
            <v>41096</v>
          </cell>
        </row>
        <row r="6159">
          <cell r="A6159">
            <v>41096</v>
          </cell>
          <cell r="B6159">
            <v>41096</v>
          </cell>
          <cell r="C6159">
            <v>41096</v>
          </cell>
        </row>
        <row r="6160">
          <cell r="A6160">
            <v>41096</v>
          </cell>
          <cell r="B6160">
            <v>41096</v>
          </cell>
          <cell r="C6160">
            <v>41096</v>
          </cell>
        </row>
        <row r="6161">
          <cell r="A6161">
            <v>41096</v>
          </cell>
          <cell r="B6161">
            <v>41096</v>
          </cell>
          <cell r="C6161">
            <v>41096</v>
          </cell>
        </row>
        <row r="6162">
          <cell r="A6162">
            <v>41096</v>
          </cell>
          <cell r="B6162">
            <v>41096</v>
          </cell>
          <cell r="C6162">
            <v>41096</v>
          </cell>
        </row>
        <row r="6163">
          <cell r="A6163">
            <v>41096</v>
          </cell>
          <cell r="B6163">
            <v>41096</v>
          </cell>
          <cell r="C6163">
            <v>41096</v>
          </cell>
        </row>
        <row r="6164">
          <cell r="A6164">
            <v>41096</v>
          </cell>
          <cell r="B6164">
            <v>41096</v>
          </cell>
          <cell r="C6164">
            <v>41096</v>
          </cell>
        </row>
        <row r="6165">
          <cell r="A6165">
            <v>41096</v>
          </cell>
          <cell r="B6165">
            <v>41096</v>
          </cell>
          <cell r="C6165">
            <v>41096</v>
          </cell>
        </row>
        <row r="6166">
          <cell r="A6166">
            <v>41096</v>
          </cell>
          <cell r="B6166">
            <v>41096</v>
          </cell>
          <cell r="C6166">
            <v>41096</v>
          </cell>
        </row>
        <row r="6167">
          <cell r="A6167">
            <v>41096</v>
          </cell>
          <cell r="B6167">
            <v>41096</v>
          </cell>
          <cell r="C6167">
            <v>41096</v>
          </cell>
        </row>
        <row r="6168">
          <cell r="A6168">
            <v>41096</v>
          </cell>
          <cell r="B6168">
            <v>41096</v>
          </cell>
          <cell r="C6168">
            <v>41096</v>
          </cell>
        </row>
        <row r="6169">
          <cell r="A6169">
            <v>41096</v>
          </cell>
          <cell r="B6169">
            <v>41096</v>
          </cell>
          <cell r="C6169">
            <v>41096</v>
          </cell>
        </row>
        <row r="6170">
          <cell r="A6170">
            <v>41096</v>
          </cell>
          <cell r="B6170">
            <v>41096</v>
          </cell>
          <cell r="C6170">
            <v>41096</v>
          </cell>
        </row>
        <row r="6171">
          <cell r="A6171">
            <v>41096</v>
          </cell>
          <cell r="B6171">
            <v>41096</v>
          </cell>
          <cell r="C6171">
            <v>41096</v>
          </cell>
        </row>
        <row r="6172">
          <cell r="A6172">
            <v>41096</v>
          </cell>
          <cell r="B6172">
            <v>41096</v>
          </cell>
          <cell r="C6172">
            <v>41096</v>
          </cell>
        </row>
        <row r="6173">
          <cell r="A6173">
            <v>41096</v>
          </cell>
          <cell r="B6173">
            <v>41096</v>
          </cell>
          <cell r="C6173">
            <v>41096</v>
          </cell>
        </row>
        <row r="6174">
          <cell r="A6174">
            <v>41096</v>
          </cell>
          <cell r="B6174">
            <v>41096</v>
          </cell>
          <cell r="C6174">
            <v>41096</v>
          </cell>
        </row>
        <row r="6175">
          <cell r="A6175">
            <v>41096</v>
          </cell>
          <cell r="B6175">
            <v>41096</v>
          </cell>
          <cell r="C6175">
            <v>41096</v>
          </cell>
        </row>
        <row r="6176">
          <cell r="A6176">
            <v>41096</v>
          </cell>
          <cell r="B6176">
            <v>41096</v>
          </cell>
          <cell r="C6176">
            <v>41096</v>
          </cell>
        </row>
        <row r="6177">
          <cell r="A6177">
            <v>41096</v>
          </cell>
          <cell r="B6177">
            <v>41096</v>
          </cell>
          <cell r="C6177">
            <v>41096</v>
          </cell>
        </row>
        <row r="6178">
          <cell r="A6178">
            <v>41096</v>
          </cell>
          <cell r="B6178">
            <v>41096</v>
          </cell>
          <cell r="C6178">
            <v>41096</v>
          </cell>
        </row>
        <row r="6179">
          <cell r="A6179">
            <v>41096</v>
          </cell>
          <cell r="B6179">
            <v>41096</v>
          </cell>
          <cell r="C6179">
            <v>41096</v>
          </cell>
        </row>
        <row r="6180">
          <cell r="A6180">
            <v>41096</v>
          </cell>
          <cell r="B6180">
            <v>41096</v>
          </cell>
          <cell r="C6180">
            <v>41096</v>
          </cell>
        </row>
        <row r="6181">
          <cell r="A6181">
            <v>41096</v>
          </cell>
          <cell r="B6181">
            <v>41096</v>
          </cell>
          <cell r="C6181">
            <v>41096</v>
          </cell>
        </row>
        <row r="6182">
          <cell r="A6182">
            <v>41096</v>
          </cell>
          <cell r="B6182">
            <v>41096</v>
          </cell>
          <cell r="C6182">
            <v>41096</v>
          </cell>
        </row>
        <row r="6183">
          <cell r="A6183">
            <v>41096</v>
          </cell>
          <cell r="B6183">
            <v>41096</v>
          </cell>
          <cell r="C6183">
            <v>41096</v>
          </cell>
        </row>
        <row r="6184">
          <cell r="A6184">
            <v>41096</v>
          </cell>
          <cell r="B6184">
            <v>41096</v>
          </cell>
          <cell r="C6184">
            <v>41096</v>
          </cell>
        </row>
        <row r="6185">
          <cell r="A6185">
            <v>41096</v>
          </cell>
          <cell r="B6185">
            <v>41096</v>
          </cell>
          <cell r="C6185">
            <v>41096</v>
          </cell>
        </row>
        <row r="6186">
          <cell r="A6186">
            <v>41096</v>
          </cell>
          <cell r="B6186">
            <v>41096</v>
          </cell>
          <cell r="C6186">
            <v>41096</v>
          </cell>
        </row>
        <row r="6187">
          <cell r="A6187">
            <v>41096</v>
          </cell>
          <cell r="B6187">
            <v>41096</v>
          </cell>
          <cell r="C6187">
            <v>41096</v>
          </cell>
        </row>
        <row r="6188">
          <cell r="A6188">
            <v>41096</v>
          </cell>
          <cell r="B6188">
            <v>41096</v>
          </cell>
          <cell r="C6188">
            <v>41096</v>
          </cell>
        </row>
        <row r="6189">
          <cell r="A6189">
            <v>41096</v>
          </cell>
          <cell r="B6189">
            <v>41096</v>
          </cell>
          <cell r="C6189">
            <v>41096</v>
          </cell>
        </row>
        <row r="6190">
          <cell r="A6190">
            <v>41096</v>
          </cell>
          <cell r="B6190">
            <v>41096</v>
          </cell>
          <cell r="C6190">
            <v>41096</v>
          </cell>
        </row>
        <row r="6191">
          <cell r="A6191">
            <v>41096</v>
          </cell>
          <cell r="B6191">
            <v>41096</v>
          </cell>
          <cell r="C6191">
            <v>41096</v>
          </cell>
        </row>
        <row r="6192">
          <cell r="A6192">
            <v>41096</v>
          </cell>
          <cell r="B6192">
            <v>41096</v>
          </cell>
          <cell r="C6192">
            <v>41096</v>
          </cell>
        </row>
        <row r="6193">
          <cell r="A6193">
            <v>41096</v>
          </cell>
          <cell r="B6193">
            <v>41096</v>
          </cell>
          <cell r="C6193">
            <v>41096</v>
          </cell>
        </row>
        <row r="6194">
          <cell r="A6194">
            <v>41096</v>
          </cell>
          <cell r="B6194">
            <v>41096</v>
          </cell>
          <cell r="C6194">
            <v>41096</v>
          </cell>
        </row>
        <row r="6195">
          <cell r="A6195">
            <v>41096</v>
          </cell>
          <cell r="B6195">
            <v>41096</v>
          </cell>
          <cell r="C6195">
            <v>41096</v>
          </cell>
        </row>
        <row r="6196">
          <cell r="A6196">
            <v>41096</v>
          </cell>
          <cell r="B6196">
            <v>41096</v>
          </cell>
          <cell r="C6196">
            <v>41096</v>
          </cell>
        </row>
        <row r="6197">
          <cell r="A6197">
            <v>41096</v>
          </cell>
          <cell r="B6197">
            <v>41096</v>
          </cell>
          <cell r="C6197">
            <v>41096</v>
          </cell>
        </row>
        <row r="6198">
          <cell r="A6198">
            <v>41096</v>
          </cell>
          <cell r="B6198">
            <v>41096</v>
          </cell>
          <cell r="C6198">
            <v>41096</v>
          </cell>
        </row>
        <row r="6199">
          <cell r="A6199">
            <v>41096</v>
          </cell>
          <cell r="B6199">
            <v>41096</v>
          </cell>
          <cell r="C6199">
            <v>41096</v>
          </cell>
        </row>
        <row r="6200">
          <cell r="A6200">
            <v>41096</v>
          </cell>
          <cell r="B6200">
            <v>41096</v>
          </cell>
          <cell r="C6200">
            <v>41096</v>
          </cell>
        </row>
        <row r="6201">
          <cell r="A6201">
            <v>41096</v>
          </cell>
          <cell r="B6201">
            <v>41096</v>
          </cell>
          <cell r="C6201">
            <v>41096</v>
          </cell>
        </row>
        <row r="6202">
          <cell r="A6202">
            <v>41096</v>
          </cell>
          <cell r="B6202">
            <v>41096</v>
          </cell>
          <cell r="C6202">
            <v>41096</v>
          </cell>
        </row>
        <row r="6203">
          <cell r="A6203">
            <v>41096</v>
          </cell>
          <cell r="B6203">
            <v>41096</v>
          </cell>
          <cell r="C6203">
            <v>41096</v>
          </cell>
        </row>
        <row r="6204">
          <cell r="A6204">
            <v>41096</v>
          </cell>
          <cell r="B6204">
            <v>41096</v>
          </cell>
          <cell r="C6204">
            <v>41096</v>
          </cell>
        </row>
        <row r="6205">
          <cell r="A6205">
            <v>41096</v>
          </cell>
          <cell r="B6205">
            <v>41096</v>
          </cell>
          <cell r="C6205">
            <v>41096</v>
          </cell>
        </row>
        <row r="6206">
          <cell r="A6206">
            <v>41096</v>
          </cell>
          <cell r="B6206">
            <v>41096</v>
          </cell>
          <cell r="C6206">
            <v>41096</v>
          </cell>
        </row>
        <row r="6207">
          <cell r="A6207">
            <v>41096</v>
          </cell>
          <cell r="B6207">
            <v>41096</v>
          </cell>
          <cell r="C6207">
            <v>41096</v>
          </cell>
        </row>
        <row r="6208">
          <cell r="A6208">
            <v>41096</v>
          </cell>
          <cell r="B6208">
            <v>41096</v>
          </cell>
          <cell r="C6208">
            <v>41096</v>
          </cell>
        </row>
        <row r="6209">
          <cell r="A6209">
            <v>41096</v>
          </cell>
          <cell r="B6209">
            <v>41096</v>
          </cell>
          <cell r="C6209">
            <v>41096</v>
          </cell>
        </row>
        <row r="6210">
          <cell r="A6210">
            <v>41096</v>
          </cell>
          <cell r="B6210">
            <v>41096</v>
          </cell>
          <cell r="C6210">
            <v>41096</v>
          </cell>
        </row>
        <row r="6211">
          <cell r="A6211">
            <v>41096</v>
          </cell>
          <cell r="B6211">
            <v>41096</v>
          </cell>
          <cell r="C6211">
            <v>41096</v>
          </cell>
        </row>
        <row r="6212">
          <cell r="A6212">
            <v>41096</v>
          </cell>
          <cell r="B6212">
            <v>41096</v>
          </cell>
          <cell r="C6212">
            <v>41096</v>
          </cell>
        </row>
        <row r="6213">
          <cell r="A6213">
            <v>41096</v>
          </cell>
          <cell r="B6213">
            <v>41096</v>
          </cell>
          <cell r="C6213">
            <v>41096</v>
          </cell>
        </row>
        <row r="6214">
          <cell r="A6214">
            <v>41096</v>
          </cell>
          <cell r="B6214">
            <v>41096</v>
          </cell>
          <cell r="C6214">
            <v>41096</v>
          </cell>
        </row>
        <row r="6215">
          <cell r="A6215">
            <v>41096</v>
          </cell>
          <cell r="B6215">
            <v>41096</v>
          </cell>
          <cell r="C6215">
            <v>41096</v>
          </cell>
        </row>
        <row r="6216">
          <cell r="A6216">
            <v>41096</v>
          </cell>
          <cell r="B6216">
            <v>41096</v>
          </cell>
          <cell r="C6216">
            <v>41096</v>
          </cell>
        </row>
        <row r="6217">
          <cell r="A6217">
            <v>41096</v>
          </cell>
          <cell r="B6217">
            <v>41096</v>
          </cell>
          <cell r="C6217">
            <v>41096</v>
          </cell>
        </row>
        <row r="6218">
          <cell r="A6218">
            <v>41096</v>
          </cell>
          <cell r="B6218">
            <v>41096</v>
          </cell>
          <cell r="C6218">
            <v>41096</v>
          </cell>
        </row>
        <row r="6219">
          <cell r="A6219">
            <v>41096</v>
          </cell>
          <cell r="B6219">
            <v>41096</v>
          </cell>
          <cell r="C6219">
            <v>41096</v>
          </cell>
        </row>
        <row r="6220">
          <cell r="A6220">
            <v>41096</v>
          </cell>
          <cell r="B6220">
            <v>41096</v>
          </cell>
          <cell r="C6220">
            <v>41096</v>
          </cell>
        </row>
        <row r="6221">
          <cell r="A6221">
            <v>41096</v>
          </cell>
          <cell r="B6221">
            <v>41096</v>
          </cell>
          <cell r="C6221">
            <v>41096</v>
          </cell>
        </row>
        <row r="6222">
          <cell r="A6222">
            <v>41096</v>
          </cell>
          <cell r="B6222">
            <v>41096</v>
          </cell>
          <cell r="C6222">
            <v>41096</v>
          </cell>
        </row>
        <row r="6223">
          <cell r="A6223">
            <v>41096</v>
          </cell>
          <cell r="B6223">
            <v>41096</v>
          </cell>
          <cell r="C6223">
            <v>41096</v>
          </cell>
        </row>
        <row r="6224">
          <cell r="A6224">
            <v>41096</v>
          </cell>
          <cell r="B6224">
            <v>41096</v>
          </cell>
          <cell r="C6224">
            <v>41096</v>
          </cell>
        </row>
        <row r="6225">
          <cell r="A6225">
            <v>41096</v>
          </cell>
          <cell r="B6225">
            <v>41096</v>
          </cell>
          <cell r="C6225">
            <v>41096</v>
          </cell>
        </row>
        <row r="6226">
          <cell r="A6226">
            <v>41096</v>
          </cell>
          <cell r="B6226">
            <v>41096</v>
          </cell>
          <cell r="C6226">
            <v>41096</v>
          </cell>
        </row>
        <row r="6227">
          <cell r="A6227">
            <v>41096</v>
          </cell>
          <cell r="B6227">
            <v>41096</v>
          </cell>
          <cell r="C6227">
            <v>41096</v>
          </cell>
        </row>
        <row r="6228">
          <cell r="A6228">
            <v>41096</v>
          </cell>
          <cell r="B6228">
            <v>41096</v>
          </cell>
          <cell r="C6228">
            <v>41096</v>
          </cell>
        </row>
        <row r="6229">
          <cell r="A6229">
            <v>41096</v>
          </cell>
          <cell r="B6229">
            <v>41096</v>
          </cell>
          <cell r="C6229">
            <v>41096</v>
          </cell>
        </row>
        <row r="6230">
          <cell r="A6230">
            <v>41096</v>
          </cell>
          <cell r="B6230">
            <v>41096</v>
          </cell>
          <cell r="C6230">
            <v>41096</v>
          </cell>
        </row>
        <row r="6231">
          <cell r="A6231">
            <v>41096</v>
          </cell>
          <cell r="B6231">
            <v>41096</v>
          </cell>
          <cell r="C6231">
            <v>41096</v>
          </cell>
        </row>
        <row r="6232">
          <cell r="A6232">
            <v>41096</v>
          </cell>
          <cell r="B6232">
            <v>41096</v>
          </cell>
          <cell r="C6232">
            <v>41096</v>
          </cell>
        </row>
        <row r="6233">
          <cell r="A6233">
            <v>41096</v>
          </cell>
          <cell r="B6233">
            <v>41096</v>
          </cell>
          <cell r="C6233">
            <v>41096</v>
          </cell>
        </row>
        <row r="6234">
          <cell r="A6234">
            <v>41096</v>
          </cell>
          <cell r="B6234">
            <v>41096</v>
          </cell>
          <cell r="C6234">
            <v>41096</v>
          </cell>
        </row>
        <row r="6235">
          <cell r="A6235">
            <v>41096</v>
          </cell>
          <cell r="B6235">
            <v>41096</v>
          </cell>
          <cell r="C6235">
            <v>41096</v>
          </cell>
        </row>
        <row r="6236">
          <cell r="A6236">
            <v>41096</v>
          </cell>
          <cell r="B6236">
            <v>41096</v>
          </cell>
          <cell r="C6236">
            <v>41096</v>
          </cell>
        </row>
        <row r="6237">
          <cell r="A6237">
            <v>41096</v>
          </cell>
          <cell r="B6237">
            <v>41096</v>
          </cell>
          <cell r="C6237">
            <v>41096</v>
          </cell>
        </row>
        <row r="6238">
          <cell r="A6238">
            <v>41096</v>
          </cell>
          <cell r="B6238">
            <v>41096</v>
          </cell>
          <cell r="C6238">
            <v>41096</v>
          </cell>
        </row>
        <row r="6239">
          <cell r="A6239">
            <v>41096</v>
          </cell>
          <cell r="B6239">
            <v>41096</v>
          </cell>
          <cell r="C6239">
            <v>41096</v>
          </cell>
        </row>
        <row r="6240">
          <cell r="A6240">
            <v>41096</v>
          </cell>
          <cell r="B6240">
            <v>41096</v>
          </cell>
          <cell r="C6240">
            <v>41096</v>
          </cell>
        </row>
        <row r="6241">
          <cell r="A6241">
            <v>41096</v>
          </cell>
          <cell r="B6241">
            <v>41096</v>
          </cell>
          <cell r="C6241">
            <v>41096</v>
          </cell>
        </row>
        <row r="6242">
          <cell r="A6242">
            <v>41096</v>
          </cell>
          <cell r="B6242">
            <v>41096</v>
          </cell>
          <cell r="C6242">
            <v>41096</v>
          </cell>
        </row>
        <row r="6243">
          <cell r="A6243">
            <v>41096</v>
          </cell>
          <cell r="B6243">
            <v>41096</v>
          </cell>
          <cell r="C6243">
            <v>41096</v>
          </cell>
        </row>
        <row r="6244">
          <cell r="A6244">
            <v>41096</v>
          </cell>
          <cell r="B6244">
            <v>41096</v>
          </cell>
          <cell r="C6244">
            <v>41096</v>
          </cell>
        </row>
        <row r="6245">
          <cell r="A6245">
            <v>41096</v>
          </cell>
          <cell r="B6245">
            <v>41096</v>
          </cell>
          <cell r="C6245">
            <v>41096</v>
          </cell>
        </row>
        <row r="6246">
          <cell r="A6246">
            <v>41096</v>
          </cell>
          <cell r="B6246">
            <v>41096</v>
          </cell>
          <cell r="C6246">
            <v>41096</v>
          </cell>
        </row>
        <row r="6247">
          <cell r="A6247">
            <v>41096</v>
          </cell>
          <cell r="B6247">
            <v>41096</v>
          </cell>
          <cell r="C6247">
            <v>41096</v>
          </cell>
        </row>
        <row r="6248">
          <cell r="A6248">
            <v>41096</v>
          </cell>
          <cell r="B6248">
            <v>41096</v>
          </cell>
          <cell r="C6248">
            <v>41096</v>
          </cell>
        </row>
        <row r="6249">
          <cell r="A6249">
            <v>41096</v>
          </cell>
          <cell r="B6249">
            <v>41096</v>
          </cell>
          <cell r="C6249">
            <v>41096</v>
          </cell>
        </row>
        <row r="6250">
          <cell r="A6250">
            <v>41096</v>
          </cell>
          <cell r="B6250">
            <v>41096</v>
          </cell>
          <cell r="C6250">
            <v>41096</v>
          </cell>
        </row>
        <row r="6251">
          <cell r="A6251">
            <v>41096</v>
          </cell>
          <cell r="B6251">
            <v>41096</v>
          </cell>
          <cell r="C6251">
            <v>41096</v>
          </cell>
        </row>
        <row r="6252">
          <cell r="A6252">
            <v>41096</v>
          </cell>
          <cell r="B6252">
            <v>41096</v>
          </cell>
          <cell r="C6252">
            <v>41096</v>
          </cell>
        </row>
        <row r="6253">
          <cell r="A6253">
            <v>41096</v>
          </cell>
          <cell r="B6253">
            <v>41096</v>
          </cell>
          <cell r="C6253">
            <v>41096</v>
          </cell>
        </row>
        <row r="6254">
          <cell r="A6254">
            <v>41096</v>
          </cell>
          <cell r="B6254">
            <v>41096</v>
          </cell>
          <cell r="C6254">
            <v>41096</v>
          </cell>
        </row>
        <row r="6255">
          <cell r="A6255">
            <v>41096</v>
          </cell>
          <cell r="B6255">
            <v>41096</v>
          </cell>
          <cell r="C6255">
            <v>41096</v>
          </cell>
        </row>
        <row r="6256">
          <cell r="A6256">
            <v>41096</v>
          </cell>
          <cell r="B6256">
            <v>41096</v>
          </cell>
          <cell r="C6256">
            <v>41096</v>
          </cell>
        </row>
        <row r="6257">
          <cell r="A6257">
            <v>41096</v>
          </cell>
          <cell r="B6257">
            <v>41096</v>
          </cell>
          <cell r="C6257">
            <v>41096</v>
          </cell>
        </row>
        <row r="6258">
          <cell r="A6258">
            <v>41096</v>
          </cell>
          <cell r="B6258">
            <v>41096</v>
          </cell>
          <cell r="C6258">
            <v>41096</v>
          </cell>
        </row>
        <row r="6259">
          <cell r="A6259">
            <v>41096</v>
          </cell>
          <cell r="B6259">
            <v>41096</v>
          </cell>
          <cell r="C6259">
            <v>41096</v>
          </cell>
        </row>
        <row r="6260">
          <cell r="A6260">
            <v>41096</v>
          </cell>
          <cell r="B6260">
            <v>41096</v>
          </cell>
          <cell r="C6260">
            <v>41096</v>
          </cell>
        </row>
        <row r="6261">
          <cell r="A6261">
            <v>41096</v>
          </cell>
          <cell r="B6261">
            <v>41096</v>
          </cell>
          <cell r="C6261">
            <v>41096</v>
          </cell>
        </row>
        <row r="6262">
          <cell r="A6262">
            <v>41096</v>
          </cell>
          <cell r="B6262">
            <v>41096</v>
          </cell>
          <cell r="C6262">
            <v>41096</v>
          </cell>
        </row>
        <row r="6263">
          <cell r="A6263">
            <v>41096</v>
          </cell>
          <cell r="B6263">
            <v>41096</v>
          </cell>
          <cell r="C6263">
            <v>41096</v>
          </cell>
        </row>
        <row r="6264">
          <cell r="A6264">
            <v>41096</v>
          </cell>
          <cell r="B6264">
            <v>41096</v>
          </cell>
          <cell r="C6264">
            <v>41096</v>
          </cell>
        </row>
        <row r="6265">
          <cell r="A6265">
            <v>41096</v>
          </cell>
          <cell r="B6265">
            <v>41096</v>
          </cell>
          <cell r="C6265">
            <v>41096</v>
          </cell>
        </row>
        <row r="6266">
          <cell r="A6266">
            <v>41096</v>
          </cell>
          <cell r="B6266">
            <v>41096</v>
          </cell>
          <cell r="C6266">
            <v>41096</v>
          </cell>
        </row>
        <row r="6267">
          <cell r="A6267">
            <v>41096</v>
          </cell>
          <cell r="B6267">
            <v>41096</v>
          </cell>
          <cell r="C6267">
            <v>41096</v>
          </cell>
        </row>
        <row r="6268">
          <cell r="A6268">
            <v>41096</v>
          </cell>
          <cell r="B6268">
            <v>41096</v>
          </cell>
          <cell r="C6268">
            <v>41096</v>
          </cell>
        </row>
        <row r="6269">
          <cell r="A6269">
            <v>41096</v>
          </cell>
          <cell r="B6269">
            <v>41096</v>
          </cell>
          <cell r="C6269">
            <v>41096</v>
          </cell>
        </row>
        <row r="6270">
          <cell r="A6270">
            <v>41096</v>
          </cell>
          <cell r="B6270">
            <v>41096</v>
          </cell>
          <cell r="C6270">
            <v>41096</v>
          </cell>
        </row>
        <row r="6271">
          <cell r="A6271">
            <v>41096</v>
          </cell>
          <cell r="B6271">
            <v>41096</v>
          </cell>
          <cell r="C6271">
            <v>41096</v>
          </cell>
        </row>
        <row r="6272">
          <cell r="A6272">
            <v>41096</v>
          </cell>
          <cell r="B6272">
            <v>41096</v>
          </cell>
          <cell r="C6272">
            <v>41096</v>
          </cell>
        </row>
        <row r="6273">
          <cell r="A6273">
            <v>41096</v>
          </cell>
          <cell r="B6273">
            <v>41096</v>
          </cell>
          <cell r="C6273">
            <v>41096</v>
          </cell>
        </row>
        <row r="6274">
          <cell r="A6274">
            <v>41096</v>
          </cell>
          <cell r="B6274">
            <v>41096</v>
          </cell>
          <cell r="C6274">
            <v>41096</v>
          </cell>
        </row>
        <row r="6275">
          <cell r="A6275">
            <v>41096</v>
          </cell>
          <cell r="B6275">
            <v>41096</v>
          </cell>
          <cell r="C6275">
            <v>41096</v>
          </cell>
        </row>
        <row r="6276">
          <cell r="A6276">
            <v>41096</v>
          </cell>
          <cell r="B6276">
            <v>41096</v>
          </cell>
          <cell r="C6276">
            <v>41096</v>
          </cell>
        </row>
        <row r="6277">
          <cell r="A6277">
            <v>41096</v>
          </cell>
          <cell r="B6277">
            <v>41096</v>
          </cell>
          <cell r="C6277">
            <v>41096</v>
          </cell>
        </row>
        <row r="6278">
          <cell r="A6278">
            <v>41096</v>
          </cell>
          <cell r="B6278">
            <v>41096</v>
          </cell>
          <cell r="C6278">
            <v>41096</v>
          </cell>
        </row>
        <row r="6279">
          <cell r="A6279">
            <v>41096</v>
          </cell>
          <cell r="B6279">
            <v>41096</v>
          </cell>
          <cell r="C6279">
            <v>41096</v>
          </cell>
        </row>
        <row r="6280">
          <cell r="A6280">
            <v>41096</v>
          </cell>
          <cell r="B6280">
            <v>41096</v>
          </cell>
          <cell r="C6280">
            <v>41096</v>
          </cell>
        </row>
        <row r="6281">
          <cell r="A6281">
            <v>41096</v>
          </cell>
          <cell r="B6281">
            <v>41096</v>
          </cell>
          <cell r="C6281">
            <v>41096</v>
          </cell>
        </row>
        <row r="6282">
          <cell r="A6282">
            <v>41096</v>
          </cell>
          <cell r="B6282">
            <v>41096</v>
          </cell>
          <cell r="C6282">
            <v>41096</v>
          </cell>
        </row>
        <row r="6283">
          <cell r="A6283">
            <v>41096</v>
          </cell>
          <cell r="B6283">
            <v>41096</v>
          </cell>
          <cell r="C6283">
            <v>41096</v>
          </cell>
        </row>
        <row r="6284">
          <cell r="A6284">
            <v>41096</v>
          </cell>
          <cell r="B6284">
            <v>41096</v>
          </cell>
          <cell r="C6284">
            <v>41096</v>
          </cell>
        </row>
        <row r="6285">
          <cell r="A6285">
            <v>41096</v>
          </cell>
          <cell r="B6285">
            <v>41096</v>
          </cell>
          <cell r="C6285">
            <v>41096</v>
          </cell>
        </row>
        <row r="6286">
          <cell r="A6286">
            <v>41096</v>
          </cell>
          <cell r="B6286">
            <v>41096</v>
          </cell>
          <cell r="C6286">
            <v>41096</v>
          </cell>
        </row>
        <row r="6287">
          <cell r="A6287">
            <v>41096</v>
          </cell>
          <cell r="B6287">
            <v>41096</v>
          </cell>
          <cell r="C6287">
            <v>41096</v>
          </cell>
        </row>
        <row r="6288">
          <cell r="A6288">
            <v>41096</v>
          </cell>
          <cell r="B6288">
            <v>41096</v>
          </cell>
          <cell r="C6288">
            <v>41096</v>
          </cell>
        </row>
        <row r="6289">
          <cell r="A6289">
            <v>41096</v>
          </cell>
          <cell r="B6289">
            <v>41096</v>
          </cell>
          <cell r="C6289">
            <v>41096</v>
          </cell>
        </row>
        <row r="6290">
          <cell r="A6290">
            <v>41096</v>
          </cell>
          <cell r="B6290">
            <v>41096</v>
          </cell>
          <cell r="C6290">
            <v>41096</v>
          </cell>
        </row>
        <row r="6291">
          <cell r="A6291">
            <v>41096</v>
          </cell>
          <cell r="B6291">
            <v>41096</v>
          </cell>
          <cell r="C6291">
            <v>41096</v>
          </cell>
        </row>
        <row r="6292">
          <cell r="A6292">
            <v>41096</v>
          </cell>
          <cell r="B6292">
            <v>41096</v>
          </cell>
          <cell r="C6292">
            <v>41096</v>
          </cell>
        </row>
        <row r="6293">
          <cell r="A6293">
            <v>41096</v>
          </cell>
          <cell r="B6293">
            <v>41096</v>
          </cell>
          <cell r="C6293">
            <v>41096</v>
          </cell>
        </row>
        <row r="6294">
          <cell r="A6294">
            <v>41096</v>
          </cell>
          <cell r="B6294">
            <v>41096</v>
          </cell>
          <cell r="C6294">
            <v>41096</v>
          </cell>
        </row>
        <row r="6295">
          <cell r="A6295">
            <v>41096</v>
          </cell>
          <cell r="B6295">
            <v>41096</v>
          </cell>
          <cell r="C6295">
            <v>41096</v>
          </cell>
        </row>
        <row r="6296">
          <cell r="A6296">
            <v>41096</v>
          </cell>
          <cell r="B6296">
            <v>41096</v>
          </cell>
          <cell r="C6296">
            <v>41096</v>
          </cell>
        </row>
        <row r="6297">
          <cell r="A6297">
            <v>41096</v>
          </cell>
          <cell r="B6297">
            <v>41096</v>
          </cell>
          <cell r="C6297">
            <v>41096</v>
          </cell>
        </row>
        <row r="6298">
          <cell r="A6298">
            <v>41096</v>
          </cell>
          <cell r="B6298">
            <v>41096</v>
          </cell>
          <cell r="C6298">
            <v>41096</v>
          </cell>
        </row>
        <row r="6299">
          <cell r="A6299">
            <v>41096</v>
          </cell>
          <cell r="B6299">
            <v>41096</v>
          </cell>
          <cell r="C6299">
            <v>41096</v>
          </cell>
        </row>
        <row r="6300">
          <cell r="A6300">
            <v>41096</v>
          </cell>
          <cell r="B6300">
            <v>41096</v>
          </cell>
          <cell r="C6300">
            <v>41096</v>
          </cell>
        </row>
        <row r="6301">
          <cell r="A6301">
            <v>41096</v>
          </cell>
          <cell r="B6301">
            <v>41096</v>
          </cell>
          <cell r="C6301">
            <v>41096</v>
          </cell>
        </row>
        <row r="6302">
          <cell r="A6302">
            <v>41096</v>
          </cell>
          <cell r="B6302">
            <v>41096</v>
          </cell>
          <cell r="C6302">
            <v>41096</v>
          </cell>
        </row>
        <row r="6303">
          <cell r="A6303">
            <v>41096</v>
          </cell>
          <cell r="B6303">
            <v>41096</v>
          </cell>
          <cell r="C6303">
            <v>41096</v>
          </cell>
        </row>
        <row r="6304">
          <cell r="A6304">
            <v>41096</v>
          </cell>
          <cell r="B6304">
            <v>41096</v>
          </cell>
          <cell r="C6304">
            <v>41096</v>
          </cell>
        </row>
        <row r="6305">
          <cell r="A6305">
            <v>41096</v>
          </cell>
          <cell r="B6305">
            <v>41096</v>
          </cell>
          <cell r="C6305">
            <v>41096</v>
          </cell>
        </row>
        <row r="6306">
          <cell r="A6306">
            <v>41096</v>
          </cell>
          <cell r="B6306">
            <v>41096</v>
          </cell>
          <cell r="C6306">
            <v>41096</v>
          </cell>
        </row>
        <row r="6307">
          <cell r="A6307">
            <v>41096</v>
          </cell>
          <cell r="B6307">
            <v>41096</v>
          </cell>
          <cell r="C6307">
            <v>41096</v>
          </cell>
        </row>
        <row r="6308">
          <cell r="A6308">
            <v>41096</v>
          </cell>
          <cell r="B6308">
            <v>41096</v>
          </cell>
          <cell r="C6308">
            <v>41096</v>
          </cell>
        </row>
        <row r="6309">
          <cell r="A6309">
            <v>41096</v>
          </cell>
          <cell r="B6309">
            <v>41096</v>
          </cell>
          <cell r="C6309">
            <v>41096</v>
          </cell>
        </row>
        <row r="6310">
          <cell r="A6310">
            <v>41096</v>
          </cell>
          <cell r="B6310">
            <v>41096</v>
          </cell>
          <cell r="C6310">
            <v>41096</v>
          </cell>
        </row>
        <row r="6311">
          <cell r="A6311">
            <v>41096</v>
          </cell>
          <cell r="B6311">
            <v>41096</v>
          </cell>
          <cell r="C6311">
            <v>41096</v>
          </cell>
        </row>
        <row r="6312">
          <cell r="A6312">
            <v>41096</v>
          </cell>
          <cell r="B6312">
            <v>41096</v>
          </cell>
          <cell r="C6312">
            <v>41096</v>
          </cell>
        </row>
        <row r="6313">
          <cell r="A6313">
            <v>41096</v>
          </cell>
          <cell r="B6313">
            <v>41096</v>
          </cell>
          <cell r="C6313">
            <v>41096</v>
          </cell>
        </row>
        <row r="6314">
          <cell r="A6314">
            <v>41096</v>
          </cell>
          <cell r="B6314">
            <v>41096</v>
          </cell>
          <cell r="C6314">
            <v>41096</v>
          </cell>
        </row>
        <row r="6315">
          <cell r="A6315">
            <v>41096</v>
          </cell>
          <cell r="B6315">
            <v>41096</v>
          </cell>
          <cell r="C6315">
            <v>41096</v>
          </cell>
        </row>
        <row r="6316">
          <cell r="A6316">
            <v>41096</v>
          </cell>
          <cell r="B6316">
            <v>41096</v>
          </cell>
          <cell r="C6316">
            <v>41096</v>
          </cell>
        </row>
        <row r="6317">
          <cell r="A6317">
            <v>41096</v>
          </cell>
          <cell r="B6317">
            <v>41096</v>
          </cell>
          <cell r="C6317">
            <v>41096</v>
          </cell>
        </row>
        <row r="6318">
          <cell r="A6318">
            <v>41096</v>
          </cell>
          <cell r="B6318">
            <v>41096</v>
          </cell>
          <cell r="C6318">
            <v>41096</v>
          </cell>
        </row>
        <row r="6319">
          <cell r="A6319">
            <v>41096</v>
          </cell>
          <cell r="B6319">
            <v>41096</v>
          </cell>
          <cell r="C6319">
            <v>41096</v>
          </cell>
        </row>
        <row r="6320">
          <cell r="A6320">
            <v>41096</v>
          </cell>
          <cell r="B6320">
            <v>41096</v>
          </cell>
          <cell r="C6320">
            <v>41096</v>
          </cell>
        </row>
        <row r="6321">
          <cell r="A6321">
            <v>41096</v>
          </cell>
          <cell r="B6321">
            <v>41096</v>
          </cell>
          <cell r="C6321">
            <v>41096</v>
          </cell>
        </row>
        <row r="6322">
          <cell r="A6322">
            <v>41096</v>
          </cell>
          <cell r="B6322">
            <v>41096</v>
          </cell>
          <cell r="C6322">
            <v>41096</v>
          </cell>
        </row>
        <row r="6323">
          <cell r="A6323">
            <v>41096</v>
          </cell>
          <cell r="B6323">
            <v>41096</v>
          </cell>
          <cell r="C6323">
            <v>41096</v>
          </cell>
        </row>
        <row r="6324">
          <cell r="A6324">
            <v>41096</v>
          </cell>
          <cell r="B6324">
            <v>41096</v>
          </cell>
          <cell r="C6324">
            <v>41096</v>
          </cell>
        </row>
        <row r="6325">
          <cell r="A6325">
            <v>41096</v>
          </cell>
          <cell r="B6325">
            <v>41096</v>
          </cell>
          <cell r="C6325">
            <v>41096</v>
          </cell>
        </row>
        <row r="6326">
          <cell r="A6326">
            <v>41096</v>
          </cell>
          <cell r="B6326">
            <v>41096</v>
          </cell>
          <cell r="C6326">
            <v>41096</v>
          </cell>
        </row>
        <row r="6327">
          <cell r="A6327">
            <v>41096</v>
          </cell>
          <cell r="B6327">
            <v>41096</v>
          </cell>
          <cell r="C6327">
            <v>41096</v>
          </cell>
        </row>
        <row r="6328">
          <cell r="A6328">
            <v>41096</v>
          </cell>
          <cell r="B6328">
            <v>41096</v>
          </cell>
          <cell r="C6328">
            <v>41096</v>
          </cell>
        </row>
        <row r="6329">
          <cell r="A6329">
            <v>41096</v>
          </cell>
          <cell r="B6329">
            <v>41096</v>
          </cell>
          <cell r="C6329">
            <v>41096</v>
          </cell>
        </row>
        <row r="6330">
          <cell r="A6330">
            <v>41096</v>
          </cell>
          <cell r="B6330">
            <v>41096</v>
          </cell>
          <cell r="C6330">
            <v>41096</v>
          </cell>
        </row>
        <row r="6331">
          <cell r="A6331">
            <v>41096</v>
          </cell>
          <cell r="B6331">
            <v>41096</v>
          </cell>
          <cell r="C6331">
            <v>41096</v>
          </cell>
        </row>
        <row r="6332">
          <cell r="A6332">
            <v>41096</v>
          </cell>
          <cell r="B6332">
            <v>41096</v>
          </cell>
          <cell r="C6332">
            <v>41096</v>
          </cell>
        </row>
        <row r="6333">
          <cell r="A6333">
            <v>41096</v>
          </cell>
          <cell r="B6333">
            <v>41096</v>
          </cell>
          <cell r="C6333">
            <v>41096</v>
          </cell>
        </row>
        <row r="6334">
          <cell r="A6334">
            <v>41096</v>
          </cell>
          <cell r="B6334">
            <v>41096</v>
          </cell>
          <cell r="C6334">
            <v>41096</v>
          </cell>
        </row>
        <row r="6335">
          <cell r="A6335">
            <v>41096</v>
          </cell>
          <cell r="B6335">
            <v>41096</v>
          </cell>
          <cell r="C6335">
            <v>41096</v>
          </cell>
        </row>
        <row r="6336">
          <cell r="A6336">
            <v>41096</v>
          </cell>
          <cell r="B6336">
            <v>41096</v>
          </cell>
          <cell r="C6336">
            <v>41096</v>
          </cell>
        </row>
        <row r="6337">
          <cell r="A6337">
            <v>41096</v>
          </cell>
          <cell r="B6337">
            <v>41096</v>
          </cell>
          <cell r="C6337">
            <v>41096</v>
          </cell>
        </row>
        <row r="6338">
          <cell r="A6338">
            <v>41096</v>
          </cell>
          <cell r="B6338">
            <v>41096</v>
          </cell>
          <cell r="C6338">
            <v>41096</v>
          </cell>
        </row>
        <row r="6339">
          <cell r="A6339">
            <v>41096</v>
          </cell>
          <cell r="B6339">
            <v>41096</v>
          </cell>
          <cell r="C6339">
            <v>41096</v>
          </cell>
        </row>
        <row r="6340">
          <cell r="A6340">
            <v>41096</v>
          </cell>
          <cell r="B6340">
            <v>41096</v>
          </cell>
          <cell r="C6340">
            <v>41096</v>
          </cell>
        </row>
        <row r="6341">
          <cell r="A6341">
            <v>41096</v>
          </cell>
          <cell r="B6341">
            <v>41096</v>
          </cell>
          <cell r="C6341">
            <v>41096</v>
          </cell>
        </row>
        <row r="6342">
          <cell r="A6342">
            <v>41096</v>
          </cell>
          <cell r="B6342">
            <v>41096</v>
          </cell>
          <cell r="C6342">
            <v>41096</v>
          </cell>
        </row>
        <row r="6343">
          <cell r="A6343">
            <v>41096</v>
          </cell>
          <cell r="B6343">
            <v>41096</v>
          </cell>
          <cell r="C6343">
            <v>41096</v>
          </cell>
        </row>
        <row r="6344">
          <cell r="A6344">
            <v>41096</v>
          </cell>
          <cell r="B6344">
            <v>41096</v>
          </cell>
          <cell r="C6344">
            <v>41096</v>
          </cell>
        </row>
        <row r="6345">
          <cell r="A6345">
            <v>41096</v>
          </cell>
          <cell r="B6345">
            <v>41096</v>
          </cell>
          <cell r="C6345">
            <v>41096</v>
          </cell>
        </row>
        <row r="6346">
          <cell r="A6346">
            <v>41096</v>
          </cell>
          <cell r="B6346">
            <v>41096</v>
          </cell>
          <cell r="C6346">
            <v>41096</v>
          </cell>
        </row>
        <row r="6347">
          <cell r="A6347">
            <v>41096</v>
          </cell>
          <cell r="B6347">
            <v>41096</v>
          </cell>
          <cell r="C6347">
            <v>41096</v>
          </cell>
        </row>
        <row r="6348">
          <cell r="A6348">
            <v>41096</v>
          </cell>
          <cell r="B6348">
            <v>41096</v>
          </cell>
          <cell r="C6348">
            <v>41096</v>
          </cell>
        </row>
        <row r="6349">
          <cell r="A6349">
            <v>41096</v>
          </cell>
          <cell r="B6349">
            <v>41096</v>
          </cell>
          <cell r="C6349">
            <v>41096</v>
          </cell>
        </row>
        <row r="6350">
          <cell r="A6350">
            <v>41096</v>
          </cell>
          <cell r="B6350">
            <v>41096</v>
          </cell>
          <cell r="C6350">
            <v>41096</v>
          </cell>
        </row>
        <row r="6351">
          <cell r="A6351">
            <v>41096</v>
          </cell>
          <cell r="B6351">
            <v>41096</v>
          </cell>
          <cell r="C6351">
            <v>41096</v>
          </cell>
        </row>
        <row r="6352">
          <cell r="A6352">
            <v>41096</v>
          </cell>
          <cell r="B6352">
            <v>41096</v>
          </cell>
          <cell r="C6352">
            <v>41096</v>
          </cell>
        </row>
        <row r="6353">
          <cell r="A6353">
            <v>41096</v>
          </cell>
          <cell r="B6353">
            <v>41096</v>
          </cell>
          <cell r="C6353">
            <v>41096</v>
          </cell>
        </row>
        <row r="6354">
          <cell r="A6354">
            <v>41096</v>
          </cell>
          <cell r="B6354">
            <v>41096</v>
          </cell>
          <cell r="C6354">
            <v>41096</v>
          </cell>
        </row>
        <row r="6355">
          <cell r="A6355">
            <v>41096</v>
          </cell>
          <cell r="B6355">
            <v>41096</v>
          </cell>
          <cell r="C6355">
            <v>41096</v>
          </cell>
        </row>
        <row r="6356">
          <cell r="A6356">
            <v>41096</v>
          </cell>
          <cell r="B6356">
            <v>41096</v>
          </cell>
          <cell r="C6356">
            <v>41096</v>
          </cell>
        </row>
        <row r="6357">
          <cell r="A6357">
            <v>41096</v>
          </cell>
          <cell r="B6357">
            <v>41096</v>
          </cell>
          <cell r="C6357">
            <v>41096</v>
          </cell>
        </row>
        <row r="6358">
          <cell r="A6358">
            <v>41096</v>
          </cell>
          <cell r="B6358">
            <v>41096</v>
          </cell>
          <cell r="C6358">
            <v>41096</v>
          </cell>
        </row>
        <row r="6359">
          <cell r="A6359">
            <v>41096</v>
          </cell>
          <cell r="B6359">
            <v>41096</v>
          </cell>
          <cell r="C6359">
            <v>41096</v>
          </cell>
        </row>
        <row r="6360">
          <cell r="A6360">
            <v>41096</v>
          </cell>
          <cell r="B6360">
            <v>41096</v>
          </cell>
          <cell r="C6360">
            <v>41096</v>
          </cell>
        </row>
        <row r="6361">
          <cell r="A6361">
            <v>41096</v>
          </cell>
          <cell r="B6361">
            <v>41096</v>
          </cell>
          <cell r="C6361">
            <v>41096</v>
          </cell>
        </row>
        <row r="6362">
          <cell r="A6362">
            <v>41096</v>
          </cell>
          <cell r="B6362">
            <v>41096</v>
          </cell>
          <cell r="C6362">
            <v>41096</v>
          </cell>
        </row>
        <row r="6363">
          <cell r="A6363">
            <v>41096</v>
          </cell>
          <cell r="B6363">
            <v>41096</v>
          </cell>
          <cell r="C6363">
            <v>41096</v>
          </cell>
        </row>
        <row r="6364">
          <cell r="A6364">
            <v>41096</v>
          </cell>
          <cell r="B6364">
            <v>41096</v>
          </cell>
          <cell r="C6364">
            <v>41096</v>
          </cell>
        </row>
        <row r="6365">
          <cell r="A6365">
            <v>41096</v>
          </cell>
          <cell r="B6365">
            <v>41096</v>
          </cell>
          <cell r="C6365">
            <v>41096</v>
          </cell>
        </row>
        <row r="6366">
          <cell r="A6366">
            <v>41096</v>
          </cell>
          <cell r="B6366">
            <v>41096</v>
          </cell>
          <cell r="C6366">
            <v>41096</v>
          </cell>
        </row>
        <row r="6367">
          <cell r="A6367">
            <v>41096</v>
          </cell>
          <cell r="B6367">
            <v>41096</v>
          </cell>
          <cell r="C6367">
            <v>41096</v>
          </cell>
        </row>
        <row r="6368">
          <cell r="A6368">
            <v>41096</v>
          </cell>
          <cell r="B6368">
            <v>41096</v>
          </cell>
          <cell r="C6368">
            <v>41096</v>
          </cell>
        </row>
        <row r="6369">
          <cell r="A6369">
            <v>41096</v>
          </cell>
          <cell r="B6369">
            <v>41096</v>
          </cell>
          <cell r="C6369">
            <v>41096</v>
          </cell>
        </row>
        <row r="6370">
          <cell r="A6370">
            <v>41096</v>
          </cell>
          <cell r="B6370">
            <v>41096</v>
          </cell>
          <cell r="C6370">
            <v>41096</v>
          </cell>
        </row>
        <row r="6371">
          <cell r="A6371">
            <v>41096</v>
          </cell>
          <cell r="B6371">
            <v>41096</v>
          </cell>
          <cell r="C6371">
            <v>41096</v>
          </cell>
        </row>
        <row r="6372">
          <cell r="A6372">
            <v>41096</v>
          </cell>
          <cell r="B6372">
            <v>41096</v>
          </cell>
          <cell r="C6372">
            <v>41096</v>
          </cell>
        </row>
        <row r="6373">
          <cell r="A6373">
            <v>41096</v>
          </cell>
          <cell r="B6373">
            <v>41096</v>
          </cell>
          <cell r="C6373">
            <v>41096</v>
          </cell>
        </row>
        <row r="6374">
          <cell r="A6374">
            <v>41096</v>
          </cell>
          <cell r="B6374">
            <v>41096</v>
          </cell>
          <cell r="C6374">
            <v>41096</v>
          </cell>
        </row>
        <row r="6375">
          <cell r="A6375">
            <v>41096</v>
          </cell>
          <cell r="B6375">
            <v>41096</v>
          </cell>
          <cell r="C6375">
            <v>41096</v>
          </cell>
        </row>
        <row r="6376">
          <cell r="A6376">
            <v>41096</v>
          </cell>
          <cell r="B6376">
            <v>41096</v>
          </cell>
          <cell r="C6376">
            <v>41096</v>
          </cell>
        </row>
        <row r="6377">
          <cell r="A6377">
            <v>41096</v>
          </cell>
          <cell r="B6377">
            <v>41096</v>
          </cell>
          <cell r="C6377">
            <v>41096</v>
          </cell>
        </row>
        <row r="6378">
          <cell r="A6378">
            <v>41096</v>
          </cell>
          <cell r="B6378">
            <v>41096</v>
          </cell>
          <cell r="C6378">
            <v>41096</v>
          </cell>
        </row>
        <row r="6379">
          <cell r="A6379">
            <v>41096</v>
          </cell>
          <cell r="B6379">
            <v>41096</v>
          </cell>
          <cell r="C6379">
            <v>41096</v>
          </cell>
        </row>
        <row r="6380">
          <cell r="A6380">
            <v>41096</v>
          </cell>
          <cell r="B6380">
            <v>41096</v>
          </cell>
          <cell r="C6380">
            <v>41096</v>
          </cell>
        </row>
        <row r="6381">
          <cell r="A6381">
            <v>41096</v>
          </cell>
          <cell r="B6381">
            <v>41096</v>
          </cell>
          <cell r="C6381">
            <v>41096</v>
          </cell>
        </row>
        <row r="6382">
          <cell r="A6382">
            <v>41096</v>
          </cell>
          <cell r="B6382">
            <v>41096</v>
          </cell>
          <cell r="C6382">
            <v>41096</v>
          </cell>
        </row>
        <row r="6383">
          <cell r="A6383">
            <v>41096</v>
          </cell>
          <cell r="B6383">
            <v>41096</v>
          </cell>
          <cell r="C6383">
            <v>41096</v>
          </cell>
        </row>
        <row r="6384">
          <cell r="A6384">
            <v>41096</v>
          </cell>
          <cell r="B6384">
            <v>41096</v>
          </cell>
          <cell r="C6384">
            <v>41096</v>
          </cell>
        </row>
        <row r="6385">
          <cell r="A6385">
            <v>41096</v>
          </cell>
          <cell r="B6385">
            <v>41096</v>
          </cell>
          <cell r="C6385">
            <v>41096</v>
          </cell>
        </row>
        <row r="6386">
          <cell r="A6386">
            <v>41096</v>
          </cell>
          <cell r="B6386">
            <v>41096</v>
          </cell>
          <cell r="C6386">
            <v>41096</v>
          </cell>
        </row>
        <row r="6387">
          <cell r="A6387">
            <v>41096</v>
          </cell>
          <cell r="B6387">
            <v>41096</v>
          </cell>
          <cell r="C6387">
            <v>41096</v>
          </cell>
        </row>
        <row r="6388">
          <cell r="A6388">
            <v>41096</v>
          </cell>
          <cell r="B6388">
            <v>41096</v>
          </cell>
          <cell r="C6388">
            <v>41096</v>
          </cell>
        </row>
        <row r="6389">
          <cell r="A6389">
            <v>41096</v>
          </cell>
          <cell r="B6389">
            <v>41096</v>
          </cell>
          <cell r="C6389">
            <v>41096</v>
          </cell>
        </row>
        <row r="6390">
          <cell r="A6390">
            <v>41096</v>
          </cell>
          <cell r="B6390">
            <v>41096</v>
          </cell>
          <cell r="C6390">
            <v>41096</v>
          </cell>
        </row>
        <row r="6391">
          <cell r="A6391">
            <v>41096</v>
          </cell>
          <cell r="B6391">
            <v>41096</v>
          </cell>
          <cell r="C6391">
            <v>41096</v>
          </cell>
        </row>
        <row r="6392">
          <cell r="A6392">
            <v>41096</v>
          </cell>
          <cell r="B6392">
            <v>41096</v>
          </cell>
          <cell r="C6392">
            <v>41096</v>
          </cell>
        </row>
        <row r="6393">
          <cell r="A6393">
            <v>41096</v>
          </cell>
          <cell r="B6393">
            <v>41096</v>
          </cell>
          <cell r="C6393">
            <v>41096</v>
          </cell>
        </row>
        <row r="6394">
          <cell r="A6394">
            <v>41096</v>
          </cell>
          <cell r="B6394">
            <v>41096</v>
          </cell>
          <cell r="C6394">
            <v>41096</v>
          </cell>
        </row>
        <row r="6395">
          <cell r="A6395">
            <v>41096</v>
          </cell>
          <cell r="B6395">
            <v>41096</v>
          </cell>
          <cell r="C6395">
            <v>41096</v>
          </cell>
        </row>
        <row r="6396">
          <cell r="A6396">
            <v>41096</v>
          </cell>
          <cell r="B6396">
            <v>41096</v>
          </cell>
          <cell r="C6396">
            <v>41096</v>
          </cell>
        </row>
        <row r="6397">
          <cell r="A6397">
            <v>41096</v>
          </cell>
          <cell r="B6397">
            <v>41096</v>
          </cell>
          <cell r="C6397">
            <v>41096</v>
          </cell>
        </row>
        <row r="6398">
          <cell r="A6398">
            <v>41096</v>
          </cell>
          <cell r="B6398">
            <v>41096</v>
          </cell>
          <cell r="C6398">
            <v>41096</v>
          </cell>
        </row>
        <row r="6399">
          <cell r="A6399">
            <v>41096</v>
          </cell>
          <cell r="B6399">
            <v>41096</v>
          </cell>
          <cell r="C6399">
            <v>41096</v>
          </cell>
        </row>
        <row r="6400">
          <cell r="A6400">
            <v>41096</v>
          </cell>
          <cell r="B6400">
            <v>41096</v>
          </cell>
          <cell r="C6400">
            <v>41096</v>
          </cell>
        </row>
        <row r="6401">
          <cell r="A6401">
            <v>41096</v>
          </cell>
          <cell r="B6401">
            <v>41096</v>
          </cell>
          <cell r="C6401">
            <v>41096</v>
          </cell>
        </row>
        <row r="6402">
          <cell r="A6402">
            <v>41096</v>
          </cell>
          <cell r="B6402">
            <v>41096</v>
          </cell>
          <cell r="C6402">
            <v>41096</v>
          </cell>
        </row>
        <row r="6403">
          <cell r="A6403">
            <v>41096</v>
          </cell>
          <cell r="B6403">
            <v>41096</v>
          </cell>
          <cell r="C6403">
            <v>41096</v>
          </cell>
        </row>
        <row r="6404">
          <cell r="A6404">
            <v>41096</v>
          </cell>
          <cell r="B6404">
            <v>41096</v>
          </cell>
          <cell r="C6404">
            <v>41096</v>
          </cell>
        </row>
        <row r="6405">
          <cell r="A6405">
            <v>41096</v>
          </cell>
          <cell r="B6405">
            <v>41096</v>
          </cell>
          <cell r="C6405">
            <v>41096</v>
          </cell>
        </row>
        <row r="6406">
          <cell r="A6406">
            <v>41096</v>
          </cell>
          <cell r="B6406">
            <v>41096</v>
          </cell>
          <cell r="C6406">
            <v>41096</v>
          </cell>
        </row>
        <row r="6407">
          <cell r="A6407">
            <v>41096</v>
          </cell>
          <cell r="B6407">
            <v>41096</v>
          </cell>
          <cell r="C6407">
            <v>41096</v>
          </cell>
        </row>
        <row r="6408">
          <cell r="A6408">
            <v>41096</v>
          </cell>
          <cell r="B6408">
            <v>41096</v>
          </cell>
          <cell r="C6408">
            <v>41096</v>
          </cell>
        </row>
        <row r="6409">
          <cell r="A6409">
            <v>41096</v>
          </cell>
          <cell r="B6409">
            <v>41096</v>
          </cell>
          <cell r="C6409">
            <v>41096</v>
          </cell>
        </row>
        <row r="6410">
          <cell r="A6410">
            <v>41096</v>
          </cell>
          <cell r="B6410">
            <v>41096</v>
          </cell>
          <cell r="C6410">
            <v>41096</v>
          </cell>
        </row>
        <row r="6411">
          <cell r="A6411">
            <v>41096</v>
          </cell>
          <cell r="B6411">
            <v>41096</v>
          </cell>
          <cell r="C6411">
            <v>41096</v>
          </cell>
        </row>
        <row r="6412">
          <cell r="A6412">
            <v>41096</v>
          </cell>
          <cell r="B6412">
            <v>41096</v>
          </cell>
          <cell r="C6412">
            <v>41096</v>
          </cell>
        </row>
        <row r="6413">
          <cell r="A6413">
            <v>41096</v>
          </cell>
          <cell r="B6413">
            <v>41096</v>
          </cell>
          <cell r="C6413">
            <v>41096</v>
          </cell>
        </row>
        <row r="6414">
          <cell r="A6414">
            <v>41096</v>
          </cell>
          <cell r="B6414">
            <v>41096</v>
          </cell>
          <cell r="C6414">
            <v>41096</v>
          </cell>
        </row>
        <row r="6415">
          <cell r="A6415">
            <v>41096</v>
          </cell>
          <cell r="B6415">
            <v>41096</v>
          </cell>
          <cell r="C6415">
            <v>41096</v>
          </cell>
        </row>
        <row r="6416">
          <cell r="A6416">
            <v>41096</v>
          </cell>
          <cell r="B6416">
            <v>41096</v>
          </cell>
          <cell r="C6416">
            <v>41096</v>
          </cell>
        </row>
        <row r="6417">
          <cell r="A6417">
            <v>41096</v>
          </cell>
          <cell r="B6417">
            <v>41096</v>
          </cell>
          <cell r="C6417">
            <v>41096</v>
          </cell>
        </row>
        <row r="6418">
          <cell r="A6418">
            <v>41096</v>
          </cell>
          <cell r="B6418">
            <v>41096</v>
          </cell>
          <cell r="C6418">
            <v>41096</v>
          </cell>
        </row>
        <row r="6419">
          <cell r="A6419">
            <v>41096</v>
          </cell>
          <cell r="B6419">
            <v>41096</v>
          </cell>
          <cell r="C6419">
            <v>41096</v>
          </cell>
        </row>
        <row r="6420">
          <cell r="A6420">
            <v>41096</v>
          </cell>
          <cell r="B6420">
            <v>41096</v>
          </cell>
          <cell r="C6420">
            <v>41096</v>
          </cell>
        </row>
        <row r="6421">
          <cell r="A6421">
            <v>41096</v>
          </cell>
          <cell r="B6421">
            <v>41096</v>
          </cell>
          <cell r="C6421">
            <v>41096</v>
          </cell>
        </row>
        <row r="6422">
          <cell r="A6422">
            <v>41096</v>
          </cell>
          <cell r="B6422">
            <v>41096</v>
          </cell>
          <cell r="C6422">
            <v>41096</v>
          </cell>
        </row>
        <row r="6423">
          <cell r="A6423">
            <v>41096</v>
          </cell>
          <cell r="B6423">
            <v>41096</v>
          </cell>
          <cell r="C6423">
            <v>41096</v>
          </cell>
        </row>
        <row r="6424">
          <cell r="A6424">
            <v>41096</v>
          </cell>
          <cell r="B6424">
            <v>41096</v>
          </cell>
          <cell r="C6424">
            <v>41096</v>
          </cell>
        </row>
        <row r="6425">
          <cell r="A6425">
            <v>41096</v>
          </cell>
          <cell r="B6425">
            <v>41096</v>
          </cell>
          <cell r="C6425">
            <v>41096</v>
          </cell>
        </row>
        <row r="6426">
          <cell r="A6426">
            <v>41096</v>
          </cell>
          <cell r="B6426">
            <v>41096</v>
          </cell>
          <cell r="C6426">
            <v>41096</v>
          </cell>
        </row>
        <row r="6427">
          <cell r="A6427">
            <v>41096</v>
          </cell>
          <cell r="B6427">
            <v>41096</v>
          </cell>
          <cell r="C6427">
            <v>41096</v>
          </cell>
        </row>
        <row r="6428">
          <cell r="A6428">
            <v>41096</v>
          </cell>
          <cell r="B6428">
            <v>41096</v>
          </cell>
          <cell r="C6428">
            <v>41096</v>
          </cell>
        </row>
        <row r="6429">
          <cell r="A6429">
            <v>41096</v>
          </cell>
          <cell r="B6429">
            <v>41096</v>
          </cell>
          <cell r="C6429">
            <v>41096</v>
          </cell>
        </row>
        <row r="6430">
          <cell r="A6430">
            <v>41096</v>
          </cell>
          <cell r="B6430">
            <v>41096</v>
          </cell>
          <cell r="C6430">
            <v>41096</v>
          </cell>
        </row>
        <row r="6431">
          <cell r="A6431">
            <v>41096</v>
          </cell>
          <cell r="B6431">
            <v>41096</v>
          </cell>
          <cell r="C6431">
            <v>41096</v>
          </cell>
        </row>
        <row r="6432">
          <cell r="A6432">
            <v>41096</v>
          </cell>
          <cell r="B6432">
            <v>41096</v>
          </cell>
          <cell r="C6432">
            <v>41096</v>
          </cell>
        </row>
        <row r="6433">
          <cell r="A6433">
            <v>41096</v>
          </cell>
          <cell r="B6433">
            <v>41096</v>
          </cell>
          <cell r="C6433">
            <v>41096</v>
          </cell>
        </row>
        <row r="6434">
          <cell r="A6434">
            <v>41096</v>
          </cell>
          <cell r="B6434">
            <v>41096</v>
          </cell>
          <cell r="C6434">
            <v>41096</v>
          </cell>
        </row>
        <row r="6435">
          <cell r="A6435">
            <v>41096</v>
          </cell>
          <cell r="B6435">
            <v>41096</v>
          </cell>
          <cell r="C6435">
            <v>41096</v>
          </cell>
        </row>
        <row r="6436">
          <cell r="A6436">
            <v>41096</v>
          </cell>
          <cell r="B6436">
            <v>41096</v>
          </cell>
          <cell r="C6436">
            <v>41096</v>
          </cell>
        </row>
        <row r="6437">
          <cell r="A6437">
            <v>41096</v>
          </cell>
          <cell r="B6437">
            <v>41096</v>
          </cell>
          <cell r="C6437">
            <v>41096</v>
          </cell>
        </row>
        <row r="6438">
          <cell r="A6438">
            <v>41096</v>
          </cell>
          <cell r="B6438">
            <v>41096</v>
          </cell>
          <cell r="C6438">
            <v>41096</v>
          </cell>
        </row>
        <row r="6439">
          <cell r="A6439">
            <v>41096</v>
          </cell>
          <cell r="B6439">
            <v>41096</v>
          </cell>
          <cell r="C6439">
            <v>41096</v>
          </cell>
        </row>
        <row r="6440">
          <cell r="A6440">
            <v>41096</v>
          </cell>
          <cell r="B6440">
            <v>41096</v>
          </cell>
          <cell r="C6440">
            <v>41096</v>
          </cell>
        </row>
        <row r="6441">
          <cell r="A6441">
            <v>41096</v>
          </cell>
          <cell r="B6441">
            <v>41096</v>
          </cell>
          <cell r="C6441">
            <v>41096</v>
          </cell>
        </row>
        <row r="6442">
          <cell r="A6442">
            <v>41096</v>
          </cell>
          <cell r="B6442">
            <v>41096</v>
          </cell>
          <cell r="C6442">
            <v>41096</v>
          </cell>
        </row>
        <row r="6443">
          <cell r="A6443">
            <v>41096</v>
          </cell>
          <cell r="B6443">
            <v>41096</v>
          </cell>
          <cell r="C6443">
            <v>41096</v>
          </cell>
        </row>
        <row r="6444">
          <cell r="A6444">
            <v>41096</v>
          </cell>
          <cell r="B6444">
            <v>41096</v>
          </cell>
          <cell r="C6444">
            <v>41096</v>
          </cell>
        </row>
        <row r="6445">
          <cell r="A6445">
            <v>41096</v>
          </cell>
          <cell r="B6445">
            <v>41096</v>
          </cell>
          <cell r="C6445">
            <v>41096</v>
          </cell>
        </row>
        <row r="6446">
          <cell r="A6446">
            <v>41096</v>
          </cell>
          <cell r="B6446">
            <v>41096</v>
          </cell>
          <cell r="C6446">
            <v>41096</v>
          </cell>
        </row>
        <row r="6447">
          <cell r="A6447">
            <v>41096</v>
          </cell>
          <cell r="B6447">
            <v>41096</v>
          </cell>
          <cell r="C6447">
            <v>41096</v>
          </cell>
        </row>
        <row r="6448">
          <cell r="A6448">
            <v>41096</v>
          </cell>
          <cell r="B6448">
            <v>41096</v>
          </cell>
          <cell r="C6448">
            <v>41096</v>
          </cell>
        </row>
        <row r="6449">
          <cell r="A6449">
            <v>41096</v>
          </cell>
          <cell r="B6449">
            <v>41096</v>
          </cell>
          <cell r="C6449">
            <v>41096</v>
          </cell>
        </row>
        <row r="6450">
          <cell r="A6450">
            <v>41096</v>
          </cell>
          <cell r="B6450">
            <v>41096</v>
          </cell>
          <cell r="C6450">
            <v>41096</v>
          </cell>
        </row>
        <row r="6451">
          <cell r="A6451">
            <v>41096</v>
          </cell>
          <cell r="B6451">
            <v>41096</v>
          </cell>
          <cell r="C6451">
            <v>41096</v>
          </cell>
        </row>
        <row r="6452">
          <cell r="A6452">
            <v>41096</v>
          </cell>
          <cell r="B6452">
            <v>41096</v>
          </cell>
          <cell r="C6452">
            <v>41096</v>
          </cell>
        </row>
        <row r="6453">
          <cell r="A6453">
            <v>41096</v>
          </cell>
          <cell r="B6453">
            <v>41096</v>
          </cell>
          <cell r="C6453">
            <v>41096</v>
          </cell>
        </row>
        <row r="6454">
          <cell r="A6454">
            <v>41096</v>
          </cell>
          <cell r="B6454">
            <v>41096</v>
          </cell>
          <cell r="C6454">
            <v>41096</v>
          </cell>
        </row>
        <row r="6455">
          <cell r="A6455">
            <v>41096</v>
          </cell>
          <cell r="B6455">
            <v>41096</v>
          </cell>
          <cell r="C6455">
            <v>41096</v>
          </cell>
        </row>
        <row r="6456">
          <cell r="A6456">
            <v>41096</v>
          </cell>
          <cell r="B6456">
            <v>41096</v>
          </cell>
          <cell r="C6456">
            <v>41096</v>
          </cell>
        </row>
        <row r="6457">
          <cell r="A6457">
            <v>41096</v>
          </cell>
          <cell r="B6457">
            <v>41096</v>
          </cell>
          <cell r="C6457">
            <v>41096</v>
          </cell>
        </row>
        <row r="6458">
          <cell r="A6458">
            <v>41096</v>
          </cell>
          <cell r="B6458">
            <v>41096</v>
          </cell>
          <cell r="C6458">
            <v>41096</v>
          </cell>
        </row>
        <row r="6459">
          <cell r="A6459">
            <v>41096</v>
          </cell>
          <cell r="B6459">
            <v>41096</v>
          </cell>
          <cell r="C6459">
            <v>41096</v>
          </cell>
        </row>
        <row r="6460">
          <cell r="A6460">
            <v>41096</v>
          </cell>
          <cell r="B6460">
            <v>41096</v>
          </cell>
          <cell r="C6460">
            <v>41096</v>
          </cell>
        </row>
        <row r="6461">
          <cell r="A6461">
            <v>41096</v>
          </cell>
          <cell r="B6461">
            <v>41096</v>
          </cell>
          <cell r="C6461">
            <v>41096</v>
          </cell>
        </row>
        <row r="6462">
          <cell r="A6462">
            <v>41096</v>
          </cell>
          <cell r="B6462">
            <v>41096</v>
          </cell>
          <cell r="C6462">
            <v>41096</v>
          </cell>
        </row>
        <row r="6463">
          <cell r="A6463">
            <v>41096</v>
          </cell>
          <cell r="B6463">
            <v>41096</v>
          </cell>
          <cell r="C6463">
            <v>41096</v>
          </cell>
        </row>
        <row r="6464">
          <cell r="A6464">
            <v>41096</v>
          </cell>
          <cell r="B6464">
            <v>41096</v>
          </cell>
          <cell r="C6464">
            <v>41096</v>
          </cell>
        </row>
        <row r="6465">
          <cell r="A6465">
            <v>41096</v>
          </cell>
          <cell r="B6465">
            <v>41096</v>
          </cell>
          <cell r="C6465">
            <v>41096</v>
          </cell>
        </row>
        <row r="6466">
          <cell r="A6466">
            <v>41096</v>
          </cell>
          <cell r="B6466">
            <v>41096</v>
          </cell>
          <cell r="C6466">
            <v>41096</v>
          </cell>
        </row>
        <row r="6467">
          <cell r="A6467">
            <v>41096</v>
          </cell>
          <cell r="B6467">
            <v>41096</v>
          </cell>
          <cell r="C6467">
            <v>41096</v>
          </cell>
        </row>
        <row r="6468">
          <cell r="A6468">
            <v>41096</v>
          </cell>
          <cell r="B6468">
            <v>41096</v>
          </cell>
          <cell r="C6468">
            <v>41096</v>
          </cell>
        </row>
        <row r="6469">
          <cell r="A6469">
            <v>41096</v>
          </cell>
          <cell r="B6469">
            <v>41096</v>
          </cell>
          <cell r="C6469">
            <v>41096</v>
          </cell>
        </row>
        <row r="6470">
          <cell r="A6470">
            <v>41096</v>
          </cell>
          <cell r="B6470">
            <v>41096</v>
          </cell>
          <cell r="C6470">
            <v>41096</v>
          </cell>
        </row>
        <row r="6471">
          <cell r="A6471">
            <v>41096</v>
          </cell>
          <cell r="B6471">
            <v>41096</v>
          </cell>
          <cell r="C6471">
            <v>41096</v>
          </cell>
        </row>
        <row r="6472">
          <cell r="A6472">
            <v>41096</v>
          </cell>
          <cell r="B6472">
            <v>41096</v>
          </cell>
          <cell r="C6472">
            <v>41096</v>
          </cell>
        </row>
        <row r="6473">
          <cell r="A6473">
            <v>41096</v>
          </cell>
          <cell r="B6473">
            <v>41096</v>
          </cell>
          <cell r="C6473">
            <v>41096</v>
          </cell>
        </row>
        <row r="6474">
          <cell r="A6474">
            <v>41096</v>
          </cell>
          <cell r="B6474">
            <v>41096</v>
          </cell>
          <cell r="C6474">
            <v>41096</v>
          </cell>
        </row>
        <row r="6475">
          <cell r="A6475">
            <v>41096</v>
          </cell>
          <cell r="B6475">
            <v>41096</v>
          </cell>
          <cell r="C6475">
            <v>41096</v>
          </cell>
        </row>
        <row r="6476">
          <cell r="A6476">
            <v>41096</v>
          </cell>
          <cell r="B6476">
            <v>41096</v>
          </cell>
          <cell r="C6476">
            <v>41096</v>
          </cell>
        </row>
        <row r="6477">
          <cell r="A6477">
            <v>41096</v>
          </cell>
          <cell r="B6477">
            <v>41096</v>
          </cell>
          <cell r="C6477">
            <v>41096</v>
          </cell>
        </row>
        <row r="6478">
          <cell r="A6478">
            <v>41096</v>
          </cell>
          <cell r="B6478">
            <v>41096</v>
          </cell>
          <cell r="C6478">
            <v>41096</v>
          </cell>
        </row>
        <row r="6479">
          <cell r="A6479">
            <v>41096</v>
          </cell>
          <cell r="B6479">
            <v>41096</v>
          </cell>
          <cell r="C6479">
            <v>41096</v>
          </cell>
        </row>
        <row r="6480">
          <cell r="A6480">
            <v>41096</v>
          </cell>
          <cell r="B6480">
            <v>41096</v>
          </cell>
          <cell r="C6480">
            <v>41096</v>
          </cell>
        </row>
        <row r="6481">
          <cell r="A6481">
            <v>41096</v>
          </cell>
          <cell r="B6481">
            <v>41096</v>
          </cell>
          <cell r="C6481">
            <v>41096</v>
          </cell>
        </row>
        <row r="6482">
          <cell r="A6482">
            <v>41096</v>
          </cell>
          <cell r="B6482">
            <v>41096</v>
          </cell>
          <cell r="C6482">
            <v>41096</v>
          </cell>
        </row>
        <row r="6483">
          <cell r="A6483">
            <v>41096</v>
          </cell>
          <cell r="B6483">
            <v>41096</v>
          </cell>
          <cell r="C6483">
            <v>41096</v>
          </cell>
        </row>
        <row r="6484">
          <cell r="A6484">
            <v>41096</v>
          </cell>
          <cell r="B6484">
            <v>41096</v>
          </cell>
          <cell r="C6484">
            <v>41096</v>
          </cell>
        </row>
        <row r="6485">
          <cell r="A6485">
            <v>41096</v>
          </cell>
          <cell r="B6485">
            <v>41096</v>
          </cell>
          <cell r="C6485">
            <v>41096</v>
          </cell>
        </row>
        <row r="6486">
          <cell r="A6486">
            <v>41096</v>
          </cell>
          <cell r="B6486">
            <v>41096</v>
          </cell>
          <cell r="C6486">
            <v>41096</v>
          </cell>
        </row>
        <row r="6487">
          <cell r="A6487">
            <v>41096</v>
          </cell>
          <cell r="B6487">
            <v>41096</v>
          </cell>
          <cell r="C6487">
            <v>41096</v>
          </cell>
        </row>
        <row r="6488">
          <cell r="A6488">
            <v>41096</v>
          </cell>
          <cell r="B6488">
            <v>41096</v>
          </cell>
          <cell r="C6488">
            <v>41096</v>
          </cell>
        </row>
        <row r="6489">
          <cell r="A6489">
            <v>41096</v>
          </cell>
          <cell r="B6489">
            <v>41096</v>
          </cell>
          <cell r="C6489">
            <v>41096</v>
          </cell>
        </row>
        <row r="6490">
          <cell r="A6490">
            <v>41096</v>
          </cell>
          <cell r="B6490">
            <v>41096</v>
          </cell>
          <cell r="C6490">
            <v>41096</v>
          </cell>
        </row>
        <row r="6491">
          <cell r="A6491">
            <v>41096</v>
          </cell>
          <cell r="B6491">
            <v>41096</v>
          </cell>
          <cell r="C6491">
            <v>41096</v>
          </cell>
        </row>
        <row r="6492">
          <cell r="A6492">
            <v>41096</v>
          </cell>
          <cell r="B6492">
            <v>41096</v>
          </cell>
          <cell r="C6492">
            <v>41096</v>
          </cell>
        </row>
        <row r="6493">
          <cell r="A6493">
            <v>41096</v>
          </cell>
          <cell r="B6493">
            <v>41096</v>
          </cell>
          <cell r="C6493">
            <v>41096</v>
          </cell>
        </row>
        <row r="6494">
          <cell r="A6494">
            <v>41096</v>
          </cell>
          <cell r="B6494">
            <v>41096</v>
          </cell>
          <cell r="C6494">
            <v>41096</v>
          </cell>
        </row>
        <row r="6495">
          <cell r="A6495">
            <v>41096</v>
          </cell>
          <cell r="B6495">
            <v>41096</v>
          </cell>
          <cell r="C6495">
            <v>41096</v>
          </cell>
        </row>
        <row r="6496">
          <cell r="A6496">
            <v>41096</v>
          </cell>
          <cell r="B6496">
            <v>41096</v>
          </cell>
          <cell r="C6496">
            <v>41096</v>
          </cell>
        </row>
        <row r="6497">
          <cell r="A6497">
            <v>41096</v>
          </cell>
          <cell r="B6497">
            <v>41096</v>
          </cell>
          <cell r="C6497">
            <v>41096</v>
          </cell>
        </row>
        <row r="6498">
          <cell r="A6498">
            <v>41096</v>
          </cell>
          <cell r="B6498">
            <v>41096</v>
          </cell>
          <cell r="C6498">
            <v>41096</v>
          </cell>
        </row>
        <row r="6499">
          <cell r="A6499">
            <v>41096</v>
          </cell>
          <cell r="B6499">
            <v>41096</v>
          </cell>
          <cell r="C6499">
            <v>41096</v>
          </cell>
        </row>
        <row r="6500">
          <cell r="A6500">
            <v>41096</v>
          </cell>
          <cell r="B6500">
            <v>41096</v>
          </cell>
          <cell r="C6500">
            <v>41096</v>
          </cell>
        </row>
        <row r="6501">
          <cell r="A6501">
            <v>41096</v>
          </cell>
          <cell r="B6501">
            <v>41096</v>
          </cell>
          <cell r="C6501">
            <v>41096</v>
          </cell>
        </row>
        <row r="6502">
          <cell r="A6502">
            <v>41096</v>
          </cell>
          <cell r="B6502">
            <v>41096</v>
          </cell>
          <cell r="C6502">
            <v>41096</v>
          </cell>
        </row>
        <row r="6503">
          <cell r="A6503">
            <v>41096</v>
          </cell>
          <cell r="B6503">
            <v>41096</v>
          </cell>
          <cell r="C6503">
            <v>41096</v>
          </cell>
        </row>
        <row r="6504">
          <cell r="A6504">
            <v>41096</v>
          </cell>
          <cell r="B6504">
            <v>41096</v>
          </cell>
          <cell r="C6504">
            <v>41096</v>
          </cell>
        </row>
        <row r="6505">
          <cell r="A6505">
            <v>41096</v>
          </cell>
          <cell r="B6505">
            <v>41096</v>
          </cell>
          <cell r="C6505">
            <v>41096</v>
          </cell>
        </row>
        <row r="6506">
          <cell r="A6506">
            <v>41096</v>
          </cell>
          <cell r="B6506">
            <v>41096</v>
          </cell>
          <cell r="C6506">
            <v>41096</v>
          </cell>
        </row>
        <row r="6507">
          <cell r="A6507">
            <v>41096</v>
          </cell>
          <cell r="B6507">
            <v>41096</v>
          </cell>
          <cell r="C6507">
            <v>41096</v>
          </cell>
        </row>
        <row r="6508">
          <cell r="A6508">
            <v>41096</v>
          </cell>
          <cell r="B6508">
            <v>41096</v>
          </cell>
          <cell r="C6508">
            <v>41096</v>
          </cell>
        </row>
        <row r="6509">
          <cell r="A6509">
            <v>41096</v>
          </cell>
          <cell r="B6509">
            <v>41096</v>
          </cell>
          <cell r="C6509">
            <v>41096</v>
          </cell>
        </row>
        <row r="6510">
          <cell r="A6510">
            <v>41096</v>
          </cell>
          <cell r="B6510">
            <v>41096</v>
          </cell>
          <cell r="C6510">
            <v>41096</v>
          </cell>
        </row>
        <row r="6511">
          <cell r="A6511">
            <v>41096</v>
          </cell>
          <cell r="B6511">
            <v>41096</v>
          </cell>
          <cell r="C6511">
            <v>41096</v>
          </cell>
        </row>
        <row r="6512">
          <cell r="A6512">
            <v>41096</v>
          </cell>
          <cell r="B6512">
            <v>41096</v>
          </cell>
          <cell r="C6512">
            <v>41096</v>
          </cell>
        </row>
        <row r="6513">
          <cell r="A6513">
            <v>41096</v>
          </cell>
          <cell r="B6513">
            <v>41096</v>
          </cell>
          <cell r="C6513">
            <v>41096</v>
          </cell>
        </row>
        <row r="6514">
          <cell r="A6514">
            <v>41096</v>
          </cell>
          <cell r="B6514">
            <v>41096</v>
          </cell>
          <cell r="C6514">
            <v>41096</v>
          </cell>
        </row>
        <row r="6515">
          <cell r="A6515">
            <v>41096</v>
          </cell>
          <cell r="B6515">
            <v>41096</v>
          </cell>
          <cell r="C6515">
            <v>41096</v>
          </cell>
        </row>
        <row r="6516">
          <cell r="A6516">
            <v>41096</v>
          </cell>
          <cell r="B6516">
            <v>41096</v>
          </cell>
          <cell r="C6516">
            <v>41096</v>
          </cell>
        </row>
        <row r="6517">
          <cell r="A6517">
            <v>41096</v>
          </cell>
          <cell r="B6517">
            <v>41096</v>
          </cell>
          <cell r="C6517">
            <v>41096</v>
          </cell>
        </row>
        <row r="6518">
          <cell r="A6518">
            <v>41096</v>
          </cell>
          <cell r="B6518">
            <v>41096</v>
          </cell>
          <cell r="C6518">
            <v>41096</v>
          </cell>
        </row>
        <row r="6519">
          <cell r="A6519">
            <v>41096</v>
          </cell>
          <cell r="B6519">
            <v>41096</v>
          </cell>
          <cell r="C6519">
            <v>41096</v>
          </cell>
        </row>
        <row r="6520">
          <cell r="A6520">
            <v>41096</v>
          </cell>
          <cell r="B6520">
            <v>41096</v>
          </cell>
          <cell r="C6520">
            <v>41096</v>
          </cell>
        </row>
        <row r="6521">
          <cell r="A6521">
            <v>41096</v>
          </cell>
          <cell r="B6521">
            <v>41096</v>
          </cell>
          <cell r="C6521">
            <v>41096</v>
          </cell>
        </row>
        <row r="6522">
          <cell r="A6522">
            <v>41096</v>
          </cell>
          <cell r="B6522">
            <v>41096</v>
          </cell>
          <cell r="C6522">
            <v>41096</v>
          </cell>
        </row>
        <row r="6523">
          <cell r="A6523">
            <v>41096</v>
          </cell>
          <cell r="B6523">
            <v>41096</v>
          </cell>
          <cell r="C6523">
            <v>41096</v>
          </cell>
        </row>
        <row r="6524">
          <cell r="A6524">
            <v>41096</v>
          </cell>
          <cell r="B6524">
            <v>41096</v>
          </cell>
          <cell r="C6524">
            <v>41096</v>
          </cell>
        </row>
        <row r="6525">
          <cell r="A6525">
            <v>41096</v>
          </cell>
          <cell r="B6525">
            <v>41096</v>
          </cell>
          <cell r="C6525">
            <v>41096</v>
          </cell>
        </row>
        <row r="6526">
          <cell r="A6526">
            <v>41096</v>
          </cell>
          <cell r="B6526">
            <v>41096</v>
          </cell>
          <cell r="C6526">
            <v>41096</v>
          </cell>
        </row>
        <row r="6527">
          <cell r="A6527">
            <v>41096</v>
          </cell>
          <cell r="B6527">
            <v>41096</v>
          </cell>
          <cell r="C6527">
            <v>41096</v>
          </cell>
        </row>
        <row r="6528">
          <cell r="A6528">
            <v>41096</v>
          </cell>
          <cell r="B6528">
            <v>41096</v>
          </cell>
          <cell r="C6528">
            <v>41096</v>
          </cell>
        </row>
        <row r="6529">
          <cell r="A6529">
            <v>41096</v>
          </cell>
          <cell r="B6529">
            <v>41096</v>
          </cell>
          <cell r="C6529">
            <v>41096</v>
          </cell>
        </row>
        <row r="6530">
          <cell r="A6530">
            <v>41096</v>
          </cell>
          <cell r="B6530">
            <v>41096</v>
          </cell>
          <cell r="C6530">
            <v>41096</v>
          </cell>
        </row>
        <row r="6531">
          <cell r="A6531">
            <v>41096</v>
          </cell>
          <cell r="B6531">
            <v>41096</v>
          </cell>
          <cell r="C6531">
            <v>41096</v>
          </cell>
        </row>
        <row r="6532">
          <cell r="A6532">
            <v>41096</v>
          </cell>
          <cell r="B6532">
            <v>41096</v>
          </cell>
          <cell r="C6532">
            <v>41096</v>
          </cell>
        </row>
        <row r="6533">
          <cell r="A6533">
            <v>41096</v>
          </cell>
          <cell r="B6533">
            <v>41096</v>
          </cell>
          <cell r="C6533">
            <v>41096</v>
          </cell>
        </row>
        <row r="6534">
          <cell r="A6534">
            <v>41096</v>
          </cell>
          <cell r="B6534">
            <v>41096</v>
          </cell>
          <cell r="C6534">
            <v>41096</v>
          </cell>
        </row>
        <row r="6535">
          <cell r="A6535">
            <v>41096</v>
          </cell>
          <cell r="B6535">
            <v>41096</v>
          </cell>
          <cell r="C6535">
            <v>41096</v>
          </cell>
        </row>
        <row r="6536">
          <cell r="A6536">
            <v>41096</v>
          </cell>
          <cell r="B6536">
            <v>41096</v>
          </cell>
          <cell r="C6536">
            <v>41096</v>
          </cell>
        </row>
        <row r="6537">
          <cell r="A6537">
            <v>41096</v>
          </cell>
          <cell r="B6537">
            <v>41096</v>
          </cell>
          <cell r="C6537">
            <v>41096</v>
          </cell>
        </row>
        <row r="6538">
          <cell r="A6538">
            <v>41096</v>
          </cell>
          <cell r="B6538">
            <v>41096</v>
          </cell>
          <cell r="C6538">
            <v>41096</v>
          </cell>
        </row>
        <row r="6539">
          <cell r="A6539">
            <v>41096</v>
          </cell>
          <cell r="B6539">
            <v>41096</v>
          </cell>
          <cell r="C6539">
            <v>41096</v>
          </cell>
        </row>
        <row r="6540">
          <cell r="A6540">
            <v>41096</v>
          </cell>
          <cell r="B6540">
            <v>41096</v>
          </cell>
          <cell r="C6540">
            <v>41096</v>
          </cell>
        </row>
        <row r="6541">
          <cell r="A6541">
            <v>41096</v>
          </cell>
          <cell r="B6541">
            <v>41096</v>
          </cell>
          <cell r="C6541">
            <v>41096</v>
          </cell>
        </row>
        <row r="6542">
          <cell r="A6542">
            <v>41096</v>
          </cell>
          <cell r="B6542">
            <v>41096</v>
          </cell>
          <cell r="C6542">
            <v>41096</v>
          </cell>
        </row>
        <row r="6543">
          <cell r="A6543">
            <v>41096</v>
          </cell>
          <cell r="B6543">
            <v>41096</v>
          </cell>
          <cell r="C6543">
            <v>41096</v>
          </cell>
        </row>
        <row r="6544">
          <cell r="A6544">
            <v>41096</v>
          </cell>
          <cell r="B6544">
            <v>41096</v>
          </cell>
          <cell r="C6544">
            <v>41096</v>
          </cell>
        </row>
        <row r="6545">
          <cell r="A6545">
            <v>41096</v>
          </cell>
          <cell r="B6545">
            <v>41096</v>
          </cell>
          <cell r="C6545">
            <v>41096</v>
          </cell>
        </row>
        <row r="6546">
          <cell r="A6546">
            <v>41096</v>
          </cell>
          <cell r="B6546">
            <v>41096</v>
          </cell>
          <cell r="C6546">
            <v>41096</v>
          </cell>
        </row>
        <row r="6547">
          <cell r="A6547">
            <v>41096</v>
          </cell>
          <cell r="B6547">
            <v>41096</v>
          </cell>
          <cell r="C6547">
            <v>41096</v>
          </cell>
        </row>
        <row r="6548">
          <cell r="A6548">
            <v>41096</v>
          </cell>
          <cell r="B6548">
            <v>41096</v>
          </cell>
          <cell r="C6548">
            <v>41096</v>
          </cell>
        </row>
        <row r="6549">
          <cell r="A6549">
            <v>41096</v>
          </cell>
          <cell r="B6549">
            <v>41096</v>
          </cell>
          <cell r="C6549">
            <v>41096</v>
          </cell>
        </row>
        <row r="6550">
          <cell r="A6550">
            <v>41096</v>
          </cell>
          <cell r="B6550">
            <v>41096</v>
          </cell>
          <cell r="C6550">
            <v>41096</v>
          </cell>
        </row>
        <row r="6551">
          <cell r="A6551">
            <v>41096</v>
          </cell>
          <cell r="B6551">
            <v>41096</v>
          </cell>
          <cell r="C6551">
            <v>41096</v>
          </cell>
        </row>
        <row r="6552">
          <cell r="A6552">
            <v>41096</v>
          </cell>
          <cell r="B6552">
            <v>41096</v>
          </cell>
          <cell r="C6552">
            <v>41096</v>
          </cell>
        </row>
        <row r="6553">
          <cell r="A6553">
            <v>41096</v>
          </cell>
          <cell r="B6553">
            <v>41096</v>
          </cell>
          <cell r="C6553">
            <v>41096</v>
          </cell>
        </row>
        <row r="6554">
          <cell r="A6554">
            <v>41096</v>
          </cell>
          <cell r="B6554">
            <v>41096</v>
          </cell>
          <cell r="C6554">
            <v>41096</v>
          </cell>
        </row>
        <row r="6555">
          <cell r="A6555">
            <v>41096</v>
          </cell>
          <cell r="B6555">
            <v>41096</v>
          </cell>
          <cell r="C6555">
            <v>41096</v>
          </cell>
        </row>
        <row r="6556">
          <cell r="A6556">
            <v>41096</v>
          </cell>
          <cell r="B6556">
            <v>41096</v>
          </cell>
          <cell r="C6556">
            <v>41096</v>
          </cell>
        </row>
        <row r="6557">
          <cell r="A6557">
            <v>41096</v>
          </cell>
          <cell r="B6557">
            <v>41096</v>
          </cell>
          <cell r="C6557">
            <v>41096</v>
          </cell>
        </row>
        <row r="6558">
          <cell r="A6558">
            <v>41096</v>
          </cell>
          <cell r="B6558">
            <v>41096</v>
          </cell>
          <cell r="C6558">
            <v>41096</v>
          </cell>
        </row>
        <row r="6559">
          <cell r="A6559">
            <v>41096</v>
          </cell>
          <cell r="B6559">
            <v>41096</v>
          </cell>
          <cell r="C6559">
            <v>41096</v>
          </cell>
        </row>
        <row r="6560">
          <cell r="A6560">
            <v>41096</v>
          </cell>
          <cell r="B6560">
            <v>41096</v>
          </cell>
          <cell r="C6560">
            <v>41096</v>
          </cell>
        </row>
        <row r="6561">
          <cell r="A6561">
            <v>41096</v>
          </cell>
          <cell r="B6561">
            <v>41096</v>
          </cell>
          <cell r="C6561">
            <v>41096</v>
          </cell>
        </row>
        <row r="6562">
          <cell r="A6562">
            <v>41096</v>
          </cell>
          <cell r="B6562">
            <v>41096</v>
          </cell>
          <cell r="C6562">
            <v>41096</v>
          </cell>
        </row>
        <row r="6563">
          <cell r="A6563">
            <v>41096</v>
          </cell>
          <cell r="B6563">
            <v>41096</v>
          </cell>
          <cell r="C6563">
            <v>41096</v>
          </cell>
        </row>
        <row r="6564">
          <cell r="A6564">
            <v>41096</v>
          </cell>
          <cell r="B6564">
            <v>41096</v>
          </cell>
          <cell r="C6564">
            <v>41096</v>
          </cell>
        </row>
        <row r="6565">
          <cell r="A6565">
            <v>41096</v>
          </cell>
          <cell r="B6565">
            <v>41096</v>
          </cell>
          <cell r="C6565">
            <v>41096</v>
          </cell>
        </row>
        <row r="6566">
          <cell r="A6566">
            <v>41096</v>
          </cell>
          <cell r="B6566">
            <v>41096</v>
          </cell>
          <cell r="C6566">
            <v>41096</v>
          </cell>
        </row>
        <row r="6567">
          <cell r="A6567">
            <v>41096</v>
          </cell>
          <cell r="B6567">
            <v>41096</v>
          </cell>
          <cell r="C6567">
            <v>41096</v>
          </cell>
        </row>
        <row r="6568">
          <cell r="A6568">
            <v>41096</v>
          </cell>
          <cell r="B6568">
            <v>41096</v>
          </cell>
          <cell r="C6568">
            <v>41096</v>
          </cell>
        </row>
        <row r="6569">
          <cell r="A6569">
            <v>41096</v>
          </cell>
          <cell r="B6569">
            <v>41096</v>
          </cell>
          <cell r="C6569">
            <v>41096</v>
          </cell>
        </row>
        <row r="6570">
          <cell r="A6570">
            <v>41096</v>
          </cell>
          <cell r="B6570">
            <v>41096</v>
          </cell>
          <cell r="C6570">
            <v>41096</v>
          </cell>
        </row>
        <row r="6571">
          <cell r="A6571">
            <v>41096</v>
          </cell>
          <cell r="B6571">
            <v>41096</v>
          </cell>
          <cell r="C6571">
            <v>41096</v>
          </cell>
        </row>
        <row r="6572">
          <cell r="A6572">
            <v>41096</v>
          </cell>
          <cell r="B6572">
            <v>41096</v>
          </cell>
          <cell r="C6572">
            <v>41096</v>
          </cell>
        </row>
        <row r="6573">
          <cell r="A6573">
            <v>41096</v>
          </cell>
          <cell r="B6573">
            <v>41096</v>
          </cell>
          <cell r="C6573">
            <v>41096</v>
          </cell>
        </row>
        <row r="6574">
          <cell r="A6574">
            <v>41096</v>
          </cell>
          <cell r="B6574">
            <v>41096</v>
          </cell>
          <cell r="C6574">
            <v>41096</v>
          </cell>
        </row>
        <row r="6575">
          <cell r="A6575">
            <v>41096</v>
          </cell>
          <cell r="B6575">
            <v>41096</v>
          </cell>
          <cell r="C6575">
            <v>41096</v>
          </cell>
        </row>
        <row r="6576">
          <cell r="A6576">
            <v>41096</v>
          </cell>
          <cell r="B6576">
            <v>41096</v>
          </cell>
          <cell r="C6576">
            <v>41096</v>
          </cell>
        </row>
        <row r="6577">
          <cell r="A6577">
            <v>41096</v>
          </cell>
          <cell r="B6577">
            <v>41096</v>
          </cell>
          <cell r="C6577">
            <v>41096</v>
          </cell>
        </row>
        <row r="6578">
          <cell r="A6578">
            <v>41096</v>
          </cell>
          <cell r="B6578">
            <v>41096</v>
          </cell>
          <cell r="C6578">
            <v>41096</v>
          </cell>
        </row>
        <row r="6579">
          <cell r="A6579">
            <v>41096</v>
          </cell>
          <cell r="B6579">
            <v>41096</v>
          </cell>
          <cell r="C6579">
            <v>41096</v>
          </cell>
        </row>
        <row r="6580">
          <cell r="A6580">
            <v>41096</v>
          </cell>
          <cell r="B6580">
            <v>41096</v>
          </cell>
          <cell r="C6580">
            <v>41096</v>
          </cell>
        </row>
        <row r="6581">
          <cell r="A6581">
            <v>41096</v>
          </cell>
          <cell r="B6581">
            <v>41096</v>
          </cell>
          <cell r="C6581">
            <v>41096</v>
          </cell>
        </row>
        <row r="6582">
          <cell r="A6582">
            <v>41096</v>
          </cell>
          <cell r="B6582">
            <v>41096</v>
          </cell>
          <cell r="C6582">
            <v>41096</v>
          </cell>
        </row>
        <row r="6583">
          <cell r="A6583">
            <v>41096</v>
          </cell>
          <cell r="B6583">
            <v>41096</v>
          </cell>
          <cell r="C6583">
            <v>41096</v>
          </cell>
        </row>
        <row r="6584">
          <cell r="A6584">
            <v>41096</v>
          </cell>
          <cell r="B6584">
            <v>41096</v>
          </cell>
          <cell r="C6584">
            <v>41096</v>
          </cell>
        </row>
        <row r="6585">
          <cell r="A6585">
            <v>41096</v>
          </cell>
          <cell r="B6585">
            <v>41096</v>
          </cell>
          <cell r="C6585">
            <v>41096</v>
          </cell>
        </row>
        <row r="6586">
          <cell r="A6586">
            <v>41096</v>
          </cell>
          <cell r="B6586">
            <v>41096</v>
          </cell>
          <cell r="C6586">
            <v>41096</v>
          </cell>
        </row>
        <row r="6587">
          <cell r="A6587">
            <v>41096</v>
          </cell>
          <cell r="B6587">
            <v>41096</v>
          </cell>
          <cell r="C6587">
            <v>41096</v>
          </cell>
        </row>
        <row r="6588">
          <cell r="A6588">
            <v>41096</v>
          </cell>
          <cell r="B6588">
            <v>41096</v>
          </cell>
          <cell r="C6588">
            <v>41096</v>
          </cell>
        </row>
        <row r="6589">
          <cell r="A6589">
            <v>41096</v>
          </cell>
          <cell r="B6589">
            <v>41096</v>
          </cell>
          <cell r="C6589">
            <v>41096</v>
          </cell>
        </row>
        <row r="6590">
          <cell r="A6590">
            <v>41096</v>
          </cell>
          <cell r="B6590">
            <v>41096</v>
          </cell>
          <cell r="C6590">
            <v>41096</v>
          </cell>
        </row>
        <row r="6591">
          <cell r="A6591">
            <v>41096</v>
          </cell>
          <cell r="B6591">
            <v>41096</v>
          </cell>
          <cell r="C6591">
            <v>41096</v>
          </cell>
        </row>
        <row r="6592">
          <cell r="A6592">
            <v>41096</v>
          </cell>
          <cell r="B6592">
            <v>41096</v>
          </cell>
          <cell r="C6592">
            <v>41096</v>
          </cell>
        </row>
        <row r="6593">
          <cell r="A6593">
            <v>41096</v>
          </cell>
          <cell r="B6593">
            <v>41096</v>
          </cell>
          <cell r="C6593">
            <v>41096</v>
          </cell>
        </row>
        <row r="6594">
          <cell r="A6594">
            <v>41096</v>
          </cell>
          <cell r="B6594">
            <v>41096</v>
          </cell>
          <cell r="C6594">
            <v>41096</v>
          </cell>
        </row>
        <row r="6595">
          <cell r="A6595">
            <v>41096</v>
          </cell>
          <cell r="B6595">
            <v>41096</v>
          </cell>
          <cell r="C6595">
            <v>41096</v>
          </cell>
        </row>
        <row r="6596">
          <cell r="A6596">
            <v>41096</v>
          </cell>
          <cell r="B6596">
            <v>41096</v>
          </cell>
          <cell r="C6596">
            <v>41096</v>
          </cell>
        </row>
        <row r="6597">
          <cell r="A6597">
            <v>41096</v>
          </cell>
          <cell r="B6597">
            <v>41096</v>
          </cell>
          <cell r="C6597">
            <v>41096</v>
          </cell>
        </row>
        <row r="6598">
          <cell r="A6598">
            <v>41096</v>
          </cell>
          <cell r="B6598">
            <v>41096</v>
          </cell>
          <cell r="C6598">
            <v>41096</v>
          </cell>
        </row>
        <row r="6599">
          <cell r="A6599">
            <v>41096</v>
          </cell>
          <cell r="B6599">
            <v>41096</v>
          </cell>
          <cell r="C6599">
            <v>41096</v>
          </cell>
        </row>
        <row r="6600">
          <cell r="A6600">
            <v>41096</v>
          </cell>
          <cell r="B6600">
            <v>41096</v>
          </cell>
          <cell r="C6600">
            <v>41096</v>
          </cell>
        </row>
        <row r="6601">
          <cell r="A6601">
            <v>41096</v>
          </cell>
          <cell r="B6601">
            <v>41096</v>
          </cell>
          <cell r="C6601">
            <v>41096</v>
          </cell>
        </row>
        <row r="6602">
          <cell r="A6602">
            <v>41096</v>
          </cell>
          <cell r="B6602">
            <v>41096</v>
          </cell>
          <cell r="C6602">
            <v>41096</v>
          </cell>
        </row>
        <row r="6603">
          <cell r="A6603">
            <v>41096</v>
          </cell>
          <cell r="B6603">
            <v>41096</v>
          </cell>
          <cell r="C6603">
            <v>41096</v>
          </cell>
        </row>
        <row r="6604">
          <cell r="A6604">
            <v>41096</v>
          </cell>
          <cell r="B6604">
            <v>41096</v>
          </cell>
          <cell r="C6604">
            <v>41096</v>
          </cell>
        </row>
        <row r="6605">
          <cell r="A6605">
            <v>41096</v>
          </cell>
          <cell r="B6605">
            <v>41096</v>
          </cell>
          <cell r="C6605">
            <v>41096</v>
          </cell>
        </row>
        <row r="6606">
          <cell r="A6606">
            <v>41096</v>
          </cell>
          <cell r="B6606">
            <v>41096</v>
          </cell>
          <cell r="C6606">
            <v>41096</v>
          </cell>
        </row>
        <row r="6607">
          <cell r="A6607">
            <v>41096</v>
          </cell>
          <cell r="B6607">
            <v>41096</v>
          </cell>
          <cell r="C6607">
            <v>41096</v>
          </cell>
        </row>
        <row r="6608">
          <cell r="A6608">
            <v>41096</v>
          </cell>
          <cell r="B6608">
            <v>41096</v>
          </cell>
          <cell r="C6608">
            <v>41096</v>
          </cell>
        </row>
        <row r="6609">
          <cell r="A6609">
            <v>41096</v>
          </cell>
          <cell r="B6609">
            <v>41096</v>
          </cell>
          <cell r="C6609">
            <v>41096</v>
          </cell>
        </row>
        <row r="6610">
          <cell r="A6610">
            <v>41096</v>
          </cell>
          <cell r="B6610">
            <v>41096</v>
          </cell>
          <cell r="C6610">
            <v>41096</v>
          </cell>
        </row>
        <row r="6611">
          <cell r="A6611">
            <v>41096</v>
          </cell>
          <cell r="B6611">
            <v>41096</v>
          </cell>
          <cell r="C6611">
            <v>41096</v>
          </cell>
        </row>
        <row r="6612">
          <cell r="A6612">
            <v>41096</v>
          </cell>
          <cell r="B6612">
            <v>41096</v>
          </cell>
          <cell r="C6612">
            <v>41096</v>
          </cell>
        </row>
        <row r="6613">
          <cell r="A6613">
            <v>41096</v>
          </cell>
          <cell r="B6613">
            <v>41096</v>
          </cell>
          <cell r="C6613">
            <v>41096</v>
          </cell>
        </row>
        <row r="6614">
          <cell r="A6614">
            <v>41096</v>
          </cell>
          <cell r="B6614">
            <v>41096</v>
          </cell>
          <cell r="C6614">
            <v>41096</v>
          </cell>
        </row>
        <row r="6615">
          <cell r="A6615">
            <v>41096</v>
          </cell>
          <cell r="B6615">
            <v>41096</v>
          </cell>
          <cell r="C6615">
            <v>41096</v>
          </cell>
        </row>
        <row r="6616">
          <cell r="A6616">
            <v>41096</v>
          </cell>
          <cell r="B6616">
            <v>41096</v>
          </cell>
          <cell r="C6616">
            <v>41096</v>
          </cell>
        </row>
        <row r="6617">
          <cell r="A6617">
            <v>41096</v>
          </cell>
          <cell r="B6617">
            <v>41096</v>
          </cell>
          <cell r="C6617">
            <v>41096</v>
          </cell>
        </row>
        <row r="6618">
          <cell r="A6618">
            <v>41096</v>
          </cell>
          <cell r="B6618">
            <v>41096</v>
          </cell>
          <cell r="C6618">
            <v>41096</v>
          </cell>
        </row>
        <row r="6619">
          <cell r="A6619">
            <v>41096</v>
          </cell>
          <cell r="B6619">
            <v>41096</v>
          </cell>
          <cell r="C6619">
            <v>41096</v>
          </cell>
        </row>
        <row r="6620">
          <cell r="A6620">
            <v>41096</v>
          </cell>
          <cell r="B6620">
            <v>41096</v>
          </cell>
          <cell r="C6620">
            <v>41096</v>
          </cell>
        </row>
        <row r="6621">
          <cell r="A6621">
            <v>41096</v>
          </cell>
          <cell r="B6621">
            <v>41096</v>
          </cell>
          <cell r="C6621">
            <v>41096</v>
          </cell>
        </row>
        <row r="6622">
          <cell r="A6622">
            <v>41096</v>
          </cell>
          <cell r="B6622">
            <v>41096</v>
          </cell>
          <cell r="C6622">
            <v>41096</v>
          </cell>
        </row>
        <row r="6623">
          <cell r="A6623">
            <v>41096</v>
          </cell>
          <cell r="B6623">
            <v>41096</v>
          </cell>
          <cell r="C6623">
            <v>41096</v>
          </cell>
        </row>
        <row r="6624">
          <cell r="A6624">
            <v>41096</v>
          </cell>
          <cell r="B6624">
            <v>41096</v>
          </cell>
          <cell r="C6624">
            <v>41096</v>
          </cell>
        </row>
        <row r="6625">
          <cell r="A6625">
            <v>41096</v>
          </cell>
          <cell r="B6625">
            <v>41096</v>
          </cell>
          <cell r="C6625">
            <v>41096</v>
          </cell>
        </row>
        <row r="6626">
          <cell r="A6626">
            <v>41096</v>
          </cell>
          <cell r="B6626">
            <v>41096</v>
          </cell>
          <cell r="C6626">
            <v>41096</v>
          </cell>
        </row>
        <row r="6627">
          <cell r="A6627">
            <v>41096</v>
          </cell>
          <cell r="B6627">
            <v>41096</v>
          </cell>
          <cell r="C6627">
            <v>41096</v>
          </cell>
        </row>
        <row r="6628">
          <cell r="A6628">
            <v>41096</v>
          </cell>
          <cell r="B6628">
            <v>41096</v>
          </cell>
          <cell r="C6628">
            <v>41096</v>
          </cell>
        </row>
        <row r="6629">
          <cell r="A6629">
            <v>41096</v>
          </cell>
          <cell r="B6629">
            <v>41096</v>
          </cell>
          <cell r="C6629">
            <v>41096</v>
          </cell>
        </row>
        <row r="6630">
          <cell r="A6630">
            <v>41096</v>
          </cell>
          <cell r="B6630">
            <v>41096</v>
          </cell>
          <cell r="C6630">
            <v>41096</v>
          </cell>
        </row>
        <row r="6631">
          <cell r="A6631">
            <v>41096</v>
          </cell>
          <cell r="B6631">
            <v>41096</v>
          </cell>
          <cell r="C6631">
            <v>41096</v>
          </cell>
        </row>
        <row r="6632">
          <cell r="A6632">
            <v>41096</v>
          </cell>
          <cell r="B6632">
            <v>41096</v>
          </cell>
          <cell r="C6632">
            <v>41096</v>
          </cell>
        </row>
        <row r="6633">
          <cell r="A6633">
            <v>41096</v>
          </cell>
          <cell r="B6633">
            <v>41096</v>
          </cell>
          <cell r="C6633">
            <v>41096</v>
          </cell>
        </row>
        <row r="6634">
          <cell r="A6634">
            <v>41096</v>
          </cell>
          <cell r="B6634">
            <v>41096</v>
          </cell>
          <cell r="C6634">
            <v>41096</v>
          </cell>
        </row>
        <row r="6635">
          <cell r="A6635">
            <v>41096</v>
          </cell>
          <cell r="B6635">
            <v>41096</v>
          </cell>
          <cell r="C6635">
            <v>41096</v>
          </cell>
        </row>
        <row r="6636">
          <cell r="A6636">
            <v>41096</v>
          </cell>
          <cell r="B6636">
            <v>41096</v>
          </cell>
          <cell r="C6636">
            <v>41096</v>
          </cell>
        </row>
        <row r="6637">
          <cell r="A6637">
            <v>41096</v>
          </cell>
          <cell r="B6637">
            <v>41096</v>
          </cell>
          <cell r="C6637">
            <v>41096</v>
          </cell>
        </row>
        <row r="6638">
          <cell r="A6638">
            <v>41096</v>
          </cell>
          <cell r="B6638">
            <v>41096</v>
          </cell>
          <cell r="C6638">
            <v>41096</v>
          </cell>
        </row>
        <row r="6639">
          <cell r="A6639">
            <v>41096</v>
          </cell>
          <cell r="B6639">
            <v>41096</v>
          </cell>
          <cell r="C6639">
            <v>41096</v>
          </cell>
        </row>
        <row r="6640">
          <cell r="A6640">
            <v>41096</v>
          </cell>
          <cell r="B6640">
            <v>41096</v>
          </cell>
          <cell r="C6640">
            <v>41096</v>
          </cell>
        </row>
        <row r="6641">
          <cell r="A6641">
            <v>41096</v>
          </cell>
          <cell r="B6641">
            <v>41096</v>
          </cell>
          <cell r="C6641">
            <v>41096</v>
          </cell>
        </row>
        <row r="6642">
          <cell r="A6642">
            <v>41096</v>
          </cell>
          <cell r="B6642">
            <v>41096</v>
          </cell>
          <cell r="C6642">
            <v>41096</v>
          </cell>
        </row>
        <row r="6643">
          <cell r="A6643">
            <v>41096</v>
          </cell>
          <cell r="B6643">
            <v>41096</v>
          </cell>
          <cell r="C6643">
            <v>41096</v>
          </cell>
        </row>
        <row r="6644">
          <cell r="A6644">
            <v>41096</v>
          </cell>
          <cell r="B6644">
            <v>41096</v>
          </cell>
          <cell r="C6644">
            <v>41096</v>
          </cell>
        </row>
        <row r="6645">
          <cell r="A6645">
            <v>41096</v>
          </cell>
          <cell r="B6645">
            <v>41096</v>
          </cell>
          <cell r="C6645">
            <v>41096</v>
          </cell>
        </row>
        <row r="6646">
          <cell r="A6646">
            <v>41096</v>
          </cell>
          <cell r="B6646">
            <v>41096</v>
          </cell>
          <cell r="C6646">
            <v>41096</v>
          </cell>
        </row>
        <row r="6647">
          <cell r="A6647">
            <v>41096</v>
          </cell>
          <cell r="B6647">
            <v>41096</v>
          </cell>
          <cell r="C6647">
            <v>41096</v>
          </cell>
        </row>
        <row r="6648">
          <cell r="A6648">
            <v>41096</v>
          </cell>
          <cell r="B6648">
            <v>41096</v>
          </cell>
          <cell r="C6648">
            <v>41096</v>
          </cell>
        </row>
        <row r="6649">
          <cell r="A6649">
            <v>41096</v>
          </cell>
          <cell r="B6649">
            <v>41096</v>
          </cell>
          <cell r="C6649">
            <v>41096</v>
          </cell>
        </row>
        <row r="6650">
          <cell r="A6650">
            <v>41096</v>
          </cell>
          <cell r="B6650">
            <v>41096</v>
          </cell>
          <cell r="C6650">
            <v>41096</v>
          </cell>
        </row>
        <row r="6651">
          <cell r="A6651">
            <v>41096</v>
          </cell>
          <cell r="B6651">
            <v>41096</v>
          </cell>
          <cell r="C6651">
            <v>41096</v>
          </cell>
        </row>
        <row r="6652">
          <cell r="A6652">
            <v>41096</v>
          </cell>
          <cell r="B6652">
            <v>41096</v>
          </cell>
          <cell r="C6652">
            <v>41096</v>
          </cell>
        </row>
        <row r="6653">
          <cell r="A6653">
            <v>41096</v>
          </cell>
          <cell r="B6653">
            <v>41096</v>
          </cell>
          <cell r="C6653">
            <v>41096</v>
          </cell>
        </row>
        <row r="6654">
          <cell r="A6654">
            <v>41096</v>
          </cell>
          <cell r="B6654">
            <v>41096</v>
          </cell>
          <cell r="C6654">
            <v>41096</v>
          </cell>
        </row>
        <row r="6655">
          <cell r="A6655">
            <v>41096</v>
          </cell>
          <cell r="B6655">
            <v>41096</v>
          </cell>
          <cell r="C6655">
            <v>41096</v>
          </cell>
        </row>
        <row r="6656">
          <cell r="A6656">
            <v>41096</v>
          </cell>
          <cell r="B6656">
            <v>41096</v>
          </cell>
          <cell r="C6656">
            <v>41096</v>
          </cell>
        </row>
        <row r="6657">
          <cell r="A6657">
            <v>41096</v>
          </cell>
          <cell r="B6657">
            <v>41096</v>
          </cell>
          <cell r="C6657">
            <v>41096</v>
          </cell>
        </row>
        <row r="6658">
          <cell r="A6658">
            <v>41096</v>
          </cell>
          <cell r="B6658">
            <v>41096</v>
          </cell>
          <cell r="C6658">
            <v>41096</v>
          </cell>
        </row>
        <row r="6659">
          <cell r="A6659">
            <v>41096</v>
          </cell>
          <cell r="B6659">
            <v>41096</v>
          </cell>
          <cell r="C6659">
            <v>41096</v>
          </cell>
        </row>
        <row r="6660">
          <cell r="A6660">
            <v>41096</v>
          </cell>
          <cell r="B6660">
            <v>41096</v>
          </cell>
          <cell r="C6660">
            <v>41096</v>
          </cell>
        </row>
        <row r="6661">
          <cell r="A6661">
            <v>41096</v>
          </cell>
          <cell r="B6661">
            <v>41096</v>
          </cell>
          <cell r="C6661">
            <v>41096</v>
          </cell>
        </row>
        <row r="6662">
          <cell r="A6662">
            <v>41096</v>
          </cell>
          <cell r="B6662">
            <v>41096</v>
          </cell>
          <cell r="C6662">
            <v>41096</v>
          </cell>
        </row>
        <row r="6663">
          <cell r="A6663">
            <v>41096</v>
          </cell>
          <cell r="B6663">
            <v>41096</v>
          </cell>
          <cell r="C6663">
            <v>41096</v>
          </cell>
        </row>
        <row r="6664">
          <cell r="A6664">
            <v>41096</v>
          </cell>
          <cell r="B6664">
            <v>41096</v>
          </cell>
          <cell r="C6664">
            <v>41096</v>
          </cell>
        </row>
        <row r="6665">
          <cell r="A6665">
            <v>41096</v>
          </cell>
          <cell r="B6665">
            <v>41096</v>
          </cell>
          <cell r="C6665">
            <v>41096</v>
          </cell>
        </row>
        <row r="6666">
          <cell r="A6666">
            <v>41096</v>
          </cell>
          <cell r="B6666">
            <v>41096</v>
          </cell>
          <cell r="C6666">
            <v>41096</v>
          </cell>
        </row>
        <row r="6667">
          <cell r="A6667">
            <v>41096</v>
          </cell>
          <cell r="B6667">
            <v>41096</v>
          </cell>
          <cell r="C6667">
            <v>41096</v>
          </cell>
        </row>
        <row r="6668">
          <cell r="A6668">
            <v>41096</v>
          </cell>
          <cell r="B6668">
            <v>41096</v>
          </cell>
          <cell r="C6668">
            <v>41096</v>
          </cell>
        </row>
        <row r="6669">
          <cell r="A6669">
            <v>41096</v>
          </cell>
          <cell r="B6669">
            <v>41096</v>
          </cell>
          <cell r="C6669">
            <v>41096</v>
          </cell>
        </row>
        <row r="6670">
          <cell r="A6670">
            <v>41096</v>
          </cell>
          <cell r="B6670">
            <v>41096</v>
          </cell>
          <cell r="C6670">
            <v>41096</v>
          </cell>
        </row>
        <row r="6671">
          <cell r="A6671">
            <v>41096</v>
          </cell>
          <cell r="B6671">
            <v>41096</v>
          </cell>
          <cell r="C6671">
            <v>41096</v>
          </cell>
        </row>
        <row r="6672">
          <cell r="A6672">
            <v>41096</v>
          </cell>
          <cell r="B6672">
            <v>41096</v>
          </cell>
          <cell r="C6672">
            <v>41096</v>
          </cell>
        </row>
        <row r="6673">
          <cell r="A6673">
            <v>41096</v>
          </cell>
          <cell r="B6673">
            <v>41096</v>
          </cell>
          <cell r="C6673">
            <v>41096</v>
          </cell>
        </row>
        <row r="6674">
          <cell r="A6674">
            <v>41096</v>
          </cell>
          <cell r="B6674">
            <v>41096</v>
          </cell>
          <cell r="C6674">
            <v>41096</v>
          </cell>
        </row>
        <row r="6675">
          <cell r="A6675">
            <v>41096</v>
          </cell>
          <cell r="B6675">
            <v>41096</v>
          </cell>
          <cell r="C6675">
            <v>41096</v>
          </cell>
        </row>
        <row r="6676">
          <cell r="A6676">
            <v>41096</v>
          </cell>
          <cell r="B6676">
            <v>41096</v>
          </cell>
          <cell r="C6676">
            <v>41096</v>
          </cell>
        </row>
        <row r="6677">
          <cell r="A6677">
            <v>41096</v>
          </cell>
          <cell r="B6677">
            <v>41096</v>
          </cell>
          <cell r="C6677">
            <v>41096</v>
          </cell>
        </row>
        <row r="6678">
          <cell r="A6678">
            <v>41096</v>
          </cell>
          <cell r="B6678">
            <v>41096</v>
          </cell>
          <cell r="C6678">
            <v>41096</v>
          </cell>
        </row>
        <row r="6679">
          <cell r="A6679">
            <v>41096</v>
          </cell>
          <cell r="B6679">
            <v>41096</v>
          </cell>
          <cell r="C6679">
            <v>41096</v>
          </cell>
        </row>
        <row r="6680">
          <cell r="A6680">
            <v>41096</v>
          </cell>
          <cell r="B6680">
            <v>41096</v>
          </cell>
          <cell r="C6680">
            <v>41096</v>
          </cell>
        </row>
        <row r="6681">
          <cell r="A6681">
            <v>41096</v>
          </cell>
          <cell r="B6681">
            <v>41096</v>
          </cell>
          <cell r="C6681">
            <v>41096</v>
          </cell>
        </row>
        <row r="6682">
          <cell r="A6682">
            <v>41096</v>
          </cell>
          <cell r="B6682">
            <v>41096</v>
          </cell>
          <cell r="C6682">
            <v>41096</v>
          </cell>
        </row>
        <row r="6683">
          <cell r="A6683">
            <v>41096</v>
          </cell>
          <cell r="B6683">
            <v>41096</v>
          </cell>
          <cell r="C6683">
            <v>41096</v>
          </cell>
        </row>
        <row r="6684">
          <cell r="A6684">
            <v>41096</v>
          </cell>
          <cell r="B6684">
            <v>41096</v>
          </cell>
          <cell r="C6684">
            <v>41096</v>
          </cell>
        </row>
        <row r="6685">
          <cell r="A6685">
            <v>41096</v>
          </cell>
          <cell r="B6685">
            <v>41096</v>
          </cell>
          <cell r="C6685">
            <v>41096</v>
          </cell>
        </row>
        <row r="6686">
          <cell r="A6686">
            <v>41096</v>
          </cell>
          <cell r="B6686">
            <v>41096</v>
          </cell>
          <cell r="C6686">
            <v>41096</v>
          </cell>
        </row>
        <row r="6687">
          <cell r="A6687">
            <v>41096</v>
          </cell>
          <cell r="B6687">
            <v>41096</v>
          </cell>
          <cell r="C6687">
            <v>41096</v>
          </cell>
        </row>
        <row r="6688">
          <cell r="A6688">
            <v>41096</v>
          </cell>
          <cell r="B6688">
            <v>41096</v>
          </cell>
          <cell r="C6688">
            <v>41096</v>
          </cell>
        </row>
        <row r="6689">
          <cell r="A6689">
            <v>41096</v>
          </cell>
          <cell r="B6689">
            <v>41096</v>
          </cell>
          <cell r="C6689">
            <v>41096</v>
          </cell>
        </row>
        <row r="6690">
          <cell r="A6690">
            <v>41096</v>
          </cell>
          <cell r="B6690">
            <v>41096</v>
          </cell>
          <cell r="C6690">
            <v>41096</v>
          </cell>
        </row>
        <row r="6691">
          <cell r="A6691">
            <v>41096</v>
          </cell>
          <cell r="B6691">
            <v>41096</v>
          </cell>
          <cell r="C6691">
            <v>41096</v>
          </cell>
        </row>
        <row r="6692">
          <cell r="A6692">
            <v>41096</v>
          </cell>
          <cell r="B6692">
            <v>41096</v>
          </cell>
          <cell r="C6692">
            <v>41096</v>
          </cell>
        </row>
        <row r="6693">
          <cell r="A6693">
            <v>41096</v>
          </cell>
          <cell r="B6693">
            <v>41096</v>
          </cell>
          <cell r="C6693">
            <v>41096</v>
          </cell>
        </row>
        <row r="6694">
          <cell r="A6694">
            <v>41096</v>
          </cell>
          <cell r="B6694">
            <v>41096</v>
          </cell>
          <cell r="C6694">
            <v>41096</v>
          </cell>
        </row>
        <row r="6695">
          <cell r="A6695">
            <v>41096</v>
          </cell>
          <cell r="B6695">
            <v>41096</v>
          </cell>
          <cell r="C6695">
            <v>41096</v>
          </cell>
        </row>
        <row r="6696">
          <cell r="A6696">
            <v>41096</v>
          </cell>
          <cell r="B6696">
            <v>41096</v>
          </cell>
          <cell r="C6696">
            <v>41096</v>
          </cell>
        </row>
        <row r="6697">
          <cell r="A6697">
            <v>41096</v>
          </cell>
          <cell r="B6697">
            <v>41096</v>
          </cell>
          <cell r="C6697">
            <v>41096</v>
          </cell>
        </row>
        <row r="6698">
          <cell r="A6698">
            <v>41096</v>
          </cell>
          <cell r="B6698">
            <v>41096</v>
          </cell>
          <cell r="C6698">
            <v>41096</v>
          </cell>
        </row>
        <row r="6699">
          <cell r="A6699">
            <v>41096</v>
          </cell>
          <cell r="B6699">
            <v>41096</v>
          </cell>
          <cell r="C6699">
            <v>41096</v>
          </cell>
        </row>
        <row r="6700">
          <cell r="A6700">
            <v>41096</v>
          </cell>
          <cell r="B6700">
            <v>41096</v>
          </cell>
          <cell r="C6700">
            <v>41096</v>
          </cell>
        </row>
        <row r="6701">
          <cell r="A6701">
            <v>41096</v>
          </cell>
          <cell r="B6701">
            <v>41096</v>
          </cell>
          <cell r="C6701">
            <v>41096</v>
          </cell>
        </row>
        <row r="6702">
          <cell r="A6702">
            <v>41096</v>
          </cell>
          <cell r="B6702">
            <v>41096</v>
          </cell>
          <cell r="C6702">
            <v>41096</v>
          </cell>
        </row>
        <row r="6703">
          <cell r="A6703">
            <v>41096</v>
          </cell>
          <cell r="B6703">
            <v>41096</v>
          </cell>
          <cell r="C6703">
            <v>41096</v>
          </cell>
        </row>
        <row r="6704">
          <cell r="A6704">
            <v>41096</v>
          </cell>
          <cell r="B6704">
            <v>41096</v>
          </cell>
          <cell r="C6704">
            <v>41096</v>
          </cell>
        </row>
        <row r="6705">
          <cell r="A6705">
            <v>41096</v>
          </cell>
          <cell r="B6705">
            <v>41096</v>
          </cell>
          <cell r="C6705">
            <v>41096</v>
          </cell>
        </row>
        <row r="6706">
          <cell r="A6706">
            <v>41096</v>
          </cell>
          <cell r="B6706">
            <v>41096</v>
          </cell>
          <cell r="C6706">
            <v>41096</v>
          </cell>
        </row>
        <row r="6707">
          <cell r="A6707">
            <v>41096</v>
          </cell>
          <cell r="B6707">
            <v>41096</v>
          </cell>
          <cell r="C6707">
            <v>41096</v>
          </cell>
        </row>
        <row r="6708">
          <cell r="A6708">
            <v>41096</v>
          </cell>
          <cell r="B6708">
            <v>41096</v>
          </cell>
          <cell r="C6708">
            <v>41096</v>
          </cell>
        </row>
        <row r="6709">
          <cell r="A6709">
            <v>41096</v>
          </cell>
          <cell r="B6709">
            <v>41096</v>
          </cell>
          <cell r="C6709">
            <v>41096</v>
          </cell>
        </row>
        <row r="6710">
          <cell r="A6710">
            <v>41096</v>
          </cell>
          <cell r="B6710">
            <v>41096</v>
          </cell>
          <cell r="C6710">
            <v>41096</v>
          </cell>
        </row>
        <row r="6711">
          <cell r="A6711">
            <v>41096</v>
          </cell>
          <cell r="B6711">
            <v>41096</v>
          </cell>
          <cell r="C6711">
            <v>41096</v>
          </cell>
        </row>
        <row r="6712">
          <cell r="A6712">
            <v>41096</v>
          </cell>
          <cell r="B6712">
            <v>41096</v>
          </cell>
          <cell r="C6712">
            <v>41096</v>
          </cell>
        </row>
        <row r="6713">
          <cell r="A6713">
            <v>41096</v>
          </cell>
          <cell r="B6713">
            <v>41096</v>
          </cell>
          <cell r="C6713">
            <v>41096</v>
          </cell>
        </row>
        <row r="6714">
          <cell r="A6714">
            <v>41096</v>
          </cell>
          <cell r="B6714">
            <v>41096</v>
          </cell>
          <cell r="C6714">
            <v>41096</v>
          </cell>
        </row>
        <row r="6715">
          <cell r="A6715">
            <v>41096</v>
          </cell>
          <cell r="B6715">
            <v>41096</v>
          </cell>
          <cell r="C6715">
            <v>41096</v>
          </cell>
        </row>
        <row r="6716">
          <cell r="A6716">
            <v>41096</v>
          </cell>
          <cell r="B6716">
            <v>41096</v>
          </cell>
          <cell r="C6716">
            <v>41096</v>
          </cell>
        </row>
        <row r="6717">
          <cell r="A6717">
            <v>41096</v>
          </cell>
          <cell r="B6717">
            <v>41096</v>
          </cell>
          <cell r="C6717">
            <v>41096</v>
          </cell>
        </row>
        <row r="6718">
          <cell r="A6718">
            <v>41096</v>
          </cell>
          <cell r="B6718">
            <v>41096</v>
          </cell>
          <cell r="C6718">
            <v>41096</v>
          </cell>
        </row>
        <row r="6719">
          <cell r="A6719">
            <v>41096</v>
          </cell>
          <cell r="B6719">
            <v>41096</v>
          </cell>
          <cell r="C6719">
            <v>41096</v>
          </cell>
        </row>
        <row r="6720">
          <cell r="A6720">
            <v>41096</v>
          </cell>
          <cell r="B6720">
            <v>41096</v>
          </cell>
          <cell r="C6720">
            <v>41096</v>
          </cell>
        </row>
        <row r="6721">
          <cell r="A6721">
            <v>41096</v>
          </cell>
          <cell r="B6721">
            <v>41096</v>
          </cell>
          <cell r="C6721">
            <v>41096</v>
          </cell>
        </row>
        <row r="6722">
          <cell r="A6722">
            <v>41096</v>
          </cell>
          <cell r="B6722">
            <v>41096</v>
          </cell>
          <cell r="C6722">
            <v>41096</v>
          </cell>
        </row>
        <row r="6723">
          <cell r="A6723">
            <v>41096</v>
          </cell>
          <cell r="B6723">
            <v>41096</v>
          </cell>
          <cell r="C6723">
            <v>41096</v>
          </cell>
        </row>
        <row r="6724">
          <cell r="A6724">
            <v>41096</v>
          </cell>
          <cell r="B6724">
            <v>41096</v>
          </cell>
          <cell r="C6724">
            <v>41096</v>
          </cell>
        </row>
        <row r="6725">
          <cell r="A6725">
            <v>41096</v>
          </cell>
          <cell r="B6725">
            <v>41096</v>
          </cell>
          <cell r="C6725">
            <v>41096</v>
          </cell>
        </row>
        <row r="6726">
          <cell r="A6726">
            <v>41096</v>
          </cell>
          <cell r="B6726">
            <v>41096</v>
          </cell>
          <cell r="C6726">
            <v>41096</v>
          </cell>
        </row>
        <row r="6727">
          <cell r="A6727">
            <v>41096</v>
          </cell>
          <cell r="B6727">
            <v>41096</v>
          </cell>
          <cell r="C6727">
            <v>41096</v>
          </cell>
        </row>
        <row r="6728">
          <cell r="A6728">
            <v>41096</v>
          </cell>
          <cell r="B6728">
            <v>41096</v>
          </cell>
          <cell r="C6728">
            <v>41096</v>
          </cell>
        </row>
        <row r="6729">
          <cell r="A6729">
            <v>41096</v>
          </cell>
          <cell r="B6729">
            <v>41096</v>
          </cell>
          <cell r="C6729">
            <v>41096</v>
          </cell>
        </row>
        <row r="6730">
          <cell r="A6730">
            <v>41096</v>
          </cell>
          <cell r="B6730">
            <v>41096</v>
          </cell>
          <cell r="C6730">
            <v>41096</v>
          </cell>
        </row>
        <row r="6731">
          <cell r="A6731">
            <v>41096</v>
          </cell>
          <cell r="B6731">
            <v>41096</v>
          </cell>
          <cell r="C6731">
            <v>41096</v>
          </cell>
        </row>
        <row r="6732">
          <cell r="A6732">
            <v>41096</v>
          </cell>
          <cell r="B6732">
            <v>41096</v>
          </cell>
          <cell r="C6732">
            <v>41096</v>
          </cell>
        </row>
        <row r="6733">
          <cell r="A6733">
            <v>41096</v>
          </cell>
          <cell r="B6733">
            <v>41096</v>
          </cell>
          <cell r="C6733">
            <v>41096</v>
          </cell>
        </row>
        <row r="6734">
          <cell r="A6734">
            <v>41096</v>
          </cell>
          <cell r="B6734">
            <v>41096</v>
          </cell>
          <cell r="C6734">
            <v>41096</v>
          </cell>
        </row>
        <row r="6735">
          <cell r="A6735">
            <v>41096</v>
          </cell>
          <cell r="B6735">
            <v>41096</v>
          </cell>
          <cell r="C6735">
            <v>41096</v>
          </cell>
        </row>
        <row r="6736">
          <cell r="A6736">
            <v>41096</v>
          </cell>
          <cell r="B6736">
            <v>41096</v>
          </cell>
          <cell r="C6736">
            <v>41096</v>
          </cell>
        </row>
        <row r="6737">
          <cell r="A6737">
            <v>41096</v>
          </cell>
          <cell r="B6737">
            <v>41096</v>
          </cell>
          <cell r="C6737">
            <v>41096</v>
          </cell>
        </row>
        <row r="6738">
          <cell r="A6738">
            <v>41096</v>
          </cell>
          <cell r="B6738">
            <v>41096</v>
          </cell>
          <cell r="C6738">
            <v>41096</v>
          </cell>
        </row>
        <row r="6739">
          <cell r="A6739">
            <v>41096</v>
          </cell>
          <cell r="B6739">
            <v>41096</v>
          </cell>
          <cell r="C6739">
            <v>41096</v>
          </cell>
        </row>
        <row r="6740">
          <cell r="A6740">
            <v>41096</v>
          </cell>
          <cell r="B6740">
            <v>41096</v>
          </cell>
          <cell r="C6740">
            <v>41096</v>
          </cell>
        </row>
        <row r="6741">
          <cell r="A6741">
            <v>41096</v>
          </cell>
          <cell r="B6741">
            <v>41096</v>
          </cell>
          <cell r="C6741">
            <v>41096</v>
          </cell>
        </row>
        <row r="6742">
          <cell r="A6742">
            <v>41096</v>
          </cell>
          <cell r="B6742">
            <v>41096</v>
          </cell>
          <cell r="C6742">
            <v>41096</v>
          </cell>
        </row>
        <row r="6743">
          <cell r="A6743">
            <v>41096</v>
          </cell>
          <cell r="B6743">
            <v>41096</v>
          </cell>
          <cell r="C6743">
            <v>41096</v>
          </cell>
        </row>
        <row r="6744">
          <cell r="A6744">
            <v>41096</v>
          </cell>
          <cell r="B6744">
            <v>41096</v>
          </cell>
          <cell r="C6744">
            <v>41096</v>
          </cell>
        </row>
        <row r="6745">
          <cell r="A6745">
            <v>41096</v>
          </cell>
          <cell r="B6745">
            <v>41096</v>
          </cell>
          <cell r="C6745">
            <v>41096</v>
          </cell>
        </row>
        <row r="6746">
          <cell r="A6746">
            <v>41096</v>
          </cell>
          <cell r="B6746">
            <v>41096</v>
          </cell>
          <cell r="C6746">
            <v>41096</v>
          </cell>
        </row>
        <row r="6747">
          <cell r="A6747">
            <v>41096</v>
          </cell>
          <cell r="B6747">
            <v>41096</v>
          </cell>
          <cell r="C6747">
            <v>41096</v>
          </cell>
        </row>
        <row r="6748">
          <cell r="A6748">
            <v>41096</v>
          </cell>
          <cell r="B6748">
            <v>41096</v>
          </cell>
          <cell r="C6748">
            <v>41096</v>
          </cell>
        </row>
        <row r="6749">
          <cell r="A6749">
            <v>41096</v>
          </cell>
          <cell r="B6749">
            <v>41096</v>
          </cell>
          <cell r="C6749">
            <v>41096</v>
          </cell>
        </row>
        <row r="6750">
          <cell r="A6750">
            <v>41096</v>
          </cell>
          <cell r="B6750">
            <v>41096</v>
          </cell>
          <cell r="C6750">
            <v>41096</v>
          </cell>
        </row>
        <row r="6751">
          <cell r="A6751">
            <v>41096</v>
          </cell>
          <cell r="B6751">
            <v>41096</v>
          </cell>
          <cell r="C6751">
            <v>41096</v>
          </cell>
        </row>
        <row r="6752">
          <cell r="A6752">
            <v>41096</v>
          </cell>
          <cell r="B6752">
            <v>41096</v>
          </cell>
          <cell r="C6752">
            <v>41096</v>
          </cell>
        </row>
        <row r="6753">
          <cell r="A6753">
            <v>41096</v>
          </cell>
          <cell r="B6753">
            <v>41096</v>
          </cell>
          <cell r="C6753">
            <v>41096</v>
          </cell>
        </row>
        <row r="6754">
          <cell r="A6754">
            <v>41096</v>
          </cell>
          <cell r="B6754">
            <v>41096</v>
          </cell>
          <cell r="C6754">
            <v>41096</v>
          </cell>
        </row>
        <row r="6755">
          <cell r="A6755">
            <v>41096</v>
          </cell>
          <cell r="B6755">
            <v>41096</v>
          </cell>
          <cell r="C6755">
            <v>41096</v>
          </cell>
        </row>
        <row r="6756">
          <cell r="A6756">
            <v>41096</v>
          </cell>
          <cell r="B6756">
            <v>41096</v>
          </cell>
          <cell r="C6756">
            <v>41096</v>
          </cell>
        </row>
        <row r="6757">
          <cell r="A6757">
            <v>41096</v>
          </cell>
          <cell r="B6757">
            <v>41096</v>
          </cell>
          <cell r="C6757">
            <v>41096</v>
          </cell>
        </row>
        <row r="6758">
          <cell r="A6758">
            <v>41096</v>
          </cell>
          <cell r="B6758">
            <v>41096</v>
          </cell>
          <cell r="C6758">
            <v>41096</v>
          </cell>
        </row>
        <row r="6759">
          <cell r="A6759">
            <v>41096</v>
          </cell>
          <cell r="B6759">
            <v>41096</v>
          </cell>
          <cell r="C6759">
            <v>41096</v>
          </cell>
        </row>
        <row r="6760">
          <cell r="A6760">
            <v>41096</v>
          </cell>
          <cell r="B6760">
            <v>41096</v>
          </cell>
          <cell r="C6760">
            <v>41096</v>
          </cell>
        </row>
        <row r="6761">
          <cell r="A6761">
            <v>41096</v>
          </cell>
          <cell r="B6761">
            <v>41096</v>
          </cell>
          <cell r="C6761">
            <v>41096</v>
          </cell>
        </row>
        <row r="6762">
          <cell r="A6762">
            <v>41096</v>
          </cell>
          <cell r="B6762">
            <v>41096</v>
          </cell>
          <cell r="C6762">
            <v>41096</v>
          </cell>
        </row>
        <row r="6763">
          <cell r="A6763">
            <v>41096</v>
          </cell>
          <cell r="B6763">
            <v>41096</v>
          </cell>
          <cell r="C6763">
            <v>41096</v>
          </cell>
        </row>
        <row r="6764">
          <cell r="A6764">
            <v>41096</v>
          </cell>
          <cell r="B6764">
            <v>41096</v>
          </cell>
          <cell r="C6764">
            <v>41096</v>
          </cell>
        </row>
        <row r="6765">
          <cell r="A6765">
            <v>41096</v>
          </cell>
          <cell r="B6765">
            <v>41096</v>
          </cell>
          <cell r="C6765">
            <v>41096</v>
          </cell>
        </row>
        <row r="6766">
          <cell r="A6766">
            <v>41096</v>
          </cell>
          <cell r="B6766">
            <v>41096</v>
          </cell>
          <cell r="C6766">
            <v>41096</v>
          </cell>
        </row>
        <row r="6767">
          <cell r="A6767">
            <v>41096</v>
          </cell>
          <cell r="B6767">
            <v>41096</v>
          </cell>
          <cell r="C6767">
            <v>41096</v>
          </cell>
        </row>
        <row r="6768">
          <cell r="A6768">
            <v>41096</v>
          </cell>
          <cell r="B6768">
            <v>41096</v>
          </cell>
          <cell r="C6768">
            <v>41096</v>
          </cell>
        </row>
        <row r="6769">
          <cell r="A6769">
            <v>41096</v>
          </cell>
          <cell r="B6769">
            <v>41096</v>
          </cell>
          <cell r="C6769">
            <v>41096</v>
          </cell>
        </row>
        <row r="6770">
          <cell r="A6770">
            <v>41096</v>
          </cell>
          <cell r="B6770">
            <v>41096</v>
          </cell>
          <cell r="C6770">
            <v>41096</v>
          </cell>
        </row>
        <row r="6771">
          <cell r="A6771">
            <v>41096</v>
          </cell>
          <cell r="B6771">
            <v>41096</v>
          </cell>
          <cell r="C6771">
            <v>41096</v>
          </cell>
        </row>
        <row r="6772">
          <cell r="A6772">
            <v>41096</v>
          </cell>
          <cell r="B6772">
            <v>41096</v>
          </cell>
          <cell r="C6772">
            <v>41096</v>
          </cell>
        </row>
        <row r="6773">
          <cell r="A6773">
            <v>41096</v>
          </cell>
          <cell r="B6773">
            <v>41096</v>
          </cell>
          <cell r="C6773">
            <v>41096</v>
          </cell>
        </row>
        <row r="6774">
          <cell r="A6774">
            <v>41096</v>
          </cell>
          <cell r="B6774">
            <v>41096</v>
          </cell>
          <cell r="C6774">
            <v>41096</v>
          </cell>
        </row>
        <row r="6775">
          <cell r="A6775">
            <v>41096</v>
          </cell>
          <cell r="B6775">
            <v>41096</v>
          </cell>
          <cell r="C6775">
            <v>41096</v>
          </cell>
        </row>
        <row r="6776">
          <cell r="A6776">
            <v>41096</v>
          </cell>
          <cell r="B6776">
            <v>41096</v>
          </cell>
          <cell r="C6776">
            <v>41096</v>
          </cell>
        </row>
        <row r="6777">
          <cell r="A6777">
            <v>41096</v>
          </cell>
          <cell r="B6777">
            <v>41096</v>
          </cell>
          <cell r="C6777">
            <v>41096</v>
          </cell>
        </row>
        <row r="6778">
          <cell r="A6778">
            <v>41096</v>
          </cell>
          <cell r="B6778">
            <v>41096</v>
          </cell>
          <cell r="C6778">
            <v>41096</v>
          </cell>
        </row>
        <row r="6779">
          <cell r="A6779">
            <v>41096</v>
          </cell>
          <cell r="B6779">
            <v>41096</v>
          </cell>
          <cell r="C6779">
            <v>41096</v>
          </cell>
        </row>
        <row r="6780">
          <cell r="A6780">
            <v>41096</v>
          </cell>
          <cell r="B6780">
            <v>41096</v>
          </cell>
          <cell r="C6780">
            <v>41096</v>
          </cell>
        </row>
        <row r="6781">
          <cell r="A6781">
            <v>41096</v>
          </cell>
          <cell r="B6781">
            <v>41096</v>
          </cell>
          <cell r="C6781">
            <v>41096</v>
          </cell>
        </row>
        <row r="6782">
          <cell r="A6782">
            <v>41096</v>
          </cell>
          <cell r="B6782">
            <v>41096</v>
          </cell>
          <cell r="C6782">
            <v>41096</v>
          </cell>
        </row>
        <row r="6783">
          <cell r="A6783">
            <v>41096</v>
          </cell>
          <cell r="B6783">
            <v>41096</v>
          </cell>
          <cell r="C6783">
            <v>41096</v>
          </cell>
        </row>
        <row r="6784">
          <cell r="A6784">
            <v>41096</v>
          </cell>
          <cell r="B6784">
            <v>41096</v>
          </cell>
          <cell r="C6784">
            <v>41096</v>
          </cell>
        </row>
        <row r="6785">
          <cell r="A6785">
            <v>41096</v>
          </cell>
          <cell r="B6785">
            <v>41096</v>
          </cell>
          <cell r="C6785">
            <v>41096</v>
          </cell>
        </row>
        <row r="6786">
          <cell r="A6786">
            <v>41096</v>
          </cell>
          <cell r="B6786">
            <v>41096</v>
          </cell>
          <cell r="C6786">
            <v>41096</v>
          </cell>
        </row>
        <row r="6787">
          <cell r="A6787">
            <v>41096</v>
          </cell>
          <cell r="B6787">
            <v>41096</v>
          </cell>
          <cell r="C6787">
            <v>41096</v>
          </cell>
        </row>
        <row r="6788">
          <cell r="A6788">
            <v>41096</v>
          </cell>
          <cell r="B6788">
            <v>41096</v>
          </cell>
          <cell r="C6788">
            <v>41096</v>
          </cell>
        </row>
        <row r="6789">
          <cell r="A6789">
            <v>41096</v>
          </cell>
          <cell r="B6789">
            <v>41096</v>
          </cell>
          <cell r="C6789">
            <v>41096</v>
          </cell>
        </row>
        <row r="6790">
          <cell r="A6790">
            <v>41096</v>
          </cell>
          <cell r="B6790">
            <v>41096</v>
          </cell>
          <cell r="C6790">
            <v>41096</v>
          </cell>
        </row>
        <row r="6791">
          <cell r="A6791">
            <v>41096</v>
          </cell>
          <cell r="B6791">
            <v>41096</v>
          </cell>
          <cell r="C6791">
            <v>41096</v>
          </cell>
        </row>
        <row r="6792">
          <cell r="A6792">
            <v>41096</v>
          </cell>
          <cell r="B6792">
            <v>41096</v>
          </cell>
          <cell r="C6792">
            <v>41096</v>
          </cell>
        </row>
        <row r="6793">
          <cell r="A6793">
            <v>41096</v>
          </cell>
          <cell r="B6793">
            <v>41096</v>
          </cell>
          <cell r="C6793">
            <v>41096</v>
          </cell>
        </row>
        <row r="6794">
          <cell r="A6794">
            <v>41096</v>
          </cell>
          <cell r="B6794">
            <v>41096</v>
          </cell>
          <cell r="C6794">
            <v>41096</v>
          </cell>
        </row>
        <row r="6795">
          <cell r="A6795">
            <v>41096</v>
          </cell>
          <cell r="B6795">
            <v>41096</v>
          </cell>
          <cell r="C6795">
            <v>41096</v>
          </cell>
        </row>
        <row r="6796">
          <cell r="A6796">
            <v>41096</v>
          </cell>
          <cell r="B6796">
            <v>41096</v>
          </cell>
          <cell r="C6796">
            <v>41096</v>
          </cell>
        </row>
        <row r="6797">
          <cell r="A6797">
            <v>41096</v>
          </cell>
          <cell r="B6797">
            <v>41096</v>
          </cell>
          <cell r="C6797">
            <v>41096</v>
          </cell>
        </row>
        <row r="6798">
          <cell r="A6798">
            <v>41096</v>
          </cell>
          <cell r="B6798">
            <v>41096</v>
          </cell>
          <cell r="C6798">
            <v>41096</v>
          </cell>
        </row>
        <row r="6799">
          <cell r="A6799">
            <v>41096</v>
          </cell>
          <cell r="B6799">
            <v>41096</v>
          </cell>
          <cell r="C6799">
            <v>41096</v>
          </cell>
        </row>
        <row r="6800">
          <cell r="A6800">
            <v>41096</v>
          </cell>
          <cell r="B6800">
            <v>41096</v>
          </cell>
          <cell r="C6800">
            <v>41096</v>
          </cell>
        </row>
        <row r="6801">
          <cell r="A6801">
            <v>41096</v>
          </cell>
          <cell r="B6801">
            <v>41096</v>
          </cell>
          <cell r="C6801">
            <v>41096</v>
          </cell>
        </row>
        <row r="6802">
          <cell r="A6802">
            <v>41096</v>
          </cell>
          <cell r="B6802">
            <v>41096</v>
          </cell>
          <cell r="C6802">
            <v>41096</v>
          </cell>
        </row>
        <row r="6803">
          <cell r="A6803">
            <v>41096</v>
          </cell>
          <cell r="B6803">
            <v>41096</v>
          </cell>
          <cell r="C6803">
            <v>41096</v>
          </cell>
        </row>
        <row r="6804">
          <cell r="A6804">
            <v>41096</v>
          </cell>
          <cell r="B6804">
            <v>41096</v>
          </cell>
          <cell r="C6804">
            <v>41096</v>
          </cell>
        </row>
        <row r="6805">
          <cell r="A6805">
            <v>41096</v>
          </cell>
          <cell r="B6805">
            <v>41096</v>
          </cell>
          <cell r="C6805">
            <v>41096</v>
          </cell>
        </row>
        <row r="6806">
          <cell r="A6806">
            <v>41096</v>
          </cell>
          <cell r="B6806">
            <v>41096</v>
          </cell>
          <cell r="C6806">
            <v>41096</v>
          </cell>
        </row>
        <row r="6807">
          <cell r="A6807">
            <v>41096</v>
          </cell>
          <cell r="B6807">
            <v>41096</v>
          </cell>
          <cell r="C6807">
            <v>41096</v>
          </cell>
        </row>
        <row r="6808">
          <cell r="A6808">
            <v>41096</v>
          </cell>
          <cell r="B6808">
            <v>41096</v>
          </cell>
          <cell r="C6808">
            <v>41096</v>
          </cell>
        </row>
        <row r="6809">
          <cell r="A6809">
            <v>41096</v>
          </cell>
          <cell r="B6809">
            <v>41096</v>
          </cell>
          <cell r="C6809">
            <v>41096</v>
          </cell>
        </row>
        <row r="6810">
          <cell r="A6810">
            <v>41096</v>
          </cell>
          <cell r="B6810">
            <v>41096</v>
          </cell>
          <cell r="C6810">
            <v>41096</v>
          </cell>
        </row>
        <row r="6811">
          <cell r="A6811">
            <v>41096</v>
          </cell>
          <cell r="B6811">
            <v>41096</v>
          </cell>
          <cell r="C6811">
            <v>41096</v>
          </cell>
        </row>
        <row r="6812">
          <cell r="A6812">
            <v>41096</v>
          </cell>
          <cell r="B6812">
            <v>41096</v>
          </cell>
          <cell r="C6812">
            <v>41096</v>
          </cell>
        </row>
        <row r="6813">
          <cell r="A6813">
            <v>41096</v>
          </cell>
          <cell r="B6813">
            <v>41096</v>
          </cell>
          <cell r="C6813">
            <v>41096</v>
          </cell>
        </row>
        <row r="6814">
          <cell r="A6814">
            <v>41096</v>
          </cell>
          <cell r="B6814">
            <v>41096</v>
          </cell>
          <cell r="C6814">
            <v>41096</v>
          </cell>
        </row>
        <row r="6815">
          <cell r="A6815">
            <v>41096</v>
          </cell>
          <cell r="B6815">
            <v>41096</v>
          </cell>
          <cell r="C6815">
            <v>41096</v>
          </cell>
        </row>
        <row r="6816">
          <cell r="A6816">
            <v>41096</v>
          </cell>
          <cell r="B6816">
            <v>41096</v>
          </cell>
          <cell r="C6816">
            <v>41096</v>
          </cell>
        </row>
        <row r="6817">
          <cell r="A6817">
            <v>41096</v>
          </cell>
          <cell r="B6817">
            <v>41096</v>
          </cell>
          <cell r="C6817">
            <v>41096</v>
          </cell>
        </row>
        <row r="6818">
          <cell r="A6818">
            <v>41096</v>
          </cell>
          <cell r="B6818">
            <v>41096</v>
          </cell>
          <cell r="C6818">
            <v>41096</v>
          </cell>
        </row>
        <row r="6819">
          <cell r="A6819">
            <v>41096</v>
          </cell>
          <cell r="B6819">
            <v>41096</v>
          </cell>
          <cell r="C6819">
            <v>41096</v>
          </cell>
        </row>
        <row r="6820">
          <cell r="A6820">
            <v>41096</v>
          </cell>
          <cell r="B6820">
            <v>41096</v>
          </cell>
          <cell r="C6820">
            <v>41096</v>
          </cell>
        </row>
        <row r="6821">
          <cell r="A6821">
            <v>41096</v>
          </cell>
          <cell r="B6821">
            <v>41096</v>
          </cell>
          <cell r="C6821">
            <v>41096</v>
          </cell>
        </row>
        <row r="6822">
          <cell r="A6822">
            <v>41096</v>
          </cell>
          <cell r="B6822">
            <v>41096</v>
          </cell>
          <cell r="C6822">
            <v>41096</v>
          </cell>
        </row>
        <row r="6823">
          <cell r="A6823">
            <v>41096</v>
          </cell>
          <cell r="B6823">
            <v>41096</v>
          </cell>
          <cell r="C6823">
            <v>41096</v>
          </cell>
        </row>
        <row r="6824">
          <cell r="A6824">
            <v>41096</v>
          </cell>
          <cell r="B6824">
            <v>41096</v>
          </cell>
          <cell r="C6824">
            <v>41096</v>
          </cell>
        </row>
        <row r="6825">
          <cell r="A6825">
            <v>41096</v>
          </cell>
          <cell r="B6825">
            <v>41096</v>
          </cell>
          <cell r="C6825">
            <v>41096</v>
          </cell>
        </row>
        <row r="6826">
          <cell r="A6826">
            <v>41096</v>
          </cell>
          <cell r="B6826">
            <v>41096</v>
          </cell>
          <cell r="C6826">
            <v>41096</v>
          </cell>
        </row>
        <row r="6827">
          <cell r="A6827">
            <v>41096</v>
          </cell>
          <cell r="B6827">
            <v>41096</v>
          </cell>
          <cell r="C6827">
            <v>41096</v>
          </cell>
        </row>
        <row r="6828">
          <cell r="A6828">
            <v>41096</v>
          </cell>
          <cell r="B6828">
            <v>41096</v>
          </cell>
          <cell r="C6828">
            <v>41096</v>
          </cell>
        </row>
        <row r="6829">
          <cell r="A6829">
            <v>41096</v>
          </cell>
          <cell r="B6829">
            <v>41096</v>
          </cell>
          <cell r="C6829">
            <v>41096</v>
          </cell>
        </row>
        <row r="6830">
          <cell r="A6830">
            <v>41096</v>
          </cell>
          <cell r="B6830">
            <v>41096</v>
          </cell>
          <cell r="C6830">
            <v>41096</v>
          </cell>
        </row>
        <row r="6831">
          <cell r="A6831">
            <v>41096</v>
          </cell>
          <cell r="B6831">
            <v>41096</v>
          </cell>
          <cell r="C6831">
            <v>41096</v>
          </cell>
        </row>
        <row r="6832">
          <cell r="A6832">
            <v>41096</v>
          </cell>
          <cell r="B6832">
            <v>41096</v>
          </cell>
          <cell r="C6832">
            <v>41096</v>
          </cell>
        </row>
        <row r="6833">
          <cell r="A6833">
            <v>41096</v>
          </cell>
          <cell r="B6833">
            <v>41096</v>
          </cell>
          <cell r="C6833">
            <v>41096</v>
          </cell>
        </row>
        <row r="6834">
          <cell r="A6834">
            <v>41096</v>
          </cell>
          <cell r="B6834">
            <v>41096</v>
          </cell>
          <cell r="C6834">
            <v>41096</v>
          </cell>
        </row>
        <row r="6835">
          <cell r="A6835">
            <v>41096</v>
          </cell>
          <cell r="B6835">
            <v>41096</v>
          </cell>
          <cell r="C6835">
            <v>41096</v>
          </cell>
        </row>
        <row r="6836">
          <cell r="A6836">
            <v>41096</v>
          </cell>
          <cell r="B6836">
            <v>41096</v>
          </cell>
          <cell r="C6836">
            <v>41096</v>
          </cell>
        </row>
        <row r="6837">
          <cell r="A6837">
            <v>41096</v>
          </cell>
          <cell r="B6837">
            <v>41096</v>
          </cell>
          <cell r="C6837">
            <v>41096</v>
          </cell>
        </row>
        <row r="6838">
          <cell r="A6838">
            <v>41096</v>
          </cell>
          <cell r="B6838">
            <v>41096</v>
          </cell>
          <cell r="C6838">
            <v>41096</v>
          </cell>
        </row>
        <row r="6839">
          <cell r="A6839">
            <v>41096</v>
          </cell>
          <cell r="B6839">
            <v>41096</v>
          </cell>
          <cell r="C6839">
            <v>41096</v>
          </cell>
        </row>
        <row r="6840">
          <cell r="A6840">
            <v>41096</v>
          </cell>
          <cell r="B6840">
            <v>41096</v>
          </cell>
          <cell r="C6840">
            <v>41096</v>
          </cell>
        </row>
        <row r="6841">
          <cell r="A6841">
            <v>41096</v>
          </cell>
          <cell r="B6841">
            <v>41096</v>
          </cell>
          <cell r="C6841">
            <v>41096</v>
          </cell>
        </row>
        <row r="6842">
          <cell r="A6842">
            <v>41096</v>
          </cell>
          <cell r="B6842">
            <v>41096</v>
          </cell>
          <cell r="C6842">
            <v>41096</v>
          </cell>
        </row>
        <row r="6843">
          <cell r="A6843">
            <v>41096</v>
          </cell>
          <cell r="B6843">
            <v>41096</v>
          </cell>
          <cell r="C6843">
            <v>41096</v>
          </cell>
        </row>
        <row r="6844">
          <cell r="A6844">
            <v>41096</v>
          </cell>
          <cell r="B6844">
            <v>41096</v>
          </cell>
          <cell r="C6844">
            <v>41096</v>
          </cell>
        </row>
        <row r="6845">
          <cell r="A6845">
            <v>41096</v>
          </cell>
          <cell r="B6845">
            <v>41096</v>
          </cell>
          <cell r="C6845">
            <v>41096</v>
          </cell>
        </row>
        <row r="6846">
          <cell r="A6846">
            <v>41096</v>
          </cell>
          <cell r="B6846">
            <v>41096</v>
          </cell>
          <cell r="C6846">
            <v>41096</v>
          </cell>
        </row>
        <row r="6847">
          <cell r="A6847">
            <v>41096</v>
          </cell>
          <cell r="B6847">
            <v>41096</v>
          </cell>
          <cell r="C6847">
            <v>41096</v>
          </cell>
        </row>
        <row r="6848">
          <cell r="A6848">
            <v>41096</v>
          </cell>
          <cell r="B6848">
            <v>41096</v>
          </cell>
          <cell r="C6848">
            <v>41096</v>
          </cell>
        </row>
        <row r="6849">
          <cell r="A6849">
            <v>41096</v>
          </cell>
          <cell r="B6849">
            <v>41096</v>
          </cell>
          <cell r="C6849">
            <v>41096</v>
          </cell>
        </row>
        <row r="6850">
          <cell r="A6850">
            <v>41096</v>
          </cell>
          <cell r="B6850">
            <v>41096</v>
          </cell>
          <cell r="C6850">
            <v>41096</v>
          </cell>
        </row>
        <row r="6851">
          <cell r="A6851">
            <v>41096</v>
          </cell>
          <cell r="B6851">
            <v>41096</v>
          </cell>
          <cell r="C6851">
            <v>41096</v>
          </cell>
        </row>
        <row r="6852">
          <cell r="A6852">
            <v>41096</v>
          </cell>
          <cell r="B6852">
            <v>41096</v>
          </cell>
          <cell r="C6852">
            <v>41096</v>
          </cell>
        </row>
        <row r="6853">
          <cell r="A6853">
            <v>41096</v>
          </cell>
          <cell r="B6853">
            <v>41096</v>
          </cell>
          <cell r="C6853">
            <v>41096</v>
          </cell>
        </row>
        <row r="6854">
          <cell r="A6854">
            <v>41096</v>
          </cell>
          <cell r="B6854">
            <v>41096</v>
          </cell>
          <cell r="C6854">
            <v>41096</v>
          </cell>
        </row>
        <row r="6855">
          <cell r="A6855">
            <v>41096</v>
          </cell>
          <cell r="B6855">
            <v>41096</v>
          </cell>
          <cell r="C6855">
            <v>41096</v>
          </cell>
        </row>
        <row r="6856">
          <cell r="A6856">
            <v>41096</v>
          </cell>
          <cell r="B6856">
            <v>41096</v>
          </cell>
          <cell r="C6856">
            <v>41096</v>
          </cell>
        </row>
        <row r="6857">
          <cell r="A6857">
            <v>41096</v>
          </cell>
          <cell r="B6857">
            <v>41096</v>
          </cell>
          <cell r="C6857">
            <v>41096</v>
          </cell>
        </row>
        <row r="6858">
          <cell r="A6858">
            <v>41096</v>
          </cell>
          <cell r="B6858">
            <v>41096</v>
          </cell>
          <cell r="C6858">
            <v>41096</v>
          </cell>
        </row>
        <row r="6859">
          <cell r="A6859">
            <v>41096</v>
          </cell>
          <cell r="B6859">
            <v>41096</v>
          </cell>
          <cell r="C6859">
            <v>41096</v>
          </cell>
        </row>
        <row r="6860">
          <cell r="A6860">
            <v>41096</v>
          </cell>
          <cell r="B6860">
            <v>41096</v>
          </cell>
          <cell r="C6860">
            <v>41096</v>
          </cell>
        </row>
        <row r="6861">
          <cell r="A6861">
            <v>41096</v>
          </cell>
          <cell r="B6861">
            <v>41096</v>
          </cell>
          <cell r="C6861">
            <v>41096</v>
          </cell>
        </row>
        <row r="6862">
          <cell r="A6862">
            <v>41096</v>
          </cell>
          <cell r="B6862">
            <v>41096</v>
          </cell>
          <cell r="C6862">
            <v>41096</v>
          </cell>
        </row>
        <row r="6863">
          <cell r="A6863">
            <v>41096</v>
          </cell>
          <cell r="B6863">
            <v>41096</v>
          </cell>
          <cell r="C6863">
            <v>41096</v>
          </cell>
        </row>
        <row r="6864">
          <cell r="A6864">
            <v>41096</v>
          </cell>
          <cell r="B6864">
            <v>41096</v>
          </cell>
          <cell r="C6864">
            <v>41096</v>
          </cell>
        </row>
        <row r="6865">
          <cell r="A6865">
            <v>41096</v>
          </cell>
          <cell r="B6865">
            <v>41096</v>
          </cell>
          <cell r="C6865">
            <v>41096</v>
          </cell>
        </row>
        <row r="6866">
          <cell r="A6866">
            <v>41096</v>
          </cell>
          <cell r="B6866">
            <v>41096</v>
          </cell>
          <cell r="C6866">
            <v>41096</v>
          </cell>
        </row>
        <row r="6867">
          <cell r="A6867">
            <v>41096</v>
          </cell>
          <cell r="B6867">
            <v>41096</v>
          </cell>
          <cell r="C6867">
            <v>41096</v>
          </cell>
        </row>
        <row r="6868">
          <cell r="A6868">
            <v>41096</v>
          </cell>
          <cell r="B6868">
            <v>41096</v>
          </cell>
          <cell r="C6868">
            <v>41096</v>
          </cell>
        </row>
        <row r="6869">
          <cell r="A6869">
            <v>41096</v>
          </cell>
          <cell r="B6869">
            <v>41096</v>
          </cell>
          <cell r="C6869">
            <v>41096</v>
          </cell>
        </row>
        <row r="6870">
          <cell r="A6870">
            <v>41096</v>
          </cell>
          <cell r="B6870">
            <v>41096</v>
          </cell>
          <cell r="C6870">
            <v>41096</v>
          </cell>
        </row>
        <row r="6871">
          <cell r="A6871">
            <v>41096</v>
          </cell>
          <cell r="B6871">
            <v>41096</v>
          </cell>
          <cell r="C6871">
            <v>41096</v>
          </cell>
        </row>
        <row r="6872">
          <cell r="A6872">
            <v>41096</v>
          </cell>
          <cell r="B6872">
            <v>41096</v>
          </cell>
          <cell r="C6872">
            <v>41096</v>
          </cell>
        </row>
        <row r="6873">
          <cell r="A6873">
            <v>41096</v>
          </cell>
          <cell r="B6873">
            <v>41096</v>
          </cell>
          <cell r="C6873">
            <v>41096</v>
          </cell>
        </row>
        <row r="6874">
          <cell r="A6874">
            <v>41096</v>
          </cell>
          <cell r="B6874">
            <v>41096</v>
          </cell>
          <cell r="C6874">
            <v>41096</v>
          </cell>
        </row>
        <row r="6875">
          <cell r="A6875">
            <v>41096</v>
          </cell>
          <cell r="B6875">
            <v>41096</v>
          </cell>
          <cell r="C6875">
            <v>41096</v>
          </cell>
        </row>
        <row r="6876">
          <cell r="A6876">
            <v>41096</v>
          </cell>
          <cell r="B6876">
            <v>41096</v>
          </cell>
          <cell r="C6876">
            <v>41096</v>
          </cell>
        </row>
        <row r="6877">
          <cell r="A6877">
            <v>41096</v>
          </cell>
          <cell r="B6877">
            <v>41096</v>
          </cell>
          <cell r="C6877">
            <v>41096</v>
          </cell>
        </row>
        <row r="6878">
          <cell r="A6878">
            <v>41096</v>
          </cell>
          <cell r="B6878">
            <v>41096</v>
          </cell>
          <cell r="C6878">
            <v>41096</v>
          </cell>
        </row>
        <row r="6879">
          <cell r="A6879">
            <v>41096</v>
          </cell>
          <cell r="B6879">
            <v>41096</v>
          </cell>
          <cell r="C6879">
            <v>41096</v>
          </cell>
        </row>
        <row r="6880">
          <cell r="A6880">
            <v>41096</v>
          </cell>
          <cell r="B6880">
            <v>41096</v>
          </cell>
          <cell r="C6880">
            <v>41096</v>
          </cell>
        </row>
        <row r="6881">
          <cell r="A6881">
            <v>41096</v>
          </cell>
          <cell r="B6881">
            <v>41096</v>
          </cell>
          <cell r="C6881">
            <v>41096</v>
          </cell>
        </row>
        <row r="6882">
          <cell r="A6882">
            <v>41096</v>
          </cell>
          <cell r="B6882">
            <v>41096</v>
          </cell>
          <cell r="C6882">
            <v>41096</v>
          </cell>
        </row>
        <row r="6883">
          <cell r="A6883">
            <v>41096</v>
          </cell>
          <cell r="B6883">
            <v>41096</v>
          </cell>
          <cell r="C6883">
            <v>41096</v>
          </cell>
        </row>
        <row r="6884">
          <cell r="A6884">
            <v>41096</v>
          </cell>
          <cell r="B6884">
            <v>41096</v>
          </cell>
          <cell r="C6884">
            <v>41096</v>
          </cell>
        </row>
        <row r="6885">
          <cell r="A6885">
            <v>41096</v>
          </cell>
          <cell r="B6885">
            <v>41096</v>
          </cell>
          <cell r="C6885">
            <v>41096</v>
          </cell>
        </row>
        <row r="6886">
          <cell r="A6886">
            <v>41096</v>
          </cell>
          <cell r="B6886">
            <v>41096</v>
          </cell>
          <cell r="C6886">
            <v>41096</v>
          </cell>
        </row>
        <row r="6887">
          <cell r="A6887">
            <v>41096</v>
          </cell>
          <cell r="B6887">
            <v>41096</v>
          </cell>
          <cell r="C6887">
            <v>41096</v>
          </cell>
        </row>
        <row r="6888">
          <cell r="A6888">
            <v>41096</v>
          </cell>
          <cell r="B6888">
            <v>41096</v>
          </cell>
          <cell r="C6888">
            <v>41096</v>
          </cell>
        </row>
        <row r="6889">
          <cell r="A6889">
            <v>41096</v>
          </cell>
          <cell r="B6889">
            <v>41096</v>
          </cell>
          <cell r="C6889">
            <v>41096</v>
          </cell>
        </row>
        <row r="6890">
          <cell r="A6890">
            <v>41096</v>
          </cell>
          <cell r="B6890">
            <v>41096</v>
          </cell>
          <cell r="C6890">
            <v>41096</v>
          </cell>
        </row>
        <row r="6891">
          <cell r="A6891">
            <v>41096</v>
          </cell>
          <cell r="B6891">
            <v>41096</v>
          </cell>
          <cell r="C6891">
            <v>41096</v>
          </cell>
        </row>
        <row r="6892">
          <cell r="A6892">
            <v>41096</v>
          </cell>
          <cell r="B6892">
            <v>41096</v>
          </cell>
          <cell r="C6892">
            <v>41096</v>
          </cell>
        </row>
        <row r="6893">
          <cell r="A6893">
            <v>41096</v>
          </cell>
          <cell r="B6893">
            <v>41096</v>
          </cell>
          <cell r="C6893">
            <v>41096</v>
          </cell>
        </row>
        <row r="6894">
          <cell r="A6894">
            <v>41096</v>
          </cell>
          <cell r="B6894">
            <v>41096</v>
          </cell>
          <cell r="C6894">
            <v>41096</v>
          </cell>
        </row>
        <row r="6895">
          <cell r="A6895">
            <v>41096</v>
          </cell>
          <cell r="B6895">
            <v>41096</v>
          </cell>
          <cell r="C6895">
            <v>41096</v>
          </cell>
        </row>
        <row r="6896">
          <cell r="A6896">
            <v>41096</v>
          </cell>
          <cell r="B6896">
            <v>41096</v>
          </cell>
          <cell r="C6896">
            <v>41096</v>
          </cell>
        </row>
        <row r="6897">
          <cell r="A6897">
            <v>41096</v>
          </cell>
          <cell r="B6897">
            <v>41096</v>
          </cell>
          <cell r="C6897">
            <v>41096</v>
          </cell>
        </row>
        <row r="6898">
          <cell r="A6898">
            <v>41096</v>
          </cell>
          <cell r="B6898">
            <v>41096</v>
          </cell>
          <cell r="C6898">
            <v>41096</v>
          </cell>
        </row>
        <row r="6899">
          <cell r="A6899">
            <v>41096</v>
          </cell>
          <cell r="B6899">
            <v>41096</v>
          </cell>
          <cell r="C6899">
            <v>41096</v>
          </cell>
        </row>
        <row r="6900">
          <cell r="A6900">
            <v>41096</v>
          </cell>
          <cell r="B6900">
            <v>41096</v>
          </cell>
          <cell r="C6900">
            <v>41096</v>
          </cell>
        </row>
        <row r="6901">
          <cell r="A6901">
            <v>41096</v>
          </cell>
          <cell r="B6901">
            <v>41096</v>
          </cell>
          <cell r="C6901">
            <v>41096</v>
          </cell>
        </row>
        <row r="6902">
          <cell r="A6902">
            <v>41096</v>
          </cell>
          <cell r="B6902">
            <v>41096</v>
          </cell>
          <cell r="C6902">
            <v>41096</v>
          </cell>
        </row>
        <row r="6903">
          <cell r="A6903">
            <v>41096</v>
          </cell>
          <cell r="B6903">
            <v>41096</v>
          </cell>
          <cell r="C6903">
            <v>41096</v>
          </cell>
        </row>
        <row r="6904">
          <cell r="A6904">
            <v>41096</v>
          </cell>
          <cell r="B6904">
            <v>41096</v>
          </cell>
          <cell r="C6904">
            <v>41096</v>
          </cell>
        </row>
        <row r="6905">
          <cell r="A6905">
            <v>41096</v>
          </cell>
          <cell r="B6905">
            <v>41096</v>
          </cell>
          <cell r="C6905">
            <v>41096</v>
          </cell>
        </row>
        <row r="6906">
          <cell r="A6906">
            <v>41096</v>
          </cell>
          <cell r="B6906">
            <v>41096</v>
          </cell>
          <cell r="C6906">
            <v>41096</v>
          </cell>
        </row>
        <row r="6907">
          <cell r="A6907">
            <v>41096</v>
          </cell>
          <cell r="B6907">
            <v>41096</v>
          </cell>
          <cell r="C6907">
            <v>41096</v>
          </cell>
        </row>
        <row r="6908">
          <cell r="A6908">
            <v>41096</v>
          </cell>
          <cell r="B6908">
            <v>41096</v>
          </cell>
          <cell r="C6908">
            <v>41096</v>
          </cell>
        </row>
        <row r="6909">
          <cell r="A6909">
            <v>41096</v>
          </cell>
          <cell r="B6909">
            <v>41096</v>
          </cell>
          <cell r="C6909">
            <v>41096</v>
          </cell>
        </row>
        <row r="6910">
          <cell r="A6910">
            <v>41096</v>
          </cell>
          <cell r="B6910">
            <v>41096</v>
          </cell>
          <cell r="C6910">
            <v>41096</v>
          </cell>
        </row>
        <row r="6911">
          <cell r="A6911">
            <v>41096</v>
          </cell>
          <cell r="B6911">
            <v>41096</v>
          </cell>
          <cell r="C6911">
            <v>41096</v>
          </cell>
        </row>
        <row r="6912">
          <cell r="A6912">
            <v>41096</v>
          </cell>
          <cell r="B6912">
            <v>41096</v>
          </cell>
          <cell r="C6912">
            <v>41096</v>
          </cell>
        </row>
        <row r="6913">
          <cell r="A6913">
            <v>41096</v>
          </cell>
          <cell r="B6913">
            <v>41096</v>
          </cell>
          <cell r="C6913">
            <v>41096</v>
          </cell>
        </row>
        <row r="6914">
          <cell r="A6914">
            <v>41096</v>
          </cell>
          <cell r="B6914">
            <v>41096</v>
          </cell>
          <cell r="C6914">
            <v>41096</v>
          </cell>
        </row>
        <row r="6915">
          <cell r="A6915">
            <v>41096</v>
          </cell>
          <cell r="B6915">
            <v>41096</v>
          </cell>
          <cell r="C6915">
            <v>41096</v>
          </cell>
        </row>
        <row r="6916">
          <cell r="A6916">
            <v>41096</v>
          </cell>
          <cell r="B6916">
            <v>41096</v>
          </cell>
          <cell r="C6916">
            <v>41096</v>
          </cell>
        </row>
        <row r="6917">
          <cell r="A6917">
            <v>41096</v>
          </cell>
          <cell r="B6917">
            <v>41096</v>
          </cell>
          <cell r="C6917">
            <v>41096</v>
          </cell>
        </row>
        <row r="6918">
          <cell r="A6918">
            <v>41096</v>
          </cell>
          <cell r="B6918">
            <v>41096</v>
          </cell>
          <cell r="C6918">
            <v>41096</v>
          </cell>
        </row>
        <row r="6919">
          <cell r="A6919">
            <v>41096</v>
          </cell>
          <cell r="B6919">
            <v>41096</v>
          </cell>
          <cell r="C6919">
            <v>41096</v>
          </cell>
        </row>
        <row r="6920">
          <cell r="A6920">
            <v>41096</v>
          </cell>
          <cell r="B6920">
            <v>41096</v>
          </cell>
          <cell r="C6920">
            <v>41096</v>
          </cell>
        </row>
        <row r="6921">
          <cell r="A6921">
            <v>41096</v>
          </cell>
          <cell r="B6921">
            <v>41096</v>
          </cell>
          <cell r="C6921">
            <v>41096</v>
          </cell>
        </row>
        <row r="6922">
          <cell r="A6922">
            <v>41096</v>
          </cell>
          <cell r="B6922">
            <v>41096</v>
          </cell>
          <cell r="C6922">
            <v>41096</v>
          </cell>
        </row>
        <row r="6923">
          <cell r="A6923">
            <v>41096</v>
          </cell>
          <cell r="B6923">
            <v>41096</v>
          </cell>
          <cell r="C6923">
            <v>41096</v>
          </cell>
        </row>
        <row r="6924">
          <cell r="A6924">
            <v>41096</v>
          </cell>
          <cell r="B6924">
            <v>41096</v>
          </cell>
          <cell r="C6924">
            <v>41096</v>
          </cell>
        </row>
        <row r="6925">
          <cell r="A6925">
            <v>41096</v>
          </cell>
          <cell r="B6925">
            <v>41096</v>
          </cell>
          <cell r="C6925">
            <v>41096</v>
          </cell>
        </row>
        <row r="6926">
          <cell r="A6926">
            <v>41096</v>
          </cell>
          <cell r="B6926">
            <v>41096</v>
          </cell>
          <cell r="C6926">
            <v>41096</v>
          </cell>
        </row>
        <row r="6927">
          <cell r="A6927">
            <v>41096</v>
          </cell>
          <cell r="B6927">
            <v>41096</v>
          </cell>
          <cell r="C6927">
            <v>41096</v>
          </cell>
        </row>
        <row r="6928">
          <cell r="A6928">
            <v>41096</v>
          </cell>
          <cell r="B6928">
            <v>41096</v>
          </cell>
          <cell r="C6928">
            <v>41096</v>
          </cell>
        </row>
        <row r="6929">
          <cell r="A6929">
            <v>41096</v>
          </cell>
          <cell r="B6929">
            <v>41096</v>
          </cell>
          <cell r="C6929">
            <v>41096</v>
          </cell>
        </row>
        <row r="6930">
          <cell r="A6930">
            <v>41096</v>
          </cell>
          <cell r="B6930">
            <v>41096</v>
          </cell>
          <cell r="C6930">
            <v>41096</v>
          </cell>
        </row>
        <row r="6931">
          <cell r="A6931">
            <v>41096</v>
          </cell>
          <cell r="B6931">
            <v>41096</v>
          </cell>
          <cell r="C6931">
            <v>41096</v>
          </cell>
        </row>
        <row r="6932">
          <cell r="A6932">
            <v>41096</v>
          </cell>
          <cell r="B6932">
            <v>41096</v>
          </cell>
          <cell r="C6932">
            <v>41096</v>
          </cell>
        </row>
        <row r="6933">
          <cell r="A6933">
            <v>41096</v>
          </cell>
          <cell r="B6933">
            <v>41096</v>
          </cell>
          <cell r="C6933">
            <v>41096</v>
          </cell>
        </row>
        <row r="6934">
          <cell r="A6934">
            <v>41096</v>
          </cell>
          <cell r="B6934">
            <v>41096</v>
          </cell>
          <cell r="C6934">
            <v>41096</v>
          </cell>
        </row>
        <row r="6935">
          <cell r="A6935">
            <v>41096</v>
          </cell>
          <cell r="B6935">
            <v>41096</v>
          </cell>
          <cell r="C6935">
            <v>41096</v>
          </cell>
        </row>
        <row r="6936">
          <cell r="A6936">
            <v>41096</v>
          </cell>
          <cell r="B6936">
            <v>41096</v>
          </cell>
          <cell r="C6936">
            <v>41096</v>
          </cell>
        </row>
        <row r="6937">
          <cell r="A6937">
            <v>41096</v>
          </cell>
          <cell r="B6937">
            <v>41096</v>
          </cell>
          <cell r="C6937">
            <v>41096</v>
          </cell>
        </row>
        <row r="6938">
          <cell r="A6938">
            <v>41096</v>
          </cell>
          <cell r="B6938">
            <v>41096</v>
          </cell>
          <cell r="C6938">
            <v>41096</v>
          </cell>
        </row>
        <row r="6939">
          <cell r="A6939">
            <v>41096</v>
          </cell>
          <cell r="B6939">
            <v>41096</v>
          </cell>
          <cell r="C6939">
            <v>41096</v>
          </cell>
        </row>
        <row r="6940">
          <cell r="A6940">
            <v>41096</v>
          </cell>
          <cell r="B6940">
            <v>41096</v>
          </cell>
          <cell r="C6940">
            <v>41096</v>
          </cell>
        </row>
        <row r="6941">
          <cell r="A6941">
            <v>41096</v>
          </cell>
          <cell r="B6941">
            <v>41096</v>
          </cell>
          <cell r="C6941">
            <v>41096</v>
          </cell>
        </row>
        <row r="6942">
          <cell r="A6942">
            <v>41096</v>
          </cell>
          <cell r="B6942">
            <v>41096</v>
          </cell>
          <cell r="C6942">
            <v>41096</v>
          </cell>
        </row>
        <row r="6943">
          <cell r="A6943">
            <v>41096</v>
          </cell>
          <cell r="B6943">
            <v>41096</v>
          </cell>
          <cell r="C6943">
            <v>41096</v>
          </cell>
        </row>
        <row r="6944">
          <cell r="A6944">
            <v>41096</v>
          </cell>
          <cell r="B6944">
            <v>41096</v>
          </cell>
          <cell r="C6944">
            <v>41096</v>
          </cell>
        </row>
        <row r="6945">
          <cell r="A6945">
            <v>41096</v>
          </cell>
          <cell r="B6945">
            <v>41096</v>
          </cell>
          <cell r="C6945">
            <v>41096</v>
          </cell>
        </row>
        <row r="6946">
          <cell r="A6946">
            <v>41096</v>
          </cell>
          <cell r="B6946">
            <v>41096</v>
          </cell>
          <cell r="C6946">
            <v>41096</v>
          </cell>
        </row>
        <row r="6947">
          <cell r="A6947">
            <v>41096</v>
          </cell>
          <cell r="B6947">
            <v>41096</v>
          </cell>
          <cell r="C6947">
            <v>41096</v>
          </cell>
        </row>
        <row r="6948">
          <cell r="A6948">
            <v>41096</v>
          </cell>
          <cell r="B6948">
            <v>41096</v>
          </cell>
          <cell r="C6948">
            <v>41096</v>
          </cell>
        </row>
        <row r="6949">
          <cell r="A6949">
            <v>41096</v>
          </cell>
          <cell r="B6949">
            <v>41096</v>
          </cell>
          <cell r="C6949">
            <v>41096</v>
          </cell>
        </row>
        <row r="6950">
          <cell r="A6950">
            <v>41096</v>
          </cell>
          <cell r="B6950">
            <v>41096</v>
          </cell>
          <cell r="C6950">
            <v>41096</v>
          </cell>
        </row>
        <row r="6951">
          <cell r="A6951">
            <v>41096</v>
          </cell>
          <cell r="B6951">
            <v>41096</v>
          </cell>
          <cell r="C6951">
            <v>41096</v>
          </cell>
        </row>
        <row r="6952">
          <cell r="A6952">
            <v>41096</v>
          </cell>
          <cell r="B6952">
            <v>41096</v>
          </cell>
          <cell r="C6952">
            <v>41096</v>
          </cell>
        </row>
        <row r="6953">
          <cell r="A6953">
            <v>41096</v>
          </cell>
          <cell r="B6953">
            <v>41096</v>
          </cell>
          <cell r="C6953">
            <v>41096</v>
          </cell>
        </row>
        <row r="6954">
          <cell r="A6954">
            <v>41096</v>
          </cell>
          <cell r="B6954">
            <v>41096</v>
          </cell>
          <cell r="C6954">
            <v>41096</v>
          </cell>
        </row>
        <row r="6955">
          <cell r="A6955">
            <v>41096</v>
          </cell>
          <cell r="B6955">
            <v>41096</v>
          </cell>
          <cell r="C6955">
            <v>41096</v>
          </cell>
        </row>
        <row r="6956">
          <cell r="A6956">
            <v>41096</v>
          </cell>
          <cell r="B6956">
            <v>41096</v>
          </cell>
          <cell r="C6956">
            <v>41096</v>
          </cell>
        </row>
        <row r="6957">
          <cell r="A6957">
            <v>41096</v>
          </cell>
          <cell r="B6957">
            <v>41096</v>
          </cell>
          <cell r="C6957">
            <v>41096</v>
          </cell>
        </row>
        <row r="6958">
          <cell r="A6958">
            <v>41096</v>
          </cell>
          <cell r="B6958">
            <v>41096</v>
          </cell>
          <cell r="C6958">
            <v>41096</v>
          </cell>
        </row>
        <row r="6959">
          <cell r="A6959">
            <v>41096</v>
          </cell>
          <cell r="B6959">
            <v>41096</v>
          </cell>
          <cell r="C6959">
            <v>41096</v>
          </cell>
        </row>
        <row r="6960">
          <cell r="A6960">
            <v>41096</v>
          </cell>
          <cell r="B6960">
            <v>41096</v>
          </cell>
          <cell r="C6960">
            <v>41096</v>
          </cell>
        </row>
        <row r="6961">
          <cell r="A6961">
            <v>41096</v>
          </cell>
          <cell r="B6961">
            <v>41096</v>
          </cell>
          <cell r="C6961">
            <v>41096</v>
          </cell>
        </row>
        <row r="6962">
          <cell r="A6962">
            <v>41096</v>
          </cell>
          <cell r="B6962">
            <v>41096</v>
          </cell>
          <cell r="C6962">
            <v>41096</v>
          </cell>
        </row>
        <row r="6963">
          <cell r="A6963">
            <v>41096</v>
          </cell>
          <cell r="B6963">
            <v>41096</v>
          </cell>
          <cell r="C6963">
            <v>41096</v>
          </cell>
        </row>
        <row r="6964">
          <cell r="A6964">
            <v>41096</v>
          </cell>
          <cell r="B6964">
            <v>41096</v>
          </cell>
          <cell r="C6964">
            <v>41096</v>
          </cell>
        </row>
        <row r="6965">
          <cell r="A6965">
            <v>41096</v>
          </cell>
          <cell r="B6965">
            <v>41096</v>
          </cell>
          <cell r="C6965">
            <v>41096</v>
          </cell>
        </row>
        <row r="6966">
          <cell r="A6966">
            <v>41096</v>
          </cell>
          <cell r="B6966">
            <v>41096</v>
          </cell>
          <cell r="C6966">
            <v>41096</v>
          </cell>
        </row>
        <row r="6967">
          <cell r="A6967">
            <v>41096</v>
          </cell>
          <cell r="B6967">
            <v>41096</v>
          </cell>
          <cell r="C6967">
            <v>41096</v>
          </cell>
        </row>
        <row r="6968">
          <cell r="A6968">
            <v>41096</v>
          </cell>
          <cell r="B6968">
            <v>41096</v>
          </cell>
          <cell r="C6968">
            <v>41096</v>
          </cell>
        </row>
        <row r="6969">
          <cell r="A6969">
            <v>41096</v>
          </cell>
          <cell r="B6969">
            <v>41096</v>
          </cell>
          <cell r="C6969">
            <v>41096</v>
          </cell>
        </row>
        <row r="6970">
          <cell r="A6970">
            <v>41096</v>
          </cell>
          <cell r="B6970">
            <v>41096</v>
          </cell>
          <cell r="C6970">
            <v>41096</v>
          </cell>
        </row>
        <row r="6971">
          <cell r="A6971">
            <v>41096</v>
          </cell>
          <cell r="B6971">
            <v>41096</v>
          </cell>
          <cell r="C6971">
            <v>41096</v>
          </cell>
        </row>
        <row r="6972">
          <cell r="A6972">
            <v>41096</v>
          </cell>
          <cell r="B6972">
            <v>41096</v>
          </cell>
          <cell r="C6972">
            <v>41096</v>
          </cell>
        </row>
        <row r="6973">
          <cell r="A6973">
            <v>41096</v>
          </cell>
          <cell r="B6973">
            <v>41096</v>
          </cell>
          <cell r="C6973">
            <v>41096</v>
          </cell>
        </row>
        <row r="6974">
          <cell r="A6974">
            <v>41096</v>
          </cell>
          <cell r="B6974">
            <v>41096</v>
          </cell>
          <cell r="C6974">
            <v>41096</v>
          </cell>
        </row>
        <row r="6975">
          <cell r="A6975">
            <v>41096</v>
          </cell>
          <cell r="B6975">
            <v>41096</v>
          </cell>
          <cell r="C6975">
            <v>41096</v>
          </cell>
        </row>
        <row r="6976">
          <cell r="A6976">
            <v>41096</v>
          </cell>
          <cell r="B6976">
            <v>41096</v>
          </cell>
          <cell r="C6976">
            <v>41096</v>
          </cell>
        </row>
        <row r="6977">
          <cell r="A6977">
            <v>41096</v>
          </cell>
          <cell r="B6977">
            <v>41096</v>
          </cell>
          <cell r="C6977">
            <v>41096</v>
          </cell>
        </row>
        <row r="6978">
          <cell r="A6978">
            <v>41096</v>
          </cell>
          <cell r="B6978">
            <v>41096</v>
          </cell>
          <cell r="C6978">
            <v>41096</v>
          </cell>
        </row>
        <row r="6979">
          <cell r="A6979">
            <v>41096</v>
          </cell>
          <cell r="B6979">
            <v>41096</v>
          </cell>
          <cell r="C6979">
            <v>41096</v>
          </cell>
        </row>
        <row r="6980">
          <cell r="A6980">
            <v>41096</v>
          </cell>
          <cell r="B6980">
            <v>41096</v>
          </cell>
          <cell r="C6980">
            <v>41096</v>
          </cell>
        </row>
        <row r="6981">
          <cell r="A6981">
            <v>41096</v>
          </cell>
          <cell r="B6981">
            <v>41096</v>
          </cell>
          <cell r="C6981">
            <v>41096</v>
          </cell>
        </row>
        <row r="6982">
          <cell r="A6982">
            <v>41096</v>
          </cell>
          <cell r="B6982">
            <v>41096</v>
          </cell>
          <cell r="C6982">
            <v>41096</v>
          </cell>
        </row>
        <row r="6983">
          <cell r="A6983">
            <v>41096</v>
          </cell>
          <cell r="B6983">
            <v>41096</v>
          </cell>
          <cell r="C6983">
            <v>41096</v>
          </cell>
        </row>
        <row r="6984">
          <cell r="A6984">
            <v>41096</v>
          </cell>
          <cell r="B6984">
            <v>41096</v>
          </cell>
          <cell r="C6984">
            <v>41096</v>
          </cell>
        </row>
        <row r="6985">
          <cell r="A6985">
            <v>41096</v>
          </cell>
          <cell r="B6985">
            <v>41096</v>
          </cell>
          <cell r="C6985">
            <v>41096</v>
          </cell>
        </row>
        <row r="6986">
          <cell r="A6986">
            <v>41096</v>
          </cell>
          <cell r="B6986">
            <v>41096</v>
          </cell>
          <cell r="C6986">
            <v>41096</v>
          </cell>
        </row>
        <row r="6987">
          <cell r="A6987">
            <v>41096</v>
          </cell>
          <cell r="B6987">
            <v>41096</v>
          </cell>
          <cell r="C6987">
            <v>41096</v>
          </cell>
        </row>
        <row r="6988">
          <cell r="A6988">
            <v>41096</v>
          </cell>
          <cell r="B6988">
            <v>41096</v>
          </cell>
          <cell r="C6988">
            <v>41096</v>
          </cell>
        </row>
        <row r="6989">
          <cell r="A6989">
            <v>41096</v>
          </cell>
          <cell r="B6989">
            <v>41096</v>
          </cell>
          <cell r="C6989">
            <v>41096</v>
          </cell>
        </row>
        <row r="6990">
          <cell r="A6990">
            <v>41096</v>
          </cell>
          <cell r="B6990">
            <v>41096</v>
          </cell>
          <cell r="C6990">
            <v>41096</v>
          </cell>
        </row>
        <row r="6991">
          <cell r="A6991">
            <v>41096</v>
          </cell>
          <cell r="B6991">
            <v>41096</v>
          </cell>
          <cell r="C6991">
            <v>41096</v>
          </cell>
        </row>
        <row r="6992">
          <cell r="A6992">
            <v>41096</v>
          </cell>
          <cell r="B6992">
            <v>41096</v>
          </cell>
          <cell r="C6992">
            <v>41096</v>
          </cell>
        </row>
        <row r="6993">
          <cell r="A6993">
            <v>41096</v>
          </cell>
          <cell r="B6993">
            <v>41096</v>
          </cell>
          <cell r="C6993">
            <v>41096</v>
          </cell>
        </row>
        <row r="6994">
          <cell r="A6994">
            <v>41096</v>
          </cell>
          <cell r="B6994">
            <v>41096</v>
          </cell>
          <cell r="C6994">
            <v>41096</v>
          </cell>
        </row>
        <row r="6995">
          <cell r="A6995">
            <v>41096</v>
          </cell>
          <cell r="B6995">
            <v>41096</v>
          </cell>
          <cell r="C6995">
            <v>41096</v>
          </cell>
        </row>
        <row r="6996">
          <cell r="A6996">
            <v>41096</v>
          </cell>
          <cell r="B6996">
            <v>41096</v>
          </cell>
          <cell r="C6996">
            <v>41096</v>
          </cell>
        </row>
        <row r="6997">
          <cell r="A6997">
            <v>41096</v>
          </cell>
          <cell r="B6997">
            <v>41096</v>
          </cell>
          <cell r="C6997">
            <v>41096</v>
          </cell>
        </row>
        <row r="6998">
          <cell r="A6998">
            <v>41096</v>
          </cell>
          <cell r="B6998">
            <v>41096</v>
          </cell>
          <cell r="C6998">
            <v>41096</v>
          </cell>
        </row>
        <row r="6999">
          <cell r="A6999">
            <v>41096</v>
          </cell>
          <cell r="B6999">
            <v>41096</v>
          </cell>
          <cell r="C6999">
            <v>41096</v>
          </cell>
        </row>
        <row r="7000">
          <cell r="A7000">
            <v>41096</v>
          </cell>
          <cell r="B7000">
            <v>41096</v>
          </cell>
          <cell r="C7000">
            <v>41096</v>
          </cell>
        </row>
        <row r="7001">
          <cell r="A7001">
            <v>41096</v>
          </cell>
          <cell r="B7001">
            <v>41096</v>
          </cell>
          <cell r="C7001">
            <v>41096</v>
          </cell>
        </row>
        <row r="7002">
          <cell r="A7002">
            <v>41096</v>
          </cell>
          <cell r="B7002">
            <v>41096</v>
          </cell>
          <cell r="C7002">
            <v>41096</v>
          </cell>
        </row>
        <row r="7003">
          <cell r="A7003">
            <v>41096</v>
          </cell>
          <cell r="B7003">
            <v>41096</v>
          </cell>
          <cell r="C7003">
            <v>41096</v>
          </cell>
        </row>
        <row r="7004">
          <cell r="A7004">
            <v>41096</v>
          </cell>
          <cell r="B7004">
            <v>41096</v>
          </cell>
          <cell r="C7004">
            <v>41096</v>
          </cell>
        </row>
        <row r="7005">
          <cell r="A7005">
            <v>41096</v>
          </cell>
          <cell r="B7005">
            <v>41096</v>
          </cell>
          <cell r="C7005">
            <v>41096</v>
          </cell>
        </row>
        <row r="7006">
          <cell r="A7006">
            <v>41096</v>
          </cell>
          <cell r="B7006">
            <v>41096</v>
          </cell>
          <cell r="C7006">
            <v>41096</v>
          </cell>
        </row>
        <row r="7007">
          <cell r="A7007">
            <v>41096</v>
          </cell>
          <cell r="B7007">
            <v>41096</v>
          </cell>
          <cell r="C7007">
            <v>41096</v>
          </cell>
        </row>
        <row r="7008">
          <cell r="A7008">
            <v>41096</v>
          </cell>
          <cell r="B7008">
            <v>41096</v>
          </cell>
          <cell r="C7008">
            <v>41096</v>
          </cell>
        </row>
        <row r="7009">
          <cell r="A7009">
            <v>41096</v>
          </cell>
          <cell r="B7009">
            <v>41096</v>
          </cell>
          <cell r="C7009">
            <v>41096</v>
          </cell>
        </row>
        <row r="7010">
          <cell r="A7010">
            <v>41096</v>
          </cell>
          <cell r="B7010">
            <v>41096</v>
          </cell>
          <cell r="C7010">
            <v>41096</v>
          </cell>
        </row>
        <row r="7011">
          <cell r="A7011">
            <v>41096</v>
          </cell>
          <cell r="B7011">
            <v>41096</v>
          </cell>
          <cell r="C7011">
            <v>41096</v>
          </cell>
        </row>
        <row r="7012">
          <cell r="A7012">
            <v>41096</v>
          </cell>
          <cell r="B7012">
            <v>41096</v>
          </cell>
          <cell r="C7012">
            <v>41096</v>
          </cell>
        </row>
        <row r="7013">
          <cell r="A7013">
            <v>41096</v>
          </cell>
          <cell r="B7013">
            <v>41096</v>
          </cell>
          <cell r="C7013">
            <v>41096</v>
          </cell>
        </row>
        <row r="7014">
          <cell r="A7014">
            <v>41096</v>
          </cell>
          <cell r="B7014">
            <v>41096</v>
          </cell>
          <cell r="C7014">
            <v>41096</v>
          </cell>
        </row>
        <row r="7015">
          <cell r="A7015">
            <v>41096</v>
          </cell>
          <cell r="B7015">
            <v>41096</v>
          </cell>
          <cell r="C7015">
            <v>41096</v>
          </cell>
        </row>
        <row r="7016">
          <cell r="A7016">
            <v>41096</v>
          </cell>
          <cell r="B7016">
            <v>41096</v>
          </cell>
          <cell r="C7016">
            <v>41096</v>
          </cell>
        </row>
        <row r="7017">
          <cell r="A7017">
            <v>41096</v>
          </cell>
          <cell r="B7017">
            <v>41096</v>
          </cell>
          <cell r="C7017">
            <v>41096</v>
          </cell>
        </row>
        <row r="7018">
          <cell r="A7018">
            <v>41096</v>
          </cell>
          <cell r="B7018">
            <v>41096</v>
          </cell>
          <cell r="C7018">
            <v>41096</v>
          </cell>
        </row>
        <row r="7019">
          <cell r="A7019">
            <v>41096</v>
          </cell>
          <cell r="B7019">
            <v>41096</v>
          </cell>
          <cell r="C7019">
            <v>41096</v>
          </cell>
        </row>
        <row r="7020">
          <cell r="A7020">
            <v>41096</v>
          </cell>
          <cell r="B7020">
            <v>41096</v>
          </cell>
          <cell r="C7020">
            <v>41096</v>
          </cell>
        </row>
        <row r="7021">
          <cell r="A7021">
            <v>41096</v>
          </cell>
          <cell r="B7021">
            <v>41096</v>
          </cell>
          <cell r="C7021">
            <v>41096</v>
          </cell>
        </row>
        <row r="7022">
          <cell r="A7022">
            <v>41096</v>
          </cell>
          <cell r="B7022">
            <v>41096</v>
          </cell>
          <cell r="C7022">
            <v>41096</v>
          </cell>
        </row>
        <row r="7023">
          <cell r="A7023">
            <v>41096</v>
          </cell>
          <cell r="B7023">
            <v>41096</v>
          </cell>
          <cell r="C7023">
            <v>41096</v>
          </cell>
        </row>
        <row r="7024">
          <cell r="A7024">
            <v>41096</v>
          </cell>
          <cell r="B7024">
            <v>41096</v>
          </cell>
          <cell r="C7024">
            <v>41096</v>
          </cell>
        </row>
        <row r="7025">
          <cell r="A7025">
            <v>41096</v>
          </cell>
          <cell r="B7025">
            <v>41096</v>
          </cell>
          <cell r="C7025">
            <v>41096</v>
          </cell>
        </row>
        <row r="7026">
          <cell r="A7026">
            <v>41096</v>
          </cell>
          <cell r="B7026">
            <v>41096</v>
          </cell>
          <cell r="C7026">
            <v>41096</v>
          </cell>
        </row>
        <row r="7027">
          <cell r="A7027">
            <v>41096</v>
          </cell>
          <cell r="B7027">
            <v>41096</v>
          </cell>
          <cell r="C7027">
            <v>41096</v>
          </cell>
        </row>
        <row r="7028">
          <cell r="A7028">
            <v>41096</v>
          </cell>
          <cell r="B7028">
            <v>41096</v>
          </cell>
          <cell r="C7028">
            <v>41096</v>
          </cell>
        </row>
        <row r="7029">
          <cell r="A7029">
            <v>41096</v>
          </cell>
          <cell r="B7029">
            <v>41096</v>
          </cell>
          <cell r="C7029">
            <v>41096</v>
          </cell>
        </row>
        <row r="7030">
          <cell r="A7030">
            <v>41096</v>
          </cell>
          <cell r="B7030">
            <v>41096</v>
          </cell>
          <cell r="C7030">
            <v>41096</v>
          </cell>
        </row>
        <row r="7031">
          <cell r="A7031">
            <v>41096</v>
          </cell>
          <cell r="B7031">
            <v>41096</v>
          </cell>
          <cell r="C7031">
            <v>41096</v>
          </cell>
        </row>
        <row r="7032">
          <cell r="A7032">
            <v>41096</v>
          </cell>
          <cell r="B7032">
            <v>41096</v>
          </cell>
          <cell r="C7032">
            <v>41096</v>
          </cell>
        </row>
        <row r="7033">
          <cell r="A7033">
            <v>41096</v>
          </cell>
          <cell r="B7033">
            <v>41096</v>
          </cell>
          <cell r="C7033">
            <v>41096</v>
          </cell>
        </row>
        <row r="7034">
          <cell r="A7034">
            <v>41096</v>
          </cell>
          <cell r="B7034">
            <v>41096</v>
          </cell>
          <cell r="C7034">
            <v>41096</v>
          </cell>
        </row>
        <row r="7035">
          <cell r="A7035">
            <v>41096</v>
          </cell>
          <cell r="B7035">
            <v>41096</v>
          </cell>
          <cell r="C7035">
            <v>41096</v>
          </cell>
        </row>
        <row r="7036">
          <cell r="A7036">
            <v>41096</v>
          </cell>
          <cell r="B7036">
            <v>41096</v>
          </cell>
          <cell r="C7036">
            <v>41096</v>
          </cell>
        </row>
        <row r="7037">
          <cell r="A7037">
            <v>41096</v>
          </cell>
          <cell r="B7037">
            <v>41096</v>
          </cell>
          <cell r="C7037">
            <v>41096</v>
          </cell>
        </row>
        <row r="7038">
          <cell r="A7038">
            <v>41096</v>
          </cell>
          <cell r="B7038">
            <v>41096</v>
          </cell>
          <cell r="C7038">
            <v>41096</v>
          </cell>
        </row>
        <row r="7039">
          <cell r="A7039">
            <v>41096</v>
          </cell>
          <cell r="B7039">
            <v>41096</v>
          </cell>
          <cell r="C7039">
            <v>41096</v>
          </cell>
        </row>
        <row r="7040">
          <cell r="A7040">
            <v>41096</v>
          </cell>
          <cell r="B7040">
            <v>41096</v>
          </cell>
          <cell r="C7040">
            <v>41096</v>
          </cell>
        </row>
        <row r="7041">
          <cell r="A7041">
            <v>41096</v>
          </cell>
          <cell r="B7041">
            <v>41096</v>
          </cell>
          <cell r="C7041">
            <v>41096</v>
          </cell>
        </row>
        <row r="7042">
          <cell r="A7042">
            <v>41096</v>
          </cell>
          <cell r="B7042">
            <v>41096</v>
          </cell>
          <cell r="C7042">
            <v>41096</v>
          </cell>
        </row>
        <row r="7043">
          <cell r="A7043">
            <v>41096</v>
          </cell>
          <cell r="B7043">
            <v>41096</v>
          </cell>
          <cell r="C7043">
            <v>41096</v>
          </cell>
        </row>
        <row r="7044">
          <cell r="A7044">
            <v>41096</v>
          </cell>
          <cell r="B7044">
            <v>41096</v>
          </cell>
          <cell r="C7044">
            <v>41096</v>
          </cell>
        </row>
        <row r="7045">
          <cell r="A7045">
            <v>41096</v>
          </cell>
          <cell r="B7045">
            <v>41096</v>
          </cell>
          <cell r="C7045">
            <v>41096</v>
          </cell>
        </row>
        <row r="7046">
          <cell r="A7046">
            <v>41096</v>
          </cell>
          <cell r="B7046">
            <v>41096</v>
          </cell>
          <cell r="C7046">
            <v>41096</v>
          </cell>
        </row>
        <row r="7047">
          <cell r="A7047">
            <v>41096</v>
          </cell>
          <cell r="B7047">
            <v>41096</v>
          </cell>
          <cell r="C7047">
            <v>41096</v>
          </cell>
        </row>
        <row r="7048">
          <cell r="A7048">
            <v>41096</v>
          </cell>
          <cell r="B7048">
            <v>41096</v>
          </cell>
          <cell r="C7048">
            <v>41096</v>
          </cell>
        </row>
        <row r="7049">
          <cell r="A7049">
            <v>41096</v>
          </cell>
          <cell r="B7049">
            <v>41096</v>
          </cell>
          <cell r="C7049">
            <v>41096</v>
          </cell>
        </row>
        <row r="7050">
          <cell r="A7050">
            <v>41096</v>
          </cell>
          <cell r="B7050">
            <v>41096</v>
          </cell>
          <cell r="C7050">
            <v>41096</v>
          </cell>
        </row>
        <row r="7051">
          <cell r="A7051">
            <v>41096</v>
          </cell>
          <cell r="B7051">
            <v>41096</v>
          </cell>
          <cell r="C7051">
            <v>41096</v>
          </cell>
        </row>
        <row r="7052">
          <cell r="A7052">
            <v>41096</v>
          </cell>
          <cell r="B7052">
            <v>41096</v>
          </cell>
          <cell r="C7052">
            <v>41096</v>
          </cell>
        </row>
        <row r="7053">
          <cell r="A7053">
            <v>41096</v>
          </cell>
          <cell r="B7053">
            <v>41096</v>
          </cell>
          <cell r="C7053">
            <v>41096</v>
          </cell>
        </row>
        <row r="7054">
          <cell r="A7054">
            <v>41096</v>
          </cell>
          <cell r="B7054">
            <v>41096</v>
          </cell>
          <cell r="C7054">
            <v>41096</v>
          </cell>
        </row>
        <row r="7055">
          <cell r="A7055">
            <v>41096</v>
          </cell>
          <cell r="B7055">
            <v>41096</v>
          </cell>
          <cell r="C7055">
            <v>41096</v>
          </cell>
        </row>
        <row r="7056">
          <cell r="A7056">
            <v>41096</v>
          </cell>
          <cell r="B7056">
            <v>41096</v>
          </cell>
          <cell r="C7056">
            <v>41096</v>
          </cell>
        </row>
        <row r="7057">
          <cell r="A7057">
            <v>41096</v>
          </cell>
          <cell r="B7057">
            <v>41096</v>
          </cell>
          <cell r="C7057">
            <v>41096</v>
          </cell>
        </row>
        <row r="7058">
          <cell r="A7058">
            <v>41096</v>
          </cell>
          <cell r="B7058">
            <v>41096</v>
          </cell>
          <cell r="C7058">
            <v>41096</v>
          </cell>
        </row>
        <row r="7059">
          <cell r="A7059">
            <v>41096</v>
          </cell>
          <cell r="B7059">
            <v>41096</v>
          </cell>
          <cell r="C7059">
            <v>41096</v>
          </cell>
        </row>
        <row r="7060">
          <cell r="A7060">
            <v>41096</v>
          </cell>
          <cell r="B7060">
            <v>41096</v>
          </cell>
          <cell r="C7060">
            <v>41096</v>
          </cell>
        </row>
        <row r="7061">
          <cell r="A7061">
            <v>41096</v>
          </cell>
          <cell r="B7061">
            <v>41096</v>
          </cell>
          <cell r="C7061">
            <v>41096</v>
          </cell>
        </row>
        <row r="7062">
          <cell r="A7062">
            <v>41096</v>
          </cell>
          <cell r="B7062">
            <v>41096</v>
          </cell>
          <cell r="C7062">
            <v>41096</v>
          </cell>
        </row>
        <row r="7063">
          <cell r="A7063">
            <v>41096</v>
          </cell>
          <cell r="B7063">
            <v>41096</v>
          </cell>
          <cell r="C7063">
            <v>41096</v>
          </cell>
        </row>
        <row r="7064">
          <cell r="A7064">
            <v>41096</v>
          </cell>
          <cell r="B7064">
            <v>41096</v>
          </cell>
          <cell r="C7064">
            <v>41096</v>
          </cell>
        </row>
        <row r="7065">
          <cell r="A7065">
            <v>41096</v>
          </cell>
          <cell r="B7065">
            <v>41096</v>
          </cell>
          <cell r="C7065">
            <v>41096</v>
          </cell>
        </row>
        <row r="7066">
          <cell r="A7066">
            <v>41096</v>
          </cell>
          <cell r="B7066">
            <v>41096</v>
          </cell>
          <cell r="C7066">
            <v>41096</v>
          </cell>
        </row>
        <row r="7067">
          <cell r="A7067">
            <v>41096</v>
          </cell>
          <cell r="B7067">
            <v>41096</v>
          </cell>
          <cell r="C7067">
            <v>41096</v>
          </cell>
        </row>
        <row r="7068">
          <cell r="A7068">
            <v>41096</v>
          </cell>
          <cell r="B7068">
            <v>41096</v>
          </cell>
          <cell r="C7068">
            <v>41096</v>
          </cell>
        </row>
        <row r="7069">
          <cell r="A7069">
            <v>41096</v>
          </cell>
          <cell r="B7069">
            <v>41096</v>
          </cell>
          <cell r="C7069">
            <v>41096</v>
          </cell>
        </row>
        <row r="7070">
          <cell r="A7070">
            <v>41096</v>
          </cell>
          <cell r="B7070">
            <v>41096</v>
          </cell>
          <cell r="C7070">
            <v>41096</v>
          </cell>
        </row>
        <row r="7071">
          <cell r="A7071">
            <v>41096</v>
          </cell>
          <cell r="B7071">
            <v>41096</v>
          </cell>
          <cell r="C7071">
            <v>41096</v>
          </cell>
        </row>
        <row r="7072">
          <cell r="A7072">
            <v>41096</v>
          </cell>
          <cell r="B7072">
            <v>41096</v>
          </cell>
          <cell r="C7072">
            <v>41096</v>
          </cell>
        </row>
        <row r="7073">
          <cell r="A7073">
            <v>41096</v>
          </cell>
          <cell r="B7073">
            <v>41096</v>
          </cell>
          <cell r="C7073">
            <v>41096</v>
          </cell>
        </row>
        <row r="7074">
          <cell r="A7074">
            <v>41096</v>
          </cell>
          <cell r="B7074">
            <v>41096</v>
          </cell>
          <cell r="C7074">
            <v>41096</v>
          </cell>
        </row>
        <row r="7075">
          <cell r="A7075">
            <v>41096</v>
          </cell>
          <cell r="B7075">
            <v>41096</v>
          </cell>
          <cell r="C7075">
            <v>41096</v>
          </cell>
        </row>
        <row r="7076">
          <cell r="A7076">
            <v>41096</v>
          </cell>
          <cell r="B7076">
            <v>41096</v>
          </cell>
          <cell r="C7076">
            <v>41096</v>
          </cell>
        </row>
        <row r="7077">
          <cell r="A7077">
            <v>41096</v>
          </cell>
          <cell r="B7077">
            <v>41096</v>
          </cell>
          <cell r="C7077">
            <v>41096</v>
          </cell>
        </row>
        <row r="7078">
          <cell r="A7078">
            <v>41096</v>
          </cell>
          <cell r="B7078">
            <v>41096</v>
          </cell>
          <cell r="C7078">
            <v>41096</v>
          </cell>
        </row>
        <row r="7079">
          <cell r="A7079">
            <v>41096</v>
          </cell>
          <cell r="B7079">
            <v>41096</v>
          </cell>
          <cell r="C7079">
            <v>41096</v>
          </cell>
        </row>
        <row r="7080">
          <cell r="A7080">
            <v>41096</v>
          </cell>
          <cell r="B7080">
            <v>41096</v>
          </cell>
          <cell r="C7080">
            <v>41096</v>
          </cell>
        </row>
        <row r="7081">
          <cell r="A7081">
            <v>41096</v>
          </cell>
          <cell r="B7081">
            <v>41096</v>
          </cell>
          <cell r="C7081">
            <v>41096</v>
          </cell>
        </row>
        <row r="7082">
          <cell r="A7082">
            <v>41096</v>
          </cell>
          <cell r="B7082">
            <v>41096</v>
          </cell>
          <cell r="C7082">
            <v>41096</v>
          </cell>
        </row>
        <row r="7083">
          <cell r="A7083">
            <v>41096</v>
          </cell>
          <cell r="B7083">
            <v>41096</v>
          </cell>
          <cell r="C7083">
            <v>41096</v>
          </cell>
        </row>
        <row r="7084">
          <cell r="A7084">
            <v>41096</v>
          </cell>
          <cell r="B7084">
            <v>41096</v>
          </cell>
          <cell r="C7084">
            <v>41096</v>
          </cell>
        </row>
        <row r="7085">
          <cell r="A7085">
            <v>41096</v>
          </cell>
          <cell r="B7085">
            <v>41096</v>
          </cell>
          <cell r="C7085">
            <v>41096</v>
          </cell>
        </row>
        <row r="7086">
          <cell r="A7086">
            <v>41096</v>
          </cell>
          <cell r="B7086">
            <v>41096</v>
          </cell>
          <cell r="C7086">
            <v>41096</v>
          </cell>
        </row>
        <row r="7087">
          <cell r="A7087">
            <v>41096</v>
          </cell>
          <cell r="B7087">
            <v>41096</v>
          </cell>
          <cell r="C7087">
            <v>41096</v>
          </cell>
        </row>
        <row r="7088">
          <cell r="A7088">
            <v>41096</v>
          </cell>
          <cell r="B7088">
            <v>41096</v>
          </cell>
          <cell r="C7088">
            <v>41096</v>
          </cell>
        </row>
        <row r="7089">
          <cell r="A7089">
            <v>41096</v>
          </cell>
          <cell r="B7089">
            <v>41096</v>
          </cell>
          <cell r="C7089">
            <v>41096</v>
          </cell>
        </row>
        <row r="7090">
          <cell r="A7090">
            <v>41096</v>
          </cell>
          <cell r="B7090">
            <v>41096</v>
          </cell>
          <cell r="C7090">
            <v>41096</v>
          </cell>
        </row>
        <row r="7091">
          <cell r="A7091">
            <v>41096</v>
          </cell>
          <cell r="B7091">
            <v>41096</v>
          </cell>
          <cell r="C7091">
            <v>41096</v>
          </cell>
        </row>
        <row r="7092">
          <cell r="A7092">
            <v>41096</v>
          </cell>
          <cell r="B7092">
            <v>41096</v>
          </cell>
          <cell r="C7092">
            <v>41096</v>
          </cell>
        </row>
        <row r="7093">
          <cell r="A7093">
            <v>41096</v>
          </cell>
          <cell r="B7093">
            <v>41096</v>
          </cell>
          <cell r="C7093">
            <v>41096</v>
          </cell>
        </row>
        <row r="7094">
          <cell r="A7094">
            <v>41096</v>
          </cell>
          <cell r="B7094">
            <v>41096</v>
          </cell>
          <cell r="C7094">
            <v>41096</v>
          </cell>
        </row>
        <row r="7095">
          <cell r="A7095">
            <v>41096</v>
          </cell>
          <cell r="B7095">
            <v>41096</v>
          </cell>
          <cell r="C7095">
            <v>41096</v>
          </cell>
        </row>
        <row r="7096">
          <cell r="A7096">
            <v>41096</v>
          </cell>
          <cell r="B7096">
            <v>41096</v>
          </cell>
          <cell r="C7096">
            <v>41096</v>
          </cell>
        </row>
        <row r="7097">
          <cell r="A7097">
            <v>41096</v>
          </cell>
          <cell r="B7097">
            <v>41096</v>
          </cell>
          <cell r="C7097">
            <v>41096</v>
          </cell>
        </row>
        <row r="7098">
          <cell r="A7098">
            <v>41096</v>
          </cell>
          <cell r="B7098">
            <v>41096</v>
          </cell>
          <cell r="C7098">
            <v>41096</v>
          </cell>
        </row>
        <row r="7099">
          <cell r="A7099">
            <v>41096</v>
          </cell>
          <cell r="B7099">
            <v>41096</v>
          </cell>
          <cell r="C7099">
            <v>41096</v>
          </cell>
        </row>
        <row r="7100">
          <cell r="A7100">
            <v>41096</v>
          </cell>
          <cell r="B7100">
            <v>41096</v>
          </cell>
          <cell r="C7100">
            <v>41096</v>
          </cell>
        </row>
        <row r="7101">
          <cell r="A7101">
            <v>41096</v>
          </cell>
          <cell r="B7101">
            <v>41096</v>
          </cell>
          <cell r="C7101">
            <v>41096</v>
          </cell>
        </row>
        <row r="7102">
          <cell r="A7102">
            <v>41096</v>
          </cell>
          <cell r="B7102">
            <v>41096</v>
          </cell>
          <cell r="C7102">
            <v>41096</v>
          </cell>
        </row>
        <row r="7103">
          <cell r="A7103">
            <v>41096</v>
          </cell>
          <cell r="B7103">
            <v>41096</v>
          </cell>
          <cell r="C7103">
            <v>41096</v>
          </cell>
        </row>
        <row r="7104">
          <cell r="A7104">
            <v>41096</v>
          </cell>
          <cell r="B7104">
            <v>41096</v>
          </cell>
          <cell r="C7104">
            <v>41096</v>
          </cell>
        </row>
        <row r="7105">
          <cell r="A7105">
            <v>41096</v>
          </cell>
          <cell r="B7105">
            <v>41096</v>
          </cell>
          <cell r="C7105">
            <v>41096</v>
          </cell>
        </row>
        <row r="7106">
          <cell r="A7106">
            <v>41096</v>
          </cell>
          <cell r="B7106">
            <v>41096</v>
          </cell>
          <cell r="C7106">
            <v>41096</v>
          </cell>
        </row>
        <row r="7107">
          <cell r="A7107">
            <v>41096</v>
          </cell>
          <cell r="B7107">
            <v>41096</v>
          </cell>
          <cell r="C7107">
            <v>41096</v>
          </cell>
        </row>
        <row r="7108">
          <cell r="A7108">
            <v>41096</v>
          </cell>
          <cell r="B7108">
            <v>41096</v>
          </cell>
          <cell r="C7108">
            <v>41096</v>
          </cell>
        </row>
        <row r="7109">
          <cell r="A7109">
            <v>41096</v>
          </cell>
          <cell r="B7109">
            <v>41096</v>
          </cell>
          <cell r="C7109">
            <v>41096</v>
          </cell>
        </row>
        <row r="7110">
          <cell r="A7110">
            <v>41096</v>
          </cell>
          <cell r="B7110">
            <v>41096</v>
          </cell>
          <cell r="C7110">
            <v>41096</v>
          </cell>
        </row>
        <row r="7111">
          <cell r="A7111">
            <v>41096</v>
          </cell>
          <cell r="B7111">
            <v>41096</v>
          </cell>
          <cell r="C7111">
            <v>41096</v>
          </cell>
        </row>
        <row r="7112">
          <cell r="A7112">
            <v>41096</v>
          </cell>
          <cell r="B7112">
            <v>41096</v>
          </cell>
          <cell r="C7112">
            <v>41096</v>
          </cell>
        </row>
        <row r="7113">
          <cell r="A7113">
            <v>41096</v>
          </cell>
          <cell r="B7113">
            <v>41096</v>
          </cell>
          <cell r="C7113">
            <v>41096</v>
          </cell>
        </row>
        <row r="7114">
          <cell r="A7114">
            <v>41096</v>
          </cell>
          <cell r="B7114">
            <v>41096</v>
          </cell>
          <cell r="C7114">
            <v>41096</v>
          </cell>
        </row>
        <row r="7115">
          <cell r="A7115">
            <v>41096</v>
          </cell>
          <cell r="B7115">
            <v>41096</v>
          </cell>
          <cell r="C7115">
            <v>41096</v>
          </cell>
        </row>
        <row r="7116">
          <cell r="A7116">
            <v>41096</v>
          </cell>
          <cell r="B7116">
            <v>41096</v>
          </cell>
          <cell r="C7116">
            <v>41096</v>
          </cell>
        </row>
        <row r="7117">
          <cell r="A7117">
            <v>41096</v>
          </cell>
          <cell r="B7117">
            <v>41096</v>
          </cell>
          <cell r="C7117">
            <v>41096</v>
          </cell>
        </row>
        <row r="7118">
          <cell r="A7118">
            <v>41096</v>
          </cell>
          <cell r="B7118">
            <v>41096</v>
          </cell>
          <cell r="C7118">
            <v>41096</v>
          </cell>
        </row>
        <row r="7119">
          <cell r="A7119">
            <v>41096</v>
          </cell>
          <cell r="B7119">
            <v>41096</v>
          </cell>
          <cell r="C7119">
            <v>41096</v>
          </cell>
        </row>
        <row r="7120">
          <cell r="A7120">
            <v>41096</v>
          </cell>
          <cell r="B7120">
            <v>41096</v>
          </cell>
          <cell r="C7120">
            <v>41096</v>
          </cell>
        </row>
        <row r="7121">
          <cell r="A7121">
            <v>41096</v>
          </cell>
          <cell r="B7121">
            <v>41096</v>
          </cell>
          <cell r="C7121">
            <v>41096</v>
          </cell>
        </row>
        <row r="7122">
          <cell r="A7122">
            <v>41096</v>
          </cell>
          <cell r="B7122">
            <v>41096</v>
          </cell>
          <cell r="C7122">
            <v>41096</v>
          </cell>
        </row>
        <row r="7123">
          <cell r="A7123">
            <v>41096</v>
          </cell>
          <cell r="B7123">
            <v>41096</v>
          </cell>
          <cell r="C7123">
            <v>41096</v>
          </cell>
        </row>
        <row r="7124">
          <cell r="A7124">
            <v>41096</v>
          </cell>
          <cell r="B7124">
            <v>41096</v>
          </cell>
          <cell r="C7124">
            <v>41096</v>
          </cell>
        </row>
        <row r="7125">
          <cell r="A7125">
            <v>41096</v>
          </cell>
          <cell r="B7125">
            <v>41096</v>
          </cell>
          <cell r="C7125">
            <v>41096</v>
          </cell>
        </row>
        <row r="7126">
          <cell r="A7126">
            <v>41096</v>
          </cell>
          <cell r="B7126">
            <v>41096</v>
          </cell>
          <cell r="C7126">
            <v>41096</v>
          </cell>
        </row>
        <row r="7127">
          <cell r="A7127">
            <v>41096</v>
          </cell>
          <cell r="B7127">
            <v>41096</v>
          </cell>
          <cell r="C7127">
            <v>41096</v>
          </cell>
        </row>
        <row r="7128">
          <cell r="A7128">
            <v>41096</v>
          </cell>
          <cell r="B7128">
            <v>41096</v>
          </cell>
          <cell r="C7128">
            <v>41096</v>
          </cell>
        </row>
        <row r="7129">
          <cell r="A7129">
            <v>41096</v>
          </cell>
          <cell r="B7129">
            <v>41096</v>
          </cell>
          <cell r="C7129">
            <v>41096</v>
          </cell>
        </row>
        <row r="7130">
          <cell r="A7130">
            <v>41096</v>
          </cell>
          <cell r="B7130">
            <v>41096</v>
          </cell>
          <cell r="C7130">
            <v>41096</v>
          </cell>
        </row>
        <row r="7131">
          <cell r="A7131">
            <v>41096</v>
          </cell>
          <cell r="B7131">
            <v>41096</v>
          </cell>
          <cell r="C7131">
            <v>41096</v>
          </cell>
        </row>
        <row r="7132">
          <cell r="A7132">
            <v>41096</v>
          </cell>
          <cell r="B7132">
            <v>41096</v>
          </cell>
          <cell r="C7132">
            <v>41096</v>
          </cell>
        </row>
        <row r="7133">
          <cell r="A7133">
            <v>41096</v>
          </cell>
          <cell r="B7133">
            <v>41096</v>
          </cell>
          <cell r="C7133">
            <v>41096</v>
          </cell>
        </row>
        <row r="7134">
          <cell r="A7134">
            <v>41096</v>
          </cell>
          <cell r="B7134">
            <v>41096</v>
          </cell>
          <cell r="C7134">
            <v>41096</v>
          </cell>
        </row>
        <row r="7135">
          <cell r="A7135">
            <v>41096</v>
          </cell>
          <cell r="B7135">
            <v>41096</v>
          </cell>
          <cell r="C7135">
            <v>41096</v>
          </cell>
        </row>
        <row r="7136">
          <cell r="A7136">
            <v>41096</v>
          </cell>
          <cell r="B7136">
            <v>41096</v>
          </cell>
          <cell r="C7136">
            <v>41096</v>
          </cell>
        </row>
        <row r="7137">
          <cell r="A7137">
            <v>41096</v>
          </cell>
          <cell r="B7137">
            <v>41096</v>
          </cell>
          <cell r="C7137">
            <v>41096</v>
          </cell>
        </row>
        <row r="7138">
          <cell r="A7138">
            <v>41096</v>
          </cell>
          <cell r="B7138">
            <v>41096</v>
          </cell>
          <cell r="C7138">
            <v>41096</v>
          </cell>
        </row>
        <row r="7139">
          <cell r="A7139">
            <v>41096</v>
          </cell>
          <cell r="B7139">
            <v>41096</v>
          </cell>
          <cell r="C7139">
            <v>41096</v>
          </cell>
        </row>
        <row r="7140">
          <cell r="A7140">
            <v>41096</v>
          </cell>
          <cell r="B7140">
            <v>41096</v>
          </cell>
          <cell r="C7140">
            <v>41096</v>
          </cell>
        </row>
        <row r="7141">
          <cell r="A7141">
            <v>41096</v>
          </cell>
          <cell r="B7141">
            <v>41096</v>
          </cell>
          <cell r="C7141">
            <v>41096</v>
          </cell>
        </row>
        <row r="7142">
          <cell r="A7142">
            <v>41096</v>
          </cell>
          <cell r="B7142">
            <v>41096</v>
          </cell>
          <cell r="C7142">
            <v>41096</v>
          </cell>
        </row>
        <row r="7143">
          <cell r="A7143">
            <v>41096</v>
          </cell>
          <cell r="B7143">
            <v>41096</v>
          </cell>
          <cell r="C7143">
            <v>41096</v>
          </cell>
        </row>
        <row r="7144">
          <cell r="A7144">
            <v>41096</v>
          </cell>
          <cell r="B7144">
            <v>41096</v>
          </cell>
          <cell r="C7144">
            <v>41096</v>
          </cell>
        </row>
        <row r="7145">
          <cell r="A7145">
            <v>41096</v>
          </cell>
          <cell r="B7145">
            <v>41096</v>
          </cell>
          <cell r="C7145">
            <v>41096</v>
          </cell>
        </row>
        <row r="7146">
          <cell r="A7146">
            <v>41096</v>
          </cell>
          <cell r="B7146">
            <v>41096</v>
          </cell>
          <cell r="C7146">
            <v>41096</v>
          </cell>
        </row>
        <row r="7147">
          <cell r="A7147">
            <v>41096</v>
          </cell>
          <cell r="B7147">
            <v>41096</v>
          </cell>
          <cell r="C7147">
            <v>41096</v>
          </cell>
        </row>
        <row r="7148">
          <cell r="A7148">
            <v>41096</v>
          </cell>
          <cell r="B7148">
            <v>41096</v>
          </cell>
          <cell r="C7148">
            <v>41096</v>
          </cell>
        </row>
        <row r="7149">
          <cell r="A7149">
            <v>41096</v>
          </cell>
          <cell r="B7149">
            <v>41096</v>
          </cell>
          <cell r="C7149">
            <v>41096</v>
          </cell>
        </row>
        <row r="7150">
          <cell r="A7150">
            <v>41096</v>
          </cell>
          <cell r="B7150">
            <v>41096</v>
          </cell>
          <cell r="C7150">
            <v>41096</v>
          </cell>
        </row>
        <row r="7151">
          <cell r="A7151">
            <v>41096</v>
          </cell>
          <cell r="B7151">
            <v>41096</v>
          </cell>
          <cell r="C7151">
            <v>41096</v>
          </cell>
        </row>
        <row r="7152">
          <cell r="A7152">
            <v>41096</v>
          </cell>
          <cell r="B7152">
            <v>41096</v>
          </cell>
          <cell r="C7152">
            <v>41096</v>
          </cell>
        </row>
        <row r="7153">
          <cell r="A7153">
            <v>41096</v>
          </cell>
          <cell r="B7153">
            <v>41096</v>
          </cell>
          <cell r="C7153">
            <v>41096</v>
          </cell>
        </row>
        <row r="7154">
          <cell r="A7154">
            <v>41096</v>
          </cell>
          <cell r="B7154">
            <v>41096</v>
          </cell>
          <cell r="C7154">
            <v>41096</v>
          </cell>
        </row>
        <row r="7155">
          <cell r="A7155">
            <v>41096</v>
          </cell>
          <cell r="B7155">
            <v>41096</v>
          </cell>
          <cell r="C7155">
            <v>41096</v>
          </cell>
        </row>
        <row r="7156">
          <cell r="A7156">
            <v>41096</v>
          </cell>
          <cell r="B7156">
            <v>41096</v>
          </cell>
          <cell r="C7156">
            <v>41096</v>
          </cell>
        </row>
        <row r="7157">
          <cell r="A7157">
            <v>41096</v>
          </cell>
          <cell r="B7157">
            <v>41096</v>
          </cell>
          <cell r="C7157">
            <v>41096</v>
          </cell>
        </row>
        <row r="7158">
          <cell r="A7158">
            <v>41096</v>
          </cell>
          <cell r="B7158">
            <v>41096</v>
          </cell>
          <cell r="C7158">
            <v>41096</v>
          </cell>
        </row>
        <row r="7159">
          <cell r="A7159">
            <v>41096</v>
          </cell>
          <cell r="B7159">
            <v>41096</v>
          </cell>
          <cell r="C7159">
            <v>41096</v>
          </cell>
        </row>
        <row r="7160">
          <cell r="A7160">
            <v>41096</v>
          </cell>
          <cell r="B7160">
            <v>41096</v>
          </cell>
          <cell r="C7160">
            <v>41096</v>
          </cell>
        </row>
        <row r="7161">
          <cell r="A7161">
            <v>41096</v>
          </cell>
          <cell r="B7161">
            <v>41096</v>
          </cell>
          <cell r="C7161">
            <v>41096</v>
          </cell>
        </row>
        <row r="7162">
          <cell r="A7162">
            <v>41096</v>
          </cell>
          <cell r="B7162">
            <v>41096</v>
          </cell>
          <cell r="C7162">
            <v>41096</v>
          </cell>
        </row>
        <row r="7163">
          <cell r="A7163">
            <v>41096</v>
          </cell>
          <cell r="B7163">
            <v>41096</v>
          </cell>
          <cell r="C7163">
            <v>41096</v>
          </cell>
        </row>
        <row r="7164">
          <cell r="A7164">
            <v>41096</v>
          </cell>
          <cell r="B7164">
            <v>41096</v>
          </cell>
          <cell r="C7164">
            <v>41096</v>
          </cell>
        </row>
        <row r="7165">
          <cell r="A7165">
            <v>41096</v>
          </cell>
          <cell r="B7165">
            <v>41096</v>
          </cell>
          <cell r="C7165">
            <v>41096</v>
          </cell>
        </row>
        <row r="7166">
          <cell r="A7166">
            <v>41096</v>
          </cell>
          <cell r="B7166">
            <v>41096</v>
          </cell>
          <cell r="C7166">
            <v>41096</v>
          </cell>
        </row>
        <row r="7167">
          <cell r="A7167">
            <v>41096</v>
          </cell>
          <cell r="B7167">
            <v>41096</v>
          </cell>
          <cell r="C7167">
            <v>41096</v>
          </cell>
        </row>
        <row r="7168">
          <cell r="A7168">
            <v>41096</v>
          </cell>
          <cell r="B7168">
            <v>41096</v>
          </cell>
          <cell r="C7168">
            <v>41096</v>
          </cell>
        </row>
        <row r="7169">
          <cell r="A7169">
            <v>41096</v>
          </cell>
          <cell r="B7169">
            <v>41096</v>
          </cell>
          <cell r="C7169">
            <v>41096</v>
          </cell>
        </row>
        <row r="7170">
          <cell r="A7170">
            <v>41096</v>
          </cell>
          <cell r="B7170">
            <v>41096</v>
          </cell>
          <cell r="C7170">
            <v>41096</v>
          </cell>
        </row>
        <row r="7171">
          <cell r="A7171">
            <v>41096</v>
          </cell>
          <cell r="B7171">
            <v>41096</v>
          </cell>
          <cell r="C7171">
            <v>41096</v>
          </cell>
        </row>
        <row r="7172">
          <cell r="A7172">
            <v>41096</v>
          </cell>
          <cell r="B7172">
            <v>41096</v>
          </cell>
          <cell r="C7172">
            <v>41096</v>
          </cell>
        </row>
        <row r="7173">
          <cell r="A7173">
            <v>41096</v>
          </cell>
          <cell r="B7173">
            <v>41096</v>
          </cell>
          <cell r="C7173">
            <v>41096</v>
          </cell>
        </row>
        <row r="7174">
          <cell r="A7174">
            <v>41096</v>
          </cell>
          <cell r="B7174">
            <v>41096</v>
          </cell>
          <cell r="C7174">
            <v>41096</v>
          </cell>
        </row>
        <row r="7175">
          <cell r="A7175">
            <v>41096</v>
          </cell>
          <cell r="B7175">
            <v>41096</v>
          </cell>
          <cell r="C7175">
            <v>41096</v>
          </cell>
        </row>
        <row r="7176">
          <cell r="A7176">
            <v>41096</v>
          </cell>
          <cell r="B7176">
            <v>41096</v>
          </cell>
          <cell r="C7176">
            <v>41096</v>
          </cell>
        </row>
        <row r="7177">
          <cell r="A7177">
            <v>41096</v>
          </cell>
          <cell r="B7177">
            <v>41096</v>
          </cell>
          <cell r="C7177">
            <v>41096</v>
          </cell>
        </row>
        <row r="7178">
          <cell r="A7178">
            <v>41096</v>
          </cell>
          <cell r="B7178">
            <v>41096</v>
          </cell>
          <cell r="C7178">
            <v>41096</v>
          </cell>
        </row>
        <row r="7179">
          <cell r="A7179">
            <v>41096</v>
          </cell>
          <cell r="B7179">
            <v>41096</v>
          </cell>
          <cell r="C7179">
            <v>41096</v>
          </cell>
        </row>
        <row r="7180">
          <cell r="A7180">
            <v>41096</v>
          </cell>
          <cell r="B7180">
            <v>41096</v>
          </cell>
          <cell r="C7180">
            <v>41096</v>
          </cell>
        </row>
        <row r="7181">
          <cell r="A7181">
            <v>41096</v>
          </cell>
          <cell r="B7181">
            <v>41096</v>
          </cell>
          <cell r="C7181">
            <v>41096</v>
          </cell>
        </row>
        <row r="7182">
          <cell r="A7182">
            <v>41096</v>
          </cell>
          <cell r="B7182">
            <v>41096</v>
          </cell>
          <cell r="C7182">
            <v>41096</v>
          </cell>
        </row>
        <row r="7183">
          <cell r="A7183">
            <v>41096</v>
          </cell>
          <cell r="B7183">
            <v>41096</v>
          </cell>
          <cell r="C7183">
            <v>41096</v>
          </cell>
        </row>
        <row r="7184">
          <cell r="A7184">
            <v>41096</v>
          </cell>
          <cell r="B7184">
            <v>41096</v>
          </cell>
          <cell r="C7184">
            <v>41096</v>
          </cell>
        </row>
        <row r="7185">
          <cell r="A7185">
            <v>41096</v>
          </cell>
          <cell r="B7185">
            <v>41096</v>
          </cell>
          <cell r="C7185">
            <v>41096</v>
          </cell>
        </row>
        <row r="7186">
          <cell r="A7186">
            <v>41096</v>
          </cell>
          <cell r="B7186">
            <v>41096</v>
          </cell>
          <cell r="C7186">
            <v>41096</v>
          </cell>
        </row>
        <row r="7187">
          <cell r="A7187">
            <v>41096</v>
          </cell>
          <cell r="B7187">
            <v>41096</v>
          </cell>
          <cell r="C7187">
            <v>41096</v>
          </cell>
        </row>
        <row r="7188">
          <cell r="A7188">
            <v>41096</v>
          </cell>
          <cell r="B7188">
            <v>41096</v>
          </cell>
          <cell r="C7188">
            <v>41096</v>
          </cell>
        </row>
        <row r="7189">
          <cell r="A7189">
            <v>41096</v>
          </cell>
          <cell r="B7189">
            <v>41096</v>
          </cell>
          <cell r="C7189">
            <v>41096</v>
          </cell>
        </row>
        <row r="7190">
          <cell r="A7190">
            <v>41096</v>
          </cell>
          <cell r="B7190">
            <v>41096</v>
          </cell>
          <cell r="C7190">
            <v>41096</v>
          </cell>
        </row>
        <row r="7191">
          <cell r="A7191">
            <v>41096</v>
          </cell>
          <cell r="B7191">
            <v>41096</v>
          </cell>
          <cell r="C7191">
            <v>41096</v>
          </cell>
        </row>
        <row r="7192">
          <cell r="A7192">
            <v>41096</v>
          </cell>
          <cell r="B7192">
            <v>41096</v>
          </cell>
          <cell r="C7192">
            <v>41096</v>
          </cell>
        </row>
        <row r="7193">
          <cell r="A7193">
            <v>41096</v>
          </cell>
          <cell r="B7193">
            <v>41096</v>
          </cell>
          <cell r="C7193">
            <v>41096</v>
          </cell>
        </row>
        <row r="7194">
          <cell r="A7194">
            <v>41096</v>
          </cell>
          <cell r="B7194">
            <v>41096</v>
          </cell>
          <cell r="C7194">
            <v>41096</v>
          </cell>
        </row>
        <row r="7195">
          <cell r="A7195">
            <v>41096</v>
          </cell>
          <cell r="B7195">
            <v>41096</v>
          </cell>
          <cell r="C7195">
            <v>41096</v>
          </cell>
        </row>
        <row r="7196">
          <cell r="A7196">
            <v>41096</v>
          </cell>
          <cell r="B7196">
            <v>41096</v>
          </cell>
          <cell r="C7196">
            <v>41096</v>
          </cell>
        </row>
        <row r="7197">
          <cell r="A7197">
            <v>41096</v>
          </cell>
          <cell r="B7197">
            <v>41096</v>
          </cell>
          <cell r="C7197">
            <v>41096</v>
          </cell>
        </row>
        <row r="7198">
          <cell r="A7198">
            <v>41096</v>
          </cell>
          <cell r="B7198">
            <v>41096</v>
          </cell>
          <cell r="C7198">
            <v>41096</v>
          </cell>
        </row>
        <row r="7199">
          <cell r="A7199">
            <v>41096</v>
          </cell>
          <cell r="B7199">
            <v>41096</v>
          </cell>
          <cell r="C7199">
            <v>41096</v>
          </cell>
        </row>
        <row r="7200">
          <cell r="A7200">
            <v>41096</v>
          </cell>
          <cell r="B7200">
            <v>41096</v>
          </cell>
          <cell r="C7200">
            <v>41096</v>
          </cell>
        </row>
        <row r="7201">
          <cell r="A7201">
            <v>41096</v>
          </cell>
          <cell r="B7201">
            <v>41096</v>
          </cell>
          <cell r="C7201">
            <v>41096</v>
          </cell>
        </row>
        <row r="7202">
          <cell r="A7202">
            <v>41096</v>
          </cell>
          <cell r="B7202">
            <v>41096</v>
          </cell>
          <cell r="C7202">
            <v>41096</v>
          </cell>
        </row>
        <row r="7203">
          <cell r="A7203">
            <v>41096</v>
          </cell>
          <cell r="B7203">
            <v>41096</v>
          </cell>
          <cell r="C7203">
            <v>41096</v>
          </cell>
        </row>
        <row r="7204">
          <cell r="A7204">
            <v>41096</v>
          </cell>
          <cell r="B7204">
            <v>41096</v>
          </cell>
          <cell r="C7204">
            <v>41096</v>
          </cell>
        </row>
        <row r="7205">
          <cell r="A7205">
            <v>41096</v>
          </cell>
          <cell r="B7205">
            <v>41096</v>
          </cell>
          <cell r="C7205">
            <v>41096</v>
          </cell>
        </row>
        <row r="7206">
          <cell r="A7206">
            <v>41096</v>
          </cell>
          <cell r="B7206">
            <v>41096</v>
          </cell>
          <cell r="C7206">
            <v>41096</v>
          </cell>
        </row>
        <row r="7207">
          <cell r="A7207">
            <v>41096</v>
          </cell>
          <cell r="B7207">
            <v>41096</v>
          </cell>
          <cell r="C7207">
            <v>41096</v>
          </cell>
        </row>
        <row r="7208">
          <cell r="A7208">
            <v>41096</v>
          </cell>
          <cell r="B7208">
            <v>41096</v>
          </cell>
          <cell r="C7208">
            <v>41096</v>
          </cell>
        </row>
        <row r="7209">
          <cell r="A7209">
            <v>41096</v>
          </cell>
          <cell r="B7209">
            <v>41096</v>
          </cell>
          <cell r="C7209">
            <v>41096</v>
          </cell>
        </row>
        <row r="7210">
          <cell r="A7210">
            <v>41096</v>
          </cell>
          <cell r="B7210">
            <v>41096</v>
          </cell>
          <cell r="C7210">
            <v>41096</v>
          </cell>
        </row>
        <row r="7211">
          <cell r="A7211">
            <v>41096</v>
          </cell>
          <cell r="B7211">
            <v>41096</v>
          </cell>
          <cell r="C7211">
            <v>41096</v>
          </cell>
        </row>
        <row r="7212">
          <cell r="A7212">
            <v>41096</v>
          </cell>
          <cell r="B7212">
            <v>41096</v>
          </cell>
          <cell r="C7212">
            <v>41096</v>
          </cell>
        </row>
        <row r="7213">
          <cell r="A7213">
            <v>41096</v>
          </cell>
          <cell r="B7213">
            <v>41096</v>
          </cell>
          <cell r="C7213">
            <v>41096</v>
          </cell>
        </row>
        <row r="7214">
          <cell r="A7214">
            <v>41096</v>
          </cell>
          <cell r="B7214">
            <v>41096</v>
          </cell>
          <cell r="C7214">
            <v>41096</v>
          </cell>
        </row>
        <row r="7215">
          <cell r="A7215">
            <v>41096</v>
          </cell>
          <cell r="B7215">
            <v>41096</v>
          </cell>
          <cell r="C7215">
            <v>41096</v>
          </cell>
        </row>
        <row r="7216">
          <cell r="A7216">
            <v>41096</v>
          </cell>
          <cell r="B7216">
            <v>41096</v>
          </cell>
          <cell r="C7216">
            <v>41096</v>
          </cell>
        </row>
        <row r="7217">
          <cell r="A7217">
            <v>41096</v>
          </cell>
          <cell r="B7217">
            <v>41096</v>
          </cell>
          <cell r="C7217">
            <v>41096</v>
          </cell>
        </row>
        <row r="7218">
          <cell r="A7218">
            <v>41096</v>
          </cell>
          <cell r="B7218">
            <v>41096</v>
          </cell>
          <cell r="C7218">
            <v>41096</v>
          </cell>
        </row>
        <row r="7219">
          <cell r="A7219">
            <v>41096</v>
          </cell>
          <cell r="B7219">
            <v>41096</v>
          </cell>
          <cell r="C7219">
            <v>41096</v>
          </cell>
        </row>
        <row r="7220">
          <cell r="A7220">
            <v>41096</v>
          </cell>
          <cell r="B7220">
            <v>41096</v>
          </cell>
          <cell r="C7220">
            <v>41096</v>
          </cell>
        </row>
        <row r="7221">
          <cell r="A7221">
            <v>41096</v>
          </cell>
          <cell r="B7221">
            <v>41096</v>
          </cell>
          <cell r="C7221">
            <v>41096</v>
          </cell>
        </row>
        <row r="7222">
          <cell r="A7222">
            <v>41096</v>
          </cell>
          <cell r="B7222">
            <v>41096</v>
          </cell>
          <cell r="C7222">
            <v>41096</v>
          </cell>
        </row>
        <row r="7223">
          <cell r="A7223">
            <v>41096</v>
          </cell>
          <cell r="B7223">
            <v>41096</v>
          </cell>
          <cell r="C7223">
            <v>41096</v>
          </cell>
        </row>
        <row r="7224">
          <cell r="A7224">
            <v>41096</v>
          </cell>
          <cell r="B7224">
            <v>41096</v>
          </cell>
          <cell r="C7224">
            <v>41096</v>
          </cell>
        </row>
        <row r="7225">
          <cell r="A7225">
            <v>41096</v>
          </cell>
          <cell r="B7225">
            <v>41096</v>
          </cell>
          <cell r="C7225">
            <v>41096</v>
          </cell>
        </row>
        <row r="7226">
          <cell r="A7226">
            <v>41096</v>
          </cell>
          <cell r="B7226">
            <v>41096</v>
          </cell>
          <cell r="C7226">
            <v>41096</v>
          </cell>
        </row>
        <row r="7227">
          <cell r="A7227">
            <v>41096</v>
          </cell>
          <cell r="B7227">
            <v>41096</v>
          </cell>
          <cell r="C7227">
            <v>41096</v>
          </cell>
        </row>
        <row r="7228">
          <cell r="A7228">
            <v>41096</v>
          </cell>
          <cell r="B7228">
            <v>41096</v>
          </cell>
          <cell r="C7228">
            <v>41096</v>
          </cell>
        </row>
        <row r="7229">
          <cell r="A7229">
            <v>41096</v>
          </cell>
          <cell r="B7229">
            <v>41096</v>
          </cell>
          <cell r="C7229">
            <v>41096</v>
          </cell>
        </row>
        <row r="7230">
          <cell r="A7230">
            <v>41096</v>
          </cell>
          <cell r="B7230">
            <v>41096</v>
          </cell>
          <cell r="C7230">
            <v>41096</v>
          </cell>
        </row>
        <row r="7231">
          <cell r="A7231">
            <v>41096</v>
          </cell>
          <cell r="B7231">
            <v>41096</v>
          </cell>
          <cell r="C7231">
            <v>41096</v>
          </cell>
        </row>
        <row r="7232">
          <cell r="A7232">
            <v>41096</v>
          </cell>
          <cell r="B7232">
            <v>41096</v>
          </cell>
          <cell r="C7232">
            <v>41096</v>
          </cell>
        </row>
        <row r="7233">
          <cell r="A7233">
            <v>41096</v>
          </cell>
          <cell r="B7233">
            <v>41096</v>
          </cell>
          <cell r="C7233">
            <v>41096</v>
          </cell>
        </row>
        <row r="7234">
          <cell r="A7234">
            <v>41096</v>
          </cell>
          <cell r="B7234">
            <v>41096</v>
          </cell>
          <cell r="C7234">
            <v>41096</v>
          </cell>
        </row>
        <row r="7235">
          <cell r="A7235">
            <v>41096</v>
          </cell>
          <cell r="B7235">
            <v>41096</v>
          </cell>
          <cell r="C7235">
            <v>41096</v>
          </cell>
        </row>
        <row r="7236">
          <cell r="A7236">
            <v>41096</v>
          </cell>
          <cell r="B7236">
            <v>41096</v>
          </cell>
          <cell r="C7236">
            <v>41096</v>
          </cell>
        </row>
        <row r="7237">
          <cell r="A7237">
            <v>41096</v>
          </cell>
          <cell r="B7237">
            <v>41096</v>
          </cell>
          <cell r="C7237">
            <v>41096</v>
          </cell>
        </row>
        <row r="7238">
          <cell r="A7238">
            <v>41096</v>
          </cell>
          <cell r="B7238">
            <v>41096</v>
          </cell>
          <cell r="C7238">
            <v>41096</v>
          </cell>
        </row>
        <row r="7239">
          <cell r="A7239">
            <v>41096</v>
          </cell>
          <cell r="B7239">
            <v>41096</v>
          </cell>
          <cell r="C7239">
            <v>41096</v>
          </cell>
        </row>
        <row r="7240">
          <cell r="A7240">
            <v>41096</v>
          </cell>
          <cell r="B7240">
            <v>41096</v>
          </cell>
          <cell r="C7240">
            <v>41096</v>
          </cell>
        </row>
        <row r="7241">
          <cell r="A7241">
            <v>41096</v>
          </cell>
          <cell r="B7241">
            <v>41096</v>
          </cell>
          <cell r="C7241">
            <v>41096</v>
          </cell>
        </row>
        <row r="7242">
          <cell r="A7242">
            <v>41096</v>
          </cell>
          <cell r="B7242">
            <v>41096</v>
          </cell>
          <cell r="C7242">
            <v>41096</v>
          </cell>
        </row>
        <row r="7243">
          <cell r="A7243">
            <v>41096</v>
          </cell>
          <cell r="B7243">
            <v>41096</v>
          </cell>
          <cell r="C7243">
            <v>41096</v>
          </cell>
        </row>
        <row r="7244">
          <cell r="A7244">
            <v>41096</v>
          </cell>
          <cell r="B7244">
            <v>41096</v>
          </cell>
          <cell r="C7244">
            <v>41096</v>
          </cell>
        </row>
        <row r="7245">
          <cell r="A7245">
            <v>41096</v>
          </cell>
          <cell r="B7245">
            <v>41096</v>
          </cell>
          <cell r="C7245">
            <v>41096</v>
          </cell>
        </row>
        <row r="7246">
          <cell r="A7246">
            <v>41096</v>
          </cell>
          <cell r="B7246">
            <v>41096</v>
          </cell>
          <cell r="C7246">
            <v>41096</v>
          </cell>
        </row>
        <row r="7247">
          <cell r="A7247">
            <v>41096</v>
          </cell>
          <cell r="B7247">
            <v>41096</v>
          </cell>
          <cell r="C7247">
            <v>41096</v>
          </cell>
        </row>
        <row r="7248">
          <cell r="A7248">
            <v>41096</v>
          </cell>
          <cell r="B7248">
            <v>41096</v>
          </cell>
          <cell r="C7248">
            <v>41096</v>
          </cell>
        </row>
        <row r="7249">
          <cell r="A7249">
            <v>41096</v>
          </cell>
          <cell r="B7249">
            <v>41096</v>
          </cell>
          <cell r="C7249">
            <v>41096</v>
          </cell>
        </row>
        <row r="7250">
          <cell r="A7250">
            <v>41096</v>
          </cell>
          <cell r="B7250">
            <v>41096</v>
          </cell>
          <cell r="C7250">
            <v>41096</v>
          </cell>
        </row>
        <row r="7251">
          <cell r="A7251">
            <v>41096</v>
          </cell>
          <cell r="B7251">
            <v>41096</v>
          </cell>
          <cell r="C7251">
            <v>41096</v>
          </cell>
        </row>
        <row r="7252">
          <cell r="A7252">
            <v>41096</v>
          </cell>
          <cell r="B7252">
            <v>41096</v>
          </cell>
          <cell r="C7252">
            <v>41096</v>
          </cell>
        </row>
        <row r="7253">
          <cell r="A7253">
            <v>41096</v>
          </cell>
          <cell r="B7253">
            <v>41096</v>
          </cell>
          <cell r="C7253">
            <v>41096</v>
          </cell>
        </row>
        <row r="7254">
          <cell r="A7254">
            <v>41096</v>
          </cell>
          <cell r="B7254">
            <v>41096</v>
          </cell>
          <cell r="C7254">
            <v>41096</v>
          </cell>
        </row>
        <row r="7255">
          <cell r="A7255">
            <v>41096</v>
          </cell>
          <cell r="B7255">
            <v>41096</v>
          </cell>
          <cell r="C7255">
            <v>41096</v>
          </cell>
        </row>
        <row r="7256">
          <cell r="A7256">
            <v>41096</v>
          </cell>
          <cell r="B7256">
            <v>41096</v>
          </cell>
          <cell r="C7256">
            <v>41096</v>
          </cell>
        </row>
        <row r="7257">
          <cell r="A7257">
            <v>41096</v>
          </cell>
          <cell r="B7257">
            <v>41096</v>
          </cell>
          <cell r="C7257">
            <v>41096</v>
          </cell>
        </row>
        <row r="7258">
          <cell r="A7258">
            <v>41096</v>
          </cell>
          <cell r="B7258">
            <v>41096</v>
          </cell>
          <cell r="C7258">
            <v>41096</v>
          </cell>
        </row>
        <row r="7259">
          <cell r="A7259">
            <v>41096</v>
          </cell>
          <cell r="B7259">
            <v>41096</v>
          </cell>
          <cell r="C7259">
            <v>41096</v>
          </cell>
        </row>
        <row r="7260">
          <cell r="A7260">
            <v>41096</v>
          </cell>
          <cell r="B7260">
            <v>41096</v>
          </cell>
          <cell r="C7260">
            <v>41096</v>
          </cell>
        </row>
        <row r="7261">
          <cell r="A7261">
            <v>41096</v>
          </cell>
          <cell r="B7261">
            <v>41096</v>
          </cell>
          <cell r="C7261">
            <v>41096</v>
          </cell>
        </row>
        <row r="7262">
          <cell r="A7262">
            <v>41096</v>
          </cell>
          <cell r="B7262">
            <v>41096</v>
          </cell>
          <cell r="C7262">
            <v>41096</v>
          </cell>
        </row>
        <row r="7263">
          <cell r="A7263">
            <v>41096</v>
          </cell>
          <cell r="B7263">
            <v>41096</v>
          </cell>
          <cell r="C7263">
            <v>41096</v>
          </cell>
        </row>
        <row r="7264">
          <cell r="A7264">
            <v>41096</v>
          </cell>
          <cell r="B7264">
            <v>41096</v>
          </cell>
          <cell r="C7264">
            <v>41096</v>
          </cell>
        </row>
        <row r="7265">
          <cell r="A7265">
            <v>41096</v>
          </cell>
          <cell r="B7265">
            <v>41096</v>
          </cell>
          <cell r="C7265">
            <v>41096</v>
          </cell>
        </row>
        <row r="7266">
          <cell r="A7266">
            <v>41096</v>
          </cell>
          <cell r="B7266">
            <v>41096</v>
          </cell>
          <cell r="C7266">
            <v>41096</v>
          </cell>
        </row>
        <row r="7267">
          <cell r="A7267">
            <v>41096</v>
          </cell>
          <cell r="B7267">
            <v>41096</v>
          </cell>
          <cell r="C7267">
            <v>41096</v>
          </cell>
        </row>
        <row r="7268">
          <cell r="A7268">
            <v>41096</v>
          </cell>
          <cell r="B7268">
            <v>41096</v>
          </cell>
          <cell r="C7268">
            <v>41096</v>
          </cell>
        </row>
        <row r="7269">
          <cell r="A7269">
            <v>41096</v>
          </cell>
          <cell r="B7269">
            <v>41096</v>
          </cell>
          <cell r="C7269">
            <v>41096</v>
          </cell>
        </row>
        <row r="7270">
          <cell r="A7270">
            <v>41096</v>
          </cell>
          <cell r="B7270">
            <v>41096</v>
          </cell>
          <cell r="C7270">
            <v>41096</v>
          </cell>
        </row>
        <row r="7271">
          <cell r="A7271">
            <v>41096</v>
          </cell>
          <cell r="B7271">
            <v>41096</v>
          </cell>
          <cell r="C7271">
            <v>41096</v>
          </cell>
        </row>
        <row r="7272">
          <cell r="A7272">
            <v>41096</v>
          </cell>
          <cell r="B7272">
            <v>41096</v>
          </cell>
          <cell r="C7272">
            <v>41096</v>
          </cell>
        </row>
        <row r="7273">
          <cell r="A7273">
            <v>41096</v>
          </cell>
          <cell r="B7273">
            <v>41096</v>
          </cell>
          <cell r="C7273">
            <v>41096</v>
          </cell>
        </row>
        <row r="7274">
          <cell r="A7274">
            <v>41096</v>
          </cell>
          <cell r="B7274">
            <v>41096</v>
          </cell>
          <cell r="C7274">
            <v>41096</v>
          </cell>
        </row>
        <row r="7275">
          <cell r="A7275">
            <v>41096</v>
          </cell>
          <cell r="B7275">
            <v>41096</v>
          </cell>
          <cell r="C7275">
            <v>41096</v>
          </cell>
        </row>
        <row r="7276">
          <cell r="A7276">
            <v>41096</v>
          </cell>
          <cell r="B7276">
            <v>41096</v>
          </cell>
          <cell r="C7276">
            <v>41096</v>
          </cell>
        </row>
        <row r="7277">
          <cell r="A7277">
            <v>41096</v>
          </cell>
          <cell r="B7277">
            <v>41096</v>
          </cell>
          <cell r="C7277">
            <v>41096</v>
          </cell>
        </row>
        <row r="7278">
          <cell r="A7278">
            <v>41096</v>
          </cell>
          <cell r="B7278">
            <v>41096</v>
          </cell>
          <cell r="C7278">
            <v>41096</v>
          </cell>
        </row>
        <row r="7279">
          <cell r="A7279">
            <v>41096</v>
          </cell>
          <cell r="B7279">
            <v>41096</v>
          </cell>
          <cell r="C7279">
            <v>41096</v>
          </cell>
        </row>
        <row r="7280">
          <cell r="A7280">
            <v>41096</v>
          </cell>
          <cell r="B7280">
            <v>41096</v>
          </cell>
          <cell r="C7280">
            <v>41096</v>
          </cell>
        </row>
        <row r="7281">
          <cell r="A7281">
            <v>41096</v>
          </cell>
          <cell r="B7281">
            <v>41096</v>
          </cell>
          <cell r="C7281">
            <v>41096</v>
          </cell>
        </row>
        <row r="7282">
          <cell r="A7282">
            <v>41096</v>
          </cell>
          <cell r="B7282">
            <v>41096</v>
          </cell>
          <cell r="C7282">
            <v>41096</v>
          </cell>
        </row>
        <row r="7283">
          <cell r="A7283">
            <v>41096</v>
          </cell>
          <cell r="B7283">
            <v>41096</v>
          </cell>
          <cell r="C7283">
            <v>41096</v>
          </cell>
        </row>
        <row r="7284">
          <cell r="A7284">
            <v>41096</v>
          </cell>
          <cell r="B7284">
            <v>41096</v>
          </cell>
          <cell r="C7284">
            <v>41096</v>
          </cell>
        </row>
        <row r="7285">
          <cell r="A7285">
            <v>41096</v>
          </cell>
          <cell r="B7285">
            <v>41096</v>
          </cell>
          <cell r="C7285">
            <v>41096</v>
          </cell>
        </row>
        <row r="7286">
          <cell r="A7286">
            <v>41096</v>
          </cell>
          <cell r="B7286">
            <v>41096</v>
          </cell>
          <cell r="C7286">
            <v>41096</v>
          </cell>
        </row>
        <row r="7287">
          <cell r="A7287">
            <v>41096</v>
          </cell>
          <cell r="B7287">
            <v>41096</v>
          </cell>
          <cell r="C7287">
            <v>41096</v>
          </cell>
        </row>
        <row r="7288">
          <cell r="A7288">
            <v>41096</v>
          </cell>
          <cell r="B7288">
            <v>41096</v>
          </cell>
          <cell r="C7288">
            <v>41096</v>
          </cell>
        </row>
        <row r="7289">
          <cell r="A7289">
            <v>41096</v>
          </cell>
          <cell r="B7289">
            <v>41096</v>
          </cell>
          <cell r="C7289">
            <v>41096</v>
          </cell>
        </row>
        <row r="7290">
          <cell r="A7290">
            <v>41096</v>
          </cell>
          <cell r="B7290">
            <v>41096</v>
          </cell>
          <cell r="C7290">
            <v>41096</v>
          </cell>
        </row>
        <row r="7291">
          <cell r="A7291">
            <v>41096</v>
          </cell>
          <cell r="B7291">
            <v>41096</v>
          </cell>
          <cell r="C7291">
            <v>41096</v>
          </cell>
        </row>
        <row r="7292">
          <cell r="A7292">
            <v>41096</v>
          </cell>
          <cell r="B7292">
            <v>41096</v>
          </cell>
          <cell r="C7292">
            <v>41096</v>
          </cell>
        </row>
        <row r="7293">
          <cell r="A7293">
            <v>41096</v>
          </cell>
          <cell r="B7293">
            <v>41096</v>
          </cell>
          <cell r="C7293">
            <v>41096</v>
          </cell>
        </row>
        <row r="7294">
          <cell r="A7294">
            <v>41096</v>
          </cell>
          <cell r="B7294">
            <v>41096</v>
          </cell>
          <cell r="C7294">
            <v>41096</v>
          </cell>
        </row>
        <row r="7295">
          <cell r="A7295">
            <v>41096</v>
          </cell>
          <cell r="B7295">
            <v>41096</v>
          </cell>
          <cell r="C7295">
            <v>41096</v>
          </cell>
        </row>
        <row r="7296">
          <cell r="A7296">
            <v>41096</v>
          </cell>
          <cell r="B7296">
            <v>41096</v>
          </cell>
          <cell r="C7296">
            <v>41096</v>
          </cell>
        </row>
        <row r="7297">
          <cell r="A7297">
            <v>41096</v>
          </cell>
          <cell r="B7297">
            <v>41096</v>
          </cell>
          <cell r="C7297">
            <v>41096</v>
          </cell>
        </row>
        <row r="7298">
          <cell r="A7298">
            <v>41096</v>
          </cell>
          <cell r="B7298">
            <v>41096</v>
          </cell>
          <cell r="C7298">
            <v>41096</v>
          </cell>
        </row>
        <row r="7299">
          <cell r="A7299">
            <v>41096</v>
          </cell>
          <cell r="B7299">
            <v>41096</v>
          </cell>
          <cell r="C7299">
            <v>41096</v>
          </cell>
        </row>
        <row r="7300">
          <cell r="A7300">
            <v>41096</v>
          </cell>
          <cell r="B7300">
            <v>41096</v>
          </cell>
          <cell r="C7300">
            <v>41096</v>
          </cell>
        </row>
        <row r="7301">
          <cell r="A7301">
            <v>41096</v>
          </cell>
          <cell r="B7301">
            <v>41096</v>
          </cell>
          <cell r="C7301">
            <v>41096</v>
          </cell>
        </row>
        <row r="7302">
          <cell r="A7302">
            <v>41096</v>
          </cell>
          <cell r="B7302">
            <v>41096</v>
          </cell>
          <cell r="C7302">
            <v>41096</v>
          </cell>
        </row>
        <row r="7303">
          <cell r="A7303">
            <v>41096</v>
          </cell>
          <cell r="B7303">
            <v>41096</v>
          </cell>
          <cell r="C7303">
            <v>41096</v>
          </cell>
        </row>
        <row r="7304">
          <cell r="A7304">
            <v>41096</v>
          </cell>
          <cell r="B7304">
            <v>41096</v>
          </cell>
          <cell r="C7304">
            <v>41096</v>
          </cell>
        </row>
        <row r="7305">
          <cell r="A7305">
            <v>41096</v>
          </cell>
          <cell r="B7305">
            <v>41096</v>
          </cell>
          <cell r="C7305">
            <v>41096</v>
          </cell>
        </row>
        <row r="7306">
          <cell r="A7306">
            <v>41096</v>
          </cell>
          <cell r="B7306">
            <v>41096</v>
          </cell>
          <cell r="C7306">
            <v>41096</v>
          </cell>
        </row>
        <row r="7307">
          <cell r="A7307">
            <v>41096</v>
          </cell>
          <cell r="B7307">
            <v>41096</v>
          </cell>
          <cell r="C7307">
            <v>41096</v>
          </cell>
        </row>
        <row r="7308">
          <cell r="A7308">
            <v>41096</v>
          </cell>
          <cell r="B7308">
            <v>41096</v>
          </cell>
          <cell r="C7308">
            <v>41096</v>
          </cell>
        </row>
        <row r="7309">
          <cell r="A7309">
            <v>41096</v>
          </cell>
          <cell r="B7309">
            <v>41096</v>
          </cell>
          <cell r="C7309">
            <v>41096</v>
          </cell>
        </row>
        <row r="7310">
          <cell r="A7310">
            <v>41096</v>
          </cell>
          <cell r="B7310">
            <v>41096</v>
          </cell>
          <cell r="C7310">
            <v>41096</v>
          </cell>
        </row>
        <row r="7311">
          <cell r="A7311">
            <v>41096</v>
          </cell>
          <cell r="B7311">
            <v>41096</v>
          </cell>
          <cell r="C7311">
            <v>41096</v>
          </cell>
        </row>
        <row r="7312">
          <cell r="A7312">
            <v>41096</v>
          </cell>
          <cell r="B7312">
            <v>41096</v>
          </cell>
          <cell r="C7312">
            <v>41096</v>
          </cell>
        </row>
        <row r="7313">
          <cell r="A7313">
            <v>41096</v>
          </cell>
          <cell r="B7313">
            <v>41096</v>
          </cell>
          <cell r="C7313">
            <v>41096</v>
          </cell>
        </row>
        <row r="7314">
          <cell r="A7314">
            <v>41096</v>
          </cell>
          <cell r="B7314">
            <v>41096</v>
          </cell>
          <cell r="C7314">
            <v>41096</v>
          </cell>
        </row>
        <row r="7315">
          <cell r="A7315">
            <v>41096</v>
          </cell>
          <cell r="B7315">
            <v>41096</v>
          </cell>
          <cell r="C7315">
            <v>41096</v>
          </cell>
        </row>
        <row r="7316">
          <cell r="A7316">
            <v>41096</v>
          </cell>
          <cell r="B7316">
            <v>41096</v>
          </cell>
          <cell r="C7316">
            <v>41096</v>
          </cell>
        </row>
        <row r="7317">
          <cell r="A7317">
            <v>41096</v>
          </cell>
          <cell r="B7317">
            <v>41096</v>
          </cell>
          <cell r="C7317">
            <v>41096</v>
          </cell>
        </row>
        <row r="7318">
          <cell r="A7318">
            <v>41096</v>
          </cell>
          <cell r="B7318">
            <v>41096</v>
          </cell>
          <cell r="C7318">
            <v>41096</v>
          </cell>
        </row>
        <row r="7319">
          <cell r="A7319">
            <v>41096</v>
          </cell>
          <cell r="B7319">
            <v>41096</v>
          </cell>
          <cell r="C7319">
            <v>41096</v>
          </cell>
        </row>
        <row r="7320">
          <cell r="A7320">
            <v>41096</v>
          </cell>
          <cell r="B7320">
            <v>41096</v>
          </cell>
          <cell r="C7320">
            <v>41096</v>
          </cell>
        </row>
        <row r="7321">
          <cell r="A7321">
            <v>41096</v>
          </cell>
          <cell r="B7321">
            <v>41096</v>
          </cell>
          <cell r="C7321">
            <v>41096</v>
          </cell>
        </row>
        <row r="7322">
          <cell r="A7322">
            <v>41096</v>
          </cell>
          <cell r="B7322">
            <v>41096</v>
          </cell>
          <cell r="C7322">
            <v>41096</v>
          </cell>
        </row>
        <row r="7323">
          <cell r="A7323">
            <v>41096</v>
          </cell>
          <cell r="B7323">
            <v>41096</v>
          </cell>
          <cell r="C7323">
            <v>41096</v>
          </cell>
        </row>
        <row r="7324">
          <cell r="A7324">
            <v>41096</v>
          </cell>
          <cell r="B7324">
            <v>41096</v>
          </cell>
          <cell r="C7324">
            <v>41096</v>
          </cell>
        </row>
        <row r="7325">
          <cell r="A7325">
            <v>41096</v>
          </cell>
          <cell r="B7325">
            <v>41096</v>
          </cell>
          <cell r="C7325">
            <v>41096</v>
          </cell>
        </row>
        <row r="7326">
          <cell r="A7326">
            <v>41096</v>
          </cell>
          <cell r="B7326">
            <v>41096</v>
          </cell>
          <cell r="C7326">
            <v>41096</v>
          </cell>
        </row>
        <row r="7327">
          <cell r="A7327">
            <v>41096</v>
          </cell>
          <cell r="B7327">
            <v>41096</v>
          </cell>
          <cell r="C7327">
            <v>41096</v>
          </cell>
        </row>
        <row r="7328">
          <cell r="A7328">
            <v>41096</v>
          </cell>
          <cell r="B7328">
            <v>41096</v>
          </cell>
          <cell r="C7328">
            <v>41096</v>
          </cell>
        </row>
        <row r="7329">
          <cell r="A7329">
            <v>41096</v>
          </cell>
          <cell r="B7329">
            <v>41096</v>
          </cell>
          <cell r="C7329">
            <v>41096</v>
          </cell>
        </row>
        <row r="7330">
          <cell r="A7330">
            <v>41096</v>
          </cell>
          <cell r="B7330">
            <v>41096</v>
          </cell>
          <cell r="C7330">
            <v>41096</v>
          </cell>
        </row>
        <row r="7331">
          <cell r="A7331">
            <v>41096</v>
          </cell>
          <cell r="B7331">
            <v>41096</v>
          </cell>
          <cell r="C7331">
            <v>41096</v>
          </cell>
        </row>
        <row r="7332">
          <cell r="A7332">
            <v>41096</v>
          </cell>
          <cell r="B7332">
            <v>41096</v>
          </cell>
          <cell r="C7332">
            <v>41096</v>
          </cell>
        </row>
        <row r="7333">
          <cell r="A7333">
            <v>41096</v>
          </cell>
          <cell r="B7333">
            <v>41096</v>
          </cell>
          <cell r="C7333">
            <v>41096</v>
          </cell>
        </row>
        <row r="7334">
          <cell r="A7334">
            <v>41096</v>
          </cell>
          <cell r="B7334">
            <v>41096</v>
          </cell>
          <cell r="C7334">
            <v>41096</v>
          </cell>
        </row>
        <row r="7335">
          <cell r="A7335">
            <v>41096</v>
          </cell>
          <cell r="B7335">
            <v>41096</v>
          </cell>
          <cell r="C7335">
            <v>41096</v>
          </cell>
        </row>
        <row r="7336">
          <cell r="A7336">
            <v>41096</v>
          </cell>
          <cell r="B7336">
            <v>41096</v>
          </cell>
          <cell r="C7336">
            <v>41096</v>
          </cell>
        </row>
        <row r="7337">
          <cell r="A7337">
            <v>41096</v>
          </cell>
          <cell r="B7337">
            <v>41096</v>
          </cell>
          <cell r="C7337">
            <v>41096</v>
          </cell>
        </row>
        <row r="7338">
          <cell r="A7338">
            <v>41096</v>
          </cell>
          <cell r="B7338">
            <v>41096</v>
          </cell>
          <cell r="C7338">
            <v>41096</v>
          </cell>
        </row>
        <row r="7339">
          <cell r="A7339">
            <v>41096</v>
          </cell>
          <cell r="B7339">
            <v>41096</v>
          </cell>
          <cell r="C7339">
            <v>41096</v>
          </cell>
        </row>
        <row r="7340">
          <cell r="A7340">
            <v>41096</v>
          </cell>
          <cell r="B7340">
            <v>41096</v>
          </cell>
          <cell r="C7340">
            <v>41096</v>
          </cell>
        </row>
        <row r="7341">
          <cell r="A7341">
            <v>41096</v>
          </cell>
          <cell r="B7341">
            <v>41096</v>
          </cell>
          <cell r="C7341">
            <v>41096</v>
          </cell>
        </row>
        <row r="7342">
          <cell r="A7342">
            <v>41096</v>
          </cell>
          <cell r="B7342">
            <v>41096</v>
          </cell>
          <cell r="C7342">
            <v>41096</v>
          </cell>
        </row>
        <row r="7343">
          <cell r="A7343">
            <v>41096</v>
          </cell>
          <cell r="B7343">
            <v>41096</v>
          </cell>
          <cell r="C7343">
            <v>41096</v>
          </cell>
        </row>
        <row r="7344">
          <cell r="A7344">
            <v>41096</v>
          </cell>
          <cell r="B7344">
            <v>41096</v>
          </cell>
          <cell r="C7344">
            <v>41096</v>
          </cell>
        </row>
        <row r="7345">
          <cell r="A7345">
            <v>41096</v>
          </cell>
          <cell r="B7345">
            <v>41096</v>
          </cell>
          <cell r="C7345">
            <v>41096</v>
          </cell>
        </row>
        <row r="7346">
          <cell r="A7346">
            <v>41096</v>
          </cell>
          <cell r="B7346">
            <v>41096</v>
          </cell>
          <cell r="C7346">
            <v>41096</v>
          </cell>
        </row>
        <row r="7347">
          <cell r="A7347">
            <v>41096</v>
          </cell>
          <cell r="B7347">
            <v>41096</v>
          </cell>
          <cell r="C7347">
            <v>41096</v>
          </cell>
        </row>
        <row r="7348">
          <cell r="A7348">
            <v>41096</v>
          </cell>
          <cell r="B7348">
            <v>41096</v>
          </cell>
          <cell r="C7348">
            <v>41096</v>
          </cell>
        </row>
        <row r="7349">
          <cell r="A7349">
            <v>41096</v>
          </cell>
          <cell r="B7349">
            <v>41096</v>
          </cell>
          <cell r="C7349">
            <v>41096</v>
          </cell>
        </row>
        <row r="7350">
          <cell r="A7350">
            <v>41096</v>
          </cell>
          <cell r="B7350">
            <v>41096</v>
          </cell>
          <cell r="C7350">
            <v>41096</v>
          </cell>
        </row>
        <row r="7351">
          <cell r="A7351">
            <v>41096</v>
          </cell>
          <cell r="B7351">
            <v>41096</v>
          </cell>
          <cell r="C7351">
            <v>41096</v>
          </cell>
        </row>
        <row r="7352">
          <cell r="A7352">
            <v>41096</v>
          </cell>
          <cell r="B7352">
            <v>41096</v>
          </cell>
          <cell r="C7352">
            <v>41096</v>
          </cell>
        </row>
        <row r="7353">
          <cell r="A7353">
            <v>41096</v>
          </cell>
          <cell r="B7353">
            <v>41096</v>
          </cell>
          <cell r="C7353">
            <v>41096</v>
          </cell>
        </row>
        <row r="7354">
          <cell r="A7354">
            <v>41096</v>
          </cell>
          <cell r="B7354">
            <v>41096</v>
          </cell>
          <cell r="C7354">
            <v>41096</v>
          </cell>
        </row>
        <row r="7355">
          <cell r="A7355">
            <v>41096</v>
          </cell>
          <cell r="B7355">
            <v>41096</v>
          </cell>
          <cell r="C7355">
            <v>41096</v>
          </cell>
        </row>
        <row r="7356">
          <cell r="A7356">
            <v>41096</v>
          </cell>
          <cell r="B7356">
            <v>41096</v>
          </cell>
          <cell r="C7356">
            <v>41096</v>
          </cell>
        </row>
        <row r="7357">
          <cell r="A7357">
            <v>41096</v>
          </cell>
          <cell r="B7357">
            <v>41096</v>
          </cell>
          <cell r="C7357">
            <v>41096</v>
          </cell>
        </row>
        <row r="7358">
          <cell r="A7358">
            <v>41096</v>
          </cell>
          <cell r="B7358">
            <v>41096</v>
          </cell>
          <cell r="C7358">
            <v>41096</v>
          </cell>
        </row>
        <row r="7359">
          <cell r="A7359">
            <v>41096</v>
          </cell>
          <cell r="B7359">
            <v>41096</v>
          </cell>
          <cell r="C7359">
            <v>41096</v>
          </cell>
        </row>
        <row r="7360">
          <cell r="A7360">
            <v>41096</v>
          </cell>
          <cell r="B7360">
            <v>41096</v>
          </cell>
          <cell r="C7360">
            <v>41096</v>
          </cell>
        </row>
        <row r="7361">
          <cell r="A7361">
            <v>41096</v>
          </cell>
          <cell r="B7361">
            <v>41096</v>
          </cell>
          <cell r="C7361">
            <v>41096</v>
          </cell>
        </row>
        <row r="7362">
          <cell r="A7362">
            <v>41096</v>
          </cell>
          <cell r="B7362">
            <v>41096</v>
          </cell>
          <cell r="C7362">
            <v>41096</v>
          </cell>
        </row>
        <row r="7363">
          <cell r="A7363">
            <v>41096</v>
          </cell>
          <cell r="B7363">
            <v>41096</v>
          </cell>
          <cell r="C7363">
            <v>41096</v>
          </cell>
        </row>
        <row r="7364">
          <cell r="A7364">
            <v>41096</v>
          </cell>
          <cell r="B7364">
            <v>41096</v>
          </cell>
          <cell r="C7364">
            <v>41096</v>
          </cell>
        </row>
        <row r="7365">
          <cell r="A7365">
            <v>41096</v>
          </cell>
          <cell r="B7365">
            <v>41096</v>
          </cell>
          <cell r="C7365">
            <v>41096</v>
          </cell>
        </row>
        <row r="7366">
          <cell r="A7366">
            <v>41096</v>
          </cell>
          <cell r="B7366">
            <v>41096</v>
          </cell>
          <cell r="C7366">
            <v>41096</v>
          </cell>
        </row>
        <row r="7367">
          <cell r="A7367">
            <v>41096</v>
          </cell>
          <cell r="B7367">
            <v>41096</v>
          </cell>
          <cell r="C7367">
            <v>41096</v>
          </cell>
        </row>
        <row r="7368">
          <cell r="A7368">
            <v>41096</v>
          </cell>
          <cell r="B7368">
            <v>41096</v>
          </cell>
          <cell r="C7368">
            <v>41096</v>
          </cell>
        </row>
        <row r="7369">
          <cell r="A7369">
            <v>41096</v>
          </cell>
          <cell r="B7369">
            <v>41096</v>
          </cell>
          <cell r="C7369">
            <v>41096</v>
          </cell>
        </row>
        <row r="7370">
          <cell r="A7370">
            <v>41096</v>
          </cell>
          <cell r="B7370">
            <v>41096</v>
          </cell>
          <cell r="C7370">
            <v>41096</v>
          </cell>
        </row>
        <row r="7371">
          <cell r="A7371">
            <v>41096</v>
          </cell>
          <cell r="B7371">
            <v>41096</v>
          </cell>
          <cell r="C7371">
            <v>41096</v>
          </cell>
        </row>
        <row r="7372">
          <cell r="A7372">
            <v>41096</v>
          </cell>
          <cell r="B7372">
            <v>41096</v>
          </cell>
          <cell r="C7372">
            <v>41096</v>
          </cell>
        </row>
        <row r="7373">
          <cell r="A7373">
            <v>41096</v>
          </cell>
          <cell r="B7373">
            <v>41096</v>
          </cell>
          <cell r="C7373">
            <v>41096</v>
          </cell>
        </row>
        <row r="7374">
          <cell r="A7374">
            <v>41096</v>
          </cell>
          <cell r="B7374">
            <v>41096</v>
          </cell>
          <cell r="C7374">
            <v>41096</v>
          </cell>
        </row>
        <row r="7375">
          <cell r="A7375">
            <v>41096</v>
          </cell>
          <cell r="B7375">
            <v>41096</v>
          </cell>
          <cell r="C7375">
            <v>41096</v>
          </cell>
        </row>
        <row r="7376">
          <cell r="A7376">
            <v>41096</v>
          </cell>
          <cell r="B7376">
            <v>41096</v>
          </cell>
          <cell r="C7376">
            <v>41096</v>
          </cell>
        </row>
        <row r="7377">
          <cell r="A7377">
            <v>41096</v>
          </cell>
          <cell r="B7377">
            <v>41096</v>
          </cell>
          <cell r="C7377">
            <v>41096</v>
          </cell>
        </row>
        <row r="7378">
          <cell r="A7378">
            <v>41096</v>
          </cell>
          <cell r="B7378">
            <v>41096</v>
          </cell>
          <cell r="C7378">
            <v>41096</v>
          </cell>
        </row>
        <row r="7379">
          <cell r="A7379">
            <v>41096</v>
          </cell>
          <cell r="B7379">
            <v>41096</v>
          </cell>
          <cell r="C7379">
            <v>41096</v>
          </cell>
        </row>
        <row r="7380">
          <cell r="A7380">
            <v>41096</v>
          </cell>
          <cell r="B7380">
            <v>41096</v>
          </cell>
          <cell r="C7380">
            <v>41096</v>
          </cell>
        </row>
        <row r="7381">
          <cell r="A7381">
            <v>41096</v>
          </cell>
          <cell r="B7381">
            <v>41096</v>
          </cell>
          <cell r="C7381">
            <v>41096</v>
          </cell>
        </row>
        <row r="7382">
          <cell r="A7382">
            <v>41096</v>
          </cell>
          <cell r="B7382">
            <v>41096</v>
          </cell>
          <cell r="C7382">
            <v>41096</v>
          </cell>
        </row>
        <row r="7383">
          <cell r="A7383">
            <v>41096</v>
          </cell>
          <cell r="B7383">
            <v>41096</v>
          </cell>
          <cell r="C7383">
            <v>41096</v>
          </cell>
        </row>
        <row r="7384">
          <cell r="A7384">
            <v>41096</v>
          </cell>
          <cell r="B7384">
            <v>41096</v>
          </cell>
          <cell r="C7384">
            <v>41096</v>
          </cell>
        </row>
        <row r="7385">
          <cell r="A7385">
            <v>41096</v>
          </cell>
          <cell r="B7385">
            <v>41096</v>
          </cell>
          <cell r="C7385">
            <v>41096</v>
          </cell>
        </row>
        <row r="7386">
          <cell r="A7386">
            <v>41096</v>
          </cell>
          <cell r="B7386">
            <v>41096</v>
          </cell>
          <cell r="C7386">
            <v>41096</v>
          </cell>
        </row>
        <row r="7387">
          <cell r="A7387">
            <v>41096</v>
          </cell>
          <cell r="B7387">
            <v>41096</v>
          </cell>
          <cell r="C7387">
            <v>41096</v>
          </cell>
        </row>
        <row r="7388">
          <cell r="A7388">
            <v>41096</v>
          </cell>
          <cell r="B7388">
            <v>41096</v>
          </cell>
          <cell r="C7388">
            <v>41096</v>
          </cell>
        </row>
        <row r="7389">
          <cell r="A7389">
            <v>41096</v>
          </cell>
          <cell r="B7389">
            <v>41096</v>
          </cell>
          <cell r="C7389">
            <v>41096</v>
          </cell>
        </row>
        <row r="7390">
          <cell r="A7390">
            <v>41096</v>
          </cell>
          <cell r="B7390">
            <v>41096</v>
          </cell>
          <cell r="C7390">
            <v>41096</v>
          </cell>
        </row>
        <row r="7391">
          <cell r="A7391">
            <v>41096</v>
          </cell>
          <cell r="B7391">
            <v>41096</v>
          </cell>
          <cell r="C7391">
            <v>41096</v>
          </cell>
        </row>
        <row r="7392">
          <cell r="A7392">
            <v>41096</v>
          </cell>
          <cell r="B7392">
            <v>41096</v>
          </cell>
          <cell r="C7392">
            <v>41096</v>
          </cell>
        </row>
        <row r="7393">
          <cell r="A7393">
            <v>41096</v>
          </cell>
          <cell r="B7393">
            <v>41096</v>
          </cell>
          <cell r="C7393">
            <v>41096</v>
          </cell>
        </row>
        <row r="7394">
          <cell r="A7394">
            <v>41096</v>
          </cell>
          <cell r="B7394">
            <v>41096</v>
          </cell>
          <cell r="C7394">
            <v>41096</v>
          </cell>
        </row>
        <row r="7395">
          <cell r="A7395">
            <v>41096</v>
          </cell>
          <cell r="B7395">
            <v>41096</v>
          </cell>
          <cell r="C7395">
            <v>41096</v>
          </cell>
        </row>
        <row r="7396">
          <cell r="A7396">
            <v>41096</v>
          </cell>
          <cell r="B7396">
            <v>41096</v>
          </cell>
          <cell r="C7396">
            <v>41096</v>
          </cell>
        </row>
        <row r="7397">
          <cell r="A7397">
            <v>41096</v>
          </cell>
          <cell r="B7397">
            <v>41096</v>
          </cell>
          <cell r="C7397">
            <v>41096</v>
          </cell>
        </row>
        <row r="7398">
          <cell r="A7398">
            <v>41096</v>
          </cell>
          <cell r="B7398">
            <v>41096</v>
          </cell>
          <cell r="C7398">
            <v>41096</v>
          </cell>
        </row>
        <row r="7399">
          <cell r="A7399">
            <v>41096</v>
          </cell>
          <cell r="B7399">
            <v>41096</v>
          </cell>
          <cell r="C7399">
            <v>41096</v>
          </cell>
        </row>
        <row r="7400">
          <cell r="A7400">
            <v>41096</v>
          </cell>
          <cell r="B7400">
            <v>41096</v>
          </cell>
          <cell r="C7400">
            <v>41096</v>
          </cell>
        </row>
        <row r="7401">
          <cell r="A7401">
            <v>41096</v>
          </cell>
          <cell r="B7401">
            <v>41096</v>
          </cell>
          <cell r="C7401">
            <v>41096</v>
          </cell>
        </row>
        <row r="7402">
          <cell r="A7402">
            <v>41096</v>
          </cell>
          <cell r="B7402">
            <v>41096</v>
          </cell>
          <cell r="C7402">
            <v>41096</v>
          </cell>
        </row>
        <row r="7403">
          <cell r="A7403">
            <v>41096</v>
          </cell>
          <cell r="B7403">
            <v>41096</v>
          </cell>
          <cell r="C7403">
            <v>41096</v>
          </cell>
        </row>
        <row r="7404">
          <cell r="A7404">
            <v>41096</v>
          </cell>
          <cell r="B7404">
            <v>41096</v>
          </cell>
          <cell r="C7404">
            <v>41096</v>
          </cell>
        </row>
        <row r="7405">
          <cell r="A7405">
            <v>41096</v>
          </cell>
          <cell r="B7405">
            <v>41096</v>
          </cell>
          <cell r="C7405">
            <v>41096</v>
          </cell>
        </row>
        <row r="7406">
          <cell r="A7406">
            <v>41096</v>
          </cell>
          <cell r="B7406">
            <v>41096</v>
          </cell>
          <cell r="C7406">
            <v>41096</v>
          </cell>
        </row>
        <row r="7407">
          <cell r="A7407">
            <v>41096</v>
          </cell>
          <cell r="B7407">
            <v>41096</v>
          </cell>
          <cell r="C7407">
            <v>41096</v>
          </cell>
        </row>
        <row r="7408">
          <cell r="A7408">
            <v>41096</v>
          </cell>
          <cell r="B7408">
            <v>41096</v>
          </cell>
          <cell r="C7408">
            <v>41096</v>
          </cell>
        </row>
        <row r="7409">
          <cell r="A7409">
            <v>41096</v>
          </cell>
          <cell r="B7409">
            <v>41096</v>
          </cell>
          <cell r="C7409">
            <v>41096</v>
          </cell>
        </row>
        <row r="7410">
          <cell r="A7410">
            <v>41096</v>
          </cell>
          <cell r="B7410">
            <v>41096</v>
          </cell>
          <cell r="C7410">
            <v>41096</v>
          </cell>
        </row>
        <row r="7411">
          <cell r="A7411">
            <v>41096</v>
          </cell>
          <cell r="B7411">
            <v>41096</v>
          </cell>
          <cell r="C7411">
            <v>41096</v>
          </cell>
        </row>
        <row r="7412">
          <cell r="A7412">
            <v>41096</v>
          </cell>
          <cell r="B7412">
            <v>41096</v>
          </cell>
          <cell r="C7412">
            <v>41096</v>
          </cell>
        </row>
        <row r="7413">
          <cell r="A7413">
            <v>41096</v>
          </cell>
          <cell r="B7413">
            <v>41096</v>
          </cell>
          <cell r="C7413">
            <v>41096</v>
          </cell>
        </row>
        <row r="7414">
          <cell r="A7414">
            <v>41096</v>
          </cell>
          <cell r="B7414">
            <v>41096</v>
          </cell>
          <cell r="C7414">
            <v>41096</v>
          </cell>
        </row>
        <row r="7415">
          <cell r="A7415">
            <v>41096</v>
          </cell>
          <cell r="B7415">
            <v>41096</v>
          </cell>
          <cell r="C7415">
            <v>41096</v>
          </cell>
        </row>
        <row r="7416">
          <cell r="A7416">
            <v>41096</v>
          </cell>
          <cell r="B7416">
            <v>41096</v>
          </cell>
          <cell r="C7416">
            <v>41096</v>
          </cell>
        </row>
        <row r="7417">
          <cell r="A7417">
            <v>41096</v>
          </cell>
          <cell r="B7417">
            <v>41096</v>
          </cell>
          <cell r="C7417">
            <v>41096</v>
          </cell>
        </row>
        <row r="7418">
          <cell r="A7418">
            <v>41096</v>
          </cell>
          <cell r="B7418">
            <v>41096</v>
          </cell>
          <cell r="C7418">
            <v>41096</v>
          </cell>
        </row>
        <row r="7419">
          <cell r="A7419">
            <v>41096</v>
          </cell>
          <cell r="B7419">
            <v>41096</v>
          </cell>
          <cell r="C7419">
            <v>41096</v>
          </cell>
        </row>
        <row r="7420">
          <cell r="A7420">
            <v>41096</v>
          </cell>
          <cell r="B7420">
            <v>41096</v>
          </cell>
          <cell r="C7420">
            <v>41096</v>
          </cell>
        </row>
        <row r="7421">
          <cell r="A7421">
            <v>41096</v>
          </cell>
          <cell r="B7421">
            <v>41096</v>
          </cell>
          <cell r="C7421">
            <v>41096</v>
          </cell>
        </row>
        <row r="7422">
          <cell r="A7422">
            <v>41096</v>
          </cell>
          <cell r="B7422">
            <v>41096</v>
          </cell>
          <cell r="C7422">
            <v>41096</v>
          </cell>
        </row>
        <row r="7423">
          <cell r="A7423">
            <v>41096</v>
          </cell>
          <cell r="B7423">
            <v>41096</v>
          </cell>
          <cell r="C7423">
            <v>41096</v>
          </cell>
        </row>
        <row r="7424">
          <cell r="A7424">
            <v>41096</v>
          </cell>
          <cell r="B7424">
            <v>41096</v>
          </cell>
          <cell r="C7424">
            <v>41096</v>
          </cell>
        </row>
        <row r="7425">
          <cell r="A7425">
            <v>41096</v>
          </cell>
          <cell r="B7425">
            <v>41096</v>
          </cell>
          <cell r="C7425">
            <v>41096</v>
          </cell>
        </row>
        <row r="7426">
          <cell r="A7426">
            <v>41096</v>
          </cell>
          <cell r="B7426">
            <v>41096</v>
          </cell>
          <cell r="C7426">
            <v>41096</v>
          </cell>
        </row>
        <row r="7427">
          <cell r="A7427">
            <v>41096</v>
          </cell>
          <cell r="B7427">
            <v>41096</v>
          </cell>
          <cell r="C7427">
            <v>41096</v>
          </cell>
        </row>
        <row r="7428">
          <cell r="A7428">
            <v>41096</v>
          </cell>
          <cell r="B7428">
            <v>41096</v>
          </cell>
          <cell r="C7428">
            <v>41096</v>
          </cell>
        </row>
        <row r="7429">
          <cell r="A7429">
            <v>41096</v>
          </cell>
          <cell r="B7429">
            <v>41096</v>
          </cell>
          <cell r="C7429">
            <v>41096</v>
          </cell>
        </row>
        <row r="7430">
          <cell r="A7430">
            <v>41096</v>
          </cell>
          <cell r="B7430">
            <v>41096</v>
          </cell>
          <cell r="C7430">
            <v>41096</v>
          </cell>
        </row>
        <row r="7431">
          <cell r="A7431">
            <v>41096</v>
          </cell>
          <cell r="B7431">
            <v>41096</v>
          </cell>
          <cell r="C7431">
            <v>41096</v>
          </cell>
        </row>
        <row r="7432">
          <cell r="A7432">
            <v>41096</v>
          </cell>
          <cell r="B7432">
            <v>41096</v>
          </cell>
          <cell r="C7432">
            <v>41096</v>
          </cell>
        </row>
        <row r="7433">
          <cell r="A7433">
            <v>41096</v>
          </cell>
          <cell r="B7433">
            <v>41096</v>
          </cell>
          <cell r="C7433">
            <v>41096</v>
          </cell>
        </row>
        <row r="7434">
          <cell r="A7434">
            <v>41096</v>
          </cell>
          <cell r="B7434">
            <v>41096</v>
          </cell>
          <cell r="C7434">
            <v>41096</v>
          </cell>
        </row>
        <row r="7435">
          <cell r="A7435">
            <v>41096</v>
          </cell>
          <cell r="B7435">
            <v>41096</v>
          </cell>
          <cell r="C7435">
            <v>41096</v>
          </cell>
        </row>
        <row r="7436">
          <cell r="A7436">
            <v>41096</v>
          </cell>
          <cell r="B7436">
            <v>41096</v>
          </cell>
          <cell r="C7436">
            <v>41096</v>
          </cell>
        </row>
        <row r="7437">
          <cell r="A7437">
            <v>41096</v>
          </cell>
          <cell r="B7437">
            <v>41096</v>
          </cell>
          <cell r="C7437">
            <v>41096</v>
          </cell>
        </row>
        <row r="7438">
          <cell r="A7438">
            <v>41096</v>
          </cell>
          <cell r="B7438">
            <v>41096</v>
          </cell>
          <cell r="C7438">
            <v>41096</v>
          </cell>
        </row>
        <row r="7439">
          <cell r="A7439">
            <v>41096</v>
          </cell>
          <cell r="B7439">
            <v>41096</v>
          </cell>
          <cell r="C7439">
            <v>41096</v>
          </cell>
        </row>
        <row r="7440">
          <cell r="A7440">
            <v>41096</v>
          </cell>
          <cell r="B7440">
            <v>41096</v>
          </cell>
          <cell r="C7440">
            <v>41096</v>
          </cell>
        </row>
        <row r="7441">
          <cell r="A7441">
            <v>41096</v>
          </cell>
          <cell r="B7441">
            <v>41096</v>
          </cell>
          <cell r="C7441">
            <v>41096</v>
          </cell>
        </row>
        <row r="7442">
          <cell r="A7442">
            <v>41096</v>
          </cell>
          <cell r="B7442">
            <v>41096</v>
          </cell>
          <cell r="C7442">
            <v>41096</v>
          </cell>
        </row>
        <row r="7443">
          <cell r="A7443">
            <v>41096</v>
          </cell>
          <cell r="B7443">
            <v>41096</v>
          </cell>
          <cell r="C7443">
            <v>41096</v>
          </cell>
        </row>
        <row r="7444">
          <cell r="A7444">
            <v>41096</v>
          </cell>
          <cell r="B7444">
            <v>41096</v>
          </cell>
          <cell r="C7444">
            <v>41096</v>
          </cell>
        </row>
        <row r="7445">
          <cell r="A7445">
            <v>41096</v>
          </cell>
          <cell r="B7445">
            <v>41096</v>
          </cell>
          <cell r="C7445">
            <v>41096</v>
          </cell>
        </row>
        <row r="7446">
          <cell r="A7446">
            <v>41096</v>
          </cell>
          <cell r="B7446">
            <v>41096</v>
          </cell>
          <cell r="C7446">
            <v>41096</v>
          </cell>
        </row>
        <row r="7447">
          <cell r="A7447">
            <v>41096</v>
          </cell>
          <cell r="B7447">
            <v>41096</v>
          </cell>
          <cell r="C7447">
            <v>41096</v>
          </cell>
        </row>
        <row r="7448">
          <cell r="A7448">
            <v>41096</v>
          </cell>
          <cell r="B7448">
            <v>41096</v>
          </cell>
          <cell r="C7448">
            <v>41096</v>
          </cell>
        </row>
        <row r="7449">
          <cell r="A7449">
            <v>41096</v>
          </cell>
          <cell r="B7449">
            <v>41096</v>
          </cell>
          <cell r="C7449">
            <v>41096</v>
          </cell>
        </row>
        <row r="7450">
          <cell r="A7450">
            <v>41096</v>
          </cell>
          <cell r="B7450">
            <v>41096</v>
          </cell>
          <cell r="C7450">
            <v>41096</v>
          </cell>
        </row>
        <row r="7451">
          <cell r="A7451">
            <v>41096</v>
          </cell>
          <cell r="B7451">
            <v>41096</v>
          </cell>
          <cell r="C7451">
            <v>41096</v>
          </cell>
        </row>
        <row r="7452">
          <cell r="A7452">
            <v>41096</v>
          </cell>
          <cell r="B7452">
            <v>41096</v>
          </cell>
          <cell r="C7452">
            <v>41096</v>
          </cell>
        </row>
        <row r="7453">
          <cell r="A7453">
            <v>41096</v>
          </cell>
          <cell r="B7453">
            <v>41096</v>
          </cell>
          <cell r="C7453">
            <v>41096</v>
          </cell>
        </row>
        <row r="7454">
          <cell r="A7454">
            <v>41096</v>
          </cell>
          <cell r="B7454">
            <v>41096</v>
          </cell>
          <cell r="C7454">
            <v>41096</v>
          </cell>
        </row>
        <row r="7455">
          <cell r="A7455">
            <v>41096</v>
          </cell>
          <cell r="B7455">
            <v>41096</v>
          </cell>
          <cell r="C7455">
            <v>41096</v>
          </cell>
        </row>
        <row r="7456">
          <cell r="A7456">
            <v>41096</v>
          </cell>
          <cell r="B7456">
            <v>41096</v>
          </cell>
          <cell r="C7456">
            <v>41096</v>
          </cell>
        </row>
        <row r="7457">
          <cell r="A7457">
            <v>41096</v>
          </cell>
          <cell r="B7457">
            <v>41096</v>
          </cell>
          <cell r="C7457">
            <v>41096</v>
          </cell>
        </row>
        <row r="7458">
          <cell r="A7458">
            <v>41096</v>
          </cell>
          <cell r="B7458">
            <v>41096</v>
          </cell>
          <cell r="C7458">
            <v>41096</v>
          </cell>
        </row>
        <row r="7459">
          <cell r="A7459">
            <v>41096</v>
          </cell>
          <cell r="B7459">
            <v>41096</v>
          </cell>
          <cell r="C7459">
            <v>41096</v>
          </cell>
        </row>
        <row r="7460">
          <cell r="A7460">
            <v>41096</v>
          </cell>
          <cell r="B7460">
            <v>41096</v>
          </cell>
          <cell r="C7460">
            <v>41096</v>
          </cell>
        </row>
        <row r="7461">
          <cell r="A7461">
            <v>41096</v>
          </cell>
          <cell r="B7461">
            <v>41096</v>
          </cell>
          <cell r="C7461">
            <v>41096</v>
          </cell>
        </row>
        <row r="7462">
          <cell r="A7462">
            <v>41096</v>
          </cell>
          <cell r="B7462">
            <v>41096</v>
          </cell>
          <cell r="C7462">
            <v>41096</v>
          </cell>
        </row>
        <row r="7463">
          <cell r="A7463">
            <v>41096</v>
          </cell>
          <cell r="B7463">
            <v>41096</v>
          </cell>
          <cell r="C7463">
            <v>41096</v>
          </cell>
        </row>
        <row r="7464">
          <cell r="A7464">
            <v>41096</v>
          </cell>
          <cell r="B7464">
            <v>41096</v>
          </cell>
          <cell r="C7464">
            <v>41096</v>
          </cell>
        </row>
        <row r="7465">
          <cell r="A7465">
            <v>41096</v>
          </cell>
          <cell r="B7465">
            <v>41096</v>
          </cell>
          <cell r="C7465">
            <v>41096</v>
          </cell>
        </row>
        <row r="7466">
          <cell r="A7466">
            <v>41096</v>
          </cell>
          <cell r="B7466">
            <v>41096</v>
          </cell>
          <cell r="C7466">
            <v>41096</v>
          </cell>
        </row>
        <row r="7467">
          <cell r="A7467">
            <v>41096</v>
          </cell>
          <cell r="B7467">
            <v>41096</v>
          </cell>
          <cell r="C7467">
            <v>41096</v>
          </cell>
        </row>
        <row r="7468">
          <cell r="A7468">
            <v>41096</v>
          </cell>
          <cell r="B7468">
            <v>41096</v>
          </cell>
          <cell r="C7468">
            <v>41096</v>
          </cell>
        </row>
        <row r="7469">
          <cell r="A7469">
            <v>41096</v>
          </cell>
          <cell r="B7469">
            <v>41096</v>
          </cell>
          <cell r="C7469">
            <v>41096</v>
          </cell>
        </row>
        <row r="7470">
          <cell r="A7470">
            <v>41096</v>
          </cell>
          <cell r="B7470">
            <v>41096</v>
          </cell>
          <cell r="C7470">
            <v>41096</v>
          </cell>
        </row>
        <row r="7471">
          <cell r="A7471">
            <v>41096</v>
          </cell>
          <cell r="B7471">
            <v>41096</v>
          </cell>
          <cell r="C7471">
            <v>41096</v>
          </cell>
        </row>
        <row r="7472">
          <cell r="A7472">
            <v>41096</v>
          </cell>
          <cell r="B7472">
            <v>41096</v>
          </cell>
          <cell r="C7472">
            <v>41096</v>
          </cell>
        </row>
        <row r="7473">
          <cell r="A7473">
            <v>41096</v>
          </cell>
          <cell r="B7473">
            <v>41096</v>
          </cell>
          <cell r="C7473">
            <v>41096</v>
          </cell>
        </row>
        <row r="7474">
          <cell r="A7474">
            <v>41096</v>
          </cell>
          <cell r="B7474">
            <v>41096</v>
          </cell>
          <cell r="C7474">
            <v>41096</v>
          </cell>
        </row>
        <row r="7475">
          <cell r="A7475">
            <v>41096</v>
          </cell>
          <cell r="B7475">
            <v>41096</v>
          </cell>
          <cell r="C7475">
            <v>41096</v>
          </cell>
        </row>
        <row r="7476">
          <cell r="A7476">
            <v>41096</v>
          </cell>
          <cell r="B7476">
            <v>41096</v>
          </cell>
          <cell r="C7476">
            <v>41096</v>
          </cell>
        </row>
        <row r="7477">
          <cell r="A7477">
            <v>41096</v>
          </cell>
          <cell r="B7477">
            <v>41096</v>
          </cell>
          <cell r="C7477">
            <v>41096</v>
          </cell>
        </row>
        <row r="7478">
          <cell r="A7478">
            <v>41096</v>
          </cell>
          <cell r="B7478">
            <v>41096</v>
          </cell>
          <cell r="C7478">
            <v>41096</v>
          </cell>
        </row>
        <row r="7479">
          <cell r="A7479">
            <v>41096</v>
          </cell>
          <cell r="B7479">
            <v>41096</v>
          </cell>
          <cell r="C7479">
            <v>41096</v>
          </cell>
        </row>
        <row r="7480">
          <cell r="A7480">
            <v>41096</v>
          </cell>
          <cell r="B7480">
            <v>41096</v>
          </cell>
          <cell r="C7480">
            <v>41096</v>
          </cell>
        </row>
        <row r="7481">
          <cell r="A7481">
            <v>41096</v>
          </cell>
          <cell r="B7481">
            <v>41096</v>
          </cell>
          <cell r="C7481">
            <v>41096</v>
          </cell>
        </row>
        <row r="7482">
          <cell r="A7482">
            <v>41096</v>
          </cell>
          <cell r="B7482">
            <v>41096</v>
          </cell>
          <cell r="C7482">
            <v>41096</v>
          </cell>
        </row>
        <row r="7483">
          <cell r="A7483">
            <v>41096</v>
          </cell>
          <cell r="B7483">
            <v>41096</v>
          </cell>
          <cell r="C7483">
            <v>41096</v>
          </cell>
        </row>
        <row r="7484">
          <cell r="A7484">
            <v>41096</v>
          </cell>
          <cell r="B7484">
            <v>41096</v>
          </cell>
          <cell r="C7484">
            <v>41096</v>
          </cell>
        </row>
        <row r="7485">
          <cell r="A7485">
            <v>41096</v>
          </cell>
          <cell r="B7485">
            <v>41096</v>
          </cell>
          <cell r="C7485">
            <v>41096</v>
          </cell>
        </row>
        <row r="7486">
          <cell r="A7486">
            <v>41096</v>
          </cell>
          <cell r="B7486">
            <v>41096</v>
          </cell>
          <cell r="C7486">
            <v>41096</v>
          </cell>
        </row>
        <row r="7487">
          <cell r="A7487">
            <v>41096</v>
          </cell>
          <cell r="B7487">
            <v>41096</v>
          </cell>
          <cell r="C7487">
            <v>41096</v>
          </cell>
        </row>
        <row r="7488">
          <cell r="A7488">
            <v>41096</v>
          </cell>
          <cell r="B7488">
            <v>41096</v>
          </cell>
          <cell r="C7488">
            <v>41096</v>
          </cell>
        </row>
        <row r="7489">
          <cell r="A7489">
            <v>41096</v>
          </cell>
          <cell r="B7489">
            <v>41096</v>
          </cell>
          <cell r="C7489">
            <v>41096</v>
          </cell>
        </row>
        <row r="7490">
          <cell r="A7490">
            <v>41096</v>
          </cell>
          <cell r="B7490">
            <v>41096</v>
          </cell>
          <cell r="C7490">
            <v>41096</v>
          </cell>
        </row>
        <row r="7491">
          <cell r="A7491">
            <v>41096</v>
          </cell>
          <cell r="B7491">
            <v>41096</v>
          </cell>
          <cell r="C7491">
            <v>41096</v>
          </cell>
        </row>
        <row r="7492">
          <cell r="A7492">
            <v>41096</v>
          </cell>
          <cell r="B7492">
            <v>41096</v>
          </cell>
          <cell r="C7492">
            <v>41096</v>
          </cell>
        </row>
        <row r="7493">
          <cell r="A7493">
            <v>41096</v>
          </cell>
          <cell r="B7493">
            <v>41096</v>
          </cell>
          <cell r="C7493">
            <v>41096</v>
          </cell>
        </row>
        <row r="7494">
          <cell r="A7494">
            <v>41096</v>
          </cell>
          <cell r="B7494">
            <v>41096</v>
          </cell>
          <cell r="C7494">
            <v>41096</v>
          </cell>
        </row>
        <row r="7495">
          <cell r="A7495">
            <v>41096</v>
          </cell>
          <cell r="B7495">
            <v>41096</v>
          </cell>
          <cell r="C7495">
            <v>41096</v>
          </cell>
        </row>
        <row r="7496">
          <cell r="A7496">
            <v>41096</v>
          </cell>
          <cell r="B7496">
            <v>41096</v>
          </cell>
          <cell r="C7496">
            <v>41096</v>
          </cell>
        </row>
        <row r="7497">
          <cell r="A7497">
            <v>41096</v>
          </cell>
          <cell r="B7497">
            <v>41096</v>
          </cell>
          <cell r="C7497">
            <v>41096</v>
          </cell>
        </row>
        <row r="7498">
          <cell r="A7498">
            <v>41096</v>
          </cell>
          <cell r="B7498">
            <v>41096</v>
          </cell>
          <cell r="C7498">
            <v>41096</v>
          </cell>
        </row>
        <row r="7499">
          <cell r="A7499">
            <v>41096</v>
          </cell>
          <cell r="B7499">
            <v>41096</v>
          </cell>
          <cell r="C7499">
            <v>41096</v>
          </cell>
        </row>
        <row r="7500">
          <cell r="A7500">
            <v>41096</v>
          </cell>
          <cell r="B7500">
            <v>41096</v>
          </cell>
          <cell r="C7500">
            <v>41096</v>
          </cell>
        </row>
        <row r="7501">
          <cell r="A7501">
            <v>41096</v>
          </cell>
          <cell r="B7501">
            <v>41096</v>
          </cell>
          <cell r="C7501">
            <v>41096</v>
          </cell>
        </row>
        <row r="7502">
          <cell r="A7502">
            <v>41096</v>
          </cell>
          <cell r="B7502">
            <v>41096</v>
          </cell>
          <cell r="C7502">
            <v>41096</v>
          </cell>
        </row>
        <row r="7503">
          <cell r="A7503">
            <v>41096</v>
          </cell>
          <cell r="B7503">
            <v>41096</v>
          </cell>
          <cell r="C7503">
            <v>41096</v>
          </cell>
        </row>
        <row r="7504">
          <cell r="A7504">
            <v>41096</v>
          </cell>
          <cell r="B7504">
            <v>41096</v>
          </cell>
          <cell r="C7504">
            <v>41096</v>
          </cell>
        </row>
        <row r="7505">
          <cell r="A7505">
            <v>41096</v>
          </cell>
          <cell r="B7505">
            <v>41096</v>
          </cell>
          <cell r="C7505">
            <v>41096</v>
          </cell>
        </row>
        <row r="7506">
          <cell r="A7506">
            <v>41096</v>
          </cell>
          <cell r="B7506">
            <v>41096</v>
          </cell>
          <cell r="C7506">
            <v>41096</v>
          </cell>
        </row>
        <row r="7507">
          <cell r="A7507">
            <v>41096</v>
          </cell>
          <cell r="B7507">
            <v>41096</v>
          </cell>
          <cell r="C7507">
            <v>41096</v>
          </cell>
        </row>
        <row r="7508">
          <cell r="A7508">
            <v>41096</v>
          </cell>
          <cell r="B7508">
            <v>41096</v>
          </cell>
          <cell r="C7508">
            <v>41096</v>
          </cell>
        </row>
        <row r="7509">
          <cell r="A7509">
            <v>41096</v>
          </cell>
          <cell r="B7509">
            <v>41096</v>
          </cell>
          <cell r="C7509">
            <v>41096</v>
          </cell>
        </row>
        <row r="7510">
          <cell r="A7510">
            <v>41096</v>
          </cell>
          <cell r="B7510">
            <v>41096</v>
          </cell>
          <cell r="C7510">
            <v>41096</v>
          </cell>
        </row>
        <row r="7511">
          <cell r="A7511">
            <v>41096</v>
          </cell>
          <cell r="B7511">
            <v>41096</v>
          </cell>
          <cell r="C7511">
            <v>41096</v>
          </cell>
        </row>
        <row r="7512">
          <cell r="A7512">
            <v>41096</v>
          </cell>
          <cell r="B7512">
            <v>41096</v>
          </cell>
          <cell r="C7512">
            <v>41096</v>
          </cell>
        </row>
        <row r="7513">
          <cell r="A7513">
            <v>41096</v>
          </cell>
          <cell r="B7513">
            <v>41096</v>
          </cell>
          <cell r="C7513">
            <v>41096</v>
          </cell>
        </row>
        <row r="7514">
          <cell r="A7514">
            <v>41096</v>
          </cell>
          <cell r="B7514">
            <v>41096</v>
          </cell>
          <cell r="C7514">
            <v>41096</v>
          </cell>
        </row>
        <row r="7515">
          <cell r="A7515">
            <v>41096</v>
          </cell>
          <cell r="B7515">
            <v>41096</v>
          </cell>
          <cell r="C7515">
            <v>41096</v>
          </cell>
        </row>
        <row r="7516">
          <cell r="A7516">
            <v>41096</v>
          </cell>
          <cell r="B7516">
            <v>41096</v>
          </cell>
          <cell r="C7516">
            <v>41096</v>
          </cell>
        </row>
        <row r="7517">
          <cell r="A7517">
            <v>41096</v>
          </cell>
          <cell r="B7517">
            <v>41096</v>
          </cell>
          <cell r="C7517">
            <v>41096</v>
          </cell>
        </row>
        <row r="7518">
          <cell r="A7518">
            <v>41096</v>
          </cell>
          <cell r="B7518">
            <v>41096</v>
          </cell>
          <cell r="C7518">
            <v>41096</v>
          </cell>
        </row>
        <row r="7519">
          <cell r="A7519">
            <v>41096</v>
          </cell>
          <cell r="B7519">
            <v>41096</v>
          </cell>
          <cell r="C7519">
            <v>41096</v>
          </cell>
        </row>
        <row r="7520">
          <cell r="A7520">
            <v>41096</v>
          </cell>
          <cell r="B7520">
            <v>41096</v>
          </cell>
          <cell r="C7520">
            <v>41096</v>
          </cell>
        </row>
        <row r="7521">
          <cell r="A7521">
            <v>41096</v>
          </cell>
          <cell r="B7521">
            <v>41096</v>
          </cell>
          <cell r="C7521">
            <v>41096</v>
          </cell>
        </row>
        <row r="7522">
          <cell r="A7522">
            <v>41096</v>
          </cell>
          <cell r="B7522">
            <v>41096</v>
          </cell>
          <cell r="C7522">
            <v>41096</v>
          </cell>
        </row>
        <row r="7523">
          <cell r="A7523">
            <v>41096</v>
          </cell>
          <cell r="B7523">
            <v>41096</v>
          </cell>
          <cell r="C7523">
            <v>41096</v>
          </cell>
        </row>
        <row r="7524">
          <cell r="A7524">
            <v>41096</v>
          </cell>
          <cell r="B7524">
            <v>41096</v>
          </cell>
          <cell r="C7524">
            <v>41096</v>
          </cell>
        </row>
        <row r="7525">
          <cell r="A7525">
            <v>41096</v>
          </cell>
          <cell r="B7525">
            <v>41096</v>
          </cell>
          <cell r="C7525">
            <v>41096</v>
          </cell>
        </row>
        <row r="7526">
          <cell r="A7526">
            <v>41096</v>
          </cell>
          <cell r="B7526">
            <v>41096</v>
          </cell>
          <cell r="C7526">
            <v>41096</v>
          </cell>
        </row>
        <row r="7527">
          <cell r="A7527">
            <v>41096</v>
          </cell>
          <cell r="B7527">
            <v>41096</v>
          </cell>
          <cell r="C7527">
            <v>41096</v>
          </cell>
        </row>
        <row r="7528">
          <cell r="A7528">
            <v>41096</v>
          </cell>
          <cell r="B7528">
            <v>41096</v>
          </cell>
          <cell r="C7528">
            <v>41096</v>
          </cell>
        </row>
        <row r="7529">
          <cell r="A7529">
            <v>41096</v>
          </cell>
          <cell r="B7529">
            <v>41096</v>
          </cell>
          <cell r="C7529">
            <v>41096</v>
          </cell>
        </row>
        <row r="7530">
          <cell r="A7530">
            <v>41096</v>
          </cell>
          <cell r="B7530">
            <v>41096</v>
          </cell>
          <cell r="C7530">
            <v>41096</v>
          </cell>
        </row>
        <row r="7531">
          <cell r="A7531">
            <v>41096</v>
          </cell>
          <cell r="B7531">
            <v>41096</v>
          </cell>
          <cell r="C7531">
            <v>41096</v>
          </cell>
        </row>
        <row r="7532">
          <cell r="A7532">
            <v>41096</v>
          </cell>
          <cell r="B7532">
            <v>41096</v>
          </cell>
          <cell r="C7532">
            <v>41096</v>
          </cell>
        </row>
        <row r="7533">
          <cell r="A7533">
            <v>41096</v>
          </cell>
          <cell r="B7533">
            <v>41096</v>
          </cell>
          <cell r="C7533">
            <v>41096</v>
          </cell>
        </row>
        <row r="7534">
          <cell r="A7534">
            <v>41096</v>
          </cell>
          <cell r="B7534">
            <v>41096</v>
          </cell>
          <cell r="C7534">
            <v>41096</v>
          </cell>
        </row>
        <row r="7535">
          <cell r="A7535">
            <v>41096</v>
          </cell>
          <cell r="B7535">
            <v>41096</v>
          </cell>
          <cell r="C7535">
            <v>41096</v>
          </cell>
        </row>
        <row r="7536">
          <cell r="A7536">
            <v>41096</v>
          </cell>
          <cell r="B7536">
            <v>41096</v>
          </cell>
          <cell r="C7536">
            <v>41096</v>
          </cell>
        </row>
        <row r="7537">
          <cell r="A7537">
            <v>41096</v>
          </cell>
          <cell r="B7537">
            <v>41096</v>
          </cell>
          <cell r="C7537">
            <v>41096</v>
          </cell>
        </row>
        <row r="7538">
          <cell r="A7538">
            <v>41096</v>
          </cell>
          <cell r="B7538">
            <v>41096</v>
          </cell>
          <cell r="C7538">
            <v>41096</v>
          </cell>
        </row>
        <row r="7539">
          <cell r="A7539">
            <v>41096</v>
          </cell>
          <cell r="B7539">
            <v>41096</v>
          </cell>
          <cell r="C7539">
            <v>41096</v>
          </cell>
        </row>
        <row r="7540">
          <cell r="A7540">
            <v>41096</v>
          </cell>
          <cell r="B7540">
            <v>41096</v>
          </cell>
          <cell r="C7540">
            <v>41096</v>
          </cell>
        </row>
        <row r="7541">
          <cell r="A7541">
            <v>41096</v>
          </cell>
          <cell r="B7541">
            <v>41096</v>
          </cell>
          <cell r="C7541">
            <v>41096</v>
          </cell>
        </row>
        <row r="7542">
          <cell r="A7542">
            <v>41096</v>
          </cell>
          <cell r="B7542">
            <v>41096</v>
          </cell>
          <cell r="C7542">
            <v>41096</v>
          </cell>
        </row>
        <row r="7543">
          <cell r="A7543">
            <v>41096</v>
          </cell>
          <cell r="B7543">
            <v>41096</v>
          </cell>
          <cell r="C7543">
            <v>41096</v>
          </cell>
        </row>
        <row r="7544">
          <cell r="A7544">
            <v>41096</v>
          </cell>
          <cell r="B7544">
            <v>41096</v>
          </cell>
          <cell r="C7544">
            <v>41096</v>
          </cell>
        </row>
        <row r="7545">
          <cell r="A7545">
            <v>41096</v>
          </cell>
          <cell r="B7545">
            <v>41096</v>
          </cell>
          <cell r="C7545">
            <v>41096</v>
          </cell>
        </row>
      </sheetData>
      <sheetData sheetId="3"/>
      <sheetData sheetId="4">
        <row r="1">
          <cell r="A1" t="str">
            <v>DATA BASE</v>
          </cell>
          <cell r="B1">
            <v>45627</v>
          </cell>
          <cell r="C1" t="str">
            <v>COMPOSIÇÕES DER/IOPES</v>
          </cell>
        </row>
        <row r="2">
          <cell r="A2" t="str">
            <v>CÓD</v>
          </cell>
          <cell r="B2" t="str">
            <v>DESCRIÇÃO</v>
          </cell>
          <cell r="C2" t="str">
            <v>UND</v>
          </cell>
        </row>
        <row r="3">
          <cell r="A3">
            <v>1</v>
          </cell>
          <cell r="B3" t="str">
            <v>SERVIÇOS PRELIMINARES</v>
          </cell>
          <cell r="C3">
            <v>1</v>
          </cell>
        </row>
        <row r="4">
          <cell r="A4">
            <v>102</v>
          </cell>
          <cell r="B4" t="str">
            <v>DEMOLIÇÕES E RETIRADAS</v>
          </cell>
          <cell r="C4">
            <v>102</v>
          </cell>
        </row>
        <row r="5">
          <cell r="A5">
            <v>10201</v>
          </cell>
          <cell r="B5" t="str">
            <v>Demolição de piso cimentado inclusive lastro de concreto</v>
          </cell>
          <cell r="C5" t="str">
            <v>m2</v>
          </cell>
        </row>
        <row r="6">
          <cell r="A6">
            <v>10202</v>
          </cell>
          <cell r="B6" t="str">
            <v>Demolição de piso revestido com cerâmica</v>
          </cell>
          <cell r="C6" t="str">
            <v>m2</v>
          </cell>
        </row>
        <row r="7">
          <cell r="A7">
            <v>10203</v>
          </cell>
          <cell r="B7" t="str">
            <v>Demolição de piso revestido com cerâmica inclusive lastro de concreto</v>
          </cell>
          <cell r="C7" t="str">
            <v>m2</v>
          </cell>
        </row>
        <row r="8">
          <cell r="A8">
            <v>10204</v>
          </cell>
          <cell r="B8" t="str">
            <v>Demolição de piso revestido com tacos de madeira</v>
          </cell>
          <cell r="C8" t="str">
            <v>m2</v>
          </cell>
        </row>
        <row r="9">
          <cell r="A9">
            <v>10205</v>
          </cell>
          <cell r="B9" t="str">
            <v>Demolição de piso de tábuas</v>
          </cell>
          <cell r="C9" t="str">
            <v>m2</v>
          </cell>
        </row>
        <row r="10">
          <cell r="A10">
            <v>10206</v>
          </cell>
          <cell r="B10" t="str">
            <v>Demolição de revestimento com azulejos</v>
          </cell>
          <cell r="C10" t="str">
            <v>m2</v>
          </cell>
        </row>
        <row r="11">
          <cell r="A11">
            <v>10207</v>
          </cell>
          <cell r="B11" t="str">
            <v>Demolição de revestimento com lambris de madeira</v>
          </cell>
          <cell r="C11" t="str">
            <v>m2</v>
          </cell>
        </row>
        <row r="12">
          <cell r="A12">
            <v>10208</v>
          </cell>
          <cell r="B12" t="str">
            <v>Retirada de revestimento antigo em reboco</v>
          </cell>
          <cell r="C12" t="str">
            <v>m2</v>
          </cell>
        </row>
        <row r="13">
          <cell r="A13">
            <v>10209</v>
          </cell>
          <cell r="B13" t="str">
            <v>Demolição de alvenaria</v>
          </cell>
          <cell r="C13" t="str">
            <v>m3</v>
          </cell>
        </row>
        <row r="14">
          <cell r="A14">
            <v>10210</v>
          </cell>
          <cell r="B14" t="str">
            <v>Demolição manual de concreto simples (EMOP 05.001.001)</v>
          </cell>
          <cell r="C14" t="str">
            <v>m3</v>
          </cell>
        </row>
        <row r="15">
          <cell r="A15">
            <v>10212</v>
          </cell>
          <cell r="B15" t="str">
            <v>Retirada manual de pavimento em paralelepípedos, incluindo empilhamento para reaproveitamento</v>
          </cell>
          <cell r="C15" t="str">
            <v>m2</v>
          </cell>
        </row>
        <row r="16">
          <cell r="A16">
            <v>10213</v>
          </cell>
          <cell r="B16" t="str">
            <v>Retirada manual de blocos pré-moldados de concreto (Blokret), inclusive empilhamento para reaproveitamento</v>
          </cell>
          <cell r="C16" t="str">
            <v>m2</v>
          </cell>
        </row>
        <row r="17">
          <cell r="A17">
            <v>10214</v>
          </cell>
          <cell r="B17" t="str">
            <v>Retirada de portas e janelas de madeira, inclusive batentes</v>
          </cell>
          <cell r="C17" t="str">
            <v>m2</v>
          </cell>
        </row>
        <row r="18">
          <cell r="A18">
            <v>10215</v>
          </cell>
          <cell r="B18" t="str">
            <v>Retirada de esquadrias metálicas</v>
          </cell>
          <cell r="C18" t="str">
            <v>m2</v>
          </cell>
        </row>
        <row r="19">
          <cell r="A19">
            <v>10216</v>
          </cell>
          <cell r="B19" t="str">
            <v>Retirada de meio-fio de concreto</v>
          </cell>
          <cell r="C19" t="str">
            <v>m</v>
          </cell>
        </row>
        <row r="20">
          <cell r="A20">
            <v>10218</v>
          </cell>
          <cell r="B20" t="str">
            <v>Remoção de pintura antiga a óleo ou esmalte</v>
          </cell>
          <cell r="C20" t="str">
            <v>m2</v>
          </cell>
        </row>
        <row r="21">
          <cell r="A21">
            <v>10219</v>
          </cell>
          <cell r="B21" t="str">
            <v>Demolição manual de concreto armado (EMOP 05.001.033)</v>
          </cell>
          <cell r="C21" t="str">
            <v>m3</v>
          </cell>
        </row>
        <row r="22">
          <cell r="A22">
            <v>10220</v>
          </cell>
          <cell r="B22" t="str">
            <v>Demolição de piso cimentado, exclusive lastro de concreto</v>
          </cell>
          <cell r="C22" t="str">
            <v>m2</v>
          </cell>
        </row>
        <row r="23">
          <cell r="A23">
            <v>10221</v>
          </cell>
          <cell r="B23" t="str">
            <v>Retirada de bandeira de porta</v>
          </cell>
          <cell r="C23" t="str">
            <v>und</v>
          </cell>
        </row>
        <row r="24">
          <cell r="A24">
            <v>10222</v>
          </cell>
          <cell r="B24" t="str">
            <v>Demolição de elementos vazados cerâmicos ou de concreto</v>
          </cell>
          <cell r="C24" t="str">
            <v>m2</v>
          </cell>
        </row>
        <row r="25">
          <cell r="A25">
            <v>10223</v>
          </cell>
          <cell r="B25" t="str">
            <v>Retirada de aparelhos sanitários</v>
          </cell>
          <cell r="C25" t="str">
            <v>und</v>
          </cell>
        </row>
        <row r="26">
          <cell r="A26">
            <v>10224</v>
          </cell>
          <cell r="B26" t="str">
            <v>Retirada de grades, gradis, alambrados, cercas e portões</v>
          </cell>
          <cell r="C26" t="str">
            <v>m2</v>
          </cell>
        </row>
        <row r="27">
          <cell r="A27">
            <v>10225</v>
          </cell>
          <cell r="B27" t="str">
            <v>Retirada de bancada de pia</v>
          </cell>
          <cell r="C27" t="str">
            <v>m2</v>
          </cell>
        </row>
        <row r="28">
          <cell r="A28">
            <v>10226</v>
          </cell>
          <cell r="B28" t="str">
            <v>Retirada de tanque de cimento</v>
          </cell>
          <cell r="C28" t="str">
            <v>und</v>
          </cell>
        </row>
        <row r="29">
          <cell r="A29">
            <v>10227</v>
          </cell>
          <cell r="B29" t="str">
            <v>Retirada de caixa d  água de fibrocimento, inclusive tubulação de ligação</v>
          </cell>
          <cell r="C29" t="str">
            <v>und</v>
          </cell>
        </row>
        <row r="30">
          <cell r="A30">
            <v>10228</v>
          </cell>
          <cell r="B30" t="str">
            <v>Demolição de forro de madeira, sem reaproveitamento</v>
          </cell>
          <cell r="C30" t="str">
            <v>m2</v>
          </cell>
        </row>
        <row r="31">
          <cell r="A31">
            <v>10229</v>
          </cell>
          <cell r="B31" t="str">
            <v>Retirada de poste de aço de 4 a 6 m</v>
          </cell>
          <cell r="C31" t="str">
            <v>und</v>
          </cell>
        </row>
        <row r="32">
          <cell r="A32">
            <v>10230</v>
          </cell>
          <cell r="B32" t="str">
            <v>Retirada de pintura antiga a base de PVA</v>
          </cell>
          <cell r="C32" t="str">
            <v>m2</v>
          </cell>
        </row>
        <row r="33">
          <cell r="A33">
            <v>10234</v>
          </cell>
          <cell r="B33" t="str">
            <v>Demolição de laje pré-moldada de concreto</v>
          </cell>
          <cell r="C33" t="str">
            <v>m2</v>
          </cell>
        </row>
        <row r="34">
          <cell r="A34">
            <v>10238</v>
          </cell>
          <cell r="B34" t="str">
            <v>Apicoamento de superfície com revestimento em argamassa</v>
          </cell>
          <cell r="C34" t="str">
            <v>m2</v>
          </cell>
        </row>
        <row r="35">
          <cell r="A35">
            <v>10239</v>
          </cell>
          <cell r="B35" t="str">
            <v>Retirada de divisórias com reaproveitamento</v>
          </cell>
          <cell r="C35" t="str">
            <v>m2</v>
          </cell>
        </row>
        <row r="36">
          <cell r="A36">
            <v>10240</v>
          </cell>
          <cell r="B36" t="str">
            <v>Retirada de pontos elétricos (luminárias, interruptores e tomadas)</v>
          </cell>
          <cell r="C36" t="str">
            <v>und</v>
          </cell>
        </row>
        <row r="37">
          <cell r="A37">
            <v>10242</v>
          </cell>
          <cell r="B37" t="str">
            <v>Retirada de vidros quebrados</v>
          </cell>
          <cell r="C37" t="str">
            <v>m2</v>
          </cell>
        </row>
        <row r="38">
          <cell r="A38">
            <v>10244</v>
          </cell>
          <cell r="B38" t="str">
            <v>Retirada de rodapé em argamassa de cimento e areia</v>
          </cell>
          <cell r="C38" t="str">
            <v>m</v>
          </cell>
        </row>
        <row r="39">
          <cell r="A39">
            <v>10246</v>
          </cell>
          <cell r="B39" t="str">
            <v>Lixamento de parede com pintura antiga PVA para recebimento de nova camada de tinta</v>
          </cell>
          <cell r="C39" t="str">
            <v>m2</v>
          </cell>
        </row>
        <row r="40">
          <cell r="A40">
            <v>10253</v>
          </cell>
          <cell r="B40" t="str">
            <v>Remoção de engradamento de madeira de cobertura para reaproveitamento</v>
          </cell>
          <cell r="C40" t="str">
            <v>m2</v>
          </cell>
        </row>
        <row r="41">
          <cell r="A41">
            <v>10254</v>
          </cell>
          <cell r="B41" t="str">
            <v>Remoção de telhas cerâmica, tipo francesa, inclusive cumeeira</v>
          </cell>
          <cell r="C41" t="str">
            <v>m2</v>
          </cell>
        </row>
        <row r="42">
          <cell r="A42">
            <v>10255</v>
          </cell>
          <cell r="B42" t="str">
            <v>Remoção de telhas cerâmicas, tipo colonial, inclusive cumeeiras</v>
          </cell>
          <cell r="C42" t="str">
            <v>m2</v>
          </cell>
        </row>
        <row r="43">
          <cell r="A43">
            <v>10256</v>
          </cell>
          <cell r="B43" t="str">
            <v>Remoção de telha ondulada de fibrocimento, inclusive cumeeira</v>
          </cell>
          <cell r="C43" t="str">
            <v>m2</v>
          </cell>
        </row>
        <row r="44">
          <cell r="A44">
            <v>10259</v>
          </cell>
          <cell r="B44" t="str">
            <v>Retirada de rodapé de madeira ou cerâmica</v>
          </cell>
          <cell r="C44" t="str">
            <v>m</v>
          </cell>
        </row>
        <row r="45">
          <cell r="A45">
            <v>10264</v>
          </cell>
          <cell r="B45" t="str">
            <v>Demolição de piso granilite</v>
          </cell>
          <cell r="C45" t="str">
            <v>m2</v>
          </cell>
        </row>
        <row r="46">
          <cell r="A46">
            <v>10271</v>
          </cell>
          <cell r="B46" t="str">
            <v>Retirada de caixas/quadros elétricos</v>
          </cell>
          <cell r="C46" t="str">
            <v>und</v>
          </cell>
        </row>
        <row r="47">
          <cell r="A47">
            <v>10279</v>
          </cell>
          <cell r="B47" t="str">
            <v>Retirada de quadro de giz (1.29 x 3.95m)</v>
          </cell>
          <cell r="C47" t="str">
            <v>und</v>
          </cell>
        </row>
        <row r="48">
          <cell r="A48">
            <v>10280</v>
          </cell>
          <cell r="B48" t="str">
            <v>Remoção de cobertura em telha metálica, exclusive estrutura</v>
          </cell>
          <cell r="C48" t="str">
            <v>m2</v>
          </cell>
        </row>
        <row r="49">
          <cell r="A49">
            <v>10286</v>
          </cell>
          <cell r="B49" t="str">
            <v>Demolição de divisória de granito</v>
          </cell>
          <cell r="C49" t="str">
            <v>m2</v>
          </cell>
        </row>
        <row r="50">
          <cell r="A50">
            <v>10292</v>
          </cell>
          <cell r="B50" t="str">
            <v>Retirada de alizar de madeira</v>
          </cell>
          <cell r="C50" t="str">
            <v>m</v>
          </cell>
        </row>
        <row r="51">
          <cell r="A51">
            <v>103</v>
          </cell>
          <cell r="B51" t="str">
            <v>DEMOLIÇÕES E RETIRADAS</v>
          </cell>
          <cell r="C51">
            <v>103</v>
          </cell>
        </row>
        <row r="52">
          <cell r="A52">
            <v>10315</v>
          </cell>
          <cell r="B52" t="str">
            <v>Retirada de cobertura em telhas Canalete 49</v>
          </cell>
          <cell r="C52" t="str">
            <v>m2</v>
          </cell>
        </row>
        <row r="53">
          <cell r="A53">
            <v>10317</v>
          </cell>
          <cell r="B53" t="str">
            <v>Demolição de alvenaria, com reaproveitamento</v>
          </cell>
          <cell r="C53" t="str">
            <v>m2</v>
          </cell>
        </row>
        <row r="54">
          <cell r="A54">
            <v>10318</v>
          </cell>
          <cell r="B54" t="str">
            <v>Remoção de forro em eucatex, sem aproveitamento do material</v>
          </cell>
          <cell r="C54" t="str">
            <v>m2</v>
          </cell>
        </row>
        <row r="55">
          <cell r="A55">
            <v>10319</v>
          </cell>
          <cell r="B55" t="str">
            <v>Remoção de pintura antiga a base de óleo ou esmalte sobre esquadrias</v>
          </cell>
          <cell r="C55" t="str">
            <v>m2</v>
          </cell>
        </row>
        <row r="56">
          <cell r="A56">
            <v>10320</v>
          </cell>
          <cell r="B56" t="str">
            <v>Remoção de revestimento de pisos com forração textil</v>
          </cell>
          <cell r="C56" t="str">
            <v>m2</v>
          </cell>
        </row>
        <row r="57">
          <cell r="A57">
            <v>10323</v>
          </cell>
          <cell r="B57" t="str">
            <v>Retirada de torneiras e registros</v>
          </cell>
          <cell r="C57" t="str">
            <v>und</v>
          </cell>
        </row>
        <row r="58">
          <cell r="A58">
            <v>10324</v>
          </cell>
          <cell r="B58" t="str">
            <v>Retirada de cobertura em telha canalete 90</v>
          </cell>
          <cell r="C58" t="str">
            <v>m2</v>
          </cell>
        </row>
        <row r="59">
          <cell r="A59">
            <v>10325</v>
          </cell>
          <cell r="B59" t="str">
            <v>Demolição de estrutura de madeira para telhado</v>
          </cell>
          <cell r="C59" t="str">
            <v>m2</v>
          </cell>
        </row>
        <row r="60">
          <cell r="A60">
            <v>10326</v>
          </cell>
          <cell r="B60" t="str">
            <v>Retirada de estrutura em madeira do telhado</v>
          </cell>
          <cell r="C60" t="str">
            <v>m2</v>
          </cell>
        </row>
        <row r="61">
          <cell r="A61">
            <v>10327</v>
          </cell>
          <cell r="B61" t="str">
            <v>Retirada de marco de madeira</v>
          </cell>
          <cell r="C61" t="str">
            <v>m</v>
          </cell>
        </row>
        <row r="62">
          <cell r="A62">
            <v>10329</v>
          </cell>
          <cell r="B62" t="str">
            <v>Retirada de disjuntor</v>
          </cell>
          <cell r="C62" t="str">
            <v>und</v>
          </cell>
        </row>
        <row r="63">
          <cell r="A63">
            <v>10331</v>
          </cell>
          <cell r="B63" t="str">
            <v>Demolição de piso, soleira, peitoris e escadas em mármore ou granito, exclusive regularização</v>
          </cell>
          <cell r="C63" t="str">
            <v>m2</v>
          </cell>
        </row>
        <row r="64">
          <cell r="A64">
            <v>10332</v>
          </cell>
          <cell r="B64" t="str">
            <v>Retirada de roda parede em madeira</v>
          </cell>
          <cell r="C64" t="str">
            <v>m</v>
          </cell>
        </row>
        <row r="65">
          <cell r="A65">
            <v>10333</v>
          </cell>
          <cell r="B65" t="str">
            <v>Retirada de piso de borracha</v>
          </cell>
          <cell r="C65" t="str">
            <v>m2</v>
          </cell>
        </row>
        <row r="66">
          <cell r="A66">
            <v>10344</v>
          </cell>
          <cell r="B66" t="str">
            <v>Demolição de lajes, em concreto armado, de forma mecanizada com martelete demolidor elétrico, sem reaproveitamento</v>
          </cell>
          <cell r="C66" t="str">
            <v>m3</v>
          </cell>
        </row>
        <row r="67">
          <cell r="A67">
            <v>104</v>
          </cell>
          <cell r="B67" t="str">
            <v>LIMPEZA DO TERRENO</v>
          </cell>
          <cell r="C67">
            <v>104</v>
          </cell>
        </row>
        <row r="68">
          <cell r="A68">
            <v>10401</v>
          </cell>
          <cell r="B68" t="str">
            <v>Corte de capoeira fina, a foice (manual)</v>
          </cell>
          <cell r="C68" t="str">
            <v>m2</v>
          </cell>
        </row>
        <row r="69">
          <cell r="A69">
            <v>10402</v>
          </cell>
          <cell r="B69" t="str">
            <v>Raspagem e limpeza do terreno (manual)</v>
          </cell>
          <cell r="C69" t="str">
            <v>m2</v>
          </cell>
        </row>
        <row r="70">
          <cell r="A70">
            <v>10403</v>
          </cell>
          <cell r="B70" t="str">
            <v>Corte e destocamento de árvores com diâmetro de até 15 cm</v>
          </cell>
          <cell r="C70" t="str">
            <v>und</v>
          </cell>
        </row>
        <row r="71">
          <cell r="A71">
            <v>10404</v>
          </cell>
          <cell r="B71" t="str">
            <v>Corte e destocamento de árvores com diâmetro superior a 30 cm</v>
          </cell>
          <cell r="C71" t="str">
            <v>und</v>
          </cell>
        </row>
        <row r="72">
          <cell r="A72">
            <v>105</v>
          </cell>
          <cell r="B72" t="str">
            <v>LOCAÇÃO</v>
          </cell>
          <cell r="C72">
            <v>105</v>
          </cell>
        </row>
        <row r="73">
          <cell r="A73">
            <v>10501</v>
          </cell>
          <cell r="B73" t="str">
            <v>Locação de obra com gabarito de madeira</v>
          </cell>
          <cell r="C73" t="str">
            <v>m2</v>
          </cell>
        </row>
        <row r="74">
          <cell r="A74">
            <v>10512</v>
          </cell>
          <cell r="B74" t="str">
            <v>Equipe topográfica para serviços simples de locação e nivelamento (incluindo equipamento, transporte e profissionais nivel médio)</v>
          </cell>
          <cell r="C74" t="str">
            <v>mês</v>
          </cell>
        </row>
        <row r="75">
          <cell r="A75">
            <v>108</v>
          </cell>
          <cell r="B75" t="str">
            <v>SERVIÇOS ADMINISTRATIVOS E TÉCNICOS - MENSALISTAS</v>
          </cell>
          <cell r="C75">
            <v>108</v>
          </cell>
        </row>
        <row r="76">
          <cell r="A76">
            <v>10801</v>
          </cell>
          <cell r="B76" t="str">
            <v>Engenheiro Junior</v>
          </cell>
          <cell r="C76" t="str">
            <v>mês</v>
          </cell>
        </row>
        <row r="77">
          <cell r="A77">
            <v>10802</v>
          </cell>
          <cell r="B77" t="str">
            <v>Engenheiro Pleno</v>
          </cell>
          <cell r="C77" t="str">
            <v>mês</v>
          </cell>
        </row>
        <row r="78">
          <cell r="A78">
            <v>10803</v>
          </cell>
          <cell r="B78" t="str">
            <v>Engenhero Sênior</v>
          </cell>
          <cell r="C78" t="str">
            <v>mês</v>
          </cell>
        </row>
        <row r="79">
          <cell r="A79">
            <v>10807</v>
          </cell>
          <cell r="B79" t="str">
            <v>Almoxarife</v>
          </cell>
          <cell r="C79" t="str">
            <v>mês</v>
          </cell>
        </row>
        <row r="80">
          <cell r="A80">
            <v>10808</v>
          </cell>
          <cell r="B80" t="str">
            <v>Auxiliar de Almoxarife</v>
          </cell>
          <cell r="C80" t="str">
            <v>mês</v>
          </cell>
        </row>
        <row r="81">
          <cell r="A81">
            <v>10809</v>
          </cell>
          <cell r="B81" t="str">
            <v>Vigia</v>
          </cell>
          <cell r="C81" t="str">
            <v>mês</v>
          </cell>
        </row>
        <row r="82">
          <cell r="A82">
            <v>10810</v>
          </cell>
          <cell r="B82" t="str">
            <v>Encarregado de turma</v>
          </cell>
          <cell r="C82" t="str">
            <v>mês</v>
          </cell>
        </row>
        <row r="83">
          <cell r="A83">
            <v>10811</v>
          </cell>
          <cell r="B83" t="str">
            <v>Mestre de Obras Senior</v>
          </cell>
          <cell r="C83" t="str">
            <v>mês</v>
          </cell>
        </row>
        <row r="84">
          <cell r="A84">
            <v>10812</v>
          </cell>
          <cell r="B84" t="str">
            <v>Coordenador Tecnico Especialista</v>
          </cell>
          <cell r="C84" t="str">
            <v>mês</v>
          </cell>
        </row>
        <row r="85">
          <cell r="A85">
            <v>10813</v>
          </cell>
          <cell r="B85" t="str">
            <v>Técnico Nível Superior</v>
          </cell>
          <cell r="C85" t="str">
            <v>mês</v>
          </cell>
        </row>
        <row r="86">
          <cell r="A86">
            <v>10814</v>
          </cell>
          <cell r="B86" t="str">
            <v>Técnico Segundo Grau Nivel "A"</v>
          </cell>
          <cell r="C86" t="str">
            <v>mês</v>
          </cell>
        </row>
        <row r="87">
          <cell r="A87">
            <v>10815</v>
          </cell>
          <cell r="B87" t="str">
            <v>Técnico Segundo Grau Nivel "B"</v>
          </cell>
          <cell r="C87" t="str">
            <v>mês</v>
          </cell>
        </row>
        <row r="88">
          <cell r="A88">
            <v>10816</v>
          </cell>
          <cell r="B88" t="str">
            <v>Técnico Segundo Grau Nivel "C"</v>
          </cell>
          <cell r="C88" t="str">
            <v>mês</v>
          </cell>
        </row>
        <row r="89">
          <cell r="A89">
            <v>10817</v>
          </cell>
          <cell r="B89" t="str">
            <v>Técnico Segundo Grau Nivel "D"</v>
          </cell>
          <cell r="C89" t="str">
            <v>mês</v>
          </cell>
        </row>
        <row r="90">
          <cell r="A90">
            <v>10818</v>
          </cell>
          <cell r="B90" t="str">
            <v>Cotador (Auxiliar de Engenharia)</v>
          </cell>
          <cell r="C90" t="str">
            <v>mês</v>
          </cell>
        </row>
        <row r="91">
          <cell r="A91">
            <v>2</v>
          </cell>
          <cell r="B91" t="str">
            <v>INSTALAÇÃO DO CANTEIRO DE OBRAS</v>
          </cell>
          <cell r="C91">
            <v>2</v>
          </cell>
        </row>
        <row r="92">
          <cell r="A92">
            <v>203</v>
          </cell>
          <cell r="B92" t="str">
            <v>TAPUMES, BARRACÕES E COBERTURAS</v>
          </cell>
          <cell r="C92">
            <v>203</v>
          </cell>
        </row>
        <row r="93">
          <cell r="A93">
            <v>20305</v>
          </cell>
          <cell r="B93" t="str">
            <v>Placa de obra nas dimensões de 2.0 x 4.0 m, padrão DER</v>
          </cell>
          <cell r="C93" t="str">
            <v>m2</v>
          </cell>
        </row>
        <row r="94">
          <cell r="A94">
            <v>20339</v>
          </cell>
          <cell r="B94" t="str">
            <v>Locação de andaime metálico para trabalho em fachada de edifíco (aluguel de 1 m² por 1 mês) inclusive frete, montagem e desmontagem</v>
          </cell>
          <cell r="C94" t="str">
            <v>m2</v>
          </cell>
        </row>
        <row r="95">
          <cell r="A95">
            <v>20343</v>
          </cell>
          <cell r="B95" t="str">
            <v>Aluguel mensal container para escritório, sem banheiro, dim. 6.00x2.40m, incl. porta, 2 janelas, abert p/ ar cond., 2 pt iluminação, 2 tomadas elét. e 1 tomada telef. Isolamento térmico (teto e paredes), piso em comp. Naval, cert. NR18, incl. laudo descontaminação.</v>
          </cell>
          <cell r="C95" t="str">
            <v>mês</v>
          </cell>
        </row>
        <row r="96">
          <cell r="A96">
            <v>20344</v>
          </cell>
          <cell r="B96" t="str">
            <v>Mobilização e desmobilização de conteiner locado para barracão de obra</v>
          </cell>
          <cell r="C96" t="str">
            <v>und</v>
          </cell>
        </row>
        <row r="97">
          <cell r="A97">
            <v>20346</v>
          </cell>
          <cell r="B97" t="str">
            <v>Locação de andaime metálico para fachada - tipo torre (aluguel mensal)</v>
          </cell>
          <cell r="C97" t="str">
            <v>m</v>
          </cell>
        </row>
        <row r="98">
          <cell r="A98">
            <v>20348</v>
          </cell>
          <cell r="B98" t="str">
            <v>Fornecimento e instalação de proteção para andaime fachadeiro considerando plataforma, rodapé e guarda-corpo em madeira, inclusive entelamento, conforme NR-18 (medido por m2 de fachada)</v>
          </cell>
          <cell r="C98" t="str">
            <v>m2</v>
          </cell>
        </row>
        <row r="99">
          <cell r="A99">
            <v>20350</v>
          </cell>
          <cell r="B99" t="str">
            <v>Tapume Telha Metálica Ondulada em aço galvalume 0,50mm Branca h=2,20m, incl. montagem estr. mad. 8"x8", c/adesivo "DER-ES" 60x60cm a cada 10m, incl. faixas pint. esmalte sint. cores azul c/ h=30cm e rosa c/ h=10cm (Reaproveitamento 2x)</v>
          </cell>
          <cell r="C99" t="str">
            <v>m</v>
          </cell>
        </row>
        <row r="100">
          <cell r="A100">
            <v>20351</v>
          </cell>
          <cell r="B100" t="str">
            <v>Tapume madeira compensada resinada e= 12mm h=2,20m, estr. c/ mad reflorest., incl mont, pintura esmalte sint, adesivo "DER-ES" 60x60cm a cada 10m e faixas c/ pintura esmalte sintético nas cores azul c/ h=30cm e rosa c/ h=10cm</v>
          </cell>
          <cell r="C100" t="str">
            <v>m</v>
          </cell>
        </row>
        <row r="101">
          <cell r="A101">
            <v>20352</v>
          </cell>
          <cell r="B101" t="str">
            <v>Aluguel mensal container para escritório, dim. 6.00x2.40m, c/ banheiro (vaso+lavat+chuveiro e básc), incl. porta, 2 janelas, abert p/ ar cond., 2 pt iluminação, 2 tom. elét. e 1 tom.telef. Isolam.térmico(teto e paredes), piso em comp. Naval, cert. NR18, incl. laudo descontaminação.</v>
          </cell>
          <cell r="C101" t="str">
            <v>ms</v>
          </cell>
        </row>
        <row r="102">
          <cell r="A102">
            <v>20353</v>
          </cell>
          <cell r="B102" t="str">
            <v>Aluguel mensal container para refeitorio, incl. porta, 2 janelas, abert p/ ar cond., 2 pt iluminação, 2 tomadas elét. e 1 tomada telef. Isolamento térmico (paredes e teto), piso em comp. Naval pintado, cert. NR18, incl. laudo descontaminação.</v>
          </cell>
          <cell r="C102" t="str">
            <v>ms</v>
          </cell>
        </row>
        <row r="103">
          <cell r="A103">
            <v>20354</v>
          </cell>
          <cell r="B103" t="str">
            <v>Aluguel mensal container para vestiário, incl. porta, venezianas de circulação, 1 pt iluminação, Isolamento térmico (teto), piso em comp. Naval pintado, cert. NR18, incl. laudo descontaminação.</v>
          </cell>
          <cell r="C103" t="str">
            <v>ms</v>
          </cell>
        </row>
        <row r="104">
          <cell r="A104">
            <v>20355</v>
          </cell>
          <cell r="B104" t="str">
            <v>Aluguel mensal container sanitário, incl porta, básc, 2 ptos luz, 1 pto aterram., 3vasos, 3lavatórios, calha mictório, 6 chuveiros (1 eletrico), torn.,registros, piso comp. Naval pintado, cert NR18 e laudo descontaminação</v>
          </cell>
          <cell r="C104" t="str">
            <v>ms</v>
          </cell>
        </row>
        <row r="105">
          <cell r="A105">
            <v>20356</v>
          </cell>
          <cell r="B105" t="str">
            <v>Aluguel mensal container para almoxarifado, incl. porta, 2 janelas, 1 pt iluminação, Isolamento térmico (teto), piso em comp. Naval pintado, cert. NR18, incl. laudo descontaminação.</v>
          </cell>
          <cell r="C105" t="str">
            <v>ms</v>
          </cell>
        </row>
        <row r="106">
          <cell r="A106">
            <v>207</v>
          </cell>
          <cell r="B106" t="str">
            <v>INSTALAÇÃO DO CANTEIRO DE OBRAS (UTILIZAÇÃO 1 VEZ), PROJETO PADRÃO LABOR - NR.18 (OBRAS COM PRAZO DE EXECUÇÃO SUPERIOR A 12 MESES)</v>
          </cell>
          <cell r="C106">
            <v>207</v>
          </cell>
        </row>
        <row r="107">
          <cell r="A107">
            <v>20701</v>
          </cell>
          <cell r="B107" t="str">
            <v>Barracão para escritório com sanitário área de 14.50 m2, de chapa de compens. 12mm e pontalete 8x8cm, piso cimentado e cobertura de telha de fibroc. 6mm, incl. ponto de luz e cx. de inspeção, conf. projeto (1 utilização)</v>
          </cell>
          <cell r="C107" t="str">
            <v>m2</v>
          </cell>
        </row>
        <row r="108">
          <cell r="A108">
            <v>20702</v>
          </cell>
          <cell r="B108" t="str">
            <v>Barracão para almoxarifado área de 10.90m2, de chapa de compensado de 12mm e pontalete 8x8cm, piso cimentado e cobertura de telhas de fibrocimento de 6mm, incl. ponto de luz, conf. projeto (1 utilização)</v>
          </cell>
          <cell r="C108" t="str">
            <v>m2</v>
          </cell>
        </row>
        <row r="109">
          <cell r="A109">
            <v>20703</v>
          </cell>
          <cell r="B109" t="str">
            <v>Barracão para depósito de cimento área de 10.90m2, de chapa de compensado 12mm e pontaletes 8x8cm, piso cimentado e cobertura de telhas de fibrocimento de 6mm, inclusive ponto de luz, conf. projeto (1 utilização)</v>
          </cell>
          <cell r="C109" t="str">
            <v>m2</v>
          </cell>
        </row>
        <row r="110">
          <cell r="A110">
            <v>20704</v>
          </cell>
          <cell r="B110" t="str">
            <v>Refeitório com paredes de chapa de compens. 12mm e pontaletes 8x8cm, piso ciment. e cob. de telhas fibroc. 6mm, incl. ponto de luz e cx. de inspeção (cons. 1.21 m2/func./turno), conf. projeto (1 utilização)</v>
          </cell>
          <cell r="C110" t="str">
            <v>m2</v>
          </cell>
        </row>
        <row r="111">
          <cell r="A111">
            <v>20705</v>
          </cell>
          <cell r="B111" t="str">
            <v>Unidade de sanitário e vestiário p/ até 20 func. área de 18.15m2, paredes de chapa compens. 12mm e pontalete 8x8cm, piso cimentado, cobert. telha fibroc. 6mm, incl. instalação de luz e cx. de inspeção, conf. projeto (1 utilização)</v>
          </cell>
          <cell r="C111" t="str">
            <v>und</v>
          </cell>
        </row>
        <row r="112">
          <cell r="A112">
            <v>20706</v>
          </cell>
          <cell r="B112" t="str">
            <v>Unidade de sanitário e vestiário de 20 a 40 func. área 25.40m2, paredes de chapa compens. 12mm e pontalete 8x8cm, piso cimentado, cobert. telha fibroc. 6mm, incl. inst. de luz e cx. de inspeção, conf. projeto (1 utilização)</v>
          </cell>
          <cell r="C112" t="str">
            <v>und</v>
          </cell>
        </row>
        <row r="113">
          <cell r="A113">
            <v>20707</v>
          </cell>
          <cell r="B113" t="str">
            <v>Unidade de sanitário e vestiário de 40 a 60 func. área 33.90m2, paredes de chapa compens. 12mm e pontalete 8x8cm, piso cimentado, cobert. telha fibroc. 6mm, incl. inst. de luz e cx. de inspeção, conf. projeto (1 utilização)</v>
          </cell>
          <cell r="C113" t="str">
            <v>und</v>
          </cell>
        </row>
        <row r="114">
          <cell r="A114">
            <v>20708</v>
          </cell>
          <cell r="B114" t="str">
            <v>Galpão para serraria e carpintaria área 12.00m2, em peça de madeira 8x8cm e contraventamento de 5x7cm, cobertura de telha de fibroc. de 6mm, inclusive ponto e cabo de alimentação da máquina, conf. projeto (1 utilização)</v>
          </cell>
          <cell r="C114" t="str">
            <v>m2</v>
          </cell>
        </row>
        <row r="115">
          <cell r="A115">
            <v>20709</v>
          </cell>
          <cell r="B115" t="str">
            <v>Galpão para corte e armação com área de 6.00m2, em peças de madeira 8x8cm e contraventamento de 5x7cm, cobertura de telhas de fibroc. de 6mm, inclusive ponto e cabo de alimentação da máquina, conf. projeto (1 utilização)</v>
          </cell>
          <cell r="C115" t="str">
            <v>m2</v>
          </cell>
        </row>
        <row r="116">
          <cell r="A116">
            <v>20710</v>
          </cell>
          <cell r="B116" t="str">
            <v>Reservatório de poliestileno de 500L, incl. suporte em madeira de 7x12cm e 5x7cm, elevado de 4m, conf. projeto (1 utilização)</v>
          </cell>
          <cell r="C116" t="str">
            <v>und</v>
          </cell>
        </row>
        <row r="117">
          <cell r="A117">
            <v>20711</v>
          </cell>
          <cell r="B117" t="str">
            <v>Reservatório de poliestileno de 1000 L, incl. suporte em madeira de 7x12cm e 8x7cm, elevado de 4m, conf. projeto (1 utilização)</v>
          </cell>
          <cell r="C117" t="str">
            <v>und</v>
          </cell>
        </row>
        <row r="118">
          <cell r="A118">
            <v>20712</v>
          </cell>
          <cell r="B118" t="str">
            <v>Rede de água com padrão de entrada d  água diâm. 3/4", conf. espec. CESAN, incl. tubos e conexões para alimentação, distribuição, extravasor e limpeza, cons. o padrão a 25m, conf. projeto (1 utilização)</v>
          </cell>
          <cell r="C118" t="str">
            <v>m</v>
          </cell>
        </row>
        <row r="119">
          <cell r="A119">
            <v>20713</v>
          </cell>
          <cell r="B119" t="str">
            <v>Rede de luz, incl. padrão entrada de energia trifás., cabo de ligação até barracões, quadro de distrib., disj. e chave de força (quando necessário), cons. 20m entre padrão entrada e QDG, conf. projeto (1 utilização)</v>
          </cell>
          <cell r="C119" t="str">
            <v>m</v>
          </cell>
        </row>
        <row r="120">
          <cell r="A120">
            <v>20714</v>
          </cell>
          <cell r="B120" t="str">
            <v>Rede de esgoto, contendo fossa e filtro, inclusive tubos e conexões de ligação entre caixas, considerando distância de 25m, conforme projeto (1 utilização)</v>
          </cell>
          <cell r="C120" t="str">
            <v>m</v>
          </cell>
        </row>
        <row r="121">
          <cell r="A121">
            <v>208</v>
          </cell>
          <cell r="B121" t="str">
            <v>INSTALAÇÃO DO CANTEIRO DE OBRAS (UTILIZAÇÃO 2 VEZES), PROJETO PADRÃO LABOR - NR.18 (OBRAS COM PRAZO DE EXECUÇÃO DE 6 A 12 MESES)</v>
          </cell>
          <cell r="C121">
            <v>208</v>
          </cell>
        </row>
        <row r="122">
          <cell r="A122">
            <v>20801</v>
          </cell>
          <cell r="B122" t="str">
            <v>Barracão para escritório com sanitário área 14.50m2, de chapa de compens. 12mm e pontalete 8x8cm, piso cimentado e cobertura de telha de fibroc. 6mm, incl. ponto de luz e cx. de inspeção, conf. projeto (2 utilizações)</v>
          </cell>
          <cell r="C122" t="str">
            <v>m2</v>
          </cell>
        </row>
        <row r="123">
          <cell r="A123">
            <v>20802</v>
          </cell>
          <cell r="B123" t="str">
            <v>Barracão para almoxarifado área de 10.90m2, de chapa de compensado 12mm e pontaletes 8x8cm, piso cimentado e cobertura de telha de fibrocimento de 6mm, inclusive ponto de luz, conf. projeto (2 utilizações)</v>
          </cell>
          <cell r="C123" t="str">
            <v>m2</v>
          </cell>
        </row>
        <row r="124">
          <cell r="A124">
            <v>20803</v>
          </cell>
          <cell r="B124" t="str">
            <v>Barracão para depósito de cimento área de 10.90m2, de chapa de compensado 12mm e pontaletes 8x8cm, piso cimentado e cobertura de telhas de fibrocimento de 6mm, inclusive ponto de luz, conf. projeto (2 utilizações)</v>
          </cell>
          <cell r="C124" t="str">
            <v>m2</v>
          </cell>
        </row>
        <row r="125">
          <cell r="A125">
            <v>20804</v>
          </cell>
          <cell r="B125" t="str">
            <v>Refeitório com paredes de chapa de compens. 12mm e pontaletes 8x8cm, piso ciment. e cobert. de telhas fibroc. 6mm, incl. ponto de luz e cx. de inspeção (cons. 1.21m2/func./turno), conf. projeto (2 utilização)</v>
          </cell>
          <cell r="C125" t="str">
            <v>m2</v>
          </cell>
        </row>
        <row r="126">
          <cell r="A126">
            <v>20805</v>
          </cell>
          <cell r="B126" t="str">
            <v>Unidade de sanitário e vestiário para até 20 func. área 18.15m2, paredes de chapa compens. 12mm e pontalete 8x8cm, piso cimentado, cobert. telha fibroc. 6mm, incl. inst. de luz e cx. de inspeção, conf. projeto (2 utilizações)</v>
          </cell>
          <cell r="C126" t="str">
            <v>und</v>
          </cell>
        </row>
        <row r="127">
          <cell r="A127">
            <v>20806</v>
          </cell>
          <cell r="B127" t="str">
            <v>Unidade de sanitário e vestiário de 20 a 40 func. área 25.40m2, paredes de chapa compens. 12mm e pontalete 8x8cm, piso cimentado, cobert. telha fibroc. 6mm, incl. inst. de luz e cx. de inspeção, conf. projeto (2 utilizações)</v>
          </cell>
          <cell r="C127" t="str">
            <v>und</v>
          </cell>
        </row>
        <row r="128">
          <cell r="A128">
            <v>20807</v>
          </cell>
          <cell r="B128" t="str">
            <v>Unidade de sanitário e vestiário de 40 a 60 func. área 33.90m2, paredes de chapa compens. 12mm e pontalete 8x8cm, piso cimentado, cobert. telha fibroc. 6mm, incl. inst. de luz e cx. de inspeção, conf. projeto (2 utilizações)</v>
          </cell>
          <cell r="C128" t="str">
            <v>und</v>
          </cell>
        </row>
        <row r="129">
          <cell r="A129">
            <v>20808</v>
          </cell>
          <cell r="B129" t="str">
            <v>Galpão para serraria e carpintaria área 12.00m2, em peças de madeira 8x8cm e contraventamento de 5x7cm, cobertura de telhas de fibroc. de 6mm, inclusive ponto e cabo de alimentação da máquina, conf. projeto (2 utilizações)</v>
          </cell>
          <cell r="C129" t="str">
            <v>m2</v>
          </cell>
        </row>
        <row r="130">
          <cell r="A130">
            <v>20809</v>
          </cell>
          <cell r="B130" t="str">
            <v>Galpão para corte e armação com área de 6.00m2, de peças de madeira 8x8cm e contraventamento de 5x7cm, cobertura de telhas de fibroc. de 6mm, inclusive ponto e cabo de alimentação da máquina, conf. projeto (2 utilizações)</v>
          </cell>
          <cell r="C130" t="str">
            <v>m2</v>
          </cell>
        </row>
        <row r="131">
          <cell r="A131">
            <v>20810</v>
          </cell>
          <cell r="B131" t="str">
            <v>Reservatório de poliestileno de 500 L, incl. suporte em madeira de 7x12cm e 5x7cm, elevado de 4m, conforme projeto (2 utilizações)</v>
          </cell>
          <cell r="C131" t="str">
            <v>und</v>
          </cell>
        </row>
        <row r="132">
          <cell r="A132">
            <v>20811</v>
          </cell>
          <cell r="B132" t="str">
            <v>Reservatório de poliestileno de 1000 L, inclusive suporte em madeira de 7x12cm e 5x7cm, elevado de 4m, conforme projeto (2 utilizações)</v>
          </cell>
          <cell r="C132" t="str">
            <v>und</v>
          </cell>
        </row>
        <row r="133">
          <cell r="A133">
            <v>20812</v>
          </cell>
          <cell r="B133" t="str">
            <v>Rede de água, com padrão de entrada d  água diâm. 3/4", conf. espec. CESAN, incl. tubos e conexões para alimentação, distribuição, extravasor e limpeza, cons. o padrão a 25m, conf. projeto (2 utilizações)</v>
          </cell>
          <cell r="C133" t="str">
            <v>m</v>
          </cell>
        </row>
        <row r="134">
          <cell r="A134">
            <v>3</v>
          </cell>
          <cell r="B134" t="str">
            <v>MOVIMENTO DE TERRA</v>
          </cell>
          <cell r="C134">
            <v>3</v>
          </cell>
        </row>
        <row r="135">
          <cell r="A135">
            <v>301</v>
          </cell>
          <cell r="B135" t="str">
            <v>ESCAVAÇÕES</v>
          </cell>
          <cell r="C135">
            <v>301</v>
          </cell>
        </row>
        <row r="136">
          <cell r="A136">
            <v>30101</v>
          </cell>
          <cell r="B136" t="str">
            <v>Escavação manual em material de 1a. categoria, até 1.50 m de profundidade</v>
          </cell>
          <cell r="C136" t="str">
            <v>m3</v>
          </cell>
        </row>
        <row r="137">
          <cell r="A137">
            <v>30102</v>
          </cell>
          <cell r="B137" t="str">
            <v>Escavação manual em material de 2a. categoria, até 1.50 m de profundidade</v>
          </cell>
          <cell r="C137" t="str">
            <v>m3</v>
          </cell>
        </row>
        <row r="138">
          <cell r="A138">
            <v>30103</v>
          </cell>
          <cell r="B138" t="str">
            <v>Escavação mecânica em material de 1a. categoria</v>
          </cell>
          <cell r="C138" t="str">
            <v>m3</v>
          </cell>
        </row>
        <row r="139">
          <cell r="A139">
            <v>30104</v>
          </cell>
          <cell r="B139" t="str">
            <v>Escavação mecânica em material de 2a. categoria</v>
          </cell>
          <cell r="C139" t="str">
            <v>m3</v>
          </cell>
        </row>
        <row r="140">
          <cell r="A140">
            <v>30119</v>
          </cell>
          <cell r="B140" t="str">
            <v>Apiloamento do fundo de vala com maço de 30 a 60kg</v>
          </cell>
          <cell r="C140" t="str">
            <v>m2</v>
          </cell>
        </row>
        <row r="141">
          <cell r="A141">
            <v>302</v>
          </cell>
          <cell r="B141" t="str">
            <v>REATERRO E COMPACTAÇÃO</v>
          </cell>
          <cell r="C141">
            <v>302</v>
          </cell>
        </row>
        <row r="142">
          <cell r="A142">
            <v>30201</v>
          </cell>
          <cell r="B142" t="str">
            <v>Reaterro apiloado de cavas de fundação, em camadas de 20 cm</v>
          </cell>
          <cell r="C142" t="str">
            <v>m3</v>
          </cell>
        </row>
        <row r="143">
          <cell r="A143">
            <v>30202</v>
          </cell>
          <cell r="B143" t="str">
            <v>Material para aterro - areia limpa (fornecimento já considerado 15% de empolamento)</v>
          </cell>
          <cell r="C143" t="str">
            <v>m3</v>
          </cell>
        </row>
        <row r="144">
          <cell r="A144">
            <v>30203</v>
          </cell>
          <cell r="B144" t="str">
            <v>Lastro de brita 3 e 4, apiloado manualmente</v>
          </cell>
          <cell r="C144" t="str">
            <v>m3</v>
          </cell>
        </row>
        <row r="145">
          <cell r="A145">
            <v>30204</v>
          </cell>
          <cell r="B145" t="str">
            <v>Lastro de areia</v>
          </cell>
          <cell r="C145" t="str">
            <v>m3</v>
          </cell>
        </row>
        <row r="146">
          <cell r="A146">
            <v>30206</v>
          </cell>
          <cell r="B146" t="str">
            <v>Aterro manual para regularização do terreno em areia, inclusive adensamento hidráulico e fornecimento do material (máximo de 100m3)</v>
          </cell>
          <cell r="C146" t="str">
            <v>m3</v>
          </cell>
        </row>
        <row r="147">
          <cell r="A147">
            <v>30208</v>
          </cell>
          <cell r="B147" t="str">
            <v>Aterro manual para regularização do terreno em argila, inclusive adensamento manual e fornecimento do material (máximo de 100m3)</v>
          </cell>
          <cell r="C147" t="str">
            <v>m3</v>
          </cell>
        </row>
        <row r="148">
          <cell r="A148">
            <v>30209</v>
          </cell>
          <cell r="B148" t="str">
            <v>Aterro com areia em áreas de calçada, inclusive fornecimento e adensamento</v>
          </cell>
          <cell r="C148" t="str">
            <v>m3</v>
          </cell>
        </row>
        <row r="149">
          <cell r="A149">
            <v>30210</v>
          </cell>
          <cell r="B149" t="str">
            <v>Aterro compactado utilizando compactador de placa vibratória com reaproveitamento do material</v>
          </cell>
          <cell r="C149" t="str">
            <v>m3</v>
          </cell>
        </row>
        <row r="150">
          <cell r="A150">
            <v>30211</v>
          </cell>
          <cell r="B150" t="str">
            <v>Reaterro de valas, exclusive compactação</v>
          </cell>
          <cell r="C150" t="str">
            <v>m3</v>
          </cell>
        </row>
        <row r="151">
          <cell r="A151">
            <v>303</v>
          </cell>
          <cell r="B151" t="str">
            <v>TRANSPORTES</v>
          </cell>
          <cell r="C151">
            <v>303</v>
          </cell>
        </row>
        <row r="152">
          <cell r="A152">
            <v>30304</v>
          </cell>
          <cell r="B152" t="str">
            <v>Índice de preço para remoção de entulho decorrente da execução de obras (Classe A CONAMA - NBR 10.004 - Classe II-B), incluindo aluguel da caçamba, carga, transporte e descarga em área licenciada</v>
          </cell>
          <cell r="C152" t="str">
            <v>m3</v>
          </cell>
        </row>
        <row r="153">
          <cell r="A153">
            <v>30305</v>
          </cell>
          <cell r="B153" t="str">
            <v>Transporte de material encosta acima, serviço inteiramente manual, a 10m de distância, considerados ao longo da encosta, inclusive carga e descarga (txdam)</v>
          </cell>
          <cell r="C153" t="str">
            <v>und</v>
          </cell>
        </row>
        <row r="154">
          <cell r="A154">
            <v>30306</v>
          </cell>
          <cell r="B154" t="str">
            <v>Transporte de material encosta abaixo, serviço inteiramente manual, a 10m de distância, considerados ao longo da encosta, inclusive carga e descarga (txdam)</v>
          </cell>
          <cell r="C154" t="str">
            <v>und</v>
          </cell>
        </row>
        <row r="155">
          <cell r="A155">
            <v>4</v>
          </cell>
          <cell r="B155" t="str">
            <v>ESTRUTURAS</v>
          </cell>
          <cell r="C155">
            <v>4</v>
          </cell>
        </row>
        <row r="156">
          <cell r="A156">
            <v>402</v>
          </cell>
          <cell r="B156" t="str">
            <v>INFRA-ESTRUTURA (FUNDAÇÃO)</v>
          </cell>
          <cell r="C156">
            <v>402</v>
          </cell>
        </row>
        <row r="157">
          <cell r="A157">
            <v>40202</v>
          </cell>
          <cell r="B157" t="str">
            <v>Fornecimento, preparo e aplicação de concreto ciclópico Fck=15MPa com 30% de pedra de mão</v>
          </cell>
          <cell r="C157" t="str">
            <v>m3</v>
          </cell>
        </row>
        <row r="158">
          <cell r="A158">
            <v>40206</v>
          </cell>
          <cell r="B158" t="str">
            <v>Fôrma de tábua de madeira de 2.5 x 30.0 cm para fundações, levando-se em conta a utilização 5 vezes (incluido o material, corte, montagem, escoramento e desforma)</v>
          </cell>
          <cell r="C158" t="str">
            <v>m2</v>
          </cell>
        </row>
        <row r="159">
          <cell r="A159">
            <v>40224</v>
          </cell>
          <cell r="B159" t="str">
            <v>Fornecimento, preparo e aplicação de concreto Fck = 30 MPa (com brita 1 e 2) - (5% de perdas já incluído no custo)</v>
          </cell>
          <cell r="C159" t="str">
            <v>m3</v>
          </cell>
        </row>
        <row r="160">
          <cell r="A160">
            <v>40231</v>
          </cell>
          <cell r="B160" t="str">
            <v>Fornecimento, preparo e aplicação de concreto magro com consumo mínimo de cimento de 250 kg/m3 (brita 1 e 2) - (5% de perdas já incluído no custo)</v>
          </cell>
          <cell r="C160" t="str">
            <v>m3</v>
          </cell>
        </row>
        <row r="161">
          <cell r="A161">
            <v>40233</v>
          </cell>
          <cell r="B161" t="str">
            <v>Fornecimento, preparo e aplicação de concreto Fck=15 MPa (brita 1 e 2) - (5% de perdas já incluído no custo)</v>
          </cell>
          <cell r="C161" t="str">
            <v>m3</v>
          </cell>
        </row>
        <row r="162">
          <cell r="A162">
            <v>40235</v>
          </cell>
          <cell r="B162" t="str">
            <v>Fornecimento, preparo e aplicação de concreto Fck=20 MPa (brita 1 e 2) - (5% de perdas já incluído no custo)</v>
          </cell>
          <cell r="C162" t="str">
            <v>m3</v>
          </cell>
        </row>
        <row r="163">
          <cell r="A163">
            <v>40237</v>
          </cell>
          <cell r="B163" t="str">
            <v>Fornecimento, preparo e aplicação de concreto Fck=25 MPa (brita 1 e 2) - (5% de perdas já incluído no custo)</v>
          </cell>
          <cell r="C163" t="str">
            <v>m3</v>
          </cell>
        </row>
        <row r="164">
          <cell r="A164">
            <v>40238</v>
          </cell>
          <cell r="B164" t="str">
            <v>Fôrma de chapa compensada resinada 12mm, levando-se em conta a utilização 3 vezes (incluido o material, corte, montagem, escoramento e desfôrma)</v>
          </cell>
          <cell r="C164" t="str">
            <v>m2</v>
          </cell>
        </row>
        <row r="165">
          <cell r="A165">
            <v>40239</v>
          </cell>
          <cell r="B165" t="str">
            <v>Fornecimento e aplicação de concreto USINADO Fck=20 MPa - considerando lançamento MANUAL para INFRA-ESTRUTURA (5% de perdas já incluído no custo)</v>
          </cell>
          <cell r="C165" t="str">
            <v>m3</v>
          </cell>
        </row>
        <row r="166">
          <cell r="A166">
            <v>40240</v>
          </cell>
          <cell r="B166" t="str">
            <v>Fornecimento e aplicação de concreto USINADO Fck=25 MPa - considerando lançamento MANUAL para INFRA-ESTRUTURA (5% de perdas já incluído no custo)</v>
          </cell>
          <cell r="C166" t="str">
            <v>m3</v>
          </cell>
        </row>
        <row r="167">
          <cell r="A167">
            <v>40243</v>
          </cell>
          <cell r="B167" t="str">
            <v>Fornecimento, dobragem e colocação em fôrma, de armadura CA-50 A média, diâmetro de 6.3 a 10.0 mm</v>
          </cell>
          <cell r="C167" t="str">
            <v>kg</v>
          </cell>
        </row>
        <row r="168">
          <cell r="A168">
            <v>40245</v>
          </cell>
          <cell r="B168" t="str">
            <v>Fornecimento, dobragem e colocação em fôrma, de armadura CA-50 A grossa diâmetro de 12.5 a 25.0 mm (1/2 a 1")</v>
          </cell>
          <cell r="C168" t="str">
            <v>kg</v>
          </cell>
        </row>
        <row r="169">
          <cell r="A169">
            <v>40246</v>
          </cell>
          <cell r="B169" t="str">
            <v>Fornecimento, dobragem e colocação em fôrma, de armadura CA-60 B fina, diâmetro de 4.0 a 7.0mm</v>
          </cell>
          <cell r="C169" t="str">
            <v>kg</v>
          </cell>
        </row>
        <row r="170">
          <cell r="A170">
            <v>40249</v>
          </cell>
          <cell r="B170" t="str">
            <v>Fôrma de tábua de madeira de 2.5x30.0cm, levando-se em conta utilização 1 vez (incluindo o material, corte, montagem, escoramento e desforma)</v>
          </cell>
          <cell r="C170" t="str">
            <v>m2</v>
          </cell>
        </row>
        <row r="171">
          <cell r="A171">
            <v>40250</v>
          </cell>
          <cell r="B171" t="str">
            <v>Fôrma de tábua de madeira de 2.5x30.0cm, levando-se em conta utilização 3 vezes (incluindo o material, corte, montagem, escoramento e desforma)</v>
          </cell>
          <cell r="C171" t="str">
            <v>m2</v>
          </cell>
        </row>
        <row r="172">
          <cell r="A172">
            <v>40253</v>
          </cell>
          <cell r="B172" t="str">
            <v>Fornecimento e aplicação de concreto USINADO Fck=30 MPa - considerando lançamento MANUAL para INFRA-ESTRUTURA (5% de perdas já incluído no custo)</v>
          </cell>
          <cell r="C172" t="str">
            <v>m3</v>
          </cell>
        </row>
        <row r="173">
          <cell r="A173">
            <v>403</v>
          </cell>
          <cell r="B173" t="str">
            <v>SUPER-ESTRUTURA</v>
          </cell>
          <cell r="C173">
            <v>403</v>
          </cell>
        </row>
        <row r="174">
          <cell r="A174">
            <v>40315</v>
          </cell>
          <cell r="B174" t="str">
            <v>Fornecimento, preparo e aplicação de concreto Fck = 30 MPa (com brita 1 e 2) - (5% de perdas já incluído no custo)</v>
          </cell>
          <cell r="C174" t="str">
            <v>m3</v>
          </cell>
        </row>
        <row r="175">
          <cell r="A175">
            <v>40320</v>
          </cell>
          <cell r="B175" t="str">
            <v>Fornecimento, preparo e aplicação de concreto Fck=15 MPa (brita 1 e 2) - (5% de perdas já incluído no custo)</v>
          </cell>
          <cell r="C175" t="str">
            <v>m3</v>
          </cell>
        </row>
        <row r="176">
          <cell r="A176">
            <v>40322</v>
          </cell>
          <cell r="B176" t="str">
            <v>Fornecimento, preparo e aplicação de concreto Fck=20 MPa (brita 1 e 2) - (5% de perdas já incluído no custo)</v>
          </cell>
          <cell r="C176" t="str">
            <v>m3</v>
          </cell>
        </row>
        <row r="177">
          <cell r="A177">
            <v>40324</v>
          </cell>
          <cell r="B177" t="str">
            <v>Fornecimento, preparo e aplicação de concreto Fck=25 MPa (brita 1 e 2) - (5% de perdas já incluído no custo)</v>
          </cell>
          <cell r="C177" t="str">
            <v>m3</v>
          </cell>
        </row>
        <row r="178">
          <cell r="A178">
            <v>40328</v>
          </cell>
          <cell r="B178" t="str">
            <v>Fornecimento, dobragem e colocação em fôrma, de armadura CA-50 A média, diâmetro de 6.3 a 10.0 mm</v>
          </cell>
          <cell r="C178" t="str">
            <v>kg</v>
          </cell>
        </row>
        <row r="179">
          <cell r="A179">
            <v>40329</v>
          </cell>
          <cell r="B179" t="str">
            <v>Fornecimento e aplicação de concreto USINADO Fck=20 MPa - considerando BOMBEAMENTO (5% de perdas já incluído no custo) (6% de taxa p/concr.bombeavel)</v>
          </cell>
          <cell r="C179" t="str">
            <v>m3</v>
          </cell>
        </row>
        <row r="180">
          <cell r="A180">
            <v>40330</v>
          </cell>
          <cell r="B180" t="str">
            <v>Fornecimento e aplicação de concreto USINADO Fck=25 MPa - considerando BOMBEAMENTO (5% de perdas já incluído no custo) (6% de taxa p/concr.bombeavel)</v>
          </cell>
          <cell r="C180" t="str">
            <v>m3</v>
          </cell>
        </row>
        <row r="181">
          <cell r="A181">
            <v>40331</v>
          </cell>
          <cell r="B181" t="str">
            <v>Fornecimento e aplicação de concreto USINADO Fck=30 MPa - considerando BOMBEAMENTO (5% de perdas já incluído no custo) (6% de taxa p/ concr. bombeavel)</v>
          </cell>
          <cell r="C181" t="str">
            <v>m3</v>
          </cell>
        </row>
        <row r="182">
          <cell r="A182">
            <v>40332</v>
          </cell>
          <cell r="B182" t="str">
            <v>Fornecimento, dobragem e colocação em fôrma, de armadura CA-50 A grossa, diâmetro de 12.5 a 25.0mm</v>
          </cell>
          <cell r="C182" t="str">
            <v>kg</v>
          </cell>
        </row>
        <row r="183">
          <cell r="A183">
            <v>40333</v>
          </cell>
          <cell r="B183" t="str">
            <v>Fornecimento, dobragem e colocação em fôrma, de armadura CA-60 B fina, diâmetro de 4.0 a 7.0mm</v>
          </cell>
          <cell r="C183" t="str">
            <v>kg</v>
          </cell>
        </row>
        <row r="184">
          <cell r="A184">
            <v>40337</v>
          </cell>
          <cell r="B184" t="str">
            <v>Fôrma em chapa de madeira compensada plastificada 12mm para estrutura em geral, 5 reaproveitamentos, reforçada com sarrafos de madeira 2.5x10cm (incl material, corte, montagem, escoras em eucalipto e desforma)</v>
          </cell>
          <cell r="C184" t="str">
            <v>m2</v>
          </cell>
        </row>
        <row r="185">
          <cell r="A185">
            <v>40339</v>
          </cell>
          <cell r="B185" t="str">
            <v>Forma de chapas madeira compensada resinada, esp. 12mm, levando-se em conta a utilização 3 vezes, reforçadas com sarrafos de madeira de 2.5 x 10.0cm (incl material, corte, montagem, escoras em eucalipto e desforma)</v>
          </cell>
          <cell r="C185" t="str">
            <v>m2</v>
          </cell>
        </row>
        <row r="186">
          <cell r="A186">
            <v>404</v>
          </cell>
          <cell r="B186" t="str">
            <v>ESTRUTURAS DE CONCRETO APARENTE</v>
          </cell>
          <cell r="C186">
            <v>404</v>
          </cell>
        </row>
        <row r="187">
          <cell r="A187">
            <v>40405</v>
          </cell>
          <cell r="B187" t="str">
            <v>Fôrma com chapa compensada plastificada esp. 12mm, utização 5 vezes</v>
          </cell>
          <cell r="C187" t="str">
            <v>m2</v>
          </cell>
        </row>
        <row r="188">
          <cell r="A188">
            <v>406</v>
          </cell>
          <cell r="B188" t="str">
            <v>LAJES PRÉ-MOLDADAS</v>
          </cell>
          <cell r="C188">
            <v>406</v>
          </cell>
        </row>
        <row r="189">
          <cell r="A189">
            <v>40601</v>
          </cell>
          <cell r="B189" t="str">
            <v>Laje pré-fabricada treliçada (H=8cm) para forro simples revestido, vão até 3.5m, capeamento 2cm, elemento de enchimento bloco cerâmico, espessura final da laje - 10cm, Fck = 150Kg/cm2</v>
          </cell>
          <cell r="C189" t="str">
            <v>m2</v>
          </cell>
        </row>
        <row r="190">
          <cell r="A190">
            <v>40602</v>
          </cell>
          <cell r="B190" t="str">
            <v>Laje pré-fabricada treliçada (H=8cm), sobrecarga 300 kg/m2, vão de 3.5 a 4.3m, capeamento 4cm, elemento de enchimento em bloco cerâmico, espessura final da laje ? 12cm, Fck = 150 Kg/cm2</v>
          </cell>
          <cell r="C190" t="str">
            <v>m2</v>
          </cell>
        </row>
        <row r="191">
          <cell r="A191">
            <v>407</v>
          </cell>
          <cell r="B191" t="str">
            <v>DIVERSOS</v>
          </cell>
          <cell r="C191">
            <v>407</v>
          </cell>
        </row>
        <row r="192">
          <cell r="A192">
            <v>40705</v>
          </cell>
          <cell r="B192" t="str">
            <v>Execução de junta de dilatação 2 x 2 cm considerando 1cm de aplicação de isopor e 1cm de aplicação de mastique elástico do tipo sikaflex 1a ou equivalente</v>
          </cell>
          <cell r="C192" t="str">
            <v>m</v>
          </cell>
        </row>
        <row r="193">
          <cell r="A193">
            <v>408</v>
          </cell>
          <cell r="B193" t="str">
            <v>RECUPERAÇÃO DE ESTRUTURAS</v>
          </cell>
          <cell r="C193">
            <v>408</v>
          </cell>
        </row>
        <row r="194">
          <cell r="A194">
            <v>40801</v>
          </cell>
          <cell r="B194" t="str">
            <v>Escarificação manual de concreto, exclusive limpeza do concreto afetado por processo de hidrojateamento e tratamento de armaduras corroídas</v>
          </cell>
          <cell r="C194" t="str">
            <v>m3</v>
          </cell>
        </row>
        <row r="195">
          <cell r="A195">
            <v>40802</v>
          </cell>
          <cell r="B195" t="str">
            <v>Escarificação manual de concreto, com profundidade máxima de 5cm, exclusive limpeza do concreto afetado por processo de hidrojateamento e tratamento de armaduras corroídas</v>
          </cell>
          <cell r="C195" t="str">
            <v>m2</v>
          </cell>
        </row>
        <row r="196">
          <cell r="A196">
            <v>40806</v>
          </cell>
          <cell r="B196" t="str">
            <v>Tratamento de armaduras corroídas com lixamento manual com escova de aço, até a completa remoção de partículas soltas, materiais indesejáveis e corrosão, exclusive aplicação de argamassa cimentícia, polimérica com inibidor de corrosão</v>
          </cell>
          <cell r="C196" t="str">
            <v>m2</v>
          </cell>
        </row>
        <row r="197">
          <cell r="A197">
            <v>40807</v>
          </cell>
          <cell r="B197" t="str">
            <v>Tratamento de armadura com duas demãos (esp. 1mm) de Sika Top 108 ou equivalente, exclusive aplicação de graute cimentício</v>
          </cell>
          <cell r="C197" t="str">
            <v>m2</v>
          </cell>
        </row>
        <row r="198">
          <cell r="A198">
            <v>40808</v>
          </cell>
          <cell r="B198" t="str">
            <v>Retirada (corte) de armadura deteriorada, superior a 20% do diâmetro original</v>
          </cell>
          <cell r="C198" t="str">
            <v>kg</v>
          </cell>
        </row>
        <row r="199">
          <cell r="A199">
            <v>40809</v>
          </cell>
          <cell r="B199" t="str">
            <v>Recomposição de concreto estrutural, com utilização de argamassa de uso geral Graute cimentício, com profundidade máxima 5cm</v>
          </cell>
          <cell r="C199" t="str">
            <v>m2</v>
          </cell>
        </row>
        <row r="200">
          <cell r="A200">
            <v>40810</v>
          </cell>
          <cell r="B200" t="str">
            <v>Recomposição de concreto estrutural, com utilização de argamassa de uso geral Graute cimentício</v>
          </cell>
          <cell r="C200" t="str">
            <v>m3</v>
          </cell>
        </row>
        <row r="201">
          <cell r="A201">
            <v>40813</v>
          </cell>
          <cell r="B201" t="str">
            <v>Impermeabilização de superfície com argamassa impemeabilizante, semiflexível bicomponente, 4 demãos , SIKA Top 107, VIAPLUS 1000 ou equivalente</v>
          </cell>
          <cell r="C201" t="str">
            <v>m2</v>
          </cell>
        </row>
        <row r="202">
          <cell r="A202">
            <v>40816</v>
          </cell>
          <cell r="B202" t="str">
            <v>Aplicação de primer convertedor de ferrugem a 2 demãos, exclusive pintura de proteção e acabamento</v>
          </cell>
          <cell r="C202" t="str">
            <v>m2</v>
          </cell>
        </row>
        <row r="203">
          <cell r="A203">
            <v>40817</v>
          </cell>
          <cell r="B203" t="str">
            <v>Fornecimento e lançamento de concreto para grouteamento com adição de pedrisco (50% em peso), utilizando Sikagrout ou produto equivalente, exclusive forma</v>
          </cell>
          <cell r="C203" t="str">
            <v>m3</v>
          </cell>
        </row>
        <row r="204">
          <cell r="A204">
            <v>40818</v>
          </cell>
          <cell r="B204" t="str">
            <v>Revestimento externo com argamassa corretiva tipo Sika Monotop 622 BR ou equivalente, esp. 5mm</v>
          </cell>
          <cell r="C204" t="str">
            <v>m2</v>
          </cell>
        </row>
        <row r="205">
          <cell r="A205">
            <v>409</v>
          </cell>
          <cell r="B205" t="str">
            <v>MURO DE ARRIMO (Conc. ciclópico 15MPa c/ 30% de pedra de mão, c/ forn., preparo e aplicação de concreto, forma de tábua pinho-reap.5 vezes, exclusive escav. e reaterro) seções tipicas nas seguintes dimensões:</v>
          </cell>
          <cell r="C205">
            <v>409</v>
          </cell>
        </row>
        <row r="206">
          <cell r="A206">
            <v>40901</v>
          </cell>
          <cell r="B206"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v>
          </cell>
          <cell r="C206" t="str">
            <v>m</v>
          </cell>
        </row>
        <row r="207">
          <cell r="A207">
            <v>40902</v>
          </cell>
          <cell r="B207"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v>
          </cell>
          <cell r="C207" t="str">
            <v>m</v>
          </cell>
        </row>
        <row r="208">
          <cell r="A208">
            <v>40903</v>
          </cell>
          <cell r="B208"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v>
          </cell>
          <cell r="C208" t="str">
            <v>m</v>
          </cell>
        </row>
        <row r="209">
          <cell r="A209">
            <v>40904</v>
          </cell>
          <cell r="B209" t="str">
            <v>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v>
          </cell>
          <cell r="C209" t="str">
            <v>m</v>
          </cell>
        </row>
        <row r="210">
          <cell r="A210">
            <v>5</v>
          </cell>
          <cell r="B210" t="str">
            <v>PAREDES E PAINÉIS</v>
          </cell>
          <cell r="C210">
            <v>5</v>
          </cell>
        </row>
        <row r="211">
          <cell r="A211">
            <v>501</v>
          </cell>
          <cell r="B211" t="str">
            <v>ALVENARIA DE VEDAÇÃO</v>
          </cell>
          <cell r="C211">
            <v>501</v>
          </cell>
        </row>
        <row r="212">
          <cell r="A212">
            <v>50112</v>
          </cell>
          <cell r="B212" t="str">
            <v>Elemento vazado de concreto (Cobogó) 40 x 40 x 10 cm, tipo reto, assentados com argamassa de cimento e areia peneirada no traço 1:3, espessura das juntas 15 mm, preparo manual</v>
          </cell>
          <cell r="C212" t="str">
            <v>m2</v>
          </cell>
        </row>
        <row r="213">
          <cell r="A213">
            <v>50115</v>
          </cell>
          <cell r="B213" t="str">
            <v>Alvenaria de embasamento com pedra de mão (rachão) empregando argamassa de cimento e areia traço 1:3, preparo manual</v>
          </cell>
          <cell r="C213" t="str">
            <v>m3</v>
          </cell>
        </row>
        <row r="214">
          <cell r="A214">
            <v>50122</v>
          </cell>
          <cell r="B214" t="str">
            <v>Elemento vazado de concreto (Cobogó) 20 x 20 x 10cm, tipo cruzeta,assentados com argamassa de cimento e areia peneirada no traço 1:3, espessura das juntas 15 mm, preparo manual</v>
          </cell>
          <cell r="C214" t="str">
            <v>m2</v>
          </cell>
        </row>
        <row r="215">
          <cell r="A215">
            <v>502</v>
          </cell>
          <cell r="B215" t="str">
            <v>PLACAS E PAINÉIS DIVISÓRIOS</v>
          </cell>
          <cell r="C215">
            <v>502</v>
          </cell>
        </row>
        <row r="216">
          <cell r="A216">
            <v>50205</v>
          </cell>
          <cell r="B216" t="str">
            <v>Divisória sanitária de granito cinza andorinha esp. 3 cm, assentada com argamassa de cimento e areia no traço 1:3</v>
          </cell>
          <cell r="C216" t="str">
            <v>m2</v>
          </cell>
        </row>
        <row r="217">
          <cell r="A217">
            <v>50206</v>
          </cell>
          <cell r="B217" t="str">
            <v>Divisória sanitária de granito cinza andorinha esp. 3 cm, fixada com cantoneira de ferro cromado</v>
          </cell>
          <cell r="C217" t="str">
            <v>m2</v>
          </cell>
        </row>
        <row r="218">
          <cell r="A218">
            <v>50208</v>
          </cell>
          <cell r="B218" t="str">
            <v>Assentamento de divisória sanitária de mármore ou granito com 3 cm de espessura, empregando argamassa de cimento e areia no traço 1:3, exclusive fornecimento da divisória</v>
          </cell>
          <cell r="C218" t="str">
            <v>m2</v>
          </cell>
        </row>
        <row r="219">
          <cell r="A219">
            <v>503</v>
          </cell>
          <cell r="B219" t="str">
            <v>VERGAS/CONTRAVERGA</v>
          </cell>
          <cell r="C219">
            <v>503</v>
          </cell>
        </row>
        <row r="220">
          <cell r="A220">
            <v>50301</v>
          </cell>
          <cell r="B220" t="str">
            <v>Verga/contraverga reta de concreto armado moldada in loco 10 x 5 cm, Fck = 15 MPa, inclusive forma, armação e desforma, comprimento inferior a 2.0 metros</v>
          </cell>
          <cell r="C220" t="str">
            <v>m</v>
          </cell>
        </row>
        <row r="221">
          <cell r="A221">
            <v>50303</v>
          </cell>
          <cell r="B221" t="str">
            <v>Verga/contraverga curva de concreto armado 10 x 5 cm, Fck = 15 MPa, inclusive forma, armação e desforma, comprimento inferior a 2.0 metros</v>
          </cell>
          <cell r="C221" t="str">
            <v>m</v>
          </cell>
        </row>
        <row r="222">
          <cell r="A222">
            <v>505</v>
          </cell>
          <cell r="B222" t="str">
            <v>ALVENARIA ESTRUTURAL</v>
          </cell>
          <cell r="C222">
            <v>505</v>
          </cell>
        </row>
        <row r="223">
          <cell r="A223">
            <v>50501</v>
          </cell>
          <cell r="B223" t="str">
            <v>Alvenaria de blocos de concreto estrutural 14x19x39cm cheios "Classe B", com resistência mínima à compressão 15MPa, assentados c/ argamassa de cimento e areia média no traço 1:4, preparo com betoneira, esp. juntas 10mm e esp. da parede s/ revestimento 14cm</v>
          </cell>
          <cell r="C223" t="str">
            <v>m2</v>
          </cell>
        </row>
        <row r="224">
          <cell r="A224">
            <v>50502</v>
          </cell>
          <cell r="B224" t="str">
            <v>Alvenaria de blocos de concreto estrutural 19x19x39cm cheios "Classe B", com resistência mínima à compressão 15MPa, assentados c/ argamassa de cimento e areia média no traço 1:4, preparo com betoneira, esp. juntas 10mm e esp. da parede s/ revestimento 19cm</v>
          </cell>
          <cell r="C224" t="str">
            <v>m2</v>
          </cell>
        </row>
        <row r="225">
          <cell r="A225">
            <v>50503</v>
          </cell>
          <cell r="B225" t="str">
            <v>Alvenaria de blocos de concreto estrutural 9x19x39cm cheios "Classe B", com resistência mínima à compressão 15MPa, assentados c/ argamassa de cimento e areia média no traço 1:4, preparo com betoneira, esp. juntas 10mm e esp. da parede s/ revestimento 9cm</v>
          </cell>
          <cell r="C225" t="str">
            <v>m2</v>
          </cell>
        </row>
        <row r="226">
          <cell r="A226">
            <v>506</v>
          </cell>
          <cell r="B226" t="str">
            <v>ALVENARIA DE VEDAÇÃO EMPREGANDO ARGAMASSA DE CIMENTO, CAL E AREIA</v>
          </cell>
          <cell r="C226">
            <v>506</v>
          </cell>
        </row>
        <row r="227">
          <cell r="A227">
            <v>50601</v>
          </cell>
          <cell r="B227" t="str">
            <v>Alvenaria de vedação com blocos de concreto 9x19x39cm, c/ resistência mínimo a compressão de 3 MPa, assentados c/ argamassa de cimento, cal hidratada CH1 e areia no traço 1:0,5:8, preparo com betoneira, esp. juntas 10mm e esp. da parede s/ revestimento 9cm</v>
          </cell>
          <cell r="C227" t="str">
            <v>m2</v>
          </cell>
        </row>
        <row r="228">
          <cell r="A228">
            <v>50602</v>
          </cell>
          <cell r="B228" t="str">
            <v>Alvenaria de vedação com blocos de concreto 14x19x39cm, c/ resistência mínimo a compressão de 3 MPa, assentados c/ argamassa de cimento, cal hidratada CH1 e areia no traço 1:0,5:8, preparo com betoneira, esp. juntas 10mm e esp. da parede s/ revestimento 14cm</v>
          </cell>
          <cell r="C228" t="str">
            <v>m2</v>
          </cell>
        </row>
        <row r="229">
          <cell r="A229">
            <v>50603</v>
          </cell>
          <cell r="B229" t="str">
            <v>Alvenaria de vedação com blocos de concreto 19x19x39cm, c/ resistência mínimo a compressão de 3 MPa, assentados c/ argamassa de cimento, cal hidratada CH1 e areia no traço 1:0,5:8, preparo com betoneira, esp. juntas 10mm e esp. da parede s/ revestimento 19cm</v>
          </cell>
          <cell r="C229" t="str">
            <v>m2</v>
          </cell>
        </row>
        <row r="230">
          <cell r="A230">
            <v>50605</v>
          </cell>
          <cell r="B230" t="str">
            <v>Alvenaria de vedação com blocos cerâmicos furados 9x19x19cm, assentados c/ argamassa de cimento, cal hidratada CH1 e areia no traço 1:0,5:8, preparo com betoneira, juntas 10mm e esp. das paredes s/revestimento, 9cm (bloco comprado na praça de Vitória, posto obra)</v>
          </cell>
          <cell r="C230" t="str">
            <v>m2</v>
          </cell>
        </row>
        <row r="231">
          <cell r="A231">
            <v>50606</v>
          </cell>
          <cell r="B231" t="str">
            <v>Alvenaria de vedação com blocos cerâmicos furados 9x19x19cm, assentados c/ argamassa de cimento, cal hidratada CH1 e areia no traço 1:0,5:8, preparo com betoneira, juntas 10mm e esp. das paredes s/revestimento, 9cm (bloco comprado na fábrica, posto obra)</v>
          </cell>
          <cell r="C231" t="str">
            <v>m2</v>
          </cell>
        </row>
        <row r="232">
          <cell r="A232">
            <v>50607</v>
          </cell>
          <cell r="B232" t="str">
            <v>Alvenaria de vedação com blocos cerâmicos furados 9x19x19cm, assentados c/ argamassa de cimento, cal hidratada CH1 e areia no traço 1:0,5:8, preparo com betoneira, juntas 10mm e esp. das paredes s/revestimento, 19cm, bloco deitado (bloco comprado praça de Vitória, posto obra)</v>
          </cell>
          <cell r="C232" t="str">
            <v>m2</v>
          </cell>
        </row>
        <row r="233">
          <cell r="A233">
            <v>50608</v>
          </cell>
          <cell r="B233" t="str">
            <v>Alvenaria de vedação com blocos cerâmicos furados 9x19x19cm, assentados c/ argamassa de cimento, cal hidratada CH1 e areia no traço 1:0,5:8, preparo com betoneira, juntas 10mm e esp. das paredes s/revestimento, 19cm, bloco deitado (bloco comprado fábrica, posto obra)</v>
          </cell>
          <cell r="C233" t="str">
            <v>m2</v>
          </cell>
        </row>
        <row r="234">
          <cell r="A234">
            <v>6</v>
          </cell>
          <cell r="B234" t="str">
            <v>ESQUADRIAS DE MADEIRA</v>
          </cell>
          <cell r="C234">
            <v>6</v>
          </cell>
        </row>
        <row r="235">
          <cell r="A235">
            <v>601</v>
          </cell>
          <cell r="B235" t="str">
            <v>MARCOS E ALIZARES</v>
          </cell>
          <cell r="C235">
            <v>601</v>
          </cell>
        </row>
        <row r="236">
          <cell r="A236">
            <v>60101</v>
          </cell>
          <cell r="B236" t="str">
            <v>Marco em madeira de lei tipo Peroba, Ipê, Angelim Pedra ou equivalente, com 15 x 3cm de batente, nas dimensões: 0,60 x 2,10 m</v>
          </cell>
          <cell r="C236" t="str">
            <v>und</v>
          </cell>
        </row>
        <row r="237">
          <cell r="A237">
            <v>60102</v>
          </cell>
          <cell r="B237" t="str">
            <v>Marco em madeira de lei tipo Peroba, Ipê, Angelim Pedra ou equivalente, com 15 x 3cm de batente, nas dimensões: 0,70 x 2,10 m</v>
          </cell>
          <cell r="C237" t="str">
            <v>und</v>
          </cell>
        </row>
        <row r="238">
          <cell r="A238">
            <v>60103</v>
          </cell>
          <cell r="B238" t="str">
            <v>Marco em madeira de lei tipo Peroba, Ipê, Angelim Pedra ou equivalente, com 15 x 3cm de batente, nas dimensões: 0,80 x 2,10 m</v>
          </cell>
          <cell r="C238" t="str">
            <v>und</v>
          </cell>
        </row>
        <row r="239">
          <cell r="A239">
            <v>60107</v>
          </cell>
          <cell r="B239" t="str">
            <v>Alizar em madeira de lei tipo Peroba, Ipê, Angelim Pedra ou equivalente, com 5 x 1,5cm</v>
          </cell>
          <cell r="C239" t="str">
            <v>m</v>
          </cell>
        </row>
        <row r="240">
          <cell r="A240">
            <v>60108</v>
          </cell>
          <cell r="B240" t="str">
            <v>Marco em madeira de lei tipo Peroba, Ipê, Angelim Pedra ou equivalente, com 15 x 3cm de batente, nas dimensões: 0,90 x 2,10 m</v>
          </cell>
          <cell r="C240" t="str">
            <v>und</v>
          </cell>
        </row>
        <row r="241">
          <cell r="A241">
            <v>60110</v>
          </cell>
          <cell r="B241" t="str">
            <v>Marco em madeira de lei tipo Peroba, Ipê, Angelim Pedra ou equivalente, com 15 x 3cm de batente</v>
          </cell>
          <cell r="C241" t="str">
            <v>m</v>
          </cell>
        </row>
        <row r="242">
          <cell r="A242">
            <v>60112</v>
          </cell>
          <cell r="B242" t="str">
            <v>Caixilho em madeira de lei tipo Peroba, Ipê, Angelim Pedra ou equivalente, com 9 x 3 cm para janela</v>
          </cell>
          <cell r="C242" t="str">
            <v>m</v>
          </cell>
        </row>
        <row r="243">
          <cell r="A243">
            <v>60113</v>
          </cell>
          <cell r="B243" t="str">
            <v>Alizar em madeira de lei tipo Peroba, Ipê, Angelim Pedra ou equivalente, com 7 x 1,5 cm</v>
          </cell>
          <cell r="C243" t="str">
            <v>m</v>
          </cell>
        </row>
        <row r="244">
          <cell r="A244">
            <v>611</v>
          </cell>
          <cell r="B244" t="str">
            <v>FERRAGENS</v>
          </cell>
          <cell r="C244">
            <v>611</v>
          </cell>
        </row>
        <row r="245">
          <cell r="A245">
            <v>61101</v>
          </cell>
          <cell r="B245" t="str">
            <v>Tarjeta fio redondo 3? para travamento de portas - IMAB, STAN, ALIANÇA ou equivalente</v>
          </cell>
          <cell r="C245" t="str">
            <v>und</v>
          </cell>
        </row>
        <row r="246">
          <cell r="A246">
            <v>61102</v>
          </cell>
          <cell r="B246" t="str">
            <v>Fechadura com maçaneta tipo alavanca e chave tipo yale - IMAB, STAN, ALIANÇA ou equivalente</v>
          </cell>
          <cell r="C246" t="str">
            <v>und</v>
          </cell>
        </row>
        <row r="247">
          <cell r="A247">
            <v>61103</v>
          </cell>
          <cell r="B247" t="str">
            <v>Fechadura com maçaneta tipo alavanca e chave comum para porta interna - IMAB, STAN, ALIANÇA ou equivalente</v>
          </cell>
          <cell r="C247" t="str">
            <v>und</v>
          </cell>
        </row>
        <row r="248">
          <cell r="A248">
            <v>61104</v>
          </cell>
          <cell r="B248" t="str">
            <v>Tarjeta tipo livre/ocupado - IMAB, STA, ALIANÇA ou equivalente</v>
          </cell>
          <cell r="C248" t="str">
            <v>und</v>
          </cell>
        </row>
        <row r="249">
          <cell r="A249">
            <v>61106</v>
          </cell>
          <cell r="B249" t="str">
            <v>Fechadura com maçaneta tipo bola e chave tipo yale - IMAB, STAN, ALIANÇA ou equivalente</v>
          </cell>
          <cell r="C249" t="str">
            <v>und</v>
          </cell>
        </row>
        <row r="250">
          <cell r="A250">
            <v>61107</v>
          </cell>
          <cell r="B250" t="str">
            <v>Fechadura de sobrepor, tipo caixão, com chave comum - IMAB, STAN, ALIANÇA ou equivalente</v>
          </cell>
          <cell r="C250" t="str">
            <v>und</v>
          </cell>
        </row>
        <row r="251">
          <cell r="A251">
            <v>61108</v>
          </cell>
          <cell r="B251" t="str">
            <v>Fechadura com maçaneta tipo alavanca e chave tipo banheiro - IMAB, STAN, ALIANÇA ou equivalente</v>
          </cell>
          <cell r="C251" t="str">
            <v>und</v>
          </cell>
        </row>
        <row r="252">
          <cell r="A252">
            <v>61112</v>
          </cell>
          <cell r="B252" t="str">
            <v>Dobradiça de latão cromado de 3 x 2.1/2?, inclusive parafusos - IMAB, STAN, ALIANÇA ou equivalente</v>
          </cell>
          <cell r="C252" t="str">
            <v>und</v>
          </cell>
        </row>
        <row r="253">
          <cell r="A253">
            <v>613</v>
          </cell>
          <cell r="B253" t="str">
            <v>PORTA EM MADEIRA DE LEI TIPO ANGELIM PEDRA OU EQUIV.C/ENCHIMENTO EM MADEIRA 1A.QUALIDADE ESP. 30MM P/ PINTURA, INCLUSIVE ALIZARES, DOBRADIÇAS E FECHADURA EXTERNA, EXCLUSIVE MARCO</v>
          </cell>
          <cell r="C253">
            <v>613</v>
          </cell>
        </row>
        <row r="254">
          <cell r="A254">
            <v>61301</v>
          </cell>
          <cell r="B254" t="str">
            <v>Porta em madeira de lei tipo angelim pedra ou equivalente,esp. 30 a 35mm c/ enchimento em madeira 1a qualidade, tipo sarrafeada para pintura, inclusive alizares, dobradiças e fechadura tipo alavanca em latão cromado LaFonte ou equivalente, exclusive marco, nas dimensões: 0,60 x 2,10 m</v>
          </cell>
          <cell r="C254" t="str">
            <v>und</v>
          </cell>
        </row>
        <row r="255">
          <cell r="A255">
            <v>61302</v>
          </cell>
          <cell r="B255" t="str">
            <v>Porta em madeira de lei tipo angelim pedra ou equivalente,esp. 30 a 35mm c/ enchimento em madeira 1a qualidade, tipo sarrafeada para pintura, inclusive alizares, dobradiças e fechadura tipo alavanca em latão cromado LaFonte ou equivalente, exclusive marco, nas dimensões: 0,70 x 2,10 m</v>
          </cell>
          <cell r="C255" t="str">
            <v>und</v>
          </cell>
        </row>
        <row r="256">
          <cell r="A256">
            <v>61303</v>
          </cell>
          <cell r="B256" t="str">
            <v>Porta em madeira de lei tipo angelim pedra ou equivalente,esp. 30 a 35mm c/ enchimento em madeira 1a qualidade, tipo sarrafeada para pintura, inclusive alizares, dobradiças e fechadura tipo alavanca em latão cromado LaFonte ou equivalente, exclusive marco, nas dimensões: 0,80 x 2,10 m</v>
          </cell>
          <cell r="C256" t="str">
            <v>und</v>
          </cell>
        </row>
        <row r="257">
          <cell r="A257">
            <v>61304</v>
          </cell>
          <cell r="B257" t="str">
            <v>Porta em madeira de lei tipo angelim pedra ou equivalente,esp. 30 a 35mm c/ enchimento em madeira 1a qualidade, tipo sarrafeada para pintura, inclusive alizares, dobradiças e fechadura tipo alavanca em latão cromado LaFonte ou equivalente, exclusive marco, nas dimensões: 0,90 x 2,10 m</v>
          </cell>
          <cell r="C257" t="str">
            <v>und</v>
          </cell>
        </row>
        <row r="258">
          <cell r="A258">
            <v>614</v>
          </cell>
          <cell r="B258" t="str">
            <v>PORTA EM MADEIRA DE LEI TIPO ANGELIM PEDRA/EQUIV, ESP. 30MM C/ ACAB. LISO P/ PINTURA, INCL. FECHADURA TIPO "LIVRE/OCUPADO" E FERRAGENS P/ FIXAÇÃO EM GRANITO, EXCLUSIVE MARCO</v>
          </cell>
          <cell r="C258">
            <v>614</v>
          </cell>
        </row>
        <row r="259">
          <cell r="A259">
            <v>61401</v>
          </cell>
          <cell r="B259"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v>
          </cell>
          <cell r="C259" t="str">
            <v>und</v>
          </cell>
        </row>
        <row r="260">
          <cell r="A260">
            <v>61402</v>
          </cell>
          <cell r="B260"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v>
          </cell>
          <cell r="C260" t="str">
            <v>und</v>
          </cell>
        </row>
        <row r="261">
          <cell r="A261">
            <v>61403</v>
          </cell>
          <cell r="B261"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v>
          </cell>
          <cell r="C261" t="str">
            <v>und</v>
          </cell>
        </row>
        <row r="262">
          <cell r="A262">
            <v>61404</v>
          </cell>
          <cell r="B262" t="str">
            <v>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v>
          </cell>
          <cell r="C262" t="str">
            <v>und</v>
          </cell>
        </row>
        <row r="263">
          <cell r="A263">
            <v>617</v>
          </cell>
          <cell r="B263" t="str">
            <v>PORTA EM VENEZIANA, EM MADEIRA DE LEI, ESP. 30MM, INCL. DOBRADIÇAS, EXCLUSIVE ALIZAR, MARCO E FECHADURA</v>
          </cell>
          <cell r="C263">
            <v>617</v>
          </cell>
        </row>
        <row r="264">
          <cell r="A264">
            <v>61701</v>
          </cell>
          <cell r="B264" t="str">
            <v>Porta em madeira de lei angelim pedra ou equivalente, esp. 30 a 35mm, maciça, tipo veneziana, inclusive dobradiças, exclusive alizar, marco e fechadura, nas dimensões: 0,60 x 2,10 m</v>
          </cell>
          <cell r="C264" t="str">
            <v>und</v>
          </cell>
        </row>
        <row r="265">
          <cell r="A265">
            <v>61702</v>
          </cell>
          <cell r="B265" t="str">
            <v>Porta em madeira de lei angelim pedra ou equivalente, esp. 30 a 35mm, maciça, tipo veneziana, inclusive dobradiças, exclusive alizar, marco e fechadura, nas dimensões: 0,70 x 2,10 m</v>
          </cell>
          <cell r="C265" t="str">
            <v>und</v>
          </cell>
        </row>
        <row r="266">
          <cell r="A266">
            <v>61703</v>
          </cell>
          <cell r="B266" t="str">
            <v>Porta em madeira de lei angelim pedra ou equivalente, esp. 30 a 35mm, maciça, tipo veneziana, inclusive dobradiças, exclusive alizar, marco e fechadura, nas dimensões: 0,80 x 2,10 m</v>
          </cell>
          <cell r="C266" t="str">
            <v>und</v>
          </cell>
        </row>
        <row r="267">
          <cell r="A267">
            <v>619</v>
          </cell>
          <cell r="B267" t="str">
            <v>PORTA EM MADEIRA DE LEI TIPO ANGELIM PEDRA OU EQUIV. C/ ENCHIMENTO EM MADEIRA DE 1ª QUALIDADE ESP 30MM, COM VISOR DE VIDRO, INCL. ALIZARES, DOBRADIÇAS E FECHADURAS EXT EM LATÃO CROMADO LAFONTE/EQUIV , EXCL. MARCO, NAS DIMENSÕES:</v>
          </cell>
          <cell r="C267">
            <v>619</v>
          </cell>
        </row>
        <row r="268">
          <cell r="A268">
            <v>61901</v>
          </cell>
          <cell r="B268"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v>
          </cell>
          <cell r="C268" t="str">
            <v>und</v>
          </cell>
        </row>
        <row r="269">
          <cell r="A269">
            <v>61902</v>
          </cell>
          <cell r="B269"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v>
          </cell>
          <cell r="C269" t="str">
            <v>und</v>
          </cell>
        </row>
        <row r="270">
          <cell r="A270">
            <v>61903</v>
          </cell>
          <cell r="B270" t="str">
            <v>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v>
          </cell>
          <cell r="C270" t="str">
            <v>und</v>
          </cell>
        </row>
        <row r="271">
          <cell r="A271">
            <v>622</v>
          </cell>
          <cell r="B271" t="str">
            <v>REVISÕES E REPAROS</v>
          </cell>
          <cell r="C271">
            <v>622</v>
          </cell>
        </row>
        <row r="272">
          <cell r="A272">
            <v>62201</v>
          </cell>
          <cell r="B272" t="str">
            <v>Substituição de fechadura com maçaneta tipo alavanca e chave tipo yale - IMAB, STAN, ALIANÇA ou equivalente</v>
          </cell>
          <cell r="C272" t="str">
            <v>und</v>
          </cell>
        </row>
        <row r="273">
          <cell r="A273">
            <v>62202</v>
          </cell>
          <cell r="B273" t="str">
            <v>Substituição de fechadura com maçaneta tipo alavanca e chave comum para porta interna - IMAB, STAN, ALIANÇA ou equivalente</v>
          </cell>
          <cell r="C273" t="str">
            <v>und</v>
          </cell>
        </row>
        <row r="274">
          <cell r="A274">
            <v>62203</v>
          </cell>
          <cell r="B274" t="str">
            <v>Substituição de fechadura com maçaneta tipo bola e chave tipo yale - IMAB, STAN, ALIANÇA ou equivalente</v>
          </cell>
          <cell r="C274" t="str">
            <v>und</v>
          </cell>
        </row>
        <row r="275">
          <cell r="A275">
            <v>62204</v>
          </cell>
          <cell r="B275" t="str">
            <v>Recolocação de folha de porta em madeira de 1 folha, excl. ferragens, porta, marcos e alizares</v>
          </cell>
          <cell r="C275" t="str">
            <v>und</v>
          </cell>
        </row>
        <row r="276">
          <cell r="A276">
            <v>62205</v>
          </cell>
          <cell r="B276" t="str">
            <v>Substituição de tarjeta tipo livre/ocupado - IMAB, STA, ALIANÇA ou equivalente</v>
          </cell>
          <cell r="C276" t="str">
            <v>und</v>
          </cell>
        </row>
        <row r="277">
          <cell r="A277">
            <v>62206</v>
          </cell>
          <cell r="B277" t="str">
            <v>Substituição de targeta fio redondo 2", ref. IMAB, STAN, ALIANÇA ou equivalente</v>
          </cell>
          <cell r="C277" t="str">
            <v>und</v>
          </cell>
        </row>
        <row r="278">
          <cell r="A278">
            <v>62207</v>
          </cell>
          <cell r="B278" t="str">
            <v>Substituição de dobradiça de latão cromado de 3 x 2.1/2?, inclusive parafusos - IMAB, STAN, ALIANÇA ou equivalente</v>
          </cell>
          <cell r="C278" t="str">
            <v>und</v>
          </cell>
        </row>
        <row r="279">
          <cell r="A279">
            <v>62208</v>
          </cell>
          <cell r="B279" t="str">
            <v>Reparo na porta com plaina, inclusive retirada e recolocação de folha de porta</v>
          </cell>
          <cell r="C279" t="str">
            <v>und</v>
          </cell>
        </row>
        <row r="280">
          <cell r="A280">
            <v>62211</v>
          </cell>
          <cell r="B280" t="str">
            <v>Remoção e reinstalação de alizar de madeira, exclusive alizar</v>
          </cell>
          <cell r="C280" t="str">
            <v>m</v>
          </cell>
        </row>
        <row r="281">
          <cell r="A281">
            <v>62212</v>
          </cell>
          <cell r="B281" t="str">
            <v>Remoção e reinstalação de marco de madeira, exclusive marco, inclusive acessórios de fixação: pregos e argamassa de cimento, cal hidratado e areia, para chumbamento</v>
          </cell>
          <cell r="C281" t="str">
            <v>m</v>
          </cell>
        </row>
        <row r="282">
          <cell r="A282">
            <v>623</v>
          </cell>
          <cell r="B282" t="str">
            <v>PORTA EM MADEIRA DE LEI COM ENCHIMENTO EM MADEIRA DE 1ª QUALIDADE, ESP. 30MM, PARA PINTURA, INCL. ALIZARES, DOBRADIÇAS, FECHADURA TIPO "LIVRE/OCUPADO" EXCLUSIVE MARCO</v>
          </cell>
          <cell r="C282">
            <v>623</v>
          </cell>
        </row>
        <row r="283">
          <cell r="A283">
            <v>62301</v>
          </cell>
          <cell r="B283" t="str">
            <v>Porta de madeira de lei sarrafeada com enchimento em madeira de 1ª qualidade, esp. 30 a 35mm, semi-sólida, para pintura, inclusive alizares, dobradiças, fechadura tipo "livre/ocupado" em latão cromado La Fonte ou equivalente, exclusive marco, nas dimensões: 0.60 x 1.60 m</v>
          </cell>
          <cell r="C283" t="str">
            <v>und</v>
          </cell>
        </row>
        <row r="284">
          <cell r="A284">
            <v>62302</v>
          </cell>
          <cell r="B284" t="str">
            <v>Porta de madeira de lei sarrafeada com enchimento em madeira de 1ª qualidade, esp. 30 a 35mm, semi-sólida, para pintura, inclusive alizares, dobradiças, fechadura tipo "livre/ocupado" em latão cromado La Fonte ou equivalente, exclusive marco, nas dimensões: 0.80 x 1.60 m</v>
          </cell>
          <cell r="C284" t="str">
            <v>und</v>
          </cell>
        </row>
        <row r="285">
          <cell r="A285">
            <v>625</v>
          </cell>
          <cell r="B285" t="str">
            <v>PORTA EM MADEIRA DE LEI TIPO ANGELIM PEDRA OU EQUIV.,ESP. 30 MM, MACIÇA C/ FRISO P/ VERNIZ, PADRÃO SEDU, COM VISOR, INCLUSIVE ALIZARES, DOBRADIÇAS E FECHADURA DE BOLA EXTERNA, EXCLUSIVE MARCO</v>
          </cell>
          <cell r="C285">
            <v>625</v>
          </cell>
        </row>
        <row r="286">
          <cell r="A286">
            <v>62501</v>
          </cell>
          <cell r="B286"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v>
          </cell>
          <cell r="C286" t="str">
            <v>und</v>
          </cell>
        </row>
        <row r="287">
          <cell r="A287">
            <v>62502</v>
          </cell>
          <cell r="B287"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v>
          </cell>
          <cell r="C287" t="str">
            <v>und</v>
          </cell>
        </row>
        <row r="288">
          <cell r="A288">
            <v>62503</v>
          </cell>
          <cell r="B288"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v>
          </cell>
          <cell r="C288" t="str">
            <v>und</v>
          </cell>
        </row>
        <row r="289">
          <cell r="A289">
            <v>62504</v>
          </cell>
          <cell r="B289" t="str">
            <v>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v>
          </cell>
          <cell r="C289" t="str">
            <v>und</v>
          </cell>
        </row>
        <row r="290">
          <cell r="A290">
            <v>62505</v>
          </cell>
          <cell r="B290" t="str">
            <v>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v>
          </cell>
          <cell r="C290" t="str">
            <v>und</v>
          </cell>
        </row>
        <row r="291">
          <cell r="A291">
            <v>7</v>
          </cell>
          <cell r="B291" t="str">
            <v>ESQUADRIAS METÁLICAS</v>
          </cell>
          <cell r="C291">
            <v>7</v>
          </cell>
        </row>
        <row r="292">
          <cell r="A292">
            <v>711</v>
          </cell>
          <cell r="B292" t="str">
            <v>GRADES E PORTÕES</v>
          </cell>
          <cell r="C292">
            <v>711</v>
          </cell>
        </row>
        <row r="293">
          <cell r="A293">
            <v>71101</v>
          </cell>
          <cell r="B293" t="str">
            <v>Tela de proteção de arame galvanizado 1/2" fio 12, com quadro em tubo de ferro galvanizado 1 1/2" e cantoneira de ferro 1/2" x 1/2" x1/8", conforme detalhe em projeto</v>
          </cell>
          <cell r="C293" t="str">
            <v>m2</v>
          </cell>
        </row>
        <row r="294">
          <cell r="A294">
            <v>71103</v>
          </cell>
          <cell r="B294" t="str">
            <v>Grade de tela tipo mosquiteiro de arame galvanizado #18, fio 32, inclusive, requadro em cantoneira de ferro 1/8"x1/2"x1/2"</v>
          </cell>
          <cell r="C294" t="str">
            <v>m2</v>
          </cell>
        </row>
        <row r="295">
          <cell r="A295">
            <v>71104</v>
          </cell>
          <cell r="B295" t="str">
            <v>Portão de ferro de abrir em barra chata, inclusive chumbamento</v>
          </cell>
          <cell r="C295" t="str">
            <v>m2</v>
          </cell>
        </row>
        <row r="296">
          <cell r="A296">
            <v>71105</v>
          </cell>
          <cell r="B296" t="str">
            <v>Grade de ferro em barra chata, inclusive chumbamento</v>
          </cell>
          <cell r="C296" t="str">
            <v>m2</v>
          </cell>
        </row>
        <row r="297">
          <cell r="A297">
            <v>71106</v>
          </cell>
          <cell r="B297" t="str">
            <v>Portão de ferro de correr em barra chata, inclusive chumbamento</v>
          </cell>
          <cell r="C297" t="str">
            <v>m2</v>
          </cell>
        </row>
        <row r="298">
          <cell r="A298">
            <v>71107</v>
          </cell>
          <cell r="B298" t="str">
            <v>Portão de ferro de abrir em barra chata, chapa e tubo, inclusive chumbamento</v>
          </cell>
          <cell r="C298" t="str">
            <v>m2</v>
          </cell>
        </row>
        <row r="299">
          <cell r="A299">
            <v>717</v>
          </cell>
          <cell r="B299" t="str">
            <v>ESQUADRIAS METÁLICAS (M2)</v>
          </cell>
          <cell r="C299">
            <v>717</v>
          </cell>
        </row>
        <row r="300">
          <cell r="A300">
            <v>71701</v>
          </cell>
          <cell r="B300" t="str">
            <v>Janela de correr para vidro em alumínio anodizado cor natural, linha 25, completa, incl. puxador com tranca, alizar, caixilho e contramarco, exclusive vidro</v>
          </cell>
          <cell r="C300" t="str">
            <v>m2</v>
          </cell>
        </row>
        <row r="301">
          <cell r="A301">
            <v>71702</v>
          </cell>
          <cell r="B301" t="str">
            <v>Báscula para vidro em alumínio anodizado cor natural, linha 25, completa, com tranca, caixilho, alizar e contramarco, exclusive vidro</v>
          </cell>
          <cell r="C301" t="str">
            <v>m2</v>
          </cell>
        </row>
        <row r="302">
          <cell r="A302">
            <v>71703</v>
          </cell>
          <cell r="B302" t="str">
            <v>Janela tipo maxim-ar para vidro em alumínio anodizado natural, linha 25, completa, incl. puxador com tranca, caixilho, alizar e contramarco, exclusive vidro</v>
          </cell>
          <cell r="C302" t="str">
            <v>m2</v>
          </cell>
        </row>
        <row r="303">
          <cell r="A303">
            <v>71704</v>
          </cell>
          <cell r="B303" t="str">
            <v>Porta de abrir tipo veneziana em alumínio anodizado, linha 25, completa, incl. puxador com tranca, caixilho, alizar e contramarco</v>
          </cell>
          <cell r="C303" t="str">
            <v>m2</v>
          </cell>
        </row>
        <row r="304">
          <cell r="A304">
            <v>71706</v>
          </cell>
          <cell r="B304" t="str">
            <v>Guichê/gradil em perfil L 1" e perfil T 3/4" em ferro, inclusive pintura em esmalte sintético, marca de referência SUVINIL</v>
          </cell>
          <cell r="C304" t="str">
            <v>m2</v>
          </cell>
        </row>
        <row r="305">
          <cell r="A305">
            <v>718</v>
          </cell>
          <cell r="B305" t="str">
            <v>REVISÕES E REPAROS</v>
          </cell>
          <cell r="C305">
            <v>718</v>
          </cell>
        </row>
        <row r="306">
          <cell r="A306">
            <v>71801</v>
          </cell>
          <cell r="B306" t="str">
            <v>Escovamento com escova de aço em esquadrias de ferro</v>
          </cell>
          <cell r="C306" t="str">
            <v>m2</v>
          </cell>
        </row>
        <row r="307">
          <cell r="A307">
            <v>8</v>
          </cell>
          <cell r="B307" t="str">
            <v>VIDROS E ESPELHOS</v>
          </cell>
          <cell r="C307">
            <v>8</v>
          </cell>
        </row>
        <row r="308">
          <cell r="A308">
            <v>801</v>
          </cell>
          <cell r="B308" t="str">
            <v>VIDROS PARA ESQUADRIAS</v>
          </cell>
          <cell r="C308">
            <v>801</v>
          </cell>
        </row>
        <row r="309">
          <cell r="A309">
            <v>80102</v>
          </cell>
          <cell r="B309" t="str">
            <v>Vidro plano transparente liso, com 4 mm de espessura</v>
          </cell>
          <cell r="C309" t="str">
            <v>m2</v>
          </cell>
        </row>
        <row r="310">
          <cell r="A310">
            <v>80103</v>
          </cell>
          <cell r="B310" t="str">
            <v>Vidro fantasia mini-boreal, com 4 mm de espessura</v>
          </cell>
          <cell r="C310" t="str">
            <v>m2</v>
          </cell>
        </row>
        <row r="311">
          <cell r="A311">
            <v>80107</v>
          </cell>
          <cell r="B311" t="str">
            <v>Vidro aramado esp. 6mm, colocado</v>
          </cell>
          <cell r="C311" t="str">
            <v>m2</v>
          </cell>
        </row>
        <row r="312">
          <cell r="A312">
            <v>802</v>
          </cell>
          <cell r="B312" t="str">
            <v>ESPELHOS</v>
          </cell>
          <cell r="C312">
            <v>802</v>
          </cell>
        </row>
        <row r="313">
          <cell r="A313">
            <v>80201</v>
          </cell>
          <cell r="B313" t="str">
            <v>Espelho para banheiros espessura 4 mm, incluindo chapa compensada 10 mm, moldura de alumínio em perfil L 3/4", fixado com parafusos cromados</v>
          </cell>
          <cell r="C313" t="str">
            <v>m2</v>
          </cell>
        </row>
        <row r="314">
          <cell r="A314">
            <v>80202</v>
          </cell>
          <cell r="B314" t="str">
            <v>Espelho espessura 4 mm, incluindo chapa compensada 6mm, moldura de peça de madeira 7x2.5cm fixada com parafuso e bucha conforme detalhe em projeto</v>
          </cell>
          <cell r="C314" t="str">
            <v>m2</v>
          </cell>
        </row>
        <row r="315">
          <cell r="A315">
            <v>80203</v>
          </cell>
          <cell r="B315" t="str">
            <v>Espelho prata esp. 4 mm sobre caixa de compensado colado revestido com fórmica e fixado com parafuso cromado e bucha, dim. 1,80 x 0,40m, conforme detalhe em projeto</v>
          </cell>
          <cell r="C315" t="str">
            <v>m2</v>
          </cell>
        </row>
        <row r="316">
          <cell r="A316">
            <v>9</v>
          </cell>
          <cell r="B316" t="str">
            <v>COBERTURA</v>
          </cell>
          <cell r="C316">
            <v>9</v>
          </cell>
        </row>
        <row r="317">
          <cell r="A317">
            <v>901</v>
          </cell>
          <cell r="B317" t="str">
            <v>ESTRUTURA PARA TELHADO</v>
          </cell>
          <cell r="C317">
            <v>901</v>
          </cell>
        </row>
        <row r="318">
          <cell r="A318">
            <v>90101</v>
          </cell>
          <cell r="B318" t="str">
            <v>Estrutura de madeira de lei tipo Paraju, peroba mica, angelim pedra ou equivalente para telhado de telha cerâmica tipo capa e canal, com pontaletes, terças, caibros e ripas, inclusive tratamento com cupinicida, exclusive telhas</v>
          </cell>
          <cell r="C318" t="str">
            <v>m2</v>
          </cell>
        </row>
        <row r="319">
          <cell r="A319">
            <v>90102</v>
          </cell>
          <cell r="B319" t="str">
            <v>Estrutura de madeira de lei tipo Paraju, peroba mica, angelim pedra ou equivalente para telhado de telha ondulada de fibrocimento esp. 6mm, com pontaletes e caibros, inclusive tratamento com cupinicida, exclusive telhas</v>
          </cell>
          <cell r="C319" t="str">
            <v>m2</v>
          </cell>
        </row>
        <row r="320">
          <cell r="A320">
            <v>90103</v>
          </cell>
          <cell r="B320" t="str">
            <v>Estrutura de madeira de lei tipo Paraju ou equivalente para cobertura de telha de fibrocimento canalete 49/90, inclusive tratamento com cupinicida, exclusive telhas</v>
          </cell>
          <cell r="C320" t="str">
            <v>m2</v>
          </cell>
        </row>
        <row r="321">
          <cell r="A321">
            <v>90104</v>
          </cell>
          <cell r="B321" t="str">
            <v>Estrutura de madeira de lei tipo Paraju, peroba mica, angelim pedra ou equivalente para telhado de telhas cerâmicas tipo capa e canal c/ tesouras, pilares, vigas, terças, caibros e ripas, incl. trat. c/cupinicida, exclusive telhas</v>
          </cell>
          <cell r="C321" t="str">
            <v>m2</v>
          </cell>
        </row>
        <row r="322">
          <cell r="A322">
            <v>90105</v>
          </cell>
          <cell r="B322" t="str">
            <v>Estrutura de madeira de lei Paraju, peroba mica, angelim pedra ou equivalente para telhado de telha cerâmica tipo francesa, com pontaletes, terças, caibros e ripas, inclusive tratamento com cupunicida, exclusive telhas</v>
          </cell>
          <cell r="C322" t="str">
            <v>m2</v>
          </cell>
        </row>
        <row r="323">
          <cell r="A323">
            <v>902</v>
          </cell>
          <cell r="B323" t="str">
            <v>TELHADO</v>
          </cell>
          <cell r="C323">
            <v>902</v>
          </cell>
        </row>
        <row r="324">
          <cell r="A324">
            <v>90202</v>
          </cell>
          <cell r="B324" t="str">
            <v>Cobertura nova de telhas onduladas de fibrocimento 6.0mm, inclusive cumeeiras e acessórios de fixação</v>
          </cell>
          <cell r="C324" t="str">
            <v>m2</v>
          </cell>
        </row>
        <row r="325">
          <cell r="A325">
            <v>90203</v>
          </cell>
          <cell r="B325" t="str">
            <v>Cobertura nova de telhas onduladas de fibrocimento 8.0mm, inclusive cumeeiras e acessórios de fixação</v>
          </cell>
          <cell r="C325" t="str">
            <v>m2</v>
          </cell>
        </row>
        <row r="326">
          <cell r="A326">
            <v>90206</v>
          </cell>
          <cell r="B326" t="str">
            <v>Cobertura nova de telhas de alumínio trapezoidal, H = 8 cm, esp. 0.5mm, inclusive acessórios de fixação</v>
          </cell>
          <cell r="C326" t="str">
            <v>m2</v>
          </cell>
        </row>
        <row r="327">
          <cell r="A327">
            <v>90211</v>
          </cell>
          <cell r="B327" t="str">
            <v>Cobertura nova de telhas cerâmicas tipo capa e canal inclusive cumeeira (telhas compradas na praça de Vitória, posto obra) (área de projeção horizontal; incl. 35%)</v>
          </cell>
          <cell r="C327" t="str">
            <v>m2</v>
          </cell>
        </row>
        <row r="328">
          <cell r="A328">
            <v>90212</v>
          </cell>
          <cell r="B328" t="str">
            <v>Cobertura nova de telhas cerâmicas tipo capa e canal inclusive cumeeiras (telhas compradas na fábrica, posto obra)</v>
          </cell>
          <cell r="C328" t="str">
            <v>m2</v>
          </cell>
        </row>
        <row r="329">
          <cell r="A329">
            <v>90215</v>
          </cell>
          <cell r="B329" t="str">
            <v>Cumeeira para cobertura em telha cerâmica tipo capa e canal</v>
          </cell>
          <cell r="C329" t="str">
            <v>m</v>
          </cell>
        </row>
        <row r="330">
          <cell r="A330">
            <v>90216</v>
          </cell>
          <cell r="B330" t="str">
            <v>Cumeeira para cobertura em telhas onduladas de fibrocimento 6.0mm</v>
          </cell>
          <cell r="C330" t="str">
            <v>m</v>
          </cell>
        </row>
        <row r="331">
          <cell r="A331">
            <v>90219</v>
          </cell>
          <cell r="B331" t="str">
            <v>Cobertura em telha ondulada de alumínio, esp. 0.5mm, inclusive acessórios de fixação</v>
          </cell>
          <cell r="C331" t="str">
            <v>m2</v>
          </cell>
        </row>
        <row r="332">
          <cell r="A332">
            <v>90228</v>
          </cell>
          <cell r="B332" t="str">
            <v>Telha em aço galvalume trapezoidal 40, e=0.50mm, pintura cor branca nas duas faces, inclusive acessório de fixação Ref. Santo André, Eternit, Metform ou equivalente</v>
          </cell>
          <cell r="C332" t="str">
            <v>m2</v>
          </cell>
        </row>
        <row r="333">
          <cell r="A333">
            <v>903</v>
          </cell>
          <cell r="B333" t="str">
            <v>RUFOS E CALHAS</v>
          </cell>
          <cell r="C333">
            <v>903</v>
          </cell>
        </row>
        <row r="334">
          <cell r="A334">
            <v>90301</v>
          </cell>
          <cell r="B334" t="str">
            <v>Rufo de concreto armado Fck=15 MPa, nas dimensões de 30x5 cm, moldado "in loco"</v>
          </cell>
          <cell r="C334" t="str">
            <v>m</v>
          </cell>
        </row>
        <row r="335">
          <cell r="A335">
            <v>90302</v>
          </cell>
          <cell r="B335" t="str">
            <v>Rufo de chapa metálica nº 26 com largura de 30 cm</v>
          </cell>
          <cell r="C335" t="str">
            <v>m</v>
          </cell>
        </row>
        <row r="336">
          <cell r="A336">
            <v>90305</v>
          </cell>
          <cell r="B336" t="str">
            <v>Calha de concreto armado Fck=15 MPa em "U" nas dimensões de 38 x 56 cm conforme detalhes em projeto</v>
          </cell>
          <cell r="C336" t="str">
            <v>m</v>
          </cell>
        </row>
        <row r="337">
          <cell r="A337">
            <v>90312</v>
          </cell>
          <cell r="B337" t="str">
            <v>Calha em chapa galvanizada com largura de 40 cm</v>
          </cell>
          <cell r="C337" t="str">
            <v>m</v>
          </cell>
        </row>
        <row r="338">
          <cell r="A338">
            <v>90314</v>
          </cell>
          <cell r="B338" t="str">
            <v>Rufo de chapa de alumínio esp. 0.5mm, largura de 30cm</v>
          </cell>
          <cell r="C338" t="str">
            <v>m</v>
          </cell>
        </row>
        <row r="339">
          <cell r="A339">
            <v>904</v>
          </cell>
          <cell r="B339" t="str">
            <v>PLATIBANDA</v>
          </cell>
          <cell r="C339">
            <v>904</v>
          </cell>
        </row>
        <row r="340">
          <cell r="A340">
            <v>90403</v>
          </cell>
          <cell r="B340" t="str">
            <v>Platibanda de alvenaria de bloco cerâmico 10x20x20cm, assentado com argamassa de cimento, cal hidratada CH1 e areia no traço 1:0,5:8, amarrada com pilaretes em conc. arm. a cada 2m (H=1.0m), excl. revest.</v>
          </cell>
          <cell r="C340" t="str">
            <v>m</v>
          </cell>
        </row>
        <row r="341">
          <cell r="A341">
            <v>905</v>
          </cell>
          <cell r="B341" t="str">
            <v>REVISÕES E REPAROS</v>
          </cell>
          <cell r="C341">
            <v>905</v>
          </cell>
        </row>
        <row r="342">
          <cell r="A342">
            <v>90501</v>
          </cell>
          <cell r="B342" t="str">
            <v>Recolocação de engradamento de madeira para telhado com telha cerâmica, com pontaletes, terças, caibros e ripas, exclusive fornecimento</v>
          </cell>
          <cell r="C342" t="str">
            <v>m2</v>
          </cell>
        </row>
        <row r="343">
          <cell r="A343">
            <v>90502</v>
          </cell>
          <cell r="B343" t="str">
            <v>Recolocação de estrutura de madeira para telhado com telha ondulada de fibrocimento ou telha ecológica tipo onduline, com pontaletes e caibros, exclusive fornecimento</v>
          </cell>
          <cell r="C343" t="str">
            <v>m2</v>
          </cell>
        </row>
        <row r="344">
          <cell r="A344">
            <v>90506</v>
          </cell>
          <cell r="B344" t="str">
            <v>Recolocação de telha ondulada de fibrocimento 6mm, excl. cumeeira</v>
          </cell>
          <cell r="C344" t="str">
            <v>m2</v>
          </cell>
        </row>
        <row r="345">
          <cell r="A345">
            <v>90509</v>
          </cell>
          <cell r="B345" t="str">
            <v>Remoção, lavagem com escova de aço e recolocação de telhas cerâmicas</v>
          </cell>
          <cell r="C345" t="str">
            <v>m2</v>
          </cell>
        </row>
        <row r="346">
          <cell r="A346">
            <v>90511</v>
          </cell>
          <cell r="B346" t="str">
            <v>Tratamento em estrutura de madeira com cupinicida</v>
          </cell>
          <cell r="C346" t="str">
            <v>m2</v>
          </cell>
        </row>
        <row r="347">
          <cell r="A347">
            <v>90512</v>
          </cell>
          <cell r="B347" t="str">
            <v>Limpeza de calhas e coletores (serviço realizado por servente)</v>
          </cell>
          <cell r="C347" t="str">
            <v>m3</v>
          </cell>
        </row>
        <row r="348">
          <cell r="A348">
            <v>10</v>
          </cell>
          <cell r="B348" t="str">
            <v>IMPERMEABILIZAÇÃO</v>
          </cell>
          <cell r="C348">
            <v>10</v>
          </cell>
        </row>
        <row r="349">
          <cell r="A349">
            <v>1001</v>
          </cell>
          <cell r="B349" t="str">
            <v>IMPERMEABILIZAÇÃO DE CAIXAS DE ÁGUA</v>
          </cell>
          <cell r="C349">
            <v>1001</v>
          </cell>
        </row>
        <row r="350">
          <cell r="A350">
            <v>100102</v>
          </cell>
          <cell r="B350" t="str">
            <v>Impermeabilização nas seguintes etapas: chapisco traço 1:2 c/ sika 1 ou equivalente, revest. duplo c/ argamassa de cimento e areia traço 1:3 c/ sika 1 ou equivalente, em 2x15 mm e acab. argamassa 1:1</v>
          </cell>
          <cell r="C350" t="str">
            <v>m2</v>
          </cell>
        </row>
        <row r="351">
          <cell r="A351">
            <v>100105</v>
          </cell>
          <cell r="B351" t="str">
            <v>Índice de imperm.c/ manta asfáltica atendendo NBR 9952, asfalto polimérico, esp.4mm reforç.c/ filme int.em polietileno, regul.base c/ arg.1:4 esp.mín.15mm, proteção mec. arg. 1:4 esp.20mm, imprimação e juntas dilat.</v>
          </cell>
          <cell r="C351" t="str">
            <v>m2</v>
          </cell>
        </row>
        <row r="352">
          <cell r="A352">
            <v>1002</v>
          </cell>
          <cell r="B352" t="str">
            <v>IMPERMEABILIZAÇÃO CALHAS, LAJES DESCOBERTAS, BALDRAMES, PAREDES E JARDINEIRAS</v>
          </cell>
          <cell r="C352">
            <v>1002</v>
          </cell>
        </row>
        <row r="353">
          <cell r="A353">
            <v>100202</v>
          </cell>
          <cell r="B353" t="str">
            <v>Impermeabilização com argamassa de igol 2 - marca de referência Sika</v>
          </cell>
          <cell r="C353" t="str">
            <v>m2</v>
          </cell>
        </row>
        <row r="354">
          <cell r="A354">
            <v>100203</v>
          </cell>
          <cell r="B354" t="str">
            <v>Pintura impermeabilizante com igolflex ou equivalente a 3 demãos</v>
          </cell>
          <cell r="C354" t="str">
            <v>m2</v>
          </cell>
        </row>
        <row r="355">
          <cell r="A355">
            <v>100204</v>
          </cell>
          <cell r="B355" t="str">
            <v>Impermeabilização, empregando argamassa de cimento e areia sem peneirar no traço 1:3 com aditivo impermeabilizado tipo sika 1 ou equivalente, espessura de 2 cm</v>
          </cell>
          <cell r="C355" t="str">
            <v>m2</v>
          </cell>
        </row>
        <row r="356">
          <cell r="A356">
            <v>100208</v>
          </cell>
          <cell r="B356" t="str">
            <v>Índice de imperm.c/ manta asfáltica atendendo NBR 9952, asfalto polimerizado esp.3mm, reforç.c/ filme int. polietileno, regul. base c/ arg.1:4 esp.mín.15mm, proteção mec. arg.1:4 esp.20mm, imprimação e juntas dilat.</v>
          </cell>
          <cell r="C356" t="str">
            <v>m2</v>
          </cell>
        </row>
        <row r="357">
          <cell r="A357">
            <v>1003</v>
          </cell>
          <cell r="B357" t="str">
            <v>IMPERMEABILIZAÇÃO DE FOSSAS E FILTROS</v>
          </cell>
          <cell r="C357">
            <v>1003</v>
          </cell>
        </row>
        <row r="358">
          <cell r="A358">
            <v>100301</v>
          </cell>
          <cell r="B358" t="str">
            <v>Impermeabilização nas seguintes etapas: chapisco traço 1:2 c/ sika 1 prop. 1:10 ou equiv., revest. duplo c/ argamassa de cimento e areia traço 1:3 c/ sika 1 prop. 1:12 ou equivalente, esp. 2x15 mm e acab. argamassa 1:2</v>
          </cell>
          <cell r="C358" t="str">
            <v>m2</v>
          </cell>
        </row>
        <row r="359">
          <cell r="A359">
            <v>11</v>
          </cell>
          <cell r="B359" t="str">
            <v>TETOS E FORROS</v>
          </cell>
          <cell r="C359">
            <v>11</v>
          </cell>
        </row>
        <row r="360">
          <cell r="A360">
            <v>1101</v>
          </cell>
          <cell r="B360" t="str">
            <v>REVESTIMENTO COM ARGAMASSA</v>
          </cell>
          <cell r="C360">
            <v>1101</v>
          </cell>
        </row>
        <row r="361">
          <cell r="A361">
            <v>110101</v>
          </cell>
          <cell r="B361" t="str">
            <v>Chapisco com argamassa de cimento e areia média ou grossa lavada no traço 1:3, espessura 5 mm</v>
          </cell>
          <cell r="C361" t="str">
            <v>m2</v>
          </cell>
        </row>
        <row r="362">
          <cell r="A362">
            <v>1102</v>
          </cell>
          <cell r="B362" t="str">
            <v>REBAIXAMENTOS</v>
          </cell>
          <cell r="C362">
            <v>1102</v>
          </cell>
        </row>
        <row r="363">
          <cell r="A363">
            <v>110201</v>
          </cell>
          <cell r="B363" t="str">
            <v>Forro de gesso acabamento tipo liso</v>
          </cell>
          <cell r="C363" t="str">
            <v>m2</v>
          </cell>
        </row>
        <row r="364">
          <cell r="A364">
            <v>110210</v>
          </cell>
          <cell r="B364" t="str">
            <v>Forro PVC branco L = 20 cm, frisado, estruturado por perfis de aço galvanizado e tirantes rígidos fabricado de acordo com a NBR-14285, colocado</v>
          </cell>
          <cell r="C364" t="str">
            <v>m2</v>
          </cell>
        </row>
        <row r="365">
          <cell r="A365">
            <v>1103</v>
          </cell>
          <cell r="B365" t="str">
            <v>REVESTIMENTO EMPREGANDO ARGAMASSA DE CIMENTO, CAL E AREIA</v>
          </cell>
          <cell r="C365">
            <v>1103</v>
          </cell>
        </row>
        <row r="366">
          <cell r="A366">
            <v>110301</v>
          </cell>
          <cell r="B366" t="str">
            <v>Emboço de argamassa de cimento, cal hidratada CH1 e areia lavada traço 1:0.5:6, espessura 20 mm</v>
          </cell>
          <cell r="C366" t="str">
            <v>m2</v>
          </cell>
        </row>
        <row r="367">
          <cell r="A367">
            <v>110302</v>
          </cell>
          <cell r="B367" t="str">
            <v>Reboco tipo paulista de argamassa de cimento, cal hidratada CH1 e areia lavada traço 1:0.5:6, espessura 25 mm</v>
          </cell>
          <cell r="C367" t="str">
            <v>m2</v>
          </cell>
        </row>
        <row r="368">
          <cell r="A368">
            <v>1104</v>
          </cell>
          <cell r="B368" t="str">
            <v>REVISÕES E REPAROS</v>
          </cell>
          <cell r="C368">
            <v>1104</v>
          </cell>
        </row>
        <row r="369">
          <cell r="A369">
            <v>110401</v>
          </cell>
          <cell r="B369" t="str">
            <v>Recolocação de forro de madeira, com aproveitamento do material</v>
          </cell>
          <cell r="C369" t="str">
            <v>m2</v>
          </cell>
        </row>
        <row r="370">
          <cell r="A370">
            <v>12</v>
          </cell>
          <cell r="B370" t="str">
            <v>REVESTIMENTO DE PAREDES</v>
          </cell>
          <cell r="C370">
            <v>12</v>
          </cell>
        </row>
        <row r="371">
          <cell r="A371">
            <v>1201</v>
          </cell>
          <cell r="B371" t="str">
            <v>REVESTIMENTO COM ARGAMASSA</v>
          </cell>
          <cell r="C371">
            <v>1201</v>
          </cell>
        </row>
        <row r="372">
          <cell r="A372">
            <v>120101</v>
          </cell>
          <cell r="B372" t="str">
            <v>Chapisco de argamassa de cimento e areia média ou grossa lavada, no traço 1:3, espessura 5 mm</v>
          </cell>
          <cell r="C372" t="str">
            <v>m2</v>
          </cell>
        </row>
        <row r="373">
          <cell r="A373">
            <v>1202</v>
          </cell>
          <cell r="B373" t="str">
            <v>ACABAMENTOS</v>
          </cell>
          <cell r="C373">
            <v>1202</v>
          </cell>
        </row>
        <row r="374">
          <cell r="A374">
            <v>120201</v>
          </cell>
          <cell r="B374" t="str">
            <v>Azulejo branco 15 x 15 cm, juntas a prumo, assentado com argamassa de cimento colante, inclusive rejuntamento com cimento branco, marcas de referência Eliane, Cecrisa ou Portobello</v>
          </cell>
          <cell r="C374" t="str">
            <v>m2</v>
          </cell>
        </row>
        <row r="375">
          <cell r="A375">
            <v>120205</v>
          </cell>
          <cell r="B375" t="str">
            <v>Roda-parede de madeira de lei tipo Paraju ou equivalente, de 10 x 2.5cm, fixado com parafuso e bucha plástica n° 8</v>
          </cell>
          <cell r="C375" t="str">
            <v>m</v>
          </cell>
        </row>
        <row r="376">
          <cell r="A376">
            <v>120207</v>
          </cell>
          <cell r="B376" t="str">
            <v>Roda-parede de madeira de lei tipo Paraju ou equivalente, de 20 X 1.5cm fixado com parafuso e bucha plástica n° 7</v>
          </cell>
          <cell r="C376" t="str">
            <v>m</v>
          </cell>
        </row>
        <row r="377">
          <cell r="A377">
            <v>120208</v>
          </cell>
          <cell r="B377" t="str">
            <v>Acabamento de alumínio com perfil de canto para arremate das paredes</v>
          </cell>
          <cell r="C377" t="str">
            <v>m</v>
          </cell>
        </row>
        <row r="378">
          <cell r="A378">
            <v>120216</v>
          </cell>
          <cell r="B378" t="str">
            <v>Acabamento de perfil "U" em alumínio anodizado fosco 1/2"</v>
          </cell>
          <cell r="C378" t="str">
            <v>m</v>
          </cell>
        </row>
        <row r="379">
          <cell r="A379">
            <v>120221</v>
          </cell>
          <cell r="B379" t="str">
            <v>Pastilha cerâmica branca 5 x 5 cm, assentada com argamassa de cimento colante e rejunte pré-fabricado, marcas de referência Atlas, Jatobá, NGK ou equivalentwe</v>
          </cell>
          <cell r="C379" t="str">
            <v>m2</v>
          </cell>
        </row>
        <row r="380">
          <cell r="A380">
            <v>120224</v>
          </cell>
          <cell r="B380" t="str">
            <v>Assentamento de revestimento cerâmico com cimento colante, excl. rejuntamento e cerâmica</v>
          </cell>
          <cell r="C380" t="str">
            <v>m2</v>
          </cell>
        </row>
        <row r="381">
          <cell r="A381">
            <v>120227</v>
          </cell>
          <cell r="B381" t="str">
            <v>Roda parede em granito cinza andorinha 7x2cm, com acabamento abaulado nos dois lados</v>
          </cell>
          <cell r="C381" t="str">
            <v>m</v>
          </cell>
        </row>
        <row r="382">
          <cell r="A382">
            <v>120232</v>
          </cell>
          <cell r="B382" t="str">
            <v>Cerâmica 10 x 10 cm, branco brilhante ref Galeria Mesh BR telada, ELIANE, STRUFALDI, CERAL, empregando argamassa colante, inclusive rejuntamento junta plus cinza claro esp. 3 mm</v>
          </cell>
          <cell r="C382" t="str">
            <v>m2</v>
          </cell>
        </row>
        <row r="383">
          <cell r="A383">
            <v>1203</v>
          </cell>
          <cell r="B383" t="str">
            <v>REVESTIMENTO EMPREGANDO ARGAMASSA DE CIMENTO, CAL E AREIA</v>
          </cell>
          <cell r="C383">
            <v>1203</v>
          </cell>
        </row>
        <row r="384">
          <cell r="A384">
            <v>120301</v>
          </cell>
          <cell r="B384" t="str">
            <v>Emboço de argamassa de cimento, cal hidratada CH1 e areia média ou grossa lavada no traço 1:0.5:6, espessura 20 mm</v>
          </cell>
          <cell r="C384" t="str">
            <v>m2</v>
          </cell>
        </row>
        <row r="385">
          <cell r="A385">
            <v>120302</v>
          </cell>
          <cell r="B385" t="str">
            <v>Reboco de argamassa de cimento, cal hidratada CH1 e areia média ou grossa lavada no traço 1:0.5:6, espessura 5mm</v>
          </cell>
          <cell r="C385" t="str">
            <v>m2</v>
          </cell>
        </row>
        <row r="386">
          <cell r="A386">
            <v>120303</v>
          </cell>
          <cell r="B386" t="str">
            <v>Reboco tipo paulista de argamassa de cimento, cal hidratada CH1 e areia média ou grossa lavada no traço 1:0.5:6, espessura 25 mm</v>
          </cell>
          <cell r="C386" t="str">
            <v>m2</v>
          </cell>
        </row>
        <row r="387">
          <cell r="A387">
            <v>120304</v>
          </cell>
          <cell r="B387" t="str">
            <v>Reboco de argamassa de cimento, cal hidratada CH1 e areia média ou grossa lavada no traço 1:0.5:6, com impermeabilizante para revestimentos (caixas, fossas, filtros, cisternas, etc...)</v>
          </cell>
          <cell r="C387" t="str">
            <v>m2</v>
          </cell>
        </row>
        <row r="388">
          <cell r="A388">
            <v>120308</v>
          </cell>
          <cell r="B388" t="str">
            <v>Chapisco de argamassa de cimento e areia média ou grossa lavada no traço 1:3, espessura 5mm, com utilização de impermeabilizante</v>
          </cell>
          <cell r="C388" t="str">
            <v>m2</v>
          </cell>
        </row>
        <row r="389">
          <cell r="A389">
            <v>13</v>
          </cell>
          <cell r="B389" t="str">
            <v>PISOS INTERNOS E EXTERNOS</v>
          </cell>
          <cell r="C389">
            <v>13</v>
          </cell>
        </row>
        <row r="390">
          <cell r="A390">
            <v>1301</v>
          </cell>
          <cell r="B390" t="str">
            <v>LASTRO DE CONTRAPISO</v>
          </cell>
          <cell r="C390">
            <v>1301</v>
          </cell>
        </row>
        <row r="391">
          <cell r="A391">
            <v>130103</v>
          </cell>
          <cell r="B391" t="str">
            <v>Regularização de base para revestimento cerâmico, com argamassa de cimento e areia no traço 1:5, espessura: 3 cm</v>
          </cell>
          <cell r="C391" t="str">
            <v>m2</v>
          </cell>
        </row>
        <row r="392">
          <cell r="A392">
            <v>130104</v>
          </cell>
          <cell r="B392" t="str">
            <v>Regularização de base p/ revestimento cerâmico, com argamassa de cimento e areia no traço 1:5, espessura 5cm</v>
          </cell>
          <cell r="C392" t="str">
            <v>m2</v>
          </cell>
        </row>
        <row r="393">
          <cell r="A393">
            <v>130109</v>
          </cell>
          <cell r="B393" t="str">
            <v>Lastro regularizado e impermeabilizado de concreto não estrutural, espessura de 8 cm</v>
          </cell>
          <cell r="C393" t="str">
            <v>m2</v>
          </cell>
        </row>
        <row r="394">
          <cell r="A394">
            <v>130110</v>
          </cell>
          <cell r="B394" t="str">
            <v>Lastro regularizado de concreto não estrutural, espessura de 8 cm</v>
          </cell>
          <cell r="C394" t="str">
            <v>m2</v>
          </cell>
        </row>
        <row r="395">
          <cell r="A395">
            <v>130111</v>
          </cell>
          <cell r="B395" t="str">
            <v>Lastro impermeabilizado de concreto não estrutural, espessura de 6 cm</v>
          </cell>
          <cell r="C395" t="str">
            <v>m2</v>
          </cell>
        </row>
        <row r="396">
          <cell r="A396">
            <v>130112</v>
          </cell>
          <cell r="B396" t="str">
            <v>Lastro de concreto não estrutural, espessura de 6 cm</v>
          </cell>
          <cell r="C396" t="str">
            <v>m2</v>
          </cell>
        </row>
        <row r="397">
          <cell r="A397">
            <v>130113</v>
          </cell>
          <cell r="B397" t="str">
            <v>Lastro impermeabilizado de concreto não estrutural, espessura de 8cm</v>
          </cell>
          <cell r="C397" t="str">
            <v>m2</v>
          </cell>
        </row>
        <row r="398">
          <cell r="A398">
            <v>1302</v>
          </cell>
          <cell r="B398" t="str">
            <v>ACABAMENTOS</v>
          </cell>
          <cell r="C398">
            <v>1302</v>
          </cell>
        </row>
        <row r="399">
          <cell r="A399">
            <v>130202</v>
          </cell>
          <cell r="B399" t="str">
            <v>Piso cimentado liso com 1.5 cm de espessura, de argamassa de cimento e areia no traço 1:3 e juntas plásticas em quadros de 1 m</v>
          </cell>
          <cell r="C399" t="str">
            <v>m2</v>
          </cell>
        </row>
        <row r="400">
          <cell r="A400">
            <v>130205</v>
          </cell>
          <cell r="B400" t="str">
            <v>Piso de tábuas corridas de Peroba de 15cm sobre caibros de 5x6cm espaçados de 50cm, fixados com argamassa de cimento e areia no traço 1:5</v>
          </cell>
          <cell r="C400" t="str">
            <v>m2</v>
          </cell>
        </row>
        <row r="401">
          <cell r="A401">
            <v>130208</v>
          </cell>
          <cell r="B401" t="str">
            <v>Junta plástica 17 x 3 mm, para pisos corridos, inclusive fornecimento e colocação</v>
          </cell>
          <cell r="C401" t="str">
            <v>m</v>
          </cell>
        </row>
        <row r="402">
          <cell r="A402">
            <v>130209</v>
          </cell>
          <cell r="B402" t="str">
            <v>Piso de cimentado camurçado executado com argamassa de cimento e areia no traço 1:3, esp. 3.0cm</v>
          </cell>
          <cell r="C402" t="str">
            <v>m2</v>
          </cell>
        </row>
        <row r="403">
          <cell r="A403">
            <v>130210</v>
          </cell>
          <cell r="B403" t="str">
            <v>Piso cimentado liso com 1.5 cm de espessura, em argamassa de cimento e areia no traço 1:3 e juntas plásticas em quadros de 1 m colorido com corante tipo Xadrez ou equivalente</v>
          </cell>
          <cell r="C403" t="str">
            <v>m2</v>
          </cell>
        </row>
        <row r="404">
          <cell r="A404">
            <v>130211</v>
          </cell>
          <cell r="B404" t="str">
            <v>Fornecimento e instalação de Piso Paviflex dim. 30x30cm, esp. 2mm linha Chroma Concept ref. Fademac ou equivalente</v>
          </cell>
          <cell r="C404" t="str">
            <v>m2</v>
          </cell>
        </row>
        <row r="405">
          <cell r="A405">
            <v>130222</v>
          </cell>
          <cell r="B405" t="str">
            <v>Revestimento de piso com placas de borracha plurigoma preto pastilhado ou equivalente, inclusive arremate</v>
          </cell>
          <cell r="C405" t="str">
            <v>m2</v>
          </cell>
        </row>
        <row r="406">
          <cell r="A406">
            <v>130223</v>
          </cell>
          <cell r="B406" t="str">
            <v>Assentamento de piso cerâmico, com utilização de cimento colante, excl. rejuntamento e cerâmica</v>
          </cell>
          <cell r="C406" t="str">
            <v>m2</v>
          </cell>
        </row>
        <row r="407">
          <cell r="A407">
            <v>130225</v>
          </cell>
          <cell r="B407" t="str">
            <v>Rejuntamento de piso cerâmico, usando cimento branco, para juntas de no máximo 3mm de espessura</v>
          </cell>
          <cell r="C407" t="str">
            <v>m2</v>
          </cell>
        </row>
        <row r="408">
          <cell r="A408">
            <v>130226</v>
          </cell>
          <cell r="B408" t="str">
            <v>Rejuntamento empregando argamassa para rejunte, esp. 5mm</v>
          </cell>
          <cell r="C408" t="str">
            <v>m2</v>
          </cell>
        </row>
        <row r="409">
          <cell r="A409">
            <v>130228</v>
          </cell>
          <cell r="B409" t="str">
            <v>Assentamento e rejuntamento de piso em porcelanato (dimensões superiores a 30x30cm) utilizando dupla colagem de argamassa colante para porcelanato tipo ACIII, exclusive fornecimento do porcelanato e do rejunte</v>
          </cell>
          <cell r="C409" t="str">
            <v>m2</v>
          </cell>
        </row>
        <row r="410">
          <cell r="A410">
            <v>130230</v>
          </cell>
          <cell r="B410" t="str">
            <v>Piso argamassa alta resistência tipo granilite ou equiv de qualidade comprovada, esp de 10mm, com juntas plástica em quadros de 1m, na cor natural, com acabamento anti-derrapante mecanizado, inclusive regularização e=3.0cm</v>
          </cell>
          <cell r="C410" t="str">
            <v>m2</v>
          </cell>
        </row>
        <row r="411">
          <cell r="A411">
            <v>130231</v>
          </cell>
          <cell r="B411" t="str">
            <v>Piso argamassa alta resistência tipo granilite ou equiv de qualidade comprovada, esp de 10mm, com juntas plástica em quadros de 1m, na cor natural, com acabamento polido mecanizado, inclusive regularização e=3.0cm</v>
          </cell>
          <cell r="C411" t="str">
            <v>m2</v>
          </cell>
        </row>
        <row r="412">
          <cell r="A412">
            <v>130233</v>
          </cell>
          <cell r="B412" t="str">
            <v>Porcelanato esmaltado, acabamento acetinado, dim. 60x60cm, ref. de cor CIMENTO CINZA BOLD Portobello/equiv, utilizando dupla colagem de argamassa colante para porcelanato tipo ACIII e rejunte 3mm para porcelanato</v>
          </cell>
          <cell r="C412" t="str">
            <v>m2</v>
          </cell>
        </row>
        <row r="413">
          <cell r="A413">
            <v>130234</v>
          </cell>
          <cell r="B413" t="str">
            <v>Porcelanato natural retificado, acabamento acetinado, dim. 60x60cm, ref. PLATINA NA Eliane/equiv, utilizando dupla colagem de argamassa colante para porcelanato tipo ACIII e rejunte e rejunte 3mm para porcelanato</v>
          </cell>
          <cell r="C413" t="str">
            <v>m2</v>
          </cell>
        </row>
        <row r="414">
          <cell r="A414">
            <v>130236</v>
          </cell>
          <cell r="B414" t="str">
            <v>Piso cerâmico esmaltado, PEI 5, acabamento semibrilho, dim. 45x45cm, ref. de cor CARGO PLUS WHITE Eliane/equiv. assentado com argamassa de cimento colante, inclusive rejuntamento</v>
          </cell>
          <cell r="C414" t="str">
            <v>m2</v>
          </cell>
        </row>
        <row r="415">
          <cell r="A415">
            <v>130237</v>
          </cell>
          <cell r="B415" t="str">
            <v>Assentamento e rejuntamento de piso em porcelanato (dimensões superiores a 30x30cm) utilizando dupla colagem de argamassa colante para porcelanato tipo ACII/ACIII, exclusive fornecimento do porcelanato e do rejunte</v>
          </cell>
          <cell r="C415" t="str">
            <v>m2</v>
          </cell>
        </row>
        <row r="416">
          <cell r="A416">
            <v>1303</v>
          </cell>
          <cell r="B416" t="str">
            <v>DEGRAUS, RODAPÉS, SOLEIRAS E PEITORIS</v>
          </cell>
          <cell r="C416">
            <v>1303</v>
          </cell>
        </row>
        <row r="417">
          <cell r="A417">
            <v>130301</v>
          </cell>
          <cell r="B417" t="str">
            <v>Rodapé de argamassa de cimento e areia no traço 1:3, altura de 7 cm e espessura de 2 cm</v>
          </cell>
          <cell r="C417" t="str">
            <v>m</v>
          </cell>
        </row>
        <row r="418">
          <cell r="A418">
            <v>130303</v>
          </cell>
          <cell r="B418" t="str">
            <v>Rodapé de cerâmica PEI-3, assentado com argamassa de cimento cola h = 7.0 cm, inclusive rejuntamento com cimento branco</v>
          </cell>
          <cell r="C418" t="str">
            <v>m</v>
          </cell>
        </row>
        <row r="419">
          <cell r="A419">
            <v>130304</v>
          </cell>
          <cell r="B419" t="str">
            <v>Rodapé de madeira de lei 7.0 x 1.5 cm, fixado com parafuso e bucha plástica n° 7</v>
          </cell>
          <cell r="C419" t="str">
            <v>m</v>
          </cell>
        </row>
        <row r="420">
          <cell r="A420">
            <v>130307</v>
          </cell>
          <cell r="B420" t="str">
            <v>Peitoril de mármore branco com largura 40 cm e esp. 3cm</v>
          </cell>
          <cell r="C420" t="str">
            <v>m</v>
          </cell>
        </row>
        <row r="421">
          <cell r="A421">
            <v>130308</v>
          </cell>
          <cell r="B421" t="str">
            <v>Soleira de granito esp. 2 cm e largura de 15 cm</v>
          </cell>
          <cell r="C421" t="str">
            <v>m</v>
          </cell>
        </row>
        <row r="422">
          <cell r="A422">
            <v>130311</v>
          </cell>
          <cell r="B422" t="str">
            <v>Soleira de granito cinza, espessura 3 cm e largura de 3 cm, conforme detalhe em projeto</v>
          </cell>
          <cell r="C422" t="str">
            <v>m</v>
          </cell>
        </row>
        <row r="423">
          <cell r="A423">
            <v>130315</v>
          </cell>
          <cell r="B423" t="str">
            <v>Rodapé de granito cinza andorinha altura de 7 cm e espessura de 2 cm, assentado com argamassa de cimento, cal hidratada CH1 e areia no traço 1:0,5:8, inclusive rejuntamento com cimento branco</v>
          </cell>
          <cell r="C423" t="str">
            <v>m</v>
          </cell>
        </row>
        <row r="424">
          <cell r="A424">
            <v>130317</v>
          </cell>
          <cell r="B424" t="str">
            <v>Peitoril de granito cinza polido, 15 cm, esp. 3cm</v>
          </cell>
          <cell r="C424" t="str">
            <v>m</v>
          </cell>
        </row>
        <row r="425">
          <cell r="A425">
            <v>130320</v>
          </cell>
          <cell r="B425" t="str">
            <v>Rodapé em cerâmica PEI-3, h = 7cm, assentado com argamassa de cimento, cal e areia, incl. rejuntamento com cimento branco</v>
          </cell>
          <cell r="C425" t="str">
            <v>m</v>
          </cell>
        </row>
        <row r="426">
          <cell r="A426">
            <v>130321</v>
          </cell>
          <cell r="B426" t="str">
            <v>Rodapé de granito cinza esp. 2cm, h=7cm, assentado com argamassa de cimento, cal hidratada CH1 e areia no traço 1:0,5:8, incl. rejuntamento com cimento branco</v>
          </cell>
          <cell r="C426" t="str">
            <v>m</v>
          </cell>
        </row>
        <row r="427">
          <cell r="A427">
            <v>130322</v>
          </cell>
          <cell r="B427" t="str">
            <v>Rodapé de argamassa de alta resistência tipo granilite ou equivalente de qualidade comprovada, altura de 10 cm e espessura de 10 mm, com cantos boleados, executado com cimento e granitina grana N.1, inclusive polimento</v>
          </cell>
          <cell r="C427" t="str">
            <v>m</v>
          </cell>
        </row>
        <row r="428">
          <cell r="A428">
            <v>130323</v>
          </cell>
          <cell r="B428" t="str">
            <v>Soleira de argamassa de alta resistência tipo granilite ou equivalente de qualidade comprovada, largura de 15cm, executado com cimento e granitina grana N.1</v>
          </cell>
          <cell r="C428" t="str">
            <v>m</v>
          </cell>
        </row>
        <row r="429">
          <cell r="A429">
            <v>1304</v>
          </cell>
          <cell r="B429" t="str">
            <v>REVISÕES E REPAROS</v>
          </cell>
          <cell r="C429">
            <v>1304</v>
          </cell>
        </row>
        <row r="430">
          <cell r="A430">
            <v>130403</v>
          </cell>
          <cell r="B430" t="str">
            <v>Recomposição de piso cimentado, com argamassa de cimento e areia no traço 1:3, com 2 cm de espessura, incl. lastro</v>
          </cell>
          <cell r="C430" t="str">
            <v>m2</v>
          </cell>
        </row>
        <row r="431">
          <cell r="A431">
            <v>14</v>
          </cell>
          <cell r="B431" t="str">
            <v>INSTALAÇÕES HIDRO-SANITÁRIAS</v>
          </cell>
          <cell r="C431">
            <v>14</v>
          </cell>
        </row>
        <row r="432">
          <cell r="A432">
            <v>1401</v>
          </cell>
          <cell r="B432" t="str">
            <v>SUMIDOUROS, FOSSAS SÉPTICAS E FILTROS ANAERÓBIOS</v>
          </cell>
          <cell r="C432">
            <v>1401</v>
          </cell>
        </row>
        <row r="433">
          <cell r="A433">
            <v>140102</v>
          </cell>
          <cell r="B433" t="str">
            <v>Fossa séptica de anéis pré-moldados de concreto, diâmetro 1.20 m, altura útil de 1.70m, completa, incluindo tampa c/visita de 60cm, concreto p/fundo esp.10 cm, e tubo para ligação ao filtro</v>
          </cell>
          <cell r="C433" t="str">
            <v>und</v>
          </cell>
        </row>
        <row r="434">
          <cell r="A434">
            <v>140103</v>
          </cell>
          <cell r="B434" t="str">
            <v>Filtro anaeróbio de anéis pré-moldados de concreto, diâmetro de 1.20m, altura útil de 1.80m, completo, incl. tampa c/visita de 60 cm, concreto p/fundo esp.10cm e tubulação de saída de esgoto</v>
          </cell>
          <cell r="C434" t="str">
            <v>und</v>
          </cell>
        </row>
        <row r="435">
          <cell r="A435">
            <v>140108</v>
          </cell>
          <cell r="B435" t="str">
            <v>Fossa séptica de anéis pré-moldados de concreto, diâmetro 2.00 m, Hútil 2.0m completa, incluindo tampa c/visita de 60cm, concreto p/ fundo esp.10 cm, tubo de limpeza e escavação, conf. detalhe em projeto</v>
          </cell>
          <cell r="C435" t="str">
            <v>und</v>
          </cell>
        </row>
        <row r="436">
          <cell r="A436">
            <v>140109</v>
          </cell>
          <cell r="B436" t="str">
            <v>Filtro anaeróbio de anéis pré-moldados de concreto, diâm. 2.0m, Hútil 2.0m, compl., incl. tampa c/visita 60cm, concreto p/ fundo esp. 10cm, escavação, brita 4 e tubulação de saída esgoto 150mm, conf. proj.</v>
          </cell>
          <cell r="C436" t="str">
            <v>und</v>
          </cell>
        </row>
        <row r="437">
          <cell r="A437">
            <v>1402</v>
          </cell>
          <cell r="B437" t="str">
            <v>ENTRADA DE ÁGUA</v>
          </cell>
          <cell r="C437">
            <v>1402</v>
          </cell>
        </row>
        <row r="438">
          <cell r="A438">
            <v>140201</v>
          </cell>
          <cell r="B438" t="str">
            <v>Padrão de entrada d   água com cavalete de PVC para hidrômetro com diâmetro de 3/4" - padrão 1C da CESAN. Instalado em vão de muro protegido com gradeamento. Inclusive base de concreto magro, tubulação, conexões e registro. Conferir detalhe.</v>
          </cell>
          <cell r="C438" t="str">
            <v>und</v>
          </cell>
        </row>
        <row r="439">
          <cell r="A439">
            <v>140207</v>
          </cell>
          <cell r="B439" t="str">
            <v>Padrão de entrada d  água com caixa termoplástica para hidrômetro de 3/4" - padrão 1B da CESAN. Instalado embutido na alvenaria. Inclusive tubulação, conexões, registro, tubo camisa e caixa com tampa transparente. Conferir detalhe.</v>
          </cell>
          <cell r="C439" t="str">
            <v>und</v>
          </cell>
        </row>
        <row r="440">
          <cell r="A440">
            <v>140208</v>
          </cell>
          <cell r="B440" t="str">
            <v>Padrão entrada d  água com caixa enterrada para hidrômetro com diâmetro de 1" - padrão 2B da CESAN. Caixa em alvenaria 60x80x40cm e com tampa articulada de ferro fundido, registro e conexões para instalação de hidrômetro. Conferir detalhe</v>
          </cell>
          <cell r="C440" t="str">
            <v>und</v>
          </cell>
        </row>
        <row r="441">
          <cell r="A441">
            <v>140209</v>
          </cell>
          <cell r="B441" t="str">
            <v>Mureta p/ cavalete (Padrão 1B - CESAN) de alv. blocos cerâmicos 10x20x20cm deitados, dimensões 0.80x1.0x0.20m, para instalação de caixa termoplastica, incl revest. em reboco e lastro concreto esp.10cm, exclusive caixa e cavalete</v>
          </cell>
          <cell r="C441" t="str">
            <v>und</v>
          </cell>
        </row>
        <row r="442">
          <cell r="A442">
            <v>1407</v>
          </cell>
          <cell r="B442" t="str">
            <v>PONTOS HIDRO-SANITÁRIOS</v>
          </cell>
          <cell r="C442">
            <v>1407</v>
          </cell>
        </row>
        <row r="443">
          <cell r="A443">
            <v>140701</v>
          </cell>
          <cell r="B443" t="str">
            <v>Ponto de água fria (lavatório, tanque, pia de cozinha, etc...)</v>
          </cell>
          <cell r="C443" t="str">
            <v>pt</v>
          </cell>
        </row>
        <row r="444">
          <cell r="A444">
            <v>140702</v>
          </cell>
          <cell r="B444" t="str">
            <v>Ponto com registro de pressão (chuveiro, caixa de descarga, etc...)</v>
          </cell>
          <cell r="C444" t="str">
            <v>pt</v>
          </cell>
        </row>
        <row r="445">
          <cell r="A445">
            <v>140703</v>
          </cell>
          <cell r="B445" t="str">
            <v>Ponto de torneira de jardim (para praças)</v>
          </cell>
          <cell r="C445" t="str">
            <v>pt</v>
          </cell>
        </row>
        <row r="446">
          <cell r="A446">
            <v>140704</v>
          </cell>
          <cell r="B446" t="str">
            <v>Ponto de válvula de descarga, inclusive válvula (sem acabamento)</v>
          </cell>
          <cell r="C446" t="str">
            <v>pt</v>
          </cell>
        </row>
        <row r="447">
          <cell r="A447">
            <v>140705</v>
          </cell>
          <cell r="B447" t="str">
            <v>Ponto para esgoto primário (vaso sanitário)</v>
          </cell>
          <cell r="C447" t="str">
            <v>pt</v>
          </cell>
        </row>
        <row r="448">
          <cell r="A448">
            <v>140706</v>
          </cell>
          <cell r="B448" t="str">
            <v>Ponto para esgoto secundário (pia, lavatório, mictório, tanque, bidê, etc...)</v>
          </cell>
          <cell r="C448" t="str">
            <v>pt</v>
          </cell>
        </row>
        <row r="449">
          <cell r="A449">
            <v>140707</v>
          </cell>
          <cell r="B449" t="str">
            <v>Ponto para caixa sifonada, inclusive caixa sifonada pvc 150x150x50mm com grelha em pvc</v>
          </cell>
          <cell r="C449" t="str">
            <v>pt</v>
          </cell>
        </row>
        <row r="450">
          <cell r="A450">
            <v>140708</v>
          </cell>
          <cell r="B450" t="str">
            <v>Ponto para ralo sifonado, inclusive ralo sifonado 100 x 40 mm c/ grelha em pvc</v>
          </cell>
          <cell r="C450" t="str">
            <v>pt</v>
          </cell>
        </row>
        <row r="451">
          <cell r="A451">
            <v>140709</v>
          </cell>
          <cell r="B451" t="str">
            <v>Ponto para ralo seco, inclusive ralo pvc 10 cm com grelha em pvc</v>
          </cell>
          <cell r="C451" t="str">
            <v>pt</v>
          </cell>
        </row>
        <row r="452">
          <cell r="A452">
            <v>140710</v>
          </cell>
          <cell r="B452" t="str">
            <v>Ponto para caixa sifonada, inclusive caixa sifonada pvc 150x150x50mm com grelha em aço inox</v>
          </cell>
          <cell r="C452" t="str">
            <v>und</v>
          </cell>
        </row>
        <row r="453">
          <cell r="A453">
            <v>140711</v>
          </cell>
          <cell r="B453" t="str">
            <v>Ponto para ralo sifonado, inclusive ralo sifonado 100 x 40 mm c/ grelha em açõ inox</v>
          </cell>
          <cell r="C453" t="str">
            <v>und</v>
          </cell>
        </row>
        <row r="454">
          <cell r="A454">
            <v>140712</v>
          </cell>
          <cell r="B454" t="str">
            <v>Ponto de válvula de descarga, inclusive válvula e acabamento anti-vandalismo cromado referência Docol, Fabrimar e Deca</v>
          </cell>
          <cell r="C454" t="str">
            <v>und</v>
          </cell>
        </row>
        <row r="455">
          <cell r="A455">
            <v>140713</v>
          </cell>
          <cell r="B455" t="str">
            <v>Ponto de válvula de descarga, inclusive válvula de descarga de 50mm (1 1/2"), com acabamento para válvula de descarga Benefit, marca de referência Docol ou equivalente Mod. 00184906</v>
          </cell>
          <cell r="C455" t="str">
            <v>und</v>
          </cell>
        </row>
        <row r="456">
          <cell r="A456">
            <v>140714</v>
          </cell>
          <cell r="B456" t="str">
            <v>Ponto p/ válvula (mictório) inclusive válvula com acabamento marca de referência Pressmatic Docol, Mod. 17015106 e tubo de ligação p/mictório antivandalismo Pressmatic Mod. 00132606 marca de ref. Docol ou equivalente</v>
          </cell>
          <cell r="C456" t="str">
            <v>und</v>
          </cell>
        </row>
        <row r="457">
          <cell r="A457">
            <v>1409</v>
          </cell>
          <cell r="B457" t="str">
            <v>TUBULAÇÃO DE LIGAÇÃO DE CAIXAS</v>
          </cell>
          <cell r="C457">
            <v>1409</v>
          </cell>
        </row>
        <row r="458">
          <cell r="A458">
            <v>140901</v>
          </cell>
          <cell r="B458" t="str">
            <v>Tubos de concreto simples PS1, diâmetro 200 mm, com rejuntamento de argamassa de cimento, cal hidratada e areia no traço 1:2:6, incluindo escavação e berço, conf. normas e especificações.</v>
          </cell>
          <cell r="C458" t="str">
            <v>m</v>
          </cell>
        </row>
        <row r="459">
          <cell r="A459">
            <v>140902</v>
          </cell>
          <cell r="B459" t="str">
            <v>Tubos de concreto simples PS1, diâmetro 300 mm, com rejuntamento de argamassa de cimento, cal hidratada e areia no traço 1:2:6, incluindo escavação e berço, conforme normas e especificações.</v>
          </cell>
          <cell r="C459" t="str">
            <v>m</v>
          </cell>
        </row>
        <row r="460">
          <cell r="A460">
            <v>140903</v>
          </cell>
          <cell r="B460" t="str">
            <v>Tubo PVC rígido para esgoto no diâmetro de 100mm incluindo escavação e aterro com areia</v>
          </cell>
          <cell r="C460" t="str">
            <v>m</v>
          </cell>
        </row>
        <row r="461">
          <cell r="A461">
            <v>140904</v>
          </cell>
          <cell r="B461" t="str">
            <v>Tubo PVC rígido para esgoto no diâmetro de 150mm incluindo escavação e aterro com areia</v>
          </cell>
          <cell r="C461" t="str">
            <v>m</v>
          </cell>
        </row>
        <row r="462">
          <cell r="A462">
            <v>140905</v>
          </cell>
          <cell r="B462" t="str">
            <v>Tubo PVC rígido para esgoto no diâmetro de 200mm incluindo escavação e aterro com areia</v>
          </cell>
          <cell r="C462" t="str">
            <v>m</v>
          </cell>
        </row>
        <row r="463">
          <cell r="A463">
            <v>140906</v>
          </cell>
          <cell r="B463" t="str">
            <v>Tubo PVC rígido para esgoto no diâmetro de 75 mm incluindo escavação e aterro com areia</v>
          </cell>
          <cell r="C463" t="str">
            <v>m</v>
          </cell>
        </row>
        <row r="464">
          <cell r="A464">
            <v>1411</v>
          </cell>
          <cell r="B464" t="str">
            <v>CAIXAS EMPREGANDO ARGAMASSA DE CIMENTO, CAL E AREIA</v>
          </cell>
          <cell r="C464">
            <v>1411</v>
          </cell>
        </row>
        <row r="465">
          <cell r="A465">
            <v>141101</v>
          </cell>
          <cell r="B465" t="str">
            <v>Caixas de inspeção de alv. blocos concreto 9x19x39cm, dim, 60x60cm e Hmáx = 1m, com tampa de conc. esp. 5cm, lastro de conc. esp. 10cm, revest intern. c/ chapisco e reboco impermeabilizado, incl. escavação, reaterro e enchimento</v>
          </cell>
          <cell r="C465" t="str">
            <v>und</v>
          </cell>
        </row>
        <row r="466">
          <cell r="A466">
            <v>141102</v>
          </cell>
          <cell r="B466" t="str">
            <v>Caixa de areia de alvenaria de blocos de concreto 9x19x39cm, dim. 60x60cm e Hmáx=1m, c/ tampa em concreto esp. 5cm, lastro concreto esp. 10cm, revestida intern. c/ chapisco e reboco impermeabilizante, incl. escavação e reaterro</v>
          </cell>
          <cell r="C466" t="str">
            <v>und</v>
          </cell>
        </row>
        <row r="467">
          <cell r="A467">
            <v>141103</v>
          </cell>
          <cell r="B467" t="str">
            <v>Caixa sifonada especial de alv. bloco conc.9x19x39cm, dim 60x60cm e Hmáx=1m, c/ tampa em concreto esp.5cm, lastro conc.esp.10cm, revest. intern. c/chap. e reb. impermeab. escav, reaterro e curva curta c/ visita e plug em pvc 100mm</v>
          </cell>
          <cell r="C467" t="str">
            <v>und</v>
          </cell>
        </row>
        <row r="468">
          <cell r="A468">
            <v>141104</v>
          </cell>
          <cell r="B468" t="str">
            <v>Caixa de gordura de alv. bloco concreto 9x19x39cm, dim.60x60cm e Hmáx=1m, com tampa em concreto esp.5cm, lastro concreto esp.10cm, revestida intern. c/ chapisco e reboco impermeab, escavação, reaterro e parede interna em concreto</v>
          </cell>
          <cell r="C468" t="str">
            <v>und</v>
          </cell>
        </row>
        <row r="469">
          <cell r="A469">
            <v>141105</v>
          </cell>
          <cell r="B469" t="str">
            <v>Caixa retentora de matéria sólida de alv. bloco conc.9x19x39cm, dim 60x60cm e Hmáx=1m, c/ tampa conc. esp.5cm, lastro conc. esp.10cm, revest. internamente c/ chap, reb. impermeab., escavação, reaterro e parede int. em concreto</v>
          </cell>
          <cell r="C469" t="str">
            <v>und</v>
          </cell>
        </row>
        <row r="470">
          <cell r="A470">
            <v>141106</v>
          </cell>
          <cell r="B470" t="str">
            <v>Caixas de inspeção de alv. blocos concreto 9x19x39cm, dim.100x60cm e Hmáx = 1m, com tampa de conc. esp. 5cm, lastro de conc. esp. 10cm, revest intern. c/ chapisco e reboco impermeabilizado, incl. escavação, reaterro e enchimento</v>
          </cell>
          <cell r="C470" t="str">
            <v>und</v>
          </cell>
        </row>
        <row r="471">
          <cell r="A471">
            <v>141107</v>
          </cell>
          <cell r="B471" t="str">
            <v>Caixa de gordura simples de alv. bloco concr.9x19x39cm, dim.80x60cm e Hmáx=1m, com tampa em concr.esp.5cm, lastro concr.esp.10cm, revestida intern. c/ chapisco e reboco impermeab, escavação, reaterro e parede interna em concr.</v>
          </cell>
          <cell r="C471" t="str">
            <v>und</v>
          </cell>
        </row>
        <row r="472">
          <cell r="A472">
            <v>141108</v>
          </cell>
          <cell r="B472" t="str">
            <v>Caixa de gordura especial de alv. bloco concr. 9x19x39cm, dim.60x60cm e Hmáx=1m, com tampa em concr.esp.5cm, lastro concr.esp.10cm, revestida intern. c/ chapisco e reboco impermeab, escavação, reaterro e parede interna em concr.</v>
          </cell>
          <cell r="C472" t="str">
            <v>und</v>
          </cell>
        </row>
        <row r="473">
          <cell r="A473">
            <v>141109</v>
          </cell>
          <cell r="B473" t="str">
            <v>Grelha largura 20 cm de ferro redondo de 1/2" a cada 3 cm, contorno com barra de ferro de 3/4" x 1/8" e caixilho de cantoneira de 1" x 3/16"</v>
          </cell>
          <cell r="C473" t="str">
            <v>m</v>
          </cell>
        </row>
        <row r="474">
          <cell r="A474">
            <v>141110</v>
          </cell>
          <cell r="B474" t="str">
            <v>Caixa de inspeção em alv. bloco concreto 9x19x39cm, dim. 60x60cm e Hmáx=1m, c/ tampa de ferro fundido 40x40cm, lastro de concreto esp.10cm, revest. interno c/ chapisco e reboco impermeabiliz, incl. escavação, reaterro e enchimento</v>
          </cell>
          <cell r="C474" t="str">
            <v>und</v>
          </cell>
        </row>
        <row r="475">
          <cell r="A475">
            <v>141111</v>
          </cell>
          <cell r="B475" t="str">
            <v>Caixa de areia em alv. de bloco de concreto 9x19x39, dim. 60x60cm e Hmáx=1m, c/ tampa em ferro fundido, lastro de concreto esp. 10cm, revest. int. c/ chapisco e reboco impermeabilizado, incl. escavação e reaterro</v>
          </cell>
          <cell r="C475" t="str">
            <v>und</v>
          </cell>
        </row>
        <row r="476">
          <cell r="A476">
            <v>141112</v>
          </cell>
          <cell r="B476" t="str">
            <v>Caixa sifonada especial em alv. bloco concr. 9x19x39cm, dim. 60x60cm e Hmáx=1m. c/ tampa em ferro fundido, lastro conc. esp.10cm, revest. int. c/ chap. e reboco imperm., incl. esc, reaterro e curva curta c/ visita e plug pvc 100mm</v>
          </cell>
          <cell r="C476" t="str">
            <v>und</v>
          </cell>
        </row>
        <row r="477">
          <cell r="A477">
            <v>141113</v>
          </cell>
          <cell r="B477" t="str">
            <v>Caixa de gordura em alv. bloco 9x19x39cm, dim. 60x60cm e Hmáx=1.0m, c/ tampa de ferro fundido, lastro concr. esp. 10cm, revest. intern. c/ chapisco e reboco impermeab., escavação, reaterro e parede int. em concreto</v>
          </cell>
          <cell r="C477" t="str">
            <v>und</v>
          </cell>
        </row>
        <row r="478">
          <cell r="A478">
            <v>141114</v>
          </cell>
          <cell r="B478" t="str">
            <v>Caixa retentora de mat. sólida em alv. bloco conc.9x19x39cm, dim.60x60cm e Hmáx=1m, c/ tampa de ferro fund., lastro conc. esp.10cm, revest. int. c/ chap. e reb. impermeab., esc. reaterro e parede int. em concreto</v>
          </cell>
          <cell r="C478" t="str">
            <v>und</v>
          </cell>
        </row>
        <row r="479">
          <cell r="A479">
            <v>1412</v>
          </cell>
          <cell r="B479" t="str">
            <v>REDE DE ÁGUA FRIA - TUBOS METÁLICOS</v>
          </cell>
          <cell r="C479">
            <v>1412</v>
          </cell>
        </row>
        <row r="480">
          <cell r="A480">
            <v>141210</v>
          </cell>
          <cell r="B480" t="str">
            <v>Tubo de aço carbono galvanizado, com costura, classe leve, diâmetro 15mm (1/2"), inclusive conexões</v>
          </cell>
          <cell r="C480" t="str">
            <v>m</v>
          </cell>
        </row>
        <row r="481">
          <cell r="A481">
            <v>141211</v>
          </cell>
          <cell r="B481" t="str">
            <v>Tubo de aço carbono galvanizado, com costura, classe leve, diâmetro 20mm (3/4"), inclusive conexões</v>
          </cell>
          <cell r="C481" t="str">
            <v>m</v>
          </cell>
        </row>
        <row r="482">
          <cell r="A482">
            <v>141212</v>
          </cell>
          <cell r="B482" t="str">
            <v>Tubo de aço carbono galvanizado, com costura, classe leve, diâmetro 25mm (1"), inclusive conexões</v>
          </cell>
          <cell r="C482" t="str">
            <v>m</v>
          </cell>
        </row>
        <row r="483">
          <cell r="A483">
            <v>141213</v>
          </cell>
          <cell r="B483" t="str">
            <v>Tubo de aço carbono galvanizado, com costura, classe leve, diâmetro 32mm (1.1/4"), inclusive conexões</v>
          </cell>
          <cell r="C483" t="str">
            <v>m</v>
          </cell>
        </row>
        <row r="484">
          <cell r="A484">
            <v>141214</v>
          </cell>
          <cell r="B484" t="str">
            <v>Tubo de aço carbono galvanizado, com costura, classe leve, diâmetro 40mm (1.1/2"), inclusive conexões</v>
          </cell>
          <cell r="C484" t="str">
            <v>m</v>
          </cell>
        </row>
        <row r="485">
          <cell r="A485">
            <v>141215</v>
          </cell>
          <cell r="B485" t="str">
            <v>Tubo de aço carbono galvanizado, com costura, classe leve, diâmetro 50mm (2"), inclusive conexões</v>
          </cell>
          <cell r="C485" t="str">
            <v>m</v>
          </cell>
        </row>
        <row r="486">
          <cell r="A486">
            <v>141216</v>
          </cell>
          <cell r="B486" t="str">
            <v>Tubo de aço carbono galvanizado, com costura, classe leve, diâmetro 65mm (2.1/2"), inclusive conexões</v>
          </cell>
          <cell r="C486" t="str">
            <v>m</v>
          </cell>
        </row>
        <row r="487">
          <cell r="A487">
            <v>141217</v>
          </cell>
          <cell r="B487" t="str">
            <v>Tubo de aço carbono galvanizado, com costura, classe leve, diâmetro 80mm (3"), inclusive conexões</v>
          </cell>
          <cell r="C487" t="str">
            <v>m</v>
          </cell>
        </row>
        <row r="488">
          <cell r="A488">
            <v>141218</v>
          </cell>
          <cell r="B488" t="str">
            <v>Tubo de aço carbono galvanizado, com costura, classe leve, diâmetro 100mm (4"), inclusive conexões</v>
          </cell>
          <cell r="C488" t="str">
            <v>m</v>
          </cell>
        </row>
        <row r="489">
          <cell r="A489">
            <v>1414</v>
          </cell>
          <cell r="B489" t="str">
            <v>REDE DE ÁGUA FRIA - TUBOS SOLDÁVEIS DE PVC</v>
          </cell>
          <cell r="C489">
            <v>1414</v>
          </cell>
        </row>
        <row r="490">
          <cell r="A490">
            <v>141409</v>
          </cell>
          <cell r="B490" t="str">
            <v>Tubo de PVC rígido soldável marrom, DN 20mm (1/2"), inclusive conexões</v>
          </cell>
          <cell r="C490" t="str">
            <v>m</v>
          </cell>
        </row>
        <row r="491">
          <cell r="A491">
            <v>141410</v>
          </cell>
          <cell r="B491" t="str">
            <v>Tubo de PVC rígido soldável marrom, DN 25mm (3/4"), inclusive conexões</v>
          </cell>
          <cell r="C491" t="str">
            <v>m</v>
          </cell>
        </row>
        <row r="492">
          <cell r="A492">
            <v>141411</v>
          </cell>
          <cell r="B492" t="str">
            <v>Tubo de PVC rígido soldável marrom, DN 32mm (1"), inclusive conexões</v>
          </cell>
          <cell r="C492" t="str">
            <v>m</v>
          </cell>
        </row>
        <row r="493">
          <cell r="A493">
            <v>141412</v>
          </cell>
          <cell r="B493" t="str">
            <v>Tubo de PVC rígido soldável marrom, DN 40mm (1.1/4"), inclusive conexões</v>
          </cell>
          <cell r="C493" t="str">
            <v>m</v>
          </cell>
        </row>
        <row r="494">
          <cell r="A494">
            <v>141413</v>
          </cell>
          <cell r="B494" t="str">
            <v>Tubo de PVC rígido soldável marrom, DN 50mm (1.1/2"), inclusive conexões</v>
          </cell>
          <cell r="C494" t="str">
            <v>m</v>
          </cell>
        </row>
        <row r="495">
          <cell r="A495">
            <v>141414</v>
          </cell>
          <cell r="B495" t="str">
            <v>Tubo de PVC rígido soldável marrom, DN 60mm (2"), inclusive conexões</v>
          </cell>
          <cell r="C495" t="str">
            <v>m</v>
          </cell>
        </row>
        <row r="496">
          <cell r="A496">
            <v>141415</v>
          </cell>
          <cell r="B496" t="str">
            <v>Tubo de PVC rígido soldável marrom, DN 75mm (2.1/2"), inclusive conexões</v>
          </cell>
          <cell r="C496" t="str">
            <v>m</v>
          </cell>
        </row>
        <row r="497">
          <cell r="A497">
            <v>141416</v>
          </cell>
          <cell r="B497" t="str">
            <v>Tubo de PVC rígido soldável marrom, DN 85mm (3"), inclusive conexões</v>
          </cell>
          <cell r="C497" t="str">
            <v>m</v>
          </cell>
        </row>
        <row r="498">
          <cell r="A498">
            <v>1415</v>
          </cell>
          <cell r="B498" t="str">
            <v>REDE DE ÁGUA FRIA - CONEXÕES SOLDÁVEIS DE PVC</v>
          </cell>
          <cell r="C498">
            <v>1415</v>
          </cell>
        </row>
        <row r="499">
          <cell r="A499">
            <v>141522</v>
          </cell>
          <cell r="B499" t="str">
            <v>Adaptador de PVC soldável com flanges livres para caixa d  água, diâmetro 25mm x 3/4"</v>
          </cell>
          <cell r="C499" t="str">
            <v>und</v>
          </cell>
        </row>
        <row r="500">
          <cell r="A500">
            <v>141523</v>
          </cell>
          <cell r="B500" t="str">
            <v>Adaptador de PVC soldável com flanges livres para caixa d  água, diâmetro 32mm x 1"</v>
          </cell>
          <cell r="C500" t="str">
            <v>und</v>
          </cell>
        </row>
        <row r="501">
          <cell r="A501">
            <v>141524</v>
          </cell>
          <cell r="B501" t="str">
            <v>Adaptador de PVC soldável com flanges livres para caixa d  água, diâmetro 40mm x 1 1/4"</v>
          </cell>
          <cell r="C501" t="str">
            <v>und</v>
          </cell>
        </row>
        <row r="502">
          <cell r="A502">
            <v>141525</v>
          </cell>
          <cell r="B502" t="str">
            <v>Adaptador de PVC soldável com flanges livres para caixa d  água, diâmetro 50mm x 1 1/2"</v>
          </cell>
          <cell r="C502" t="str">
            <v>und</v>
          </cell>
        </row>
        <row r="503">
          <cell r="A503">
            <v>141526</v>
          </cell>
          <cell r="B503" t="str">
            <v>Adaptador de PVC soldável com flanges livres para caixa d  água, diâmetro 60mm x 2"</v>
          </cell>
          <cell r="C503" t="str">
            <v>und</v>
          </cell>
        </row>
        <row r="504">
          <cell r="A504">
            <v>141527</v>
          </cell>
          <cell r="B504" t="str">
            <v>Adaptador de PVC soldável com flanges livres para caixa d  água, diâmetro 75mm x 2 1/2"</v>
          </cell>
          <cell r="C504" t="str">
            <v>und</v>
          </cell>
        </row>
        <row r="505">
          <cell r="A505">
            <v>141529</v>
          </cell>
          <cell r="B505" t="str">
            <v>Adaptador de PVC soldável com anel para caixa d  água, DN 32mm</v>
          </cell>
          <cell r="C505" t="str">
            <v>und</v>
          </cell>
        </row>
        <row r="506">
          <cell r="A506">
            <v>1419</v>
          </cell>
          <cell r="B506" t="str">
            <v>REDE DE ESGOTO - TUBOS DE PVC</v>
          </cell>
          <cell r="C506">
            <v>1419</v>
          </cell>
        </row>
        <row r="507">
          <cell r="A507">
            <v>141906</v>
          </cell>
          <cell r="B507" t="str">
            <v>Tubo de PVC rígido soldável branco, para esgoto, série normal, diâmetro 40mm (1 1/2"), inclusive conexões</v>
          </cell>
          <cell r="C507" t="str">
            <v>m</v>
          </cell>
        </row>
        <row r="508">
          <cell r="A508">
            <v>141907</v>
          </cell>
          <cell r="B508" t="str">
            <v>Tubo de PVC rígido soldável branco, para esgoto, série normal, diâmetro 50mm (2"), inclusive conexões</v>
          </cell>
          <cell r="C508" t="str">
            <v>m</v>
          </cell>
        </row>
        <row r="509">
          <cell r="A509">
            <v>141908</v>
          </cell>
          <cell r="B509" t="str">
            <v>Tubo de PVC rígido soldável branco, para esgoto, série normal, diâmetro 75mm (3"), inclusive conexões</v>
          </cell>
          <cell r="C509" t="str">
            <v>m</v>
          </cell>
        </row>
        <row r="510">
          <cell r="A510">
            <v>141909</v>
          </cell>
          <cell r="B510" t="str">
            <v>Tubo de PVC rígido soldável branco, para esgoto, série normal, diâmetro 100mm (4"), inclusive conexões</v>
          </cell>
          <cell r="C510" t="str">
            <v>m</v>
          </cell>
        </row>
        <row r="511">
          <cell r="A511">
            <v>141910</v>
          </cell>
          <cell r="B511" t="str">
            <v>Tubo de PVC rígido soldável branco, para esgoto, série normal, diâmetro 150mm (6"), inclusive conexões</v>
          </cell>
          <cell r="C511" t="str">
            <v>m</v>
          </cell>
        </row>
        <row r="512">
          <cell r="A512">
            <v>1421</v>
          </cell>
          <cell r="B512" t="str">
            <v>CAIXAS DE PVC / EQUIPAMENTOS</v>
          </cell>
          <cell r="C512">
            <v>1421</v>
          </cell>
        </row>
        <row r="513">
          <cell r="A513">
            <v>142103</v>
          </cell>
          <cell r="B513" t="str">
            <v>Reparo para válvula de descarga, completo</v>
          </cell>
          <cell r="C513" t="str">
            <v>und</v>
          </cell>
        </row>
        <row r="514">
          <cell r="A514">
            <v>142104</v>
          </cell>
          <cell r="B514" t="str">
            <v>Sifão em PVC para pia de cozinha ou lavatório 1x11/2"</v>
          </cell>
          <cell r="C514" t="str">
            <v>und</v>
          </cell>
        </row>
        <row r="515">
          <cell r="A515">
            <v>142106</v>
          </cell>
          <cell r="B515" t="str">
            <v>Sifão em PVC para tanque 2"</v>
          </cell>
          <cell r="C515" t="str">
            <v>und</v>
          </cell>
        </row>
        <row r="516">
          <cell r="A516">
            <v>142107</v>
          </cell>
          <cell r="B516" t="str">
            <v>Ralo sifonado em PVC 100x100mm, com grelha PVC</v>
          </cell>
          <cell r="C516" t="str">
            <v>und</v>
          </cell>
        </row>
        <row r="517">
          <cell r="A517">
            <v>142109</v>
          </cell>
          <cell r="B517" t="str">
            <v>Ralo seco em PVC 100x100mm, com grelha em PVC</v>
          </cell>
          <cell r="C517" t="str">
            <v>und</v>
          </cell>
        </row>
        <row r="518">
          <cell r="A518">
            <v>142111</v>
          </cell>
          <cell r="B518" t="str">
            <v>Caixa sifonada em PVC, diâm. 150mm, com grelha e porta grelha quadrados, em aço inox</v>
          </cell>
          <cell r="C518" t="str">
            <v>und</v>
          </cell>
        </row>
        <row r="519">
          <cell r="A519">
            <v>142112</v>
          </cell>
          <cell r="B519" t="str">
            <v>Caixa seca em PVC, diâm. 100mm, com grelha e porta grelha quadrados, em aço inox</v>
          </cell>
          <cell r="C519" t="str">
            <v>und</v>
          </cell>
        </row>
        <row r="520">
          <cell r="A520">
            <v>142114</v>
          </cell>
          <cell r="B520" t="str">
            <v>Tampa para caixa sifonada, em PVC, de 150x150mm</v>
          </cell>
          <cell r="C520" t="str">
            <v>und</v>
          </cell>
        </row>
        <row r="521">
          <cell r="A521">
            <v>142115</v>
          </cell>
          <cell r="B521" t="str">
            <v>Tampa para caixa sifonada, em aço inox, de 150x150mm</v>
          </cell>
          <cell r="C521" t="str">
            <v>und</v>
          </cell>
        </row>
        <row r="522">
          <cell r="A522">
            <v>142116</v>
          </cell>
          <cell r="B522" t="str">
            <v>Tampa para ralo, em PVC, de 100x100mm</v>
          </cell>
          <cell r="C522" t="str">
            <v>und</v>
          </cell>
        </row>
        <row r="523">
          <cell r="A523">
            <v>142117</v>
          </cell>
          <cell r="B523" t="str">
            <v>Tampa para ralo, em aço inox, de 100x100mm</v>
          </cell>
          <cell r="C523" t="str">
            <v>und</v>
          </cell>
        </row>
        <row r="524">
          <cell r="A524">
            <v>142118</v>
          </cell>
          <cell r="B524" t="str">
            <v>Engate flexível de PVC para lavatório</v>
          </cell>
          <cell r="C524" t="str">
            <v>und</v>
          </cell>
        </row>
        <row r="525">
          <cell r="A525">
            <v>142119</v>
          </cell>
          <cell r="B525" t="str">
            <v>Torneira de bóia de PVC, diâm. 3/4" (20mm)</v>
          </cell>
          <cell r="C525" t="str">
            <v>und</v>
          </cell>
        </row>
        <row r="526">
          <cell r="A526">
            <v>142120</v>
          </cell>
          <cell r="B526" t="str">
            <v>Torneira de bóia de PVC, diâm. 1" (25mm)</v>
          </cell>
          <cell r="C526" t="str">
            <v>und</v>
          </cell>
        </row>
        <row r="527">
          <cell r="A527">
            <v>142121</v>
          </cell>
          <cell r="B527" t="str">
            <v>Torneira de bóia de PVC, diâm. 11/4" (32mm)</v>
          </cell>
          <cell r="C527" t="str">
            <v>und</v>
          </cell>
        </row>
        <row r="528">
          <cell r="A528">
            <v>142122</v>
          </cell>
          <cell r="B528" t="str">
            <v>Automático de bóia, duas funções 25A</v>
          </cell>
          <cell r="C528" t="str">
            <v>und</v>
          </cell>
        </row>
        <row r="529">
          <cell r="A529">
            <v>142123</v>
          </cell>
          <cell r="B529" t="str">
            <v>Adaptador de PVC com flanges livres para caixa d  água de 20mm x 1/2"</v>
          </cell>
          <cell r="C529" t="str">
            <v>und</v>
          </cell>
        </row>
        <row r="530">
          <cell r="A530">
            <v>1422</v>
          </cell>
          <cell r="B530" t="str">
            <v>ABERTURA E FECHAMENTO DE RASGOS (inclusive preparo e aplicação de argamassa)</v>
          </cell>
          <cell r="C530">
            <v>1422</v>
          </cell>
        </row>
        <row r="531">
          <cell r="A531">
            <v>142201</v>
          </cell>
          <cell r="B531" t="str">
            <v>Abertura e fechamento de rasgos em alvenaria, para passagem de tubulações, diâm. 1/2" a 1"</v>
          </cell>
          <cell r="C531" t="str">
            <v>m</v>
          </cell>
        </row>
        <row r="532">
          <cell r="A532">
            <v>142202</v>
          </cell>
          <cell r="B532" t="str">
            <v>Abertura e fechamento de rasgos em alvenaria, para passagem de tubulações, diâm. 11/4" a 2"</v>
          </cell>
          <cell r="C532" t="str">
            <v>m</v>
          </cell>
        </row>
        <row r="533">
          <cell r="A533">
            <v>142203</v>
          </cell>
          <cell r="B533" t="str">
            <v>Abertura e fechamento de rasgos em alvenaria, para passagem de tubulações, diâm. 21/2 a 4"</v>
          </cell>
          <cell r="C533" t="str">
            <v>m</v>
          </cell>
        </row>
        <row r="534">
          <cell r="A534">
            <v>142204</v>
          </cell>
          <cell r="B534" t="str">
            <v>Abertura e fechamento de rasgos em concreto, para passagem de tubulações, diâm. 1/2" a 1"</v>
          </cell>
          <cell r="C534" t="str">
            <v>m</v>
          </cell>
        </row>
        <row r="535">
          <cell r="A535">
            <v>142205</v>
          </cell>
          <cell r="B535" t="str">
            <v>Abertura e fechamento de rasgos em concreto, para passagem de tubulações, diâm. 11/4" a 2"</v>
          </cell>
          <cell r="C535" t="str">
            <v>m</v>
          </cell>
        </row>
        <row r="536">
          <cell r="A536">
            <v>142206</v>
          </cell>
          <cell r="B536" t="str">
            <v>Abertura e fechamento de rasgos em concreto, para passagem de tubulações, diâm. 2 1/2"a 4"</v>
          </cell>
          <cell r="C536" t="str">
            <v>m</v>
          </cell>
        </row>
        <row r="537">
          <cell r="A537">
            <v>1423</v>
          </cell>
          <cell r="B537" t="str">
            <v>REVISÕES E REPAROS</v>
          </cell>
          <cell r="C537">
            <v>1423</v>
          </cell>
        </row>
        <row r="538">
          <cell r="A538">
            <v>142301</v>
          </cell>
          <cell r="B538" t="str">
            <v>Revisões e reparos em torneiras e registros</v>
          </cell>
          <cell r="C538" t="str">
            <v>und</v>
          </cell>
        </row>
        <row r="539">
          <cell r="A539">
            <v>142302</v>
          </cell>
          <cell r="B539" t="str">
            <v>Revisões e reparos em caixas de descarga</v>
          </cell>
          <cell r="C539" t="str">
            <v>und</v>
          </cell>
        </row>
        <row r="540">
          <cell r="A540">
            <v>142303</v>
          </cell>
          <cell r="B540" t="str">
            <v>Revisões e reparos em torneiras de bóia</v>
          </cell>
          <cell r="C540" t="str">
            <v>und</v>
          </cell>
        </row>
        <row r="541">
          <cell r="A541">
            <v>142304</v>
          </cell>
          <cell r="B541" t="str">
            <v>Fornecimento de durepox para reparos (250g)</v>
          </cell>
          <cell r="C541" t="str">
            <v>und</v>
          </cell>
        </row>
        <row r="542">
          <cell r="A542">
            <v>1428</v>
          </cell>
          <cell r="B542" t="str">
            <v>FURO EM CONCRETO</v>
          </cell>
          <cell r="C542">
            <v>1428</v>
          </cell>
        </row>
        <row r="543">
          <cell r="A543">
            <v>142801</v>
          </cell>
          <cell r="B543" t="str">
            <v>Furo mecanizado em concreto, com martelo demolidor elétrico, para passagem de instalações hidráulicas, diâmetros menores ou iguais a 1.1/2"</v>
          </cell>
          <cell r="C543" t="str">
            <v>cm</v>
          </cell>
        </row>
        <row r="544">
          <cell r="A544">
            <v>142802</v>
          </cell>
          <cell r="B544" t="str">
            <v>Furo mecanizado em concreto, com martelo demolidor elétrico, para passagem de instalações hidráulicas, diâmetros maiores 1.1/2" e menores ou iguais a 3"</v>
          </cell>
          <cell r="C544" t="str">
            <v>cm</v>
          </cell>
        </row>
        <row r="545">
          <cell r="A545">
            <v>142803</v>
          </cell>
          <cell r="B545" t="str">
            <v>Furo mecanizado em concreto, com martelo demolidor elétrico, para passagem de instalações hidráulicas, diâmetros maiores 3" e menores ou iguais a 4"</v>
          </cell>
          <cell r="C545" t="str">
            <v>cm</v>
          </cell>
        </row>
        <row r="546">
          <cell r="A546">
            <v>15</v>
          </cell>
          <cell r="B546" t="str">
            <v>INSTALAÇÕES ELÉTRICAS</v>
          </cell>
          <cell r="C546">
            <v>15</v>
          </cell>
        </row>
        <row r="547">
          <cell r="A547">
            <v>1501</v>
          </cell>
          <cell r="B547" t="str">
            <v>PADRÃO DE ENTRADA</v>
          </cell>
          <cell r="C547">
            <v>1501</v>
          </cell>
        </row>
        <row r="548">
          <cell r="A548">
            <v>150122</v>
          </cell>
          <cell r="B548" t="str">
            <v>Mureta de medição utilizando arg. cimento, cal e areia, dimensões 1100x2000x200mm, com pilares e cintas, revestido com chapisco e reboco, inclusive pintura emassamento e pintura acrílica a três demãos, exclusive cobertura</v>
          </cell>
          <cell r="C548" t="str">
            <v>und</v>
          </cell>
        </row>
        <row r="549">
          <cell r="A549">
            <v>150123</v>
          </cell>
          <cell r="B549" t="str">
            <v>Mureta de medição utilizando arg. cimento, cal e areia, dimensões 1500x2200x400mm, revestido com chapisco e reboco, inclusive pintura emassamento, pintura acrílica a três demãos e cobertura em telha cerâmica</v>
          </cell>
          <cell r="C549" t="str">
            <v>und</v>
          </cell>
        </row>
        <row r="550">
          <cell r="A550">
            <v>1503</v>
          </cell>
          <cell r="B550" t="str">
            <v>QUADRO DE DISTRIBUIÇÃO</v>
          </cell>
          <cell r="C550">
            <v>1503</v>
          </cell>
        </row>
        <row r="551">
          <cell r="A551">
            <v>150306</v>
          </cell>
          <cell r="B551" t="str">
            <v>Quadro de distribuição de energia em PVC, de embutir, com 12 divisões modulares com barramento</v>
          </cell>
          <cell r="C551" t="str">
            <v>und</v>
          </cell>
        </row>
        <row r="552">
          <cell r="A552">
            <v>150307</v>
          </cell>
          <cell r="B552" t="str">
            <v>Quadro de distribuição de energia, de embutir, com 18 divisões modulares, com barramento</v>
          </cell>
          <cell r="C552" t="str">
            <v>und</v>
          </cell>
        </row>
        <row r="553">
          <cell r="A553">
            <v>150308</v>
          </cell>
          <cell r="B553" t="str">
            <v>Quadro de distribuição de energia, de embutir, com 24 divisões modulares, com barramento</v>
          </cell>
          <cell r="C553" t="str">
            <v>und</v>
          </cell>
        </row>
        <row r="554">
          <cell r="A554">
            <v>150309</v>
          </cell>
          <cell r="B554" t="str">
            <v>Quadro de distribuição de energia, de embutir, com 32 divisões modulares, com barramento</v>
          </cell>
          <cell r="C554" t="str">
            <v>und</v>
          </cell>
        </row>
        <row r="555">
          <cell r="A555">
            <v>150310</v>
          </cell>
          <cell r="B555" t="str">
            <v>Caixa de distribuição 20x20x15 cm</v>
          </cell>
          <cell r="C555" t="str">
            <v>und</v>
          </cell>
        </row>
        <row r="556">
          <cell r="A556">
            <v>150311</v>
          </cell>
          <cell r="B556" t="str">
            <v>Quadro de distribuição de energia, de embutir, com 12 divisões modulares, sem barramento</v>
          </cell>
          <cell r="C556" t="str">
            <v>und</v>
          </cell>
        </row>
        <row r="557">
          <cell r="A557">
            <v>150315</v>
          </cell>
          <cell r="B557" t="str">
            <v>Quadro distrib. energia, embutido ou semi embutido, capac. p/ 34 disj. DIN, c/barram trif. 150A barra. neutro e terra, fab. em chapa de aço 12 USG com porta, espelho, trinco com fechad ch yale, Ref. QDETG II-34DIN-CEMAR ou equiv.</v>
          </cell>
          <cell r="C557" t="str">
            <v>und</v>
          </cell>
        </row>
        <row r="558">
          <cell r="A558">
            <v>150316</v>
          </cell>
          <cell r="B558" t="str">
            <v>Quadro distrib. energia, embutido ou semi embutido, capac. p/ 44 disj. DIN, c/barram trif. 150A barra. neutro e terra, fab. em chapa de aço 12 USG com porta, espelho, trinco com fechad ch yale, Ref. QDETG II-44DIN-CEMAR ou equiv.</v>
          </cell>
          <cell r="C558" t="str">
            <v>und</v>
          </cell>
        </row>
        <row r="559">
          <cell r="A559">
            <v>150317</v>
          </cell>
          <cell r="B559" t="str">
            <v>Quadro distrib. energia, embutido ou semi embutido, capac. p/ 56 disj. DIN, c/barram trif. 225A barra. neutro e terra, fab. em chapa de aço 12 USG com porta, espelho, trinco com fechad ch</v>
          </cell>
          <cell r="C559" t="str">
            <v>und</v>
          </cell>
        </row>
        <row r="560">
          <cell r="A560">
            <v>150320</v>
          </cell>
          <cell r="B560" t="str">
            <v>Quadro de distribuição em PVC para 08 circuitos, inclusive 6 disjuntores monopolares 15 A, sem barramento</v>
          </cell>
          <cell r="C560" t="str">
            <v>und</v>
          </cell>
        </row>
        <row r="561">
          <cell r="A561">
            <v>1506</v>
          </cell>
          <cell r="B561" t="str">
            <v>CAIXAS DE PASSAGEM</v>
          </cell>
          <cell r="C561">
            <v>1506</v>
          </cell>
        </row>
        <row r="562">
          <cell r="A562">
            <v>150609</v>
          </cell>
          <cell r="B562" t="str">
            <v>Caixa para medidor polifásico carga até 41000W inclusive caixa para disjuntor polifásico até 100A</v>
          </cell>
          <cell r="C562" t="str">
            <v>und</v>
          </cell>
        </row>
        <row r="563">
          <cell r="A563">
            <v>150610</v>
          </cell>
          <cell r="B563" t="str">
            <v>Caixa de aterramento de concreto simples, nas dimensões de 30x30x25cm, com revest. int. em chapisco e reboco, tampa de concreto esp.5cm e lastro de brita esp. 5 cm, incl. haste 5/8"x2400mm</v>
          </cell>
          <cell r="C563" t="str">
            <v>und</v>
          </cell>
        </row>
        <row r="564">
          <cell r="A564">
            <v>150612</v>
          </cell>
          <cell r="B564" t="str">
            <v>Caixa de passagem 100x100x80mm, chapa 18, com tampa parafusada</v>
          </cell>
          <cell r="C564" t="str">
            <v>und</v>
          </cell>
        </row>
        <row r="565">
          <cell r="A565">
            <v>150614</v>
          </cell>
          <cell r="B565" t="str">
            <v>Caixa de passagem de alvenaria de blocos de concreto 9x19x39cm, dimensões de 30x30x50cm, com revestimento interno em chapisco e reboco, tampa de concreto esp.5cm e lastro de brita 5 cm</v>
          </cell>
          <cell r="C565" t="str">
            <v>und</v>
          </cell>
        </row>
        <row r="566">
          <cell r="A566">
            <v>150615</v>
          </cell>
          <cell r="B566" t="str">
            <v>Caixa de passagem de alvenaria de blocos de concreto 9x19x39cm, dimensões de 40x40x50cm, com revestimento interno em chapisco e reboco, tampa de concreto esp.5cm e lastro de brita 5 cm</v>
          </cell>
          <cell r="C566" t="str">
            <v>und</v>
          </cell>
        </row>
        <row r="567">
          <cell r="A567">
            <v>150616</v>
          </cell>
          <cell r="B567" t="str">
            <v>Caixa de passagem de alvenaria de blocos de concreto 9x19x39cm, dimensões de 50x50x50cm, com revestimento interno em chapisco e reboco, tampa de concreto esp.5cm e lastro de brita 5 cm</v>
          </cell>
          <cell r="C567" t="str">
            <v>und</v>
          </cell>
        </row>
        <row r="568">
          <cell r="A568">
            <v>150626</v>
          </cell>
          <cell r="B568" t="str">
            <v>Conjunto caixa termoplástica para Medidor Padrão ESCELSA Monofáfico com tampa transparente em policarbonato P-980-009 inclusive caixa para disjuntor monof P-940-003 Padrão Escelsa</v>
          </cell>
          <cell r="C568" t="str">
            <v>und</v>
          </cell>
        </row>
        <row r="569">
          <cell r="A569">
            <v>150628</v>
          </cell>
          <cell r="B569" t="str">
            <v>Caixa de embutir marca de referência Tigreflex, 4x2"</v>
          </cell>
          <cell r="C569" t="str">
            <v>und</v>
          </cell>
        </row>
        <row r="570">
          <cell r="A570">
            <v>150629</v>
          </cell>
          <cell r="B570" t="str">
            <v>Caixa de embutir marca de referência Tigreflex, 4x4"</v>
          </cell>
          <cell r="C570" t="str">
            <v>und</v>
          </cell>
        </row>
        <row r="571">
          <cell r="A571">
            <v>150632</v>
          </cell>
          <cell r="B571" t="str">
            <v>Caixa de passagem 150x150x80mm, chapa 18, com tampa parafusada</v>
          </cell>
          <cell r="C571" t="str">
            <v>und</v>
          </cell>
        </row>
        <row r="572">
          <cell r="A572">
            <v>150633</v>
          </cell>
          <cell r="B572" t="str">
            <v>Caixa de passagem 200x200x100mm, chapa 18, com tampa parafusada</v>
          </cell>
          <cell r="C572" t="str">
            <v>und</v>
          </cell>
        </row>
        <row r="573">
          <cell r="A573">
            <v>150634</v>
          </cell>
          <cell r="B573" t="str">
            <v>Caixa de passagem 300x300x120mm, chapa 18, com tampa parafusada</v>
          </cell>
          <cell r="C573" t="str">
            <v>und</v>
          </cell>
        </row>
        <row r="574">
          <cell r="A574">
            <v>150635</v>
          </cell>
          <cell r="B574" t="str">
            <v>Caixa de passagem 400x400x120mm, chapa 18, com tampa parafusada</v>
          </cell>
          <cell r="C574" t="str">
            <v>und</v>
          </cell>
        </row>
        <row r="575">
          <cell r="A575">
            <v>150636</v>
          </cell>
          <cell r="B575" t="str">
            <v>Caixa sextavada em PVC de 3x3x1 1/2", marca de referência Tigreflex</v>
          </cell>
          <cell r="C575" t="str">
            <v>und</v>
          </cell>
        </row>
        <row r="576">
          <cell r="A576">
            <v>1507</v>
          </cell>
          <cell r="B576" t="str">
            <v>ENVELOPAMENTO DE ELETRODUTOS</v>
          </cell>
          <cell r="C576">
            <v>1507</v>
          </cell>
        </row>
        <row r="577">
          <cell r="A577">
            <v>150701</v>
          </cell>
          <cell r="B577" t="str">
            <v>Envelopamento de concreto simples com consumo mínimo de cimento de 250kg/m3, inclusive escavação para profundidade mínima do eletroduto de 50 cm, de 25 x 25 cm, para 1 eletroduto</v>
          </cell>
          <cell r="C577" t="str">
            <v>m</v>
          </cell>
        </row>
        <row r="578">
          <cell r="A578">
            <v>150702</v>
          </cell>
          <cell r="B578" t="str">
            <v>Envelopamento de concreto simples com consumo mínimo de cimento de 250kg/m3, inclusive escavação para profundidade mínima do eletroduto de 50 cm, de 25 x 30 cm, para 2 eletrodutos</v>
          </cell>
          <cell r="C578" t="str">
            <v>m</v>
          </cell>
        </row>
        <row r="579">
          <cell r="A579">
            <v>150703</v>
          </cell>
          <cell r="B579" t="str">
            <v>Envelopamento de concreto simples com consumo mínimo de cimento de 250kg/m3, inclusive escavação para profundidade mínima do eletroduto de 50cm, de 60 x 30 cm, para 3 eletrodutos</v>
          </cell>
          <cell r="C579" t="str">
            <v>m</v>
          </cell>
        </row>
        <row r="580">
          <cell r="A580">
            <v>150704</v>
          </cell>
          <cell r="B580" t="str">
            <v>Envelopamento de concreto simples com consumo mínimo de cimento de 250kg/m3, inclusive escavação para profundidade mínima do eletroduto de 50cm, de 45 x 45 cm, para 3 eletrodutos</v>
          </cell>
          <cell r="C580" t="str">
            <v>m</v>
          </cell>
        </row>
        <row r="581">
          <cell r="A581">
            <v>1508</v>
          </cell>
          <cell r="B581" t="str">
            <v>INSTALAÇÕES APARENTES</v>
          </cell>
          <cell r="C581">
            <v>1508</v>
          </cell>
        </row>
        <row r="582">
          <cell r="A582">
            <v>150801</v>
          </cell>
          <cell r="B582" t="str">
            <v>Eletroduto aparente de PVC rígido roscável diâmetro 3/4", inclusive abraçadeira de fixação</v>
          </cell>
          <cell r="C582" t="str">
            <v>m</v>
          </cell>
        </row>
        <row r="583">
          <cell r="A583">
            <v>150802</v>
          </cell>
          <cell r="B583" t="str">
            <v>Caixa de ligação de alumínio silício, tipo CONDULETES,sem rosca, no formato B, inclusive tampa com vedação, diâmetro 3/4"</v>
          </cell>
          <cell r="C583" t="str">
            <v>und</v>
          </cell>
        </row>
        <row r="584">
          <cell r="A584">
            <v>150803</v>
          </cell>
          <cell r="B584" t="str">
            <v>Caixa de ligação de alumínio silício, tipo CONDULETES, sem rosca, no formato T, inclusive tampa com vedação, diâmetro 3/4"</v>
          </cell>
          <cell r="C584" t="str">
            <v>und</v>
          </cell>
        </row>
        <row r="585">
          <cell r="A585">
            <v>150804</v>
          </cell>
          <cell r="B585" t="str">
            <v>Caixa de ligação de alumínio silício, tipo CONDULETES, sem rosca, no formato LR, inclusive tampa com vedação, diâmetro 3/4"</v>
          </cell>
          <cell r="C585" t="str">
            <v>und</v>
          </cell>
        </row>
        <row r="586">
          <cell r="A586">
            <v>150805</v>
          </cell>
          <cell r="B586" t="str">
            <v>Caixa de ligação de alumínio silício, tipo CONDULETES, sem rosca, no formato X, inclusive tampa com vedação, diâmetro 3/4"</v>
          </cell>
          <cell r="C586" t="str">
            <v>und</v>
          </cell>
        </row>
        <row r="587">
          <cell r="A587">
            <v>150806</v>
          </cell>
          <cell r="B587" t="str">
            <v>Eletroduto aparente de PVC rígido roscável diâmetro 1", inclusive abraçadeira de fixação</v>
          </cell>
          <cell r="C587" t="str">
            <v>m</v>
          </cell>
        </row>
        <row r="588">
          <cell r="A588">
            <v>150807</v>
          </cell>
          <cell r="B588" t="str">
            <v>Canaleta sistema X da Pial ou equivalente, inclusive conexões</v>
          </cell>
          <cell r="C588" t="str">
            <v>m</v>
          </cell>
        </row>
        <row r="589">
          <cell r="A589">
            <v>150835</v>
          </cell>
          <cell r="B589" t="str">
            <v>Eletrocalha perfurada em chapa de aço galvanizado nº16, 150x50mm, sem tampa</v>
          </cell>
          <cell r="C589" t="str">
            <v>m</v>
          </cell>
        </row>
        <row r="590">
          <cell r="A590">
            <v>150836</v>
          </cell>
          <cell r="B590" t="str">
            <v>Eletrocalha perfurada em chapa de aço galvanizado nº16, 200x100mm, sem tampa</v>
          </cell>
          <cell r="C590" t="str">
            <v>m</v>
          </cell>
        </row>
        <row r="591">
          <cell r="A591">
            <v>150837</v>
          </cell>
          <cell r="B591" t="str">
            <v>Eletrocalha perfurada em chapa de aço galvanizado nº16, 300x100mm, sem tampa</v>
          </cell>
          <cell r="C591" t="str">
            <v>m</v>
          </cell>
        </row>
        <row r="592">
          <cell r="A592">
            <v>150838</v>
          </cell>
          <cell r="B592" t="str">
            <v>Eletrocalha perfurada em chapa de aço galvanizado nº16, 400x100mm, sem tampa</v>
          </cell>
          <cell r="C592" t="str">
            <v>m</v>
          </cell>
        </row>
        <row r="593">
          <cell r="A593">
            <v>150843</v>
          </cell>
          <cell r="B593" t="str">
            <v>Redução concêntrica para eletrocalha perfurada, tipo "U", 200x150mm, aba 100</v>
          </cell>
          <cell r="C593" t="str">
            <v>und</v>
          </cell>
        </row>
        <row r="594">
          <cell r="A594">
            <v>150844</v>
          </cell>
          <cell r="B594" t="str">
            <v>Redução concêntrica para eletrocalha perfurada, tipo "U", 300x150mm, aba 100</v>
          </cell>
          <cell r="C594" t="str">
            <v>und</v>
          </cell>
        </row>
        <row r="595">
          <cell r="A595">
            <v>150845</v>
          </cell>
          <cell r="B595" t="str">
            <v>Redução concêntrica para eletrocalha perfurada, tipo "U", 400x150mm, aba 100</v>
          </cell>
          <cell r="C595" t="str">
            <v>und</v>
          </cell>
        </row>
        <row r="596">
          <cell r="A596">
            <v>150850</v>
          </cell>
          <cell r="B596" t="str">
            <v>Saída horizontal para eletroduto de 3/4"</v>
          </cell>
          <cell r="C596" t="str">
            <v>und</v>
          </cell>
        </row>
        <row r="597">
          <cell r="A597">
            <v>150851</v>
          </cell>
          <cell r="B597" t="str">
            <v>Saída horizontal para eletroduto de 1"</v>
          </cell>
          <cell r="C597" t="str">
            <v>und</v>
          </cell>
        </row>
        <row r="598">
          <cell r="A598">
            <v>150852</v>
          </cell>
          <cell r="B598" t="str">
            <v>Saída horizontal para eletroduto de 2"</v>
          </cell>
          <cell r="C598" t="str">
            <v>und</v>
          </cell>
        </row>
        <row r="599">
          <cell r="A599">
            <v>150860</v>
          </cell>
          <cell r="B599" t="str">
            <v>Tampa de encaixe para eletrocalha em chapa de aço galvanizada 18, dim. 150mm</v>
          </cell>
          <cell r="C599" t="str">
            <v>und</v>
          </cell>
        </row>
        <row r="600">
          <cell r="A600">
            <v>150861</v>
          </cell>
          <cell r="B600" t="str">
            <v>Tampa de encaixe para eletrocalha em chapa de aço galvanizada 18, dim. 200mm</v>
          </cell>
          <cell r="C600" t="str">
            <v>und</v>
          </cell>
        </row>
        <row r="601">
          <cell r="A601">
            <v>150862</v>
          </cell>
          <cell r="B601" t="str">
            <v>Tampa de encaixe para eletrocalha em chapa de aço galvanizada 18, dim. 300mm</v>
          </cell>
          <cell r="C601" t="str">
            <v>und</v>
          </cell>
        </row>
        <row r="602">
          <cell r="A602">
            <v>150863</v>
          </cell>
          <cell r="B602" t="str">
            <v>Tampa de encaixe para eletrocalha em chapa de aço galvanizada 18, dim. 400mm</v>
          </cell>
          <cell r="C602" t="str">
            <v>und</v>
          </cell>
        </row>
        <row r="603">
          <cell r="A603">
            <v>150866</v>
          </cell>
          <cell r="B603" t="str">
            <v>Junção simples para eletrocalha metálica 200x100mm, galvanizada, ref. Mega MG 2760 ou equivalente</v>
          </cell>
          <cell r="C603" t="str">
            <v>und</v>
          </cell>
        </row>
        <row r="604">
          <cell r="A604">
            <v>150867</v>
          </cell>
          <cell r="B604" t="str">
            <v>Junção simples para eletrocalha metálica 300x100mm, galvanizada, ref. Mega MG 2760 ou equivalente</v>
          </cell>
          <cell r="C604" t="str">
            <v>und</v>
          </cell>
        </row>
        <row r="605">
          <cell r="A605">
            <v>150870</v>
          </cell>
          <cell r="B605" t="str">
            <v>TÊ horizontal 90º para eletrocalha metálica 200x100mm, galvanizada, ref. MEGA MG 2570 ou equivalente</v>
          </cell>
          <cell r="C605" t="str">
            <v>und</v>
          </cell>
        </row>
        <row r="606">
          <cell r="A606">
            <v>150871</v>
          </cell>
          <cell r="B606" t="str">
            <v>TÊ horizontal 90º para eletrocalha metálica 300x100mm, galvanizada, ref. MEGA MG 2570 ou equivalente</v>
          </cell>
          <cell r="C606" t="str">
            <v>und</v>
          </cell>
        </row>
        <row r="607">
          <cell r="A607">
            <v>150875</v>
          </cell>
          <cell r="B607" t="str">
            <v>Curva horizontal 90º para eletrocalha metálica, 200x100mm, galvanizada, ref. MEGA MG 2510</v>
          </cell>
          <cell r="C607" t="str">
            <v>und</v>
          </cell>
        </row>
        <row r="608">
          <cell r="A608">
            <v>150876</v>
          </cell>
          <cell r="B608" t="str">
            <v>Curva horizontal 90º para eletrocalha metálica, 300x100mm, galvanizada, ref. MEGA MG 2510</v>
          </cell>
          <cell r="C608" t="str">
            <v>und</v>
          </cell>
        </row>
        <row r="609">
          <cell r="A609">
            <v>150880</v>
          </cell>
          <cell r="B609" t="str">
            <v>Suporte de fixação de eletroduto no teto, através de fita metálica perfurada (Walsiwa) ou equiv (1,30m), cursor (1 und), h=60cm, suporte "Y" (1 und), parafuso e bucha S8 (1 und)</v>
          </cell>
          <cell r="C609" t="str">
            <v>und</v>
          </cell>
        </row>
        <row r="610">
          <cell r="A610">
            <v>150881</v>
          </cell>
          <cell r="B610" t="str">
            <v>Suporte de fixação de eletrocalha de 200x100mm, na parede, através de suporte tipo mão francesa simples (1 und), parafuso e bucha S8 (2und)</v>
          </cell>
          <cell r="C610" t="str">
            <v>und</v>
          </cell>
        </row>
        <row r="611">
          <cell r="A611">
            <v>150882</v>
          </cell>
          <cell r="B611" t="str">
            <v>Suporte de fixação de eletrocalha de 300x100mm, na parede, através de suporte tipo mão francesa reforçada (1 und), parafuso e bucha S8 (2 und)</v>
          </cell>
          <cell r="C611" t="str">
            <v>und</v>
          </cell>
        </row>
        <row r="612">
          <cell r="A612">
            <v>150883</v>
          </cell>
          <cell r="B612" t="str">
            <v>Suporte de fixação de eletrocalha de 400x100mm, na parede, através de suporte tipo mão francesa reforçada (1 und), parafuso e bucha S8 (2 und)</v>
          </cell>
          <cell r="C612" t="str">
            <v>und</v>
          </cell>
        </row>
        <row r="613">
          <cell r="A613">
            <v>150884</v>
          </cell>
          <cell r="B613" t="str">
            <v>Suporte de fixação de eletrocalha de 200x100mm, no teto, através de gancho vertical (1 und), porca sextavada e arruela 1/4" (4 und), vergalhão rosca total 1/4" (h=60cm), cantoneira ZZ (1 und) e parafuso e bucha S8 (2 und)</v>
          </cell>
          <cell r="C613" t="str">
            <v>und</v>
          </cell>
        </row>
        <row r="614">
          <cell r="A614">
            <v>150885</v>
          </cell>
          <cell r="B614" t="str">
            <v>Suporte de fixação de eletrocalha de 300x100mm, no teto, através de suporte angular (1 und), porca sextavada e arruela 1/4   (4 und) , vergalhão com rosca total 1/4" (h=60cm), cantoneira ZZ (2 und) e parafuso e bucha S8 (2 und)</v>
          </cell>
          <cell r="C614" t="str">
            <v>und</v>
          </cell>
        </row>
        <row r="615">
          <cell r="A615">
            <v>150886</v>
          </cell>
          <cell r="B615" t="str">
            <v>Suporte de fixação de eletrocalha de 400x100mm, no teto, através de suporte angular (1 und), porca sextavada e arruela 1/4   (4 und), vergalhão rosca total 1/4" (h=60cm), cantoneira ZZ (2 und) e parafuso e bucha S8 (2 und)</v>
          </cell>
          <cell r="C615" t="str">
            <v>und</v>
          </cell>
        </row>
        <row r="616">
          <cell r="A616">
            <v>1509</v>
          </cell>
          <cell r="B616" t="str">
            <v>COMPOSIÇÕES INTERMEDIÁRIAS P/ ELETRICA</v>
          </cell>
          <cell r="C616">
            <v>1509</v>
          </cell>
        </row>
        <row r="617">
          <cell r="A617">
            <v>150906</v>
          </cell>
          <cell r="B617" t="str">
            <v>Arame galvanizado 12 BWG (0.048 kg/m)</v>
          </cell>
          <cell r="C617" t="str">
            <v>m</v>
          </cell>
        </row>
        <row r="618">
          <cell r="A618">
            <v>150910</v>
          </cell>
          <cell r="B618" t="str">
            <v>Cabeçote de alumínio de 3/4"</v>
          </cell>
          <cell r="C618" t="str">
            <v>und</v>
          </cell>
        </row>
        <row r="619">
          <cell r="A619">
            <v>150916</v>
          </cell>
          <cell r="B619" t="str">
            <v>Canaleta sistema X Pial ou equivalente, inclusive conecções, 20x10x2200 mm, cod. 30801</v>
          </cell>
          <cell r="C619" t="str">
            <v>und</v>
          </cell>
        </row>
        <row r="620">
          <cell r="A620">
            <v>150918</v>
          </cell>
          <cell r="B620" t="str">
            <v>Fita isolante em rolo de 19mm x 20 m, número 33 Scoth ou equivalente</v>
          </cell>
          <cell r="C620" t="str">
            <v>und</v>
          </cell>
        </row>
        <row r="621">
          <cell r="A621">
            <v>150932</v>
          </cell>
          <cell r="B621" t="str">
            <v>Receptáculo (bocal) de louça para lâmpada incandescente</v>
          </cell>
          <cell r="C621" t="str">
            <v>und</v>
          </cell>
        </row>
        <row r="622">
          <cell r="A622">
            <v>150934</v>
          </cell>
          <cell r="B622" t="str">
            <v>Lâmpada fluorescente 40 W</v>
          </cell>
          <cell r="C622" t="str">
            <v>und</v>
          </cell>
        </row>
        <row r="623">
          <cell r="A623">
            <v>150937</v>
          </cell>
          <cell r="B623" t="str">
            <v>Arame de aço 14 BWG para guia</v>
          </cell>
          <cell r="C623" t="str">
            <v>m</v>
          </cell>
        </row>
        <row r="624">
          <cell r="A624">
            <v>150964</v>
          </cell>
          <cell r="B624" t="str">
            <v>Lâmpada fluorescente de 20W</v>
          </cell>
          <cell r="C624" t="str">
            <v>und</v>
          </cell>
        </row>
        <row r="625">
          <cell r="A625">
            <v>150967</v>
          </cell>
          <cell r="B625" t="str">
            <v>Soquete para lâmpada fluorescente</v>
          </cell>
          <cell r="C625" t="str">
            <v>und</v>
          </cell>
        </row>
        <row r="626">
          <cell r="A626">
            <v>1510</v>
          </cell>
          <cell r="B626" t="str">
            <v>CAIXAS DE PASSAGEM EMPREGANDO ARGAMASSA DE CIMENTO, CAL E AREIA</v>
          </cell>
          <cell r="C626">
            <v>1510</v>
          </cell>
        </row>
        <row r="627">
          <cell r="A627">
            <v>151001</v>
          </cell>
          <cell r="B627" t="str">
            <v>Caixa de passagem de alvenaria de blocos cerâmicos 10 furos 10x20x20cm dimensões de 25x25x25cm, com revestimento interno em chapisco e reboco, tampa de concreto esp.5cm e lastro de brita 5 cm</v>
          </cell>
          <cell r="C627" t="str">
            <v>und</v>
          </cell>
        </row>
        <row r="628">
          <cell r="A628">
            <v>151002</v>
          </cell>
          <cell r="B628" t="str">
            <v>Caixa de passagem de alvenaria de blocos cerâmicos 10 furos 10x20x20cm dimensões de 50x50x50cm, com revestimento interno em chapisco e reboco, tampa de concreto esp.5cm e lastro de brita 5 cm</v>
          </cell>
          <cell r="C628" t="str">
            <v>und</v>
          </cell>
        </row>
        <row r="629">
          <cell r="A629">
            <v>151003</v>
          </cell>
          <cell r="B629" t="str">
            <v>Caixa de passagem de alvenaria de blocos cerâmicos 10 furos 10x20x20cm, dimensão de 30x30x30cm, com revestimento interno em chapisco e reboco, tampa de concreto esp. 5cm e lastro de brita 5cm</v>
          </cell>
          <cell r="C629" t="str">
            <v>und</v>
          </cell>
        </row>
        <row r="630">
          <cell r="A630">
            <v>151015</v>
          </cell>
          <cell r="B630" t="str">
            <v>Caixa de inspeção de alvenaria de blocos cerâmicos 10 furos 10x20x20cm dimensões de 30x30x60cm, com revestimento interno em chapisco e reboco, tampa de concreto esp.5cm e lastro de brita 5 cm</v>
          </cell>
          <cell r="C630" t="str">
            <v>und</v>
          </cell>
        </row>
        <row r="631">
          <cell r="A631">
            <v>151016</v>
          </cell>
          <cell r="B631" t="str">
            <v>Caixa de passagem de alvenaria de blocos de concreto 9x19x39cm, dimensões de 80x80x80m, com revestimento interno em chapisco e reboco tampa de concreto esp. 5cm e lastro de brita 5cm</v>
          </cell>
          <cell r="C631" t="str">
            <v>und</v>
          </cell>
        </row>
        <row r="632">
          <cell r="A632">
            <v>151017</v>
          </cell>
          <cell r="B632" t="str">
            <v>Caixa de passagem de alvenaria de blocos de concreto 9x19x39cm, dimensões de 1.00x1.00x1.00m, com revestimento interno em chapisco e reboco tampa de concreto esp. 5cm e lastro de brita 5cm</v>
          </cell>
          <cell r="C632" t="str">
            <v>und</v>
          </cell>
        </row>
        <row r="633">
          <cell r="A633">
            <v>1511</v>
          </cell>
          <cell r="B633" t="str">
            <v>ELETRODUTOS E CONEXÕES</v>
          </cell>
          <cell r="C633">
            <v>1511</v>
          </cell>
        </row>
        <row r="634">
          <cell r="A634">
            <v>151125</v>
          </cell>
          <cell r="B634" t="str">
            <v>Eletroduto de PVC rígido roscável, diâmetro 1/2", inclusive conexões</v>
          </cell>
          <cell r="C634" t="str">
            <v>m</v>
          </cell>
        </row>
        <row r="635">
          <cell r="A635">
            <v>151126</v>
          </cell>
          <cell r="B635" t="str">
            <v>Eletroduto de PVC rígido roscável, diâmetro 3/4", inclusive conexões</v>
          </cell>
          <cell r="C635" t="str">
            <v>m</v>
          </cell>
        </row>
        <row r="636">
          <cell r="A636">
            <v>151127</v>
          </cell>
          <cell r="B636" t="str">
            <v>Eletroduto de PVC rígido roscável, diâmetro 1", inclusive conexões</v>
          </cell>
          <cell r="C636" t="str">
            <v>m</v>
          </cell>
        </row>
        <row r="637">
          <cell r="A637">
            <v>151128</v>
          </cell>
          <cell r="B637" t="str">
            <v>Eletroduto de PVC rígido roscável, diâmetro 1.1/4", inclusive conexões</v>
          </cell>
          <cell r="C637" t="str">
            <v>m</v>
          </cell>
        </row>
        <row r="638">
          <cell r="A638">
            <v>151129</v>
          </cell>
          <cell r="B638" t="str">
            <v>Eletroduto de PVC rígido roscável, diâmetro 1.1/2", inclusive conexões</v>
          </cell>
          <cell r="C638" t="str">
            <v>m</v>
          </cell>
        </row>
        <row r="639">
          <cell r="A639">
            <v>151130</v>
          </cell>
          <cell r="B639" t="str">
            <v>Eletroduto de PVC rígido roscável, diâmetro 2", inclusive conexões</v>
          </cell>
          <cell r="C639" t="str">
            <v>m</v>
          </cell>
        </row>
        <row r="640">
          <cell r="A640">
            <v>151131</v>
          </cell>
          <cell r="B640" t="str">
            <v>Eletroduto de PVC rígido roscável, diâmetro 3", inclusive conexões</v>
          </cell>
          <cell r="C640" t="str">
            <v>m</v>
          </cell>
        </row>
        <row r="641">
          <cell r="A641">
            <v>151132</v>
          </cell>
          <cell r="B641" t="str">
            <v>Eletroduto flexível corrugado diâmetro 3/4", Amarelo ? Tigreflex ou equivalente</v>
          </cell>
          <cell r="C641" t="str">
            <v>m</v>
          </cell>
        </row>
        <row r="642">
          <cell r="A642">
            <v>151133</v>
          </cell>
          <cell r="B642" t="str">
            <v>Eletroduto flexível corrugado diâmetro 1", Amarelo ? Tigreflex ou equivalente</v>
          </cell>
          <cell r="C642" t="str">
            <v>m</v>
          </cell>
        </row>
        <row r="643">
          <cell r="A643">
            <v>151135</v>
          </cell>
          <cell r="B643" t="str">
            <v>Eletroduto de PVC rígido roscável, diâmetro 4", inclusive conexões</v>
          </cell>
          <cell r="C643" t="str">
            <v>m</v>
          </cell>
        </row>
        <row r="644">
          <cell r="A644">
            <v>151136</v>
          </cell>
          <cell r="B644" t="str">
            <v>Eletroduto de PVC rígido roscável, diâmetro 6", inclusive conexões</v>
          </cell>
          <cell r="C644" t="str">
            <v>m</v>
          </cell>
        </row>
        <row r="645">
          <cell r="A645">
            <v>151137</v>
          </cell>
          <cell r="B645" t="str">
            <v>Eletroduto PEAD parede simples, corrugado, cor preta, diâmetro 1.1/2", referencia Kanaflex, Plastibras ou equivalente</v>
          </cell>
          <cell r="C645" t="str">
            <v>m</v>
          </cell>
        </row>
        <row r="646">
          <cell r="A646">
            <v>151138</v>
          </cell>
          <cell r="B646" t="str">
            <v>Eletroduto PEAD parede simples, corrugado, cor preta, diâmetro 1.1/4", referencia Kanaflex, Plastibras ou equivalente</v>
          </cell>
          <cell r="C646" t="str">
            <v>m</v>
          </cell>
        </row>
        <row r="647">
          <cell r="A647">
            <v>151139</v>
          </cell>
          <cell r="B647" t="str">
            <v>Eletroduto PEAD parede simples, corrugado, cor preta, diâmetro 2", referencia Kanaflex, Plastibras ou equivalente</v>
          </cell>
          <cell r="C647" t="str">
            <v>m</v>
          </cell>
        </row>
        <row r="648">
          <cell r="A648">
            <v>151140</v>
          </cell>
          <cell r="B648" t="str">
            <v>Eletroduto PEAD parede simples, corrugado, cor preta, diâmetro 3", referencia Kanaflex, Plastibras ou equivalente</v>
          </cell>
          <cell r="C648" t="str">
            <v>m</v>
          </cell>
        </row>
        <row r="649">
          <cell r="A649">
            <v>151141</v>
          </cell>
          <cell r="B649" t="str">
            <v>Eletroduto PEAD parede simples, corrugado, cor preta, diâmetro 4", referencia Kanaflex, Plastibras ou equivalente</v>
          </cell>
          <cell r="C649" t="str">
            <v>m</v>
          </cell>
        </row>
        <row r="650">
          <cell r="A650">
            <v>151142</v>
          </cell>
          <cell r="B650" t="str">
            <v>Eletroduto PEAD parede simples, corrugado, cor preta, diâmetro 6", referencia Kanaflex, Plastibras ou equivalente</v>
          </cell>
          <cell r="C650" t="str">
            <v>m</v>
          </cell>
        </row>
        <row r="651">
          <cell r="A651">
            <v>1513</v>
          </cell>
          <cell r="B651" t="str">
            <v>CHAVES, FUSIVEIS E DISJUNTORES</v>
          </cell>
          <cell r="C651">
            <v>1513</v>
          </cell>
        </row>
        <row r="652">
          <cell r="A652">
            <v>151301</v>
          </cell>
          <cell r="B652" t="str">
            <v>Mini-Disjuntor monopolar 16A, curva C, 5kA, 127/220Vca, referência Siemens, GE, Schneider ou equivalente</v>
          </cell>
          <cell r="C652" t="str">
            <v>und</v>
          </cell>
        </row>
        <row r="653">
          <cell r="A653">
            <v>151302</v>
          </cell>
          <cell r="B653" t="str">
            <v>Mini-Disjuntor monopolar 20A, curva C, 5kA, 127/220Vca, referência Siemens, GE, Schneider ou equivalente</v>
          </cell>
          <cell r="C653" t="str">
            <v>und</v>
          </cell>
        </row>
        <row r="654">
          <cell r="A654">
            <v>151303</v>
          </cell>
          <cell r="B654" t="str">
            <v>Mini-Disjuntor monopolar 25A, curva C, 5kA, 127/220Vca, referência Siemens, GE, Schneider ou equivalente</v>
          </cell>
          <cell r="C654" t="str">
            <v>und</v>
          </cell>
        </row>
        <row r="655">
          <cell r="A655">
            <v>151304</v>
          </cell>
          <cell r="B655" t="str">
            <v>Mini-Disjuntor monopolar 32A, curva C, 5kA, 127/220Vca, referência Siemens, GE, Schneider ou equivalente</v>
          </cell>
          <cell r="C655" t="str">
            <v>und</v>
          </cell>
        </row>
        <row r="656">
          <cell r="A656">
            <v>151305</v>
          </cell>
          <cell r="B656" t="str">
            <v>Mini-Disjuntor monopolar 40A, curva C, 5kA, 127/220Vca, referência Siemens, GE, Schneider ou equivalente</v>
          </cell>
          <cell r="C656" t="str">
            <v>und</v>
          </cell>
        </row>
        <row r="657">
          <cell r="A657">
            <v>151306</v>
          </cell>
          <cell r="B657" t="str">
            <v>Mini-Disjuntor bipolar 16A, curva C, 5kA, 127/220Vca, referência Siemens, GE, Schneider ou equivalente</v>
          </cell>
          <cell r="C657" t="str">
            <v>und</v>
          </cell>
        </row>
        <row r="658">
          <cell r="A658">
            <v>151307</v>
          </cell>
          <cell r="B658" t="str">
            <v>Mini-Disjuntor bipolar 20A, curva C, 5kA, 127/220Vca, referência Siemens, GE, Schneider ou equivalente</v>
          </cell>
          <cell r="C658" t="str">
            <v>und</v>
          </cell>
        </row>
        <row r="659">
          <cell r="A659">
            <v>151308</v>
          </cell>
          <cell r="B659" t="str">
            <v>Mini-Disjuntor bipolar 50A, curva C, 5kA, 127/220Vca, referência Siemens, GE, Schneider ou equivalente</v>
          </cell>
          <cell r="C659" t="str">
            <v>und</v>
          </cell>
        </row>
        <row r="660">
          <cell r="A660">
            <v>151309</v>
          </cell>
          <cell r="B660" t="str">
            <v>Mini-Disjuntor tripolar 16A, curva C, 5kA, 127/220Vca, referência Siemens, GE, Schneider ou equivalente</v>
          </cell>
          <cell r="C660" t="str">
            <v>und</v>
          </cell>
        </row>
        <row r="661">
          <cell r="A661">
            <v>151310</v>
          </cell>
          <cell r="B661" t="str">
            <v>Mini-Disjuntor tripolar 40A, curva C, 5kA, 127/220Vca, referência Siemens, GE, Schneider ou equivalente</v>
          </cell>
          <cell r="C661" t="str">
            <v>und</v>
          </cell>
        </row>
        <row r="662">
          <cell r="A662">
            <v>151311</v>
          </cell>
          <cell r="B662" t="str">
            <v>Mini-Disjuntor tripolar 50A, curva C, 5kA, 127/220Vca, referência Siemens, GE, Schneider ou equivalente</v>
          </cell>
          <cell r="C662" t="str">
            <v>und</v>
          </cell>
        </row>
        <row r="663">
          <cell r="A663">
            <v>151313</v>
          </cell>
          <cell r="B663" t="str">
            <v>Mini-Disjuntor tripolar 90 A, curva C, 5kA, 127/220Vca, referência Siemens, GE, Schneider ou equivalente</v>
          </cell>
          <cell r="C663" t="str">
            <v>und</v>
          </cell>
        </row>
        <row r="664">
          <cell r="A664">
            <v>151314</v>
          </cell>
          <cell r="B664" t="str">
            <v>Mini-Disjuntor tripolar 100A, curva C, 20kA, 127/220Vca, referência Siemens, GE, Schneider ou equivalente</v>
          </cell>
          <cell r="C664" t="str">
            <v>und</v>
          </cell>
        </row>
        <row r="665">
          <cell r="A665">
            <v>151316</v>
          </cell>
          <cell r="B665" t="str">
            <v>Mini-Disjuntor tripolar 70A, curva C, 5kA, 127/220Vca, referência Siemens, GE, Schneider ou equivalente</v>
          </cell>
          <cell r="C665" t="str">
            <v>und</v>
          </cell>
        </row>
        <row r="666">
          <cell r="A666">
            <v>151317</v>
          </cell>
          <cell r="B666" t="str">
            <v>Mini-Disjuntor monopolar 50A, curva C, 5kA, 127/220Vca, referência Siemens, GE, Schneider ou equivalente</v>
          </cell>
          <cell r="C666" t="str">
            <v>und</v>
          </cell>
        </row>
        <row r="667">
          <cell r="A667">
            <v>151318</v>
          </cell>
          <cell r="B667" t="str">
            <v>Mini-Disjuntor monopolar 63A, curva C, 5kA, 127/220Vca, referência Siemens, GE, Schneider ou equivalente</v>
          </cell>
          <cell r="C667" t="str">
            <v>und</v>
          </cell>
        </row>
        <row r="668">
          <cell r="A668">
            <v>151319</v>
          </cell>
          <cell r="B668" t="str">
            <v>Mini-Disjuntor monopolar 70A, curva C, 5kA, 127220Vca, referência Siemens, GE, Schneider ou equivalente</v>
          </cell>
          <cell r="C668" t="str">
            <v>und</v>
          </cell>
        </row>
        <row r="669">
          <cell r="A669">
            <v>151320</v>
          </cell>
          <cell r="B669" t="str">
            <v>Mini-Disjuntor monopolar 80A, curva C, 5kA, 127/220Vca, referência Siemens, GE, Schneider ou equivalente</v>
          </cell>
          <cell r="C669" t="str">
            <v>und</v>
          </cell>
        </row>
        <row r="670">
          <cell r="A670">
            <v>151321</v>
          </cell>
          <cell r="B670" t="str">
            <v>Mini-Disjuntor bipolar 25A, curva C, 5kA, 127/220Vca, referência Siemens, GE, Schneider ou equivalente</v>
          </cell>
          <cell r="C670" t="str">
            <v>und</v>
          </cell>
        </row>
        <row r="671">
          <cell r="A671">
            <v>151322</v>
          </cell>
          <cell r="B671" t="str">
            <v>Mini-Disjuntor bipolar 32A, curva C, 5kA, 127/220Vca, referência Siemens, GE, Schneider ou equivalente</v>
          </cell>
          <cell r="C671" t="str">
            <v>und</v>
          </cell>
        </row>
        <row r="672">
          <cell r="A672">
            <v>151323</v>
          </cell>
          <cell r="B672" t="str">
            <v>Mini-Disjuntor bipolar 40A, curva C, 5kA, 127/220Vca, referência Siemens, GE, Schneider ou equivalente</v>
          </cell>
          <cell r="C672" t="str">
            <v>und</v>
          </cell>
        </row>
        <row r="673">
          <cell r="A673">
            <v>151324</v>
          </cell>
          <cell r="B673" t="str">
            <v>Mini-Disjuntor bipolar 63A, curva C, 5kA, 127/220Vca, referência Siemens, GE, Schneider ou equivalente</v>
          </cell>
          <cell r="C673" t="str">
            <v>und</v>
          </cell>
        </row>
        <row r="674">
          <cell r="A674">
            <v>151325</v>
          </cell>
          <cell r="B674" t="str">
            <v>Mini-Disjuntor bipolar 70A, curva C, 5kA, 220/127Vca, referência Siemens, GE, Schneider ou equivalente</v>
          </cell>
          <cell r="C674" t="str">
            <v>und</v>
          </cell>
        </row>
        <row r="675">
          <cell r="A675">
            <v>151326</v>
          </cell>
          <cell r="B675" t="str">
            <v>ni-Disjuntor bipolar 80A, curva C, 5kA, 127/220Vca, referência Siemens, GE, Schneider ou equivalente</v>
          </cell>
          <cell r="C675" t="str">
            <v>und</v>
          </cell>
        </row>
        <row r="676">
          <cell r="A676">
            <v>151327</v>
          </cell>
          <cell r="B676" t="str">
            <v>Mini-Disjuntor tripolar 20A, curva C, 5kA, 127/220Vca, referência Siemens, GE, Schneider ou equivalente</v>
          </cell>
          <cell r="C676" t="str">
            <v>und</v>
          </cell>
        </row>
        <row r="677">
          <cell r="A677">
            <v>151328</v>
          </cell>
          <cell r="B677" t="str">
            <v>Mini-Disjuntor tripolar 25A, curva C, 5kA, 127/220Vca, referência Siemens, GE, Schneider ou equivalente</v>
          </cell>
          <cell r="C677" t="str">
            <v>und</v>
          </cell>
        </row>
        <row r="678">
          <cell r="A678">
            <v>151329</v>
          </cell>
          <cell r="B678" t="str">
            <v>Mini-Disjuntor tripolar 32A, curva C, 5kA, 127/220Vca, referência. Siemens, GE, Schneider ou equivalente</v>
          </cell>
          <cell r="C678" t="str">
            <v>und</v>
          </cell>
        </row>
        <row r="679">
          <cell r="A679">
            <v>151330</v>
          </cell>
          <cell r="B679" t="str">
            <v>Mini-Disjuntor tripolar 63A, curva C, 5kA, 127/220Vca, referência Siemens, GE, Schneider ou equivalente</v>
          </cell>
          <cell r="C679" t="str">
            <v>und</v>
          </cell>
        </row>
        <row r="680">
          <cell r="A680">
            <v>151331</v>
          </cell>
          <cell r="B680" t="str">
            <v>Mini-Disjuntor tripolar 80A, curva C, 5kA, 127/220Vca, referência Siemens, GE, Schneider ou equivalente</v>
          </cell>
          <cell r="C680" t="str">
            <v>und</v>
          </cell>
        </row>
        <row r="681">
          <cell r="A681">
            <v>151332</v>
          </cell>
          <cell r="B681" t="str">
            <v>Mini-Disjuntor tripolar 125A, curva C, 20kA, 127/220Vca, referência Siemens, GE, Schneider ou equivalente</v>
          </cell>
          <cell r="C681" t="str">
            <v>und</v>
          </cell>
        </row>
        <row r="682">
          <cell r="A682">
            <v>151333</v>
          </cell>
          <cell r="B682" t="str">
            <v>Disjuntor caixa moldada termomagnetico fixo, tripolar 175A, Icu: 50kA, 400/500Vca, referência Siemens, Soprano, Schneider ou equivalente</v>
          </cell>
          <cell r="C682" t="str">
            <v>und</v>
          </cell>
        </row>
        <row r="683">
          <cell r="A683">
            <v>151334</v>
          </cell>
          <cell r="B683" t="str">
            <v>Disjuntor caixa moldada termomagnetico fixo, tripolar 200A, Icu: 50kA, 400/500Vca, referência Siemens, Soprano, Schneider ou equivalente</v>
          </cell>
          <cell r="C683" t="str">
            <v>und</v>
          </cell>
        </row>
        <row r="684">
          <cell r="A684">
            <v>151335</v>
          </cell>
          <cell r="B684" t="str">
            <v>Disjuntor caixa moldada termomagnetico fixo, tripolar 400A, Icu: 65kA, 380/415Vca, referência Siemens, Soprano, Schneider ou equivalente</v>
          </cell>
          <cell r="C684" t="str">
            <v>und</v>
          </cell>
        </row>
        <row r="685">
          <cell r="A685">
            <v>151337</v>
          </cell>
          <cell r="B685" t="str">
            <v>Dispositivo de proteção contra surto (DPS) bipolar, 40kA, 275Vca, referência Siemens, Steck, Clamper ou equivalente</v>
          </cell>
          <cell r="C685" t="str">
            <v>und</v>
          </cell>
        </row>
        <row r="686">
          <cell r="A686">
            <v>151338</v>
          </cell>
          <cell r="B686" t="str">
            <v>Mini-Disjuntor monopolar 10A, curva C, 5kA, 127/220Vca, referência Siemens, GE, Schneider ou equivalente</v>
          </cell>
          <cell r="C686" t="str">
            <v>und</v>
          </cell>
        </row>
        <row r="687">
          <cell r="A687">
            <v>151339</v>
          </cell>
          <cell r="B687" t="str">
            <v>Mini-Disjuntor tripolar 125A, curva C, 15kA, 220/380Vca, referência Siemens, GE, Schneider ou equivalente</v>
          </cell>
          <cell r="C687" t="str">
            <v>und</v>
          </cell>
        </row>
        <row r="688">
          <cell r="A688">
            <v>151344</v>
          </cell>
          <cell r="B688" t="str">
            <v>Fusivel retardado NH gG(gL), tamanho 01 ? 100A, 120kA em 500Vca, referência Siemens, WEG, Negrini ou equivalente</v>
          </cell>
          <cell r="C688" t="str">
            <v>und</v>
          </cell>
        </row>
        <row r="689">
          <cell r="A689">
            <v>151345</v>
          </cell>
          <cell r="B689" t="str">
            <v>Fusivel retardado NH gG(gL), tamanho 01 ? 160A, 120kA em 500Vca, referência Siemens, WEG, Negrini ou equivalente</v>
          </cell>
          <cell r="C689" t="str">
            <v>und</v>
          </cell>
        </row>
        <row r="690">
          <cell r="A690">
            <v>151346</v>
          </cell>
          <cell r="B690" t="str">
            <v>Fusivel retardado NH gG(gL), tamanho 02 ? 250A, 120kA em 500Vca, referência Siemens, WEG, Negrini ou equivalente</v>
          </cell>
          <cell r="C690" t="str">
            <v>und</v>
          </cell>
        </row>
        <row r="691">
          <cell r="A691">
            <v>151347</v>
          </cell>
          <cell r="B691" t="str">
            <v>Fusivel retardado NH gG(gL), tamanho 02 ? 300A, 120kA em 500Vca, referência Siemens, WEG, Negrini ou equivalente</v>
          </cell>
          <cell r="C691" t="str">
            <v>und</v>
          </cell>
        </row>
        <row r="692">
          <cell r="A692">
            <v>151348</v>
          </cell>
          <cell r="B692" t="str">
            <v>Fusivel retardado NH gG(gL), tamanho 02 ? 355A, 120kA em 500Vca, referência Siemens, WEG, Negrini ou equivalente</v>
          </cell>
          <cell r="C692" t="str">
            <v>und</v>
          </cell>
        </row>
        <row r="693">
          <cell r="A693">
            <v>151349</v>
          </cell>
          <cell r="B693" t="str">
            <v>Fusivel retardado NH gG(gL), tamanho 01 ? 125A, 120kA em 500Vca, referência Siemens, WEG, Negrini ou equivalente</v>
          </cell>
          <cell r="C693" t="str">
            <v>und</v>
          </cell>
        </row>
        <row r="694">
          <cell r="A694">
            <v>151350</v>
          </cell>
          <cell r="B694" t="str">
            <v>Interruptor Diferencial Bipolar DR 25A, 30mA ? 6kA, referência Siemens, Schneider, WEG ou equivalente</v>
          </cell>
          <cell r="C694" t="str">
            <v>und</v>
          </cell>
        </row>
        <row r="695">
          <cell r="A695">
            <v>151357</v>
          </cell>
          <cell r="B695" t="str">
            <v>Interruptor Diferencial Bipolar DR 40A, 30mA ? 6kA, referência Siemens, Schneider, WEG ou equivalente</v>
          </cell>
          <cell r="C695" t="str">
            <v>und</v>
          </cell>
        </row>
        <row r="696">
          <cell r="A696">
            <v>151359</v>
          </cell>
          <cell r="B696" t="str">
            <v>Interruptor Diferencial Bipolar DR 80A, 30mA - 6kA, referência Siemens, Schneider, WEG ou equivalente</v>
          </cell>
          <cell r="C696" t="str">
            <v>und</v>
          </cell>
        </row>
        <row r="697">
          <cell r="A697">
            <v>1514</v>
          </cell>
          <cell r="B697" t="str">
            <v>FIOS E CABOS</v>
          </cell>
          <cell r="C697">
            <v>1514</v>
          </cell>
        </row>
        <row r="698">
          <cell r="A698">
            <v>151401</v>
          </cell>
          <cell r="B698" t="str">
            <v>Cabo de cobre termoplástico (PVC) flexível isolado 450/750V, antichama BWF livre de chumbo, 70ºC - 1,5mm2</v>
          </cell>
          <cell r="C698" t="str">
            <v>m</v>
          </cell>
        </row>
        <row r="699">
          <cell r="A699">
            <v>151402</v>
          </cell>
          <cell r="B699" t="str">
            <v>Cabo de cobre termoplástico (PVC) flexível isolado 450/750V, antichama BWF livre de chumbo, 70ºC - 2,5mm2</v>
          </cell>
          <cell r="C699" t="str">
            <v>m</v>
          </cell>
        </row>
        <row r="700">
          <cell r="A700">
            <v>151403</v>
          </cell>
          <cell r="B700" t="str">
            <v>Cabo de cobre termoplástico (PVC) flexível isolado 450/750V, antichama BWF livre de chumbo, 70ºC ? 4,0mm2</v>
          </cell>
          <cell r="C700" t="str">
            <v>m</v>
          </cell>
        </row>
        <row r="701">
          <cell r="A701">
            <v>151404</v>
          </cell>
          <cell r="B701" t="str">
            <v>Cabo de cobre termoplástico (PVC) flexível isolado 450/750V, antichama BWF livre de chumbo, 70ºC ? 6,0mm2</v>
          </cell>
          <cell r="C701" t="str">
            <v>m</v>
          </cell>
        </row>
        <row r="702">
          <cell r="A702">
            <v>151405</v>
          </cell>
          <cell r="B702" t="str">
            <v>Cabo de cobre termoplástico (PVC) flexível isolado 450/750V, antichama BWF livre de chumbo, 70ºC ? 10,0mm2</v>
          </cell>
          <cell r="C702" t="str">
            <v>m</v>
          </cell>
        </row>
        <row r="703">
          <cell r="A703">
            <v>151406</v>
          </cell>
          <cell r="B703" t="str">
            <v>Cabo de cobre termoplástico (PVC) flexível isolado 450/750V, antichama BWF livre de chumbo, 70ºC ? 16,0mm2</v>
          </cell>
          <cell r="C703" t="str">
            <v>m</v>
          </cell>
        </row>
        <row r="704">
          <cell r="A704">
            <v>151407</v>
          </cell>
          <cell r="B704" t="str">
            <v>Cabo de cobre termoplástico (PVC) flexível isolado 450/750V, antichama BWF livre de chumbo, 70ºC ? 25,0mm2</v>
          </cell>
          <cell r="C704" t="str">
            <v>m</v>
          </cell>
        </row>
        <row r="705">
          <cell r="A705">
            <v>151413</v>
          </cell>
          <cell r="B705" t="str">
            <v>Cabo de cobre nu, seção de 25,0 mm2, têmpera meio dura, encordoamento classe 2A</v>
          </cell>
          <cell r="C705" t="str">
            <v>m</v>
          </cell>
        </row>
        <row r="706">
          <cell r="A706">
            <v>151414</v>
          </cell>
          <cell r="B706" t="str">
            <v>Cabo de cobre nu, seção de 10,0 mm2, têmpera meio dura, encordoamento classe 2A</v>
          </cell>
          <cell r="C706" t="str">
            <v>m</v>
          </cell>
        </row>
        <row r="707">
          <cell r="A707">
            <v>151417</v>
          </cell>
          <cell r="B707" t="str">
            <v>Cabo de cobre termoplástico (PVC) flexível isolado 0,60/1kV, antichama, HEPR 90ºC ? 2,5mm2</v>
          </cell>
          <cell r="C707" t="str">
            <v>m</v>
          </cell>
        </row>
        <row r="708">
          <cell r="A708">
            <v>151418</v>
          </cell>
          <cell r="B708" t="str">
            <v>Cabo de cobre termoplástico (PVC) flexível isolado 0,60/1kV, antichama, HEPR 90ºC ? 4,0mm2</v>
          </cell>
          <cell r="C708" t="str">
            <v>m</v>
          </cell>
        </row>
        <row r="709">
          <cell r="A709">
            <v>151419</v>
          </cell>
          <cell r="B709" t="str">
            <v>Cabo de cobre termoplástico (PVC) flexível isolado 0,60/1kV, antichama, HEPR 90ºC ? 6,0mm2</v>
          </cell>
          <cell r="C709" t="str">
            <v>m</v>
          </cell>
        </row>
        <row r="710">
          <cell r="A710">
            <v>151420</v>
          </cell>
          <cell r="B710" t="str">
            <v>Cabo de cobre termoplástico (PVC) flexível isolado 0,60/1kV, antichama, HEPR 90ºC ? 10,0mm2</v>
          </cell>
          <cell r="C710" t="str">
            <v>m</v>
          </cell>
        </row>
        <row r="711">
          <cell r="A711">
            <v>151421</v>
          </cell>
          <cell r="B711" t="str">
            <v>Cabo de cobre termoplástico (PVC) flexível isolado 0,60/1kV, antichama, HEPR 90ºC ? 16,0mm2</v>
          </cell>
          <cell r="C711" t="str">
            <v>m</v>
          </cell>
        </row>
        <row r="712">
          <cell r="A712">
            <v>151422</v>
          </cell>
          <cell r="B712" t="str">
            <v>Cabo de cobre termoplástico (PVC) flexível isolado 0,60/1kV, antichama, HEPR 90ºC ? 25,0mm2</v>
          </cell>
          <cell r="C712" t="str">
            <v>m</v>
          </cell>
        </row>
        <row r="713">
          <cell r="A713">
            <v>151423</v>
          </cell>
          <cell r="B713" t="str">
            <v>Cabo de cobre termoplástico (PVC) flexível isolado 0,60/1kV, antichama, HEPR 90ºC ? 35,0mm2</v>
          </cell>
          <cell r="C713" t="str">
            <v>m</v>
          </cell>
        </row>
        <row r="714">
          <cell r="A714">
            <v>151425</v>
          </cell>
          <cell r="B714" t="str">
            <v>Cabo de cobre termoplástico (PVC) flexível isolado 0,60/1kV, antichama, HEPR 90ºC ? 50,0mm2</v>
          </cell>
          <cell r="C714" t="str">
            <v>m</v>
          </cell>
        </row>
        <row r="715">
          <cell r="A715">
            <v>151426</v>
          </cell>
          <cell r="B715" t="str">
            <v>Cabo de cobre termoplástico (PVC) flexível isolado 0,60/1kV, antichama, HEPR 90ºC ? 95,0mm2</v>
          </cell>
          <cell r="C715" t="str">
            <v>m</v>
          </cell>
        </row>
        <row r="716">
          <cell r="A716">
            <v>151427</v>
          </cell>
          <cell r="B716" t="str">
            <v>Cabo de cobre termoplástico (PVC) flexível isolado 0,60/1kV, antichama, HEPR 90ºC ? 120,0mm2</v>
          </cell>
          <cell r="C716" t="str">
            <v>m</v>
          </cell>
        </row>
        <row r="717">
          <cell r="A717">
            <v>151428</v>
          </cell>
          <cell r="B717" t="str">
            <v>Cabo de cobre termoplástico (PVC) flexível isolado 0,60/1kV, antichama, HEPR 90ºC ? 300,0mm2</v>
          </cell>
          <cell r="C717" t="str">
            <v>m</v>
          </cell>
        </row>
        <row r="718">
          <cell r="A718">
            <v>151429</v>
          </cell>
          <cell r="B718" t="str">
            <v>Cabo de cobre termoplástico (PVC) flexível isolado 0,60/1kV, antichama, HEPR 90ºC ? 70,0mm2</v>
          </cell>
          <cell r="C718" t="str">
            <v>m</v>
          </cell>
        </row>
        <row r="719">
          <cell r="A719">
            <v>151430</v>
          </cell>
          <cell r="B719" t="str">
            <v>Cabo de cobre termoplástico (PVC) flexível isolado 0,60/1kV, antichama, HEPR 90ºC ? 150,0mm2</v>
          </cell>
          <cell r="C719" t="str">
            <v>m</v>
          </cell>
        </row>
        <row r="720">
          <cell r="A720">
            <v>151431</v>
          </cell>
          <cell r="B720" t="str">
            <v>Cabo de cobre termoplástico (PVC) flexível isolado 0,60/1kV, antichama, HEPR 90ºC ? 185,0mm2</v>
          </cell>
          <cell r="C720" t="str">
            <v>m</v>
          </cell>
        </row>
        <row r="721">
          <cell r="A721">
            <v>151432</v>
          </cell>
          <cell r="B721" t="str">
            <v>Cabo de cobre termoplástico (PVC) flexível isolado 0,60/1kV, antichama, HEPR 90ºC ? 240,0mm2</v>
          </cell>
          <cell r="C721" t="str">
            <v>m</v>
          </cell>
        </row>
        <row r="722">
          <cell r="A722">
            <v>151433</v>
          </cell>
          <cell r="B722" t="str">
            <v>Cabo de cobre termoplástico (PVC/ST2) blindado isolado 8,7/15kV, XLPE 90ºC ? 25,0mm2</v>
          </cell>
          <cell r="C722" t="str">
            <v>m</v>
          </cell>
        </row>
        <row r="723">
          <cell r="A723">
            <v>151434</v>
          </cell>
          <cell r="B723" t="str">
            <v>Cabo de cobre termoplástico (PVC/ST2) blindado isolado 8,7/15kV, XLPE 90ºC ? 35,0mm2</v>
          </cell>
          <cell r="C723" t="str">
            <v>m</v>
          </cell>
        </row>
        <row r="724">
          <cell r="A724">
            <v>151438</v>
          </cell>
          <cell r="B724" t="str">
            <v>Cabo de cobre termoplástico (PVC) flexível isolado 0,60/1kV, antichama, HEPR 90ºC ? 2x2,5mm2</v>
          </cell>
          <cell r="C724" t="str">
            <v>m</v>
          </cell>
        </row>
        <row r="725">
          <cell r="A725">
            <v>151439</v>
          </cell>
          <cell r="B725" t="str">
            <v>Cabo de cobre termoplástico (PVC) flexível isolado 0,60/1kV, antichama, HEPR 90ºC ? 3x2,5mm2</v>
          </cell>
          <cell r="C725" t="str">
            <v>m</v>
          </cell>
        </row>
        <row r="726">
          <cell r="A726">
            <v>151440</v>
          </cell>
          <cell r="B726" t="str">
            <v>Cabo de cobre termoplástico (PVC) flexível isolado 0,60/1kV, antichama, HEPR 90ºC ? 3x4,0mm2</v>
          </cell>
          <cell r="C726" t="str">
            <v>m</v>
          </cell>
        </row>
        <row r="727">
          <cell r="A727">
            <v>151441</v>
          </cell>
          <cell r="B727" t="str">
            <v>Cabo de cobre, têmpera mole, classe 5, isolamento não halogenado, 450/750V, com baixa emissao de fumaca, 70ºC em regime permanente - 1,50 mm2</v>
          </cell>
          <cell r="C727" t="str">
            <v>m</v>
          </cell>
        </row>
        <row r="728">
          <cell r="A728">
            <v>151442</v>
          </cell>
          <cell r="B728" t="str">
            <v>Cabo de cobre, tempera mole, classe 5, isolamento não halogenado, 450/750V, com baixa emissao de fumaca, 70ºC em regime permanente - 2,50 mm2</v>
          </cell>
          <cell r="C728" t="str">
            <v>m</v>
          </cell>
        </row>
        <row r="729">
          <cell r="A729">
            <v>151443</v>
          </cell>
          <cell r="B729" t="str">
            <v>Cabo de cobre, tempera mole, classe 5, isolamento não halogenado, 450/750V, com baixa emissao de fumaca, 70ºC em regime permanente - 4,0 mm2</v>
          </cell>
          <cell r="C729" t="str">
            <v>m</v>
          </cell>
        </row>
        <row r="730">
          <cell r="A730">
            <v>151444</v>
          </cell>
          <cell r="B730" t="str">
            <v>Cabo de cobre, tempera mole, classe 5, isolamento não halogenado, 450/750V, com baixa emissao de fumaca, 70ºC em regime permanente - 6,0 mm2</v>
          </cell>
          <cell r="C730" t="str">
            <v>m</v>
          </cell>
        </row>
        <row r="731">
          <cell r="A731">
            <v>151445</v>
          </cell>
          <cell r="B731" t="str">
            <v>Cabo de cobre, tempera mole, classe 5, isolamento não halogenado, 450/750V, com baixa emissao de fumaca, 70ºC em regime permanente - 10,0 mm2</v>
          </cell>
          <cell r="C731" t="str">
            <v>m</v>
          </cell>
        </row>
        <row r="732">
          <cell r="A732">
            <v>151446</v>
          </cell>
          <cell r="B732" t="str">
            <v>Cabo de cobre, tempera mole, classe 5, isolamento não halogenado, 450/750V, com baixa emissao de fumaca, 70ºC em regime permanente - 16,0 mm2</v>
          </cell>
          <cell r="C732" t="str">
            <v>m</v>
          </cell>
        </row>
        <row r="733">
          <cell r="A733">
            <v>151447</v>
          </cell>
          <cell r="B733" t="str">
            <v>Cabo de cobre, tempera mole, classe 5, isolamento não halogenado, 450/750V, com baixa emissao de fumaca, 70ºC em regime permanente - 25,0 mm2</v>
          </cell>
          <cell r="C733" t="str">
            <v>m</v>
          </cell>
        </row>
        <row r="734">
          <cell r="A734">
            <v>1515</v>
          </cell>
          <cell r="B734" t="str">
            <v>SERVIÇOS DIVERSOS</v>
          </cell>
          <cell r="C734">
            <v>1515</v>
          </cell>
        </row>
        <row r="735">
          <cell r="A735">
            <v>151503</v>
          </cell>
          <cell r="B735" t="str">
            <v>Cabeçote de alumínio de 1 1/4"</v>
          </cell>
          <cell r="C735" t="str">
            <v>und</v>
          </cell>
        </row>
        <row r="736">
          <cell r="A736">
            <v>151504</v>
          </cell>
          <cell r="B736" t="str">
            <v>Cabeçote de alumínio de 1 1/2"</v>
          </cell>
          <cell r="C736" t="str">
            <v>und</v>
          </cell>
        </row>
        <row r="737">
          <cell r="A737">
            <v>151506</v>
          </cell>
          <cell r="B737" t="str">
            <v>Haste de terra tipo COPPERWELD - 5/8" x 2.40m</v>
          </cell>
          <cell r="C737" t="str">
            <v>und</v>
          </cell>
        </row>
        <row r="738">
          <cell r="A738">
            <v>151507</v>
          </cell>
          <cell r="B738" t="str">
            <v>Sapatilha</v>
          </cell>
          <cell r="C738" t="str">
            <v>und</v>
          </cell>
        </row>
        <row r="739">
          <cell r="A739">
            <v>151508</v>
          </cell>
          <cell r="B739" t="str">
            <v>Bucha e arruela de alumínio fundido diâmetro 20mm (3/4")</v>
          </cell>
          <cell r="C739" t="str">
            <v>und</v>
          </cell>
        </row>
        <row r="740">
          <cell r="A740">
            <v>151509</v>
          </cell>
          <cell r="B740" t="str">
            <v>Bucha e arruela de alumínio fundido diâmetro 25mm (1")</v>
          </cell>
          <cell r="C740" t="str">
            <v>und</v>
          </cell>
        </row>
        <row r="741">
          <cell r="A741">
            <v>151510</v>
          </cell>
          <cell r="B741" t="str">
            <v>Bucha e arruela de alumínio fundido diâmetro 40mm (1 1/2")</v>
          </cell>
          <cell r="C741" t="str">
            <v>und</v>
          </cell>
        </row>
        <row r="742">
          <cell r="A742">
            <v>151511</v>
          </cell>
          <cell r="B742" t="str">
            <v>Bucha e arruela de alumínio fundido diâmetro 80mm (3")</v>
          </cell>
          <cell r="C742" t="str">
            <v>und</v>
          </cell>
        </row>
        <row r="743">
          <cell r="A743">
            <v>151512</v>
          </cell>
          <cell r="B743" t="str">
            <v>Automático de bóia, 2 funções 25A</v>
          </cell>
          <cell r="C743" t="str">
            <v>und</v>
          </cell>
        </row>
        <row r="744">
          <cell r="A744">
            <v>151513</v>
          </cell>
          <cell r="B744" t="str">
            <v>Parafuso de máquina de ferro galvanizado diâmetro 16mm</v>
          </cell>
          <cell r="C744" t="str">
            <v>und</v>
          </cell>
        </row>
        <row r="745">
          <cell r="A745">
            <v>1516</v>
          </cell>
          <cell r="B745" t="str">
            <v>ABERTURA E FECHAMENTO DE RASGOS (inclusive preparo e aplicação de argamassa)</v>
          </cell>
          <cell r="C745">
            <v>1516</v>
          </cell>
        </row>
        <row r="746">
          <cell r="A746">
            <v>151601</v>
          </cell>
          <cell r="B746" t="str">
            <v>Abertura e fechamento de rasgos em alvenaria, para passagem de eletrodutos diâm. 1/2" a 1"</v>
          </cell>
          <cell r="C746" t="str">
            <v>m</v>
          </cell>
        </row>
        <row r="747">
          <cell r="A747">
            <v>151602</v>
          </cell>
          <cell r="B747" t="str">
            <v>Abertura e fechamento de rasgos em alvenaria, para passagem de eletroduto diâm. 1 1/4"a 2"</v>
          </cell>
          <cell r="C747" t="str">
            <v>m</v>
          </cell>
        </row>
        <row r="748">
          <cell r="A748">
            <v>151603</v>
          </cell>
          <cell r="B748" t="str">
            <v>Abertura e fechamento de rasgos em alvenaria, para passagem de eletroduto diâm. 2 1/2" a 4"</v>
          </cell>
          <cell r="C748" t="str">
            <v>m</v>
          </cell>
        </row>
        <row r="749">
          <cell r="A749">
            <v>151604</v>
          </cell>
          <cell r="B749" t="str">
            <v>Abertura e fechamento de rasgos em concreto, para passagem de eletroduto diâm. 1/2" a 1"</v>
          </cell>
          <cell r="C749" t="str">
            <v>m</v>
          </cell>
        </row>
        <row r="750">
          <cell r="A750">
            <v>151605</v>
          </cell>
          <cell r="B750" t="str">
            <v>Abertura e fechamento de rasgos em concreto, para passagem de eletroduto diâm. 1 1/4" a 2"</v>
          </cell>
          <cell r="C750" t="str">
            <v>m</v>
          </cell>
        </row>
        <row r="751">
          <cell r="A751">
            <v>151606</v>
          </cell>
          <cell r="B751" t="str">
            <v>Abertura e fechamento de rasgos em concreto, para passagem de eletroduto diâm. 2 1/2" a 4"</v>
          </cell>
          <cell r="C751" t="str">
            <v>m</v>
          </cell>
        </row>
        <row r="752">
          <cell r="A752">
            <v>1517</v>
          </cell>
          <cell r="B752" t="str">
            <v>PADRAO DE ENTRADA DE ENERGIA - NORTEC-01 - ESCELSA</v>
          </cell>
          <cell r="C752">
            <v>1517</v>
          </cell>
        </row>
        <row r="753">
          <cell r="A753">
            <v>151701</v>
          </cell>
          <cell r="B753" t="str">
            <v>Padrão de entrada de energia elétrica, monofásico, entrada aérea, a 2 fios, carga instalada em muro de 3500 até 9000W - 220/127V</v>
          </cell>
          <cell r="C753" t="str">
            <v>und</v>
          </cell>
        </row>
        <row r="754">
          <cell r="A754">
            <v>151702</v>
          </cell>
          <cell r="B754" t="str">
            <v>Padrão de entrada de energia elétrica, bifásico, entrada aérea, a 3 fios, carga instalada em muro de 9001 até 15000W - 220/127V</v>
          </cell>
          <cell r="C754" t="str">
            <v>und</v>
          </cell>
        </row>
        <row r="755">
          <cell r="A755">
            <v>151703</v>
          </cell>
          <cell r="B755" t="str">
            <v>Padrão de entrada de energia elétrica, trifásico, entrada aérea, a 4 fios, carga instalada em muro de 15001 até 26000W - 220/127V</v>
          </cell>
          <cell r="C755" t="str">
            <v>und</v>
          </cell>
        </row>
        <row r="756">
          <cell r="A756">
            <v>151704</v>
          </cell>
          <cell r="B756" t="str">
            <v>Padrão de entrada de energia elétrica, trifásico, entrada aérea, a 4 fios, carga instalada em muro de 26001 até 34000W - 220/127V</v>
          </cell>
          <cell r="C756" t="str">
            <v>und</v>
          </cell>
        </row>
        <row r="757">
          <cell r="A757">
            <v>151705</v>
          </cell>
          <cell r="B757" t="str">
            <v>Padrão de entrada de energia elétrica, trifásico, entrada aérea, a 4 fios, carga instalada em muro de 34001 até 41000W - 220/127V</v>
          </cell>
          <cell r="C757" t="str">
            <v>und</v>
          </cell>
        </row>
        <row r="758">
          <cell r="A758">
            <v>151706</v>
          </cell>
          <cell r="B758" t="str">
            <v>Padrão de entrada de energia elétrica, trifásico, entrada aérea, a 4 fios, carga instalada em muro de 41001 até 57000W - 220/127V</v>
          </cell>
          <cell r="C758" t="str">
            <v>und</v>
          </cell>
        </row>
        <row r="759">
          <cell r="A759">
            <v>151707</v>
          </cell>
          <cell r="B759" t="str">
            <v>Padrão de entrada de energia elétrica, trifásico, entrada subterrânea, a 4 fios, carga instalada em muro de 41001 até 57000W - 220/127V, exclusive derivação de ramal de entrada subterrânea</v>
          </cell>
          <cell r="C759" t="str">
            <v>und</v>
          </cell>
        </row>
        <row r="760">
          <cell r="A760">
            <v>151710</v>
          </cell>
          <cell r="B760" t="str">
            <v>Padrão de entrada de energia elétrica, trifásico, entrada aérea, a 4 fios, carga instalada em muro de 57001 até 75000W - 220/127V</v>
          </cell>
          <cell r="C760" t="str">
            <v>und</v>
          </cell>
        </row>
        <row r="761">
          <cell r="A761">
            <v>151711</v>
          </cell>
          <cell r="B761" t="str">
            <v>Padrão de entrada de energia elétrica, trifásico, entrada subterrânea, a 4 fios, carga instalada em muro de 57001 até 75000W - 220/127V, exclusive derivação de ramal de entrada subterrânea</v>
          </cell>
          <cell r="C761" t="str">
            <v>und</v>
          </cell>
        </row>
        <row r="762">
          <cell r="A762">
            <v>151712</v>
          </cell>
          <cell r="B762" t="str">
            <v>Subestação ext. aérea trifás. 75KVA, completa, c/ quadros de medição, transf. a óleo, chave geral tripolar, poste e acessórios, conf. NOR-TEC-01 da Escelsa, incl. mureta rev. c/ arg. cimento, cal hidrat. CH1 e areia traço 1:0.5:6</v>
          </cell>
          <cell r="C762" t="str">
            <v>und</v>
          </cell>
        </row>
        <row r="763">
          <cell r="A763">
            <v>151713</v>
          </cell>
          <cell r="B763" t="str">
            <v>Subestação ext. aérea trifás. 112.5KVA, completa, c/ quadros de medição, transf. a óleo, chave geral trip., poste e acessórios, conf. NOR-TEC-01 da Escelsa, incl. mureta rev. c/ arg. cimento, cal hidrat. CH1 e areia traço 1:0.5:6</v>
          </cell>
          <cell r="C763" t="str">
            <v>und</v>
          </cell>
        </row>
        <row r="764">
          <cell r="A764">
            <v>151714</v>
          </cell>
          <cell r="B764" t="str">
            <v>Subestação ext. aérea trifás. 150KVA, completa, c/ quadros de medição, transf. a óleo, chave geral trip., poste e acessórios, conf. NOR-TEC-01 da Escelsa, incl. mureta rev. c/ arg. cimento, cal hidrat. CH1 e areia traço 1:0.5:6</v>
          </cell>
          <cell r="C764" t="str">
            <v>und</v>
          </cell>
        </row>
        <row r="765">
          <cell r="A765">
            <v>151715</v>
          </cell>
          <cell r="B765" t="str">
            <v>Subestação ext. aérea trifás. 225KVA, completa, c/ quadros de medição, transf. a óleo, chave geral trip., poste e acessórios, conf. NOR-TEC-01 da Escelsa, incl. mureta rev. c/ arg. cimento, cal hidrat. CH1 e areia traço 1:0.5:6</v>
          </cell>
          <cell r="C765" t="str">
            <v>und</v>
          </cell>
        </row>
        <row r="766">
          <cell r="A766">
            <v>1518</v>
          </cell>
          <cell r="B766" t="str">
            <v>PONTOS ELETRICOS REVISAO NR-10</v>
          </cell>
          <cell r="C766">
            <v>1518</v>
          </cell>
        </row>
        <row r="767">
          <cell r="A767">
            <v>151801</v>
          </cell>
          <cell r="B767" t="str">
            <v>Ponto padrão de luz no teto - considerando eletroduto PVC rígido de 3/4" inclusive conexões (4.5m), fio isolado PVC de 2.5mm2 (16.2m) e caixa PVC 4x4" (1 und)</v>
          </cell>
          <cell r="C767" t="str">
            <v>und</v>
          </cell>
        </row>
        <row r="768">
          <cell r="A768">
            <v>151802</v>
          </cell>
          <cell r="B768" t="str">
            <v>Ponto padrão de luz na parede - considerando eletroduto PVC rígido de 3/4" inclusive conexões (4.5m), fio isolado PVC de 2.5mm2 (16.2m) e caixa pvc 4x2" (1 und)</v>
          </cell>
          <cell r="C768" t="str">
            <v>und</v>
          </cell>
        </row>
        <row r="769">
          <cell r="A769">
            <v>151803</v>
          </cell>
          <cell r="B769" t="str">
            <v>Ponto padrão de tomada 2 pólos mais terra - considerando eletroduto PVC rígido de 3/4" inclusive conexões (5.0m), fio isolado PVC de 2.5mm2 (16.5m) e caixa pvc 4x2" (1 und)</v>
          </cell>
          <cell r="C769" t="str">
            <v>und</v>
          </cell>
        </row>
        <row r="770">
          <cell r="A770">
            <v>151805</v>
          </cell>
          <cell r="B770" t="str">
            <v>Ponto padrão de tomada para chuveiro elétrico - considerando eletroduto PVC rígido de 3/4" inclusive conexões (9.0m), fio isolado PVC de 6.0mm2 (32.5m) e caixa PVC 4x2" (1 und)</v>
          </cell>
          <cell r="C770" t="str">
            <v>und</v>
          </cell>
        </row>
        <row r="771">
          <cell r="A771">
            <v>151806</v>
          </cell>
          <cell r="B771" t="str">
            <v>Ponto padrão de tomada para ar refrigerado - considerando eletroduto PVC rígido de 3/4" inclusive conexões (6.0m), fio isolado PVC de 4.0mm2 (21.6m) e caixa PVC 4x2" (1 und)</v>
          </cell>
          <cell r="C771" t="str">
            <v>und</v>
          </cell>
        </row>
        <row r="772">
          <cell r="A772">
            <v>151807</v>
          </cell>
          <cell r="B772" t="str">
            <v>Ponto padrão de ventilador no teto - considerando eletroduto PVC rígido de 3/4" inclusive conexões (4.5m), fio isolado PVC de 2.5mm2 (21.6m) e caixa PVC 4x4" (1 und)</v>
          </cell>
          <cell r="C772" t="str">
            <v>und</v>
          </cell>
        </row>
        <row r="773">
          <cell r="A773">
            <v>151809</v>
          </cell>
          <cell r="B773" t="str">
            <v>Ponto padrão de interruptor de 2 teclas simples - considerando eletroduto PVC rígido de 3/4" inclusive conexões (3.3m), fio isolado PVC de 2.5mm2 (17.2m) e caixa PVC 4x2" (1 und)</v>
          </cell>
          <cell r="C773" t="str">
            <v>und</v>
          </cell>
        </row>
        <row r="774">
          <cell r="A774">
            <v>151810</v>
          </cell>
          <cell r="B774" t="str">
            <v>Ponto padrão de interruptor de 1 tecla paralelo - considerando eletroduto PVC rígido de 3/4" inclusive conexões (8.5m), fio isolado PVC de 2.5mm2 (28.8m) e caixa PVC 4x2" (1 und)</v>
          </cell>
          <cell r="C774" t="str">
            <v>und</v>
          </cell>
        </row>
        <row r="775">
          <cell r="A775">
            <v>151811</v>
          </cell>
          <cell r="B775" t="str">
            <v>Ponto padrão de interruptor de 1 tecla simples e 1 tomada dois pólos mais terra 10A/250V - considerando eletroduto PVC rígido de 3/4" inclusive conexões (4.5m), fio isolado PVC de 2.5mm2 (19.4m) e caixa PVC 4x2" (1 und)</v>
          </cell>
          <cell r="C775" t="str">
            <v>und</v>
          </cell>
        </row>
        <row r="776">
          <cell r="A776">
            <v>151812</v>
          </cell>
          <cell r="B776" t="str">
            <v>Ponto padrão de interruptor de 2 teclas simples e 1 tomada dois pólos mais terra 10A/250V - considerando eletroduto PVC rígido de 3/4" inclusive conexões (4.5m), fio isolado PVC de 2.5mm2 (22.9m) e caixa PVC 4x2" (1 und)</v>
          </cell>
          <cell r="C776" t="str">
            <v>und</v>
          </cell>
        </row>
        <row r="777">
          <cell r="A777">
            <v>151813</v>
          </cell>
          <cell r="B777" t="str">
            <v>Ponto padrão de campainha - considerando eletroduto PVC rígido de 3/4" inclusive conexões (5.0m), fio isolado PVC de 2.5mm2 (12.0m) e caixa PVC 4x2" (1 und)</v>
          </cell>
          <cell r="C777" t="str">
            <v>und</v>
          </cell>
        </row>
        <row r="778">
          <cell r="A778">
            <v>151814</v>
          </cell>
          <cell r="B778" t="str">
            <v>Ponto padrão de poste para iluminação externa - considerando eletroduto PVC rígido de 3/4" inclusive conexões (7.7m) e fio isolado PVC de 2.5mm2 (25.2.0m)</v>
          </cell>
          <cell r="C778" t="str">
            <v>und</v>
          </cell>
        </row>
        <row r="779">
          <cell r="A779">
            <v>151815</v>
          </cell>
          <cell r="B779" t="str">
            <v>Ponto padrão de interruptor para ventilador - considerando eletroduto PVC rígido de 3/4" inclusive conexões (3.3m), fio isolado PVC de 2.5mm2 (12.0m) e caixa PVC 4x2" (1 und)</v>
          </cell>
          <cell r="C779" t="str">
            <v>und</v>
          </cell>
        </row>
        <row r="780">
          <cell r="A780">
            <v>151816</v>
          </cell>
          <cell r="B780" t="str">
            <v>Ponto padrão de interruptor de 3 teclas simples - considerando eletroduto PVC rígido de 3/4" inclusive conexões (4.5m), fio isolado PVC de 2.5mm2 (25.8m) e caixa PVC 4x2" (1 und)</v>
          </cell>
          <cell r="C780" t="str">
            <v>und</v>
          </cell>
        </row>
        <row r="781">
          <cell r="A781">
            <v>151817</v>
          </cell>
          <cell r="B781" t="str">
            <v>Ponto padrão de tomada de piso - considerando eletroduto PVC rígido de 3/4" inclusive conexões (5.0m), fio isolado PVC de 2.5mm2 (18.0m) e caixa alumínio silício 4x4" (1 und)</v>
          </cell>
          <cell r="C781" t="str">
            <v>und</v>
          </cell>
        </row>
        <row r="782">
          <cell r="A782">
            <v>151819</v>
          </cell>
          <cell r="B782" t="str">
            <v>Ponto de antena de TV - considerando eletroduto PVC rígido de 3/4" inclusive conexões (3.0m), cabo coaxial 67 Ohms (4.5m) e caixa PVC 4x2" (1 und)</v>
          </cell>
          <cell r="C782" t="str">
            <v>und</v>
          </cell>
        </row>
        <row r="783">
          <cell r="A783">
            <v>151820</v>
          </cell>
          <cell r="B783" t="str">
            <v>Ponto padrão de interruptor de 1 tecla intermediário - considerando eletroduto PVC rígido de 3/4" inclusive conexões (3.3m), fio isolado PVC de 2.5mm2 (15.8m) e caixa PVC 4x2" (1 und)</v>
          </cell>
          <cell r="C783" t="str">
            <v>und</v>
          </cell>
        </row>
        <row r="784">
          <cell r="A784">
            <v>1519</v>
          </cell>
          <cell r="B784" t="str">
            <v>QUADROS DE DISTRIBUIÇÃO COM BARRAMENTO, TRINCO E FECHADURA</v>
          </cell>
          <cell r="C784">
            <v>1519</v>
          </cell>
        </row>
        <row r="785">
          <cell r="A785">
            <v>151901</v>
          </cell>
          <cell r="B785" t="str">
            <v>Quadro distrib. energia, embutido ou semi embutido, capac. p/ 16 disj. DIN, c/barram trif. 100A barra. neutro e terra, fab. em chapa de aço 12 USG com porta, espelho, trinco com fechad ch yale, Ref. QDTN II-16DIN-CEMAR ou equiv.</v>
          </cell>
          <cell r="C785" t="str">
            <v>und</v>
          </cell>
        </row>
        <row r="786">
          <cell r="A786">
            <v>151902</v>
          </cell>
          <cell r="B786" t="str">
            <v>Quadro distrib. energia, embutido ou semi embutido, capac. p/ 28 disj. DIN, c/barram trif. 100A barra. neutro e terra, fab. em chapa de aço 12 USG com porta, espelho, trinco com fechad ch yale, Ref. QDTN II-28DIN-CEMAR ou equiv.</v>
          </cell>
          <cell r="C786" t="str">
            <v>und</v>
          </cell>
        </row>
        <row r="787">
          <cell r="A787">
            <v>151903</v>
          </cell>
          <cell r="B787" t="str">
            <v>Quadro distrib. energia, embutido ou semi embutido, capac. p/ 34 disj. DIN, c/barram trif. 100A barra. neutro e terra, fab. em chapa de aço 12 USG com porta, espelho, trinco com fechad ch yale, Ref. QDTN II-34DIN-CEMAR ou equiv</v>
          </cell>
          <cell r="C787" t="str">
            <v>und</v>
          </cell>
        </row>
        <row r="788">
          <cell r="A788">
            <v>151904</v>
          </cell>
          <cell r="B788" t="str">
            <v>Quadro distrib. energia, embutido ou semi embutido, capac. p/ 44 disj. DIN, c/barram trif. 100A barra. neutro e terra, fab. em chapa de aço 12 USG com porta, espelho, trinco com fechad ch yale, Ref. QDTN II-44DIN-CEMAR ou equiv</v>
          </cell>
          <cell r="C788" t="str">
            <v>und</v>
          </cell>
        </row>
        <row r="789">
          <cell r="A789">
            <v>151905</v>
          </cell>
          <cell r="B789" t="str">
            <v>Quadro distrib. energia, embutido ou semi embutido, capac. p/ 54 disj. DIN, c/barram trif. 100A barra. neutro e terra, fab. em chapa de aço 12 USG com porta, espelho, trinco com fechad ch yale, Ref. QDTN II-54DIN-CEMAR</v>
          </cell>
          <cell r="C789" t="str">
            <v>und</v>
          </cell>
        </row>
        <row r="790">
          <cell r="A790">
            <v>1520</v>
          </cell>
          <cell r="B790" t="str">
            <v>TERMINAIS, CONECTORES E ABRAÇADEIRAS</v>
          </cell>
          <cell r="C790">
            <v>1520</v>
          </cell>
        </row>
        <row r="791">
          <cell r="A791">
            <v>152001</v>
          </cell>
          <cell r="B791" t="str">
            <v>Terminal em bronze a pressão para ligação de cabo a barra até 4.0mm2</v>
          </cell>
          <cell r="C791" t="str">
            <v>und</v>
          </cell>
        </row>
        <row r="792">
          <cell r="A792">
            <v>152002</v>
          </cell>
          <cell r="B792" t="str">
            <v>Terminal em bronze a pressão para ligação de cabo a barra de 6.0 mm2</v>
          </cell>
          <cell r="C792" t="str">
            <v>und</v>
          </cell>
        </row>
        <row r="793">
          <cell r="A793">
            <v>152003</v>
          </cell>
          <cell r="B793" t="str">
            <v>Terminal em bronze a pressão para ligação de cabo a barra de 10.0 mm2</v>
          </cell>
          <cell r="C793" t="str">
            <v>und</v>
          </cell>
        </row>
        <row r="794">
          <cell r="A794">
            <v>152004</v>
          </cell>
          <cell r="B794" t="str">
            <v>erminal em bronze a pressão para ligação de cabo a barra de 16.0 mm2</v>
          </cell>
          <cell r="C794" t="str">
            <v>und</v>
          </cell>
        </row>
        <row r="795">
          <cell r="A795">
            <v>152005</v>
          </cell>
          <cell r="B795" t="str">
            <v>Terminal em bronze a pressão para ligação de cabo a barra de 25.0 mm2</v>
          </cell>
          <cell r="C795" t="str">
            <v>und</v>
          </cell>
        </row>
        <row r="796">
          <cell r="A796">
            <v>152006</v>
          </cell>
          <cell r="B796" t="str">
            <v>Terminal em bronze a pressão para ligação de cabo a barra de 35.0 mm2</v>
          </cell>
          <cell r="C796" t="str">
            <v>und</v>
          </cell>
        </row>
        <row r="797">
          <cell r="A797">
            <v>152007</v>
          </cell>
          <cell r="B797" t="str">
            <v>Terminal em bronze a pressão para ligação de cabo a barra de 50.0 mm2</v>
          </cell>
          <cell r="C797" t="str">
            <v>und</v>
          </cell>
        </row>
        <row r="798">
          <cell r="A798">
            <v>152010</v>
          </cell>
          <cell r="B798" t="str">
            <v>Terminal em bronze a pressão para ligação de cabo a barra de 70 mm2</v>
          </cell>
          <cell r="C798" t="str">
            <v>und</v>
          </cell>
        </row>
        <row r="799">
          <cell r="A799">
            <v>152011</v>
          </cell>
          <cell r="B799" t="str">
            <v>Terminal em bronze a pressão para ligação de cabo a barra de 95 mm2</v>
          </cell>
          <cell r="C799" t="str">
            <v>und</v>
          </cell>
        </row>
        <row r="800">
          <cell r="A800">
            <v>152012</v>
          </cell>
          <cell r="B800" t="str">
            <v>Terminal em bronze a pressão para ligação de cabo a barra de 120 mm2</v>
          </cell>
          <cell r="C800" t="str">
            <v>und</v>
          </cell>
        </row>
        <row r="801">
          <cell r="A801">
            <v>152013</v>
          </cell>
          <cell r="B801" t="str">
            <v>Terminal em bronze a pressão para ligação de cabo a barra de 150 mm2</v>
          </cell>
          <cell r="C801" t="str">
            <v>und</v>
          </cell>
        </row>
        <row r="802">
          <cell r="A802">
            <v>152014</v>
          </cell>
          <cell r="B802" t="str">
            <v>Terminal em bronze a pressão para ligação de cabo a barra de 185 mm2</v>
          </cell>
          <cell r="C802" t="str">
            <v>und</v>
          </cell>
        </row>
        <row r="803">
          <cell r="A803">
            <v>152015</v>
          </cell>
          <cell r="B803" t="str">
            <v>Terminal em bronze a pressão para ligação de cabo a barra de 240 mm2</v>
          </cell>
          <cell r="C803" t="str">
            <v>und</v>
          </cell>
        </row>
        <row r="804">
          <cell r="A804">
            <v>152016</v>
          </cell>
          <cell r="B804" t="str">
            <v>Terminal em bronze a pressão para ligação de cabo a barra de 300 mm2</v>
          </cell>
          <cell r="C804" t="str">
            <v>und</v>
          </cell>
        </row>
        <row r="805">
          <cell r="A805">
            <v>152025</v>
          </cell>
          <cell r="B805" t="str">
            <v>Terminal em bronze a pressão para ligação de cabo a barra duplo de 185 mm2</v>
          </cell>
          <cell r="C805" t="str">
            <v>und</v>
          </cell>
        </row>
        <row r="806">
          <cell r="A806">
            <v>152026</v>
          </cell>
          <cell r="B806" t="str">
            <v>Terminal em bronze a pressão para ligação de cabo a barra duplo de 240 mm2</v>
          </cell>
          <cell r="C806" t="str">
            <v>und</v>
          </cell>
        </row>
        <row r="807">
          <cell r="A807">
            <v>152027</v>
          </cell>
          <cell r="B807" t="str">
            <v>Terminal em bronze a pressão para ligação de cabo a barra duplo de 300 mm2</v>
          </cell>
          <cell r="C807" t="str">
            <v>und</v>
          </cell>
        </row>
        <row r="808">
          <cell r="A808">
            <v>152030</v>
          </cell>
          <cell r="B808" t="str">
            <v>Conector parafuso fendido split bolt para cabo até 10.0 mm2</v>
          </cell>
          <cell r="C808" t="str">
            <v>und</v>
          </cell>
        </row>
        <row r="809">
          <cell r="A809">
            <v>152031</v>
          </cell>
          <cell r="B809" t="str">
            <v>Conector parafuso fendido split bolt para cabo de 35.0 mm2</v>
          </cell>
          <cell r="C809" t="str">
            <v>und</v>
          </cell>
        </row>
        <row r="810">
          <cell r="A810">
            <v>152034</v>
          </cell>
          <cell r="B810" t="str">
            <v>Conector de porcelana 3 polos para cabos de 6 mm² (30A)</v>
          </cell>
          <cell r="C810" t="str">
            <v>und</v>
          </cell>
        </row>
        <row r="811">
          <cell r="A811">
            <v>152035</v>
          </cell>
          <cell r="B811" t="str">
            <v>Conector de porcelana 3 polos para cabos de 10 mm² (50A)</v>
          </cell>
          <cell r="C811" t="str">
            <v>und</v>
          </cell>
        </row>
        <row r="812">
          <cell r="A812">
            <v>152040</v>
          </cell>
          <cell r="B812" t="str">
            <v>Conector de aluminio tipo prensa cabos IP66 curto para Ø 1/2" com rosca, para cabos de 12,5 a 15mm</v>
          </cell>
          <cell r="C812" t="str">
            <v>und</v>
          </cell>
        </row>
        <row r="813">
          <cell r="A813">
            <v>152041</v>
          </cell>
          <cell r="B813" t="str">
            <v>Conector de aluminio tipo prensa cabos IP66 curto para Ø 3/4" com rosca, para cabos de 17,5 a 20mm</v>
          </cell>
          <cell r="C813" t="str">
            <v>und</v>
          </cell>
        </row>
        <row r="814">
          <cell r="A814">
            <v>152042</v>
          </cell>
          <cell r="B814" t="str">
            <v>Conector de aluminio tipo prensa cabos IP66 curto para Ø 1" com rosca, para cabos de 22,5 a 25mm</v>
          </cell>
          <cell r="C814" t="str">
            <v>und</v>
          </cell>
        </row>
        <row r="815">
          <cell r="A815">
            <v>1522</v>
          </cell>
          <cell r="B815" t="str">
            <v>(COMPOSIÇÃO REPRESENTATIVA) - MONTAGEM MECANICA E ELETRICA, TESTE DE ACEITAÇÃO DE QUADROS DE FABRICAÇÃO ESPECIAL COM ATESTADOS TTA/PTTA</v>
          </cell>
          <cell r="C815">
            <v>1522</v>
          </cell>
        </row>
        <row r="816">
          <cell r="A816">
            <v>152201</v>
          </cell>
          <cell r="B816" t="str">
            <v>(composição representativa) Montagem mecânica de quadro de distribuição até 16 circuitos (600x500mm)</v>
          </cell>
          <cell r="C816" t="str">
            <v>und</v>
          </cell>
        </row>
        <row r="817">
          <cell r="A817">
            <v>152202</v>
          </cell>
          <cell r="B817" t="str">
            <v>(composição representativa) Montagem mecânica de Quadro de distribuição até 32 circuitos (1000x600mm)</v>
          </cell>
          <cell r="C817" t="str">
            <v>und</v>
          </cell>
        </row>
        <row r="818">
          <cell r="A818">
            <v>152203</v>
          </cell>
          <cell r="B818" t="str">
            <v>(composição representativa) Montagem mecânica de Quadro de distribuição até 64 circuitos (2000x800mm)</v>
          </cell>
          <cell r="C818" t="str">
            <v>und</v>
          </cell>
        </row>
        <row r="819">
          <cell r="A819">
            <v>152204</v>
          </cell>
          <cell r="B819" t="str">
            <v>(composição representativa) Montagem mecânica de Barramento de cobre de 1/2" x 1/16" (85A) até 2.1/2" x 5/16" (905A)</v>
          </cell>
          <cell r="C819" t="str">
            <v>m</v>
          </cell>
        </row>
        <row r="820">
          <cell r="A820">
            <v>152205</v>
          </cell>
          <cell r="B820" t="str">
            <v>(composição representativa) Montagem mecânica de Barramento de cobre de 2.1/4" x 1/2" (1086A) até 8" x 1/2" (3195A)</v>
          </cell>
          <cell r="C820" t="str">
            <v>m</v>
          </cell>
        </row>
        <row r="821">
          <cell r="A821">
            <v>152206</v>
          </cell>
          <cell r="B821" t="str">
            <v>(composição representativa) Montagem mecânica de Isolador p/ barra de 1000V</v>
          </cell>
          <cell r="C821" t="str">
            <v>und</v>
          </cell>
        </row>
        <row r="822">
          <cell r="A822">
            <v>152207</v>
          </cell>
          <cell r="B822" t="str">
            <v>(composição representativa) Montagem mecânica de trilho metálico DIN 35mm</v>
          </cell>
          <cell r="C822" t="str">
            <v>m</v>
          </cell>
        </row>
        <row r="823">
          <cell r="A823">
            <v>152208</v>
          </cell>
          <cell r="B823" t="str">
            <v>(composição representativa) Montagem elétrica de Programador logico</v>
          </cell>
          <cell r="C823" t="str">
            <v>und</v>
          </cell>
        </row>
        <row r="824">
          <cell r="A824">
            <v>152209</v>
          </cell>
          <cell r="B824" t="str">
            <v>(composição representativa) Montagem elétrica de Disjuntor Tripolar até 400A</v>
          </cell>
          <cell r="C824" t="str">
            <v>und</v>
          </cell>
        </row>
        <row r="825">
          <cell r="A825">
            <v>152210</v>
          </cell>
          <cell r="B825" t="str">
            <v>(composição representativa) Montagem elétrica de Disjuntor Tripolar Geral até 1000A</v>
          </cell>
          <cell r="C825" t="str">
            <v>und</v>
          </cell>
        </row>
        <row r="826">
          <cell r="A826">
            <v>152211</v>
          </cell>
          <cell r="B826" t="str">
            <v>(composição representativa) Montagem elétrica de Disjuntor Tripolar Geral até 1600A</v>
          </cell>
          <cell r="C826" t="str">
            <v>und</v>
          </cell>
        </row>
        <row r="827">
          <cell r="A827">
            <v>152212</v>
          </cell>
          <cell r="B827" t="str">
            <v>(composição representativa) Montagem elétrica de Disjuntor Tripolar Geral até 3150A</v>
          </cell>
          <cell r="C827" t="str">
            <v>und</v>
          </cell>
        </row>
        <row r="828">
          <cell r="A828">
            <v>152213</v>
          </cell>
          <cell r="B828" t="str">
            <v>(composição representativa) Montagem elétrica de Dispositivo Diferencial Residual (DR) Monopolar</v>
          </cell>
          <cell r="C828" t="str">
            <v>und</v>
          </cell>
        </row>
        <row r="829">
          <cell r="A829">
            <v>152214</v>
          </cell>
          <cell r="B829" t="str">
            <v>(composição representativa) Montagem elétrica de Dispositivo Diferencial Residual (DR) Bipolar e Tetrapolar</v>
          </cell>
          <cell r="C829" t="str">
            <v>und</v>
          </cell>
        </row>
        <row r="830">
          <cell r="A830">
            <v>152215</v>
          </cell>
          <cell r="B830" t="str">
            <v>(composição representativa) Montagem elétrica de Dispositivo de Proteção Contra Surto (DPS)</v>
          </cell>
          <cell r="C830" t="str">
            <v>und</v>
          </cell>
        </row>
        <row r="831">
          <cell r="A831">
            <v>152216</v>
          </cell>
          <cell r="B831" t="str">
            <v>(composição representativa) Montagem elétrica de Base e Fusível Tipo Diazed até 63A</v>
          </cell>
          <cell r="C831" t="str">
            <v>und</v>
          </cell>
        </row>
        <row r="832">
          <cell r="A832">
            <v>152217</v>
          </cell>
          <cell r="B832" t="str">
            <v>(composição representativa) Montagem elétrica de Base e Fusível Tipo NH 00 até 125A</v>
          </cell>
          <cell r="C832" t="str">
            <v>und</v>
          </cell>
        </row>
        <row r="833">
          <cell r="A833">
            <v>152218</v>
          </cell>
          <cell r="B833" t="str">
            <v>(composição representativa) Montagem elétrica de Base e Fusível Tipo NH 01 até 250A</v>
          </cell>
          <cell r="C833" t="str">
            <v>und</v>
          </cell>
        </row>
        <row r="834">
          <cell r="A834">
            <v>152219</v>
          </cell>
          <cell r="B834" t="str">
            <v>(composição representativa) Montagem elétrica de Base e Fusível Tipo NH 02 até 400A</v>
          </cell>
          <cell r="C834" t="str">
            <v>und</v>
          </cell>
        </row>
        <row r="835">
          <cell r="A835">
            <v>152220</v>
          </cell>
          <cell r="B835" t="str">
            <v>(composição representativa) Montagem elétrica de Base e Fusível Tipo NH 03 até 630A</v>
          </cell>
          <cell r="C835" t="str">
            <v>und</v>
          </cell>
        </row>
        <row r="836">
          <cell r="A836">
            <v>152221</v>
          </cell>
          <cell r="B836" t="str">
            <v>(composição representativa) Montagem elétrica de Base e Fusível Tipo NH 04 até 1250A</v>
          </cell>
          <cell r="C836" t="str">
            <v>und</v>
          </cell>
        </row>
        <row r="837">
          <cell r="A837">
            <v>152222</v>
          </cell>
          <cell r="B837" t="str">
            <v>(composição representativa) Montagem elétrica de Comutador 2 ou 3 posições</v>
          </cell>
          <cell r="C837" t="str">
            <v>und</v>
          </cell>
        </row>
        <row r="838">
          <cell r="A838">
            <v>152223</v>
          </cell>
          <cell r="B838" t="str">
            <v>(composição representativa) Montagem elétrica de Botões de comando</v>
          </cell>
          <cell r="C838" t="str">
            <v>und</v>
          </cell>
        </row>
        <row r="839">
          <cell r="A839">
            <v>152224</v>
          </cell>
          <cell r="B839" t="str">
            <v>(composição representativa) Montagem elétrica de Contator auxiliares</v>
          </cell>
          <cell r="C839" t="str">
            <v>und</v>
          </cell>
        </row>
        <row r="840">
          <cell r="A840">
            <v>152225</v>
          </cell>
          <cell r="B840" t="str">
            <v>(composição representativa) Montagem elétrica de Relê de sobre corrente</v>
          </cell>
          <cell r="C840" t="str">
            <v>und</v>
          </cell>
        </row>
        <row r="841">
          <cell r="A841">
            <v>152226</v>
          </cell>
          <cell r="B841" t="str">
            <v>(composição representativa) Montagem elétrica de Voltímetro Seletor</v>
          </cell>
          <cell r="C841" t="str">
            <v>und</v>
          </cell>
        </row>
        <row r="842">
          <cell r="A842">
            <v>152227</v>
          </cell>
          <cell r="B842" t="str">
            <v>(composição representativa) Montagem elétrica de Amperímetro Seletor</v>
          </cell>
          <cell r="C842" t="str">
            <v>und</v>
          </cell>
        </row>
        <row r="843">
          <cell r="A843">
            <v>152228</v>
          </cell>
          <cell r="B843" t="str">
            <v>(composição representativa) Montagem elétrica de Conectores de borne</v>
          </cell>
          <cell r="C843" t="str">
            <v>und</v>
          </cell>
        </row>
        <row r="844">
          <cell r="A844">
            <v>152229</v>
          </cell>
          <cell r="B844" t="str">
            <v>(composição representativa) Montagem elétrica de Terminais de compressão</v>
          </cell>
          <cell r="C844" t="str">
            <v>und</v>
          </cell>
        </row>
        <row r="845">
          <cell r="A845">
            <v>152230</v>
          </cell>
          <cell r="B845" t="str">
            <v>(composição representativa) Teste ponto a ponto por circuitos</v>
          </cell>
          <cell r="C845" t="str">
            <v>und</v>
          </cell>
        </row>
        <row r="846">
          <cell r="A846">
            <v>152231</v>
          </cell>
          <cell r="B846" t="str">
            <v>(composição representativa) Teste funcional por circuitos</v>
          </cell>
          <cell r="C846" t="str">
            <v>und</v>
          </cell>
        </row>
        <row r="847">
          <cell r="A847">
            <v>152232</v>
          </cell>
          <cell r="B847" t="str">
            <v>(composição representativa) Teste Dielétrico por circuitos</v>
          </cell>
          <cell r="C847" t="str">
            <v>und</v>
          </cell>
        </row>
        <row r="848">
          <cell r="A848">
            <v>152233</v>
          </cell>
          <cell r="B848" t="str">
            <v>(composição representativa) Teste de aceitação para Quadro de distribuição até 16 circuitos, com emissão de ART e laudo PTTA/TTA</v>
          </cell>
          <cell r="C848" t="str">
            <v>und</v>
          </cell>
        </row>
        <row r="849">
          <cell r="A849">
            <v>152234</v>
          </cell>
          <cell r="B849" t="str">
            <v>(composição representativa) Teste de aceitação para Quadro de distribuição até 32 circuitos, com emissão de ART e laudo PTTA/TTA</v>
          </cell>
          <cell r="C849" t="str">
            <v>und</v>
          </cell>
        </row>
        <row r="850">
          <cell r="A850">
            <v>152235</v>
          </cell>
          <cell r="B850" t="str">
            <v>(composição representativa) Teste de aceitação para Quadro de distribuição até 64 circuitos, com emissão de ART e laudo PTTA/TTA</v>
          </cell>
          <cell r="C850" t="str">
            <v>und</v>
          </cell>
        </row>
        <row r="851">
          <cell r="A851">
            <v>152236</v>
          </cell>
          <cell r="B851" t="str">
            <v>(composição representativa) Montagem mecânica de canaleta PVC aberta 50x80mm</v>
          </cell>
          <cell r="C851" t="str">
            <v>m</v>
          </cell>
        </row>
        <row r="852">
          <cell r="A852">
            <v>152238</v>
          </cell>
          <cell r="B852" t="str">
            <v>(composição representativa) Montagem mecânica de Botão sinalizador luminoso LED 22mm</v>
          </cell>
          <cell r="C852" t="str">
            <v>und</v>
          </cell>
        </row>
        <row r="853">
          <cell r="A853">
            <v>16</v>
          </cell>
          <cell r="B853" t="str">
            <v>OUTRAS INSTALAÇÕES</v>
          </cell>
          <cell r="C853">
            <v>16</v>
          </cell>
        </row>
        <row r="854">
          <cell r="A854">
            <v>1601</v>
          </cell>
          <cell r="B854" t="str">
            <v>INSTALAÇÃO DE TELEFONE</v>
          </cell>
          <cell r="C854">
            <v>1601</v>
          </cell>
        </row>
        <row r="855">
          <cell r="A855">
            <v>160105</v>
          </cell>
          <cell r="B855" t="str">
            <v>Caixa de telefone em chapa de aço padrão TELEBRAS N. 6, 1200x1200x150 mm, com fundo de madeira</v>
          </cell>
          <cell r="C855" t="str">
            <v>und</v>
          </cell>
        </row>
        <row r="856">
          <cell r="A856">
            <v>160106</v>
          </cell>
          <cell r="B856" t="str">
            <v>Aterramento com haste de terra 5/8"x2.40m, cabo de cobre nú 6mm2 em caixa de concreto de dimensões internas de 30x30x30cm</v>
          </cell>
          <cell r="C856" t="str">
            <v>und</v>
          </cell>
        </row>
        <row r="857">
          <cell r="A857">
            <v>160108</v>
          </cell>
          <cell r="B857" t="str">
            <v>Caixa de telefone em chapa de aço padrão TELEBRAS do tipo CIE-2 200x200x120mm</v>
          </cell>
          <cell r="C857" t="str">
            <v>und</v>
          </cell>
        </row>
        <row r="858">
          <cell r="A858">
            <v>160110</v>
          </cell>
          <cell r="B858" t="str">
            <v>Caixa de telefone em chapa de aço padrão TELEBRAS do tipo CIE-4 600x600x120 mm</v>
          </cell>
          <cell r="C858" t="str">
            <v>und</v>
          </cell>
        </row>
        <row r="859">
          <cell r="A859">
            <v>160111</v>
          </cell>
          <cell r="B859" t="str">
            <v>Caixa para telefone padrão TELEMAR, dim. 1070 x 520 x 500 mm, com tampa de ferro tipo R2, assentada com argamassa de cimento, cal e areia</v>
          </cell>
          <cell r="C859" t="str">
            <v>und</v>
          </cell>
        </row>
        <row r="860">
          <cell r="A860">
            <v>160115</v>
          </cell>
          <cell r="B860" t="str">
            <v>Cabo telefônico CI, diâmetro do condutor 50mm, 30 pares</v>
          </cell>
          <cell r="C860" t="str">
            <v>m</v>
          </cell>
        </row>
        <row r="861">
          <cell r="A861">
            <v>160120</v>
          </cell>
          <cell r="B861" t="str">
            <v>Tomada para telefone com conector RJ 11</v>
          </cell>
          <cell r="C861" t="str">
            <v>und</v>
          </cell>
        </row>
        <row r="862">
          <cell r="A862">
            <v>160121</v>
          </cell>
          <cell r="B862" t="str">
            <v>Caixa de telefone em chapa de aço padrão TELEBRAS do tipo CIE-5 800x800x120 mm</v>
          </cell>
          <cell r="C862" t="str">
            <v>und</v>
          </cell>
        </row>
        <row r="863">
          <cell r="A863">
            <v>160122</v>
          </cell>
          <cell r="B863" t="str">
            <v>Caixa de telefone em chapa de aço padrão TELEBRAS do tipo CIE-6 1200x1200x150 mm</v>
          </cell>
          <cell r="C863" t="str">
            <v>und</v>
          </cell>
        </row>
        <row r="864">
          <cell r="A864">
            <v>160123</v>
          </cell>
          <cell r="B864" t="str">
            <v>Caixa de telefone em chapa de aço padrão TELEBRAS do tipo CIE-7 1500x1500x150 mm</v>
          </cell>
          <cell r="C864" t="str">
            <v>und</v>
          </cell>
        </row>
        <row r="865">
          <cell r="A865">
            <v>160124</v>
          </cell>
          <cell r="B865" t="str">
            <v>Cabo telefônico CI, diâmetro do condutor 50mm, 20 pares</v>
          </cell>
          <cell r="C865" t="str">
            <v>m</v>
          </cell>
        </row>
        <row r="866">
          <cell r="A866">
            <v>160125</v>
          </cell>
          <cell r="B866" t="str">
            <v>Cabo telefônico CI, diâmetro do condutor 50mm, 100 pares</v>
          </cell>
          <cell r="C866" t="str">
            <v>m</v>
          </cell>
        </row>
        <row r="867">
          <cell r="A867">
            <v>160126</v>
          </cell>
          <cell r="B867" t="str">
            <v>Cabo telefônico CI, diâmetro do condutor 50mm, 50 pares</v>
          </cell>
          <cell r="C867" t="str">
            <v>m</v>
          </cell>
        </row>
        <row r="868">
          <cell r="A868">
            <v>1602</v>
          </cell>
          <cell r="B868" t="str">
            <v>INSTALAÇÃO DE GÁS</v>
          </cell>
          <cell r="C868">
            <v>1602</v>
          </cell>
        </row>
        <row r="869">
          <cell r="A869">
            <v>160207</v>
          </cell>
          <cell r="B869" t="str">
            <v>Abrigo de gás para 2 cilindros 45 Kg, exec. em alv. bloco conc cheio,dim 1,50x0.85x2.10m, inclusive cilindros e rede interna do abrigo compreendendo tubos e válvulas de esfera que interligam os cilindros</v>
          </cell>
          <cell r="C869" t="str">
            <v>und</v>
          </cell>
        </row>
        <row r="870">
          <cell r="A870">
            <v>160208</v>
          </cell>
          <cell r="B870" t="str">
            <v>Abrigo de gás para 4 cilindros 45Kg , exec. em alv bloco concreto, dim.4.05x0,85x2.10m, inclusive cilindros e rede interna do abrigo compreendendo tubos e válvulas de esfera que interligam os cilindros</v>
          </cell>
          <cell r="C870" t="str">
            <v>und</v>
          </cell>
        </row>
        <row r="871">
          <cell r="A871">
            <v>1603</v>
          </cell>
          <cell r="B871" t="str">
            <v>INSTALAÇÃO DE PÁRA-RAIO</v>
          </cell>
          <cell r="C871">
            <v>1603</v>
          </cell>
        </row>
        <row r="872">
          <cell r="A872">
            <v>160303</v>
          </cell>
          <cell r="B872" t="str">
            <v>Aterramento com haste terra 5/8" x 2.40, cabo de cobre nu 6mm2, inclusive caixa de concreto 30 x 30 cm</v>
          </cell>
          <cell r="C872" t="str">
            <v>und</v>
          </cell>
        </row>
        <row r="873">
          <cell r="A873">
            <v>160304</v>
          </cell>
          <cell r="B873" t="str">
            <v>Pára-raios tipo franklim incluindo base de fixação, conjunto de contraventagem c/abraçadeira p/3 estais em tubo e demais acessórios c/exceção do cabo de cobre de descida e suportes isoladores</v>
          </cell>
          <cell r="C873" t="str">
            <v>und</v>
          </cell>
        </row>
        <row r="874">
          <cell r="A874">
            <v>160305</v>
          </cell>
          <cell r="B874" t="str">
            <v>Condutor de cobre nú, seção de 35mm2, inclusive suportes isoladores e acessórios de fixação, conforme projeto</v>
          </cell>
          <cell r="C874" t="str">
            <v>m</v>
          </cell>
        </row>
        <row r="875">
          <cell r="A875">
            <v>160308</v>
          </cell>
          <cell r="B875" t="str">
            <v>Cabo condutor de cobre eletrolítico nu, tempera meio dura, encordoamento classe 2, para aterramento, diam. 50mm2</v>
          </cell>
          <cell r="C875" t="str">
            <v>m</v>
          </cell>
        </row>
        <row r="876">
          <cell r="A876">
            <v>160309</v>
          </cell>
          <cell r="B876" t="str">
            <v>Terminal aéreo em latão (minicaptor), com conector e fixação horizontal 250mm x 10mm, ref. TEL-2024, inclusive vedação dos furos com poliuretano ref. TEL 5905, marca de ref. Termotécnica ou equivalente</v>
          </cell>
          <cell r="C876" t="str">
            <v>und</v>
          </cell>
        </row>
        <row r="877">
          <cell r="A877">
            <v>160310</v>
          </cell>
          <cell r="B877" t="str">
            <v>Conector de medição em latão com 2 parafusos para cabos de 16 a 50 mm2, ref. TEL-562, Termotécnica ou equivalente</v>
          </cell>
          <cell r="C877" t="str">
            <v>und</v>
          </cell>
        </row>
        <row r="878">
          <cell r="A878">
            <v>160311</v>
          </cell>
          <cell r="B878" t="str">
            <v>Haste de terra tipo COPPERWELD - 5/8" x 2.40m</v>
          </cell>
          <cell r="C878" t="str">
            <v>und</v>
          </cell>
        </row>
        <row r="879">
          <cell r="A879">
            <v>160312</v>
          </cell>
          <cell r="B879" t="str">
            <v>Kit completo para solda Exotérmica (Molde HCL 5/8" Ref: TEL905611 / Cartucho n° 115 Ref: TEL 909115 / Alicate Z 201 Ref: TEL 998201), marca de referência Termotécnica ou equivalente</v>
          </cell>
          <cell r="C879" t="str">
            <v>und</v>
          </cell>
        </row>
        <row r="880">
          <cell r="A880">
            <v>160313</v>
          </cell>
          <cell r="B880" t="str">
            <v>Fixador universal latão estanhado p/ cabos 16 a 70 mm2 ref. 5024, incl. parafuso sextavado M6x45mm, arruela lisa 1/4", bucha nº8, vedação dos furos c/ poliuretano ref. 5905, marca de ref. Termotécnica ou equivalente</v>
          </cell>
          <cell r="C880" t="str">
            <v>und</v>
          </cell>
        </row>
        <row r="881">
          <cell r="A881">
            <v>160314</v>
          </cell>
          <cell r="B881" t="str">
            <v>Mastro simples 3mx1.1/2", uma descida, incl. base de fixação, captor, conj.de contraventagem c/abraçadeira p/3 estais em tubo e demais acessórios, excl. cabo de cobre de descida e suportes isoladores, ref.Termotécnica ou equiv.</v>
          </cell>
          <cell r="C881" t="str">
            <v>und</v>
          </cell>
        </row>
        <row r="882">
          <cell r="A882">
            <v>160315</v>
          </cell>
          <cell r="B882" t="str">
            <v>Mastro telescópico 5mx2", uma descida, incl. base de fixação, captor, conj.de contraventagem c/abraçadeira p/3 estais em tubo e demais acessórios excl. cabo de cobre de descida e suportes isoladores, ref. Termotécnica ou equiv.</v>
          </cell>
          <cell r="C882" t="str">
            <v>und</v>
          </cell>
        </row>
        <row r="883">
          <cell r="A883">
            <v>160316</v>
          </cell>
          <cell r="B883" t="str">
            <v>Caixa de inspeção em PVC, diâmetro 300 mm, ref TEL-552, marca de referência Termotécnica ou equivalente, inclusive escavação e reaterro</v>
          </cell>
          <cell r="C883" t="str">
            <v>und</v>
          </cell>
        </row>
        <row r="884">
          <cell r="A884">
            <v>160317</v>
          </cell>
          <cell r="B884" t="str">
            <v>Cabo de cobre nú 50mm2, ref. TEL 5750, marca de referência Termotécnica ou equivalente</v>
          </cell>
          <cell r="C884" t="str">
            <v>m</v>
          </cell>
        </row>
        <row r="885">
          <cell r="A885">
            <v>160318</v>
          </cell>
          <cell r="B885" t="str">
            <v>Cabo de cobre nú 35mm2, ref. TEL 5735, marca de referência Termotécnica ou equivalente</v>
          </cell>
          <cell r="C885" t="str">
            <v>m</v>
          </cell>
        </row>
        <row r="886">
          <cell r="A886">
            <v>160319</v>
          </cell>
          <cell r="B886" t="str">
            <v>Presilha de latão ref. 744, inclusive parafuso fenda DN 4,2x32mm e bucha nylon DN 6mm e vedação dos furos com poliuretano ref. 5905, marca de ref. Termotécnica ou equivalente</v>
          </cell>
          <cell r="C886" t="str">
            <v>und</v>
          </cell>
        </row>
        <row r="887">
          <cell r="A887">
            <v>160321</v>
          </cell>
          <cell r="B887" t="str">
            <v>Tampa reforçada em ferro fundido com escotilha TEL 536, inclusive assentamento, marca de referência Termotécnica ou equivalente</v>
          </cell>
          <cell r="C887" t="str">
            <v>und</v>
          </cell>
        </row>
        <row r="888">
          <cell r="A888">
            <v>160322</v>
          </cell>
          <cell r="B888" t="str">
            <v>Abraçadeira tipo "D" com cunha, diâmetro 1", ref. TEL-095, marca de referência Termotécnica ou equivalente</v>
          </cell>
          <cell r="C888" t="str">
            <v>und</v>
          </cell>
        </row>
        <row r="889">
          <cell r="A889">
            <v>160323</v>
          </cell>
          <cell r="B889" t="str">
            <v>Tampão para eletroduto 1", ref. TEL-5533, marca de referência Termotécnica ou equivalente</v>
          </cell>
          <cell r="C889" t="str">
            <v>und</v>
          </cell>
        </row>
        <row r="890">
          <cell r="A890">
            <v>160324</v>
          </cell>
          <cell r="B890" t="str">
            <v>Caixa de equalização de potenciais para uso interno e externo com cinco (5) terminais para aterramento (BEP), em polipropileno, ref. TEL-902, marca de referência Termotécnica ou equivalente</v>
          </cell>
          <cell r="C890" t="str">
            <v>und</v>
          </cell>
        </row>
        <row r="891">
          <cell r="A891">
            <v>160325</v>
          </cell>
          <cell r="B891" t="str">
            <v>Caixa de equalização de potenciais para uso interno e externo com nove (9) terminais para aterramento (BEP), em aço, com flange inferior e vedação na porta, ref. TEL-903, marca de referência Termotécnica ou equivalente</v>
          </cell>
          <cell r="C891" t="str">
            <v>und</v>
          </cell>
        </row>
        <row r="892">
          <cell r="A892">
            <v>160326</v>
          </cell>
          <cell r="B892" t="str">
            <v>Barra chata em alumínio 7/8"x1/8" (70mm²), com furos diâmetro 7 mm ref. TEL-771, marca de referência Termotécnica ou equivalente</v>
          </cell>
          <cell r="C892" t="str">
            <v>m</v>
          </cell>
        </row>
        <row r="893">
          <cell r="A893">
            <v>160327</v>
          </cell>
          <cell r="B893" t="str">
            <v>Barra chata em aço galvanizado a fogo 7/8"x1/8" (70mm²), com furos diâm. 7mm ref. TEL-761, marca de referência Termotécnica ou equivalente</v>
          </cell>
          <cell r="C893" t="str">
            <v>m</v>
          </cell>
        </row>
        <row r="894">
          <cell r="A894">
            <v>160328</v>
          </cell>
          <cell r="B894" t="str">
            <v>Terminal estanhado de 1 compressão 1 furo, 35mm², ref. TEL-5135, marca de referência Termotécnica ou equivalente</v>
          </cell>
          <cell r="C894" t="str">
            <v>und</v>
          </cell>
        </row>
        <row r="895">
          <cell r="A895">
            <v>160329</v>
          </cell>
          <cell r="B895" t="str">
            <v>Curva 90º de barra chata em alumínio 7/8"x1/8"x300mm, 70mm², ref. TEL-778, marca de referência Termotécnica ou equivalente</v>
          </cell>
          <cell r="C895" t="str">
            <v>und</v>
          </cell>
        </row>
        <row r="896">
          <cell r="A896">
            <v>160330</v>
          </cell>
          <cell r="B896" t="str">
            <v>Fixador ômega em latão ref. 733, inclusive parafuso fenda DN 4,2x32mm, bucha nylon DN 6mm e vedação dos furos com poliuretano ref. 5905, marca de ref. Termotécnica ou equivalente</v>
          </cell>
          <cell r="C896" t="str">
            <v>und</v>
          </cell>
        </row>
        <row r="897">
          <cell r="A897">
            <v>160331</v>
          </cell>
          <cell r="B897" t="str">
            <v>Cordoalha flexível 25x100 mm, com dois furos, diâmetro 11 mm, ref. TEL-5701, marca de referência Termotécnica ou equivalente</v>
          </cell>
          <cell r="C897" t="str">
            <v>und</v>
          </cell>
        </row>
        <row r="898">
          <cell r="A898">
            <v>160332</v>
          </cell>
          <cell r="B898" t="str">
            <v>Fita perfurada em latão niquelado 20mm x 0,8mm, para equalização de potenciais, ref. TEL-750, marca de referência Termotécnica ou equivalente</v>
          </cell>
          <cell r="C898" t="str">
            <v>m</v>
          </cell>
        </row>
        <row r="899">
          <cell r="A899">
            <v>160333</v>
          </cell>
          <cell r="B899" t="str">
            <v>Cabo de cobre nú 50 mm2, ref. TEL-5750, marca de referência Termotécnica ou equivalente, inclusive abertura e fechamento de vala para cabo dimensões 50x20cm</v>
          </cell>
          <cell r="C899" t="str">
            <v>m</v>
          </cell>
        </row>
        <row r="900">
          <cell r="A900">
            <v>160334</v>
          </cell>
          <cell r="B900" t="str">
            <v>Terminal estanhado de 1 compressão 1 furo, 50mm², ref. TEL-5150, marca de referência Termotécnica ou equivalente</v>
          </cell>
          <cell r="C900" t="str">
            <v>und</v>
          </cell>
        </row>
        <row r="901">
          <cell r="A901">
            <v>160335</v>
          </cell>
          <cell r="B901" t="str">
            <v>Chapa perfurada(tela casa da moeda) BELINOX, largura 245 mm, espessura 1.5mm, ref. TEL-754, marca de referência Termotécnica ou equivalente</v>
          </cell>
          <cell r="C901" t="str">
            <v>m</v>
          </cell>
        </row>
        <row r="902">
          <cell r="A902">
            <v>1606</v>
          </cell>
          <cell r="B902" t="str">
            <v>INSTALAÇÃO DE INCÊNDIO</v>
          </cell>
          <cell r="C902">
            <v>1606</v>
          </cell>
        </row>
        <row r="903">
          <cell r="A903">
            <v>160602</v>
          </cell>
          <cell r="B903" t="str">
            <v>Hidrante de parede, com abrigo em chapa, 60x90x17cm, com suporte e mangueira 20m 63mm, adaptador rosca fêmea e engate rápido, esguicho em latão regulavel, registro globo angular 45º/ 63mm</v>
          </cell>
          <cell r="C903" t="str">
            <v>und</v>
          </cell>
        </row>
        <row r="904">
          <cell r="A904">
            <v>160603</v>
          </cell>
          <cell r="B904" t="str">
            <v>Hidrante de recalque no passeio em caixa metálica de 40x60x40cm, incl. registro globo angular 90º de 63mm, adaptador p/ engate rápido e tampa c/ corrente</v>
          </cell>
          <cell r="C904" t="str">
            <v>und</v>
          </cell>
        </row>
        <row r="905">
          <cell r="A905">
            <v>160604</v>
          </cell>
          <cell r="B905" t="str">
            <v>Extintor de incêndio de água pressurizada capacidade 2A (10L), inclusive suporte de parede universal, parafuso e bucha S8, exclusive placa sinalizadora em PVC fotoluminescente e pintura de sinalização</v>
          </cell>
          <cell r="C905" t="str">
            <v>und</v>
          </cell>
        </row>
        <row r="906">
          <cell r="A906">
            <v>160605</v>
          </cell>
          <cell r="B906" t="str">
            <v>Extintor de incêndio portátil de pó químico ABC com capacidade 2A-20B:C (6 kg), inclusive suporte de parede universal, parafuso e bucha S8, exclusive placa sinalizadora em PVC fotoluminescente e pintura de sinalização</v>
          </cell>
          <cell r="C906" t="str">
            <v>und</v>
          </cell>
        </row>
        <row r="907">
          <cell r="A907">
            <v>160606</v>
          </cell>
          <cell r="B907" t="str">
            <v>Extintor de incêndio de gás carbônico CO2 5 B:C (6 Kg), inclusive suporte de parede universal, parafuso e bucha S8, exclusive placa sinalizadora em PVC fotoluminescente e pintura de sinalização</v>
          </cell>
          <cell r="C907" t="str">
            <v>und</v>
          </cell>
        </row>
        <row r="908">
          <cell r="A908">
            <v>160607</v>
          </cell>
          <cell r="B908" t="str">
            <v>Extintor de incêndio portátil de pó químico ABC com capacidade 2A-20B:C (4 kg), inclusive suporte de parede universal, parafuso e bucha S8, exclusive placa sinalizadora em PVC fotoluminescente e pintura de sinalização</v>
          </cell>
          <cell r="C908" t="str">
            <v>und</v>
          </cell>
        </row>
        <row r="909">
          <cell r="A909">
            <v>160608</v>
          </cell>
          <cell r="B909" t="str">
            <v>Ponto para seta indicativa de saída, incl. seta em acrílico, com fonte alimentadora própria que assegure um funcionamento mínimo de 1h, para quando ocorrer falta de energia elétrica na rede pública, conforme projeto</v>
          </cell>
          <cell r="C909" t="str">
            <v>und</v>
          </cell>
        </row>
        <row r="910">
          <cell r="A910">
            <v>160612</v>
          </cell>
          <cell r="B910" t="str">
            <v>Placa de sinalização de segurança CODIGO 14 - 315/158(NBR 13.434); CÓDIGO S3(NT 14/2010-ES) ("SAIDA DE EMERGÊNCIA" - seta vertical)</v>
          </cell>
          <cell r="C910" t="str">
            <v>und</v>
          </cell>
        </row>
        <row r="911">
          <cell r="A911">
            <v>160613</v>
          </cell>
          <cell r="B911" t="str">
            <v>Ponto para iluminação de emergência completo, inclusive bloco autônomo de iluminação 2x9W com tomada universal</v>
          </cell>
          <cell r="C911" t="str">
            <v>und</v>
          </cell>
        </row>
        <row r="912">
          <cell r="A912">
            <v>160625</v>
          </cell>
          <cell r="B912" t="str">
            <v>Abrigo para hidrante de recalque no passeio em caixa de alvenaria 60x40cm em bloco de concreto inclusive registro de recalque ø 65 mm (2 1/2") e tampa de ferro fundido 40x40cm com inscrição incêndio</v>
          </cell>
          <cell r="C912" t="str">
            <v>und</v>
          </cell>
        </row>
        <row r="913">
          <cell r="A913">
            <v>160626</v>
          </cell>
          <cell r="B913" t="str">
            <v>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3" t="str">
            <v>und</v>
          </cell>
        </row>
        <row r="914">
          <cell r="A914">
            <v>160627</v>
          </cell>
          <cell r="B914" t="str">
            <v>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4" t="str">
            <v>und</v>
          </cell>
        </row>
        <row r="915">
          <cell r="A915">
            <v>160628</v>
          </cell>
          <cell r="B915" t="str">
            <v>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v>
          </cell>
          <cell r="C915" t="str">
            <v>und</v>
          </cell>
        </row>
        <row r="916">
          <cell r="A916">
            <v>160629</v>
          </cell>
          <cell r="B916" t="str">
            <v>Tubo de aço galvanizado com costura ø 50 mm (2"), conforme NBR5580</v>
          </cell>
          <cell r="C916" t="str">
            <v>m</v>
          </cell>
        </row>
        <row r="917">
          <cell r="A917">
            <v>160630</v>
          </cell>
          <cell r="B917" t="str">
            <v>Tubo de aço galvanizado com costura ø 65 mm (2.1/2"), conforme NBR5580</v>
          </cell>
          <cell r="C917" t="str">
            <v>m</v>
          </cell>
        </row>
        <row r="918">
          <cell r="A918">
            <v>160631</v>
          </cell>
          <cell r="B918" t="str">
            <v>Tubo de aço galvanizado com costura ø 75 mm (3"), conforme NBR5580</v>
          </cell>
          <cell r="C918" t="str">
            <v>m</v>
          </cell>
        </row>
        <row r="919">
          <cell r="A919">
            <v>160632</v>
          </cell>
          <cell r="B919" t="str">
            <v>Tubo de aço galvanizado com costura ø 100 mm (4"), conforme NBR5580</v>
          </cell>
          <cell r="C919" t="str">
            <v>m</v>
          </cell>
        </row>
        <row r="920">
          <cell r="A920">
            <v>160633</v>
          </cell>
          <cell r="B920" t="str">
            <v>Registro de gaveta bruto ø 50 mm (2")</v>
          </cell>
          <cell r="C920" t="str">
            <v>und</v>
          </cell>
        </row>
        <row r="921">
          <cell r="A921">
            <v>160634</v>
          </cell>
          <cell r="B921" t="str">
            <v>Registro de gaveta bruto ø 65 mm (2 1/2")</v>
          </cell>
          <cell r="C921" t="str">
            <v>und</v>
          </cell>
        </row>
        <row r="922">
          <cell r="A922">
            <v>160635</v>
          </cell>
          <cell r="B922" t="str">
            <v>Registro de gaveta bruto ø 80 mm (3")</v>
          </cell>
          <cell r="C922" t="str">
            <v>und</v>
          </cell>
        </row>
        <row r="923">
          <cell r="A923">
            <v>160636</v>
          </cell>
          <cell r="B923" t="str">
            <v>Registro de gaveta bruto ø 100 mm (4")</v>
          </cell>
          <cell r="C923" t="str">
            <v>und</v>
          </cell>
        </row>
        <row r="924">
          <cell r="A924">
            <v>160637</v>
          </cell>
          <cell r="B924" t="str">
            <v>Tê 90° de ferro galvanizado ø 50 mm (2") </v>
          </cell>
          <cell r="C924" t="str">
            <v>und</v>
          </cell>
        </row>
        <row r="925">
          <cell r="A925">
            <v>160638</v>
          </cell>
          <cell r="B925" t="str">
            <v>Tê 90° de ferro galvanizado ø 65 mm (2.1/2") </v>
          </cell>
          <cell r="C925" t="str">
            <v>und</v>
          </cell>
        </row>
        <row r="926">
          <cell r="A926">
            <v>160639</v>
          </cell>
          <cell r="B926" t="str">
            <v>Tê 90° de ferro galvanizado ø 80 mm (3") </v>
          </cell>
          <cell r="C926" t="str">
            <v>und</v>
          </cell>
        </row>
        <row r="927">
          <cell r="A927">
            <v>160640</v>
          </cell>
          <cell r="B927" t="str">
            <v>Tê 90° de ferro galvanizado ø 100 mm (4") </v>
          </cell>
          <cell r="C927" t="str">
            <v>und</v>
          </cell>
        </row>
        <row r="928">
          <cell r="A928">
            <v>160641</v>
          </cell>
          <cell r="B928" t="str">
            <v>Cotovelo 90° de ferro galvanizado ø 50 mm (2")</v>
          </cell>
          <cell r="C928" t="str">
            <v>und</v>
          </cell>
        </row>
        <row r="929">
          <cell r="A929">
            <v>160642</v>
          </cell>
          <cell r="B929" t="str">
            <v>Cotovelo 90° de ferro galvanizado ø 65 mm (2.1/2")</v>
          </cell>
          <cell r="C929" t="str">
            <v>und</v>
          </cell>
        </row>
        <row r="930">
          <cell r="A930">
            <v>160643</v>
          </cell>
          <cell r="B930" t="str">
            <v>Cotovelo 90° de ferro galvanizado ø 80 mm (3")</v>
          </cell>
          <cell r="C930" t="str">
            <v>und</v>
          </cell>
        </row>
        <row r="931">
          <cell r="A931">
            <v>160644</v>
          </cell>
          <cell r="B931" t="str">
            <v>Cotovelo 90° de ferro galvanizado ø 100 mm (4")</v>
          </cell>
          <cell r="C931" t="str">
            <v>und</v>
          </cell>
        </row>
        <row r="932">
          <cell r="A932">
            <v>160645</v>
          </cell>
          <cell r="B932" t="str">
            <v>Cotovelo 45° de ferro galvanizado ø 50 mm (2")</v>
          </cell>
          <cell r="C932" t="str">
            <v>und</v>
          </cell>
        </row>
        <row r="933">
          <cell r="A933">
            <v>160646</v>
          </cell>
          <cell r="B933" t="str">
            <v>Cotovelo 45° de ferro galvanizado ø 65 mm (2.1/2")</v>
          </cell>
          <cell r="C933" t="str">
            <v>und</v>
          </cell>
        </row>
        <row r="934">
          <cell r="A934">
            <v>160647</v>
          </cell>
          <cell r="B934" t="str">
            <v>Cotovelo 45° de ferro galvanizado ø 80 mm (3")</v>
          </cell>
          <cell r="C934" t="str">
            <v>und</v>
          </cell>
        </row>
        <row r="935">
          <cell r="A935">
            <v>160648</v>
          </cell>
          <cell r="B935" t="str">
            <v>Cotovelo 45° de ferro galvanizado ø 100 mm (4")</v>
          </cell>
          <cell r="C935" t="str">
            <v>und</v>
          </cell>
        </row>
        <row r="936">
          <cell r="A936">
            <v>160649</v>
          </cell>
          <cell r="B936" t="str">
            <v>Válvula de retenção horizontal, ø 50 mm (2")</v>
          </cell>
          <cell r="C936" t="str">
            <v>und</v>
          </cell>
        </row>
        <row r="937">
          <cell r="A937">
            <v>160650</v>
          </cell>
          <cell r="B937" t="str">
            <v>Válvula de retenção horizontal, ø 65 mm (2.1/2")</v>
          </cell>
          <cell r="C937" t="str">
            <v>und</v>
          </cell>
        </row>
        <row r="938">
          <cell r="A938">
            <v>160651</v>
          </cell>
          <cell r="B938" t="str">
            <v>Válvula de retenção horizontal, ø 80 mm (3")</v>
          </cell>
          <cell r="C938" t="str">
            <v>und</v>
          </cell>
        </row>
        <row r="939">
          <cell r="A939">
            <v>160652</v>
          </cell>
          <cell r="B939" t="str">
            <v>Válvula de retenção horizontal, ø 100 mm (4")</v>
          </cell>
          <cell r="C939" t="str">
            <v>und</v>
          </cell>
        </row>
        <row r="940">
          <cell r="A940">
            <v>160653</v>
          </cell>
          <cell r="B940" t="str">
            <v>Válvula de retenção vertical, ø 50 mm (2")</v>
          </cell>
          <cell r="C940" t="str">
            <v>und</v>
          </cell>
        </row>
        <row r="941">
          <cell r="A941">
            <v>160654</v>
          </cell>
          <cell r="B941" t="str">
            <v>Válvula de retenção vertical, ø 65 mm (2.1/2")</v>
          </cell>
          <cell r="C941" t="str">
            <v>und</v>
          </cell>
        </row>
        <row r="942">
          <cell r="A942">
            <v>160655</v>
          </cell>
          <cell r="B942" t="str">
            <v>Válvula de retenção vertical, ø 80 mm (3")</v>
          </cell>
          <cell r="C942" t="str">
            <v>und</v>
          </cell>
        </row>
        <row r="943">
          <cell r="A943">
            <v>160656</v>
          </cell>
          <cell r="B943" t="str">
            <v>Válvula de retenção vertical, ø 100 mm (4")</v>
          </cell>
          <cell r="C943" t="str">
            <v>und</v>
          </cell>
        </row>
        <row r="944">
          <cell r="A944">
            <v>160657</v>
          </cell>
          <cell r="B944" t="str">
            <v>Manômetro com caixa e anel tipo cravado em aço inox, mostrador duplo 63 mm escalas de 0 à 4 kgf/cm2 e 0 à 60 PSI, saída traseira de 1/4" BSP</v>
          </cell>
          <cell r="C944" t="str">
            <v>und</v>
          </cell>
        </row>
        <row r="945">
          <cell r="A945">
            <v>160658</v>
          </cell>
          <cell r="B945" t="str">
            <v>Manômetro com caixa e anel tipo cravado em aço inox, mostrador duplo 100 mm escalas de 0 à 7 kgf/cm2 e 0 à 100 PSI, saída traseira de 1/4" BSP</v>
          </cell>
          <cell r="C945" t="str">
            <v>und</v>
          </cell>
        </row>
        <row r="946">
          <cell r="A946">
            <v>160659</v>
          </cell>
          <cell r="B946" t="str">
            <v>Manômetro com caixa e anel tipo cravado em aço inox, mostrador duplo 100 mm escalas de 0 à 10 kgf/cm2 e 0 à 150 PSI, saída traseira de 1/4" BSP</v>
          </cell>
          <cell r="C946" t="str">
            <v>und</v>
          </cell>
        </row>
        <row r="947">
          <cell r="A947">
            <v>160660</v>
          </cell>
          <cell r="B947" t="str">
            <v>Pressostato 80 / 120 PSI com válvula, capacidade elétrica até 5CV em 250VCA, Margirius ou equivalente</v>
          </cell>
          <cell r="C947" t="str">
            <v>und</v>
          </cell>
        </row>
        <row r="948">
          <cell r="A948">
            <v>160661</v>
          </cell>
          <cell r="B948" t="str">
            <v>Pressostato 100 / 150 PSI sem válvula, capacidade elétrica até 5CV em 250VCA, Margirius ou equivalente</v>
          </cell>
          <cell r="C948" t="str">
            <v>und</v>
          </cell>
        </row>
        <row r="949">
          <cell r="A949">
            <v>160662</v>
          </cell>
          <cell r="B949" t="str">
            <v>Tanque de Pressurização/Cilindro de pressão 10 lts vazio</v>
          </cell>
          <cell r="C949" t="str">
            <v>und</v>
          </cell>
        </row>
        <row r="950">
          <cell r="A950">
            <v>160663</v>
          </cell>
          <cell r="B950" t="str">
            <v>Fornecimento e instalação de Bateria selada 12V - 60 AH, para centrais de alarme / iluminação de emergência</v>
          </cell>
          <cell r="C950" t="str">
            <v>und</v>
          </cell>
        </row>
        <row r="951">
          <cell r="A951">
            <v>160665</v>
          </cell>
          <cell r="B951" t="str">
            <v>Fornecimento e instalação de porta corta-fogo para saída de emergência Dim.: 100x210x5cm, conforme ABNT NBR 11742P, classe P-90, incl. marco, 3 pares de dobradiçaas c/mola, barra anti-panico, pintura esmalte sintetico cor vermelha</v>
          </cell>
          <cell r="C951" t="str">
            <v>und</v>
          </cell>
        </row>
        <row r="952">
          <cell r="A952">
            <v>160671</v>
          </cell>
          <cell r="B952" t="str">
            <v>Hidrante de parede, com abrigo em chapa, 80x90x17cm, com suporte e mangueiras 2 x 15m 63mm, adaptador rosca fêmea e engate rápido, esguicho em latão regulavel, registro globo angular 45º/ 63mm</v>
          </cell>
          <cell r="C952" t="str">
            <v>und</v>
          </cell>
        </row>
        <row r="953">
          <cell r="A953">
            <v>160673</v>
          </cell>
          <cell r="B953" t="str">
            <v>Fornecimento e instalação de Central de alarme de incêndio endereçável, capacidade até: 256 endereços, 4 laços com bateria Ref. Walmonof, Abafire, Deltafire ou equivalente</v>
          </cell>
          <cell r="C953" t="str">
            <v>und</v>
          </cell>
        </row>
        <row r="954">
          <cell r="A954">
            <v>160674</v>
          </cell>
          <cell r="B954" t="str">
            <v>Fornecimento e instalação de Acionador manual de alarme de incêndio endereçavel, tipo quebra vidro</v>
          </cell>
          <cell r="C954" t="str">
            <v>und</v>
          </cell>
        </row>
        <row r="955">
          <cell r="A955">
            <v>160675</v>
          </cell>
          <cell r="B955" t="str">
            <v>Fornecimento e instalação de Detector de fumaça óptico endereçavel Bivolt 12/24V para parede ou teto</v>
          </cell>
          <cell r="C955" t="str">
            <v>und</v>
          </cell>
        </row>
        <row r="956">
          <cell r="A956">
            <v>160676</v>
          </cell>
          <cell r="B956" t="str">
            <v>Fornecimento e instalação de Sirene eletronica média tipo corneta</v>
          </cell>
          <cell r="C956" t="str">
            <v>und</v>
          </cell>
        </row>
        <row r="957">
          <cell r="A957">
            <v>1607</v>
          </cell>
          <cell r="B957" t="str">
            <v>DEPÓSITO DE GÁS</v>
          </cell>
          <cell r="C957">
            <v>1607</v>
          </cell>
        </row>
        <row r="958">
          <cell r="A958">
            <v>160702</v>
          </cell>
          <cell r="B958" t="str">
            <v>Chapisco com argamassa de cimento e areia média ou grossa sem peneirar no traço 1:3, espessura 5 mm</v>
          </cell>
          <cell r="C958" t="str">
            <v>m2</v>
          </cell>
        </row>
        <row r="959">
          <cell r="A959">
            <v>160704</v>
          </cell>
          <cell r="B959" t="str">
            <v>Fornecimento, preparo e aplicação de concreto armado Fck=15 MPa, inclusive forma, armação e desforma para lajes maciças</v>
          </cell>
          <cell r="C959" t="str">
            <v>m3</v>
          </cell>
        </row>
        <row r="960">
          <cell r="A960">
            <v>160707</v>
          </cell>
          <cell r="B960" t="str">
            <v>Pintura com tinta látex PVA Suvinil, Coral ou Metalatex, inclusive selador em paredes internas e forros a três demãos</v>
          </cell>
          <cell r="C960" t="str">
            <v>m2</v>
          </cell>
        </row>
        <row r="961">
          <cell r="A961">
            <v>160708</v>
          </cell>
          <cell r="B961" t="str">
            <v>Pintura com tinta acrílica Suvinil, Coral ou Metalatex, inclusive selador acrílico, em paredes externas a três demãos</v>
          </cell>
          <cell r="C961" t="str">
            <v>m2</v>
          </cell>
        </row>
        <row r="962">
          <cell r="A962">
            <v>160709</v>
          </cell>
          <cell r="B962" t="str">
            <v>Estrado de madeira de lei tipo Paraju ou equivalente conforme detalhe em projeto</v>
          </cell>
          <cell r="C962" t="str">
            <v>m2</v>
          </cell>
        </row>
        <row r="963">
          <cell r="A963">
            <v>160710</v>
          </cell>
          <cell r="B963" t="str">
            <v>Alvenaria de blocos de concreto 9x19x39 c/ resist. min comp. 2.5MPa, assentado c/ argamassa de cimento, cal hidratada CH1 e areia traço 1:0,5:8, esp.juntas 10mm e esp. paredes, sem revestimento, 9cm</v>
          </cell>
          <cell r="C963" t="str">
            <v>m2</v>
          </cell>
        </row>
        <row r="964">
          <cell r="A964">
            <v>160711</v>
          </cell>
          <cell r="B964" t="str">
            <v>Reboco tipo paulista com argamassa de cimento, cal hidratada CH1 e areia no traço 1:0,5:6, espessura 25mm</v>
          </cell>
          <cell r="C964" t="str">
            <v>m2</v>
          </cell>
        </row>
        <row r="965">
          <cell r="A965">
            <v>160712</v>
          </cell>
          <cell r="B965" t="str">
            <v>Tela em arame galvanizado de 1"e fio 10 para ventilação de casa de gás, chumbada com argamassa de cimento, cal e areia</v>
          </cell>
          <cell r="C965" t="str">
            <v>m2</v>
          </cell>
        </row>
        <row r="966">
          <cell r="A966">
            <v>160713</v>
          </cell>
          <cell r="B966" t="str">
            <v>Porta de correr de chapa galvanizada nº 14 - pintura com esmalte sintetico acetinado sobre zarcão, com tela quebra chama em malha 2 a 5mm</v>
          </cell>
          <cell r="C966" t="str">
            <v>m2</v>
          </cell>
        </row>
        <row r="967">
          <cell r="A967">
            <v>160714</v>
          </cell>
          <cell r="B967" t="str">
            <v>Lastro regularizado e impermeabilizado de concreto não estrutural, esp. de 8cm</v>
          </cell>
          <cell r="C967" t="str">
            <v>m2</v>
          </cell>
        </row>
        <row r="968">
          <cell r="A968">
            <v>160715</v>
          </cell>
          <cell r="B968" t="str">
            <v>Indice de imperm.c/ manta asfáltica atendendo à norma 9952, asfalto polimerizado esp.3mm, reforçada com fio int. polietileno, reg. base com arg. 1:4 esp min 15mm, proteção mecânica arg. 1:4 esp. 20mm, imprimação e juntas de dilat</v>
          </cell>
          <cell r="C968" t="str">
            <v>m2</v>
          </cell>
        </row>
        <row r="969">
          <cell r="A969">
            <v>160716</v>
          </cell>
          <cell r="B969" t="str">
            <v>Fornecimento, preparo e aplicação de concreto Fck = 15MPa (brita 1 e 2) - (5% de perdas)</v>
          </cell>
          <cell r="C969" t="str">
            <v>m3</v>
          </cell>
        </row>
        <row r="970">
          <cell r="A970">
            <v>160718</v>
          </cell>
          <cell r="B970" t="str">
            <v>Pintura com tinta esmalte sintético Suvinil, Coral ou Metalatex a duas demãos, inclusive fundo anti corrosivo a uma demão, em metal</v>
          </cell>
          <cell r="C970" t="str">
            <v>m2</v>
          </cell>
        </row>
        <row r="971">
          <cell r="A971">
            <v>1608</v>
          </cell>
          <cell r="B971" t="str">
            <v>INSTALAÇÕES DE REDE LOGICA</v>
          </cell>
          <cell r="C971">
            <v>1608</v>
          </cell>
        </row>
        <row r="972">
          <cell r="A972">
            <v>160806</v>
          </cell>
          <cell r="B972" t="str">
            <v>Espelho 4" x 2" com conector RJ 45 fêmea CAT. 5e</v>
          </cell>
          <cell r="C972" t="str">
            <v>und</v>
          </cell>
        </row>
        <row r="973">
          <cell r="A973">
            <v>160807</v>
          </cell>
          <cell r="B973" t="str">
            <v>Conector RJ 45 macho</v>
          </cell>
          <cell r="C973" t="str">
            <v>und</v>
          </cell>
        </row>
        <row r="974">
          <cell r="A974">
            <v>160808</v>
          </cell>
          <cell r="B974" t="str">
            <v>Fornecimento e instalação de Cabo de rede par trançado 4 pares Categoria 5e</v>
          </cell>
          <cell r="C974" t="str">
            <v>m</v>
          </cell>
        </row>
        <row r="975">
          <cell r="A975">
            <v>160809</v>
          </cell>
          <cell r="B975" t="str">
            <v>Fornecimento e instalação de Mini Rack de Parede Padrão 19" - 06 U´s x 470mm</v>
          </cell>
          <cell r="C975" t="str">
            <v>und</v>
          </cell>
        </row>
        <row r="976">
          <cell r="A976">
            <v>160810</v>
          </cell>
          <cell r="B976" t="str">
            <v>Fornecimento e instalação de Mini Rack de Parede Padrão 19" - 08 U´s x 470mm</v>
          </cell>
          <cell r="C976" t="str">
            <v>und</v>
          </cell>
        </row>
        <row r="977">
          <cell r="A977">
            <v>160811</v>
          </cell>
          <cell r="B977" t="str">
            <v>Fornecimento e instalação de Mini Rack de Parede Padrão 19" - 12 U´s x 570mm</v>
          </cell>
          <cell r="C977" t="str">
            <v>und</v>
          </cell>
        </row>
        <row r="978">
          <cell r="A978">
            <v>160812</v>
          </cell>
          <cell r="B978" t="str">
            <v>Fornecimento e instalação de Mini Rack de Parede Padrão 19" - 16 U´s x 570mm</v>
          </cell>
          <cell r="C978" t="str">
            <v>und</v>
          </cell>
        </row>
        <row r="979">
          <cell r="A979">
            <v>160813</v>
          </cell>
          <cell r="B979" t="str">
            <v>Fornecimento e instalação de Rack de Piso Fechado Padrão 19" - 32 U´s x 670mm</v>
          </cell>
          <cell r="C979" t="str">
            <v>und</v>
          </cell>
        </row>
        <row r="980">
          <cell r="A980">
            <v>160814</v>
          </cell>
          <cell r="B980" t="str">
            <v>Fornecimento e instalação de Rack de Piso Fechado Padrão 19" - 36 U´s x 670mm</v>
          </cell>
          <cell r="C980" t="str">
            <v>und</v>
          </cell>
        </row>
        <row r="981">
          <cell r="A981">
            <v>160815</v>
          </cell>
          <cell r="B981" t="str">
            <v>Fornecimento e instalação de Rack de Piso Fechado Padrão 19" - 40 U´s x 670mm</v>
          </cell>
          <cell r="C981" t="str">
            <v>und</v>
          </cell>
        </row>
        <row r="982">
          <cell r="A982">
            <v>160816</v>
          </cell>
          <cell r="B982" t="str">
            <v>Fornecimento e instalação de Rack de Piso Fechado Padrão 19" - 44 U´s x 670mm</v>
          </cell>
          <cell r="C982" t="str">
            <v>und</v>
          </cell>
        </row>
        <row r="983">
          <cell r="A983">
            <v>160822</v>
          </cell>
          <cell r="B983" t="str">
            <v>Calha com 6 Tomadas 20A, inclusive fixação em rack padrão 19", com chicote de 2 metros de comprimento</v>
          </cell>
          <cell r="C983" t="str">
            <v>und</v>
          </cell>
        </row>
        <row r="984">
          <cell r="A984">
            <v>160823</v>
          </cell>
          <cell r="B984" t="str">
            <v>Calha com 8 Tomadas 20A, inclusive fixação em rack padrão 19", com chicote de 2 metros de comprimento</v>
          </cell>
          <cell r="C984" t="str">
            <v>und</v>
          </cell>
        </row>
        <row r="985">
          <cell r="A985">
            <v>160825</v>
          </cell>
          <cell r="B985" t="str">
            <v>Guia de Cabos Fechado Horizontal Padrão 19" - 1 U´s, inclusive fixação em Rack 19"</v>
          </cell>
          <cell r="C985" t="str">
            <v>und</v>
          </cell>
        </row>
        <row r="986">
          <cell r="A986">
            <v>160826</v>
          </cell>
          <cell r="B986" t="str">
            <v>Guia de Cabos Fechado Horizontal Padrão 19" - 2 U´s, inclusive fixação em Rack 19"</v>
          </cell>
          <cell r="C986" t="str">
            <v>und</v>
          </cell>
        </row>
        <row r="987">
          <cell r="A987">
            <v>160827</v>
          </cell>
          <cell r="B987" t="str">
            <v>Guia de Cabos Vertical para Rack Aberto Padrão 19" - 40 U´s x 1763 x 50mm</v>
          </cell>
          <cell r="C987" t="str">
            <v>und</v>
          </cell>
        </row>
        <row r="988">
          <cell r="A988">
            <v>160828</v>
          </cell>
          <cell r="B988" t="str">
            <v>Guia de Cabos Vertical para Rack Aberto Padrão 19" - 44 U´s x 1940 x 50mm</v>
          </cell>
          <cell r="C988" t="str">
            <v>und</v>
          </cell>
        </row>
        <row r="989">
          <cell r="A989">
            <v>160829</v>
          </cell>
          <cell r="B989" t="str">
            <v>Painel de Fechamento Frontal 1 U, inclusive fixação em Rack 19"</v>
          </cell>
          <cell r="C989" t="str">
            <v>und</v>
          </cell>
        </row>
        <row r="990">
          <cell r="A990">
            <v>160830</v>
          </cell>
          <cell r="B990" t="str">
            <v>Painel de Fechamento Frontal 2 U  s, inclusive fixação em Rack 19"</v>
          </cell>
          <cell r="C990" t="str">
            <v>und</v>
          </cell>
        </row>
        <row r="991">
          <cell r="A991">
            <v>160831</v>
          </cell>
          <cell r="B991" t="str">
            <v>Bandeja Simples Fixa 1 U x 290mm carga máxima 20kg, inclusive fixação em Rack 19"</v>
          </cell>
          <cell r="C991" t="str">
            <v>und</v>
          </cell>
        </row>
        <row r="992">
          <cell r="A992">
            <v>160832</v>
          </cell>
          <cell r="B992" t="str">
            <v>Bandeja Simples Fixa 2 U  s x 390mm carga máxima 20kg, inclusive fixação em Rack 19"</v>
          </cell>
          <cell r="C992" t="str">
            <v>und</v>
          </cell>
        </row>
        <row r="993">
          <cell r="A993">
            <v>160833</v>
          </cell>
          <cell r="B993" t="str">
            <v>Bandeja Fixação Dupla 1 U x 500mm carga máxima 20kg, inclusive fixação em Rack 19"</v>
          </cell>
          <cell r="C993" t="str">
            <v>und</v>
          </cell>
        </row>
        <row r="994">
          <cell r="A994">
            <v>160834</v>
          </cell>
          <cell r="B994" t="str">
            <v>Bandeja Deslizante 1 U x 500mm carga máxima 20kg, inclusive fixação em Rack 19"</v>
          </cell>
          <cell r="C994" t="str">
            <v>und</v>
          </cell>
        </row>
        <row r="995">
          <cell r="A995">
            <v>160835</v>
          </cell>
          <cell r="B995" t="str">
            <v>Kit Ventilação composto por 2 Ventiladores Bi-Volts, inclusive fixação em Rack 19"</v>
          </cell>
          <cell r="C995" t="str">
            <v>und</v>
          </cell>
        </row>
        <row r="996">
          <cell r="A996">
            <v>160836</v>
          </cell>
          <cell r="B996" t="str">
            <v>Kit Ventilação composto por 4 Ventiladores Bi-Volts, inclusive fixação em Rack 19"</v>
          </cell>
          <cell r="C996" t="str">
            <v>und</v>
          </cell>
        </row>
        <row r="997">
          <cell r="A997">
            <v>160837</v>
          </cell>
          <cell r="B997" t="str">
            <v>Kit Rodizio Composto por 4 rodas (2 c/ travas), inclusive fixação em Rack 19"</v>
          </cell>
          <cell r="C997" t="str">
            <v>und</v>
          </cell>
        </row>
        <row r="998">
          <cell r="A998">
            <v>160838</v>
          </cell>
          <cell r="B998" t="str">
            <v>Kit M5 Porca-Gaiola com 100 und com Parafuso Philips e Arruela</v>
          </cell>
          <cell r="C998" t="str">
            <v>und</v>
          </cell>
        </row>
        <row r="999">
          <cell r="A999">
            <v>160839</v>
          </cell>
          <cell r="B999" t="str">
            <v>Velcro Rolo 20mm - Preto</v>
          </cell>
          <cell r="C999" t="str">
            <v>m</v>
          </cell>
        </row>
        <row r="1000">
          <cell r="A1000">
            <v>160840</v>
          </cell>
          <cell r="B1000" t="str">
            <v>Patch Panel 24 Portas RJ45/IDC Cat.5e, inclusive fixação em Rack 19"</v>
          </cell>
          <cell r="C1000" t="str">
            <v>und</v>
          </cell>
        </row>
        <row r="1001">
          <cell r="A1001">
            <v>160841</v>
          </cell>
          <cell r="B1001" t="str">
            <v>Patch Panel de Emenda 24 Portas RJ45/RJ45 Cat.5e, inclusive fixação em Rack 19"</v>
          </cell>
          <cell r="C1001" t="str">
            <v>und</v>
          </cell>
        </row>
        <row r="1002">
          <cell r="A1002">
            <v>160842</v>
          </cell>
          <cell r="B1002" t="str">
            <v>Patch Panel 48 Portas RJ45/IDC Cat.5e, inclusive fixação em Rack 19"</v>
          </cell>
          <cell r="C1002" t="str">
            <v>und</v>
          </cell>
        </row>
        <row r="1003">
          <cell r="A1003">
            <v>160844</v>
          </cell>
          <cell r="B1003" t="str">
            <v>Patch Panel 48 Portas RJ45/IDC Cat.6, inclusive fixação em Rack 19"</v>
          </cell>
          <cell r="C1003" t="str">
            <v>und</v>
          </cell>
        </row>
        <row r="1004">
          <cell r="A1004">
            <v>160845</v>
          </cell>
          <cell r="B1004" t="str">
            <v>Patch Cord Multilan Extra Flexível CAT 5e U/UTP RJ-45 - 1,50 m</v>
          </cell>
          <cell r="C1004" t="str">
            <v>und</v>
          </cell>
        </row>
        <row r="1005">
          <cell r="A1005">
            <v>160846</v>
          </cell>
          <cell r="B1005" t="str">
            <v>Patch Cord Multilan Extra Flexível CAT 5e U/UTP RJ-45 - 3,00 m</v>
          </cell>
          <cell r="C1005" t="str">
            <v>und</v>
          </cell>
        </row>
        <row r="1006">
          <cell r="A1006">
            <v>160847</v>
          </cell>
          <cell r="B1006" t="str">
            <v>Patch Cord Gigalan Extra Flexível CAT 6 U/UTP RJ-45 - 1,50 m</v>
          </cell>
          <cell r="C1006" t="str">
            <v>und</v>
          </cell>
        </row>
        <row r="1007">
          <cell r="A1007">
            <v>160848</v>
          </cell>
          <cell r="B1007" t="str">
            <v>Patch Cord Gigalan Extra Flexível CAT 6 U/UTP RJ-45 - 3,00 m</v>
          </cell>
          <cell r="C1007" t="str">
            <v>und</v>
          </cell>
        </row>
        <row r="1008">
          <cell r="A1008">
            <v>160851</v>
          </cell>
          <cell r="B1008" t="str">
            <v>Fornecimento e instalação de Cabo de rede par trançado 4 pares Categoria 6</v>
          </cell>
          <cell r="C1008" t="str">
            <v>m</v>
          </cell>
        </row>
        <row r="1009">
          <cell r="A1009">
            <v>160864</v>
          </cell>
          <cell r="B1009" t="str">
            <v>Switch 24 portas RJ-45 10/100 + 2 10/100/1000, inclusive fixação em Rack 19"</v>
          </cell>
          <cell r="C1009" t="str">
            <v>und</v>
          </cell>
        </row>
        <row r="1010">
          <cell r="A1010">
            <v>160865</v>
          </cell>
          <cell r="B1010" t="str">
            <v>Switch 48 portas RJ-45 10/100 + 2 10/100/1000, inclusive fixação em Rack 19"</v>
          </cell>
          <cell r="C1010" t="str">
            <v>und</v>
          </cell>
        </row>
        <row r="1011">
          <cell r="A1011">
            <v>160866</v>
          </cell>
          <cell r="B1011" t="str">
            <v>No Break 1400VA (980W) Senoidal, tensão de entrada: 120V e tensão de saida: 120V, Interface Port DB-9 RS-232, SmartSlot, USB, inclusive fixação em rack 19"</v>
          </cell>
          <cell r="C1011" t="str">
            <v>und</v>
          </cell>
        </row>
        <row r="1012">
          <cell r="A1012">
            <v>160867</v>
          </cell>
          <cell r="B1012" t="str">
            <v>No Break 2200VA (1980W) Senoidal, tensão de entrada: 220V e tensão de saida: 220V, Interface Port DB-9 RS-232, SmartSlot, USB, inclusive fixação em rack 19"</v>
          </cell>
          <cell r="C1012" t="str">
            <v>und</v>
          </cell>
        </row>
        <row r="1013">
          <cell r="A1013">
            <v>160869</v>
          </cell>
          <cell r="B1013" t="str">
            <v>Certificação avulsa dos pontos com emissão de relatório do equipamento de teste até 100 pontos</v>
          </cell>
          <cell r="C1013" t="str">
            <v>und</v>
          </cell>
        </row>
        <row r="1014">
          <cell r="A1014">
            <v>160870</v>
          </cell>
          <cell r="B1014" t="str">
            <v>Certificação avulsa dos pontos com emissão de relatório do equipamento de teste mais de 101 pontos</v>
          </cell>
          <cell r="C1014" t="str">
            <v>und</v>
          </cell>
        </row>
        <row r="1015">
          <cell r="A1015">
            <v>160871</v>
          </cell>
          <cell r="B1015" t="str">
            <v>Espelho 4" x 4" com 2 conector RJ 45 fêmea CAT. 5e</v>
          </cell>
          <cell r="C1015" t="str">
            <v>und</v>
          </cell>
        </row>
        <row r="1016">
          <cell r="A1016">
            <v>160872</v>
          </cell>
          <cell r="B1016" t="str">
            <v>Espelho 4" x 2" com conector RJ 45 fêmea CAT. 6</v>
          </cell>
          <cell r="C1016" t="str">
            <v>und</v>
          </cell>
        </row>
        <row r="1017">
          <cell r="A1017">
            <v>160873</v>
          </cell>
          <cell r="B1017" t="str">
            <v>Espelho 4" x 4" com 2 conectores RJ 45 fêmea CAT. 6</v>
          </cell>
          <cell r="C1017" t="str">
            <v>und</v>
          </cell>
        </row>
        <row r="1018">
          <cell r="A1018">
            <v>160874</v>
          </cell>
          <cell r="B1018" t="str">
            <v>Patch Panel 24 Portas RJ45/IDC Cat.6, inclusive fixação em Rack 19"</v>
          </cell>
          <cell r="C1018" t="str">
            <v>und</v>
          </cell>
        </row>
        <row r="1019">
          <cell r="A1019">
            <v>1610</v>
          </cell>
          <cell r="B1019" t="str">
            <v>INSTALAÇÃO DO SISTEMA DE CLIMATIZAÇÃO</v>
          </cell>
          <cell r="C1019">
            <v>1610</v>
          </cell>
        </row>
        <row r="1020">
          <cell r="A1020">
            <v>161001</v>
          </cell>
          <cell r="B1020" t="str">
            <v>Tubo de cobre com isolamento térmico - ø 1/4" esp. 9mm</v>
          </cell>
          <cell r="C1020" t="str">
            <v>m</v>
          </cell>
        </row>
        <row r="1021">
          <cell r="A1021">
            <v>161002</v>
          </cell>
          <cell r="B1021" t="str">
            <v>Tubo de cobre com isolamento térmico - ø 3/8" esp. 9mm</v>
          </cell>
          <cell r="C1021" t="str">
            <v>m</v>
          </cell>
        </row>
        <row r="1022">
          <cell r="A1022">
            <v>161003</v>
          </cell>
          <cell r="B1022" t="str">
            <v>Tubo de cobre com isolamento térmico - ø 1/2" esp. 9mm</v>
          </cell>
          <cell r="C1022" t="str">
            <v>m</v>
          </cell>
        </row>
        <row r="1023">
          <cell r="A1023">
            <v>161004</v>
          </cell>
          <cell r="B1023" t="str">
            <v>Tubo de cobre com isolamento térmico - ø 5/8" esp. 9mm</v>
          </cell>
          <cell r="C1023" t="str">
            <v>m</v>
          </cell>
        </row>
        <row r="1024">
          <cell r="A1024">
            <v>161005</v>
          </cell>
          <cell r="B1024" t="str">
            <v>Tubo de cobre com isolamento térmico - ø 3/4" esp. 9mm</v>
          </cell>
          <cell r="C1024" t="str">
            <v>m</v>
          </cell>
        </row>
        <row r="1025">
          <cell r="A1025">
            <v>161006</v>
          </cell>
          <cell r="B1025" t="str">
            <v>Tubo de cobre com isolamento térmico - ø 7/8" esp. 9mm</v>
          </cell>
          <cell r="C1025" t="str">
            <v>m</v>
          </cell>
        </row>
        <row r="1026">
          <cell r="A1026">
            <v>161007</v>
          </cell>
          <cell r="B1026" t="str">
            <v>Tubo de cobre com isolamento térmico - ø 1.1/8" esp. 9mm</v>
          </cell>
          <cell r="C1026" t="str">
            <v>m</v>
          </cell>
        </row>
        <row r="1027">
          <cell r="A1027">
            <v>161008</v>
          </cell>
          <cell r="B1027" t="str">
            <v>Tubo de cobre com isolamento térmico - ø 1.3/8" esp. 9mm</v>
          </cell>
          <cell r="C1027" t="str">
            <v>m</v>
          </cell>
        </row>
        <row r="1028">
          <cell r="A1028">
            <v>161009</v>
          </cell>
          <cell r="B1028" t="str">
            <v>Tubo de cobre com isolamento térmico - ø 1.5/8" esp. 9 mm</v>
          </cell>
          <cell r="C1028" t="str">
            <v>m</v>
          </cell>
        </row>
        <row r="1029">
          <cell r="A1029">
            <v>161010</v>
          </cell>
          <cell r="B1029" t="str">
            <v>Emenda de tubos e conexões de cobre por processo de solda - ø 1/4" até 1/2"</v>
          </cell>
          <cell r="C1029" t="str">
            <v>und</v>
          </cell>
        </row>
        <row r="1030">
          <cell r="A1030">
            <v>161011</v>
          </cell>
          <cell r="B1030" t="str">
            <v>Emenda de tubos e conexões de cobre por processo de solda - ø 5/8" até 7/8"</v>
          </cell>
          <cell r="C1030" t="str">
            <v>und</v>
          </cell>
        </row>
        <row r="1031">
          <cell r="A1031">
            <v>161012</v>
          </cell>
          <cell r="B1031" t="str">
            <v>Emenda de tubos e conexões de cobre por processo de solda - ø 1.1/8" até 1.5/8"</v>
          </cell>
          <cell r="C1031" t="str">
            <v>und</v>
          </cell>
        </row>
        <row r="1032">
          <cell r="A1032">
            <v>161013</v>
          </cell>
          <cell r="B1032" t="str">
            <v>Gás refrigerante R22</v>
          </cell>
          <cell r="C1032" t="str">
            <v>kg</v>
          </cell>
        </row>
        <row r="1033">
          <cell r="A1033">
            <v>161014</v>
          </cell>
          <cell r="B1033" t="str">
            <v>Gás refrigerante R407</v>
          </cell>
          <cell r="C1033" t="str">
            <v>kg</v>
          </cell>
        </row>
        <row r="1034">
          <cell r="A1034">
            <v>161015</v>
          </cell>
          <cell r="B1034" t="str">
            <v>Gás refrigerante R410A</v>
          </cell>
          <cell r="C1034" t="str">
            <v>kg</v>
          </cell>
        </row>
        <row r="1035">
          <cell r="A1035">
            <v>161016</v>
          </cell>
          <cell r="B1035" t="str">
            <v>Instalação de Linha frigorígena para interligação do sistema de climatização incl. acessórios de fixação, fita PVC auto-aderente e cabo PP, exclusive tubos de cobre da linha liquida e sucção, espuma elastomérica flexivel e gás refrigerante</v>
          </cell>
          <cell r="C1035" t="str">
            <v>m</v>
          </cell>
        </row>
        <row r="1036">
          <cell r="A1036">
            <v>161017</v>
          </cell>
          <cell r="B1036" t="str">
            <v>Duto em chapa de aço galvanizada #22, exclusive acessórios de fixação</v>
          </cell>
          <cell r="C1036" t="str">
            <v>m2</v>
          </cell>
        </row>
        <row r="1037">
          <cell r="A1037">
            <v>161018</v>
          </cell>
          <cell r="B1037" t="str">
            <v>Duto em chapa de aço galvanizada #24, exclusive acessórios de fixação</v>
          </cell>
          <cell r="C1037" t="str">
            <v>m2</v>
          </cell>
        </row>
        <row r="1038">
          <cell r="A1038">
            <v>161019</v>
          </cell>
          <cell r="B1038" t="str">
            <v>Duto em chapa de aço galvanizada #26, exclusive acessórios de fixação</v>
          </cell>
          <cell r="C1038" t="str">
            <v>m2</v>
          </cell>
        </row>
        <row r="1039">
          <cell r="A1039">
            <v>17</v>
          </cell>
          <cell r="B1039" t="str">
            <v>APARELHOS HIDRO-SANITÁRIOS</v>
          </cell>
          <cell r="C1039">
            <v>17</v>
          </cell>
        </row>
        <row r="1040">
          <cell r="A1040">
            <v>1701</v>
          </cell>
          <cell r="B1040" t="str">
            <v>LOUÇAS</v>
          </cell>
          <cell r="C1040">
            <v>1701</v>
          </cell>
        </row>
        <row r="1041">
          <cell r="A1041">
            <v>170101</v>
          </cell>
          <cell r="B1041" t="str">
            <v>Lavatório de louça branca com coluna ? Aspen Vogue Plus - Deca ou equivalente, inclusive válvula de saída cromada 1?, sifão em metal cromado 1? x 1/2", engate flexível trançado inox 1/2? x 30cm e parafusos para fixação, exclusive torneira</v>
          </cell>
          <cell r="C1041" t="str">
            <v>und</v>
          </cell>
        </row>
        <row r="1042">
          <cell r="A1042">
            <v>170107</v>
          </cell>
          <cell r="B1042" t="str">
            <v>Mictório de louça branca com sifão integrado antivandalismo - M715 - Deca ou equivalente, inclusive engate flexível trançado inox 1/2? x 30cm</v>
          </cell>
          <cell r="C1042" t="str">
            <v>und</v>
          </cell>
        </row>
        <row r="1043">
          <cell r="A1043">
            <v>170110</v>
          </cell>
          <cell r="B1043" t="str">
            <v>Cabide de louça branca com 2 ganchos ? Icasa, Celite ou equivalente</v>
          </cell>
          <cell r="C1043" t="str">
            <v>und</v>
          </cell>
        </row>
        <row r="1044">
          <cell r="A1044">
            <v>170114</v>
          </cell>
          <cell r="B1044" t="str">
            <v>Bacia convencional infantil de louça branca - Studio Kids - Deca ou equivalente, inclusive assento plástico, tubo de ligação metal cromado com canopla, anel de vedação e parafusos para fixação</v>
          </cell>
          <cell r="C1044" t="str">
            <v>und</v>
          </cell>
        </row>
        <row r="1045">
          <cell r="A1045">
            <v>170115</v>
          </cell>
          <cell r="B1045" t="str">
            <v>Cuba de louça branca de embutir redonda, 36cm - L-41 ? Deca ou equivalente, inclusive válvula de saída cromada 1?, sifão em metálico tipo copo cromado 1? x 1/2" e engate flexível trançado inox 1/2? x 30cm, exclusive torneira</v>
          </cell>
          <cell r="C1045" t="str">
            <v>und</v>
          </cell>
        </row>
        <row r="1046">
          <cell r="A1046">
            <v>170116</v>
          </cell>
          <cell r="B1046" t="str">
            <v>Bacia convencional de louça branca, padrão popular - Logasa, Celite ou equivalente, inclusive assento plástico, tubo de ligação metal cromado com canopla, anel de vedação e parafusos para fixação</v>
          </cell>
          <cell r="C1046" t="str">
            <v>und</v>
          </cell>
        </row>
        <row r="1047">
          <cell r="A1047">
            <v>170117</v>
          </cell>
          <cell r="B1047" t="str">
            <v>Lavatório de louça branca sem coluna, padrão popular - Colibri - Logasa ou equivalente, inclusive sifão em PVC rígido 1? x1/2?, válvula em PVC 1?, engate flexível em PVC 1/2" x 30cm e parafusos para fixação, exclusive torneira</v>
          </cell>
          <cell r="C1047" t="str">
            <v>und</v>
          </cell>
        </row>
        <row r="1048">
          <cell r="A1048">
            <v>170119</v>
          </cell>
          <cell r="B1048" t="str">
            <v>Cabide de louça branca com um gancho - A680 - Deca ou equivalente</v>
          </cell>
          <cell r="C1048" t="str">
            <v>und</v>
          </cell>
        </row>
        <row r="1049">
          <cell r="A1049">
            <v>170120</v>
          </cell>
          <cell r="B1049" t="str">
            <v>Lavatório de louça branca com coluna, padrão popular Izy ? Deca, Celite ou equivalente, inclusive sifão em PVC rígido 1? x1/2?, válvula em PVC 1?, engate flexível em PVC 1/2" x 30cm e parafusos para fixação, exclusive torneira</v>
          </cell>
          <cell r="C1049" t="str">
            <v>und</v>
          </cell>
        </row>
        <row r="1050">
          <cell r="A1050">
            <v>170121</v>
          </cell>
          <cell r="B1050" t="str">
            <v>Recolocação de bacia sanitária, inclusive fornecimento de tubo de ligação metal cromado com canopla, engate flexível trançado inox 1/2? x 30cm, anel de vedação e parafusos para fixação), exclusive bacia sanitária</v>
          </cell>
          <cell r="C1050" t="str">
            <v>und</v>
          </cell>
        </row>
        <row r="1051">
          <cell r="A1051">
            <v>170122</v>
          </cell>
          <cell r="B1051" t="str">
            <v>Recolocação de lavatório sanitário, inclusive fornecimento de , inclusive válvula de saída cromada 1?, sifão em metal cromado 1? x 1/2" e engate flexível trançado inox 1/2? x 30cm, exclusive lavatório</v>
          </cell>
          <cell r="C1051" t="str">
            <v>und</v>
          </cell>
        </row>
        <row r="1052">
          <cell r="A1052">
            <v>170123</v>
          </cell>
          <cell r="B1052" t="str">
            <v>Recolocação de lavatório sanitário, inclusive fornecimento de acessórios (Sifão, válvula e engate em PVC), exclusive lavatório</v>
          </cell>
          <cell r="C1052" t="str">
            <v>und</v>
          </cell>
        </row>
        <row r="1053">
          <cell r="A1053">
            <v>170124</v>
          </cell>
          <cell r="B1053" t="str">
            <v>Lavatório suspenso de Canto - Izy - L101 - Deca ou equivalente, inclusive válvula de saída cromada 1?, sifão em metal cromado 1? x 1/2", engate flexível trançado inox 1/2? x 30cm e parafusos para fixação, exclusive torneira</v>
          </cell>
          <cell r="C1053" t="str">
            <v>und</v>
          </cell>
        </row>
        <row r="1054">
          <cell r="A1054">
            <v>170126</v>
          </cell>
          <cell r="B1054" t="str">
            <v>Bacia convencional de louça branca sem abertura frontal para portadores de necessidades especiais, Vogue Plus Conforto - P510, inclusive assento em poliéster, ref. AP51 - Deca ou equivalente, tubo de ligação metal cromado com canopla, anel de vedação e parafusos para fixação</v>
          </cell>
          <cell r="C1054" t="str">
            <v>und</v>
          </cell>
        </row>
        <row r="1055">
          <cell r="A1055">
            <v>170128</v>
          </cell>
          <cell r="B1055" t="str">
            <v>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v>
          </cell>
          <cell r="C1055" t="str">
            <v>und</v>
          </cell>
        </row>
        <row r="1056">
          <cell r="A1056">
            <v>170129</v>
          </cell>
          <cell r="B1056" t="str">
            <v>Bacia sanitária de louça branca com caixa acoplada e válvula de acionamento simples - Izy - Deca, Celite ou equivalente, inclusive assento plástico, tubo de ligação metal cromado com canopla, engate flexível trançado inox 1/2? x 30cm, anel de vedação e parafusos para fixação</v>
          </cell>
          <cell r="C1056" t="str">
            <v>und</v>
          </cell>
        </row>
        <row r="1057">
          <cell r="A1057">
            <v>170130</v>
          </cell>
          <cell r="B1057" t="str">
            <v>Lavatório de louça branca com coluna, Ravena L91 + C9 - Deca ou equivalente, inclusive válvula de saída cromada 1?, sifão em metal cromado 1? x 1/2", engate flexível trançado inox 1/2? x 30cm e parafusos para fixação, exclusive torneira</v>
          </cell>
          <cell r="C1057" t="str">
            <v>und</v>
          </cell>
        </row>
        <row r="1058">
          <cell r="A1058">
            <v>170132</v>
          </cell>
          <cell r="B1058" t="str">
            <v>Lavatório suspenso de canto - L76 - Deca ou equivalente, para portadores de necessidades especiais, inclusive válvula de saída cromada 1?, sifão em metal cromado 1? x 1/2", engate flexível trançado inox 1/2? x 30cm e parafusos para fixação, exclusive torneira</v>
          </cell>
          <cell r="C1058" t="str">
            <v>und</v>
          </cell>
        </row>
        <row r="1059">
          <cell r="A1059">
            <v>170133</v>
          </cell>
          <cell r="B1059" t="str">
            <v>Cuba de louça branca de embutir oval - L37 - Deca ou equivalente, inclusive válvula de saída cromada 1?, sifão em metálico tipo copo cromado 1? x 1/2" e engate flexível trançado inox 1/2? x 30cm, exclusive torneira</v>
          </cell>
          <cell r="C1059" t="str">
            <v>und</v>
          </cell>
        </row>
        <row r="1060">
          <cell r="A1060">
            <v>170134</v>
          </cell>
          <cell r="B1060" t="str">
            <v>Bacia convencional de louça branca- Ravena - P9 - Deca ou equivalente, inclusive assento plástico, tubo de ligação metal cromado com canopla, anel de vedação e parafusos para fixação</v>
          </cell>
          <cell r="C1060" t="str">
            <v>und</v>
          </cell>
        </row>
        <row r="1061">
          <cell r="A1061">
            <v>170135</v>
          </cell>
          <cell r="B1061" t="str">
            <v>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v>
          </cell>
          <cell r="C1061" t="str">
            <v>und</v>
          </cell>
        </row>
        <row r="1062">
          <cell r="A1062">
            <v>170136</v>
          </cell>
          <cell r="B1062" t="str">
            <v>Bacia sanitária de louça branca com caixa acoplada e válvula de duplo acionamento, Ravena - P9 - Deca ou equivalente, inclusive assento plástico, tubo de ligação metal cromado com canopla, engate flexível trançado inox 1/2? x 30cm, anel de vedação e parafusos para fixação</v>
          </cell>
          <cell r="C1062" t="str">
            <v>und</v>
          </cell>
        </row>
        <row r="1063">
          <cell r="A1063">
            <v>1702</v>
          </cell>
          <cell r="B1063" t="str">
            <v>BANCADAS</v>
          </cell>
          <cell r="C1063">
            <v>1702</v>
          </cell>
        </row>
        <row r="1064">
          <cell r="A1064">
            <v>170205</v>
          </cell>
          <cell r="B1064" t="str">
            <v>Bancada de mármore esp. 3cm</v>
          </cell>
          <cell r="C1064" t="str">
            <v>m2</v>
          </cell>
        </row>
        <row r="1065">
          <cell r="A1065">
            <v>170220</v>
          </cell>
          <cell r="B1065" t="str">
            <v>Bancada de granito com espessura de 2 cm</v>
          </cell>
          <cell r="C1065" t="str">
            <v>m2</v>
          </cell>
        </row>
        <row r="1066">
          <cell r="A1066">
            <v>170221</v>
          </cell>
          <cell r="B1066" t="str">
            <v>Laje armada espessura de 3cm p/ enchimento de fundo de bancada inox</v>
          </cell>
          <cell r="C1066" t="str">
            <v>m2</v>
          </cell>
        </row>
        <row r="1067">
          <cell r="A1067">
            <v>170222</v>
          </cell>
          <cell r="B1067" t="str">
            <v>Bancada e tanque para panelões em granito cinza andorinha, esp. 2cm, dim. 0.80x1.10m, base de concreto e apoio em alvenaria, frontão h=10cm, incl. válvula e sifão, exclusive torneira, conf. det. projeto</v>
          </cell>
          <cell r="C1067" t="str">
            <v>und</v>
          </cell>
        </row>
        <row r="1068">
          <cell r="A1068">
            <v>1703</v>
          </cell>
          <cell r="B1068" t="str">
            <v>TORNEIRAS, REGISTROS, VÁLVULAS E METAIS</v>
          </cell>
          <cell r="C1068">
            <v>1703</v>
          </cell>
        </row>
        <row r="1069">
          <cell r="A1069">
            <v>170304</v>
          </cell>
          <cell r="B1069" t="str">
            <v>Torneira bica baixa de mesa para lavatório PressMatic Alfa - Docol, Decamatic Smart - Deca ou equivalente</v>
          </cell>
          <cell r="C1069" t="str">
            <v>und</v>
          </cell>
        </row>
        <row r="1070">
          <cell r="A1070">
            <v>170306</v>
          </cell>
          <cell r="B1070" t="str">
            <v>Torneira de parede para tanque longa 3/4" 1158 Primor - Docol ou equivalente</v>
          </cell>
          <cell r="C1070" t="str">
            <v>und</v>
          </cell>
        </row>
        <row r="1071">
          <cell r="A1071">
            <v>170309</v>
          </cell>
          <cell r="B1071" t="str">
            <v>Torneira angular de acionamento restrito para jardim, 3/4" ? Docol ou equivalente</v>
          </cell>
          <cell r="C1071" t="str">
            <v>und</v>
          </cell>
        </row>
        <row r="1072">
          <cell r="A1072">
            <v>170310</v>
          </cell>
          <cell r="B1072" t="str">
            <v>Torneira para uso geral 1130 Trio - Docol ou equivalente</v>
          </cell>
          <cell r="C1072" t="str">
            <v>und</v>
          </cell>
        </row>
        <row r="1073">
          <cell r="A1073">
            <v>170311</v>
          </cell>
          <cell r="B1073" t="str">
            <v>Torneira em polipropileno de parede para pia Slim - Krona ou equivalente</v>
          </cell>
          <cell r="C1073" t="str">
            <v>und</v>
          </cell>
        </row>
        <row r="1074">
          <cell r="A1074">
            <v>170313</v>
          </cell>
          <cell r="B1074" t="str">
            <v>Torneira de parede para tanque longa 1/2" 1158 Primor ? Docol ou equivalente</v>
          </cell>
          <cell r="C1074" t="str">
            <v>und</v>
          </cell>
        </row>
        <row r="1075">
          <cell r="A1075">
            <v>170315</v>
          </cell>
          <cell r="B1075" t="str">
            <v>Torneira de parede de cozinha bica alta 360º Gali - Docol ou equivalente</v>
          </cell>
          <cell r="C1075" t="str">
            <v>und</v>
          </cell>
        </row>
        <row r="1076">
          <cell r="A1076">
            <v>170316</v>
          </cell>
          <cell r="B1076" t="str">
            <v>Registro de pressão com canopla cromada diam. 15mm (1/2"), marcas de referência Fabrimar, Deca ou Docol</v>
          </cell>
          <cell r="C1076" t="str">
            <v>und</v>
          </cell>
        </row>
        <row r="1077">
          <cell r="A1077">
            <v>170317</v>
          </cell>
          <cell r="B1077" t="str">
            <v>Registro de pressão com canopla cromada diam. 20mm (3/4"), marcas de referência Fabrimar, Deca ou Docol</v>
          </cell>
          <cell r="C1077" t="str">
            <v>und</v>
          </cell>
        </row>
        <row r="1078">
          <cell r="A1078">
            <v>170318</v>
          </cell>
          <cell r="B1078" t="str">
            <v>Registro de pressão bruto com volante, diâmetro 1/2" (15mm) ? Docol, Deca ou equivalente</v>
          </cell>
          <cell r="C1078" t="str">
            <v>und</v>
          </cell>
        </row>
        <row r="1079">
          <cell r="A1079">
            <v>170319</v>
          </cell>
          <cell r="B1079" t="str">
            <v>Registro de gaveta bruto ABNT diâmetro 1/2" (15mm) - Docol, Deca ou equivalente</v>
          </cell>
          <cell r="C1079" t="str">
            <v>und</v>
          </cell>
        </row>
        <row r="1080">
          <cell r="A1080">
            <v>170320</v>
          </cell>
          <cell r="B1080" t="str">
            <v>Registro de gaveta bruto ABNT diâmetro 3/4" (20mm) ? Docol, Deca ou equivalente</v>
          </cell>
          <cell r="C1080" t="str">
            <v>und</v>
          </cell>
        </row>
        <row r="1081">
          <cell r="A1081">
            <v>170321</v>
          </cell>
          <cell r="B1081" t="str">
            <v>Registro de gaveta bruto ABNT diâmetro 1" (25mm) ? Docol, Deca ou equivalente</v>
          </cell>
          <cell r="C1081" t="str">
            <v>und</v>
          </cell>
        </row>
        <row r="1082">
          <cell r="A1082">
            <v>170322</v>
          </cell>
          <cell r="B1082" t="str">
            <v>Registro de gaveta bruto ABNT diâmetro 1.1/4" (32mm) - Docol, Deca ou equivalente</v>
          </cell>
          <cell r="C1082" t="str">
            <v>und</v>
          </cell>
        </row>
        <row r="1083">
          <cell r="A1083">
            <v>170323</v>
          </cell>
          <cell r="B1083" t="str">
            <v>Registro de gaveta bruto ABNT diâmetro 1.1/2" (40mm) ? Docol, Deca ou equivalente</v>
          </cell>
          <cell r="C1083" t="str">
            <v>und</v>
          </cell>
        </row>
        <row r="1084">
          <cell r="A1084">
            <v>170324</v>
          </cell>
          <cell r="B1084" t="str">
            <v>Registro de gaveta bruto ABNT diâmetro 2" (50mm) ? Docol, Deca ou equivalente</v>
          </cell>
          <cell r="C1084" t="str">
            <v>und</v>
          </cell>
        </row>
        <row r="1085">
          <cell r="A1085">
            <v>170325</v>
          </cell>
          <cell r="B1085" t="str">
            <v>Registro de gaveta bruto industrial diâmetro 2.1/2? (65mm) ? Docol, Deca ou equivalente</v>
          </cell>
          <cell r="C1085" t="str">
            <v>und</v>
          </cell>
        </row>
        <row r="1086">
          <cell r="A1086">
            <v>170326</v>
          </cell>
          <cell r="B1086" t="str">
            <v>Registro de gaveta bruto industrial diâmetro 3? (75mm) ? Docol, Deca ou equivalente</v>
          </cell>
          <cell r="C1086" t="str">
            <v>und</v>
          </cell>
        </row>
        <row r="1087">
          <cell r="A1087">
            <v>170327</v>
          </cell>
          <cell r="B1087" t="str">
            <v>Registro de gaveta com canopla cromada diam. 15mm (1/2"), marcas de referência Fabrimar, Deca ou Docol</v>
          </cell>
          <cell r="C1087" t="str">
            <v>und</v>
          </cell>
        </row>
        <row r="1088">
          <cell r="A1088">
            <v>170328</v>
          </cell>
          <cell r="B1088" t="str">
            <v>Registro de gaveta com canopla cromada, diam. 20mm (3/4"), marcas de referência Fabrimar, Deca ou Docol</v>
          </cell>
          <cell r="C1088" t="str">
            <v>und</v>
          </cell>
        </row>
        <row r="1089">
          <cell r="A1089">
            <v>170329</v>
          </cell>
          <cell r="B1089" t="str">
            <v>Registro de gaveta com canopla cromada diam. 25mm (1"), marcas de referência Fabrimar, Deca ou Docol</v>
          </cell>
          <cell r="C1089" t="str">
            <v>und</v>
          </cell>
        </row>
        <row r="1090">
          <cell r="A1090">
            <v>170330</v>
          </cell>
          <cell r="B1090" t="str">
            <v>Registro de gaveta com canopla cromada diam 32mm (11/4"), marcas de referência Fabrimar, Deca ou Docol</v>
          </cell>
          <cell r="C1090" t="str">
            <v>und</v>
          </cell>
        </row>
        <row r="1091">
          <cell r="A1091">
            <v>170331</v>
          </cell>
          <cell r="B1091" t="str">
            <v>Registro de gaveta ABNT com acabamento canopla metal cromado C40, diâmetro 1.1/2" (40mm) - Docol, Deca ou equivalente</v>
          </cell>
          <cell r="C1091" t="str">
            <v>und</v>
          </cell>
        </row>
        <row r="1092">
          <cell r="A1092">
            <v>170345</v>
          </cell>
          <cell r="B1092" t="str">
            <v>Válvula de descarga com acabamento canopla metal cromado, diâmetro 1.1/4" (32mm), referência Docol, Deca ou equivalente</v>
          </cell>
          <cell r="C1092" t="str">
            <v>und</v>
          </cell>
        </row>
        <row r="1093">
          <cell r="A1093">
            <v>170346</v>
          </cell>
          <cell r="B1093" t="str">
            <v>Válvula de descarga com acabamento canopla metal cromado, diâmetro 40mm (1.1/2"), referência Fabrimar, Deca, Docol ou equivalente</v>
          </cell>
          <cell r="C1093" t="str">
            <v>und</v>
          </cell>
        </row>
        <row r="1094">
          <cell r="A1094">
            <v>170347</v>
          </cell>
          <cell r="B1094" t="str">
            <v>Válvula de PVC 1? para lavatório com unho - Astra, Cipla, Akros ou equivalente</v>
          </cell>
          <cell r="C1094" t="str">
            <v>und</v>
          </cell>
        </row>
        <row r="1095">
          <cell r="A1095">
            <v>170348</v>
          </cell>
          <cell r="B1095" t="str">
            <v>Válvula de PVC 2.1/4? para tanque com unho - Astra, Cipla, Akros ou equivalente</v>
          </cell>
          <cell r="C1095" t="str">
            <v>und</v>
          </cell>
        </row>
        <row r="1096">
          <cell r="A1096">
            <v>170349</v>
          </cell>
          <cell r="B1096" t="str">
            <v>Acabamento para válvula de descarga clássica ? Docol, Deca ou Equivalente</v>
          </cell>
          <cell r="C1096" t="str">
            <v>und</v>
          </cell>
        </row>
        <row r="1097">
          <cell r="A1097">
            <v>170350</v>
          </cell>
          <cell r="B1097" t="str">
            <v>Conjunto Parafuso de fixação para instalação em bacia ou mictório, inclusive colocação</v>
          </cell>
          <cell r="C1097" t="str">
            <v>und</v>
          </cell>
        </row>
        <row r="1098">
          <cell r="A1098">
            <v>170351</v>
          </cell>
          <cell r="B1098" t="str">
            <v>Torneira de parede para cozinha 1157-P-CR linha: Pratika ? Fabrimar ou equivalente</v>
          </cell>
          <cell r="C1098" t="str">
            <v>und</v>
          </cell>
        </row>
        <row r="1099">
          <cell r="A1099">
            <v>170352</v>
          </cell>
          <cell r="B1099" t="str">
            <v>Válvula de descarga com acabamento canopla metal cromado sistema antivandalismo, diâmetro 1.1/2" (40mm), referência Docol, Deca ou equivalente</v>
          </cell>
          <cell r="C1099" t="str">
            <v>und</v>
          </cell>
        </row>
        <row r="1100">
          <cell r="A1100">
            <v>170353</v>
          </cell>
          <cell r="B1100" t="str">
            <v>Torneira para lavatório de parede sistema antivandalismo Biopress 1182-AV-BIO-140 ? Fabrimar ou equivalente</v>
          </cell>
          <cell r="C1100" t="str">
            <v>und</v>
          </cell>
        </row>
        <row r="1101">
          <cell r="A1101">
            <v>170354</v>
          </cell>
          <cell r="B1101" t="str">
            <v>Chuveiro de vazão constante com vávula anti-vandalismo Pressmatic ? Docol ou equivalente</v>
          </cell>
          <cell r="C1101" t="str">
            <v>und</v>
          </cell>
        </row>
        <row r="1102">
          <cell r="A1102">
            <v>170357</v>
          </cell>
          <cell r="B1102" t="str">
            <v>Chuveiro em metal cromado com desviador flexível e ducha manual Linha Max 1975C ? Deca ou equivalente</v>
          </cell>
          <cell r="C1102" t="str">
            <v>und</v>
          </cell>
        </row>
        <row r="1103">
          <cell r="A1103">
            <v>170361</v>
          </cell>
          <cell r="B1103" t="str">
            <v>Válvula de retenção horizontal em bronze, tipo portinhola diâmetro 1/2" (15mm)</v>
          </cell>
          <cell r="C1103" t="str">
            <v>und</v>
          </cell>
        </row>
        <row r="1104">
          <cell r="A1104">
            <v>170362</v>
          </cell>
          <cell r="B1104" t="str">
            <v>Válvula de retenção horizontal em bronze, tipo portinhola diâmetro 3/4" (20mm)</v>
          </cell>
          <cell r="C1104" t="str">
            <v>und</v>
          </cell>
        </row>
        <row r="1105">
          <cell r="A1105">
            <v>170363</v>
          </cell>
          <cell r="B1105" t="str">
            <v>Válvula de retenção horizontal em bronze, tipo portinhola diâmetro 1" (25mm)</v>
          </cell>
          <cell r="C1105" t="str">
            <v>und</v>
          </cell>
        </row>
        <row r="1106">
          <cell r="A1106">
            <v>170364</v>
          </cell>
          <cell r="B1106" t="str">
            <v>Válvula de retenção horizontal em bronze, tipo portinhola diâmetro 1.1/4" (32mm)</v>
          </cell>
          <cell r="C1106" t="str">
            <v>und</v>
          </cell>
        </row>
        <row r="1107">
          <cell r="A1107">
            <v>170365</v>
          </cell>
          <cell r="B1107" t="str">
            <v>Válvula de retenção horizontal em bronze, tipo portinhola diâmetro 1.1/2" (40mm)</v>
          </cell>
          <cell r="C1107" t="str">
            <v>und</v>
          </cell>
        </row>
        <row r="1108">
          <cell r="A1108">
            <v>170366</v>
          </cell>
          <cell r="B1108" t="str">
            <v>Válvula de retenção horizontal em bronze, tipo portinhola diâmetro 2" (50mm)</v>
          </cell>
          <cell r="C1108" t="str">
            <v>und</v>
          </cell>
        </row>
        <row r="1109">
          <cell r="A1109">
            <v>170367</v>
          </cell>
          <cell r="B1109" t="str">
            <v>Válvula de retenção horizontal em bronze, tipo portinhola diâmetro 2.1/2" (65mm)</v>
          </cell>
          <cell r="C1109" t="str">
            <v>und</v>
          </cell>
        </row>
        <row r="1110">
          <cell r="A1110">
            <v>170368</v>
          </cell>
          <cell r="B1110" t="str">
            <v>Válvula de retenção horizontal em bronze, tipo portinhola diâmetro 3" (80mm)</v>
          </cell>
          <cell r="C1110" t="str">
            <v>und</v>
          </cell>
        </row>
        <row r="1111">
          <cell r="A1111">
            <v>170369</v>
          </cell>
          <cell r="B1111" t="str">
            <v>Válvula de Retenção Vertical em bronze, classe 125 diâmetro 1/2" (15mm)</v>
          </cell>
          <cell r="C1111" t="str">
            <v>und</v>
          </cell>
        </row>
        <row r="1112">
          <cell r="A1112">
            <v>170370</v>
          </cell>
          <cell r="B1112" t="str">
            <v>Válvula de Retenção Vertical em bronze, classe 125 diâmetro 3/4" (20mm)</v>
          </cell>
          <cell r="C1112" t="str">
            <v>und</v>
          </cell>
        </row>
        <row r="1113">
          <cell r="A1113">
            <v>170371</v>
          </cell>
          <cell r="B1113" t="str">
            <v>Válvula de Retenção Vertical em bronze, classe 125 diâmetro 1" (25mm)</v>
          </cell>
          <cell r="C1113" t="str">
            <v>und</v>
          </cell>
        </row>
        <row r="1114">
          <cell r="A1114">
            <v>170372</v>
          </cell>
          <cell r="B1114" t="str">
            <v>Válvula de Retenção Vertical em bronze, classe 125 diâmetro 1.1/4" (32mm)</v>
          </cell>
          <cell r="C1114" t="str">
            <v>und</v>
          </cell>
        </row>
        <row r="1115">
          <cell r="A1115">
            <v>170373</v>
          </cell>
          <cell r="B1115" t="str">
            <v>Válvula de Retenção Vertical em bronze, classe 125 diâmetro 1.1/2" (40mm)</v>
          </cell>
          <cell r="C1115" t="str">
            <v>und</v>
          </cell>
        </row>
        <row r="1116">
          <cell r="A1116">
            <v>170374</v>
          </cell>
          <cell r="B1116" t="str">
            <v>Válvula de Retenção Vertical em bronze, classe 125 diâmetro 2" (50mm)</v>
          </cell>
          <cell r="C1116" t="str">
            <v>und</v>
          </cell>
        </row>
        <row r="1117">
          <cell r="A1117">
            <v>170375</v>
          </cell>
          <cell r="B1117" t="str">
            <v>Válvula de Retenção Vertical em bronze, classe 125 diâmetro 2.1/2" (65mm)</v>
          </cell>
          <cell r="C1117" t="str">
            <v>und</v>
          </cell>
        </row>
        <row r="1118">
          <cell r="A1118">
            <v>170376</v>
          </cell>
          <cell r="B1118" t="str">
            <v>Válvula de Retenção Vertical em bronze, classe 125 diâmetro 3" (80mm)</v>
          </cell>
          <cell r="C1118" t="str">
            <v>und</v>
          </cell>
        </row>
        <row r="1119">
          <cell r="A1119">
            <v>1705</v>
          </cell>
          <cell r="B1119" t="str">
            <v>OUTROS APARELHOS</v>
          </cell>
          <cell r="C1119">
            <v>1705</v>
          </cell>
        </row>
        <row r="1120">
          <cell r="A1120">
            <v>170502</v>
          </cell>
          <cell r="B1120" t="str">
            <v>Caixa de descarga plástica de sobrepor 6/9 litros, ref. ASTRA, AKROS ou equivalente</v>
          </cell>
          <cell r="C1120" t="str">
            <v>und</v>
          </cell>
        </row>
        <row r="1121">
          <cell r="A1121">
            <v>170506</v>
          </cell>
          <cell r="B1121" t="str">
            <v>Reservatório de polietileno de 500 L, inclusive adaptadores com flanges de PVC e torneira de bóia de 3/4"</v>
          </cell>
          <cell r="C1121" t="str">
            <v>und</v>
          </cell>
        </row>
        <row r="1122">
          <cell r="A1122">
            <v>170507</v>
          </cell>
          <cell r="B1122" t="str">
            <v>Lavatório de aço inox, liga AISI 304, N° 18, marcas de referência Fisher, Metalpress ou Mekal, inclusive apoio de concreto, argamassa de apoio e assentamento, válvula e sifão cromados, exclusive torneira, conf. projeto</v>
          </cell>
          <cell r="C1122" t="str">
            <v>m</v>
          </cell>
        </row>
        <row r="1123">
          <cell r="A1123">
            <v>170508</v>
          </cell>
          <cell r="B1123" t="str">
            <v>Escovário de aço inox, liga AISI 304, N° 18, marcas de referência Fischer, Metalpress ou Mekal, inclusive apoio de concreto, argamassa de apoio e assentamento, válvula e sifão cromados, exclusive torneira, conf. projeto</v>
          </cell>
          <cell r="C1123" t="str">
            <v>m</v>
          </cell>
        </row>
        <row r="1124">
          <cell r="A1124">
            <v>170509</v>
          </cell>
          <cell r="B1124" t="str">
            <v>Tanque de aço inox nº 2, marcas de referência Fisher, Metalpress ou Mekal, inclusive válvula de metal e sifão</v>
          </cell>
          <cell r="C1124" t="str">
            <v>und</v>
          </cell>
        </row>
        <row r="1125">
          <cell r="A1125">
            <v>170510</v>
          </cell>
          <cell r="B1125" t="str">
            <v>Bebedouro de aço inox, marcas de referência Fisher, Metalpress ou Mekal, inclusive válvula, sifão cromado e torneiras, exclusive alvenaria, dim. 0.45x2.75 m, conforme detalhe em projeto</v>
          </cell>
          <cell r="C1125" t="str">
            <v>und</v>
          </cell>
        </row>
        <row r="1126">
          <cell r="A1126">
            <v>170511</v>
          </cell>
          <cell r="B1126" t="str">
            <v>Mictório coletivo de aço inox, liga AISI-304 n.18, marcas de referência Fisher, Metalpress ou Mekal, dimensões 1.80x0.30m, com tubo espargidor</v>
          </cell>
          <cell r="C1126" t="str">
            <v>und</v>
          </cell>
        </row>
        <row r="1127">
          <cell r="A1127">
            <v>170512</v>
          </cell>
          <cell r="B1127" t="str">
            <v>Cuba de aço inox n° 1(dim.460x300x150)mm, marcas de referência Franke, Strake, tramontina, inclusive válvula de metal 31/2" e sifão cromado 1 x 1/2", excl. torneira</v>
          </cell>
          <cell r="C1127" t="str">
            <v>und</v>
          </cell>
        </row>
        <row r="1128">
          <cell r="A1128">
            <v>170514</v>
          </cell>
          <cell r="B1128" t="str">
            <v>Tanque simples de aço inox Fischer, mod. TQ1-S AISI 304, ou equivalente nas marcas Metalpress ou Mekal, inclusive válvula de metal 1 1/4" e sifão cromado 2", excl. torneira</v>
          </cell>
          <cell r="C1128" t="str">
            <v>und</v>
          </cell>
        </row>
        <row r="1129">
          <cell r="A1129">
            <v>170515</v>
          </cell>
          <cell r="B1129" t="str">
            <v>Cuba p/ panelões de aço inox 80x60x40 cm, marcas de referência Fisher, Metalpress ou Mekal, inclusive válvula metal 1 1/4" e sifão cromado 1 x 1 1/2", excl. torneira</v>
          </cell>
          <cell r="C1129" t="str">
            <v>und</v>
          </cell>
        </row>
        <row r="1130">
          <cell r="A1130">
            <v>170516</v>
          </cell>
          <cell r="B1130" t="str">
            <v>Tanque duplo de aço inox AISI 304, marcas de referência Fisher (mod TQI-D) Metalpress ou Mekal, inclusive válvulas de metal 1 1/4" e sifão cromado 2", excl. torneiras</v>
          </cell>
          <cell r="C1130" t="str">
            <v>und</v>
          </cell>
        </row>
        <row r="1131">
          <cell r="A1131">
            <v>170519</v>
          </cell>
          <cell r="B1131" t="str">
            <v>Ducha manual Acqua jet , linha Aquarius, com registro ref.C 2195, marcas de referência Fabrimar, Deca ou Docol</v>
          </cell>
          <cell r="C1131" t="str">
            <v>und</v>
          </cell>
        </row>
        <row r="1132">
          <cell r="A1132">
            <v>170524</v>
          </cell>
          <cell r="B1132" t="str">
            <v>Cabide simples de um gancho, linha Versailles, ref. 08, acabamento cromado, da Moldenox, Docol ou Deca</v>
          </cell>
          <cell r="C1132" t="str">
            <v>und</v>
          </cell>
        </row>
        <row r="1133">
          <cell r="A1133">
            <v>170528</v>
          </cell>
          <cell r="B1133" t="str">
            <v>Reservatório de polietileno de 5.000 L, inclusive peça de madeira 6 x 16 cm para apoio, exclusive flanges e torneira de bóia</v>
          </cell>
          <cell r="C1133" t="str">
            <v>und</v>
          </cell>
        </row>
        <row r="1134">
          <cell r="A1134">
            <v>170530</v>
          </cell>
          <cell r="B1134" t="str">
            <v>Cuba em aço inox nº 02(dim.560x340x150)mm, marcas de referência Franke, Strake, tramontina, inclusive válvula de metal 31/2" e sifão cromado 1 x 1/2", excl. torneira</v>
          </cell>
          <cell r="C1134" t="str">
            <v>und</v>
          </cell>
        </row>
        <row r="1135">
          <cell r="A1135">
            <v>170533</v>
          </cell>
          <cell r="B1135" t="str">
            <v>Pia em aço inox com 01 cuba nº 1, dimensões de 0.60 x 1.50m, inclusive válvula tipo americana, exclusive sifão</v>
          </cell>
          <cell r="C1135" t="str">
            <v>und</v>
          </cell>
        </row>
        <row r="1136">
          <cell r="A1136">
            <v>170534</v>
          </cell>
          <cell r="B1136" t="str">
            <v>Pia em aço inox com 02 cubas nº 1, dimensões 0.60 x 2.50, inclusive válvula tipo americana, exclusive sifão</v>
          </cell>
          <cell r="C1136" t="str">
            <v>und</v>
          </cell>
        </row>
        <row r="1137">
          <cell r="A1137">
            <v>170535</v>
          </cell>
          <cell r="B1137" t="str">
            <v>Pia em aço inox com 01 cuba nº 1, dimensões de 0.60 x 1.80m, inclusive válvula americana, exclusive sifão</v>
          </cell>
          <cell r="C1137" t="str">
            <v>und</v>
          </cell>
        </row>
        <row r="1138">
          <cell r="A1138">
            <v>170536</v>
          </cell>
          <cell r="B1138" t="str">
            <v>Pia em aço inox com 02 cubas nº 2, dimensões de 0.60 x 2.10m, inclusive válvula americana, exclusive sifão</v>
          </cell>
          <cell r="C1138" t="str">
            <v>und</v>
          </cell>
        </row>
        <row r="1139">
          <cell r="A1139">
            <v>170537</v>
          </cell>
          <cell r="B1139" t="str">
            <v>Assento plástico para vaso sanitário, marcas de referência Deca, Celite ou Ideal Standard</v>
          </cell>
          <cell r="C1139" t="str">
            <v>und</v>
          </cell>
        </row>
        <row r="1140">
          <cell r="A1140">
            <v>170538</v>
          </cell>
          <cell r="B1140" t="str">
            <v>Chuveiro frio de PVC, marcas de referência Atlas, Cipla ou Akros</v>
          </cell>
          <cell r="C1140" t="str">
            <v>und</v>
          </cell>
        </row>
        <row r="1141">
          <cell r="A1141">
            <v>170539</v>
          </cell>
          <cell r="B1141" t="str">
            <v>Reservatório de polietileno de 500l, inclusive peça de madeira 6x16cm para apoio, exclusive flanges e torneira de bóia</v>
          </cell>
          <cell r="C1141" t="str">
            <v>und</v>
          </cell>
        </row>
        <row r="1142">
          <cell r="A1142">
            <v>170540</v>
          </cell>
          <cell r="B1142" t="str">
            <v>Reservatório de polietileno de 1000l, inclusive peça de madeira 6x16cm para apoio, exclusive flanges e torneira de bóia</v>
          </cell>
          <cell r="C1142" t="str">
            <v>und</v>
          </cell>
        </row>
        <row r="1143">
          <cell r="A1143">
            <v>170541</v>
          </cell>
          <cell r="B1143" t="str">
            <v>Filtro curto AP200, marca de referência Aqualar, inclusive refil(vela)</v>
          </cell>
          <cell r="C1143" t="str">
            <v>und</v>
          </cell>
        </row>
        <row r="1144">
          <cell r="A1144">
            <v>170545</v>
          </cell>
          <cell r="B1144" t="str">
            <v>Mictório de aço inox, marcas de referência Fisher, Metalpress ou Mekal, com 30 cm de largura e comp. variável, inclusive válvula tipo americana, engate flexível cromado, válvula de descarga, sifão cromado e conjunto de fixação</v>
          </cell>
          <cell r="C1144" t="str">
            <v>m</v>
          </cell>
        </row>
        <row r="1145">
          <cell r="A1145">
            <v>170546</v>
          </cell>
          <cell r="B1145" t="str">
            <v>Tanque em mármore sintético com 2 bojos, inclusive válvula e sifão em PVC</v>
          </cell>
          <cell r="C1145" t="str">
            <v>und</v>
          </cell>
        </row>
        <row r="1146">
          <cell r="A1146">
            <v>170547</v>
          </cell>
          <cell r="B1146" t="str">
            <v>Reservatório de polietileno de 310l, inclusive peça de madeira 6 x 16 cm p/ apoio, exclusive flange e torneira de bóia</v>
          </cell>
          <cell r="C1146" t="str">
            <v>und</v>
          </cell>
        </row>
        <row r="1147">
          <cell r="A1147">
            <v>170548</v>
          </cell>
          <cell r="B1147" t="str">
            <v>Reservatório de polietileno de 1500l, inclusive peça 6x16cm para apoio, exclusive flanges e torneira de bóia</v>
          </cell>
          <cell r="C1147" t="str">
            <v>und</v>
          </cell>
        </row>
        <row r="1148">
          <cell r="A1148">
            <v>170549</v>
          </cell>
          <cell r="B1148" t="str">
            <v>Reservatório de polietileno de 3000 litros, inclusive peça de apoio de 6x16 cm, exclusive flanges e torneira de bóia</v>
          </cell>
          <cell r="C1148" t="str">
            <v>und</v>
          </cell>
        </row>
        <row r="1149">
          <cell r="A1149">
            <v>170550</v>
          </cell>
          <cell r="B1149" t="str">
            <v>Reservatório de polietileno de 2000L, inclusive peça de apoio 6x16 cm, exclusive flanges e torneira de bóia</v>
          </cell>
          <cell r="C1149" t="str">
            <v>und</v>
          </cell>
        </row>
        <row r="1150">
          <cell r="A1150">
            <v>170555</v>
          </cell>
          <cell r="B1150" t="str">
            <v>Tanque de mármore sintético com um bojo, inclusive válvula e sifão em PVC</v>
          </cell>
          <cell r="C1150" t="str">
            <v>und</v>
          </cell>
        </row>
        <row r="1151">
          <cell r="A1151">
            <v>170557</v>
          </cell>
          <cell r="B1151" t="str">
            <v>Bebedouro em aço inox coletivo, marcas de referência Fisher, Metalpress ou Mekal, inclusive base de apoio em concreto e fechamento em alvenaria revestida com azulejo, inclusive válvula e sifão, exclusive torneiras</v>
          </cell>
          <cell r="C1151" t="str">
            <v>m</v>
          </cell>
        </row>
        <row r="1152">
          <cell r="A1152">
            <v>170561</v>
          </cell>
          <cell r="B1152" t="str">
            <v>Reservatório de polietileno de 15.000l, inclusive peça de madeira 5 x 16cm para apoio, exclusive flanges e torneiras de boia</v>
          </cell>
          <cell r="C1152" t="str">
            <v>und</v>
          </cell>
        </row>
        <row r="1153">
          <cell r="A1153">
            <v>170562</v>
          </cell>
          <cell r="B1153" t="str">
            <v>Bebebedouro elétrico de pressão para portadores de necessidades especiais IBBL BDF300 ou equivalente</v>
          </cell>
          <cell r="C1153" t="str">
            <v>und</v>
          </cell>
        </row>
        <row r="1154">
          <cell r="A1154">
            <v>170563</v>
          </cell>
          <cell r="B1154" t="str">
            <v>Tanque vertical em polietileno, capacidade de 20.000 litros, com tampa de 1/4 de volta e vedação total, marcas de referência Fortlev, Bakof Tec, Rotoplastyc ou equivalente, incl. transporte horizontal manual até base de torre, transporte vertical com caminhão munck para içamento</v>
          </cell>
          <cell r="C1154" t="str">
            <v>und</v>
          </cell>
        </row>
        <row r="1155">
          <cell r="A1155">
            <v>1706</v>
          </cell>
          <cell r="B1155" t="str">
            <v>ACESSIBILIDADE - NBR 9050</v>
          </cell>
          <cell r="C1155">
            <v>1706</v>
          </cell>
        </row>
        <row r="1156">
          <cell r="A1156">
            <v>170601</v>
          </cell>
          <cell r="B1156" t="str">
            <v>Barra de apoio reta em aço inox 304 p/ portadores de necessidades especiais (NBR 9050), largura 40 cm</v>
          </cell>
          <cell r="C1156" t="str">
            <v>und</v>
          </cell>
        </row>
        <row r="1157">
          <cell r="A1157">
            <v>170602</v>
          </cell>
          <cell r="B1157" t="str">
            <v>Barra de apoio reta em aço inox 304 p/ portadores de necessidades especiais (NBR 9050), largura 60 cm</v>
          </cell>
          <cell r="C1157" t="str">
            <v>und</v>
          </cell>
        </row>
        <row r="1158">
          <cell r="A1158">
            <v>170603</v>
          </cell>
          <cell r="B1158" t="str">
            <v>Barra de apoio reta em aço inox 304 p/ portadores de necessidades especiais (NBR 9050), largura 80 cm</v>
          </cell>
          <cell r="C1158" t="str">
            <v>und</v>
          </cell>
        </row>
        <row r="1159">
          <cell r="A1159">
            <v>170604</v>
          </cell>
          <cell r="B1159" t="str">
            <v>Barra de apoio reta em aço inox 304 p/ portadores de necessidades especiais (NBR 9050), largura 90 cm</v>
          </cell>
          <cell r="C1159" t="str">
            <v>und</v>
          </cell>
        </row>
        <row r="1160">
          <cell r="A1160">
            <v>170607</v>
          </cell>
          <cell r="B1160" t="str">
            <v>Barra de apoio lateral articulada em aço inox 304 - 80cm p/ portadores de necessidades especiais (NBR 9050)</v>
          </cell>
          <cell r="C1160" t="str">
            <v>und</v>
          </cell>
        </row>
        <row r="1161">
          <cell r="A1161">
            <v>170608</v>
          </cell>
          <cell r="B1161" t="str">
            <v>Bacia sifonada de louça branca sem abertura frontal p/ banheiro PNE, consumo 6 litros por fluxo, Vogue Plus Conforto - P.510.17, Ref. Deca ou equiv., incl. tubo de ligação inox c/ canopla, anel de vedação, paraf. e rejunte epoxi p/ vedação</v>
          </cell>
          <cell r="C1161" t="str">
            <v>und</v>
          </cell>
        </row>
        <row r="1162">
          <cell r="A1162">
            <v>170609</v>
          </cell>
          <cell r="B1162" t="str">
            <v>Bacia sifonada de louça branca com abertura frontal p/ banheiro PNE, consumo 6 litros por fluxo, Vogue Plus Conforto - P.51.17, Ref. Deca ou equiv., incl. tubo de ligação inox c/ canopla, anel de vedação, paraf. e rejunte epoxi p/ vedação</v>
          </cell>
          <cell r="C1162" t="str">
            <v>und</v>
          </cell>
        </row>
        <row r="1163">
          <cell r="A1163">
            <v>170610</v>
          </cell>
          <cell r="B1163" t="str">
            <v>Assento poliéster sem abertura frontal c/ fixação cromada e aditivo químico c/ proteção antibactéria, Vogue Plus - AP.51.17, Ref. Deca ou equivalente</v>
          </cell>
          <cell r="C1163" t="str">
            <v>und</v>
          </cell>
        </row>
        <row r="1164">
          <cell r="A1164">
            <v>170611</v>
          </cell>
          <cell r="B1164" t="str">
            <v>Assento poliéster com abertura frontal e tampa c/ fixação cromada e aditivo químico c/ proteção antibactéria, Vogue Plus - AP.52.17, Ref. Deca ou equivalente</v>
          </cell>
          <cell r="C1164" t="str">
            <v>und</v>
          </cell>
        </row>
        <row r="1165">
          <cell r="A1165">
            <v>170612</v>
          </cell>
          <cell r="B1165" t="str">
            <v>Lavatório de louça branca com coluna suspensa p/ banheiro PNE, Vougle Plus Conforto L.51.17 + CS.1.17, Ref., Deca ou equivalente, incl. sifão, válvula e engates metálicos cromados, exclusive torneira</v>
          </cell>
          <cell r="C1165" t="str">
            <v>und</v>
          </cell>
        </row>
        <row r="1166">
          <cell r="A1166">
            <v>170613</v>
          </cell>
          <cell r="B1166" t="str">
            <v>Lavátorio de louça branca de canto p/ banheiro PNE, Coleção Master L.76.17, Ref. Deca ou equivalente, incl. válvula, sifão e engates metálicos cromados, exclusive torneira</v>
          </cell>
          <cell r="C1166" t="str">
            <v>und</v>
          </cell>
        </row>
        <row r="1167">
          <cell r="A1167">
            <v>170614</v>
          </cell>
          <cell r="B1167" t="str">
            <v>Conjunto Barra de apoio barra de apoio lateral, formato "U", em aço inox polido 304 Ø 1.1/4" dim. comprimento médio 30 p/ lavatório, p/ portadores de necessidades especiais (NBR 9050)</v>
          </cell>
          <cell r="C1167" t="str">
            <v>und</v>
          </cell>
        </row>
        <row r="1168">
          <cell r="A1168">
            <v>170615</v>
          </cell>
          <cell r="B1168" t="str">
            <v>Barra de apoio reta em aço inox 304 p/ portadores de necessidades especiais (NBR 9050), largura 70 cm</v>
          </cell>
          <cell r="C1168" t="str">
            <v>und</v>
          </cell>
        </row>
        <row r="1169">
          <cell r="A1169">
            <v>18</v>
          </cell>
          <cell r="B1169" t="str">
            <v>APARELHOS ELÉTRICOS</v>
          </cell>
          <cell r="C1169">
            <v>18</v>
          </cell>
        </row>
        <row r="1170">
          <cell r="A1170">
            <v>1801</v>
          </cell>
          <cell r="B1170" t="str">
            <v>LUMINÁRIAS</v>
          </cell>
          <cell r="C1170">
            <v>1801</v>
          </cell>
        </row>
        <row r="1171">
          <cell r="A1171">
            <v>180107</v>
          </cell>
          <cell r="B1171" t="str">
            <v>Luminária industrial a prova de tempo, 45 graus, Wetzel, Naville, Total Light, ou equivalente, exclusive lampada</v>
          </cell>
          <cell r="C1171" t="str">
            <v>und</v>
          </cell>
        </row>
        <row r="1172">
          <cell r="A1172">
            <v>180110</v>
          </cell>
          <cell r="B1172" t="str">
            <v>Arandela com lâmpada incandescente de 100W</v>
          </cell>
          <cell r="C1172" t="str">
            <v>und</v>
          </cell>
        </row>
        <row r="1173">
          <cell r="A1173">
            <v>180115</v>
          </cell>
          <cell r="B1173" t="str">
            <v>Luminária com plafonier e globo de plástico dimensões 20x10cm, inclusive lampada LED 9W</v>
          </cell>
          <cell r="C1173" t="str">
            <v>und</v>
          </cell>
        </row>
        <row r="1174">
          <cell r="A1174">
            <v>1802</v>
          </cell>
          <cell r="B1174" t="str">
            <v>INTERRUPTORES E TOMADAS</v>
          </cell>
          <cell r="C1174">
            <v>1802</v>
          </cell>
        </row>
        <row r="1175">
          <cell r="A1175">
            <v>180201</v>
          </cell>
          <cell r="B1175" t="str">
            <v>Tomada padrão brasileiro linha branca, NBR 14136 (1 módulos) - 2 polos + terra 10A/250V, inclusive suporte e placa 4x2"</v>
          </cell>
          <cell r="C1175" t="str">
            <v>und</v>
          </cell>
        </row>
        <row r="1176">
          <cell r="A1176">
            <v>180202</v>
          </cell>
          <cell r="B1176" t="str">
            <v>Tomada padrão brasileiro linha branca, NBR 14136 (1 módulos) - 2 polos + terra 20A/250V, inclusive suporte e placa 4x2"</v>
          </cell>
          <cell r="C1176" t="str">
            <v>und</v>
          </cell>
        </row>
        <row r="1177">
          <cell r="A1177">
            <v>180204</v>
          </cell>
          <cell r="B1177" t="str">
            <v>Interruptor de uma tecla simples 10A/250V, com placa 4x2"</v>
          </cell>
          <cell r="C1177" t="str">
            <v>und</v>
          </cell>
        </row>
        <row r="1178">
          <cell r="A1178">
            <v>180205</v>
          </cell>
          <cell r="B1178" t="str">
            <v>Interruptor de duas teclas simples 10A/250V, com placa 4x2"</v>
          </cell>
          <cell r="C1178" t="str">
            <v>und</v>
          </cell>
        </row>
        <row r="1179">
          <cell r="A1179">
            <v>180206</v>
          </cell>
          <cell r="B1179" t="str">
            <v>Interruptor de uma tecla paralelo 10A/250V, com placa 4x2"</v>
          </cell>
          <cell r="C1179" t="str">
            <v>und</v>
          </cell>
        </row>
        <row r="1180">
          <cell r="A1180">
            <v>180207</v>
          </cell>
          <cell r="B1180" t="str">
            <v>Interruptor de uma tecla simples 10A/250V e uma tomada 3 polos 10A/250V, padrão brasileiro, NBR 14136, linha branca, com placa 4x2"</v>
          </cell>
          <cell r="C1180" t="str">
            <v>und</v>
          </cell>
        </row>
        <row r="1181">
          <cell r="A1181">
            <v>180208</v>
          </cell>
          <cell r="B1181" t="str">
            <v>Interruptor de duas teclas simples 10A/250V e uma tomada 3 polos universal 10A/250V, com placa 4x2"</v>
          </cell>
          <cell r="C1181" t="str">
            <v>und</v>
          </cell>
        </row>
        <row r="1182">
          <cell r="A1182">
            <v>180209</v>
          </cell>
          <cell r="B1182" t="str">
            <v>Interruptor pulsador de campainha 10A/250V, com placa 4x2"</v>
          </cell>
          <cell r="C1182" t="str">
            <v>und</v>
          </cell>
        </row>
        <row r="1183">
          <cell r="A1183">
            <v>180210</v>
          </cell>
          <cell r="B1183" t="str">
            <v>Tomada de 3 polos 20A/250V, com placa 4x2"</v>
          </cell>
          <cell r="C1183" t="str">
            <v>und</v>
          </cell>
        </row>
        <row r="1184">
          <cell r="A1184">
            <v>180211</v>
          </cell>
          <cell r="B1184" t="str">
            <v>Interruptor de três teclas simples 10 A/250 V e duas teclas simples 10A/250V, com placa 4x4"</v>
          </cell>
          <cell r="C1184" t="str">
            <v>und</v>
          </cell>
        </row>
        <row r="1185">
          <cell r="A1185">
            <v>180212</v>
          </cell>
          <cell r="B1185" t="str">
            <v>Interruptor de três teclas simples 10A/250V, c/ placa 4x2"</v>
          </cell>
          <cell r="C1185" t="str">
            <v>und</v>
          </cell>
        </row>
        <row r="1186">
          <cell r="A1186">
            <v>180217</v>
          </cell>
          <cell r="B1186" t="str">
            <v>Espelho para caixa estampada 4 x 2"</v>
          </cell>
          <cell r="C1186" t="str">
            <v>und</v>
          </cell>
        </row>
        <row r="1187">
          <cell r="A1187">
            <v>180218</v>
          </cell>
          <cell r="B1187" t="str">
            <v>Espelho para caixa estampada 4 x 4"</v>
          </cell>
          <cell r="C1187" t="str">
            <v>und</v>
          </cell>
        </row>
        <row r="1188">
          <cell r="A1188">
            <v>180220</v>
          </cell>
          <cell r="B1188" t="str">
            <v>Tomada coaxial 75 ohms para TV</v>
          </cell>
          <cell r="C1188" t="str">
            <v>und</v>
          </cell>
        </row>
        <row r="1189">
          <cell r="A1189">
            <v>1803</v>
          </cell>
          <cell r="B1189" t="str">
            <v>BOMBAS</v>
          </cell>
          <cell r="C1189">
            <v>1803</v>
          </cell>
        </row>
        <row r="1190">
          <cell r="A1190">
            <v>180301</v>
          </cell>
          <cell r="B1190" t="str">
            <v>Bomba centrífuga trifásica 5CV, modelo 620 Dancor, ou equivalente</v>
          </cell>
          <cell r="C1190" t="str">
            <v>und</v>
          </cell>
        </row>
        <row r="1191">
          <cell r="A1191">
            <v>180302</v>
          </cell>
          <cell r="B1191" t="str">
            <v>Bomba centrífuga monofásica 1/2 CV</v>
          </cell>
          <cell r="C1191" t="str">
            <v>und</v>
          </cell>
        </row>
        <row r="1192">
          <cell r="A1192">
            <v>180303</v>
          </cell>
          <cell r="B1192" t="str">
            <v>Bomba centrífuga monofásica 3/4 CV</v>
          </cell>
          <cell r="C1192" t="str">
            <v>und</v>
          </cell>
        </row>
        <row r="1193">
          <cell r="A1193">
            <v>180304</v>
          </cell>
          <cell r="B1193" t="str">
            <v>Bomba centrifuga trifásica 2CV</v>
          </cell>
          <cell r="C1193" t="str">
            <v>und</v>
          </cell>
        </row>
        <row r="1194">
          <cell r="A1194">
            <v>180305</v>
          </cell>
          <cell r="B1194" t="str">
            <v>Bomba elétrica centrífuga monofásica 1 CV</v>
          </cell>
          <cell r="C1194" t="str">
            <v>und</v>
          </cell>
        </row>
        <row r="1195">
          <cell r="A1195">
            <v>1804</v>
          </cell>
          <cell r="B1195" t="str">
            <v>POSTES</v>
          </cell>
          <cell r="C1195">
            <v>1804</v>
          </cell>
        </row>
        <row r="1196">
          <cell r="A1196">
            <v>180405</v>
          </cell>
          <cell r="B1196" t="str">
            <v>Poste circular de concreto de 11m padrão ESCELSA, incl. luminária tipo LED 1 pétala pot 100W, IP66, temp cor sup 5000K, vida util superior a 60.000 H, mod EDN100, HBP-100 ou 001100G3-1006 - AMES Iluminação, ECP, HDA Iluminação ou equiv</v>
          </cell>
          <cell r="C1196" t="str">
            <v>und</v>
          </cell>
        </row>
        <row r="1197">
          <cell r="A1197">
            <v>1806</v>
          </cell>
          <cell r="B1197" t="str">
            <v>AR REFRIGERADO</v>
          </cell>
          <cell r="C1197">
            <v>1806</v>
          </cell>
        </row>
        <row r="1198">
          <cell r="A1198">
            <v>180602</v>
          </cell>
          <cell r="B1198" t="str">
            <v>Fornecimento e Instalação de Unidade Evaporadora e Condensadora de Ar Condicionado tipo Split Inverter Hi-Wall (Parede) de 9.000 BTU´s 220V - Ciclo Frio - Classificação A (Selo PROCEL), inclusive amortecedores vibra-stop</v>
          </cell>
          <cell r="C1198" t="str">
            <v>und</v>
          </cell>
        </row>
        <row r="1199">
          <cell r="A1199">
            <v>180603</v>
          </cell>
          <cell r="B1199" t="str">
            <v>Fornecimento e Instalação de Unidade Evaporadora e Condensadora de Ar Condicionado tipo Split Inverter Hi-Wall (Parede) de 12.000 BTU´s 220V - Ciclo Frio - Classificação A (Selo PROCEL), inclusive amortecedores vibra-stop</v>
          </cell>
          <cell r="C1199" t="str">
            <v>und</v>
          </cell>
        </row>
        <row r="1200">
          <cell r="A1200">
            <v>180604</v>
          </cell>
          <cell r="B1200" t="str">
            <v>Fornecimento e Instalação de Unidade Evaporadora e Condensadora de Ar Condicionado tipo Split Inverter Hi-Wall (Parede) de 18.000 BTU´s 220V - Ciclo Frio - Classificação A (Selo PROCEL), inclusive amortecedores vibra-stop</v>
          </cell>
          <cell r="C1200" t="str">
            <v>und</v>
          </cell>
        </row>
        <row r="1201">
          <cell r="A1201">
            <v>180605</v>
          </cell>
          <cell r="B1201" t="str">
            <v>Fornecimento e Instalação de Unidade Evaporadora e Condensadora de Ar Condicionado tipo Split Inverter Hi-Wall (Parede) de 22.000 BTU´s 220V - Ciclo Frio - Classificação A (Selo PROCEL), inclusive amortecedores vibra-stop</v>
          </cell>
          <cell r="C1201" t="str">
            <v>und</v>
          </cell>
        </row>
        <row r="1202">
          <cell r="A1202">
            <v>180606</v>
          </cell>
          <cell r="B1202" t="str">
            <v>Fornecimento e Instalação de Unidade Evaporadora e Condensadora de Ar Condicionado tipo Split Inverter Hi-Wall (Parede) de 24.000 BTU´s 220V - Ciclo Frio - Classificação A (Selo PROCEL), inclusive amortecedores vibra-stop</v>
          </cell>
          <cell r="C1202" t="str">
            <v>und</v>
          </cell>
        </row>
        <row r="1203">
          <cell r="A1203">
            <v>180607</v>
          </cell>
          <cell r="B1203" t="str">
            <v>Fornecimento e Instalação de Unidade Evaporadora e Condensadora de Ar Condicionado tipo Split Inverter Hi-Wall (Parede) de 30.000 BTU´s 220V - Ciclo Quente/Frio - Classificação A (Selo PROCEL), inclusive amortecedores vibra-stop</v>
          </cell>
          <cell r="C1203" t="str">
            <v>und</v>
          </cell>
        </row>
        <row r="1204">
          <cell r="A1204">
            <v>180608</v>
          </cell>
          <cell r="B1204" t="str">
            <v>Fornecimento e Instalação de Unidade Evaporadora e Condensadora de Ar Condicionado tipo Split Inverter Piso Teto de 36.000 BTU´s 220V - Ciclo Quente/Frio Classificação Energética A ou B (Selo PROCEL), inclusive amortecedores vibra-stop</v>
          </cell>
          <cell r="C1204" t="str">
            <v>und</v>
          </cell>
        </row>
        <row r="1205">
          <cell r="A1205">
            <v>180609</v>
          </cell>
          <cell r="B1205" t="str">
            <v>Fornecimento e Instalação de Unidade Evaporadora e Condensadora de Ar Condicionado tipo Split Inverter Piso Teto de 48.000 BTU´s 220V Trifásico - Ciclo Quente/Frio Classificação Energética A ou B (Selo PROCEL), inclusive amortecedores vibra-stop</v>
          </cell>
          <cell r="C1205" t="str">
            <v>und</v>
          </cell>
        </row>
        <row r="1206">
          <cell r="A1206">
            <v>1807</v>
          </cell>
          <cell r="B1206" t="str">
            <v>VENTILADORES</v>
          </cell>
          <cell r="C1206">
            <v>1807</v>
          </cell>
        </row>
        <row r="1207">
          <cell r="A1207">
            <v>180702</v>
          </cell>
          <cell r="B1207" t="str">
            <v>Ventilador de teto base madeira sem alojamento para luminária, ref. Tron ou equivalente, com comando de interruptor simples, sem dimer para regulagem de velocidade</v>
          </cell>
          <cell r="C1207" t="str">
            <v>und</v>
          </cell>
        </row>
        <row r="1208">
          <cell r="A1208">
            <v>1808</v>
          </cell>
          <cell r="B1208" t="str">
            <v>OUTROS APARELHOS</v>
          </cell>
          <cell r="C1208">
            <v>1808</v>
          </cell>
        </row>
        <row r="1209">
          <cell r="A1209">
            <v>180803</v>
          </cell>
          <cell r="B1209" t="str">
            <v>Campainha tipo timbre Pial, cod. 412.77 ou equivalente</v>
          </cell>
          <cell r="C1209" t="str">
            <v>und</v>
          </cell>
        </row>
        <row r="1210">
          <cell r="A1210">
            <v>180804</v>
          </cell>
          <cell r="B1210" t="str">
            <v>Campainha tipo prato Pial, cod. 414.18</v>
          </cell>
          <cell r="C1210" t="str">
            <v>und</v>
          </cell>
        </row>
        <row r="1211">
          <cell r="A1211">
            <v>180809</v>
          </cell>
          <cell r="B1211" t="str">
            <v>Chuveiro elétrico tipo ducha Lorenzet ou Corona</v>
          </cell>
          <cell r="C1211" t="str">
            <v>und</v>
          </cell>
        </row>
        <row r="1212">
          <cell r="A1212">
            <v>1810</v>
          </cell>
          <cell r="B1212" t="str">
            <v>LUMINARIAS PARA LÂMPADAS LED</v>
          </cell>
          <cell r="C1212">
            <v>1810</v>
          </cell>
        </row>
        <row r="1213">
          <cell r="A1213">
            <v>181001</v>
          </cell>
          <cell r="B1213" t="str">
            <v>Luminaria sobrepor compl., corpo ch. aço pintada branca, refletor, aletas parabólicas alum.alta pureza e refletância inclusive 2 lâmpadas LED T8 9/10W temp. de cor 5000k c/ 60cm - Ref. CS216AL-N - AMES, 1261 - LUMAVI OU EQUIVALENTE</v>
          </cell>
          <cell r="C1213" t="str">
            <v>und</v>
          </cell>
        </row>
        <row r="1214">
          <cell r="A1214">
            <v>181002</v>
          </cell>
          <cell r="B1214" t="str">
            <v>Luminaria sobrepor compl., corpo ch. aço pintada branca, refletor aletas parabólicas alum.alta pureza e refletância inclusive 2 lâmpadas LED T8 20W temp. de cor 5000k bivolt c/ 1,20m - Ref. CS232AL-N - AMES, 2447 - LUMAVI OU EQUIVALENTE</v>
          </cell>
          <cell r="C1214" t="str">
            <v>und</v>
          </cell>
        </row>
        <row r="1215">
          <cell r="A1215">
            <v>181003</v>
          </cell>
          <cell r="B1215" t="str">
            <v>Luminaria embutir compl., corpo ch. aço pintada branca, refletor aletas parabólicas alum.alta pureza e refletância inclusive 2 lâmpadas LED T8 9W temp. de cor 5000k c/ 60cm - REF. CE216AL-N - AMES, 6024 - LUMAVI OU EQUIVALENTE</v>
          </cell>
          <cell r="C1215" t="str">
            <v>und</v>
          </cell>
        </row>
        <row r="1216">
          <cell r="A1216">
            <v>181004</v>
          </cell>
          <cell r="B1216" t="str">
            <v>Luminaria embutir compl., corpo ch. aço pintada branca, refletor, aletas parabólicas alum.alta pureza e refletância inclusive 2 lâmpadas LED T8 18W temp. de cor 5000k c/ 1,20m - Ref. CE232AL-N - AMES, 6025 - LUMAVI -LDEF 2X32W - LUMILUZ OU EQUIVALENTE</v>
          </cell>
          <cell r="C1216" t="str">
            <v>und</v>
          </cell>
        </row>
        <row r="1217">
          <cell r="A1217">
            <v>181005</v>
          </cell>
          <cell r="B1217" t="str">
            <v>Luminária sobrepor compl., corpo ch. aço pintada branca, refletor,aletas parabólicas alum.alta pureza e refletância inclusive 4 lâmpadas LED T8 9W temp. de cor 5000k bivolt c/ 60cm - CS416AL-N - AMES, 1452 - LUMAVI OU EQUIVALENTE</v>
          </cell>
          <cell r="C1217" t="str">
            <v>und</v>
          </cell>
        </row>
        <row r="1218">
          <cell r="A1218">
            <v>181007</v>
          </cell>
          <cell r="B1218" t="str">
            <v>Luminária embutir compl., corpo ch. aço pintada branca, refletor,aletas parabólicas alum.alta pureza e refletância nclusive 4 lâmpadas LED T8 9W temp. de cor 5000k - Ref.CE416AL-N - AMES, 6026 - LUMAVI OU EQUIVALENTE</v>
          </cell>
          <cell r="C1218" t="str">
            <v>und</v>
          </cell>
        </row>
        <row r="1219">
          <cell r="A1219">
            <v>19</v>
          </cell>
          <cell r="B1219" t="str">
            <v>PINTURA</v>
          </cell>
          <cell r="C1219">
            <v>19</v>
          </cell>
        </row>
        <row r="1220">
          <cell r="A1220">
            <v>1901</v>
          </cell>
          <cell r="B1220" t="str">
            <v>SOBRE PAREDES E FORROS</v>
          </cell>
          <cell r="C1220">
            <v>1901</v>
          </cell>
        </row>
        <row r="1221">
          <cell r="A1221">
            <v>190101</v>
          </cell>
          <cell r="B1221" t="str">
            <v>Emassamento de paredes e forros, com duas demãos de massa corrida, referência Suvinil, Coral, Metalatex ou equivalente, inclusive uma demão de liquido selador PVA, referência Suvinil, Coral ou Metalatex ou equivalente</v>
          </cell>
          <cell r="C1221" t="str">
            <v>m2</v>
          </cell>
        </row>
        <row r="1222">
          <cell r="A1222">
            <v>190102</v>
          </cell>
          <cell r="B1222" t="str">
            <v>Emassamento de paredes e forros, com duas demãos de massa à base de óleo, marcas de referência Suvinil, Coral ou Metalatex</v>
          </cell>
          <cell r="C1222" t="str">
            <v>m2</v>
          </cell>
        </row>
        <row r="1223">
          <cell r="A1223">
            <v>190103</v>
          </cell>
          <cell r="B1223" t="str">
            <v>Emassamento de paredes e forros, com duas demãos de massa acrílica premium, referência Suvinil, Coral ou Sherwin Williams ou equivalente, inclusive uma demão de liquido selador acrílico, referência Suvinil, Coral ou Metalatex ou equivalente</v>
          </cell>
          <cell r="C1223" t="str">
            <v>m2</v>
          </cell>
        </row>
        <row r="1224">
          <cell r="A1224">
            <v>190104</v>
          </cell>
          <cell r="B1224" t="str">
            <v>Pintura em paredes e forros, aplicação manual, com três demãos de tinta látex premium, referência Suvinil, Coral e Metalatex, inclusive uma demão de liquido selador PVA, referência Suvinil, Coral ou Metalatex ou equivalente</v>
          </cell>
          <cell r="C1224" t="str">
            <v>m2</v>
          </cell>
        </row>
        <row r="1225">
          <cell r="A1225">
            <v>190105</v>
          </cell>
          <cell r="B1225" t="str">
            <v>Pintura em paredes e forros, aplicação manual, com três demãos de tinta esmalte sintético premium, acabamento fosco, referência Suvinil, Coral ou Metalatex, inclusive uma demão de liquido selador acrílico, referência Suvinil, Coral ou Metalatex ou equivalente</v>
          </cell>
          <cell r="C1225" t="str">
            <v>m2</v>
          </cell>
        </row>
        <row r="1226">
          <cell r="A1226">
            <v>190106</v>
          </cell>
          <cell r="B1226" t="str">
            <v>Pintura em paredes e forros, aplicação manual, com três demão de tinta látex acrílico premium, referência Coral e Metalatex, inclusive uma demão de liquido selador acrílico, referência Suvinil, Coral ou Metalatex ou equivalente</v>
          </cell>
          <cell r="C1226" t="str">
            <v>m2</v>
          </cell>
        </row>
        <row r="1227">
          <cell r="A1227">
            <v>190107</v>
          </cell>
          <cell r="B1227" t="str">
            <v>Pintura com nata de cimento sobre superfície áspera a três demãos</v>
          </cell>
          <cell r="C1227" t="str">
            <v>m2</v>
          </cell>
        </row>
        <row r="1228">
          <cell r="A1228">
            <v>190108</v>
          </cell>
          <cell r="B1228" t="str">
            <v>Pintura a cal (tipo caiação), sobre paredes e forros, a três demãos</v>
          </cell>
          <cell r="C1228" t="str">
            <v>m2</v>
          </cell>
        </row>
        <row r="1229">
          <cell r="A1229">
            <v>190109</v>
          </cell>
          <cell r="B1229" t="str">
            <v>Pintura de letra, aplicação manual, em parede, dim. 20x30cm com tinta látex acrílica, marcas de referência Suvinil, Coral ou Metalatex ou equivalente</v>
          </cell>
          <cell r="C1229" t="str">
            <v>und</v>
          </cell>
        </row>
        <row r="1230">
          <cell r="A1230">
            <v>190114</v>
          </cell>
          <cell r="B1230" t="str">
            <v>Preparo em paredes e forros, aplicação manual, com uma demão de líquido selador acrílico, referência Suvinil, Coral ou Metalatex ou equivalente</v>
          </cell>
          <cell r="C1230" t="str">
            <v>m2</v>
          </cell>
        </row>
        <row r="1231">
          <cell r="A1231">
            <v>190115</v>
          </cell>
          <cell r="B1231" t="str">
            <v>Pintura, sobre paredes e forros, aplicação manual, com duas demãos de tinta látex PVA premium, referência Suvinil, Coral e Metalatex, inclusive uma demão de liquido selador PVA, referência Suvinil, Coral ou Metalatex ou equivalente</v>
          </cell>
          <cell r="C1231" t="str">
            <v>m2</v>
          </cell>
        </row>
        <row r="1232">
          <cell r="A1232">
            <v>190116</v>
          </cell>
          <cell r="B1232" t="str">
            <v>Pintura, sobre paredes e forros, aplicação manual, com duas demãos de tinta esmalte sintético, referência Suvinil, Coral e Metalatex, inclusive uma demão de liquido selador PVA, referência Suvinil, Coral ou Metalatex ou equivalente</v>
          </cell>
          <cell r="C1232" t="str">
            <v>m2</v>
          </cell>
        </row>
        <row r="1233">
          <cell r="A1233">
            <v>190117</v>
          </cell>
          <cell r="B1233" t="str">
            <v>Pintura sobre paredes e forros, aplicação manual, com duas demãos de tinta látex acrílico premium, acabamento fosco, referência Suvinil, Coral e Metalatex, inclusive uma demão de liquido selador acrílico, referência Suvinil, Coral ou Metalatex</v>
          </cell>
          <cell r="C1233" t="str">
            <v>m2</v>
          </cell>
        </row>
        <row r="1234">
          <cell r="A1234">
            <v>190121</v>
          </cell>
          <cell r="B1234" t="str">
            <v>Preparo em paredes e forros, aplicação manual, com uma demão de líquido selador PVA, referência Suvinil, Coral ou Metalatex ou equivalente</v>
          </cell>
          <cell r="C1234" t="str">
            <v>m2</v>
          </cell>
        </row>
        <row r="1235">
          <cell r="A1235">
            <v>1902</v>
          </cell>
          <cell r="B1235" t="str">
            <v>SOBRE CONCRETO OU BLOCOS CERÂMICOS APARENTES</v>
          </cell>
          <cell r="C1235">
            <v>1902</v>
          </cell>
        </row>
        <row r="1236">
          <cell r="A1236">
            <v>190201</v>
          </cell>
          <cell r="B1236" t="str">
            <v>Pintura sobre concreto ou blocos cerâmicos aparentes, aplicação manual, com duas demãos de verniz acrílico a base de água, acabamento fosco, referência Suvinil, Coral, Metalatex ou equivalente</v>
          </cell>
          <cell r="C1236" t="str">
            <v>m2</v>
          </cell>
        </row>
        <row r="1237">
          <cell r="A1237">
            <v>190202</v>
          </cell>
          <cell r="B1237" t="str">
            <v>Pintura sobre concreto ou blocos cerâmicos aparentes, aplicação manual, com uma demão de silicone incolor, referência Suvinil, Sika, Vedacit ou equivalente</v>
          </cell>
          <cell r="C1237" t="str">
            <v>m2</v>
          </cell>
        </row>
        <row r="1238">
          <cell r="A1238">
            <v>190203</v>
          </cell>
          <cell r="B1238" t="str">
            <v>Pintura sobre concreto ou blocos de concreto, aplicação manual, com três demãos de tinta látex acrílico premium, referência Suvinil, Coral e Metalatex, inclusive uma demão de liquido selador acrílico, referência Suvinil, Coral ou Metalatex ou equivalente</v>
          </cell>
          <cell r="C1238" t="str">
            <v>m2</v>
          </cell>
        </row>
        <row r="1239">
          <cell r="A1239">
            <v>190204</v>
          </cell>
          <cell r="B1239" t="str">
            <v>Pintura sobre cobogós de concreto, aplicação manual, com duas demãos de tinta látex acrílico premium, referência Suvinil, Coral e Metalatex, inclusive uma demão de liquido selador acrílico, referência Suvinil, Coral ou Metalatex ou equivalente</v>
          </cell>
          <cell r="C1239" t="str">
            <v>m2</v>
          </cell>
        </row>
        <row r="1240">
          <cell r="A1240">
            <v>190205</v>
          </cell>
          <cell r="B1240" t="str">
            <v>Pintura a cal de meio-fio (tipo a caiação), aplicação manual, a três demãos</v>
          </cell>
          <cell r="C1240" t="str">
            <v>m2</v>
          </cell>
        </row>
        <row r="1241">
          <cell r="A1241">
            <v>190211</v>
          </cell>
          <cell r="B1241" t="str">
            <v>Pintura sobre concreto ou blocos de concreto, aplicação manual, com duas demãos de tinta látex PVA premium, referência Suvinil, Coral e Metalatex, inclusive uma demão de liquido selador PVA, referência Suvinil, Coral ou Metalatex ou equivalente</v>
          </cell>
          <cell r="C1241" t="str">
            <v>m2</v>
          </cell>
        </row>
        <row r="1242">
          <cell r="A1242">
            <v>1903</v>
          </cell>
          <cell r="B1242" t="str">
            <v>SOBRE MADEIRA</v>
          </cell>
          <cell r="C1242">
            <v>1903</v>
          </cell>
        </row>
        <row r="1243">
          <cell r="A1243">
            <v>190301</v>
          </cell>
          <cell r="B1243" t="str">
            <v>Emassamento de esquadrias e elementos de madeira, com duas demãos de massa à base água, referência Suvinil, Coral, Sherwin Williams ou equivalente, inclusive uma demão de fundo nivelador alquídico branco, referência Suvinil, Coral ou Metalatex ou equivalente</v>
          </cell>
          <cell r="C1243" t="str">
            <v>m2</v>
          </cell>
        </row>
        <row r="1244">
          <cell r="A1244">
            <v>190302</v>
          </cell>
          <cell r="B1244" t="str">
            <v>Pintura de esquadrias e elementos de madeira, aplicação manual, com duas demãos de tinta esmalte sintético referência Suvinil, Coral ou Metalatex, inclusive fundo branco nivelador, referência Suvinil, Coral e Metalatex ou equivalente</v>
          </cell>
          <cell r="C1244" t="str">
            <v>m2</v>
          </cell>
        </row>
        <row r="1245">
          <cell r="A1245">
            <v>190303</v>
          </cell>
          <cell r="B1245" t="str">
            <v>Pintura de esquadrias e elementos de madeira, aplicação manual, com três demão de verniz brilhante incolor, linha Premium Copal, referência Suvinil, Eucatex, Montana ou equivalente</v>
          </cell>
          <cell r="C1245" t="str">
            <v>m2</v>
          </cell>
        </row>
        <row r="1246">
          <cell r="A1246">
            <v>190306</v>
          </cell>
          <cell r="B1246" t="str">
            <v>Pintura de esquadrias e elementos de madeira, aplicação manual, com três demãos de verniz fosco incolor, linha Tripla Proteção Premium, referência Suvinil, Coral, Metalatex ou equivalente</v>
          </cell>
          <cell r="C1246" t="str">
            <v>m2</v>
          </cell>
        </row>
        <row r="1247">
          <cell r="A1247">
            <v>190307</v>
          </cell>
          <cell r="B1247" t="str">
            <v>Pintura fundo nivelador alquídico branco, aplicada a rolo, pincel ou trincha, em madeira, a uma demão, referência Suvinil, Coral ou equivalente</v>
          </cell>
          <cell r="C1247" t="str">
            <v>m2</v>
          </cell>
        </row>
        <row r="1248">
          <cell r="A1248">
            <v>1904</v>
          </cell>
          <cell r="B1248" t="str">
            <v>SOBRE METAL</v>
          </cell>
          <cell r="C1248">
            <v>1904</v>
          </cell>
        </row>
        <row r="1249">
          <cell r="A1249">
            <v>190417</v>
          </cell>
          <cell r="B1249" t="str">
            <v>Pintura sobre metal, aplicação manual, com duas demãos de tinta esmalte sintético, referência Suvinil, Coral ou Metalatex, inclusive uma demão de fundo anticorrosivo</v>
          </cell>
          <cell r="C1249" t="str">
            <v>m2</v>
          </cell>
        </row>
        <row r="1250">
          <cell r="A1250">
            <v>190418</v>
          </cell>
          <cell r="B1250" t="str">
            <v>Pintura de superfície metálica com uma demão de primer Epoxi e duas demãos de tinta à base de Epoxi</v>
          </cell>
          <cell r="C1250" t="str">
            <v>m2</v>
          </cell>
        </row>
        <row r="1251">
          <cell r="A1251">
            <v>1905</v>
          </cell>
          <cell r="B1251" t="str">
            <v>SOBRE ELEMENTOS ESPECIAIS</v>
          </cell>
          <cell r="C1251">
            <v>1905</v>
          </cell>
        </row>
        <row r="1252">
          <cell r="A1252">
            <v>190501</v>
          </cell>
          <cell r="B1252" t="str">
            <v>Pintura de letras em chapas de ferro, dimensões 20x30cm, aplicação manual, com duas demãos de tinta esmalte sintético, referência Suvinil, Coral, Metalatex ou equivalente, inclusive uma demão de fundo anti-corrosivo</v>
          </cell>
          <cell r="C1252" t="str">
            <v>und</v>
          </cell>
        </row>
        <row r="1253">
          <cell r="A1253">
            <v>1906</v>
          </cell>
          <cell r="B1253" t="str">
            <v>SOBRE PISOS</v>
          </cell>
          <cell r="C1253">
            <v>1906</v>
          </cell>
        </row>
        <row r="1254">
          <cell r="A1254">
            <v>190601</v>
          </cell>
          <cell r="B1254" t="str">
            <v>Pintura sobre piso, aplicação manual, para execução de faixa demarcatória L=5cm, com três demãos de tinta à base de epóxi, marcas de referência Suvinil, Coral ou Metalatex ou equivalente</v>
          </cell>
          <cell r="C1254" t="str">
            <v>m</v>
          </cell>
        </row>
        <row r="1255">
          <cell r="A1255">
            <v>190602</v>
          </cell>
          <cell r="B1255" t="str">
            <v>Pintura sobre piso, aplicação manual, com duas demãos de tinta à base de resinas acrílicas, marcas de referência Suvinil, Coral, Sherwin Williams NovaCor, Metalatex ou equivalente</v>
          </cell>
          <cell r="C1255" t="str">
            <v>m2</v>
          </cell>
        </row>
        <row r="1256">
          <cell r="A1256">
            <v>190603</v>
          </cell>
          <cell r="B1256" t="str">
            <v>Pintura sobre pisos, marcas de referência Novacor, Coral ou Suvinil, a duas demãos, Linha Premium</v>
          </cell>
          <cell r="C1256" t="str">
            <v>m2</v>
          </cell>
        </row>
        <row r="1257">
          <cell r="A1257">
            <v>190604</v>
          </cell>
          <cell r="B1257" t="str">
            <v>Pintura sobre piso, aplicação manual, para execução de faixa demarcatória L=8cm, com três demãos de tinta à base de epóxi, marcas de referência Suvinil, Coral ou Metalatex ou equivalente</v>
          </cell>
          <cell r="C1257" t="str">
            <v>m</v>
          </cell>
        </row>
        <row r="1258">
          <cell r="A1258">
            <v>190605</v>
          </cell>
          <cell r="B1258" t="str">
            <v>Aplicação de tinta epóxi de alta espessura semibrilhante sobre piso de concreto a três demãos, inclusive selador epóxi a uma demão - Ref. Intergard 2005 e 2001 - Internacional ou equivalente</v>
          </cell>
          <cell r="C1258" t="str">
            <v>m2</v>
          </cell>
        </row>
        <row r="1259">
          <cell r="A1259">
            <v>20</v>
          </cell>
          <cell r="B1259" t="str">
            <v>SERVIÇOS COMPLEMENTARES EXTERNOS</v>
          </cell>
          <cell r="C1259">
            <v>20</v>
          </cell>
        </row>
        <row r="1260">
          <cell r="A1260">
            <v>2001</v>
          </cell>
          <cell r="B1260" t="str">
            <v>MUROS E FECHAMENTOS</v>
          </cell>
          <cell r="C1260">
            <v>2001</v>
          </cell>
        </row>
        <row r="1261">
          <cell r="A1261">
            <v>200101</v>
          </cell>
          <cell r="B1261" t="str">
            <v>Alambrado c/ tela losangular de arame fio 12 malha 2" revest. em PVC com tubo de ferro galvanizado vertical de 2 1/2" e horizontal de 1" incl. portão, pintados com esmalte sobre fundo anticorrosivo</v>
          </cell>
          <cell r="C1261" t="str">
            <v>m2</v>
          </cell>
        </row>
        <row r="1262">
          <cell r="A1262">
            <v>200104</v>
          </cell>
          <cell r="B1262" t="str">
            <v>Cerca de madeira com ripas de 7 x 2 cm, altura de 1.50 m e caibro de 8 x 8 cm em madeira de lei espaçados a cada 2.0 m</v>
          </cell>
          <cell r="C1262" t="str">
            <v>m</v>
          </cell>
        </row>
        <row r="1263">
          <cell r="A1263">
            <v>200105</v>
          </cell>
          <cell r="B1263" t="str">
            <v>Cerca com tela fio 16 malha losangular de 2", fixadas c/ grampos em pontaletes de madeira de lei 8x8cm espaçados de 1.5m, com bases concretadas e com três fios tensores de arame galvanizado n.12</v>
          </cell>
          <cell r="C1263" t="str">
            <v>m</v>
          </cell>
        </row>
        <row r="1264">
          <cell r="A1264">
            <v>200107</v>
          </cell>
          <cell r="B1264" t="str">
            <v>Cerca com cinco fios de arame liso n. 12 fixados com grampos em pontaletes de madeira de lei de 8 x 8cm a cada 2.0 m e altura livre de 1.6 m</v>
          </cell>
          <cell r="C1264" t="str">
            <v>m</v>
          </cell>
        </row>
        <row r="1265">
          <cell r="A1265">
            <v>200108</v>
          </cell>
          <cell r="B1265" t="str">
            <v>Muro de arrimo de concreto ciclópico com aterro na parte posterior, inclusive forma de madeira e dreno de brita</v>
          </cell>
          <cell r="C1265" t="str">
            <v>m3</v>
          </cell>
        </row>
        <row r="1266">
          <cell r="A1266">
            <v>200120</v>
          </cell>
          <cell r="B1266" t="str">
            <v>Cerca H=2.30cm, c/tela losang. arame fio 12 malha 2" revest. em PVC com mourão curvo de concreto H=3,20m, secção T, fixado emsolo, a cada 3m, c/3 fios de arame farpado na parte curva, incl 3 fios tensores, chumbadores e sapata de 40x40x50cm</v>
          </cell>
          <cell r="C1266" t="str">
            <v>m</v>
          </cell>
        </row>
        <row r="1267">
          <cell r="A1267">
            <v>200124</v>
          </cell>
          <cell r="B1267" t="str">
            <v>Muro de alvenaria de blocos cerâmicos 10x20x20cm, c/ pilares a cada 2 m, esp. 10cm e h=2.5m, revestido com chapisco, reboco e pintura acrílica a 2 demãos, incl. pilares, cintas e sapatas, empregando arg. cimento cal e areia</v>
          </cell>
          <cell r="C1267" t="str">
            <v>m</v>
          </cell>
        </row>
        <row r="1268">
          <cell r="A1268">
            <v>200128</v>
          </cell>
          <cell r="B1268" t="str">
            <v>Alambrado sobre muro existente, executado em tela fio 12 malha 3", com 02 fios tensores, fixados em tubos de FG 11/2" colocados a cada 3m (h do alambrado =1,5m), inlcusive chumbamento no muro</v>
          </cell>
          <cell r="C1268" t="str">
            <v>m2</v>
          </cell>
        </row>
        <row r="1269">
          <cell r="A1269">
            <v>200129</v>
          </cell>
          <cell r="B1269" t="str">
            <v>Cerca com mourão de concreto reto H=2.5, base quadrada 10x10cm, fixado em solo a cada 3.0m, com 10 fios de arame galvanizado liso nº 10</v>
          </cell>
          <cell r="C1269" t="str">
            <v>m</v>
          </cell>
        </row>
        <row r="1270">
          <cell r="A1270">
            <v>200130</v>
          </cell>
          <cell r="B1270" t="str">
            <v>Gradil H = 1.90m padrão SEDU em tudo de FG 2" e barra chata de 11/2"x1/4", para fixação sobre mureta conforme projeto, exclusive a mureta.</v>
          </cell>
          <cell r="C1270" t="str">
            <v>m</v>
          </cell>
        </row>
        <row r="1271">
          <cell r="A1271">
            <v>200131</v>
          </cell>
          <cell r="B1271" t="str">
            <v>Gradil H = 1.90m padrão SEDU em tubo de FG 31/2" e barra chata de 2"x1/4" para fixação sobre mureta conforme projeto, exclusive a mureta.</v>
          </cell>
          <cell r="C1271" t="str">
            <v>m</v>
          </cell>
        </row>
        <row r="1272">
          <cell r="A1272">
            <v>200132</v>
          </cell>
          <cell r="B1272" t="str">
            <v>Fornecimento e instalação Portão de correr em Gradil Nylofor 3D, em painel de aço galvanizado, Dim.: 3,50 x 2,43m - Belgo ou equivalente, malha retangular 200x50mm e fio de aço Ø5,0mm, incl. poste de aço galv. 60x40mm</v>
          </cell>
          <cell r="C1272" t="str">
            <v>und</v>
          </cell>
        </row>
        <row r="1273">
          <cell r="A1273">
            <v>200133</v>
          </cell>
          <cell r="B1273" t="str">
            <v>Fornecimento e instalação Portão de Abrir em Gradil Nylofor 3D, em painel de aço galvanizado, Dim.: 1,00 x 2,43m - Belgo ou equivalente, malha retangular 200x50mm e fio de aço Ø5,0mm, incl. poste de aço galv. 60x40mm</v>
          </cell>
          <cell r="C1273" t="str">
            <v>und</v>
          </cell>
        </row>
        <row r="1274">
          <cell r="A1274">
            <v>200141</v>
          </cell>
          <cell r="B1274" t="str">
            <v>Cercamento em gradil em aço galvanizado soldado e revestido em poliéster por processo de pintura eletrostática 100micra, malha 5x20cm, fio diâm. 5,00mm. Inclusive acessórios e poste. Dimensões dos painéis: 2,50x2,03m - Nylofor ou equivalente</v>
          </cell>
          <cell r="C1274" t="str">
            <v>m</v>
          </cell>
        </row>
        <row r="1275">
          <cell r="A1275">
            <v>2002</v>
          </cell>
          <cell r="B1275" t="str">
            <v>PAVIMENTAÇÃO</v>
          </cell>
          <cell r="C1275">
            <v>2002</v>
          </cell>
        </row>
        <row r="1276">
          <cell r="A1276">
            <v>200202</v>
          </cell>
          <cell r="B1276" t="str">
            <v>Meio-fio de concreto pré-moldado com dimensões de 15x12x30x100 cm , rejuntados com argamassa de cimento e areia no traço 1:3</v>
          </cell>
          <cell r="C1276" t="str">
            <v>m</v>
          </cell>
        </row>
        <row r="1277">
          <cell r="A1277">
            <v>200206</v>
          </cell>
          <cell r="B1277" t="str">
            <v>Blocos pré-moldados de concreto intertravados tipo pavi-s ou equivalente, esp. de 8 cm e resistência a compressão mínima de 35MPa, assentados sobre colchão de areia 10cm e rejuntamento com pó de pedra</v>
          </cell>
          <cell r="C1277" t="str">
            <v>m2</v>
          </cell>
        </row>
        <row r="1278">
          <cell r="A1278">
            <v>200209</v>
          </cell>
          <cell r="B1278" t="str">
            <v>Passeio de cimentado camurçado com argamassa de cimento e areia no traço 1:3 esp. 1.5cm, e lastro de concreto com 8cm de espessura, inclusive preparo de caixa</v>
          </cell>
          <cell r="C1278" t="str">
            <v>m2</v>
          </cell>
        </row>
        <row r="1279">
          <cell r="A1279">
            <v>200214</v>
          </cell>
          <cell r="B1279" t="str">
            <v>Blocos pré-moldados de concreto tipo pavi-s ou equivalente, espessura 10 cm e resistência a compressão mínima de 35MPa, assentados sobre colchão de pó de pedra na espessura de 10 cm</v>
          </cell>
          <cell r="C1279" t="str">
            <v>m2</v>
          </cell>
        </row>
        <row r="1280">
          <cell r="A1280">
            <v>200223</v>
          </cell>
          <cell r="B1280" t="str">
            <v>Execução de lastro de brita nº 02 sob passeios e ciclovias, incl. escavação</v>
          </cell>
          <cell r="C1280" t="str">
            <v>m3</v>
          </cell>
        </row>
        <row r="1281">
          <cell r="A1281">
            <v>200229</v>
          </cell>
          <cell r="B1281" t="str">
            <v>Meio-fio de concreto moldado in-loco com formas de chapa compensada resinada 6mm, nas dimensões 10 x 30 cm, incl. escavação, reaterro e bota-fora</v>
          </cell>
          <cell r="C1281" t="str">
            <v>m</v>
          </cell>
        </row>
        <row r="1282">
          <cell r="A1282">
            <v>200237</v>
          </cell>
          <cell r="B1282" t="str">
            <v>Blocos pré-moldados de concreto tipo pavi-s ou equivalente, espessura de 6 cm e resistência a compressão mínima de 35MPa, assentados sobre colchão de pó de pedra na espessura de 10 cm</v>
          </cell>
          <cell r="C1282" t="str">
            <v>m2</v>
          </cell>
        </row>
        <row r="1283">
          <cell r="A1283">
            <v>200243</v>
          </cell>
          <cell r="B1283" t="str">
            <v>Canaleta no piso em concreto simples com dimensões internas de 20 x 10 cm e grelha em ferro diam. 1/2" a cada 3 cm fixados em cantoneira de 3/4" x 1/8" apoiada sobre requadro em cantoneira de 1" x 3/16"</v>
          </cell>
          <cell r="C1283" t="str">
            <v>m</v>
          </cell>
        </row>
        <row r="1284">
          <cell r="A1284">
            <v>200253</v>
          </cell>
          <cell r="B1284" t="str">
            <v>Fornecimento e assentamento de ladrilho hidráulico pastilhado (tátil de alerta), vermelho, dim. 20x20 cm, esp. 1.5cm, assentado com pasta de cimento colante, exclusive regularização e lastro</v>
          </cell>
          <cell r="C1284" t="str">
            <v>m2</v>
          </cell>
        </row>
        <row r="1285">
          <cell r="A1285">
            <v>200254</v>
          </cell>
          <cell r="B1285" t="str">
            <v>Fornecimento e assentamento de ladrilho hidráulico ranhurado (tátil direcional), vermelho, dim. 20x20 cm, esp. 1.5cm, assentado com pasta de cimento colante, exclusive regularização e lastro</v>
          </cell>
          <cell r="C1285" t="str">
            <v>m2</v>
          </cell>
        </row>
        <row r="1286">
          <cell r="A1286">
            <v>2003</v>
          </cell>
          <cell r="B1286" t="str">
            <v>PAISAGISMO</v>
          </cell>
          <cell r="C1286">
            <v>2003</v>
          </cell>
        </row>
        <row r="1287">
          <cell r="A1287">
            <v>200303</v>
          </cell>
          <cell r="B1287" t="str">
            <v>Fornecimento de grama tipo esmeralda em placas com espessura de 0.06 m, exclusive plantio</v>
          </cell>
          <cell r="C1287" t="str">
            <v>m2</v>
          </cell>
        </row>
        <row r="1288">
          <cell r="A1288">
            <v>200305</v>
          </cell>
          <cell r="B1288" t="str">
            <v>Fornecimento e espalhamento de areia média lavada</v>
          </cell>
          <cell r="C1288" t="str">
            <v>m3</v>
          </cell>
        </row>
        <row r="1289">
          <cell r="A1289">
            <v>200306</v>
          </cell>
          <cell r="B1289" t="str">
            <v>Fornecimento e espalhamento de brita 1 ou 2</v>
          </cell>
          <cell r="C1289" t="str">
            <v>m3</v>
          </cell>
        </row>
        <row r="1290">
          <cell r="A1290">
            <v>200307</v>
          </cell>
          <cell r="B1290" t="str">
            <v>Fornecimento e espalhamento de terra vegetal</v>
          </cell>
          <cell r="C1290" t="str">
            <v>m3</v>
          </cell>
        </row>
        <row r="1291">
          <cell r="A1291">
            <v>200323</v>
          </cell>
          <cell r="B1291" t="str">
            <v>Fornecimento e espalhamento de pó de pedra</v>
          </cell>
          <cell r="C1291" t="str">
            <v>m3</v>
          </cell>
        </row>
        <row r="1292">
          <cell r="A1292">
            <v>200326</v>
          </cell>
          <cell r="B1292" t="str">
            <v>Fornecimento e plantio de grama em placas tipo esmeralda, inclusive fornecimento de terra vegetal</v>
          </cell>
          <cell r="C1292" t="str">
            <v>m2</v>
          </cell>
        </row>
        <row r="1293">
          <cell r="A1293">
            <v>2004</v>
          </cell>
          <cell r="B1293" t="str">
            <v>TRATAMENTO, CONSERVAÇÃO E LIMPEZA</v>
          </cell>
          <cell r="C1293">
            <v>2004</v>
          </cell>
        </row>
        <row r="1294">
          <cell r="A1294">
            <v>200401</v>
          </cell>
          <cell r="B1294" t="str">
            <v>Limpeza geral da obra (edificação)</v>
          </cell>
          <cell r="C1294" t="str">
            <v>m2</v>
          </cell>
        </row>
        <row r="1295">
          <cell r="A1295">
            <v>200402</v>
          </cell>
          <cell r="B1295" t="str">
            <v>Limpeza geral de obras (quadras, praças e jardins)</v>
          </cell>
          <cell r="C1295" t="str">
            <v>m2</v>
          </cell>
        </row>
        <row r="1296">
          <cell r="A1296">
            <v>200404</v>
          </cell>
          <cell r="B1296" t="str">
            <v>Limpeza de pisos e revestimentos cerâmicos</v>
          </cell>
          <cell r="C1296" t="str">
            <v>m2</v>
          </cell>
        </row>
        <row r="1297">
          <cell r="A1297">
            <v>2005</v>
          </cell>
          <cell r="B1297" t="str">
            <v>DIVERSOS EXTERNOS</v>
          </cell>
          <cell r="C1297">
            <v>2005</v>
          </cell>
        </row>
        <row r="1298">
          <cell r="A1298">
            <v>200511</v>
          </cell>
          <cell r="B1298" t="str">
            <v>Banco de concreto aparente com tampo de 40x40x5 cm e base de 20x20x36 cm para mesa de jogos, conforme detalhe em projeto</v>
          </cell>
          <cell r="C1298" t="str">
            <v>und</v>
          </cell>
        </row>
        <row r="1299">
          <cell r="A1299">
            <v>200512</v>
          </cell>
          <cell r="B1299" t="str">
            <v>Mesa de concreto aparente com tampo de 60x60x5 cm, base de 30x30x75 cm e tabuleiro 40x40cm embutido no concreto, feito com pastilhas de mármore branco e granito preto de 5x5x2cm conf. projeto</v>
          </cell>
          <cell r="C1299" t="str">
            <v>und</v>
          </cell>
        </row>
        <row r="1300">
          <cell r="A1300">
            <v>200513</v>
          </cell>
          <cell r="B1300" t="str">
            <v>Escada tipo marinheiro de tubo de ferro 1" e 3/4", com h=4.20m, para acesso a caixa d  água, inclusive pintura em esmalte sintético, conforme detalhe em projeto</v>
          </cell>
          <cell r="C1300" t="str">
            <v>und</v>
          </cell>
        </row>
        <row r="1301">
          <cell r="A1301">
            <v>200562</v>
          </cell>
          <cell r="B1301" t="str">
            <v>Caixa pré-moldada de concreto para aparelho de ar condicionado de 18.000 BTU</v>
          </cell>
          <cell r="C1301" t="str">
            <v>und</v>
          </cell>
        </row>
        <row r="1302">
          <cell r="A1302">
            <v>200563</v>
          </cell>
          <cell r="B1302" t="str">
            <v>Banco de concreto armado aparente com apoios de alvenaria assentada com argamassa de cimento, cal e areia, largura de 0,50m e espessura de 0,05m</v>
          </cell>
          <cell r="C1302" t="str">
            <v>m</v>
          </cell>
        </row>
        <row r="1303">
          <cell r="A1303">
            <v>200572</v>
          </cell>
          <cell r="B1303" t="str">
            <v>Poço c/ anéis pré-moldados diam. 1.5m e profundidade de 7m, inclusive fornecimento</v>
          </cell>
          <cell r="C1303" t="str">
            <v>und</v>
          </cell>
        </row>
        <row r="1304">
          <cell r="A1304">
            <v>200573</v>
          </cell>
          <cell r="B1304" t="str">
            <v>Bicicletário em tubo de ferro galvanizado 1" e ferro liso 1/2", inclusive pintura, conforme projeto padrão SEDU</v>
          </cell>
          <cell r="C1304" t="str">
            <v>m</v>
          </cell>
        </row>
        <row r="1305">
          <cell r="A1305">
            <v>200576</v>
          </cell>
          <cell r="B1305" t="str">
            <v>Placa para inauguração de obra em alumínio polido e=4mm, dimensões 40 x 50 cm, gravação em baixo relevo, inclusive pintura e fixação</v>
          </cell>
          <cell r="C1305" t="str">
            <v>und</v>
          </cell>
        </row>
        <row r="1306">
          <cell r="A1306">
            <v>200581</v>
          </cell>
          <cell r="B1306" t="str">
            <v>Letra tipo Caixa em chapa de aço inox 304 escovado N16 - Largura: 7,5 cm, Altura: 15cm e Prof. 3cm, inclusive fixação invisível</v>
          </cell>
          <cell r="C1306" t="str">
            <v>und</v>
          </cell>
        </row>
        <row r="1307">
          <cell r="A1307">
            <v>200582</v>
          </cell>
          <cell r="B1307" t="str">
            <v>Letra tipo Caixa em chapa de aço inox 304 escovado N16 - Largura: 15 cm, Altura: 30cm e Prof. 3cm, inclusive fixação invisível</v>
          </cell>
          <cell r="C1307" t="str">
            <v>und</v>
          </cell>
        </row>
        <row r="1308">
          <cell r="A1308">
            <v>200583</v>
          </cell>
          <cell r="B1308" t="str">
            <v>Guarda corpo com corrimão duplo em tubo de aço inox AISI 304, Ø2? (montantes e travamento horizontal superior), Ø1.1/2" (corrimão duplo e travamento horizontal inferior) e Ø3/4" (tubos fixados na horizontal e suportes do corrimão, esp. 1,5mm, H=1,10m, canoplas de acabamento</v>
          </cell>
          <cell r="C1308" t="str">
            <v>m</v>
          </cell>
        </row>
        <row r="1309">
          <cell r="A1309">
            <v>2007</v>
          </cell>
          <cell r="B1309" t="str">
            <v>QUADRA DE ESPORTES (Ver nota 9 da planilha)</v>
          </cell>
          <cell r="C1309">
            <v>2007</v>
          </cell>
        </row>
        <row r="1310">
          <cell r="A1310">
            <v>200702</v>
          </cell>
          <cell r="B1310" t="str">
            <v>Piso quadra poliesp. fck=25MPa, esp.=10 cm, armado c/ tela Q138, concret camada única bombeável c/ brita n. 1, acab. sup. c/ rotoalisador, juntas c/ corte serra diamant. preench. c/ mastique, base 5cm solo brita 30% e resina endur</v>
          </cell>
          <cell r="C1310" t="str">
            <v>m2</v>
          </cell>
        </row>
        <row r="1311">
          <cell r="A1311">
            <v>200703</v>
          </cell>
          <cell r="B1311" t="str">
            <v>Pintura à base de epoxi, marcas de referência Suvinil, Coral ou Novacor, em faixas com largura de 5cm, para demarcação de quadras de esportes</v>
          </cell>
          <cell r="C1311" t="str">
            <v>m</v>
          </cell>
        </row>
        <row r="1312">
          <cell r="A1312">
            <v>200704</v>
          </cell>
          <cell r="B1312" t="str">
            <v>Pintura com tinta à base de resinas acrílicas, marcas de referencia Suvinil, Coral ou Novacor, sobre piso de concreto a duas demãos</v>
          </cell>
          <cell r="C1312" t="str">
            <v>m2</v>
          </cell>
        </row>
        <row r="1313">
          <cell r="A1313">
            <v>200705</v>
          </cell>
          <cell r="B1313" t="str">
            <v>Rede para voleibol com malha grossa, faixas de lona superior e inferior</v>
          </cell>
          <cell r="C1313" t="str">
            <v>und</v>
          </cell>
        </row>
        <row r="1314">
          <cell r="A1314">
            <v>200706</v>
          </cell>
          <cell r="B1314" t="str">
            <v>Suporte para tabela de basquete de concreto armado Fck = 15MPa, inclusive forma, armação, lançamento e desforma</v>
          </cell>
          <cell r="C1314" t="str">
            <v>und</v>
          </cell>
        </row>
        <row r="1315">
          <cell r="A1315">
            <v>200707</v>
          </cell>
          <cell r="B1315" t="str">
            <v>Trave para futebol de salão de tubo de ferro galvanizado 3", com recuo, removível, dimensões oficiais 3x2m</v>
          </cell>
          <cell r="C1315" t="str">
            <v>und</v>
          </cell>
        </row>
        <row r="1316">
          <cell r="A1316">
            <v>200708</v>
          </cell>
          <cell r="B1316" t="str">
            <v>Conjunto de poste de voleibol de tubo de ferro galvanizado 3"e parte móvel de 21/2", inclusive carretilha, furo com tubo de ferro galvanizado de 31/2"e tampão de furo</v>
          </cell>
          <cell r="C1316" t="str">
            <v>und</v>
          </cell>
        </row>
        <row r="1317">
          <cell r="A1317">
            <v>200709</v>
          </cell>
          <cell r="B1317" t="str">
            <v>Tabela de basquete de madeira, com aro, inclusive colocação</v>
          </cell>
          <cell r="C1317" t="str">
            <v>und</v>
          </cell>
        </row>
        <row r="1318">
          <cell r="A1318">
            <v>200711</v>
          </cell>
          <cell r="B1318" t="str">
            <v>Alambrado com tela fio 12, malha de 1", tubos de ferro galvanizado verticais de 2" e tubos de ferro galvanizado horizontais de 1" soldados nas partes superior e inferior, inclusive portão</v>
          </cell>
          <cell r="C1318" t="str">
            <v>m2</v>
          </cell>
        </row>
        <row r="1319">
          <cell r="A1319">
            <v>200713</v>
          </cell>
          <cell r="B1319" t="str">
            <v>Rede para futebol de salão</v>
          </cell>
          <cell r="C1319" t="str">
            <v>und</v>
          </cell>
        </row>
        <row r="1320">
          <cell r="A1320">
            <v>200714</v>
          </cell>
          <cell r="B1320" t="str">
            <v>Preparo, regularização e compactação do terreno (compactador manual) para execução de piso de quadra</v>
          </cell>
          <cell r="C1320" t="str">
            <v>m2</v>
          </cell>
        </row>
        <row r="1321">
          <cell r="A1321">
            <v>200715</v>
          </cell>
          <cell r="B1321" t="str">
            <v>Mureta em alvenaria de blocos cerâmicos 10x20x20cmm, h=0.60cm, para fechamento de quadra, com pilaretes de travamento em concreto armado a cada 3m, inclusive chapisco</v>
          </cell>
          <cell r="C1321" t="str">
            <v>m2</v>
          </cell>
        </row>
        <row r="1322">
          <cell r="A1322">
            <v>200716</v>
          </cell>
          <cell r="B1322" t="str">
            <v>Parede em alvenaria de bloco cerâmico 10x20x20cm, h=2m, para proteção de fundo de gol (quadra poliesportiva), com pilares em concreto armado a cada 3m para travamento, inclusive chapisco</v>
          </cell>
          <cell r="C1322" t="str">
            <v>m2</v>
          </cell>
        </row>
        <row r="1323">
          <cell r="A1323">
            <v>200717</v>
          </cell>
          <cell r="B1323" t="str">
            <v>Goivete nas dimensões 2x1 executado sobre alvenaria chapiscada e rebocada</v>
          </cell>
          <cell r="C1323" t="str">
            <v>m</v>
          </cell>
        </row>
        <row r="1324">
          <cell r="A1324">
            <v>200720</v>
          </cell>
          <cell r="B1324" t="str">
            <v>Forn e assent de telhas de liga de alumínio e zinco (galvalume), ondulada, esp. mínima 0.43mm, alt. mínima de onda 17mm, sobrep. lateral de uma onda e longit. 200mm c/ mínimo de 3 apoios, assent. c/ utiliz. de fitas anti-corrosiva</v>
          </cell>
          <cell r="C1324" t="str">
            <v>m2</v>
          </cell>
        </row>
        <row r="1325">
          <cell r="A1325">
            <v>200721</v>
          </cell>
          <cell r="B1325" t="str">
            <v>Rede de proteção em nylon malha 10x10 cm para proteção de quadra de esportes</v>
          </cell>
          <cell r="C1325" t="str">
            <v>m2</v>
          </cell>
        </row>
        <row r="1326">
          <cell r="A1326">
            <v>200725</v>
          </cell>
          <cell r="B1326" t="str">
            <v>Pintura a base de epoxi, marcas de referência Suvinil, Coral ou Novacor, em faixas largura de 8cm para demarcação de quadra de esportes</v>
          </cell>
          <cell r="C1326" t="str">
            <v>m</v>
          </cell>
        </row>
        <row r="1327">
          <cell r="A1327">
            <v>200726</v>
          </cell>
          <cell r="B1327" t="str">
            <v>Recuperação de piso de quadra com demolição parcial do concreto e aplicação de granilite, inclusive regularização</v>
          </cell>
          <cell r="C1327" t="str">
            <v>m2</v>
          </cell>
        </row>
        <row r="1328">
          <cell r="A1328">
            <v>200728</v>
          </cell>
          <cell r="B1328" t="str">
            <v>Alambrado com tela losangular de arame fio 12, malha 2" revestido em PVC com tubo de ferro galvanizado vertical de 21/2" e horizontal de 1", inclusive portão, pintados com esmalte sobre fundo anti corrosivo</v>
          </cell>
          <cell r="C1328" t="str">
            <v>m2</v>
          </cell>
        </row>
        <row r="1329">
          <cell r="A1329">
            <v>200738</v>
          </cell>
          <cell r="B1329" t="str">
            <v>Estrut. metálica p/ quadra poliesp. coberta constituída por perfis formados a frio, aço estrutural ASTM A-570 G33 (terças) ASTM A-36 (demais perfis) c/ o sistema de trat. e pint conf descrito em notas da planilha</v>
          </cell>
          <cell r="C1329" t="str">
            <v>kg</v>
          </cell>
        </row>
        <row r="1330">
          <cell r="A1330">
            <v>21</v>
          </cell>
          <cell r="B1330" t="str">
            <v>SERVIÇOS COMPLEMENTARES INTERNOS</v>
          </cell>
          <cell r="C1330">
            <v>21</v>
          </cell>
        </row>
        <row r="1331">
          <cell r="A1331">
            <v>2101</v>
          </cell>
          <cell r="B1331" t="str">
            <v>QUADROS DE GIZ / AVISO</v>
          </cell>
          <cell r="C1331">
            <v>2101</v>
          </cell>
        </row>
        <row r="1332">
          <cell r="A1332">
            <v>210105</v>
          </cell>
          <cell r="B1332" t="str">
            <v>Quadro de avisos de fórmica lisa brilhante</v>
          </cell>
          <cell r="C1332" t="str">
            <v>m2</v>
          </cell>
        </row>
        <row r="1333">
          <cell r="A1333">
            <v>210109</v>
          </cell>
          <cell r="B1333" t="str">
            <v>Quadro mural de azulejo extra 15 x 15 cm e moldura de madeira de lei de 7.0 x 2.5 cm nas dimensões de 2.09 x 1.04 m</v>
          </cell>
          <cell r="C1333" t="str">
            <v>und</v>
          </cell>
        </row>
        <row r="1334">
          <cell r="A1334">
            <v>210114</v>
          </cell>
          <cell r="B1334" t="str">
            <v>Quadro pincel novo, completo, de laminado melamínico alta pressão, "LOUSA" quadriculado, cor branco brilhante, linha Lousas, padrão F608 Brancoline, esp. 1mm, incl. requadro madeira 2.5 x 5.0 cm e porta pincel, dim. 3.95 x 1.29 m</v>
          </cell>
          <cell r="C1334" t="str">
            <v>und</v>
          </cell>
        </row>
        <row r="1335">
          <cell r="A1335">
            <v>2102</v>
          </cell>
          <cell r="B1335" t="str">
            <v>ARMÁRIOS E PRATELEIRAS</v>
          </cell>
          <cell r="C1335">
            <v>2102</v>
          </cell>
        </row>
        <row r="1336">
          <cell r="A1336">
            <v>210210</v>
          </cell>
          <cell r="B1336" t="str">
            <v>Prateleiras em granito cinza andorinha, esp. 2cm</v>
          </cell>
          <cell r="C1336" t="str">
            <v>m2</v>
          </cell>
        </row>
        <row r="1337">
          <cell r="A1337">
            <v>2103</v>
          </cell>
          <cell r="B1337" t="str">
            <v>DIVERSOS INTERNOS</v>
          </cell>
          <cell r="C1337">
            <v>2103</v>
          </cell>
        </row>
        <row r="1338">
          <cell r="A1338">
            <v>210301</v>
          </cell>
          <cell r="B1338" t="str">
            <v>Guarda corpo de tubo de ferro galvanizado, diâm. 3" e 2", h=0.8 m inclusive pintura a óleo ou esmalte</v>
          </cell>
          <cell r="C1338" t="str">
            <v>m</v>
          </cell>
        </row>
        <row r="1339">
          <cell r="A1339">
            <v>210302</v>
          </cell>
          <cell r="B1339" t="str">
            <v>Corrimão de tubo de ferro galvanizado diâmetro 3" fixado na parede a cada 1.50m, inclusive pintura a óleo ou esmalte</v>
          </cell>
          <cell r="C1339" t="str">
            <v>m</v>
          </cell>
        </row>
        <row r="1340">
          <cell r="A1340">
            <v>210304</v>
          </cell>
          <cell r="B1340" t="str">
            <v>Banco de concreto armado aparente Fck=15 MPa, com apoios de concreto, largura de 45cm, espessura de 7cm e altura de 45cm</v>
          </cell>
          <cell r="C1340" t="str">
            <v>m</v>
          </cell>
        </row>
        <row r="1341">
          <cell r="A1341">
            <v>210316</v>
          </cell>
          <cell r="B1341" t="str">
            <v>Alçapão de visita ao barrilete de chapa de madeira de lei medindo 60x60cm, inclusive dobradiça, marco, alizar e fechadura, emassamento e pintura</v>
          </cell>
          <cell r="C1341" t="str">
            <v>und</v>
          </cell>
        </row>
        <row r="1342">
          <cell r="A1342">
            <v>210321</v>
          </cell>
          <cell r="B1342" t="str">
            <v>Proteção para caixa de descarga em malha de ferro 3/4" fio 12, perfil "L" 1" e barra chata 3/4" x 1/8", conf. detalhe</v>
          </cell>
          <cell r="C1342" t="str">
            <v>und</v>
          </cell>
        </row>
        <row r="1343">
          <cell r="A1343">
            <v>210322</v>
          </cell>
          <cell r="B1343" t="str">
            <v>Corrimão em tubo de ferro galvanizado diam. 2" com chumbadores a cada 1.5m</v>
          </cell>
          <cell r="C1343" t="str">
            <v>m</v>
          </cell>
        </row>
        <row r="1344">
          <cell r="A1344">
            <v>22</v>
          </cell>
          <cell r="B1344" t="str">
            <v>APOIO</v>
          </cell>
          <cell r="C1344">
            <v>22</v>
          </cell>
        </row>
        <row r="1345">
          <cell r="A1345">
            <v>2208</v>
          </cell>
          <cell r="B1345" t="str">
            <v>Locação de veículo tipo Gol 1.000 a gasolina ou equivalente, com até 1 (um) ano de uso, em bom estado de conservação com:</v>
          </cell>
          <cell r="C1345">
            <v>2208</v>
          </cell>
        </row>
        <row r="1346">
          <cell r="A1346">
            <v>220803</v>
          </cell>
          <cell r="B1346" t="str">
            <v>(Gol 1.0 total flex - gasolina - preço LABOR) Seguro total, manutenção, combustível, eventuais taxas e emolumentos, bem como eventual substituição do veículo (se necessário), sem motorista, utilização até 2.000 (dois mil) km/mês</v>
          </cell>
          <cell r="C1346" t="str">
            <v>mês</v>
          </cell>
        </row>
        <row r="1347">
          <cell r="A1347">
            <v>31</v>
          </cell>
          <cell r="B1347" t="str">
            <v>SERVIÇOS GERAIS</v>
          </cell>
          <cell r="C1347">
            <v>31</v>
          </cell>
        </row>
        <row r="1348">
          <cell r="A1348">
            <v>3108</v>
          </cell>
          <cell r="B1348" t="str">
            <v>ENCARGOS COMPLEMENTARES - EQUIPAMENTOS DE PROTEÇÃO INDIVIDUAL</v>
          </cell>
          <cell r="C1348">
            <v>3108</v>
          </cell>
        </row>
        <row r="1349">
          <cell r="A1349">
            <v>310801</v>
          </cell>
          <cell r="B1349" t="str">
            <v>Capacete de obra</v>
          </cell>
          <cell r="C1349" t="str">
            <v>und</v>
          </cell>
        </row>
        <row r="1350">
          <cell r="A1350">
            <v>310802</v>
          </cell>
          <cell r="B1350" t="str">
            <v>Uniforme de obra (Calça e camisa)</v>
          </cell>
          <cell r="C1350" t="str">
            <v>und</v>
          </cell>
        </row>
        <row r="1351">
          <cell r="A1351">
            <v>310803</v>
          </cell>
          <cell r="B1351" t="str">
            <v>Veste de segurança</v>
          </cell>
          <cell r="C1351" t="str">
            <v>und</v>
          </cell>
        </row>
        <row r="1352">
          <cell r="A1352">
            <v>310804</v>
          </cell>
          <cell r="B1352" t="str">
            <v>Bota de segurança (par)</v>
          </cell>
          <cell r="C1352" t="str">
            <v>und</v>
          </cell>
        </row>
        <row r="1353">
          <cell r="A1353">
            <v>310805</v>
          </cell>
          <cell r="B1353" t="str">
            <v>Óculos de proteção</v>
          </cell>
          <cell r="C1353" t="str">
            <v>und</v>
          </cell>
        </row>
        <row r="1354">
          <cell r="A1354">
            <v>310806</v>
          </cell>
          <cell r="B1354" t="str">
            <v>Luva de raspa (par)</v>
          </cell>
          <cell r="C1354" t="str">
            <v>und</v>
          </cell>
        </row>
        <row r="1355">
          <cell r="A1355">
            <v>310807</v>
          </cell>
          <cell r="B1355" t="str">
            <v>Capa de chuva</v>
          </cell>
          <cell r="C1355" t="str">
            <v>und</v>
          </cell>
        </row>
        <row r="1356">
          <cell r="A1356">
            <v>310808</v>
          </cell>
          <cell r="B1356" t="str">
            <v>Máscara de ar</v>
          </cell>
          <cell r="C1356" t="str">
            <v>und</v>
          </cell>
        </row>
        <row r="1357">
          <cell r="A1357">
            <v>310809</v>
          </cell>
          <cell r="B1357" t="str">
            <v>Cinto de segurança</v>
          </cell>
          <cell r="C1357" t="str">
            <v>und</v>
          </cell>
        </row>
        <row r="1358">
          <cell r="A1358">
            <v>3109</v>
          </cell>
          <cell r="B1358" t="str">
            <v>ENCARGOS COMPLEMENTARES - FERRAMENTAS MANUAIS</v>
          </cell>
          <cell r="C1358">
            <v>3109</v>
          </cell>
        </row>
        <row r="1359">
          <cell r="A1359">
            <v>310901</v>
          </cell>
          <cell r="B1359" t="str">
            <v>Picareta com cabo</v>
          </cell>
          <cell r="C1359" t="str">
            <v>und</v>
          </cell>
        </row>
        <row r="1360">
          <cell r="A1360">
            <v>310902</v>
          </cell>
          <cell r="B1360" t="str">
            <v>Pá de pedreiro com cabo</v>
          </cell>
          <cell r="C1360" t="str">
            <v>und</v>
          </cell>
        </row>
        <row r="1361">
          <cell r="A1361">
            <v>310903</v>
          </cell>
          <cell r="B1361" t="str">
            <v>Enxada com cabo</v>
          </cell>
          <cell r="C1361" t="str">
            <v>und</v>
          </cell>
        </row>
        <row r="1362">
          <cell r="A1362">
            <v>310904</v>
          </cell>
          <cell r="B1362" t="str">
            <v>Serrote 26"</v>
          </cell>
          <cell r="C1362" t="str">
            <v>und</v>
          </cell>
        </row>
        <row r="1363">
          <cell r="A1363">
            <v>310905</v>
          </cell>
          <cell r="B1363" t="str">
            <v>Martelo com cabo</v>
          </cell>
          <cell r="C1363" t="str">
            <v>und</v>
          </cell>
        </row>
        <row r="1364">
          <cell r="A1364">
            <v>310906</v>
          </cell>
          <cell r="B1364" t="str">
            <v>Nivel de pedreiro</v>
          </cell>
          <cell r="C1364" t="str">
            <v>und</v>
          </cell>
        </row>
        <row r="1365">
          <cell r="A1365">
            <v>310907</v>
          </cell>
          <cell r="B1365" t="str">
            <v>Alicate universal</v>
          </cell>
          <cell r="C1365" t="str">
            <v>und</v>
          </cell>
        </row>
        <row r="1366">
          <cell r="A1366">
            <v>310908</v>
          </cell>
          <cell r="B1366" t="str">
            <v>Marreta 5 Kg com cabo</v>
          </cell>
          <cell r="C1366" t="str">
            <v>und</v>
          </cell>
        </row>
        <row r="1367">
          <cell r="A1367">
            <v>310909</v>
          </cell>
          <cell r="B1367" t="str">
            <v>Chave de grifo 10"</v>
          </cell>
          <cell r="C1367" t="str">
            <v>und</v>
          </cell>
        </row>
        <row r="1368">
          <cell r="A1368">
            <v>310910</v>
          </cell>
          <cell r="B1368" t="str">
            <v>Jogo de chave de fenda</v>
          </cell>
          <cell r="C1368" t="str">
            <v>und</v>
          </cell>
        </row>
        <row r="1369">
          <cell r="A1369">
            <v>310911</v>
          </cell>
          <cell r="B1369" t="str">
            <v>Cavadeira de braço</v>
          </cell>
          <cell r="C1369" t="str">
            <v>und</v>
          </cell>
        </row>
        <row r="1370">
          <cell r="A1370">
            <v>310912</v>
          </cell>
          <cell r="B1370" t="str">
            <v>Serra Tico-tico</v>
          </cell>
          <cell r="C1370" t="str">
            <v>und</v>
          </cell>
        </row>
        <row r="1371">
          <cell r="A1371">
            <v>310913</v>
          </cell>
          <cell r="B1371" t="str">
            <v>Serra de disco (circular)</v>
          </cell>
          <cell r="C1371" t="str">
            <v>und</v>
          </cell>
        </row>
        <row r="1372">
          <cell r="A1372">
            <v>310914</v>
          </cell>
          <cell r="B1372" t="str">
            <v>Carrinho de mão</v>
          </cell>
          <cell r="C1372" t="str">
            <v>und</v>
          </cell>
        </row>
        <row r="1373">
          <cell r="A1373">
            <v>99</v>
          </cell>
          <cell r="B1373" t="str">
            <v>ITENS DE SERVIÇOS AUXILIARES</v>
          </cell>
          <cell r="C1373">
            <v>99</v>
          </cell>
        </row>
        <row r="1374">
          <cell r="A1374">
            <v>9901</v>
          </cell>
          <cell r="B1374" t="str">
            <v>SERVIÇOS AUXILIARES 01</v>
          </cell>
          <cell r="C1374">
            <v>9901</v>
          </cell>
        </row>
        <row r="1375">
          <cell r="A1375">
            <v>990101</v>
          </cell>
          <cell r="B1375" t="str">
            <v>Argamassa traço 1:3 de cimento e areia média, preparo mecânico com betoneira 400 l</v>
          </cell>
          <cell r="C1375" t="str">
            <v>m3</v>
          </cell>
        </row>
        <row r="1376">
          <cell r="A1376">
            <v>990102</v>
          </cell>
          <cell r="B1376" t="str">
            <v>Argamassa de cimento e areia sem peneirar traço 1:4, preparo mecânico com betoneira 400 l</v>
          </cell>
          <cell r="C1376" t="str">
            <v>m3</v>
          </cell>
        </row>
        <row r="1377">
          <cell r="A1377">
            <v>990103</v>
          </cell>
          <cell r="B1377" t="str">
            <v>Argamassa mista de cimento, cal hidratada e areia sem peneirar traço 1:0,5:8, preparo mecânico com betoneira 400 l</v>
          </cell>
          <cell r="C1377" t="str">
            <v>m3</v>
          </cell>
        </row>
        <row r="1378">
          <cell r="A1378">
            <v>990104</v>
          </cell>
          <cell r="B1378" t="str">
            <v>Fornecimento, preparo e aplicação de concreto Fck=15 MPa (brita 1) - (5% de perdas já incluído no custo)</v>
          </cell>
          <cell r="C1378" t="str">
            <v>m3</v>
          </cell>
        </row>
        <row r="1379">
          <cell r="A1379">
            <v>990105</v>
          </cell>
          <cell r="B1379" t="str">
            <v>Tela soldada em aço CA-60 B, diâmetro 4.2mm, com malha de 10 x 10 cm, para armação</v>
          </cell>
          <cell r="C1379" t="str">
            <v>m2</v>
          </cell>
        </row>
        <row r="1380">
          <cell r="A1380">
            <v>990106</v>
          </cell>
          <cell r="B1380" t="str">
            <v>Forma curva de tábuas de pinho e chapas de madeira compensada tipo resinada, de 6mm espessura, levando-se em conta a utilização 2 vezes (incluido o material, corte, montagem, escoramento e desfôrma)</v>
          </cell>
          <cell r="C1380" t="str">
            <v>m2</v>
          </cell>
        </row>
        <row r="1381">
          <cell r="A1381">
            <v>990107</v>
          </cell>
          <cell r="B1381" t="str">
            <v>Junta de dilatação para piso 5x15mm, inclusive corte e preenchimento com mastique</v>
          </cell>
          <cell r="C1381" t="str">
            <v>m</v>
          </cell>
        </row>
        <row r="1382">
          <cell r="A1382">
            <v>990108</v>
          </cell>
          <cell r="B1382" t="str">
            <v>Dreno em muro de contenção, executado no pé do muro, com tubo de pead corrugado flexível perfurado 100mm (4"), enchimento com brita, envolvido com manta geotêxtil</v>
          </cell>
          <cell r="C1382" t="str">
            <v>m</v>
          </cell>
        </row>
        <row r="1383">
          <cell r="A1383">
            <v>990109</v>
          </cell>
          <cell r="B1383" t="str">
            <v>Forma para cortina de concreto ou parede estrutural em compensado plastificado # 12 mm , travamento com tirantes aço CA 50 Ø 6,3 mm e tensores - desmontagem</v>
          </cell>
          <cell r="C1383" t="str">
            <v>m2</v>
          </cell>
        </row>
        <row r="1384">
          <cell r="A1384">
            <v>990110</v>
          </cell>
          <cell r="B1384" t="str">
            <v>Forma para cortina de concreto ou parede estrutural em compensado plastificado # 12 mm , travamento com tirantes aço CA-50 Ø 6,3 mm e tensores - montagem</v>
          </cell>
          <cell r="C1384" t="str">
            <v>m2</v>
          </cell>
        </row>
        <row r="1385">
          <cell r="A1385">
            <v>990111</v>
          </cell>
          <cell r="B1385" t="str">
            <v>Forma para galeria de concreto e muro de arrimo moldados no local em compensado plastificado # 12 mm, travamento com barras de aço CA 50 Ø 6,3 mm e tensores - fabricação</v>
          </cell>
          <cell r="C1385" t="str">
            <v>m2</v>
          </cell>
        </row>
        <row r="1386">
          <cell r="A1386">
            <v>990112</v>
          </cell>
          <cell r="B1386" t="str">
            <v>Forma para galeria de concreto e muro de arrimo moldados no local em compensado plastificado # 12 mm, travamento com barras de aço CA 50 Ø 6,3 mm e tensores, 8 reaproveitamentos</v>
          </cell>
          <cell r="C1386" t="str">
            <v>m2</v>
          </cell>
        </row>
        <row r="1387">
          <cell r="A1387">
            <v>990113</v>
          </cell>
          <cell r="B1387" t="str">
            <v>Forma para vigas com tábuas e sarrafos - desmontagem</v>
          </cell>
          <cell r="C1387" t="str">
            <v>m2</v>
          </cell>
        </row>
        <row r="1388">
          <cell r="A1388">
            <v>990114</v>
          </cell>
          <cell r="B1388" t="str">
            <v>Forma para vigas com tábuas e sarrafos - fabricação</v>
          </cell>
          <cell r="C1388" t="str">
            <v>m2</v>
          </cell>
        </row>
        <row r="1389">
          <cell r="A1389">
            <v>990115</v>
          </cell>
          <cell r="B1389" t="str">
            <v>Forma para vigas com tábuas e sarrafos - montagem</v>
          </cell>
          <cell r="C1389" t="str">
            <v>m2</v>
          </cell>
        </row>
        <row r="1390">
          <cell r="A1390">
            <v>990116</v>
          </cell>
          <cell r="B1390" t="str">
            <v>Forma para vigas com tábuas e sarrafos, 5 reaproveitamentos</v>
          </cell>
          <cell r="C1390" t="str">
            <v>m2</v>
          </cell>
        </row>
        <row r="1391">
          <cell r="A1391">
            <v>990117</v>
          </cell>
          <cell r="B1391" t="str">
            <v>Concreto magro para lastro, traço 1:4,5:4,5 (em massa seca de cimento/ areia média/ brita 1) - preparo mecânico com betoneira 400 l.</v>
          </cell>
          <cell r="C1391" t="str">
            <v>m3</v>
          </cell>
        </row>
        <row r="1392">
          <cell r="A1392">
            <v>990118</v>
          </cell>
          <cell r="B1392" t="str">
            <v>Alizar de madeira de lei de 1ª (Peroba, Ipê, Angelim Pedra ou equivalente) de 5 x 2,5 cm</v>
          </cell>
          <cell r="C1392" t="str">
            <v>m</v>
          </cell>
        </row>
        <row r="1393">
          <cell r="A1393">
            <v>990119</v>
          </cell>
          <cell r="B1393" t="str">
            <v>Regularização de base para revestimento de pisos c/ argamassa de alta resistência, empregando argamassa de cimento e areia no traço 1:3 e espessura de 3 cm</v>
          </cell>
          <cell r="C1393" t="str">
            <v>m2</v>
          </cell>
        </row>
        <row r="1394">
          <cell r="A1394">
            <v>990120</v>
          </cell>
          <cell r="B1394" t="str">
            <v>Tubo de PVC rígido soldável marrom, DN 25mm (3/4")</v>
          </cell>
          <cell r="C1394" t="str">
            <v>m</v>
          </cell>
        </row>
        <row r="1395">
          <cell r="A1395">
            <v>990121</v>
          </cell>
          <cell r="B1395" t="str">
            <v>Joelho 90° de PVC soldável marrom, diâmetro 25mm (3/4")</v>
          </cell>
          <cell r="C1395" t="str">
            <v>und</v>
          </cell>
        </row>
        <row r="1396">
          <cell r="A1396">
            <v>990122</v>
          </cell>
          <cell r="B1396" t="str">
            <v>Luva de PVC soldável marrom, diâmetro 25mm (3/4")</v>
          </cell>
          <cell r="C1396" t="str">
            <v>und</v>
          </cell>
        </row>
        <row r="1397">
          <cell r="A1397">
            <v>990123</v>
          </cell>
          <cell r="B1397" t="str">
            <v>Adaptador de PVC soldável com anel para caixa d  água, DN 25mm</v>
          </cell>
          <cell r="C1397" t="str">
            <v>und</v>
          </cell>
        </row>
        <row r="1398">
          <cell r="A1398">
            <v>990124</v>
          </cell>
          <cell r="B1398" t="str">
            <v>Tubo de PVC rígido roscável, diâm. 1" (32mm), inclusive conexões</v>
          </cell>
          <cell r="C1398" t="str">
            <v>m</v>
          </cell>
        </row>
        <row r="1399">
          <cell r="A1399">
            <v>990125</v>
          </cell>
          <cell r="B1399" t="str">
            <v>Registro de gaveta bruto, diâmetro 20mm (3/4")</v>
          </cell>
          <cell r="C1399" t="str">
            <v>und</v>
          </cell>
        </row>
        <row r="1400">
          <cell r="A1400">
            <v>990126</v>
          </cell>
          <cell r="B1400" t="str">
            <v>Tubo de PVC rígido soldável branco, para esgoto, diâmetro 50mm (2")</v>
          </cell>
          <cell r="C1400" t="str">
            <v>m</v>
          </cell>
        </row>
        <row r="1401">
          <cell r="A1401">
            <v>990127</v>
          </cell>
          <cell r="B1401" t="str">
            <v>Poste de concreto, com seção circular, com 11m de comprimento e carga nominal no topo, de 200 kg, inclusive escavação e exclusive transporte</v>
          </cell>
          <cell r="C1401" t="str">
            <v>und</v>
          </cell>
        </row>
        <row r="1402">
          <cell r="A1402">
            <v>990128</v>
          </cell>
          <cell r="B1402" t="str">
            <v>Cruzeta (conjunto com 2 cruzetas) de 2400x90x135mm, sela para cruzeta, parafuso de cabeça abaulada diâm.10x150mm, arruela quadrada de 36mm furo de 18mm, porca quadrada</v>
          </cell>
          <cell r="C1402" t="str">
            <v>cj</v>
          </cell>
        </row>
        <row r="1403">
          <cell r="A1403">
            <v>990129</v>
          </cell>
          <cell r="B1403" t="str">
            <v>Terminal mecânico para cabo de 16 e 25 mm2</v>
          </cell>
          <cell r="C1403" t="str">
            <v>und</v>
          </cell>
        </row>
        <row r="1404">
          <cell r="A1404">
            <v>990130</v>
          </cell>
          <cell r="B1404" t="str">
            <v>Caixa para medidor monofásico P-980-009 c/ caixa p/ disjuntor P-940-003, padrão ESCELSA</v>
          </cell>
          <cell r="C1404" t="str">
            <v>und</v>
          </cell>
        </row>
        <row r="1405">
          <cell r="A1405">
            <v>990131</v>
          </cell>
          <cell r="B1405" t="str">
            <v>Caixa para medidor polifásico P-980-009 até 41000W c/ caixa p/ disjuntor, padrão ESCELSA</v>
          </cell>
          <cell r="C1405" t="str">
            <v>und</v>
          </cell>
        </row>
        <row r="1406">
          <cell r="A1406">
            <v>990132</v>
          </cell>
          <cell r="B1406" t="str">
            <v>Niple para eletroduto de PVC roscável, diâmetro 85mm (3")</v>
          </cell>
          <cell r="C1406" t="str">
            <v>und</v>
          </cell>
        </row>
        <row r="1407">
          <cell r="A1407">
            <v>990133</v>
          </cell>
          <cell r="B1407" t="str">
            <v>Eletroduto de aço galvanizado, diâmetro 85mm (3")</v>
          </cell>
          <cell r="C1407" t="str">
            <v>m</v>
          </cell>
        </row>
        <row r="1408">
          <cell r="A1408">
            <v>990134</v>
          </cell>
          <cell r="B1408" t="str">
            <v>Eletroduto de aço galvanizado, inclusive conexões, diâmetro 65mm (2.1/2")</v>
          </cell>
          <cell r="C1408" t="str">
            <v>m</v>
          </cell>
        </row>
        <row r="1409">
          <cell r="A1409">
            <v>990135</v>
          </cell>
          <cell r="B1409" t="str">
            <v>Eletroduto de aço galvanizado, inclusive conexões, diâmetro 100 mm (4")</v>
          </cell>
          <cell r="C1409" t="str">
            <v>m</v>
          </cell>
        </row>
        <row r="1410">
          <cell r="A1410">
            <v>990136</v>
          </cell>
          <cell r="B1410" t="str">
            <v>Cabo de cobre nú, seção de 16.0 mm2</v>
          </cell>
          <cell r="C1410" t="str">
            <v>m</v>
          </cell>
        </row>
        <row r="1411">
          <cell r="A1411">
            <v>990137</v>
          </cell>
          <cell r="B1411" t="str">
            <v>Pintura de esquadrias e elementos de madeira, aplicação manual, com duas demãos de tinta esmalte sintético referência Suvinil, Coral ou Metalatex</v>
          </cell>
          <cell r="C1411" t="str">
            <v>m2</v>
          </cell>
        </row>
        <row r="1412">
          <cell r="A1412">
            <v>990138</v>
          </cell>
          <cell r="B1412" t="str">
            <v>Fundo anticorrosivo zarcao, uma demao</v>
          </cell>
          <cell r="C1412" t="str">
            <v>m2</v>
          </cell>
        </row>
        <row r="1413">
          <cell r="A1413">
            <v>990139</v>
          </cell>
          <cell r="B1413" t="str">
            <v>Pintura sobre metal, aplicação manual, com duas demãos de tinta esmalte sintético, referência Suvinil, Coral ou Metalatex</v>
          </cell>
          <cell r="C1413" t="str">
            <v>m2</v>
          </cell>
        </row>
        <row r="1414">
          <cell r="A1414">
            <v>990140</v>
          </cell>
          <cell r="B1414" t="str">
            <v>Fornecimento e assentamento de tampão de ferro fundido com suporte articulado, para poço de visita, conforme padrão e especificações da PMV</v>
          </cell>
          <cell r="C1414" t="str">
            <v>und</v>
          </cell>
        </row>
        <row r="1415">
          <cell r="A1415">
            <v>9902</v>
          </cell>
          <cell r="B1415" t="str">
            <v>SERVIÇOS AUXILIARES 02</v>
          </cell>
          <cell r="C1415">
            <v>9902</v>
          </cell>
        </row>
        <row r="1416">
          <cell r="A1416">
            <v>990201</v>
          </cell>
          <cell r="B1416" t="str">
            <v>Betoneira capacidade nominal de 400 l, capacidade de mistura 280 l, motor elétrico trifásico potência de 2 cv, sem carregador - chp diurno</v>
          </cell>
          <cell r="C1416" t="str">
            <v>chp</v>
          </cell>
        </row>
        <row r="1417">
          <cell r="A1417">
            <v>990202</v>
          </cell>
          <cell r="B1417" t="str">
            <v>Caminhão basculante 6 m3 toco, peso bruto total 16.000 kg, carga útil máxima 11.130 kg, distância entre eixos 5,36 m, potência 185 cv, inclusive caçamba metálica - chp diurno</v>
          </cell>
          <cell r="C1417" t="str">
            <v>chp</v>
          </cell>
        </row>
        <row r="1418">
          <cell r="A1418">
            <v>990203</v>
          </cell>
          <cell r="B1418" t="str">
            <v>Vibrador de imersão, diâmetro de ponteira 45mm, motor elétrico trifásico potência de 2 cv - chp diurno</v>
          </cell>
          <cell r="C1418" t="str">
            <v>chp</v>
          </cell>
        </row>
        <row r="1419">
          <cell r="A1419">
            <v>990204</v>
          </cell>
          <cell r="B1419" t="str">
            <v>Guindauto hidráulico, capacidade máxima de carga 6200 kg, momento máximo de carga 11,7 tm, alcance máximo horizontal 9,70 m, inclusive caminhão toco pbt 16.000 kg, potência de 189 cv - chp diurno</v>
          </cell>
          <cell r="C1419" t="str">
            <v>chp</v>
          </cell>
        </row>
        <row r="1420">
          <cell r="A1420">
            <v>990205</v>
          </cell>
          <cell r="B1420" t="str">
            <v>Pá carregadeira sobre rodas, potência líquida 128 hp, capacidade da caçamba 1,7 a 2,8 m3, peso operacional 11632 kg - chp diurno.</v>
          </cell>
          <cell r="C1420" t="str">
            <v>chp</v>
          </cell>
        </row>
        <row r="1421">
          <cell r="A1421">
            <v>990206</v>
          </cell>
          <cell r="B1421" t="str">
            <v>Cortadora de piso com motor 4 tempos a gasolina, potência de 13 hp, com disco de corte diamantado segmentado para concreto, diâmetro de 350 mm, furo de 1" (14 x 1") - chp diurno</v>
          </cell>
          <cell r="C1421" t="str">
            <v>chp</v>
          </cell>
        </row>
        <row r="1422">
          <cell r="A1422">
            <v>990207</v>
          </cell>
          <cell r="B1422" t="str">
            <v>Compactador de solos de percusão (soquete) com motor a gasolina, potência 3 cv - chp diurno</v>
          </cell>
          <cell r="C1422" t="str">
            <v>chp</v>
          </cell>
        </row>
        <row r="1423">
          <cell r="A1423">
            <v>990208</v>
          </cell>
          <cell r="B1423" t="str">
            <v>Placa vibratória reversível com motor 4 tempos a gasolina, força centrífuga de 25 kn (2500 kgf), potência 5,5 cv - chp diurno</v>
          </cell>
          <cell r="C1423" t="str">
            <v>chp</v>
          </cell>
        </row>
        <row r="1424">
          <cell r="A1424">
            <v>990209</v>
          </cell>
          <cell r="B1424" t="str">
            <v>Retroescavadeira sobre rodas com carregadeira, tração 4x2, potência líq. 79 hp, caçamba carreg. cap. mín. 1 m3, caçamba retro cap. 0,20 m3, peso operacional mín. 6.570 kg, profundidade escavação máx. 4,37 m - chp diurno</v>
          </cell>
          <cell r="C1424" t="str">
            <v>chp</v>
          </cell>
        </row>
        <row r="1425">
          <cell r="A1425">
            <v>990210</v>
          </cell>
          <cell r="B1425" t="str">
            <v>Caminhão pipa 6.000 l, peso bruto total 13.000 kg, distância entre eixos 4,80 m, potência 189 cv inclusive tanque de aço para transporte de água, capacidade 6 m3 - chp diurno</v>
          </cell>
          <cell r="C1425" t="str">
            <v>chp</v>
          </cell>
        </row>
        <row r="1426">
          <cell r="A1426">
            <v>990211</v>
          </cell>
          <cell r="B1426" t="str">
            <v>Martelo demolidor elétrico, com potência de 2.000 w, 1.000 impactos por minuto, peso de 30 kg - chp diurno</v>
          </cell>
          <cell r="C1426" t="str">
            <v>chp</v>
          </cell>
        </row>
        <row r="1427">
          <cell r="A1427">
            <v>990212</v>
          </cell>
          <cell r="B1427" t="str">
            <v>Betoneira capacidade nominal de 400 l, capacidade de mistura 280 l, motor elétrico trifásico potência de 2 cv, sem carregador - chi diurno</v>
          </cell>
          <cell r="C1427" t="str">
            <v>chi</v>
          </cell>
        </row>
        <row r="1428">
          <cell r="A1428">
            <v>990213</v>
          </cell>
          <cell r="B1428" t="str">
            <v>Guindauto hidráulico, capacidade máxima de carga 6200 kg, momento máximo de carga 11,7 tm, alcance máximo horizontal 9,70 m, inclusive caminhão toco pbt 16.000 kg, potência de 189 cv - chi diurno.</v>
          </cell>
          <cell r="C1428" t="str">
            <v>chi</v>
          </cell>
        </row>
        <row r="1429">
          <cell r="A1429">
            <v>990214</v>
          </cell>
          <cell r="B1429" t="str">
            <v>Cortadora de piso com motor 4 tempos a gasolina, potência de 13 hp, com disco de corte diamantado segmentado para concreto, diâmetro de 350 mm, furo de 1" (14 x 1") - chi diurno</v>
          </cell>
          <cell r="C1429" t="str">
            <v>chi</v>
          </cell>
        </row>
        <row r="1430">
          <cell r="A1430">
            <v>990215</v>
          </cell>
          <cell r="B1430" t="str">
            <v>Placa vibratória reversível com motor 4 tempos a gasolina, força centrífuga de 25 kn (2500 kgf), potência 5,5 cv - chi diurno</v>
          </cell>
          <cell r="C1430" t="str">
            <v>chi</v>
          </cell>
        </row>
        <row r="1431">
          <cell r="A1431">
            <v>990216</v>
          </cell>
          <cell r="B1431" t="str">
            <v>Martelo demolidor elétrico, com potência de 2.000 w, 1.000 impactos por minuto, peso de 30 kg - chi diurno</v>
          </cell>
          <cell r="C1431" t="str">
            <v>chi</v>
          </cell>
        </row>
        <row r="1432">
          <cell r="A1432">
            <v>990217</v>
          </cell>
          <cell r="B1432" t="str">
            <v>Betoneira capacidade nominal de 400 l, capacidade de mistura 280 l, motor elétrico trifásico potência de 2 cv, sem carregador - depreciação</v>
          </cell>
          <cell r="C1432" t="str">
            <v>h</v>
          </cell>
        </row>
        <row r="1433">
          <cell r="A1433">
            <v>990218</v>
          </cell>
          <cell r="B1433" t="str">
            <v>Caminhão basculante 6m3 toco, peso bruto total 16.000kg, carga útil máx. 11.130kg, dist. entre eixos 5,36m, pot. 185cv, incl. caçamba metálica - depreciação</v>
          </cell>
          <cell r="C1433" t="str">
            <v>h</v>
          </cell>
        </row>
        <row r="1434">
          <cell r="A1434">
            <v>990219</v>
          </cell>
          <cell r="B1434" t="str">
            <v>Vibrador de imersão, diâmetro de ponteira 45mm, motor elétrico trifásico potência de 2 cv - depreciação</v>
          </cell>
          <cell r="C1434" t="str">
            <v>h</v>
          </cell>
        </row>
        <row r="1435">
          <cell r="A1435">
            <v>990220</v>
          </cell>
          <cell r="B1435" t="str">
            <v>Guindauto hidráulico, capacidade máxima de carga 6200 kg, momento máximo de carga 11,7 tm, alcance máximo horizontal 9,70 m, inclusive caminhão toco pbt 16.000 kg, potência de 189 cv - depreciação</v>
          </cell>
          <cell r="C1435" t="str">
            <v>h</v>
          </cell>
        </row>
        <row r="1436">
          <cell r="A1436">
            <v>990221</v>
          </cell>
          <cell r="B1436" t="str">
            <v>Pá carregadeira sobre rodas, potência líquida 128 hp, capacidade da caçamba 1,7 a 2,8 m3, peso operacional 11632 kg - depreciação</v>
          </cell>
          <cell r="C1436" t="str">
            <v>h</v>
          </cell>
        </row>
        <row r="1437">
          <cell r="A1437">
            <v>990222</v>
          </cell>
          <cell r="B1437" t="str">
            <v>Cortadora de piso com motor 4 tempos a gasolina, potência de 13 hp, com disco de corte diamantado segmentado para concreto, diâmetro de 350 mm, furo de 1" (14 x 1") - depreciação</v>
          </cell>
          <cell r="C1437" t="str">
            <v>h</v>
          </cell>
        </row>
        <row r="1438">
          <cell r="A1438">
            <v>990223</v>
          </cell>
          <cell r="B1438" t="str">
            <v>Compactador de solos de percussão (soquete) com motor a gasolina 4 tempos, potência 4 cv - depreciação</v>
          </cell>
          <cell r="C1438" t="str">
            <v>h</v>
          </cell>
        </row>
        <row r="1439">
          <cell r="A1439">
            <v>990224</v>
          </cell>
          <cell r="B1439" t="str">
            <v>Placa vibratória reversível com motor 4 tempos a gasolina, força centrífuga de 25 kn (2500 kgf), potência 5,5 cv - depreciação</v>
          </cell>
          <cell r="C1439" t="str">
            <v>h</v>
          </cell>
        </row>
        <row r="1440">
          <cell r="A1440">
            <v>990225</v>
          </cell>
          <cell r="B1440" t="str">
            <v>Retroescavadeira sobre rodas com carregadeira, tração 4x2, potência líq. 79 hp, caçamba carreg. cap. mín. 1 m3, caçamba retro cap. 0,20 m3, peso operacional mín. 6.570 kg, profundidade escavação máx. 4,37 m - depreciação</v>
          </cell>
          <cell r="C1440" t="str">
            <v>h</v>
          </cell>
        </row>
        <row r="1441">
          <cell r="A1441">
            <v>990226</v>
          </cell>
          <cell r="B1441" t="str">
            <v>Caminhão pipa 6.000 l, peso bruto total 13.000 kg, distância entre eixos 4,80 m, potência 189 cv inclusive tanque de aço para transporte de água, capacidade 6 m3 - depreciação.</v>
          </cell>
          <cell r="C1441" t="str">
            <v>h</v>
          </cell>
        </row>
        <row r="1442">
          <cell r="A1442">
            <v>990227</v>
          </cell>
          <cell r="B1442" t="str">
            <v>Martelo demolidor elétrico, com potência de 2.000 w, 1.000 impactos por minuto, peso de 30 kg - depreciação</v>
          </cell>
          <cell r="C1442" t="str">
            <v>h</v>
          </cell>
        </row>
        <row r="1443">
          <cell r="A1443">
            <v>990228</v>
          </cell>
          <cell r="B1443" t="str">
            <v>Betoneira capacidade nominal de 400 l, capacidade de mistura 280 l, motor elétrico trifásico potência de 2 cv, sem carregador - juros</v>
          </cell>
          <cell r="C1443" t="str">
            <v>h</v>
          </cell>
        </row>
        <row r="1444">
          <cell r="A1444">
            <v>990229</v>
          </cell>
          <cell r="B1444" t="str">
            <v>Caminhão basculante 6m3 toco, peso bruto total 16.000kg, carga útil máx. 11.130kg, dist. entre eixos 5,36m, pot. 185cv, incl. caçamba metálica - juros.</v>
          </cell>
          <cell r="C1444" t="str">
            <v>h</v>
          </cell>
        </row>
        <row r="1445">
          <cell r="A1445">
            <v>990230</v>
          </cell>
          <cell r="B1445" t="str">
            <v>Vibrador de imersão, diâmetro de ponteira 45mm, motor elétrico trifásico potência de 2 cv - juros</v>
          </cell>
          <cell r="C1445" t="str">
            <v>h</v>
          </cell>
        </row>
        <row r="1446">
          <cell r="A1446">
            <v>990231</v>
          </cell>
          <cell r="B1446" t="str">
            <v>Guindauto hidráulico, capacidade máxima de carga 6200 kg, momento máximo de carga 11,7 tm, alcance máximo horizontal 9,70 m, inclusive caminhão toco pbt 16.000 kg, potência de 189 cv - juros.</v>
          </cell>
          <cell r="C1446" t="str">
            <v>h</v>
          </cell>
        </row>
        <row r="1447">
          <cell r="A1447">
            <v>990232</v>
          </cell>
          <cell r="B1447" t="str">
            <v>Pá carregadeira sobre rodas, potência líquida 128 hp, capacidade da caçamba 1,7 a 2,8 m3, peso operacional 11632 kg - juros.</v>
          </cell>
          <cell r="C1447" t="str">
            <v>h</v>
          </cell>
        </row>
        <row r="1448">
          <cell r="A1448">
            <v>990233</v>
          </cell>
          <cell r="B1448" t="str">
            <v>Cortadora de piso com motor 4 tempos a gasolina, potência de 13 hp, com disco de corte diamantado segmentado para concreto, diâmetro de 350 mm, furo de 1" (14 x 1") - juros</v>
          </cell>
          <cell r="C1448" t="str">
            <v>h</v>
          </cell>
        </row>
        <row r="1449">
          <cell r="A1449">
            <v>990234</v>
          </cell>
          <cell r="B1449" t="str">
            <v>Compactador de solos de percussão (soquete) com motor a gasolina 4 tempos, potência 4 cv - juros</v>
          </cell>
          <cell r="C1449" t="str">
            <v>h</v>
          </cell>
        </row>
        <row r="1450">
          <cell r="A1450">
            <v>990235</v>
          </cell>
          <cell r="B1450" t="str">
            <v>Placa vibratória reversível com motor 4 tempos a gasolina, força centrífuga de 25 kn (2500 kgf), potência 5,5 cv - juros</v>
          </cell>
          <cell r="C1450" t="str">
            <v>h</v>
          </cell>
        </row>
        <row r="1451">
          <cell r="A1451">
            <v>990236</v>
          </cell>
          <cell r="B1451" t="str">
            <v>Retroescavadeira sobre rodas com carregadeira, tração 4x2, potência líq. 79 hp, caçamba carreg. cap. mín. 1 m3, caçamba retro cap. 0,20 m3, peso operacional mín. 6.570 kg, profundidade escavação máx. 4,37 m - juros</v>
          </cell>
          <cell r="C1451" t="str">
            <v>h</v>
          </cell>
        </row>
        <row r="1452">
          <cell r="A1452">
            <v>990237</v>
          </cell>
          <cell r="B1452" t="str">
            <v>Caminhão pipa 6.000 l, peso bruto total 13.000 kg, distância entre eixos 4,80 m, potência 189 cv inclusive tanque de aço para transporte de água, capacidade 6 m3 - juros</v>
          </cell>
          <cell r="C1452" t="str">
            <v>h</v>
          </cell>
        </row>
        <row r="1453">
          <cell r="A1453">
            <v>990238</v>
          </cell>
          <cell r="B1453" t="str">
            <v>Martelo demolidor elétrico, com potência de 2.000 w, 1.000 impactos por minuto, peso de 30 kg - juros</v>
          </cell>
          <cell r="C1453" t="str">
            <v>h</v>
          </cell>
        </row>
        <row r="1454">
          <cell r="A1454">
            <v>990239</v>
          </cell>
          <cell r="B1454" t="str">
            <v>Betoneira capacidade nominal de 400 l, capacidade de mistura 280 l, motor elétrico trifásico potência de 2 cv, sem carregador - manutenção</v>
          </cell>
          <cell r="C1454" t="str">
            <v>h</v>
          </cell>
        </row>
        <row r="1455">
          <cell r="A1455">
            <v>990240</v>
          </cell>
          <cell r="B1455" t="str">
            <v>Caminhão basculante 6m3 toco, peso bruto total 16.000kg, carga útil máx. 11.130kg, dist. entre eixos 5,36m, pot. 185 cv, incl. caçamba metálica - manutenção</v>
          </cell>
          <cell r="C1455" t="str">
            <v>h</v>
          </cell>
        </row>
        <row r="1456">
          <cell r="A1456">
            <v>990241</v>
          </cell>
          <cell r="B1456" t="str">
            <v>Vibrador de imersão, diâmetro de ponteira 45mm, motor elétrico trifásico potência de 2 cv - manutenção</v>
          </cell>
          <cell r="C1456" t="str">
            <v>h</v>
          </cell>
        </row>
        <row r="1457">
          <cell r="A1457">
            <v>990242</v>
          </cell>
          <cell r="B1457" t="str">
            <v>Guindauto hidráulico, capacidade máxima de carga 6200 kg, momento máximo de carga 11,7 tm, alcance máximo horizontal 9,70 m, inclusive caminhão toco pbt 16.000 kg, potência de 189 cv - manutenção.</v>
          </cell>
          <cell r="C1457" t="str">
            <v>h</v>
          </cell>
        </row>
        <row r="1458">
          <cell r="A1458">
            <v>990243</v>
          </cell>
          <cell r="B1458" t="str">
            <v>Pá carregadeira sobre rodas, potência líquida 128 hp, capacidade da caçamba 1,7 a 2,8 m3, peso operacional 11632 kg - manutenção.</v>
          </cell>
          <cell r="C1458" t="str">
            <v>h</v>
          </cell>
        </row>
        <row r="1459">
          <cell r="A1459">
            <v>990244</v>
          </cell>
          <cell r="B1459" t="str">
            <v>Cortadora de piso com motor 4 tempos a gasolina, potência de 13 hp, com disco de corte diamantado segmentado para concreto, diâmetro de 350 mm, furo de 1" (14 x 1") - manutenção</v>
          </cell>
          <cell r="C1459" t="str">
            <v>h</v>
          </cell>
        </row>
        <row r="1460">
          <cell r="A1460">
            <v>990245</v>
          </cell>
          <cell r="B1460" t="str">
            <v>Compactador de solos de percusão (soquete) com motor a gasolina, potência 3 cv - manutenção</v>
          </cell>
          <cell r="C1460" t="str">
            <v>h</v>
          </cell>
        </row>
        <row r="1461">
          <cell r="A1461">
            <v>990246</v>
          </cell>
          <cell r="B1461" t="str">
            <v>Placa vibratória reversível com motor 4 tempos a gasolina, força centrífuga de 25 kn (2500 kgf), potência 5,5 cv - manutenção</v>
          </cell>
          <cell r="C1461" t="str">
            <v>h</v>
          </cell>
        </row>
        <row r="1462">
          <cell r="A1462">
            <v>990247</v>
          </cell>
          <cell r="B1462" t="str">
            <v>Retroescavadeira sobre rodas com carregadeira, tração 4x2, potência líq. 79 hp, caçamba carreg. cap. mín. 1 m3, caçamba retro cap. 0,20 m3, peso operacional mín. 6.570 kg, profundidade escavação máx. 4,37 m - manutenção</v>
          </cell>
          <cell r="C1462" t="str">
            <v>h</v>
          </cell>
        </row>
        <row r="1463">
          <cell r="A1463">
            <v>990248</v>
          </cell>
          <cell r="B1463" t="str">
            <v>Caminhão pipa 6.000 l, peso bruto total 13.000 kg, distância entre eixos 4,80 m, potência 189 cv inclusive tanque de aço para transporte de água, capacidade 6 m3 - manutenção</v>
          </cell>
          <cell r="C1463" t="str">
            <v>h</v>
          </cell>
        </row>
        <row r="1464">
          <cell r="A1464">
            <v>990249</v>
          </cell>
          <cell r="B1464" t="str">
            <v>Martelo demolidor elétrico, com potência de 2.000 w, 1.000 impactos por minuto, peso de 30 kg - manutenção</v>
          </cell>
          <cell r="C1464" t="str">
            <v>h</v>
          </cell>
        </row>
        <row r="1465">
          <cell r="A1465">
            <v>990250</v>
          </cell>
          <cell r="B1465" t="str">
            <v>Betoneira capacidade nominal de 400 l, capacidade de mistura 280 l, motor elétrico trifásico potência de 2 cv, sem carregador - materiais na operação</v>
          </cell>
          <cell r="C1465" t="str">
            <v>h</v>
          </cell>
        </row>
        <row r="1466">
          <cell r="A1466">
            <v>990251</v>
          </cell>
          <cell r="B1466" t="str">
            <v>Caminhão basculante 6m3 toco, peso bruto total 16.000 kg, carga útil máx. 11.130kg, dist. entre eixos 5,36m, pot. 185cv, incl. caçamba metálica - materiais na operação</v>
          </cell>
          <cell r="C1466" t="str">
            <v>h</v>
          </cell>
        </row>
        <row r="1467">
          <cell r="A1467">
            <v>990252</v>
          </cell>
          <cell r="B1467" t="str">
            <v>Vibrador de imersão, diâmetro de ponteira 45mm, motor elétrico trifásico potência de 2 cv - materiais na operação.</v>
          </cell>
          <cell r="C1467" t="str">
            <v>h</v>
          </cell>
        </row>
        <row r="1468">
          <cell r="A1468">
            <v>990253</v>
          </cell>
          <cell r="B1468" t="str">
            <v>Guindauto hidráulico, capacidade máxima de carga 6200 kg, momento máximo de carga 11,7 tm, alcance máximo horizontal 9,70 m, inclusive caminhão toco pbt 16.000 kg, potência de 189 cv - materiais na operação.</v>
          </cell>
          <cell r="C1468" t="str">
            <v>h</v>
          </cell>
        </row>
        <row r="1469">
          <cell r="A1469">
            <v>990254</v>
          </cell>
          <cell r="B1469" t="str">
            <v>Pá carregadeira sobre rodas, potência líquida 128 hp, capacidade da caçamba 1,7 a 2,8 m3, peso operacional 11632 kg - materiais na operação.</v>
          </cell>
          <cell r="C1469" t="str">
            <v>h</v>
          </cell>
        </row>
        <row r="1470">
          <cell r="A1470">
            <v>990255</v>
          </cell>
          <cell r="B1470" t="str">
            <v>Cortadora de piso com motor 4 tempos a gasolina, potência de 13 hp, com disco de corte diamantado segmentado para concreto, diâmetro de 350 mm, furo de 1" (14 x 1") - materiais na operação</v>
          </cell>
          <cell r="C1470" t="str">
            <v>h</v>
          </cell>
        </row>
        <row r="1471">
          <cell r="A1471">
            <v>990256</v>
          </cell>
          <cell r="B1471" t="str">
            <v>Compactador de solos de percusão (soquete) com motor a gasolina, potência 3 cv - materiais na operação</v>
          </cell>
          <cell r="C1471" t="str">
            <v>h</v>
          </cell>
        </row>
        <row r="1472">
          <cell r="A1472">
            <v>990257</v>
          </cell>
          <cell r="B1472" t="str">
            <v>Placa vibratória reversível com motor 4 tempos a gasolina, força centrífuga de 25 kn (2500 kgf), potência 5,5 cv - materiais na operação</v>
          </cell>
          <cell r="C1472" t="str">
            <v>h</v>
          </cell>
        </row>
        <row r="1473">
          <cell r="A1473">
            <v>990258</v>
          </cell>
          <cell r="B1473" t="str">
            <v>Retroescavadeira sobre rodas com carregadeira, tração 4x2, potência líq. 79 hp, caçamba carreg. cap. mín. 1 m3, caçamba retro cap. 0,20 m3, peso operacional mín. 6.570 kg, profundidade escavação máx. 4,37 m - materiais na operação</v>
          </cell>
          <cell r="C1473" t="str">
            <v>h</v>
          </cell>
        </row>
        <row r="1474">
          <cell r="A1474">
            <v>990259</v>
          </cell>
          <cell r="B1474" t="str">
            <v>Caminhão pipa 6.000 l, peso bruto total 13.000 kg, distância entre eixos 4,80 m, potência 189 cv inclusive tanque de aço para transporte de água, capacidade 6 m3 - materiais na operação</v>
          </cell>
          <cell r="C1474" t="str">
            <v>h</v>
          </cell>
        </row>
        <row r="1475">
          <cell r="A1475">
            <v>990260</v>
          </cell>
          <cell r="B1475" t="str">
            <v>Martelo demolidor elétrico, com potência de 2.000 w, 1.000 impactos por minuto, peso de 30 kg - materiais na operação</v>
          </cell>
          <cell r="C1475" t="str">
            <v>h</v>
          </cell>
        </row>
        <row r="1476">
          <cell r="A1476">
            <v>990261</v>
          </cell>
          <cell r="B1476" t="str">
            <v>Caminhão basculante 6m3 toco, peso bruto total 16.000kg, carga útil máx. 11.130 kg, dist. entre eixos 5,36 m, pot. 185cv, incl. caçamba metálica - impostos e seguros</v>
          </cell>
          <cell r="C1476" t="str">
            <v>h</v>
          </cell>
        </row>
        <row r="1477">
          <cell r="A1477">
            <v>990262</v>
          </cell>
          <cell r="B1477" t="str">
            <v>Guindauto hidráulico, capacidade máxima de carga 6200 kg, momento máximo de carga 11,7 tm, alcance máximo horizontal 9,70 m, inclusive caminhão toco pbt 16.000 kg, potência de 189 cv - impostos e seguros.</v>
          </cell>
          <cell r="C1477" t="str">
            <v>h</v>
          </cell>
        </row>
        <row r="1478">
          <cell r="A1478">
            <v>990263</v>
          </cell>
          <cell r="B1478" t="str">
            <v>Caminhão pipa 6.000 l, peso bruto total 13.000 kg, distância entre eixos 4,80 m, potência 189 cv inclusive tanque de aço para transporte de água, capacidade 6 m3 - impostos e seguros</v>
          </cell>
          <cell r="C1478" t="str">
            <v>h</v>
          </cell>
        </row>
      </sheetData>
      <sheetData sheetId="5"/>
      <sheetData sheetId="6"/>
      <sheetData sheetId="7">
        <row r="1">
          <cell r="A1" t="str">
            <v>DATA BASE</v>
          </cell>
          <cell r="B1">
            <v>45689</v>
          </cell>
          <cell r="C1" t="str">
            <v>COMPOSIÇÕES CESAN</v>
          </cell>
        </row>
        <row r="2">
          <cell r="A2" t="str">
            <v>CÓD</v>
          </cell>
          <cell r="B2" t="str">
            <v>DESCRIÇÃO</v>
          </cell>
          <cell r="C2" t="str">
            <v>UND</v>
          </cell>
        </row>
        <row r="3">
          <cell r="A3">
            <v>7010100210</v>
          </cell>
          <cell r="B3" t="str">
            <v>BANHEIRO QUIMICO</v>
          </cell>
          <cell r="C3" t="str">
            <v>UNM</v>
          </cell>
        </row>
        <row r="4">
          <cell r="A4">
            <v>7010099200</v>
          </cell>
          <cell r="B4">
            <v>7010099200</v>
          </cell>
          <cell r="C4">
            <v>7010099200</v>
          </cell>
        </row>
        <row r="5">
          <cell r="A5">
            <v>7010099200</v>
          </cell>
          <cell r="B5">
            <v>7010099200</v>
          </cell>
          <cell r="C5">
            <v>7010099200</v>
          </cell>
        </row>
        <row r="6">
          <cell r="A6">
            <v>7010099200</v>
          </cell>
          <cell r="B6">
            <v>7010099200</v>
          </cell>
          <cell r="C6">
            <v>7010099200</v>
          </cell>
        </row>
        <row r="7">
          <cell r="A7">
            <v>7010099200</v>
          </cell>
          <cell r="B7">
            <v>7010099200</v>
          </cell>
          <cell r="C7">
            <v>7010099200</v>
          </cell>
        </row>
        <row r="8">
          <cell r="A8">
            <v>7010099200</v>
          </cell>
          <cell r="B8">
            <v>7010099200</v>
          </cell>
          <cell r="C8">
            <v>7010099200</v>
          </cell>
        </row>
        <row r="9">
          <cell r="A9">
            <v>7010099200</v>
          </cell>
          <cell r="B9">
            <v>7010099200</v>
          </cell>
          <cell r="C9">
            <v>7010099200</v>
          </cell>
        </row>
        <row r="10">
          <cell r="A10">
            <v>7010099200</v>
          </cell>
          <cell r="B10">
            <v>7010099200</v>
          </cell>
          <cell r="C10">
            <v>7010099200</v>
          </cell>
        </row>
        <row r="11">
          <cell r="A11">
            <v>7010099200</v>
          </cell>
          <cell r="B11">
            <v>7010099200</v>
          </cell>
          <cell r="C11">
            <v>7010099200</v>
          </cell>
        </row>
        <row r="12">
          <cell r="A12">
            <v>7010099200</v>
          </cell>
          <cell r="B12">
            <v>7010099200</v>
          </cell>
          <cell r="C12">
            <v>7010099200</v>
          </cell>
        </row>
        <row r="13">
          <cell r="A13">
            <v>7010099200</v>
          </cell>
          <cell r="B13">
            <v>7010099200</v>
          </cell>
          <cell r="C13">
            <v>7010099200</v>
          </cell>
        </row>
        <row r="14">
          <cell r="A14">
            <v>7010099200</v>
          </cell>
          <cell r="B14">
            <v>7010099200</v>
          </cell>
          <cell r="C14">
            <v>7010099200</v>
          </cell>
        </row>
        <row r="15">
          <cell r="A15">
            <v>7010099200</v>
          </cell>
          <cell r="B15">
            <v>7010099200</v>
          </cell>
          <cell r="C15">
            <v>7010099200</v>
          </cell>
        </row>
        <row r="16">
          <cell r="A16">
            <v>7010099200</v>
          </cell>
          <cell r="B16">
            <v>7010099200</v>
          </cell>
          <cell r="C16">
            <v>7010099200</v>
          </cell>
        </row>
        <row r="17">
          <cell r="A17">
            <v>7010099200</v>
          </cell>
          <cell r="B17">
            <v>7010099200</v>
          </cell>
          <cell r="C17">
            <v>7010099200</v>
          </cell>
        </row>
        <row r="18">
          <cell r="A18">
            <v>7010099200</v>
          </cell>
          <cell r="B18">
            <v>7010099200</v>
          </cell>
          <cell r="C18">
            <v>7010099200</v>
          </cell>
        </row>
        <row r="19">
          <cell r="A19">
            <v>7010099200</v>
          </cell>
          <cell r="B19">
            <v>7010099200</v>
          </cell>
          <cell r="C19">
            <v>7010099200</v>
          </cell>
        </row>
        <row r="20">
          <cell r="A20">
            <v>7010099200</v>
          </cell>
          <cell r="B20">
            <v>7010099200</v>
          </cell>
          <cell r="C20">
            <v>7010099200</v>
          </cell>
        </row>
        <row r="21">
          <cell r="A21">
            <v>7010099200</v>
          </cell>
          <cell r="B21">
            <v>7010099200</v>
          </cell>
          <cell r="C21">
            <v>7010099200</v>
          </cell>
        </row>
        <row r="22">
          <cell r="A22">
            <v>7010099200</v>
          </cell>
          <cell r="B22">
            <v>7010099200</v>
          </cell>
          <cell r="C22">
            <v>7010099200</v>
          </cell>
        </row>
        <row r="23">
          <cell r="A23">
            <v>7010099200</v>
          </cell>
          <cell r="B23">
            <v>7010099200</v>
          </cell>
          <cell r="C23">
            <v>7010099200</v>
          </cell>
        </row>
        <row r="24">
          <cell r="A24">
            <v>7010099200</v>
          </cell>
          <cell r="B24">
            <v>7010099200</v>
          </cell>
          <cell r="C24">
            <v>7010099200</v>
          </cell>
        </row>
        <row r="25">
          <cell r="A25">
            <v>7010099200</v>
          </cell>
          <cell r="B25">
            <v>7010099200</v>
          </cell>
          <cell r="C25">
            <v>7010099200</v>
          </cell>
        </row>
        <row r="26">
          <cell r="A26">
            <v>7010099200</v>
          </cell>
          <cell r="B26">
            <v>7010099200</v>
          </cell>
          <cell r="C26">
            <v>7010099200</v>
          </cell>
        </row>
        <row r="27">
          <cell r="A27">
            <v>7010099200</v>
          </cell>
          <cell r="B27">
            <v>7010099200</v>
          </cell>
          <cell r="C27">
            <v>7010099200</v>
          </cell>
        </row>
        <row r="28">
          <cell r="A28">
            <v>7010099200</v>
          </cell>
          <cell r="B28">
            <v>7010099200</v>
          </cell>
          <cell r="C28">
            <v>7010099200</v>
          </cell>
        </row>
        <row r="29">
          <cell r="A29">
            <v>7010099200</v>
          </cell>
          <cell r="B29">
            <v>7010099200</v>
          </cell>
          <cell r="C29">
            <v>7010099200</v>
          </cell>
        </row>
        <row r="30">
          <cell r="A30">
            <v>7010099200</v>
          </cell>
          <cell r="B30">
            <v>7010099200</v>
          </cell>
          <cell r="C30">
            <v>7010099200</v>
          </cell>
        </row>
        <row r="31">
          <cell r="A31">
            <v>7010099200</v>
          </cell>
          <cell r="B31">
            <v>7010099200</v>
          </cell>
          <cell r="C31">
            <v>7010099200</v>
          </cell>
        </row>
        <row r="32">
          <cell r="A32">
            <v>7010099200</v>
          </cell>
          <cell r="B32">
            <v>7010099200</v>
          </cell>
          <cell r="C32">
            <v>7010099200</v>
          </cell>
        </row>
        <row r="33">
          <cell r="A33">
            <v>7010099200</v>
          </cell>
          <cell r="B33">
            <v>7010099200</v>
          </cell>
          <cell r="C33">
            <v>7010099200</v>
          </cell>
        </row>
        <row r="34">
          <cell r="A34">
            <v>7010099200</v>
          </cell>
          <cell r="B34">
            <v>7010099200</v>
          </cell>
          <cell r="C34">
            <v>7010099200</v>
          </cell>
        </row>
        <row r="35">
          <cell r="A35">
            <v>7010099200</v>
          </cell>
          <cell r="B35">
            <v>7010099200</v>
          </cell>
          <cell r="C35">
            <v>7010099200</v>
          </cell>
        </row>
        <row r="36">
          <cell r="A36">
            <v>7010099200</v>
          </cell>
          <cell r="B36">
            <v>7010099200</v>
          </cell>
          <cell r="C36">
            <v>7010099200</v>
          </cell>
        </row>
        <row r="37">
          <cell r="A37">
            <v>7010099200</v>
          </cell>
          <cell r="B37">
            <v>7010099200</v>
          </cell>
          <cell r="C37">
            <v>7010099200</v>
          </cell>
        </row>
        <row r="38">
          <cell r="A38">
            <v>7010099200</v>
          </cell>
          <cell r="B38">
            <v>7010099200</v>
          </cell>
          <cell r="C38">
            <v>7010099200</v>
          </cell>
        </row>
        <row r="39">
          <cell r="A39">
            <v>7010099200</v>
          </cell>
          <cell r="B39">
            <v>7010099200</v>
          </cell>
          <cell r="C39">
            <v>7010099200</v>
          </cell>
        </row>
        <row r="40">
          <cell r="A40">
            <v>7010099200</v>
          </cell>
          <cell r="B40">
            <v>7010099200</v>
          </cell>
          <cell r="C40">
            <v>7010099200</v>
          </cell>
        </row>
        <row r="41">
          <cell r="A41">
            <v>7010099200</v>
          </cell>
          <cell r="B41">
            <v>7010099200</v>
          </cell>
          <cell r="C41">
            <v>7010099200</v>
          </cell>
        </row>
        <row r="42">
          <cell r="A42">
            <v>7010099200</v>
          </cell>
          <cell r="B42">
            <v>7010099200</v>
          </cell>
          <cell r="C42">
            <v>7010099200</v>
          </cell>
        </row>
        <row r="43">
          <cell r="A43">
            <v>7010099200</v>
          </cell>
          <cell r="B43">
            <v>7010099200</v>
          </cell>
          <cell r="C43">
            <v>7010099200</v>
          </cell>
        </row>
        <row r="44">
          <cell r="A44">
            <v>7010099200</v>
          </cell>
          <cell r="B44">
            <v>7010099200</v>
          </cell>
          <cell r="C44">
            <v>7010099200</v>
          </cell>
        </row>
        <row r="45">
          <cell r="A45">
            <v>7010099200</v>
          </cell>
          <cell r="B45">
            <v>7010099200</v>
          </cell>
          <cell r="C45">
            <v>7010099200</v>
          </cell>
        </row>
        <row r="46">
          <cell r="A46">
            <v>7010099200</v>
          </cell>
          <cell r="B46">
            <v>7010099200</v>
          </cell>
          <cell r="C46">
            <v>7010099200</v>
          </cell>
        </row>
        <row r="47">
          <cell r="A47">
            <v>7010099200</v>
          </cell>
          <cell r="B47">
            <v>7010099200</v>
          </cell>
          <cell r="C47">
            <v>7010099200</v>
          </cell>
        </row>
        <row r="48">
          <cell r="A48">
            <v>7010099200</v>
          </cell>
          <cell r="B48">
            <v>7010099200</v>
          </cell>
          <cell r="C48">
            <v>7010099200</v>
          </cell>
        </row>
        <row r="49">
          <cell r="A49">
            <v>7010099200</v>
          </cell>
          <cell r="B49">
            <v>7010099200</v>
          </cell>
          <cell r="C49">
            <v>7010099200</v>
          </cell>
        </row>
        <row r="50">
          <cell r="A50">
            <v>7010099200</v>
          </cell>
          <cell r="B50">
            <v>7010099200</v>
          </cell>
          <cell r="C50">
            <v>7010099200</v>
          </cell>
        </row>
        <row r="51">
          <cell r="A51">
            <v>7010099200</v>
          </cell>
          <cell r="B51">
            <v>7010099200</v>
          </cell>
          <cell r="C51">
            <v>7010099200</v>
          </cell>
        </row>
        <row r="52">
          <cell r="A52">
            <v>7010099200</v>
          </cell>
          <cell r="B52">
            <v>7010099200</v>
          </cell>
          <cell r="C52">
            <v>7010099200</v>
          </cell>
        </row>
        <row r="53">
          <cell r="A53">
            <v>7010099200</v>
          </cell>
          <cell r="B53">
            <v>7010099200</v>
          </cell>
          <cell r="C53">
            <v>7010099200</v>
          </cell>
        </row>
        <row r="54">
          <cell r="A54">
            <v>7010099200</v>
          </cell>
          <cell r="B54">
            <v>7010099200</v>
          </cell>
          <cell r="C54">
            <v>7010099200</v>
          </cell>
        </row>
        <row r="55">
          <cell r="A55">
            <v>7010099200</v>
          </cell>
          <cell r="B55">
            <v>7010099200</v>
          </cell>
          <cell r="C55">
            <v>7010099200</v>
          </cell>
        </row>
        <row r="56">
          <cell r="A56">
            <v>7010099200</v>
          </cell>
          <cell r="B56">
            <v>7010099200</v>
          </cell>
          <cell r="C56">
            <v>7010099200</v>
          </cell>
        </row>
        <row r="57">
          <cell r="A57">
            <v>7010099200</v>
          </cell>
          <cell r="B57">
            <v>7010099200</v>
          </cell>
          <cell r="C57">
            <v>7010099200</v>
          </cell>
        </row>
        <row r="58">
          <cell r="A58">
            <v>7010099200</v>
          </cell>
          <cell r="B58">
            <v>7010099200</v>
          </cell>
          <cell r="C58">
            <v>7010099200</v>
          </cell>
        </row>
        <row r="59">
          <cell r="A59">
            <v>7010099200</v>
          </cell>
          <cell r="B59">
            <v>7010099200</v>
          </cell>
          <cell r="C59">
            <v>7010099200</v>
          </cell>
        </row>
        <row r="60">
          <cell r="A60">
            <v>7010099200</v>
          </cell>
          <cell r="B60">
            <v>7010099200</v>
          </cell>
          <cell r="C60">
            <v>7010099200</v>
          </cell>
        </row>
        <row r="61">
          <cell r="A61">
            <v>7010099200</v>
          </cell>
          <cell r="B61">
            <v>7010099200</v>
          </cell>
          <cell r="C61">
            <v>7010099200</v>
          </cell>
        </row>
        <row r="62">
          <cell r="A62">
            <v>7010099200</v>
          </cell>
          <cell r="B62">
            <v>7010099200</v>
          </cell>
          <cell r="C62">
            <v>7010099200</v>
          </cell>
        </row>
        <row r="63">
          <cell r="A63">
            <v>7010099200</v>
          </cell>
          <cell r="B63">
            <v>7010099200</v>
          </cell>
          <cell r="C63">
            <v>7010099200</v>
          </cell>
        </row>
        <row r="64">
          <cell r="A64">
            <v>7010099200</v>
          </cell>
          <cell r="B64">
            <v>7010099200</v>
          </cell>
          <cell r="C64">
            <v>7010099200</v>
          </cell>
        </row>
        <row r="65">
          <cell r="A65">
            <v>7010099200</v>
          </cell>
          <cell r="B65">
            <v>7010099200</v>
          </cell>
          <cell r="C65">
            <v>7010099200</v>
          </cell>
        </row>
        <row r="66">
          <cell r="A66">
            <v>7010099200</v>
          </cell>
          <cell r="B66">
            <v>7010099200</v>
          </cell>
          <cell r="C66">
            <v>7010099200</v>
          </cell>
        </row>
        <row r="67">
          <cell r="A67">
            <v>7010099200</v>
          </cell>
          <cell r="B67">
            <v>7010099200</v>
          </cell>
          <cell r="C67">
            <v>7010099200</v>
          </cell>
        </row>
        <row r="68">
          <cell r="A68">
            <v>7010099200</v>
          </cell>
          <cell r="B68">
            <v>7010099200</v>
          </cell>
          <cell r="C68">
            <v>7010099200</v>
          </cell>
        </row>
        <row r="69">
          <cell r="A69">
            <v>7010099200</v>
          </cell>
          <cell r="B69">
            <v>7010099200</v>
          </cell>
          <cell r="C69">
            <v>7010099200</v>
          </cell>
        </row>
        <row r="70">
          <cell r="A70">
            <v>7010099200</v>
          </cell>
          <cell r="B70">
            <v>7010099200</v>
          </cell>
          <cell r="C70">
            <v>7010099200</v>
          </cell>
        </row>
        <row r="71">
          <cell r="A71">
            <v>7010099200</v>
          </cell>
          <cell r="B71">
            <v>7010099200</v>
          </cell>
          <cell r="C71">
            <v>7010099200</v>
          </cell>
        </row>
        <row r="72">
          <cell r="A72">
            <v>7010099200</v>
          </cell>
          <cell r="B72">
            <v>7010099200</v>
          </cell>
          <cell r="C72">
            <v>7010099200</v>
          </cell>
        </row>
        <row r="73">
          <cell r="A73">
            <v>7010099200</v>
          </cell>
          <cell r="B73">
            <v>7010099200</v>
          </cell>
          <cell r="C73">
            <v>7010099200</v>
          </cell>
        </row>
        <row r="74">
          <cell r="A74">
            <v>7010099200</v>
          </cell>
          <cell r="B74">
            <v>7010099200</v>
          </cell>
          <cell r="C74">
            <v>7010099200</v>
          </cell>
        </row>
        <row r="75">
          <cell r="A75">
            <v>7010099200</v>
          </cell>
          <cell r="B75">
            <v>7010099200</v>
          </cell>
          <cell r="C75">
            <v>7010099200</v>
          </cell>
        </row>
        <row r="76">
          <cell r="A76">
            <v>7010099200</v>
          </cell>
          <cell r="B76">
            <v>7010099200</v>
          </cell>
          <cell r="C76">
            <v>7010099200</v>
          </cell>
        </row>
        <row r="77">
          <cell r="A77">
            <v>7010099200</v>
          </cell>
          <cell r="B77">
            <v>7010099200</v>
          </cell>
          <cell r="C77">
            <v>7010099200</v>
          </cell>
        </row>
        <row r="78">
          <cell r="A78">
            <v>7010099200</v>
          </cell>
          <cell r="B78">
            <v>7010099200</v>
          </cell>
          <cell r="C78">
            <v>7010099200</v>
          </cell>
        </row>
        <row r="79">
          <cell r="A79">
            <v>7010099200</v>
          </cell>
          <cell r="B79">
            <v>7010099200</v>
          </cell>
          <cell r="C79">
            <v>7010099200</v>
          </cell>
        </row>
        <row r="80">
          <cell r="A80">
            <v>7010099200</v>
          </cell>
          <cell r="B80">
            <v>7010099200</v>
          </cell>
          <cell r="C80">
            <v>7010099200</v>
          </cell>
        </row>
        <row r="81">
          <cell r="A81">
            <v>7010099200</v>
          </cell>
          <cell r="B81">
            <v>7010099200</v>
          </cell>
          <cell r="C81">
            <v>7010099200</v>
          </cell>
        </row>
        <row r="82">
          <cell r="A82">
            <v>7010099200</v>
          </cell>
          <cell r="B82">
            <v>7010099200</v>
          </cell>
          <cell r="C82">
            <v>7010099200</v>
          </cell>
        </row>
        <row r="83">
          <cell r="A83">
            <v>7010099200</v>
          </cell>
          <cell r="B83">
            <v>7010099200</v>
          </cell>
          <cell r="C83">
            <v>7010099200</v>
          </cell>
        </row>
        <row r="84">
          <cell r="A84">
            <v>7010099200</v>
          </cell>
          <cell r="B84">
            <v>7010099200</v>
          </cell>
          <cell r="C84">
            <v>7010099200</v>
          </cell>
        </row>
        <row r="85">
          <cell r="A85">
            <v>7010099200</v>
          </cell>
          <cell r="B85">
            <v>7010099200</v>
          </cell>
          <cell r="C85">
            <v>7010099200</v>
          </cell>
        </row>
        <row r="86">
          <cell r="A86">
            <v>7010099200</v>
          </cell>
          <cell r="B86">
            <v>7010099200</v>
          </cell>
          <cell r="C86">
            <v>7010099200</v>
          </cell>
        </row>
        <row r="87">
          <cell r="A87">
            <v>7010099200</v>
          </cell>
          <cell r="B87">
            <v>7010099200</v>
          </cell>
          <cell r="C87">
            <v>7010099200</v>
          </cell>
        </row>
        <row r="88">
          <cell r="A88">
            <v>7010099200</v>
          </cell>
          <cell r="B88">
            <v>7010099200</v>
          </cell>
          <cell r="C88">
            <v>7010099200</v>
          </cell>
        </row>
        <row r="89">
          <cell r="A89">
            <v>7010099200</v>
          </cell>
          <cell r="B89">
            <v>7010099200</v>
          </cell>
          <cell r="C89">
            <v>7010099200</v>
          </cell>
        </row>
        <row r="90">
          <cell r="A90">
            <v>7010099200</v>
          </cell>
          <cell r="B90">
            <v>7010099200</v>
          </cell>
          <cell r="C90">
            <v>7010099200</v>
          </cell>
        </row>
        <row r="91">
          <cell r="A91">
            <v>7010099200</v>
          </cell>
          <cell r="B91">
            <v>7010099200</v>
          </cell>
          <cell r="C91">
            <v>7010099200</v>
          </cell>
        </row>
        <row r="92">
          <cell r="A92">
            <v>7010099200</v>
          </cell>
          <cell r="B92">
            <v>7010099200</v>
          </cell>
          <cell r="C92">
            <v>7010099200</v>
          </cell>
        </row>
        <row r="93">
          <cell r="A93">
            <v>7010099200</v>
          </cell>
          <cell r="B93">
            <v>7010099200</v>
          </cell>
          <cell r="C93">
            <v>7010099200</v>
          </cell>
        </row>
        <row r="94">
          <cell r="A94">
            <v>7010099200</v>
          </cell>
          <cell r="B94">
            <v>7010099200</v>
          </cell>
          <cell r="C94">
            <v>7010099200</v>
          </cell>
        </row>
        <row r="95">
          <cell r="A95">
            <v>7010099200</v>
          </cell>
          <cell r="B95">
            <v>7010099200</v>
          </cell>
          <cell r="C95">
            <v>7010099200</v>
          </cell>
        </row>
        <row r="96">
          <cell r="A96">
            <v>7010099200</v>
          </cell>
          <cell r="B96">
            <v>7010099200</v>
          </cell>
          <cell r="C96">
            <v>7010099200</v>
          </cell>
        </row>
        <row r="97">
          <cell r="A97">
            <v>7010099200</v>
          </cell>
          <cell r="B97">
            <v>7010099200</v>
          </cell>
          <cell r="C97">
            <v>7010099200</v>
          </cell>
        </row>
        <row r="98">
          <cell r="A98">
            <v>7010099200</v>
          </cell>
          <cell r="B98">
            <v>7010099200</v>
          </cell>
          <cell r="C98">
            <v>7010099200</v>
          </cell>
        </row>
        <row r="99">
          <cell r="A99">
            <v>7010099200</v>
          </cell>
          <cell r="B99">
            <v>7010099200</v>
          </cell>
          <cell r="C99">
            <v>7010099200</v>
          </cell>
        </row>
        <row r="100">
          <cell r="A100">
            <v>7010099200</v>
          </cell>
          <cell r="B100">
            <v>7010099200</v>
          </cell>
          <cell r="C100">
            <v>7010099200</v>
          </cell>
        </row>
        <row r="101">
          <cell r="A101">
            <v>7010099200</v>
          </cell>
          <cell r="B101">
            <v>7010099200</v>
          </cell>
          <cell r="C101">
            <v>7010099200</v>
          </cell>
        </row>
        <row r="102">
          <cell r="A102">
            <v>7010099200</v>
          </cell>
          <cell r="B102">
            <v>7010099200</v>
          </cell>
          <cell r="C102">
            <v>7010099200</v>
          </cell>
        </row>
        <row r="103">
          <cell r="A103">
            <v>7010099200</v>
          </cell>
          <cell r="B103">
            <v>7010099200</v>
          </cell>
          <cell r="C103">
            <v>7010099200</v>
          </cell>
        </row>
        <row r="104">
          <cell r="A104">
            <v>7010099200</v>
          </cell>
          <cell r="B104">
            <v>7010099200</v>
          </cell>
          <cell r="C104">
            <v>7010099200</v>
          </cell>
        </row>
        <row r="105">
          <cell r="A105">
            <v>7010099200</v>
          </cell>
          <cell r="B105">
            <v>7010099200</v>
          </cell>
          <cell r="C105">
            <v>7010099200</v>
          </cell>
        </row>
        <row r="106">
          <cell r="A106">
            <v>7010099200</v>
          </cell>
          <cell r="B106">
            <v>7010099200</v>
          </cell>
          <cell r="C106">
            <v>7010099200</v>
          </cell>
        </row>
        <row r="107">
          <cell r="A107">
            <v>7010099200</v>
          </cell>
          <cell r="B107">
            <v>7010099200</v>
          </cell>
          <cell r="C107">
            <v>7010099200</v>
          </cell>
        </row>
        <row r="108">
          <cell r="A108">
            <v>7010099200</v>
          </cell>
          <cell r="B108">
            <v>7010099200</v>
          </cell>
          <cell r="C108">
            <v>7010099200</v>
          </cell>
        </row>
        <row r="109">
          <cell r="A109">
            <v>7010099200</v>
          </cell>
          <cell r="B109">
            <v>7010099200</v>
          </cell>
          <cell r="C109">
            <v>7010099200</v>
          </cell>
        </row>
        <row r="110">
          <cell r="A110">
            <v>7010099200</v>
          </cell>
          <cell r="B110">
            <v>7010099200</v>
          </cell>
          <cell r="C110">
            <v>7010099200</v>
          </cell>
        </row>
        <row r="111">
          <cell r="A111">
            <v>7010099200</v>
          </cell>
          <cell r="B111">
            <v>7010099200</v>
          </cell>
          <cell r="C111">
            <v>7010099200</v>
          </cell>
        </row>
        <row r="112">
          <cell r="A112">
            <v>7010099200</v>
          </cell>
          <cell r="B112">
            <v>7010099200</v>
          </cell>
          <cell r="C112">
            <v>7010099200</v>
          </cell>
        </row>
        <row r="113">
          <cell r="A113">
            <v>7010099200</v>
          </cell>
          <cell r="B113">
            <v>7010099200</v>
          </cell>
          <cell r="C113">
            <v>7010099200</v>
          </cell>
        </row>
        <row r="114">
          <cell r="A114">
            <v>7010099200</v>
          </cell>
          <cell r="B114">
            <v>7010099200</v>
          </cell>
          <cell r="C114">
            <v>7010099200</v>
          </cell>
        </row>
        <row r="115">
          <cell r="A115">
            <v>7010099200</v>
          </cell>
          <cell r="B115">
            <v>7010099200</v>
          </cell>
          <cell r="C115">
            <v>7010099200</v>
          </cell>
        </row>
        <row r="116">
          <cell r="A116">
            <v>7010099200</v>
          </cell>
          <cell r="B116">
            <v>7010099200</v>
          </cell>
          <cell r="C116">
            <v>7010099200</v>
          </cell>
        </row>
        <row r="117">
          <cell r="A117">
            <v>7010099200</v>
          </cell>
          <cell r="B117">
            <v>7010099200</v>
          </cell>
          <cell r="C117">
            <v>7010099200</v>
          </cell>
        </row>
        <row r="118">
          <cell r="A118">
            <v>7010099200</v>
          </cell>
          <cell r="B118">
            <v>7010099200</v>
          </cell>
          <cell r="C118">
            <v>7010099200</v>
          </cell>
        </row>
        <row r="119">
          <cell r="A119">
            <v>7010099200</v>
          </cell>
          <cell r="B119">
            <v>7010099200</v>
          </cell>
          <cell r="C119">
            <v>7010099200</v>
          </cell>
        </row>
        <row r="120">
          <cell r="A120">
            <v>7010099200</v>
          </cell>
          <cell r="B120">
            <v>7010099200</v>
          </cell>
          <cell r="C120">
            <v>7010099200</v>
          </cell>
        </row>
        <row r="121">
          <cell r="A121">
            <v>7010099200</v>
          </cell>
          <cell r="B121">
            <v>7010099200</v>
          </cell>
          <cell r="C121">
            <v>7010099200</v>
          </cell>
        </row>
        <row r="122">
          <cell r="A122">
            <v>7010099200</v>
          </cell>
          <cell r="B122">
            <v>7010099200</v>
          </cell>
          <cell r="C122">
            <v>7010099200</v>
          </cell>
        </row>
        <row r="123">
          <cell r="A123">
            <v>7010099200</v>
          </cell>
          <cell r="B123">
            <v>7010099200</v>
          </cell>
          <cell r="C123">
            <v>7010099200</v>
          </cell>
        </row>
        <row r="124">
          <cell r="A124">
            <v>7010099200</v>
          </cell>
          <cell r="B124">
            <v>7010099200</v>
          </cell>
          <cell r="C124">
            <v>7010099200</v>
          </cell>
        </row>
        <row r="125">
          <cell r="A125">
            <v>7010099200</v>
          </cell>
          <cell r="B125">
            <v>7010099200</v>
          </cell>
          <cell r="C125">
            <v>7010099200</v>
          </cell>
        </row>
        <row r="126">
          <cell r="A126">
            <v>7010099200</v>
          </cell>
          <cell r="B126">
            <v>7010099200</v>
          </cell>
          <cell r="C126">
            <v>7010099200</v>
          </cell>
        </row>
        <row r="127">
          <cell r="A127">
            <v>7010099200</v>
          </cell>
          <cell r="B127">
            <v>7010099200</v>
          </cell>
          <cell r="C127">
            <v>7010099200</v>
          </cell>
        </row>
        <row r="128">
          <cell r="A128">
            <v>7010099200</v>
          </cell>
          <cell r="B128">
            <v>7010099200</v>
          </cell>
          <cell r="C128">
            <v>7010099200</v>
          </cell>
        </row>
        <row r="129">
          <cell r="A129">
            <v>7010099200</v>
          </cell>
          <cell r="B129">
            <v>7010099200</v>
          </cell>
          <cell r="C129">
            <v>7010099200</v>
          </cell>
        </row>
        <row r="130">
          <cell r="A130">
            <v>7010099200</v>
          </cell>
          <cell r="B130">
            <v>7010099200</v>
          </cell>
          <cell r="C130">
            <v>7010099200</v>
          </cell>
        </row>
        <row r="131">
          <cell r="A131">
            <v>7010099200</v>
          </cell>
          <cell r="B131">
            <v>7010099200</v>
          </cell>
          <cell r="C131">
            <v>7010099200</v>
          </cell>
        </row>
        <row r="132">
          <cell r="A132">
            <v>7010099200</v>
          </cell>
          <cell r="B132">
            <v>7010099200</v>
          </cell>
          <cell r="C132">
            <v>7010099200</v>
          </cell>
        </row>
        <row r="133">
          <cell r="A133">
            <v>7010099200</v>
          </cell>
          <cell r="B133">
            <v>7010099200</v>
          </cell>
          <cell r="C133">
            <v>7010099200</v>
          </cell>
        </row>
        <row r="134">
          <cell r="A134">
            <v>7010099200</v>
          </cell>
          <cell r="B134">
            <v>7010099200</v>
          </cell>
          <cell r="C134">
            <v>7010099200</v>
          </cell>
        </row>
        <row r="135">
          <cell r="A135">
            <v>7010099200</v>
          </cell>
          <cell r="B135">
            <v>7010099200</v>
          </cell>
          <cell r="C135">
            <v>7010099200</v>
          </cell>
        </row>
        <row r="136">
          <cell r="A136">
            <v>7010099200</v>
          </cell>
          <cell r="B136">
            <v>7010099200</v>
          </cell>
          <cell r="C136">
            <v>7010099200</v>
          </cell>
        </row>
        <row r="137">
          <cell r="A137">
            <v>7010099200</v>
          </cell>
          <cell r="B137">
            <v>7010099200</v>
          </cell>
          <cell r="C137">
            <v>7010099200</v>
          </cell>
        </row>
        <row r="138">
          <cell r="A138">
            <v>7010099200</v>
          </cell>
          <cell r="B138">
            <v>7010099200</v>
          </cell>
          <cell r="C138">
            <v>7010099200</v>
          </cell>
        </row>
        <row r="139">
          <cell r="A139">
            <v>7010099200</v>
          </cell>
          <cell r="B139">
            <v>7010099200</v>
          </cell>
          <cell r="C139">
            <v>7010099200</v>
          </cell>
        </row>
        <row r="140">
          <cell r="A140">
            <v>7010099200</v>
          </cell>
          <cell r="B140">
            <v>7010099200</v>
          </cell>
          <cell r="C140">
            <v>7010099200</v>
          </cell>
        </row>
        <row r="141">
          <cell r="A141">
            <v>7010099200</v>
          </cell>
          <cell r="B141">
            <v>7010099200</v>
          </cell>
          <cell r="C141">
            <v>7010099200</v>
          </cell>
        </row>
        <row r="142">
          <cell r="A142">
            <v>7010099200</v>
          </cell>
          <cell r="B142">
            <v>7010099200</v>
          </cell>
          <cell r="C142">
            <v>7010099200</v>
          </cell>
        </row>
        <row r="143">
          <cell r="A143">
            <v>7010099200</v>
          </cell>
          <cell r="B143">
            <v>7010099200</v>
          </cell>
          <cell r="C143">
            <v>7010099200</v>
          </cell>
        </row>
        <row r="144">
          <cell r="A144">
            <v>7010099200</v>
          </cell>
          <cell r="B144">
            <v>7010099200</v>
          </cell>
          <cell r="C144">
            <v>7010099200</v>
          </cell>
        </row>
        <row r="145">
          <cell r="A145">
            <v>7010099200</v>
          </cell>
          <cell r="B145">
            <v>7010099200</v>
          </cell>
          <cell r="C145">
            <v>7010099200</v>
          </cell>
        </row>
        <row r="146">
          <cell r="A146">
            <v>7010099200</v>
          </cell>
          <cell r="B146">
            <v>7010099200</v>
          </cell>
          <cell r="C146">
            <v>7010099200</v>
          </cell>
        </row>
        <row r="147">
          <cell r="A147">
            <v>7010099200</v>
          </cell>
          <cell r="B147">
            <v>7010099200</v>
          </cell>
          <cell r="C147">
            <v>7010099200</v>
          </cell>
        </row>
        <row r="148">
          <cell r="A148">
            <v>7010099200</v>
          </cell>
          <cell r="B148">
            <v>7010099200</v>
          </cell>
          <cell r="C148">
            <v>7010099200</v>
          </cell>
        </row>
        <row r="149">
          <cell r="A149">
            <v>7010099200</v>
          </cell>
          <cell r="B149">
            <v>7010099200</v>
          </cell>
          <cell r="C149">
            <v>7010099200</v>
          </cell>
        </row>
        <row r="150">
          <cell r="A150">
            <v>7010099200</v>
          </cell>
          <cell r="B150">
            <v>7010099200</v>
          </cell>
          <cell r="C150">
            <v>7010099200</v>
          </cell>
        </row>
        <row r="151">
          <cell r="A151">
            <v>7010099200</v>
          </cell>
          <cell r="B151">
            <v>7010099200</v>
          </cell>
          <cell r="C151">
            <v>7010099200</v>
          </cell>
        </row>
        <row r="152">
          <cell r="A152">
            <v>7010099200</v>
          </cell>
          <cell r="B152">
            <v>7010099200</v>
          </cell>
          <cell r="C152">
            <v>7010099200</v>
          </cell>
        </row>
        <row r="153">
          <cell r="A153">
            <v>7010099200</v>
          </cell>
          <cell r="B153">
            <v>7010099200</v>
          </cell>
          <cell r="C153">
            <v>7010099200</v>
          </cell>
        </row>
        <row r="154">
          <cell r="A154">
            <v>7010099200</v>
          </cell>
          <cell r="B154">
            <v>7010099200</v>
          </cell>
          <cell r="C154">
            <v>7010099200</v>
          </cell>
        </row>
        <row r="155">
          <cell r="A155">
            <v>7010099200</v>
          </cell>
          <cell r="B155">
            <v>7010099200</v>
          </cell>
          <cell r="C155">
            <v>7010099200</v>
          </cell>
        </row>
        <row r="156">
          <cell r="A156">
            <v>7010099200</v>
          </cell>
          <cell r="B156">
            <v>7010099200</v>
          </cell>
          <cell r="C156">
            <v>7010099200</v>
          </cell>
        </row>
        <row r="157">
          <cell r="A157">
            <v>7010099200</v>
          </cell>
          <cell r="B157">
            <v>7010099200</v>
          </cell>
          <cell r="C157">
            <v>7010099200</v>
          </cell>
        </row>
        <row r="158">
          <cell r="A158">
            <v>7010099200</v>
          </cell>
          <cell r="B158">
            <v>7010099200</v>
          </cell>
          <cell r="C158">
            <v>7010099200</v>
          </cell>
        </row>
        <row r="159">
          <cell r="A159">
            <v>7010099200</v>
          </cell>
          <cell r="B159">
            <v>7010099200</v>
          </cell>
          <cell r="C159">
            <v>7010099200</v>
          </cell>
        </row>
        <row r="160">
          <cell r="A160">
            <v>7010099200</v>
          </cell>
          <cell r="B160">
            <v>7010099200</v>
          </cell>
          <cell r="C160">
            <v>7010099200</v>
          </cell>
        </row>
        <row r="161">
          <cell r="A161">
            <v>7010099200</v>
          </cell>
          <cell r="B161">
            <v>7010099200</v>
          </cell>
          <cell r="C161">
            <v>7010099200</v>
          </cell>
        </row>
        <row r="162">
          <cell r="A162">
            <v>7010099200</v>
          </cell>
          <cell r="B162">
            <v>7010099200</v>
          </cell>
          <cell r="C162">
            <v>7010099200</v>
          </cell>
        </row>
        <row r="163">
          <cell r="A163">
            <v>7010099200</v>
          </cell>
          <cell r="B163">
            <v>7010099200</v>
          </cell>
          <cell r="C163">
            <v>7010099200</v>
          </cell>
        </row>
        <row r="164">
          <cell r="A164">
            <v>7010099200</v>
          </cell>
          <cell r="B164">
            <v>7010099200</v>
          </cell>
          <cell r="C164">
            <v>7010099200</v>
          </cell>
        </row>
        <row r="165">
          <cell r="A165">
            <v>7010099200</v>
          </cell>
          <cell r="B165">
            <v>7010099200</v>
          </cell>
          <cell r="C165">
            <v>7010099200</v>
          </cell>
        </row>
        <row r="166">
          <cell r="A166">
            <v>7010099200</v>
          </cell>
          <cell r="B166">
            <v>7010099200</v>
          </cell>
          <cell r="C166">
            <v>7010099200</v>
          </cell>
        </row>
        <row r="167">
          <cell r="A167">
            <v>7010099200</v>
          </cell>
          <cell r="B167">
            <v>7010099200</v>
          </cell>
          <cell r="C167">
            <v>7010099200</v>
          </cell>
        </row>
        <row r="168">
          <cell r="A168">
            <v>7010099200</v>
          </cell>
          <cell r="B168">
            <v>7010099200</v>
          </cell>
          <cell r="C168">
            <v>7010099200</v>
          </cell>
        </row>
        <row r="169">
          <cell r="A169">
            <v>7010099200</v>
          </cell>
          <cell r="B169">
            <v>7010099200</v>
          </cell>
          <cell r="C169">
            <v>7010099200</v>
          </cell>
        </row>
        <row r="170">
          <cell r="A170">
            <v>7010099200</v>
          </cell>
          <cell r="B170">
            <v>7010099200</v>
          </cell>
          <cell r="C170">
            <v>7010099200</v>
          </cell>
        </row>
        <row r="171">
          <cell r="A171">
            <v>7010099200</v>
          </cell>
          <cell r="B171">
            <v>7010099200</v>
          </cell>
          <cell r="C171">
            <v>7010099200</v>
          </cell>
        </row>
        <row r="172">
          <cell r="A172">
            <v>7010099200</v>
          </cell>
          <cell r="B172">
            <v>7010099200</v>
          </cell>
          <cell r="C172">
            <v>7010099200</v>
          </cell>
        </row>
        <row r="173">
          <cell r="A173">
            <v>7010099200</v>
          </cell>
          <cell r="B173">
            <v>7010099200</v>
          </cell>
          <cell r="C173">
            <v>7010099200</v>
          </cell>
        </row>
        <row r="174">
          <cell r="A174">
            <v>7010099200</v>
          </cell>
          <cell r="B174">
            <v>7010099200</v>
          </cell>
          <cell r="C174">
            <v>7010099200</v>
          </cell>
        </row>
        <row r="175">
          <cell r="A175">
            <v>7010099200</v>
          </cell>
          <cell r="B175">
            <v>7010099200</v>
          </cell>
          <cell r="C175">
            <v>7010099200</v>
          </cell>
        </row>
        <row r="176">
          <cell r="A176">
            <v>7010099200</v>
          </cell>
          <cell r="B176">
            <v>7010099200</v>
          </cell>
          <cell r="C176">
            <v>7010099200</v>
          </cell>
        </row>
        <row r="177">
          <cell r="A177">
            <v>7010099200</v>
          </cell>
          <cell r="B177">
            <v>7010099200</v>
          </cell>
          <cell r="C177">
            <v>7010099200</v>
          </cell>
        </row>
        <row r="178">
          <cell r="A178">
            <v>7010099200</v>
          </cell>
          <cell r="B178">
            <v>7010099200</v>
          </cell>
          <cell r="C178">
            <v>7010099200</v>
          </cell>
        </row>
        <row r="179">
          <cell r="A179">
            <v>7010099200</v>
          </cell>
          <cell r="B179">
            <v>7010099200</v>
          </cell>
          <cell r="C179">
            <v>7010099200</v>
          </cell>
        </row>
        <row r="180">
          <cell r="A180">
            <v>7010099200</v>
          </cell>
          <cell r="B180">
            <v>7010099200</v>
          </cell>
          <cell r="C180">
            <v>7010099200</v>
          </cell>
        </row>
        <row r="181">
          <cell r="A181">
            <v>7010099200</v>
          </cell>
          <cell r="B181">
            <v>7010099200</v>
          </cell>
          <cell r="C181">
            <v>7010099200</v>
          </cell>
        </row>
        <row r="182">
          <cell r="A182">
            <v>7010099200</v>
          </cell>
          <cell r="B182">
            <v>7010099200</v>
          </cell>
          <cell r="C182">
            <v>7010099200</v>
          </cell>
        </row>
        <row r="183">
          <cell r="A183">
            <v>7010099200</v>
          </cell>
          <cell r="B183">
            <v>7010099200</v>
          </cell>
          <cell r="C183">
            <v>7010099200</v>
          </cell>
        </row>
        <row r="184">
          <cell r="A184">
            <v>7010099200</v>
          </cell>
          <cell r="B184">
            <v>7010099200</v>
          </cell>
          <cell r="C184">
            <v>7010099200</v>
          </cell>
        </row>
        <row r="185">
          <cell r="A185">
            <v>7010099200</v>
          </cell>
          <cell r="B185">
            <v>7010099200</v>
          </cell>
          <cell r="C185">
            <v>7010099200</v>
          </cell>
        </row>
        <row r="186">
          <cell r="A186">
            <v>7010099200</v>
          </cell>
          <cell r="B186">
            <v>7010099200</v>
          </cell>
          <cell r="C186">
            <v>7010099200</v>
          </cell>
        </row>
        <row r="187">
          <cell r="A187">
            <v>7010099200</v>
          </cell>
          <cell r="B187">
            <v>7010099200</v>
          </cell>
          <cell r="C187">
            <v>7010099200</v>
          </cell>
        </row>
        <row r="188">
          <cell r="A188">
            <v>7010099200</v>
          </cell>
          <cell r="B188">
            <v>7010099200</v>
          </cell>
          <cell r="C188">
            <v>7010099200</v>
          </cell>
        </row>
        <row r="189">
          <cell r="A189">
            <v>7010099200</v>
          </cell>
          <cell r="B189">
            <v>7010099200</v>
          </cell>
          <cell r="C189">
            <v>7010099200</v>
          </cell>
        </row>
        <row r="190">
          <cell r="A190">
            <v>7010099200</v>
          </cell>
          <cell r="B190">
            <v>7010099200</v>
          </cell>
          <cell r="C190">
            <v>7010099200</v>
          </cell>
        </row>
        <row r="191">
          <cell r="A191">
            <v>7010099200</v>
          </cell>
          <cell r="B191">
            <v>7010099200</v>
          </cell>
          <cell r="C191">
            <v>7010099200</v>
          </cell>
        </row>
        <row r="192">
          <cell r="A192">
            <v>7010099200</v>
          </cell>
          <cell r="B192">
            <v>7010099200</v>
          </cell>
          <cell r="C192">
            <v>7010099200</v>
          </cell>
        </row>
        <row r="193">
          <cell r="A193">
            <v>7010099200</v>
          </cell>
          <cell r="B193">
            <v>7010099200</v>
          </cell>
          <cell r="C193">
            <v>7010099200</v>
          </cell>
        </row>
        <row r="194">
          <cell r="A194">
            <v>7010099200</v>
          </cell>
          <cell r="B194">
            <v>7010099200</v>
          </cell>
          <cell r="C194">
            <v>7010099200</v>
          </cell>
        </row>
        <row r="195">
          <cell r="A195">
            <v>7010099200</v>
          </cell>
          <cell r="B195">
            <v>7010099200</v>
          </cell>
          <cell r="C195">
            <v>7010099200</v>
          </cell>
        </row>
        <row r="196">
          <cell r="A196">
            <v>7010099200</v>
          </cell>
          <cell r="B196">
            <v>7010099200</v>
          </cell>
          <cell r="C196">
            <v>7010099200</v>
          </cell>
        </row>
        <row r="197">
          <cell r="A197">
            <v>7010099200</v>
          </cell>
          <cell r="B197">
            <v>7010099200</v>
          </cell>
          <cell r="C197">
            <v>7010099200</v>
          </cell>
        </row>
        <row r="198">
          <cell r="A198">
            <v>7010099200</v>
          </cell>
          <cell r="B198">
            <v>7010099200</v>
          </cell>
          <cell r="C198">
            <v>7010099200</v>
          </cell>
        </row>
        <row r="199">
          <cell r="A199">
            <v>7010099200</v>
          </cell>
          <cell r="B199">
            <v>7010099200</v>
          </cell>
          <cell r="C199">
            <v>7010099200</v>
          </cell>
        </row>
        <row r="200">
          <cell r="A200">
            <v>7010099200</v>
          </cell>
          <cell r="B200">
            <v>7010099200</v>
          </cell>
          <cell r="C200">
            <v>7010099200</v>
          </cell>
        </row>
        <row r="201">
          <cell r="A201">
            <v>7010099200</v>
          </cell>
          <cell r="B201">
            <v>7010099200</v>
          </cell>
          <cell r="C201">
            <v>7010099200</v>
          </cell>
        </row>
        <row r="202">
          <cell r="A202">
            <v>7010099200</v>
          </cell>
          <cell r="B202">
            <v>7010099200</v>
          </cell>
          <cell r="C202">
            <v>7010099200</v>
          </cell>
        </row>
        <row r="203">
          <cell r="A203">
            <v>7010099200</v>
          </cell>
          <cell r="B203">
            <v>7010099200</v>
          </cell>
          <cell r="C203">
            <v>7010099200</v>
          </cell>
        </row>
        <row r="204">
          <cell r="A204">
            <v>7010099200</v>
          </cell>
          <cell r="B204">
            <v>7010099200</v>
          </cell>
          <cell r="C204">
            <v>7010099200</v>
          </cell>
        </row>
        <row r="205">
          <cell r="A205">
            <v>7010099200</v>
          </cell>
          <cell r="B205">
            <v>7010099200</v>
          </cell>
          <cell r="C205">
            <v>7010099200</v>
          </cell>
        </row>
        <row r="206">
          <cell r="A206">
            <v>7010099200</v>
          </cell>
          <cell r="B206">
            <v>7010099200</v>
          </cell>
          <cell r="C206">
            <v>7010099200</v>
          </cell>
        </row>
        <row r="207">
          <cell r="A207">
            <v>7010099200</v>
          </cell>
          <cell r="B207">
            <v>7010099200</v>
          </cell>
          <cell r="C207">
            <v>7010099200</v>
          </cell>
        </row>
        <row r="208">
          <cell r="A208">
            <v>7010099200</v>
          </cell>
          <cell r="B208">
            <v>7010099200</v>
          </cell>
          <cell r="C208">
            <v>7010099200</v>
          </cell>
        </row>
        <row r="209">
          <cell r="A209">
            <v>7010099200</v>
          </cell>
          <cell r="B209">
            <v>7010099200</v>
          </cell>
          <cell r="C209">
            <v>7010099200</v>
          </cell>
        </row>
        <row r="210">
          <cell r="A210">
            <v>7010099200</v>
          </cell>
          <cell r="B210">
            <v>7010099200</v>
          </cell>
          <cell r="C210">
            <v>7010099200</v>
          </cell>
        </row>
        <row r="211">
          <cell r="A211">
            <v>7010099200</v>
          </cell>
          <cell r="B211">
            <v>7010099200</v>
          </cell>
          <cell r="C211">
            <v>7010099200</v>
          </cell>
        </row>
        <row r="212">
          <cell r="A212">
            <v>7010099200</v>
          </cell>
          <cell r="B212">
            <v>7010099200</v>
          </cell>
          <cell r="C212">
            <v>7010099200</v>
          </cell>
        </row>
        <row r="213">
          <cell r="A213">
            <v>7010099200</v>
          </cell>
          <cell r="B213">
            <v>7010099200</v>
          </cell>
          <cell r="C213">
            <v>7010099200</v>
          </cell>
        </row>
        <row r="214">
          <cell r="A214">
            <v>7010099200</v>
          </cell>
          <cell r="B214">
            <v>7010099200</v>
          </cell>
          <cell r="C214">
            <v>7010099200</v>
          </cell>
        </row>
        <row r="215">
          <cell r="A215">
            <v>7010099200</v>
          </cell>
          <cell r="B215">
            <v>7010099200</v>
          </cell>
          <cell r="C215">
            <v>7010099200</v>
          </cell>
        </row>
        <row r="216">
          <cell r="A216">
            <v>7010099200</v>
          </cell>
          <cell r="B216">
            <v>7010099200</v>
          </cell>
          <cell r="C216">
            <v>7010099200</v>
          </cell>
        </row>
        <row r="217">
          <cell r="A217">
            <v>7010099200</v>
          </cell>
          <cell r="B217">
            <v>7010099200</v>
          </cell>
          <cell r="C217">
            <v>7010099200</v>
          </cell>
        </row>
        <row r="218">
          <cell r="A218">
            <v>7010099200</v>
          </cell>
          <cell r="B218">
            <v>7010099200</v>
          </cell>
          <cell r="C218">
            <v>7010099200</v>
          </cell>
        </row>
        <row r="219">
          <cell r="A219">
            <v>7010099200</v>
          </cell>
          <cell r="B219">
            <v>7010099200</v>
          </cell>
          <cell r="C219">
            <v>7010099200</v>
          </cell>
        </row>
        <row r="220">
          <cell r="A220">
            <v>7010099200</v>
          </cell>
          <cell r="B220">
            <v>7010099200</v>
          </cell>
          <cell r="C220">
            <v>7010099200</v>
          </cell>
        </row>
        <row r="221">
          <cell r="A221">
            <v>7010099200</v>
          </cell>
          <cell r="B221">
            <v>7010099200</v>
          </cell>
          <cell r="C221">
            <v>7010099200</v>
          </cell>
        </row>
        <row r="222">
          <cell r="A222">
            <v>7010099200</v>
          </cell>
          <cell r="B222">
            <v>7010099200</v>
          </cell>
          <cell r="C222">
            <v>7010099200</v>
          </cell>
        </row>
        <row r="223">
          <cell r="A223">
            <v>7010099200</v>
          </cell>
          <cell r="B223">
            <v>7010099200</v>
          </cell>
          <cell r="C223">
            <v>7010099200</v>
          </cell>
        </row>
        <row r="224">
          <cell r="A224">
            <v>7010099200</v>
          </cell>
          <cell r="B224">
            <v>7010099200</v>
          </cell>
          <cell r="C224">
            <v>7010099200</v>
          </cell>
        </row>
        <row r="225">
          <cell r="A225">
            <v>7010099200</v>
          </cell>
          <cell r="B225">
            <v>7010099200</v>
          </cell>
          <cell r="C225">
            <v>7010099200</v>
          </cell>
        </row>
        <row r="226">
          <cell r="A226">
            <v>7010099200</v>
          </cell>
          <cell r="B226">
            <v>7010099200</v>
          </cell>
          <cell r="C226">
            <v>7010099200</v>
          </cell>
        </row>
        <row r="227">
          <cell r="A227">
            <v>7010099200</v>
          </cell>
          <cell r="B227">
            <v>7010099200</v>
          </cell>
          <cell r="C227">
            <v>7010099200</v>
          </cell>
        </row>
        <row r="228">
          <cell r="A228">
            <v>7010099200</v>
          </cell>
          <cell r="B228">
            <v>7010099200</v>
          </cell>
          <cell r="C228">
            <v>7010099200</v>
          </cell>
        </row>
        <row r="229">
          <cell r="A229">
            <v>7010099200</v>
          </cell>
          <cell r="B229">
            <v>7010099200</v>
          </cell>
          <cell r="C229">
            <v>7010099200</v>
          </cell>
        </row>
        <row r="230">
          <cell r="A230">
            <v>7010099200</v>
          </cell>
          <cell r="B230">
            <v>7010099200</v>
          </cell>
          <cell r="C230">
            <v>7010099200</v>
          </cell>
        </row>
        <row r="231">
          <cell r="A231">
            <v>7010099200</v>
          </cell>
          <cell r="B231">
            <v>7010099200</v>
          </cell>
          <cell r="C231">
            <v>7010099200</v>
          </cell>
        </row>
        <row r="232">
          <cell r="A232">
            <v>7010099200</v>
          </cell>
          <cell r="B232">
            <v>7010099200</v>
          </cell>
          <cell r="C232">
            <v>7010099200</v>
          </cell>
        </row>
        <row r="233">
          <cell r="A233">
            <v>7010099200</v>
          </cell>
          <cell r="B233">
            <v>7010099200</v>
          </cell>
          <cell r="C233">
            <v>7010099200</v>
          </cell>
        </row>
        <row r="234">
          <cell r="A234">
            <v>7010099200</v>
          </cell>
          <cell r="B234">
            <v>7010099200</v>
          </cell>
          <cell r="C234">
            <v>7010099200</v>
          </cell>
        </row>
        <row r="235">
          <cell r="A235">
            <v>7010099200</v>
          </cell>
          <cell r="B235">
            <v>7010099200</v>
          </cell>
          <cell r="C235">
            <v>7010099200</v>
          </cell>
        </row>
        <row r="236">
          <cell r="A236">
            <v>7010099200</v>
          </cell>
          <cell r="B236">
            <v>7010099200</v>
          </cell>
          <cell r="C236">
            <v>7010099200</v>
          </cell>
        </row>
        <row r="237">
          <cell r="A237">
            <v>7010099200</v>
          </cell>
          <cell r="B237">
            <v>7010099200</v>
          </cell>
          <cell r="C237">
            <v>7010099200</v>
          </cell>
        </row>
        <row r="238">
          <cell r="A238">
            <v>7010099200</v>
          </cell>
          <cell r="B238">
            <v>7010099200</v>
          </cell>
          <cell r="C238">
            <v>7010099200</v>
          </cell>
        </row>
        <row r="239">
          <cell r="A239">
            <v>7010099200</v>
          </cell>
          <cell r="B239">
            <v>7010099200</v>
          </cell>
          <cell r="C239">
            <v>7010099200</v>
          </cell>
        </row>
        <row r="240">
          <cell r="A240">
            <v>7010099200</v>
          </cell>
          <cell r="B240">
            <v>7010099200</v>
          </cell>
          <cell r="C240">
            <v>7010099200</v>
          </cell>
        </row>
        <row r="241">
          <cell r="A241">
            <v>7010099200</v>
          </cell>
          <cell r="B241">
            <v>7010099200</v>
          </cell>
          <cell r="C241">
            <v>7010099200</v>
          </cell>
        </row>
        <row r="242">
          <cell r="A242">
            <v>7010099200</v>
          </cell>
          <cell r="B242">
            <v>7010099200</v>
          </cell>
          <cell r="C242">
            <v>7010099200</v>
          </cell>
        </row>
        <row r="243">
          <cell r="A243">
            <v>7010099200</v>
          </cell>
          <cell r="B243">
            <v>7010099200</v>
          </cell>
          <cell r="C243">
            <v>7010099200</v>
          </cell>
        </row>
        <row r="244">
          <cell r="A244">
            <v>7010099200</v>
          </cell>
          <cell r="B244">
            <v>7010099200</v>
          </cell>
          <cell r="C244">
            <v>7010099200</v>
          </cell>
        </row>
        <row r="245">
          <cell r="A245">
            <v>7010099200</v>
          </cell>
          <cell r="B245">
            <v>7010099200</v>
          </cell>
          <cell r="C245">
            <v>7010099200</v>
          </cell>
        </row>
        <row r="246">
          <cell r="A246">
            <v>7010099200</v>
          </cell>
          <cell r="B246">
            <v>7010099200</v>
          </cell>
          <cell r="C246">
            <v>7010099200</v>
          </cell>
        </row>
        <row r="247">
          <cell r="A247">
            <v>7010099200</v>
          </cell>
          <cell r="B247">
            <v>7010099200</v>
          </cell>
          <cell r="C247">
            <v>7010099200</v>
          </cell>
        </row>
        <row r="248">
          <cell r="A248">
            <v>7010099200</v>
          </cell>
          <cell r="B248">
            <v>7010099200</v>
          </cell>
          <cell r="C248">
            <v>7010099200</v>
          </cell>
        </row>
        <row r="249">
          <cell r="A249">
            <v>7010099200</v>
          </cell>
          <cell r="B249">
            <v>7010099200</v>
          </cell>
          <cell r="C249">
            <v>7010099200</v>
          </cell>
        </row>
        <row r="250">
          <cell r="A250">
            <v>7010099200</v>
          </cell>
          <cell r="B250">
            <v>7010099200</v>
          </cell>
          <cell r="C250">
            <v>7010099200</v>
          </cell>
        </row>
        <row r="251">
          <cell r="A251">
            <v>7010099200</v>
          </cell>
          <cell r="B251">
            <v>7010099200</v>
          </cell>
          <cell r="C251">
            <v>7010099200</v>
          </cell>
        </row>
        <row r="252">
          <cell r="A252">
            <v>7010099200</v>
          </cell>
          <cell r="B252">
            <v>7010099200</v>
          </cell>
          <cell r="C252">
            <v>7010099200</v>
          </cell>
        </row>
        <row r="253">
          <cell r="A253">
            <v>7010099200</v>
          </cell>
          <cell r="B253">
            <v>7010099200</v>
          </cell>
          <cell r="C253">
            <v>7010099200</v>
          </cell>
        </row>
        <row r="254">
          <cell r="A254">
            <v>7010099200</v>
          </cell>
          <cell r="B254">
            <v>7010099200</v>
          </cell>
          <cell r="C254">
            <v>7010099200</v>
          </cell>
        </row>
        <row r="255">
          <cell r="A255">
            <v>7010099200</v>
          </cell>
          <cell r="B255">
            <v>7010099200</v>
          </cell>
          <cell r="C255">
            <v>7010099200</v>
          </cell>
        </row>
        <row r="256">
          <cell r="A256">
            <v>7010099200</v>
          </cell>
          <cell r="B256">
            <v>7010099200</v>
          </cell>
          <cell r="C256">
            <v>7010099200</v>
          </cell>
        </row>
        <row r="257">
          <cell r="A257">
            <v>7010099200</v>
          </cell>
          <cell r="B257">
            <v>7010099200</v>
          </cell>
          <cell r="C257">
            <v>7010099200</v>
          </cell>
        </row>
        <row r="258">
          <cell r="A258">
            <v>7010099200</v>
          </cell>
          <cell r="B258">
            <v>7010099200</v>
          </cell>
          <cell r="C258">
            <v>7010099200</v>
          </cell>
        </row>
        <row r="259">
          <cell r="A259">
            <v>7010099200</v>
          </cell>
          <cell r="B259">
            <v>7010099200</v>
          </cell>
          <cell r="C259">
            <v>7010099200</v>
          </cell>
        </row>
        <row r="260">
          <cell r="A260">
            <v>7010099200</v>
          </cell>
          <cell r="B260">
            <v>7010099200</v>
          </cell>
          <cell r="C260">
            <v>7010099200</v>
          </cell>
        </row>
        <row r="261">
          <cell r="A261">
            <v>7010099200</v>
          </cell>
          <cell r="B261">
            <v>7010099200</v>
          </cell>
          <cell r="C261">
            <v>7010099200</v>
          </cell>
        </row>
        <row r="262">
          <cell r="A262">
            <v>7010099200</v>
          </cell>
          <cell r="B262">
            <v>7010099200</v>
          </cell>
          <cell r="C262">
            <v>7010099200</v>
          </cell>
        </row>
        <row r="263">
          <cell r="A263">
            <v>7010099200</v>
          </cell>
          <cell r="B263">
            <v>7010099200</v>
          </cell>
          <cell r="C263">
            <v>7010099200</v>
          </cell>
        </row>
        <row r="264">
          <cell r="A264">
            <v>7010099200</v>
          </cell>
          <cell r="B264">
            <v>7010099200</v>
          </cell>
          <cell r="C264">
            <v>7010099200</v>
          </cell>
        </row>
        <row r="265">
          <cell r="A265">
            <v>7010099200</v>
          </cell>
          <cell r="B265">
            <v>7010099200</v>
          </cell>
          <cell r="C265">
            <v>7010099200</v>
          </cell>
        </row>
        <row r="266">
          <cell r="A266">
            <v>7010099200</v>
          </cell>
          <cell r="B266">
            <v>7010099200</v>
          </cell>
          <cell r="C266">
            <v>7010099200</v>
          </cell>
        </row>
        <row r="267">
          <cell r="A267">
            <v>7010099200</v>
          </cell>
          <cell r="B267">
            <v>7010099200</v>
          </cell>
          <cell r="C267">
            <v>7010099200</v>
          </cell>
        </row>
        <row r="268">
          <cell r="A268">
            <v>7010099200</v>
          </cell>
          <cell r="B268">
            <v>7010099200</v>
          </cell>
          <cell r="C268">
            <v>7010099200</v>
          </cell>
        </row>
        <row r="269">
          <cell r="A269">
            <v>7010099200</v>
          </cell>
          <cell r="B269">
            <v>7010099200</v>
          </cell>
          <cell r="C269">
            <v>7010099200</v>
          </cell>
        </row>
        <row r="270">
          <cell r="A270">
            <v>7010099200</v>
          </cell>
          <cell r="B270">
            <v>7010099200</v>
          </cell>
          <cell r="C270">
            <v>7010099200</v>
          </cell>
        </row>
        <row r="271">
          <cell r="A271">
            <v>7010099200</v>
          </cell>
          <cell r="B271">
            <v>7010099200</v>
          </cell>
          <cell r="C271">
            <v>7010099200</v>
          </cell>
        </row>
        <row r="272">
          <cell r="A272">
            <v>7010099200</v>
          </cell>
          <cell r="B272">
            <v>7010099200</v>
          </cell>
          <cell r="C272">
            <v>7010099200</v>
          </cell>
        </row>
        <row r="273">
          <cell r="A273">
            <v>7010099200</v>
          </cell>
          <cell r="B273">
            <v>7010099200</v>
          </cell>
          <cell r="C273">
            <v>7010099200</v>
          </cell>
        </row>
        <row r="274">
          <cell r="A274">
            <v>7010099200</v>
          </cell>
          <cell r="B274">
            <v>7010099200</v>
          </cell>
          <cell r="C274">
            <v>7010099200</v>
          </cell>
        </row>
        <row r="275">
          <cell r="A275">
            <v>7010099200</v>
          </cell>
          <cell r="B275">
            <v>7010099200</v>
          </cell>
          <cell r="C275">
            <v>7010099200</v>
          </cell>
        </row>
        <row r="276">
          <cell r="A276">
            <v>7010099200</v>
          </cell>
          <cell r="B276">
            <v>7010099200</v>
          </cell>
          <cell r="C276">
            <v>7010099200</v>
          </cell>
        </row>
        <row r="277">
          <cell r="A277">
            <v>7010099200</v>
          </cell>
          <cell r="B277">
            <v>7010099200</v>
          </cell>
          <cell r="C277">
            <v>7010099200</v>
          </cell>
        </row>
        <row r="278">
          <cell r="A278">
            <v>7010099200</v>
          </cell>
          <cell r="B278">
            <v>7010099200</v>
          </cell>
          <cell r="C278">
            <v>7010099200</v>
          </cell>
        </row>
        <row r="279">
          <cell r="A279">
            <v>7010099200</v>
          </cell>
          <cell r="B279">
            <v>7010099200</v>
          </cell>
          <cell r="C279">
            <v>7010099200</v>
          </cell>
        </row>
        <row r="280">
          <cell r="A280">
            <v>7010099200</v>
          </cell>
          <cell r="B280">
            <v>7010099200</v>
          </cell>
          <cell r="C280">
            <v>7010099200</v>
          </cell>
        </row>
        <row r="281">
          <cell r="A281">
            <v>7010099200</v>
          </cell>
          <cell r="B281">
            <v>7010099200</v>
          </cell>
          <cell r="C281">
            <v>7010099200</v>
          </cell>
        </row>
        <row r="282">
          <cell r="A282">
            <v>7010099200</v>
          </cell>
          <cell r="B282">
            <v>7010099200</v>
          </cell>
          <cell r="C282">
            <v>7010099200</v>
          </cell>
        </row>
        <row r="283">
          <cell r="A283">
            <v>7010099200</v>
          </cell>
          <cell r="B283">
            <v>7010099200</v>
          </cell>
          <cell r="C283">
            <v>7010099200</v>
          </cell>
        </row>
        <row r="284">
          <cell r="A284">
            <v>7010099200</v>
          </cell>
          <cell r="B284">
            <v>7010099200</v>
          </cell>
          <cell r="C284">
            <v>7010099200</v>
          </cell>
        </row>
        <row r="285">
          <cell r="A285">
            <v>7010099200</v>
          </cell>
          <cell r="B285">
            <v>7010099200</v>
          </cell>
          <cell r="C285">
            <v>7010099200</v>
          </cell>
        </row>
        <row r="286">
          <cell r="A286">
            <v>7010099200</v>
          </cell>
          <cell r="B286">
            <v>7010099200</v>
          </cell>
          <cell r="C286">
            <v>7010099200</v>
          </cell>
        </row>
        <row r="287">
          <cell r="A287">
            <v>7010099200</v>
          </cell>
          <cell r="B287">
            <v>7010099200</v>
          </cell>
          <cell r="C287">
            <v>7010099200</v>
          </cell>
        </row>
        <row r="288">
          <cell r="A288">
            <v>7010099200</v>
          </cell>
          <cell r="B288">
            <v>7010099200</v>
          </cell>
          <cell r="C288">
            <v>7010099200</v>
          </cell>
        </row>
        <row r="289">
          <cell r="A289">
            <v>7010099200</v>
          </cell>
          <cell r="B289">
            <v>7010099200</v>
          </cell>
          <cell r="C289">
            <v>7010099200</v>
          </cell>
        </row>
        <row r="290">
          <cell r="A290">
            <v>7010099200</v>
          </cell>
          <cell r="B290">
            <v>7010099200</v>
          </cell>
          <cell r="C290">
            <v>7010099200</v>
          </cell>
        </row>
        <row r="291">
          <cell r="A291">
            <v>7010099200</v>
          </cell>
          <cell r="B291">
            <v>7010099200</v>
          </cell>
          <cell r="C291">
            <v>7010099200</v>
          </cell>
        </row>
        <row r="292">
          <cell r="A292">
            <v>7010099200</v>
          </cell>
          <cell r="B292">
            <v>7010099200</v>
          </cell>
          <cell r="C292">
            <v>7010099200</v>
          </cell>
        </row>
        <row r="293">
          <cell r="A293">
            <v>7010099200</v>
          </cell>
          <cell r="B293">
            <v>7010099200</v>
          </cell>
          <cell r="C293">
            <v>7010099200</v>
          </cell>
        </row>
        <row r="294">
          <cell r="A294">
            <v>7010099200</v>
          </cell>
          <cell r="B294">
            <v>7010099200</v>
          </cell>
          <cell r="C294">
            <v>7010099200</v>
          </cell>
        </row>
        <row r="295">
          <cell r="A295">
            <v>7010099200</v>
          </cell>
          <cell r="B295">
            <v>7010099200</v>
          </cell>
          <cell r="C295">
            <v>7010099200</v>
          </cell>
        </row>
        <row r="296">
          <cell r="A296">
            <v>7010099200</v>
          </cell>
          <cell r="B296">
            <v>7010099200</v>
          </cell>
          <cell r="C296">
            <v>7010099200</v>
          </cell>
        </row>
        <row r="297">
          <cell r="A297">
            <v>7010099200</v>
          </cell>
          <cell r="B297">
            <v>7010099200</v>
          </cell>
          <cell r="C297">
            <v>7010099200</v>
          </cell>
        </row>
        <row r="298">
          <cell r="A298">
            <v>7010099200</v>
          </cell>
          <cell r="B298">
            <v>7010099200</v>
          </cell>
          <cell r="C298">
            <v>7010099200</v>
          </cell>
        </row>
        <row r="299">
          <cell r="A299">
            <v>7010099200</v>
          </cell>
          <cell r="B299">
            <v>7010099200</v>
          </cell>
          <cell r="C299">
            <v>7010099200</v>
          </cell>
        </row>
        <row r="300">
          <cell r="A300">
            <v>7010099200</v>
          </cell>
          <cell r="B300">
            <v>7010099200</v>
          </cell>
          <cell r="C300">
            <v>7010099200</v>
          </cell>
        </row>
        <row r="301">
          <cell r="A301">
            <v>7010099200</v>
          </cell>
          <cell r="B301">
            <v>7010099200</v>
          </cell>
          <cell r="C301">
            <v>7010099200</v>
          </cell>
        </row>
        <row r="302">
          <cell r="A302">
            <v>7010099200</v>
          </cell>
          <cell r="B302">
            <v>7010099200</v>
          </cell>
          <cell r="C302">
            <v>7010099200</v>
          </cell>
        </row>
        <row r="303">
          <cell r="A303">
            <v>7010099200</v>
          </cell>
          <cell r="B303">
            <v>7010099200</v>
          </cell>
          <cell r="C303">
            <v>7010099200</v>
          </cell>
        </row>
        <row r="304">
          <cell r="A304">
            <v>7010099200</v>
          </cell>
          <cell r="B304">
            <v>7010099200</v>
          </cell>
          <cell r="C304">
            <v>7010099200</v>
          </cell>
        </row>
        <row r="305">
          <cell r="A305">
            <v>7010099200</v>
          </cell>
          <cell r="B305">
            <v>7010099200</v>
          </cell>
          <cell r="C305">
            <v>7010099200</v>
          </cell>
        </row>
        <row r="306">
          <cell r="A306">
            <v>7010099200</v>
          </cell>
          <cell r="B306">
            <v>7010099200</v>
          </cell>
          <cell r="C306">
            <v>7010099200</v>
          </cell>
        </row>
        <row r="307">
          <cell r="A307">
            <v>7010099200</v>
          </cell>
          <cell r="B307">
            <v>7010099200</v>
          </cell>
          <cell r="C307">
            <v>7010099200</v>
          </cell>
        </row>
        <row r="308">
          <cell r="A308">
            <v>7010099200</v>
          </cell>
          <cell r="B308">
            <v>7010099200</v>
          </cell>
          <cell r="C308">
            <v>7010099200</v>
          </cell>
        </row>
        <row r="309">
          <cell r="A309">
            <v>7010099200</v>
          </cell>
          <cell r="B309">
            <v>7010099200</v>
          </cell>
          <cell r="C309">
            <v>7010099200</v>
          </cell>
        </row>
        <row r="310">
          <cell r="A310">
            <v>7010099200</v>
          </cell>
          <cell r="B310">
            <v>7010099200</v>
          </cell>
          <cell r="C310">
            <v>7010099200</v>
          </cell>
        </row>
        <row r="311">
          <cell r="A311">
            <v>7010099200</v>
          </cell>
          <cell r="B311">
            <v>7010099200</v>
          </cell>
          <cell r="C311">
            <v>7010099200</v>
          </cell>
        </row>
        <row r="312">
          <cell r="A312">
            <v>7010099200</v>
          </cell>
          <cell r="B312">
            <v>7010099200</v>
          </cell>
          <cell r="C312">
            <v>7010099200</v>
          </cell>
        </row>
        <row r="313">
          <cell r="A313">
            <v>7010099200</v>
          </cell>
          <cell r="B313">
            <v>7010099200</v>
          </cell>
          <cell r="C313">
            <v>7010099200</v>
          </cell>
        </row>
        <row r="314">
          <cell r="A314">
            <v>7010099200</v>
          </cell>
          <cell r="B314">
            <v>7010099200</v>
          </cell>
          <cell r="C314">
            <v>7010099200</v>
          </cell>
        </row>
        <row r="315">
          <cell r="A315">
            <v>7010099200</v>
          </cell>
          <cell r="B315">
            <v>7010099200</v>
          </cell>
          <cell r="C315">
            <v>7010099200</v>
          </cell>
        </row>
        <row r="316">
          <cell r="A316">
            <v>7010099200</v>
          </cell>
          <cell r="B316">
            <v>7010099200</v>
          </cell>
          <cell r="C316">
            <v>7010099200</v>
          </cell>
        </row>
        <row r="317">
          <cell r="A317">
            <v>7010099200</v>
          </cell>
          <cell r="B317">
            <v>7010099200</v>
          </cell>
          <cell r="C317">
            <v>7010099200</v>
          </cell>
        </row>
        <row r="318">
          <cell r="A318">
            <v>7010099200</v>
          </cell>
          <cell r="B318">
            <v>7010099200</v>
          </cell>
          <cell r="C318">
            <v>7010099200</v>
          </cell>
        </row>
        <row r="319">
          <cell r="A319">
            <v>7010099200</v>
          </cell>
          <cell r="B319">
            <v>7010099200</v>
          </cell>
          <cell r="C319">
            <v>7010099200</v>
          </cell>
        </row>
        <row r="320">
          <cell r="A320">
            <v>7010099200</v>
          </cell>
          <cell r="B320">
            <v>7010099200</v>
          </cell>
          <cell r="C320">
            <v>7010099200</v>
          </cell>
        </row>
        <row r="321">
          <cell r="A321">
            <v>7010099200</v>
          </cell>
          <cell r="B321">
            <v>7010099200</v>
          </cell>
          <cell r="C321">
            <v>7010099200</v>
          </cell>
        </row>
        <row r="322">
          <cell r="A322">
            <v>7010099200</v>
          </cell>
          <cell r="B322">
            <v>7010099200</v>
          </cell>
          <cell r="C322">
            <v>7010099200</v>
          </cell>
        </row>
        <row r="323">
          <cell r="A323">
            <v>7010099200</v>
          </cell>
          <cell r="B323">
            <v>7010099200</v>
          </cell>
          <cell r="C323">
            <v>7010099200</v>
          </cell>
        </row>
        <row r="324">
          <cell r="A324">
            <v>7010099200</v>
          </cell>
          <cell r="B324">
            <v>7010099200</v>
          </cell>
          <cell r="C324">
            <v>7010099200</v>
          </cell>
        </row>
        <row r="325">
          <cell r="A325">
            <v>7010099200</v>
          </cell>
          <cell r="B325">
            <v>7010099200</v>
          </cell>
          <cell r="C325">
            <v>7010099200</v>
          </cell>
        </row>
        <row r="326">
          <cell r="A326">
            <v>7010099200</v>
          </cell>
          <cell r="B326">
            <v>7010099200</v>
          </cell>
          <cell r="C326">
            <v>7010099200</v>
          </cell>
        </row>
        <row r="327">
          <cell r="A327">
            <v>7010099200</v>
          </cell>
          <cell r="B327">
            <v>7010099200</v>
          </cell>
          <cell r="C327">
            <v>7010099200</v>
          </cell>
        </row>
        <row r="328">
          <cell r="A328">
            <v>7010099200</v>
          </cell>
          <cell r="B328">
            <v>7010099200</v>
          </cell>
          <cell r="C328">
            <v>7010099200</v>
          </cell>
        </row>
        <row r="329">
          <cell r="A329">
            <v>7010099200</v>
          </cell>
          <cell r="B329">
            <v>7010099200</v>
          </cell>
          <cell r="C329">
            <v>7010099200</v>
          </cell>
        </row>
        <row r="330">
          <cell r="A330">
            <v>7010099200</v>
          </cell>
          <cell r="B330">
            <v>7010099200</v>
          </cell>
          <cell r="C330">
            <v>7010099200</v>
          </cell>
        </row>
        <row r="331">
          <cell r="A331">
            <v>7010099200</v>
          </cell>
          <cell r="B331">
            <v>7010099200</v>
          </cell>
          <cell r="C331">
            <v>7010099200</v>
          </cell>
        </row>
        <row r="332">
          <cell r="A332">
            <v>7010099200</v>
          </cell>
          <cell r="B332">
            <v>7010099200</v>
          </cell>
          <cell r="C332">
            <v>7010099200</v>
          </cell>
        </row>
        <row r="333">
          <cell r="A333">
            <v>7010099200</v>
          </cell>
          <cell r="B333">
            <v>7010099200</v>
          </cell>
          <cell r="C333">
            <v>7010099200</v>
          </cell>
        </row>
        <row r="334">
          <cell r="A334">
            <v>7010099200</v>
          </cell>
          <cell r="B334">
            <v>7010099200</v>
          </cell>
          <cell r="C334">
            <v>7010099200</v>
          </cell>
        </row>
        <row r="335">
          <cell r="A335">
            <v>7010099200</v>
          </cell>
          <cell r="B335">
            <v>7010099200</v>
          </cell>
          <cell r="C335">
            <v>7010099200</v>
          </cell>
        </row>
        <row r="336">
          <cell r="A336">
            <v>7010099200</v>
          </cell>
          <cell r="B336">
            <v>7010099200</v>
          </cell>
          <cell r="C336">
            <v>7010099200</v>
          </cell>
        </row>
        <row r="337">
          <cell r="A337">
            <v>7010099200</v>
          </cell>
          <cell r="B337">
            <v>7010099200</v>
          </cell>
          <cell r="C337">
            <v>7010099200</v>
          </cell>
        </row>
        <row r="338">
          <cell r="A338">
            <v>7010099200</v>
          </cell>
          <cell r="B338">
            <v>7010099200</v>
          </cell>
          <cell r="C338">
            <v>7010099200</v>
          </cell>
        </row>
        <row r="339">
          <cell r="A339">
            <v>7010099200</v>
          </cell>
          <cell r="B339">
            <v>7010099200</v>
          </cell>
          <cell r="C339">
            <v>7010099200</v>
          </cell>
        </row>
        <row r="340">
          <cell r="A340">
            <v>7010099200</v>
          </cell>
          <cell r="B340">
            <v>7010099200</v>
          </cell>
          <cell r="C340">
            <v>7010099200</v>
          </cell>
        </row>
        <row r="341">
          <cell r="A341">
            <v>7010099200</v>
          </cell>
          <cell r="B341">
            <v>7010099200</v>
          </cell>
          <cell r="C341">
            <v>7010099200</v>
          </cell>
        </row>
        <row r="342">
          <cell r="A342">
            <v>7010099200</v>
          </cell>
          <cell r="B342">
            <v>7010099200</v>
          </cell>
          <cell r="C342">
            <v>7010099200</v>
          </cell>
        </row>
        <row r="343">
          <cell r="A343">
            <v>7010099200</v>
          </cell>
          <cell r="B343">
            <v>7010099200</v>
          </cell>
          <cell r="C343">
            <v>7010099200</v>
          </cell>
        </row>
        <row r="344">
          <cell r="A344">
            <v>7010099200</v>
          </cell>
          <cell r="B344">
            <v>7010099200</v>
          </cell>
          <cell r="C344">
            <v>7010099200</v>
          </cell>
        </row>
        <row r="345">
          <cell r="A345">
            <v>7010099200</v>
          </cell>
          <cell r="B345">
            <v>7010099200</v>
          </cell>
          <cell r="C345">
            <v>7010099200</v>
          </cell>
        </row>
        <row r="346">
          <cell r="A346">
            <v>7010099200</v>
          </cell>
          <cell r="B346">
            <v>7010099200</v>
          </cell>
          <cell r="C346">
            <v>7010099200</v>
          </cell>
        </row>
        <row r="347">
          <cell r="A347">
            <v>7010099200</v>
          </cell>
          <cell r="B347">
            <v>7010099200</v>
          </cell>
          <cell r="C347">
            <v>7010099200</v>
          </cell>
        </row>
        <row r="348">
          <cell r="A348">
            <v>7010099200</v>
          </cell>
          <cell r="B348">
            <v>7010099200</v>
          </cell>
          <cell r="C348">
            <v>7010099200</v>
          </cell>
        </row>
        <row r="349">
          <cell r="A349">
            <v>7010099200</v>
          </cell>
          <cell r="B349">
            <v>7010099200</v>
          </cell>
          <cell r="C349">
            <v>7010099200</v>
          </cell>
        </row>
        <row r="350">
          <cell r="A350">
            <v>7010099200</v>
          </cell>
          <cell r="B350">
            <v>7010099200</v>
          </cell>
          <cell r="C350">
            <v>7010099200</v>
          </cell>
        </row>
        <row r="351">
          <cell r="A351">
            <v>7010099200</v>
          </cell>
          <cell r="B351">
            <v>7010099200</v>
          </cell>
          <cell r="C351">
            <v>7010099200</v>
          </cell>
        </row>
        <row r="352">
          <cell r="A352">
            <v>7010099200</v>
          </cell>
          <cell r="B352">
            <v>7010099200</v>
          </cell>
          <cell r="C352">
            <v>7010099200</v>
          </cell>
        </row>
        <row r="353">
          <cell r="A353">
            <v>7010099200</v>
          </cell>
          <cell r="B353">
            <v>7010099200</v>
          </cell>
          <cell r="C353">
            <v>7010099200</v>
          </cell>
        </row>
        <row r="354">
          <cell r="A354">
            <v>7010099200</v>
          </cell>
          <cell r="B354">
            <v>7010099200</v>
          </cell>
          <cell r="C354">
            <v>7010099200</v>
          </cell>
        </row>
        <row r="355">
          <cell r="A355">
            <v>7010099200</v>
          </cell>
          <cell r="B355">
            <v>7010099200</v>
          </cell>
          <cell r="C355">
            <v>7010099200</v>
          </cell>
        </row>
        <row r="356">
          <cell r="A356">
            <v>7010099200</v>
          </cell>
          <cell r="B356">
            <v>7010099200</v>
          </cell>
          <cell r="C356">
            <v>7010099200</v>
          </cell>
        </row>
        <row r="357">
          <cell r="A357">
            <v>7010099200</v>
          </cell>
          <cell r="B357">
            <v>7010099200</v>
          </cell>
          <cell r="C357">
            <v>7010099200</v>
          </cell>
        </row>
        <row r="358">
          <cell r="A358">
            <v>7010099200</v>
          </cell>
          <cell r="B358">
            <v>7010099200</v>
          </cell>
          <cell r="C358">
            <v>7010099200</v>
          </cell>
        </row>
        <row r="359">
          <cell r="A359">
            <v>7010099200</v>
          </cell>
          <cell r="B359">
            <v>7010099200</v>
          </cell>
          <cell r="C359">
            <v>7010099200</v>
          </cell>
        </row>
        <row r="360">
          <cell r="A360">
            <v>7010099200</v>
          </cell>
          <cell r="B360">
            <v>7010099200</v>
          </cell>
          <cell r="C360">
            <v>7010099200</v>
          </cell>
        </row>
        <row r="361">
          <cell r="A361">
            <v>7010099200</v>
          </cell>
          <cell r="B361">
            <v>7010099200</v>
          </cell>
          <cell r="C361">
            <v>7010099200</v>
          </cell>
        </row>
        <row r="362">
          <cell r="A362">
            <v>7010099200</v>
          </cell>
          <cell r="B362">
            <v>7010099200</v>
          </cell>
          <cell r="C362">
            <v>7010099200</v>
          </cell>
        </row>
        <row r="363">
          <cell r="A363">
            <v>7010099200</v>
          </cell>
          <cell r="B363">
            <v>7010099200</v>
          </cell>
          <cell r="C363">
            <v>7010099200</v>
          </cell>
        </row>
        <row r="364">
          <cell r="A364">
            <v>7010099200</v>
          </cell>
          <cell r="B364">
            <v>7010099200</v>
          </cell>
          <cell r="C364">
            <v>7010099200</v>
          </cell>
        </row>
        <row r="365">
          <cell r="A365">
            <v>7010099200</v>
          </cell>
          <cell r="B365">
            <v>7010099200</v>
          </cell>
          <cell r="C365">
            <v>7010099200</v>
          </cell>
        </row>
        <row r="366">
          <cell r="A366">
            <v>7010099200</v>
          </cell>
          <cell r="B366">
            <v>7010099200</v>
          </cell>
          <cell r="C366">
            <v>7010099200</v>
          </cell>
        </row>
        <row r="367">
          <cell r="A367">
            <v>7010099200</v>
          </cell>
          <cell r="B367">
            <v>7010099200</v>
          </cell>
          <cell r="C367">
            <v>7010099200</v>
          </cell>
        </row>
        <row r="368">
          <cell r="A368">
            <v>7010099200</v>
          </cell>
          <cell r="B368">
            <v>7010099200</v>
          </cell>
          <cell r="C368">
            <v>7010099200</v>
          </cell>
        </row>
        <row r="369">
          <cell r="A369">
            <v>7010099200</v>
          </cell>
          <cell r="B369">
            <v>7010099200</v>
          </cell>
          <cell r="C369">
            <v>7010099200</v>
          </cell>
        </row>
        <row r="370">
          <cell r="A370">
            <v>7010099200</v>
          </cell>
          <cell r="B370">
            <v>7010099200</v>
          </cell>
          <cell r="C370">
            <v>7010099200</v>
          </cell>
        </row>
        <row r="371">
          <cell r="A371">
            <v>7010099200</v>
          </cell>
          <cell r="B371">
            <v>7010099200</v>
          </cell>
          <cell r="C371">
            <v>7010099200</v>
          </cell>
        </row>
        <row r="372">
          <cell r="A372">
            <v>7010099200</v>
          </cell>
          <cell r="B372">
            <v>7010099200</v>
          </cell>
          <cell r="C372">
            <v>7010099200</v>
          </cell>
        </row>
        <row r="373">
          <cell r="A373">
            <v>7010099200</v>
          </cell>
          <cell r="B373">
            <v>7010099200</v>
          </cell>
          <cell r="C373">
            <v>7010099200</v>
          </cell>
        </row>
        <row r="374">
          <cell r="A374">
            <v>7010099200</v>
          </cell>
          <cell r="B374">
            <v>7010099200</v>
          </cell>
          <cell r="C374">
            <v>7010099200</v>
          </cell>
        </row>
        <row r="375">
          <cell r="A375">
            <v>7010099200</v>
          </cell>
          <cell r="B375">
            <v>7010099200</v>
          </cell>
          <cell r="C375">
            <v>7010099200</v>
          </cell>
        </row>
        <row r="376">
          <cell r="A376">
            <v>7010099200</v>
          </cell>
          <cell r="B376">
            <v>7010099200</v>
          </cell>
          <cell r="C376">
            <v>7010099200</v>
          </cell>
        </row>
        <row r="377">
          <cell r="A377">
            <v>7010099200</v>
          </cell>
          <cell r="B377">
            <v>7010099200</v>
          </cell>
          <cell r="C377">
            <v>7010099200</v>
          </cell>
        </row>
        <row r="378">
          <cell r="A378">
            <v>7010099200</v>
          </cell>
          <cell r="B378">
            <v>7010099200</v>
          </cell>
          <cell r="C378">
            <v>7010099200</v>
          </cell>
        </row>
        <row r="379">
          <cell r="A379">
            <v>7010099200</v>
          </cell>
          <cell r="B379">
            <v>7010099200</v>
          </cell>
          <cell r="C379">
            <v>7010099200</v>
          </cell>
        </row>
        <row r="380">
          <cell r="A380">
            <v>7010099200</v>
          </cell>
          <cell r="B380">
            <v>7010099200</v>
          </cell>
          <cell r="C380">
            <v>7010099200</v>
          </cell>
        </row>
        <row r="381">
          <cell r="A381">
            <v>7010099200</v>
          </cell>
          <cell r="B381">
            <v>7010099200</v>
          </cell>
          <cell r="C381">
            <v>7010099200</v>
          </cell>
        </row>
        <row r="382">
          <cell r="A382">
            <v>7010099200</v>
          </cell>
          <cell r="B382">
            <v>7010099200</v>
          </cell>
          <cell r="C382">
            <v>7010099200</v>
          </cell>
        </row>
        <row r="383">
          <cell r="A383">
            <v>7010099200</v>
          </cell>
          <cell r="B383">
            <v>7010099200</v>
          </cell>
          <cell r="C383">
            <v>7010099200</v>
          </cell>
        </row>
        <row r="384">
          <cell r="A384">
            <v>7010099200</v>
          </cell>
          <cell r="B384">
            <v>7010099200</v>
          </cell>
          <cell r="C384">
            <v>7010099200</v>
          </cell>
        </row>
        <row r="385">
          <cell r="A385">
            <v>7010099200</v>
          </cell>
          <cell r="B385">
            <v>7010099200</v>
          </cell>
          <cell r="C385">
            <v>7010099200</v>
          </cell>
        </row>
        <row r="386">
          <cell r="A386">
            <v>7010099200</v>
          </cell>
          <cell r="B386">
            <v>7010099200</v>
          </cell>
          <cell r="C386">
            <v>7010099200</v>
          </cell>
        </row>
        <row r="387">
          <cell r="A387">
            <v>7010099200</v>
          </cell>
          <cell r="B387">
            <v>7010099200</v>
          </cell>
          <cell r="C387">
            <v>7010099200</v>
          </cell>
        </row>
        <row r="388">
          <cell r="A388">
            <v>7010099200</v>
          </cell>
          <cell r="B388">
            <v>7010099200</v>
          </cell>
          <cell r="C388">
            <v>7010099200</v>
          </cell>
        </row>
        <row r="389">
          <cell r="A389">
            <v>7010099200</v>
          </cell>
          <cell r="B389">
            <v>7010099200</v>
          </cell>
          <cell r="C389">
            <v>7010099200</v>
          </cell>
        </row>
        <row r="390">
          <cell r="A390">
            <v>7010099200</v>
          </cell>
          <cell r="B390">
            <v>7010099200</v>
          </cell>
          <cell r="C390">
            <v>7010099200</v>
          </cell>
        </row>
        <row r="391">
          <cell r="A391">
            <v>7010099200</v>
          </cell>
          <cell r="B391">
            <v>7010099200</v>
          </cell>
          <cell r="C391">
            <v>7010099200</v>
          </cell>
        </row>
        <row r="392">
          <cell r="A392">
            <v>7010099200</v>
          </cell>
          <cell r="B392">
            <v>7010099200</v>
          </cell>
          <cell r="C392">
            <v>7010099200</v>
          </cell>
        </row>
        <row r="393">
          <cell r="A393">
            <v>7010099200</v>
          </cell>
          <cell r="B393">
            <v>7010099200</v>
          </cell>
          <cell r="C393">
            <v>7010099200</v>
          </cell>
        </row>
        <row r="394">
          <cell r="A394">
            <v>7010099200</v>
          </cell>
          <cell r="B394">
            <v>7010099200</v>
          </cell>
          <cell r="C394">
            <v>7010099200</v>
          </cell>
        </row>
        <row r="395">
          <cell r="A395">
            <v>7010099200</v>
          </cell>
          <cell r="B395">
            <v>7010099200</v>
          </cell>
          <cell r="C395">
            <v>7010099200</v>
          </cell>
        </row>
        <row r="396">
          <cell r="A396">
            <v>7010099200</v>
          </cell>
          <cell r="B396">
            <v>7010099200</v>
          </cell>
          <cell r="C396">
            <v>7010099200</v>
          </cell>
        </row>
        <row r="397">
          <cell r="A397">
            <v>7010099200</v>
          </cell>
          <cell r="B397">
            <v>7010099200</v>
          </cell>
          <cell r="C397">
            <v>7010099200</v>
          </cell>
        </row>
        <row r="398">
          <cell r="A398">
            <v>7010099200</v>
          </cell>
          <cell r="B398">
            <v>7010099200</v>
          </cell>
          <cell r="C398">
            <v>7010099200</v>
          </cell>
        </row>
        <row r="399">
          <cell r="A399">
            <v>7010099200</v>
          </cell>
          <cell r="B399">
            <v>7010099200</v>
          </cell>
          <cell r="C399">
            <v>7010099200</v>
          </cell>
        </row>
        <row r="400">
          <cell r="A400">
            <v>7010099200</v>
          </cell>
          <cell r="B400">
            <v>7010099200</v>
          </cell>
          <cell r="C400">
            <v>7010099200</v>
          </cell>
        </row>
        <row r="401">
          <cell r="A401">
            <v>7010099200</v>
          </cell>
          <cell r="B401">
            <v>7010099200</v>
          </cell>
          <cell r="C401">
            <v>7010099200</v>
          </cell>
        </row>
        <row r="402">
          <cell r="A402">
            <v>7010099200</v>
          </cell>
          <cell r="B402">
            <v>7010099200</v>
          </cell>
          <cell r="C402">
            <v>7010099200</v>
          </cell>
        </row>
        <row r="403">
          <cell r="A403">
            <v>7010099200</v>
          </cell>
          <cell r="B403">
            <v>7010099200</v>
          </cell>
          <cell r="C403">
            <v>7010099200</v>
          </cell>
        </row>
        <row r="404">
          <cell r="A404">
            <v>7010099200</v>
          </cell>
          <cell r="B404">
            <v>7010099200</v>
          </cell>
          <cell r="C404">
            <v>7010099200</v>
          </cell>
        </row>
        <row r="405">
          <cell r="A405">
            <v>7010099200</v>
          </cell>
          <cell r="B405">
            <v>7010099200</v>
          </cell>
          <cell r="C405">
            <v>7010099200</v>
          </cell>
        </row>
        <row r="406">
          <cell r="A406">
            <v>7010099200</v>
          </cell>
          <cell r="B406">
            <v>7010099200</v>
          </cell>
          <cell r="C406">
            <v>7010099200</v>
          </cell>
        </row>
        <row r="407">
          <cell r="A407">
            <v>7010099200</v>
          </cell>
          <cell r="B407">
            <v>7010099200</v>
          </cell>
          <cell r="C407">
            <v>7010099200</v>
          </cell>
        </row>
        <row r="408">
          <cell r="A408">
            <v>7010099200</v>
          </cell>
          <cell r="B408">
            <v>7010099200</v>
          </cell>
          <cell r="C408">
            <v>7010099200</v>
          </cell>
        </row>
        <row r="409">
          <cell r="A409">
            <v>7010099200</v>
          </cell>
          <cell r="B409">
            <v>7010099200</v>
          </cell>
          <cell r="C409">
            <v>7010099200</v>
          </cell>
        </row>
        <row r="410">
          <cell r="A410">
            <v>7010099200</v>
          </cell>
          <cell r="B410">
            <v>7010099200</v>
          </cell>
          <cell r="C410">
            <v>7010099200</v>
          </cell>
        </row>
        <row r="411">
          <cell r="A411">
            <v>7010099200</v>
          </cell>
          <cell r="B411">
            <v>7010099200</v>
          </cell>
          <cell r="C411">
            <v>7010099200</v>
          </cell>
        </row>
        <row r="412">
          <cell r="A412">
            <v>7010099200</v>
          </cell>
          <cell r="B412">
            <v>7010099200</v>
          </cell>
          <cell r="C412">
            <v>7010099200</v>
          </cell>
        </row>
        <row r="413">
          <cell r="A413">
            <v>7010099200</v>
          </cell>
          <cell r="B413">
            <v>7010099200</v>
          </cell>
          <cell r="C413">
            <v>7010099200</v>
          </cell>
        </row>
        <row r="414">
          <cell r="A414">
            <v>7010099200</v>
          </cell>
          <cell r="B414">
            <v>7010099200</v>
          </cell>
          <cell r="C414">
            <v>7010099200</v>
          </cell>
        </row>
        <row r="415">
          <cell r="A415">
            <v>7010099200</v>
          </cell>
          <cell r="B415">
            <v>7010099200</v>
          </cell>
          <cell r="C415">
            <v>7010099200</v>
          </cell>
        </row>
        <row r="416">
          <cell r="A416">
            <v>7010099200</v>
          </cell>
          <cell r="B416">
            <v>7010099200</v>
          </cell>
          <cell r="C416">
            <v>7010099200</v>
          </cell>
        </row>
        <row r="417">
          <cell r="A417">
            <v>7010099200</v>
          </cell>
          <cell r="B417">
            <v>7010099200</v>
          </cell>
          <cell r="C417">
            <v>7010099200</v>
          </cell>
        </row>
        <row r="418">
          <cell r="A418">
            <v>7010099200</v>
          </cell>
          <cell r="B418">
            <v>7010099200</v>
          </cell>
          <cell r="C418">
            <v>7010099200</v>
          </cell>
        </row>
        <row r="419">
          <cell r="A419">
            <v>7010099200</v>
          </cell>
          <cell r="B419">
            <v>7010099200</v>
          </cell>
          <cell r="C419">
            <v>7010099200</v>
          </cell>
        </row>
        <row r="420">
          <cell r="A420">
            <v>7010099200</v>
          </cell>
          <cell r="B420">
            <v>7010099200</v>
          </cell>
          <cell r="C420">
            <v>7010099200</v>
          </cell>
        </row>
        <row r="421">
          <cell r="A421">
            <v>7010099200</v>
          </cell>
          <cell r="B421">
            <v>7010099200</v>
          </cell>
          <cell r="C421">
            <v>7010099200</v>
          </cell>
        </row>
        <row r="422">
          <cell r="A422">
            <v>7010099200</v>
          </cell>
          <cell r="B422">
            <v>7010099200</v>
          </cell>
          <cell r="C422">
            <v>7010099200</v>
          </cell>
        </row>
        <row r="423">
          <cell r="A423">
            <v>7010099200</v>
          </cell>
          <cell r="B423">
            <v>7010099200</v>
          </cell>
          <cell r="C423">
            <v>7010099200</v>
          </cell>
        </row>
        <row r="424">
          <cell r="A424">
            <v>7010099200</v>
          </cell>
          <cell r="B424">
            <v>7010099200</v>
          </cell>
          <cell r="C424">
            <v>7010099200</v>
          </cell>
        </row>
        <row r="425">
          <cell r="A425">
            <v>7010099200</v>
          </cell>
          <cell r="B425">
            <v>7010099200</v>
          </cell>
          <cell r="C425">
            <v>7010099200</v>
          </cell>
        </row>
        <row r="426">
          <cell r="A426">
            <v>7010099200</v>
          </cell>
          <cell r="B426">
            <v>7010099200</v>
          </cell>
          <cell r="C426">
            <v>7010099200</v>
          </cell>
        </row>
        <row r="427">
          <cell r="A427">
            <v>7010099200</v>
          </cell>
          <cell r="B427">
            <v>7010099200</v>
          </cell>
          <cell r="C427">
            <v>7010099200</v>
          </cell>
        </row>
        <row r="428">
          <cell r="A428">
            <v>7010099200</v>
          </cell>
          <cell r="B428">
            <v>7010099200</v>
          </cell>
          <cell r="C428">
            <v>7010099200</v>
          </cell>
        </row>
        <row r="429">
          <cell r="A429">
            <v>7010099200</v>
          </cell>
          <cell r="B429">
            <v>7010099200</v>
          </cell>
          <cell r="C429">
            <v>7010099200</v>
          </cell>
        </row>
        <row r="430">
          <cell r="A430">
            <v>7010099200</v>
          </cell>
          <cell r="B430">
            <v>7010099200</v>
          </cell>
          <cell r="C430">
            <v>7010099200</v>
          </cell>
        </row>
        <row r="431">
          <cell r="A431">
            <v>7010099200</v>
          </cell>
          <cell r="B431">
            <v>7010099200</v>
          </cell>
          <cell r="C431">
            <v>7010099200</v>
          </cell>
        </row>
        <row r="432">
          <cell r="A432">
            <v>7010099200</v>
          </cell>
          <cell r="B432">
            <v>7010099200</v>
          </cell>
          <cell r="C432">
            <v>7010099200</v>
          </cell>
        </row>
        <row r="433">
          <cell r="A433">
            <v>7010099200</v>
          </cell>
          <cell r="B433">
            <v>7010099200</v>
          </cell>
          <cell r="C433">
            <v>7010099200</v>
          </cell>
        </row>
        <row r="434">
          <cell r="A434">
            <v>7010099200</v>
          </cell>
          <cell r="B434">
            <v>7010099200</v>
          </cell>
          <cell r="C434">
            <v>7010099200</v>
          </cell>
        </row>
        <row r="435">
          <cell r="A435">
            <v>7010099200</v>
          </cell>
          <cell r="B435">
            <v>7010099200</v>
          </cell>
          <cell r="C435">
            <v>7010099200</v>
          </cell>
        </row>
        <row r="436">
          <cell r="A436">
            <v>7010099200</v>
          </cell>
          <cell r="B436">
            <v>7010099200</v>
          </cell>
          <cell r="C436">
            <v>7010099200</v>
          </cell>
        </row>
        <row r="437">
          <cell r="A437">
            <v>7010099200</v>
          </cell>
          <cell r="B437">
            <v>7010099200</v>
          </cell>
          <cell r="C437">
            <v>7010099200</v>
          </cell>
        </row>
        <row r="438">
          <cell r="A438">
            <v>7010099200</v>
          </cell>
          <cell r="B438">
            <v>7010099200</v>
          </cell>
          <cell r="C438">
            <v>7010099200</v>
          </cell>
        </row>
        <row r="439">
          <cell r="A439">
            <v>7010099200</v>
          </cell>
          <cell r="B439">
            <v>7010099200</v>
          </cell>
          <cell r="C439">
            <v>7010099200</v>
          </cell>
        </row>
        <row r="440">
          <cell r="A440">
            <v>7010099200</v>
          </cell>
          <cell r="B440">
            <v>7010099200</v>
          </cell>
          <cell r="C440">
            <v>7010099200</v>
          </cell>
        </row>
        <row r="441">
          <cell r="A441">
            <v>7010099200</v>
          </cell>
          <cell r="B441">
            <v>7010099200</v>
          </cell>
          <cell r="C441">
            <v>7010099200</v>
          </cell>
        </row>
        <row r="442">
          <cell r="A442">
            <v>7010099200</v>
          </cell>
          <cell r="B442">
            <v>7010099200</v>
          </cell>
          <cell r="C442">
            <v>7010099200</v>
          </cell>
        </row>
        <row r="443">
          <cell r="A443">
            <v>7010099200</v>
          </cell>
          <cell r="B443">
            <v>7010099200</v>
          </cell>
          <cell r="C443">
            <v>7010099200</v>
          </cell>
        </row>
        <row r="444">
          <cell r="A444">
            <v>7010099200</v>
          </cell>
          <cell r="B444">
            <v>7010099200</v>
          </cell>
          <cell r="C444">
            <v>7010099200</v>
          </cell>
        </row>
        <row r="445">
          <cell r="A445">
            <v>7010099200</v>
          </cell>
          <cell r="B445">
            <v>7010099200</v>
          </cell>
          <cell r="C445">
            <v>7010099200</v>
          </cell>
        </row>
        <row r="446">
          <cell r="A446">
            <v>7010099200</v>
          </cell>
          <cell r="B446">
            <v>7010099200</v>
          </cell>
          <cell r="C446">
            <v>7010099200</v>
          </cell>
        </row>
        <row r="447">
          <cell r="A447">
            <v>7010099200</v>
          </cell>
          <cell r="B447">
            <v>7010099200</v>
          </cell>
          <cell r="C447">
            <v>7010099200</v>
          </cell>
        </row>
        <row r="448">
          <cell r="A448">
            <v>7010099200</v>
          </cell>
          <cell r="B448">
            <v>7010099200</v>
          </cell>
          <cell r="C448">
            <v>7010099200</v>
          </cell>
        </row>
        <row r="449">
          <cell r="A449">
            <v>7010099200</v>
          </cell>
          <cell r="B449">
            <v>7010099200</v>
          </cell>
          <cell r="C449">
            <v>7010099200</v>
          </cell>
        </row>
        <row r="450">
          <cell r="A450">
            <v>7010099200</v>
          </cell>
          <cell r="B450">
            <v>7010099200</v>
          </cell>
          <cell r="C450">
            <v>7010099200</v>
          </cell>
        </row>
        <row r="451">
          <cell r="A451">
            <v>7010099200</v>
          </cell>
          <cell r="B451">
            <v>7010099200</v>
          </cell>
          <cell r="C451">
            <v>7010099200</v>
          </cell>
        </row>
        <row r="452">
          <cell r="A452">
            <v>7010099200</v>
          </cell>
          <cell r="B452">
            <v>7010099200</v>
          </cell>
          <cell r="C452">
            <v>7010099200</v>
          </cell>
        </row>
        <row r="453">
          <cell r="A453">
            <v>7010099200</v>
          </cell>
          <cell r="B453">
            <v>7010099200</v>
          </cell>
          <cell r="C453">
            <v>7010099200</v>
          </cell>
        </row>
        <row r="454">
          <cell r="A454">
            <v>7010099200</v>
          </cell>
          <cell r="B454">
            <v>7010099200</v>
          </cell>
          <cell r="C454">
            <v>7010099200</v>
          </cell>
        </row>
        <row r="455">
          <cell r="A455">
            <v>7010099200</v>
          </cell>
          <cell r="B455">
            <v>7010099200</v>
          </cell>
          <cell r="C455">
            <v>7010099200</v>
          </cell>
        </row>
        <row r="456">
          <cell r="A456">
            <v>7010099200</v>
          </cell>
          <cell r="B456">
            <v>7010099200</v>
          </cell>
          <cell r="C456">
            <v>7010099200</v>
          </cell>
        </row>
        <row r="457">
          <cell r="A457">
            <v>7010099200</v>
          </cell>
          <cell r="B457">
            <v>7010099200</v>
          </cell>
          <cell r="C457">
            <v>7010099200</v>
          </cell>
        </row>
        <row r="458">
          <cell r="A458">
            <v>7010099200</v>
          </cell>
          <cell r="B458">
            <v>7010099200</v>
          </cell>
          <cell r="C458">
            <v>7010099200</v>
          </cell>
        </row>
        <row r="459">
          <cell r="A459">
            <v>7010099200</v>
          </cell>
          <cell r="B459">
            <v>7010099200</v>
          </cell>
          <cell r="C459">
            <v>7010099200</v>
          </cell>
        </row>
        <row r="460">
          <cell r="A460">
            <v>7010099200</v>
          </cell>
          <cell r="B460">
            <v>7010099200</v>
          </cell>
          <cell r="C460">
            <v>7010099200</v>
          </cell>
        </row>
        <row r="461">
          <cell r="A461">
            <v>7010099200</v>
          </cell>
          <cell r="B461">
            <v>7010099200</v>
          </cell>
          <cell r="C461">
            <v>7010099200</v>
          </cell>
        </row>
        <row r="462">
          <cell r="A462">
            <v>7010099200</v>
          </cell>
          <cell r="B462">
            <v>7010099200</v>
          </cell>
          <cell r="C462">
            <v>7010099200</v>
          </cell>
        </row>
        <row r="463">
          <cell r="A463">
            <v>7010099200</v>
          </cell>
          <cell r="B463">
            <v>7010099200</v>
          </cell>
          <cell r="C463">
            <v>7010099200</v>
          </cell>
        </row>
        <row r="464">
          <cell r="A464">
            <v>7010099200</v>
          </cell>
          <cell r="B464">
            <v>7010099200</v>
          </cell>
          <cell r="C464">
            <v>7010099200</v>
          </cell>
        </row>
        <row r="465">
          <cell r="A465">
            <v>7010099200</v>
          </cell>
          <cell r="B465">
            <v>7010099200</v>
          </cell>
          <cell r="C465">
            <v>7010099200</v>
          </cell>
        </row>
        <row r="466">
          <cell r="A466">
            <v>7010099200</v>
          </cell>
          <cell r="B466">
            <v>7010099200</v>
          </cell>
          <cell r="C466">
            <v>7010099200</v>
          </cell>
        </row>
        <row r="467">
          <cell r="A467">
            <v>7010099200</v>
          </cell>
          <cell r="B467">
            <v>7010099200</v>
          </cell>
          <cell r="C467">
            <v>7010099200</v>
          </cell>
        </row>
        <row r="468">
          <cell r="A468">
            <v>7010099200</v>
          </cell>
          <cell r="B468">
            <v>7010099200</v>
          </cell>
          <cell r="C468">
            <v>7010099200</v>
          </cell>
        </row>
        <row r="469">
          <cell r="A469">
            <v>7010099200</v>
          </cell>
          <cell r="B469">
            <v>7010099200</v>
          </cell>
          <cell r="C469">
            <v>7010099200</v>
          </cell>
        </row>
        <row r="470">
          <cell r="A470">
            <v>7010099200</v>
          </cell>
          <cell r="B470">
            <v>7010099200</v>
          </cell>
          <cell r="C470">
            <v>7010099200</v>
          </cell>
        </row>
        <row r="471">
          <cell r="A471">
            <v>7010099200</v>
          </cell>
          <cell r="B471">
            <v>7010099200</v>
          </cell>
          <cell r="C471">
            <v>7010099200</v>
          </cell>
        </row>
        <row r="472">
          <cell r="A472">
            <v>7010099200</v>
          </cell>
          <cell r="B472">
            <v>7010099200</v>
          </cell>
          <cell r="C472">
            <v>7010099200</v>
          </cell>
        </row>
        <row r="473">
          <cell r="A473">
            <v>7010099200</v>
          </cell>
          <cell r="B473">
            <v>7010099200</v>
          </cell>
          <cell r="C473">
            <v>7010099200</v>
          </cell>
        </row>
        <row r="474">
          <cell r="A474">
            <v>7010099200</v>
          </cell>
          <cell r="B474">
            <v>7010099200</v>
          </cell>
          <cell r="C474">
            <v>7010099200</v>
          </cell>
        </row>
        <row r="475">
          <cell r="A475">
            <v>7010099200</v>
          </cell>
          <cell r="B475">
            <v>7010099200</v>
          </cell>
          <cell r="C475">
            <v>7010099200</v>
          </cell>
        </row>
        <row r="476">
          <cell r="A476">
            <v>7010099200</v>
          </cell>
          <cell r="B476">
            <v>7010099200</v>
          </cell>
          <cell r="C476">
            <v>7010099200</v>
          </cell>
        </row>
        <row r="477">
          <cell r="A477">
            <v>7010099200</v>
          </cell>
          <cell r="B477">
            <v>7010099200</v>
          </cell>
          <cell r="C477">
            <v>7010099200</v>
          </cell>
        </row>
        <row r="478">
          <cell r="A478">
            <v>7010099200</v>
          </cell>
          <cell r="B478">
            <v>7010099200</v>
          </cell>
          <cell r="C478">
            <v>7010099200</v>
          </cell>
        </row>
        <row r="479">
          <cell r="A479">
            <v>7010099200</v>
          </cell>
          <cell r="B479">
            <v>7010099200</v>
          </cell>
          <cell r="C479">
            <v>7010099200</v>
          </cell>
        </row>
        <row r="480">
          <cell r="A480">
            <v>7010099200</v>
          </cell>
          <cell r="B480">
            <v>7010099200</v>
          </cell>
          <cell r="C480">
            <v>7010099200</v>
          </cell>
        </row>
        <row r="481">
          <cell r="A481">
            <v>7010099200</v>
          </cell>
          <cell r="B481">
            <v>7010099200</v>
          </cell>
          <cell r="C481">
            <v>7010099200</v>
          </cell>
        </row>
        <row r="482">
          <cell r="A482">
            <v>7010099200</v>
          </cell>
          <cell r="B482">
            <v>7010099200</v>
          </cell>
          <cell r="C482">
            <v>7010099200</v>
          </cell>
        </row>
        <row r="483">
          <cell r="A483">
            <v>7010099200</v>
          </cell>
          <cell r="B483">
            <v>7010099200</v>
          </cell>
          <cell r="C483">
            <v>7010099200</v>
          </cell>
        </row>
        <row r="484">
          <cell r="A484">
            <v>7010099200</v>
          </cell>
          <cell r="B484">
            <v>7010099200</v>
          </cell>
          <cell r="C484">
            <v>7010099200</v>
          </cell>
        </row>
        <row r="485">
          <cell r="A485">
            <v>7010099200</v>
          </cell>
          <cell r="B485">
            <v>7010099200</v>
          </cell>
          <cell r="C485">
            <v>7010099200</v>
          </cell>
        </row>
        <row r="486">
          <cell r="A486">
            <v>7010099200</v>
          </cell>
          <cell r="B486">
            <v>7010099200</v>
          </cell>
          <cell r="C486">
            <v>7010099200</v>
          </cell>
        </row>
        <row r="487">
          <cell r="A487">
            <v>7010099200</v>
          </cell>
          <cell r="B487">
            <v>7010099200</v>
          </cell>
          <cell r="C487">
            <v>7010099200</v>
          </cell>
        </row>
        <row r="488">
          <cell r="A488">
            <v>7010099200</v>
          </cell>
          <cell r="B488">
            <v>7010099200</v>
          </cell>
          <cell r="C488">
            <v>7010099200</v>
          </cell>
        </row>
        <row r="489">
          <cell r="A489">
            <v>7010099200</v>
          </cell>
          <cell r="B489">
            <v>7010099200</v>
          </cell>
          <cell r="C489">
            <v>7010099200</v>
          </cell>
        </row>
        <row r="490">
          <cell r="A490">
            <v>7010099200</v>
          </cell>
          <cell r="B490">
            <v>7010099200</v>
          </cell>
          <cell r="C490">
            <v>7010099200</v>
          </cell>
        </row>
        <row r="491">
          <cell r="A491">
            <v>7010099200</v>
          </cell>
          <cell r="B491">
            <v>7010099200</v>
          </cell>
          <cell r="C491">
            <v>7010099200</v>
          </cell>
        </row>
        <row r="492">
          <cell r="A492">
            <v>7010099200</v>
          </cell>
          <cell r="B492">
            <v>7010099200</v>
          </cell>
          <cell r="C492">
            <v>7010099200</v>
          </cell>
        </row>
        <row r="493">
          <cell r="A493">
            <v>7010099200</v>
          </cell>
          <cell r="B493">
            <v>7010099200</v>
          </cell>
          <cell r="C493">
            <v>7010099200</v>
          </cell>
        </row>
        <row r="494">
          <cell r="A494">
            <v>7010099200</v>
          </cell>
          <cell r="B494">
            <v>7010099200</v>
          </cell>
          <cell r="C494">
            <v>7010099200</v>
          </cell>
        </row>
        <row r="495">
          <cell r="A495">
            <v>7010099200</v>
          </cell>
          <cell r="B495">
            <v>7010099200</v>
          </cell>
          <cell r="C495">
            <v>7010099200</v>
          </cell>
        </row>
        <row r="496">
          <cell r="A496">
            <v>7010099200</v>
          </cell>
          <cell r="B496">
            <v>7010099200</v>
          </cell>
          <cell r="C496">
            <v>7010099200</v>
          </cell>
        </row>
        <row r="497">
          <cell r="A497">
            <v>7010099200</v>
          </cell>
          <cell r="B497">
            <v>7010099200</v>
          </cell>
          <cell r="C497">
            <v>7010099200</v>
          </cell>
        </row>
        <row r="498">
          <cell r="A498">
            <v>7010099200</v>
          </cell>
          <cell r="B498">
            <v>7010099200</v>
          </cell>
          <cell r="C498">
            <v>7010099200</v>
          </cell>
        </row>
        <row r="499">
          <cell r="A499">
            <v>7010099200</v>
          </cell>
          <cell r="B499">
            <v>7010099200</v>
          </cell>
          <cell r="C499">
            <v>7010099200</v>
          </cell>
        </row>
        <row r="500">
          <cell r="A500">
            <v>7010099200</v>
          </cell>
          <cell r="B500">
            <v>7010099200</v>
          </cell>
          <cell r="C500">
            <v>7010099200</v>
          </cell>
        </row>
        <row r="501">
          <cell r="A501">
            <v>7010099200</v>
          </cell>
          <cell r="B501">
            <v>7010099200</v>
          </cell>
          <cell r="C501">
            <v>7010099200</v>
          </cell>
        </row>
        <row r="502">
          <cell r="A502">
            <v>7010099200</v>
          </cell>
          <cell r="B502">
            <v>7010099200</v>
          </cell>
          <cell r="C502">
            <v>7010099200</v>
          </cell>
        </row>
        <row r="503">
          <cell r="A503">
            <v>7010099200</v>
          </cell>
          <cell r="B503">
            <v>7010099200</v>
          </cell>
          <cell r="C503">
            <v>7010099200</v>
          </cell>
        </row>
        <row r="504">
          <cell r="A504">
            <v>7010099200</v>
          </cell>
          <cell r="B504">
            <v>7010099200</v>
          </cell>
          <cell r="C504">
            <v>7010099200</v>
          </cell>
        </row>
        <row r="505">
          <cell r="A505">
            <v>7010099200</v>
          </cell>
          <cell r="B505">
            <v>7010099200</v>
          </cell>
          <cell r="C505">
            <v>7010099200</v>
          </cell>
        </row>
        <row r="506">
          <cell r="A506">
            <v>7010099200</v>
          </cell>
          <cell r="B506">
            <v>7010099200</v>
          </cell>
          <cell r="C506">
            <v>7010099200</v>
          </cell>
        </row>
        <row r="507">
          <cell r="A507">
            <v>7010099200</v>
          </cell>
          <cell r="B507">
            <v>7010099200</v>
          </cell>
          <cell r="C507">
            <v>7010099200</v>
          </cell>
        </row>
        <row r="508">
          <cell r="A508">
            <v>7010099200</v>
          </cell>
          <cell r="B508">
            <v>7010099200</v>
          </cell>
          <cell r="C508">
            <v>7010099200</v>
          </cell>
        </row>
        <row r="509">
          <cell r="A509">
            <v>7010099200</v>
          </cell>
          <cell r="B509">
            <v>7010099200</v>
          </cell>
          <cell r="C509">
            <v>7010099200</v>
          </cell>
        </row>
        <row r="510">
          <cell r="A510">
            <v>7010099200</v>
          </cell>
          <cell r="B510">
            <v>7010099200</v>
          </cell>
          <cell r="C510">
            <v>7010099200</v>
          </cell>
        </row>
        <row r="511">
          <cell r="A511">
            <v>7010099200</v>
          </cell>
          <cell r="B511">
            <v>7010099200</v>
          </cell>
          <cell r="C511">
            <v>7010099200</v>
          </cell>
        </row>
        <row r="512">
          <cell r="A512">
            <v>7010099200</v>
          </cell>
          <cell r="B512">
            <v>7010099200</v>
          </cell>
          <cell r="C512">
            <v>7010099200</v>
          </cell>
        </row>
        <row r="513">
          <cell r="A513">
            <v>7010099200</v>
          </cell>
          <cell r="B513">
            <v>7010099200</v>
          </cell>
          <cell r="C513">
            <v>7010099200</v>
          </cell>
        </row>
        <row r="514">
          <cell r="A514">
            <v>7010099200</v>
          </cell>
          <cell r="B514">
            <v>7010099200</v>
          </cell>
          <cell r="C514">
            <v>7010099200</v>
          </cell>
        </row>
        <row r="515">
          <cell r="A515">
            <v>7010099200</v>
          </cell>
          <cell r="B515">
            <v>7010099200</v>
          </cell>
          <cell r="C515">
            <v>7010099200</v>
          </cell>
        </row>
        <row r="516">
          <cell r="A516">
            <v>7010099200</v>
          </cell>
          <cell r="B516">
            <v>7010099200</v>
          </cell>
          <cell r="C516">
            <v>7010099200</v>
          </cell>
        </row>
        <row r="517">
          <cell r="A517">
            <v>7010099200</v>
          </cell>
          <cell r="B517">
            <v>7010099200</v>
          </cell>
          <cell r="C517">
            <v>7010099200</v>
          </cell>
        </row>
        <row r="518">
          <cell r="A518">
            <v>7010099200</v>
          </cell>
          <cell r="B518">
            <v>7010099200</v>
          </cell>
          <cell r="C518">
            <v>7010099200</v>
          </cell>
        </row>
        <row r="519">
          <cell r="A519">
            <v>7010099200</v>
          </cell>
          <cell r="B519">
            <v>7010099200</v>
          </cell>
          <cell r="C519">
            <v>7010099200</v>
          </cell>
        </row>
        <row r="520">
          <cell r="A520">
            <v>7010099200</v>
          </cell>
          <cell r="B520">
            <v>7010099200</v>
          </cell>
          <cell r="C520">
            <v>7010099200</v>
          </cell>
        </row>
        <row r="521">
          <cell r="A521">
            <v>7010099200</v>
          </cell>
          <cell r="B521">
            <v>7010099200</v>
          </cell>
          <cell r="C521">
            <v>7010099200</v>
          </cell>
        </row>
        <row r="522">
          <cell r="A522">
            <v>7010099200</v>
          </cell>
          <cell r="B522">
            <v>7010099200</v>
          </cell>
          <cell r="C522">
            <v>7010099200</v>
          </cell>
        </row>
        <row r="523">
          <cell r="A523">
            <v>7010099200</v>
          </cell>
          <cell r="B523">
            <v>7010099200</v>
          </cell>
          <cell r="C523">
            <v>7010099200</v>
          </cell>
        </row>
        <row r="524">
          <cell r="A524">
            <v>7010099200</v>
          </cell>
          <cell r="B524">
            <v>7010099200</v>
          </cell>
          <cell r="C524">
            <v>7010099200</v>
          </cell>
        </row>
        <row r="525">
          <cell r="A525">
            <v>7010099200</v>
          </cell>
          <cell r="B525">
            <v>7010099200</v>
          </cell>
          <cell r="C525">
            <v>7010099200</v>
          </cell>
        </row>
        <row r="526">
          <cell r="A526">
            <v>7010099200</v>
          </cell>
          <cell r="B526">
            <v>7010099200</v>
          </cell>
          <cell r="C526">
            <v>7010099200</v>
          </cell>
        </row>
        <row r="527">
          <cell r="A527">
            <v>7010099200</v>
          </cell>
          <cell r="B527">
            <v>7010099200</v>
          </cell>
          <cell r="C527">
            <v>7010099200</v>
          </cell>
        </row>
        <row r="528">
          <cell r="A528">
            <v>7010099200</v>
          </cell>
          <cell r="B528">
            <v>7010099200</v>
          </cell>
          <cell r="C528">
            <v>7010099200</v>
          </cell>
        </row>
        <row r="529">
          <cell r="A529">
            <v>7010099200</v>
          </cell>
          <cell r="B529">
            <v>7010099200</v>
          </cell>
          <cell r="C529">
            <v>7010099200</v>
          </cell>
        </row>
        <row r="530">
          <cell r="A530">
            <v>7010099200</v>
          </cell>
          <cell r="B530">
            <v>7010099200</v>
          </cell>
          <cell r="C530">
            <v>7010099200</v>
          </cell>
        </row>
        <row r="531">
          <cell r="A531">
            <v>7010099200</v>
          </cell>
          <cell r="B531">
            <v>7010099200</v>
          </cell>
          <cell r="C531">
            <v>7010099200</v>
          </cell>
        </row>
        <row r="532">
          <cell r="A532">
            <v>7010099200</v>
          </cell>
          <cell r="B532">
            <v>7010099200</v>
          </cell>
          <cell r="C532">
            <v>7010099200</v>
          </cell>
        </row>
        <row r="533">
          <cell r="A533">
            <v>7010099200</v>
          </cell>
          <cell r="B533">
            <v>7010099200</v>
          </cell>
          <cell r="C533">
            <v>7010099200</v>
          </cell>
        </row>
        <row r="534">
          <cell r="A534">
            <v>7010099200</v>
          </cell>
          <cell r="B534">
            <v>7010099200</v>
          </cell>
          <cell r="C534">
            <v>7010099200</v>
          </cell>
        </row>
        <row r="535">
          <cell r="A535">
            <v>7010099200</v>
          </cell>
          <cell r="B535">
            <v>7010099200</v>
          </cell>
          <cell r="C535">
            <v>7010099200</v>
          </cell>
        </row>
        <row r="536">
          <cell r="A536">
            <v>7010099200</v>
          </cell>
          <cell r="B536">
            <v>7010099200</v>
          </cell>
          <cell r="C536">
            <v>7010099200</v>
          </cell>
        </row>
        <row r="537">
          <cell r="A537">
            <v>7010099200</v>
          </cell>
          <cell r="B537">
            <v>7010099200</v>
          </cell>
          <cell r="C537">
            <v>7010099200</v>
          </cell>
        </row>
        <row r="538">
          <cell r="A538">
            <v>7010099200</v>
          </cell>
          <cell r="B538">
            <v>7010099200</v>
          </cell>
          <cell r="C538">
            <v>7010099200</v>
          </cell>
        </row>
        <row r="539">
          <cell r="A539">
            <v>7010099200</v>
          </cell>
          <cell r="B539">
            <v>7010099200</v>
          </cell>
          <cell r="C539">
            <v>7010099200</v>
          </cell>
        </row>
        <row r="540">
          <cell r="A540">
            <v>7010099200</v>
          </cell>
          <cell r="B540">
            <v>7010099200</v>
          </cell>
          <cell r="C540">
            <v>7010099200</v>
          </cell>
        </row>
        <row r="541">
          <cell r="A541">
            <v>7010099200</v>
          </cell>
          <cell r="B541">
            <v>7010099200</v>
          </cell>
          <cell r="C541">
            <v>7010099200</v>
          </cell>
        </row>
        <row r="542">
          <cell r="A542">
            <v>7010099200</v>
          </cell>
          <cell r="B542">
            <v>7010099200</v>
          </cell>
          <cell r="C542">
            <v>7010099200</v>
          </cell>
        </row>
        <row r="543">
          <cell r="A543">
            <v>7010099200</v>
          </cell>
          <cell r="B543">
            <v>7010099200</v>
          </cell>
          <cell r="C543">
            <v>7010099200</v>
          </cell>
        </row>
        <row r="544">
          <cell r="A544">
            <v>7010099200</v>
          </cell>
          <cell r="B544">
            <v>7010099200</v>
          </cell>
          <cell r="C544">
            <v>7010099200</v>
          </cell>
        </row>
        <row r="545">
          <cell r="A545">
            <v>7010099200</v>
          </cell>
          <cell r="B545">
            <v>7010099200</v>
          </cell>
          <cell r="C545">
            <v>7010099200</v>
          </cell>
        </row>
        <row r="546">
          <cell r="A546">
            <v>7010099200</v>
          </cell>
          <cell r="B546">
            <v>7010099200</v>
          </cell>
          <cell r="C546">
            <v>7010099200</v>
          </cell>
        </row>
        <row r="547">
          <cell r="A547">
            <v>7010099200</v>
          </cell>
          <cell r="B547">
            <v>7010099200</v>
          </cell>
          <cell r="C547">
            <v>7010099200</v>
          </cell>
        </row>
        <row r="548">
          <cell r="A548">
            <v>7010099200</v>
          </cell>
          <cell r="B548">
            <v>7010099200</v>
          </cell>
          <cell r="C548">
            <v>7010099200</v>
          </cell>
        </row>
        <row r="549">
          <cell r="A549">
            <v>7010099200</v>
          </cell>
          <cell r="B549">
            <v>7010099200</v>
          </cell>
          <cell r="C549">
            <v>7010099200</v>
          </cell>
        </row>
        <row r="550">
          <cell r="A550">
            <v>7010099200</v>
          </cell>
          <cell r="B550">
            <v>7010099200</v>
          </cell>
          <cell r="C550">
            <v>7010099200</v>
          </cell>
        </row>
        <row r="551">
          <cell r="A551">
            <v>7010099200</v>
          </cell>
          <cell r="B551">
            <v>7010099200</v>
          </cell>
          <cell r="C551">
            <v>7010099200</v>
          </cell>
        </row>
        <row r="552">
          <cell r="A552">
            <v>7010099200</v>
          </cell>
          <cell r="B552">
            <v>7010099200</v>
          </cell>
          <cell r="C552">
            <v>7010099200</v>
          </cell>
        </row>
        <row r="553">
          <cell r="A553">
            <v>7010099200</v>
          </cell>
          <cell r="B553">
            <v>7010099200</v>
          </cell>
          <cell r="C553">
            <v>7010099200</v>
          </cell>
        </row>
        <row r="554">
          <cell r="A554">
            <v>7010099200</v>
          </cell>
          <cell r="B554">
            <v>7010099200</v>
          </cell>
          <cell r="C554">
            <v>7010099200</v>
          </cell>
        </row>
        <row r="555">
          <cell r="A555">
            <v>7010099200</v>
          </cell>
          <cell r="B555">
            <v>7010099200</v>
          </cell>
          <cell r="C555">
            <v>7010099200</v>
          </cell>
        </row>
        <row r="556">
          <cell r="A556">
            <v>7010099200</v>
          </cell>
          <cell r="B556">
            <v>7010099200</v>
          </cell>
          <cell r="C556">
            <v>7010099200</v>
          </cell>
        </row>
        <row r="557">
          <cell r="A557">
            <v>7010099200</v>
          </cell>
          <cell r="B557">
            <v>7010099200</v>
          </cell>
          <cell r="C557">
            <v>7010099200</v>
          </cell>
        </row>
        <row r="558">
          <cell r="A558">
            <v>7010099200</v>
          </cell>
          <cell r="B558">
            <v>7010099200</v>
          </cell>
          <cell r="C558">
            <v>7010099200</v>
          </cell>
        </row>
        <row r="559">
          <cell r="A559">
            <v>7010099200</v>
          </cell>
          <cell r="B559">
            <v>7010099200</v>
          </cell>
          <cell r="C559">
            <v>7010099200</v>
          </cell>
        </row>
        <row r="560">
          <cell r="A560">
            <v>7010099200</v>
          </cell>
          <cell r="B560">
            <v>7010099200</v>
          </cell>
          <cell r="C560">
            <v>7010099200</v>
          </cell>
        </row>
        <row r="561">
          <cell r="A561">
            <v>7010099200</v>
          </cell>
          <cell r="B561">
            <v>7010099200</v>
          </cell>
          <cell r="C561">
            <v>7010099200</v>
          </cell>
        </row>
        <row r="562">
          <cell r="A562">
            <v>7010099200</v>
          </cell>
          <cell r="B562">
            <v>7010099200</v>
          </cell>
          <cell r="C562">
            <v>7010099200</v>
          </cell>
        </row>
        <row r="563">
          <cell r="A563">
            <v>7010099200</v>
          </cell>
          <cell r="B563">
            <v>7010099200</v>
          </cell>
          <cell r="C563">
            <v>7010099200</v>
          </cell>
        </row>
        <row r="564">
          <cell r="A564">
            <v>7010099200</v>
          </cell>
          <cell r="B564">
            <v>7010099200</v>
          </cell>
          <cell r="C564">
            <v>7010099200</v>
          </cell>
        </row>
        <row r="565">
          <cell r="A565">
            <v>7010099200</v>
          </cell>
          <cell r="B565">
            <v>7010099200</v>
          </cell>
          <cell r="C565">
            <v>7010099200</v>
          </cell>
        </row>
        <row r="566">
          <cell r="A566">
            <v>7010099200</v>
          </cell>
          <cell r="B566">
            <v>7010099200</v>
          </cell>
          <cell r="C566">
            <v>7010099200</v>
          </cell>
        </row>
        <row r="567">
          <cell r="A567">
            <v>7010099200</v>
          </cell>
          <cell r="B567">
            <v>7010099200</v>
          </cell>
          <cell r="C567">
            <v>7010099200</v>
          </cell>
        </row>
        <row r="568">
          <cell r="A568">
            <v>7010099200</v>
          </cell>
          <cell r="B568">
            <v>7010099200</v>
          </cell>
          <cell r="C568">
            <v>7010099200</v>
          </cell>
        </row>
        <row r="569">
          <cell r="A569">
            <v>7010099200</v>
          </cell>
          <cell r="B569">
            <v>7010099200</v>
          </cell>
          <cell r="C569">
            <v>7010099200</v>
          </cell>
        </row>
        <row r="570">
          <cell r="A570">
            <v>7010099200</v>
          </cell>
          <cell r="B570">
            <v>7010099200</v>
          </cell>
          <cell r="C570">
            <v>7010099200</v>
          </cell>
        </row>
        <row r="571">
          <cell r="A571">
            <v>7010099200</v>
          </cell>
          <cell r="B571">
            <v>7010099200</v>
          </cell>
          <cell r="C571">
            <v>7010099200</v>
          </cell>
        </row>
        <row r="572">
          <cell r="A572">
            <v>7010099200</v>
          </cell>
          <cell r="B572">
            <v>7010099200</v>
          </cell>
          <cell r="C572">
            <v>7010099200</v>
          </cell>
        </row>
        <row r="573">
          <cell r="A573">
            <v>7010099200</v>
          </cell>
          <cell r="B573">
            <v>7010099200</v>
          </cell>
          <cell r="C573">
            <v>7010099200</v>
          </cell>
        </row>
        <row r="574">
          <cell r="A574">
            <v>7010099200</v>
          </cell>
          <cell r="B574">
            <v>7010099200</v>
          </cell>
          <cell r="C574">
            <v>7010099200</v>
          </cell>
        </row>
        <row r="575">
          <cell r="A575">
            <v>7010099200</v>
          </cell>
          <cell r="B575">
            <v>7010099200</v>
          </cell>
          <cell r="C575">
            <v>7010099200</v>
          </cell>
        </row>
        <row r="576">
          <cell r="A576">
            <v>7010099200</v>
          </cell>
          <cell r="B576">
            <v>7010099200</v>
          </cell>
          <cell r="C576">
            <v>7010099200</v>
          </cell>
        </row>
        <row r="577">
          <cell r="A577">
            <v>7010099200</v>
          </cell>
          <cell r="B577">
            <v>7010099200</v>
          </cell>
          <cell r="C577">
            <v>7010099200</v>
          </cell>
        </row>
        <row r="578">
          <cell r="A578">
            <v>7010099200</v>
          </cell>
          <cell r="B578">
            <v>7010099200</v>
          </cell>
          <cell r="C578">
            <v>7010099200</v>
          </cell>
        </row>
        <row r="579">
          <cell r="A579">
            <v>7010099200</v>
          </cell>
          <cell r="B579">
            <v>7010099200</v>
          </cell>
          <cell r="C579">
            <v>7010099200</v>
          </cell>
        </row>
        <row r="580">
          <cell r="A580">
            <v>7010099200</v>
          </cell>
          <cell r="B580">
            <v>7010099200</v>
          </cell>
          <cell r="C580">
            <v>7010099200</v>
          </cell>
        </row>
        <row r="581">
          <cell r="A581">
            <v>7010099200</v>
          </cell>
          <cell r="B581">
            <v>7010099200</v>
          </cell>
          <cell r="C581">
            <v>7010099200</v>
          </cell>
        </row>
        <row r="582">
          <cell r="A582">
            <v>7010099200</v>
          </cell>
          <cell r="B582">
            <v>7010099200</v>
          </cell>
          <cell r="C582">
            <v>7010099200</v>
          </cell>
        </row>
        <row r="583">
          <cell r="A583">
            <v>7010099200</v>
          </cell>
          <cell r="B583">
            <v>7010099200</v>
          </cell>
          <cell r="C583">
            <v>7010099200</v>
          </cell>
        </row>
        <row r="584">
          <cell r="A584">
            <v>7010099200</v>
          </cell>
          <cell r="B584">
            <v>7010099200</v>
          </cell>
          <cell r="C584">
            <v>7010099200</v>
          </cell>
        </row>
        <row r="585">
          <cell r="A585">
            <v>7010099200</v>
          </cell>
          <cell r="B585">
            <v>7010099200</v>
          </cell>
          <cell r="C585">
            <v>7010099200</v>
          </cell>
        </row>
        <row r="586">
          <cell r="A586">
            <v>7010099200</v>
          </cell>
          <cell r="B586">
            <v>7010099200</v>
          </cell>
          <cell r="C586">
            <v>7010099200</v>
          </cell>
        </row>
        <row r="587">
          <cell r="A587">
            <v>7010099200</v>
          </cell>
          <cell r="B587">
            <v>7010099200</v>
          </cell>
          <cell r="C587">
            <v>7010099200</v>
          </cell>
        </row>
        <row r="588">
          <cell r="A588">
            <v>7010099200</v>
          </cell>
          <cell r="B588">
            <v>7010099200</v>
          </cell>
          <cell r="C588">
            <v>7010099200</v>
          </cell>
        </row>
        <row r="589">
          <cell r="A589">
            <v>7010099200</v>
          </cell>
          <cell r="B589">
            <v>7010099200</v>
          </cell>
          <cell r="C589">
            <v>7010099200</v>
          </cell>
        </row>
        <row r="590">
          <cell r="A590">
            <v>7010099200</v>
          </cell>
          <cell r="B590">
            <v>7010099200</v>
          </cell>
          <cell r="C590">
            <v>7010099200</v>
          </cell>
        </row>
        <row r="591">
          <cell r="A591">
            <v>7010099200</v>
          </cell>
          <cell r="B591">
            <v>7010099200</v>
          </cell>
          <cell r="C591">
            <v>7010099200</v>
          </cell>
        </row>
        <row r="592">
          <cell r="A592">
            <v>7010099200</v>
          </cell>
          <cell r="B592">
            <v>7010099200</v>
          </cell>
          <cell r="C592">
            <v>7010099200</v>
          </cell>
        </row>
        <row r="593">
          <cell r="A593">
            <v>7010099200</v>
          </cell>
          <cell r="B593">
            <v>7010099200</v>
          </cell>
          <cell r="C593">
            <v>7010099200</v>
          </cell>
        </row>
        <row r="594">
          <cell r="A594">
            <v>7010099200</v>
          </cell>
          <cell r="B594">
            <v>7010099200</v>
          </cell>
          <cell r="C594">
            <v>7010099200</v>
          </cell>
        </row>
        <row r="595">
          <cell r="A595">
            <v>7010099200</v>
          </cell>
          <cell r="B595">
            <v>7010099200</v>
          </cell>
          <cell r="C595">
            <v>7010099200</v>
          </cell>
        </row>
        <row r="596">
          <cell r="A596">
            <v>7010099200</v>
          </cell>
          <cell r="B596">
            <v>7010099200</v>
          </cell>
          <cell r="C596">
            <v>7010099200</v>
          </cell>
        </row>
        <row r="597">
          <cell r="A597">
            <v>7010099200</v>
          </cell>
          <cell r="B597">
            <v>7010099200</v>
          </cell>
          <cell r="C597">
            <v>7010099200</v>
          </cell>
        </row>
        <row r="598">
          <cell r="A598">
            <v>7010099200</v>
          </cell>
          <cell r="B598">
            <v>7010099200</v>
          </cell>
          <cell r="C598">
            <v>7010099200</v>
          </cell>
        </row>
        <row r="599">
          <cell r="A599">
            <v>7010099200</v>
          </cell>
          <cell r="B599">
            <v>7010099200</v>
          </cell>
          <cell r="C599">
            <v>7010099200</v>
          </cell>
        </row>
        <row r="600">
          <cell r="A600">
            <v>7010099200</v>
          </cell>
          <cell r="B600">
            <v>7010099200</v>
          </cell>
          <cell r="C600">
            <v>7010099200</v>
          </cell>
        </row>
        <row r="601">
          <cell r="A601">
            <v>7010099200</v>
          </cell>
          <cell r="B601">
            <v>7010099200</v>
          </cell>
          <cell r="C601">
            <v>7010099200</v>
          </cell>
        </row>
        <row r="602">
          <cell r="A602">
            <v>7010099200</v>
          </cell>
          <cell r="B602">
            <v>7010099200</v>
          </cell>
          <cell r="C602">
            <v>7010099200</v>
          </cell>
        </row>
        <row r="603">
          <cell r="A603">
            <v>7010099200</v>
          </cell>
          <cell r="B603">
            <v>7010099200</v>
          </cell>
          <cell r="C603">
            <v>7010099200</v>
          </cell>
        </row>
        <row r="604">
          <cell r="A604">
            <v>7010099200</v>
          </cell>
          <cell r="B604">
            <v>7010099200</v>
          </cell>
          <cell r="C604">
            <v>7010099200</v>
          </cell>
        </row>
        <row r="605">
          <cell r="A605">
            <v>7010099200</v>
          </cell>
          <cell r="B605">
            <v>7010099200</v>
          </cell>
          <cell r="C605">
            <v>7010099200</v>
          </cell>
        </row>
        <row r="606">
          <cell r="A606">
            <v>7010099200</v>
          </cell>
          <cell r="B606">
            <v>7010099200</v>
          </cell>
          <cell r="C606">
            <v>7010099200</v>
          </cell>
        </row>
        <row r="607">
          <cell r="A607">
            <v>7010099200</v>
          </cell>
          <cell r="B607">
            <v>7010099200</v>
          </cell>
          <cell r="C607">
            <v>7010099200</v>
          </cell>
        </row>
        <row r="608">
          <cell r="A608">
            <v>7010099200</v>
          </cell>
          <cell r="B608">
            <v>7010099200</v>
          </cell>
          <cell r="C608">
            <v>7010099200</v>
          </cell>
        </row>
        <row r="609">
          <cell r="A609">
            <v>7010099200</v>
          </cell>
          <cell r="B609">
            <v>7010099200</v>
          </cell>
          <cell r="C609">
            <v>7010099200</v>
          </cell>
        </row>
        <row r="610">
          <cell r="A610">
            <v>7010099200</v>
          </cell>
          <cell r="B610">
            <v>7010099200</v>
          </cell>
          <cell r="C610">
            <v>7010099200</v>
          </cell>
        </row>
        <row r="611">
          <cell r="A611">
            <v>7010099200</v>
          </cell>
          <cell r="B611">
            <v>7010099200</v>
          </cell>
          <cell r="C611">
            <v>7010099200</v>
          </cell>
        </row>
        <row r="612">
          <cell r="A612">
            <v>7010099200</v>
          </cell>
          <cell r="B612">
            <v>7010099200</v>
          </cell>
          <cell r="C612">
            <v>7010099200</v>
          </cell>
        </row>
        <row r="613">
          <cell r="A613">
            <v>7010099200</v>
          </cell>
          <cell r="B613">
            <v>7010099200</v>
          </cell>
          <cell r="C613">
            <v>7010099200</v>
          </cell>
        </row>
        <row r="614">
          <cell r="A614">
            <v>7010099200</v>
          </cell>
          <cell r="B614">
            <v>7010099200</v>
          </cell>
          <cell r="C614">
            <v>7010099200</v>
          </cell>
        </row>
        <row r="615">
          <cell r="A615">
            <v>7010099200</v>
          </cell>
          <cell r="B615">
            <v>7010099200</v>
          </cell>
          <cell r="C615">
            <v>7010099200</v>
          </cell>
        </row>
        <row r="616">
          <cell r="A616">
            <v>7010099200</v>
          </cell>
          <cell r="B616">
            <v>7010099200</v>
          </cell>
          <cell r="C616">
            <v>7010099200</v>
          </cell>
        </row>
        <row r="617">
          <cell r="A617">
            <v>7010099200</v>
          </cell>
          <cell r="B617">
            <v>7010099200</v>
          </cell>
          <cell r="C617">
            <v>7010099200</v>
          </cell>
        </row>
        <row r="618">
          <cell r="A618">
            <v>7010099200</v>
          </cell>
          <cell r="B618">
            <v>7010099200</v>
          </cell>
          <cell r="C618">
            <v>7010099200</v>
          </cell>
        </row>
        <row r="619">
          <cell r="A619">
            <v>7010099200</v>
          </cell>
          <cell r="B619">
            <v>7010099200</v>
          </cell>
          <cell r="C619">
            <v>7010099200</v>
          </cell>
        </row>
        <row r="620">
          <cell r="A620">
            <v>7010099200</v>
          </cell>
          <cell r="B620">
            <v>7010099200</v>
          </cell>
          <cell r="C620">
            <v>7010099200</v>
          </cell>
        </row>
        <row r="621">
          <cell r="A621">
            <v>7010099200</v>
          </cell>
          <cell r="B621">
            <v>7010099200</v>
          </cell>
          <cell r="C621">
            <v>7010099200</v>
          </cell>
        </row>
        <row r="622">
          <cell r="A622">
            <v>7010099200</v>
          </cell>
          <cell r="B622">
            <v>7010099200</v>
          </cell>
          <cell r="C622">
            <v>7010099200</v>
          </cell>
        </row>
        <row r="623">
          <cell r="A623">
            <v>7010099200</v>
          </cell>
          <cell r="B623">
            <v>7010099200</v>
          </cell>
          <cell r="C623">
            <v>7010099200</v>
          </cell>
        </row>
        <row r="624">
          <cell r="A624">
            <v>7010099200</v>
          </cell>
          <cell r="B624">
            <v>7010099200</v>
          </cell>
          <cell r="C624">
            <v>7010099200</v>
          </cell>
        </row>
        <row r="625">
          <cell r="A625">
            <v>7010099200</v>
          </cell>
          <cell r="B625">
            <v>7010099200</v>
          </cell>
          <cell r="C625">
            <v>7010099200</v>
          </cell>
        </row>
        <row r="626">
          <cell r="A626">
            <v>7010099200</v>
          </cell>
          <cell r="B626">
            <v>7010099200</v>
          </cell>
          <cell r="C626">
            <v>7010099200</v>
          </cell>
        </row>
        <row r="627">
          <cell r="A627">
            <v>7010099200</v>
          </cell>
          <cell r="B627">
            <v>7010099200</v>
          </cell>
          <cell r="C627">
            <v>7010099200</v>
          </cell>
        </row>
        <row r="628">
          <cell r="A628">
            <v>7010099200</v>
          </cell>
          <cell r="B628">
            <v>7010099200</v>
          </cell>
          <cell r="C628">
            <v>7010099200</v>
          </cell>
        </row>
        <row r="629">
          <cell r="A629">
            <v>7010099200</v>
          </cell>
          <cell r="B629">
            <v>7010099200</v>
          </cell>
          <cell r="C629">
            <v>7010099200</v>
          </cell>
        </row>
        <row r="630">
          <cell r="A630">
            <v>7010099200</v>
          </cell>
          <cell r="B630">
            <v>7010099200</v>
          </cell>
          <cell r="C630">
            <v>7010099200</v>
          </cell>
        </row>
        <row r="631">
          <cell r="A631">
            <v>7010099200</v>
          </cell>
          <cell r="B631">
            <v>7010099200</v>
          </cell>
          <cell r="C631">
            <v>7010099200</v>
          </cell>
        </row>
        <row r="632">
          <cell r="A632">
            <v>7010099200</v>
          </cell>
          <cell r="B632">
            <v>7010099200</v>
          </cell>
          <cell r="C632">
            <v>7010099200</v>
          </cell>
        </row>
        <row r="633">
          <cell r="A633">
            <v>7010099200</v>
          </cell>
          <cell r="B633">
            <v>7010099200</v>
          </cell>
          <cell r="C633">
            <v>7010099200</v>
          </cell>
        </row>
        <row r="634">
          <cell r="A634">
            <v>7010099200</v>
          </cell>
          <cell r="B634">
            <v>7010099200</v>
          </cell>
          <cell r="C634">
            <v>7010099200</v>
          </cell>
        </row>
        <row r="635">
          <cell r="A635">
            <v>7010099200</v>
          </cell>
          <cell r="B635">
            <v>7010099200</v>
          </cell>
          <cell r="C635">
            <v>7010099200</v>
          </cell>
        </row>
        <row r="636">
          <cell r="A636">
            <v>7010099200</v>
          </cell>
          <cell r="B636">
            <v>7010099200</v>
          </cell>
          <cell r="C636">
            <v>7010099200</v>
          </cell>
        </row>
        <row r="637">
          <cell r="A637">
            <v>7010099200</v>
          </cell>
          <cell r="B637">
            <v>7010099200</v>
          </cell>
          <cell r="C637">
            <v>7010099200</v>
          </cell>
        </row>
        <row r="638">
          <cell r="A638">
            <v>7010099200</v>
          </cell>
          <cell r="B638">
            <v>7010099200</v>
          </cell>
          <cell r="C638">
            <v>7010099200</v>
          </cell>
        </row>
        <row r="639">
          <cell r="A639">
            <v>7010099200</v>
          </cell>
          <cell r="B639">
            <v>7010099200</v>
          </cell>
          <cell r="C639">
            <v>7010099200</v>
          </cell>
        </row>
        <row r="640">
          <cell r="A640">
            <v>7010099200</v>
          </cell>
          <cell r="B640">
            <v>7010099200</v>
          </cell>
          <cell r="C640">
            <v>7010099200</v>
          </cell>
        </row>
        <row r="641">
          <cell r="A641">
            <v>7010099200</v>
          </cell>
          <cell r="B641">
            <v>7010099200</v>
          </cell>
          <cell r="C641">
            <v>7010099200</v>
          </cell>
        </row>
        <row r="642">
          <cell r="A642">
            <v>7010099200</v>
          </cell>
          <cell r="B642">
            <v>7010099200</v>
          </cell>
          <cell r="C642">
            <v>7010099200</v>
          </cell>
        </row>
        <row r="643">
          <cell r="A643">
            <v>7010099200</v>
          </cell>
          <cell r="B643">
            <v>7010099200</v>
          </cell>
          <cell r="C643">
            <v>7010099200</v>
          </cell>
        </row>
        <row r="644">
          <cell r="A644">
            <v>7010099200</v>
          </cell>
          <cell r="B644">
            <v>7010099200</v>
          </cell>
          <cell r="C644">
            <v>7010099200</v>
          </cell>
        </row>
        <row r="645">
          <cell r="A645">
            <v>7010099200</v>
          </cell>
          <cell r="B645">
            <v>7010099200</v>
          </cell>
          <cell r="C645">
            <v>7010099200</v>
          </cell>
        </row>
        <row r="646">
          <cell r="A646">
            <v>7010099200</v>
          </cell>
          <cell r="B646">
            <v>7010099200</v>
          </cell>
          <cell r="C646">
            <v>7010099200</v>
          </cell>
        </row>
        <row r="647">
          <cell r="A647">
            <v>7010099200</v>
          </cell>
          <cell r="B647">
            <v>7010099200</v>
          </cell>
          <cell r="C647">
            <v>7010099200</v>
          </cell>
        </row>
        <row r="648">
          <cell r="A648">
            <v>7010099200</v>
          </cell>
          <cell r="B648">
            <v>7010099200</v>
          </cell>
          <cell r="C648">
            <v>7010099200</v>
          </cell>
        </row>
        <row r="649">
          <cell r="A649">
            <v>7010099200</v>
          </cell>
          <cell r="B649">
            <v>7010099200</v>
          </cell>
          <cell r="C649">
            <v>7010099200</v>
          </cell>
        </row>
        <row r="650">
          <cell r="A650">
            <v>7010099200</v>
          </cell>
          <cell r="B650">
            <v>7010099200</v>
          </cell>
          <cell r="C650">
            <v>7010099200</v>
          </cell>
        </row>
        <row r="651">
          <cell r="A651">
            <v>7010099200</v>
          </cell>
          <cell r="B651">
            <v>7010099200</v>
          </cell>
          <cell r="C651">
            <v>7010099200</v>
          </cell>
        </row>
        <row r="652">
          <cell r="A652">
            <v>7010099200</v>
          </cell>
          <cell r="B652">
            <v>7010099200</v>
          </cell>
          <cell r="C652">
            <v>7010099200</v>
          </cell>
        </row>
        <row r="653">
          <cell r="A653">
            <v>7010099200</v>
          </cell>
          <cell r="B653">
            <v>7010099200</v>
          </cell>
          <cell r="C653">
            <v>7010099200</v>
          </cell>
        </row>
        <row r="654">
          <cell r="A654">
            <v>7010099200</v>
          </cell>
          <cell r="B654">
            <v>7010099200</v>
          </cell>
          <cell r="C654">
            <v>7010099200</v>
          </cell>
        </row>
        <row r="655">
          <cell r="A655">
            <v>7010099200</v>
          </cell>
          <cell r="B655">
            <v>7010099200</v>
          </cell>
          <cell r="C655">
            <v>7010099200</v>
          </cell>
        </row>
        <row r="656">
          <cell r="A656">
            <v>7010099200</v>
          </cell>
          <cell r="B656">
            <v>7010099200</v>
          </cell>
          <cell r="C656">
            <v>7010099200</v>
          </cell>
        </row>
        <row r="657">
          <cell r="A657">
            <v>7010099200</v>
          </cell>
          <cell r="B657">
            <v>7010099200</v>
          </cell>
          <cell r="C657">
            <v>7010099200</v>
          </cell>
        </row>
        <row r="658">
          <cell r="A658">
            <v>7010099200</v>
          </cell>
          <cell r="B658">
            <v>7010099200</v>
          </cell>
          <cell r="C658">
            <v>7010099200</v>
          </cell>
        </row>
        <row r="659">
          <cell r="A659">
            <v>7010099200</v>
          </cell>
          <cell r="B659">
            <v>7010099200</v>
          </cell>
          <cell r="C659">
            <v>7010099200</v>
          </cell>
        </row>
        <row r="660">
          <cell r="A660">
            <v>7010099200</v>
          </cell>
          <cell r="B660">
            <v>7010099200</v>
          </cell>
          <cell r="C660">
            <v>7010099200</v>
          </cell>
        </row>
        <row r="661">
          <cell r="A661">
            <v>7010099200</v>
          </cell>
          <cell r="B661">
            <v>7010099200</v>
          </cell>
          <cell r="C661">
            <v>7010099200</v>
          </cell>
        </row>
        <row r="662">
          <cell r="A662">
            <v>7010099200</v>
          </cell>
          <cell r="B662">
            <v>7010099200</v>
          </cell>
          <cell r="C662">
            <v>7010099200</v>
          </cell>
        </row>
        <row r="663">
          <cell r="A663">
            <v>7010099200</v>
          </cell>
          <cell r="B663">
            <v>7010099200</v>
          </cell>
          <cell r="C663">
            <v>7010099200</v>
          </cell>
        </row>
        <row r="664">
          <cell r="A664">
            <v>7010099200</v>
          </cell>
          <cell r="B664">
            <v>7010099200</v>
          </cell>
          <cell r="C664">
            <v>7010099200</v>
          </cell>
        </row>
        <row r="665">
          <cell r="A665">
            <v>7010099200</v>
          </cell>
          <cell r="B665">
            <v>7010099200</v>
          </cell>
          <cell r="C665">
            <v>7010099200</v>
          </cell>
        </row>
        <row r="666">
          <cell r="A666">
            <v>7010099200</v>
          </cell>
          <cell r="B666">
            <v>7010099200</v>
          </cell>
          <cell r="C666">
            <v>7010099200</v>
          </cell>
        </row>
        <row r="667">
          <cell r="A667">
            <v>7010099200</v>
          </cell>
          <cell r="B667">
            <v>7010099200</v>
          </cell>
          <cell r="C667">
            <v>7010099200</v>
          </cell>
        </row>
        <row r="668">
          <cell r="A668">
            <v>7010099200</v>
          </cell>
          <cell r="B668">
            <v>7010099200</v>
          </cell>
          <cell r="C668">
            <v>7010099200</v>
          </cell>
        </row>
        <row r="669">
          <cell r="A669">
            <v>7010099200</v>
          </cell>
          <cell r="B669">
            <v>7010099200</v>
          </cell>
          <cell r="C669">
            <v>7010099200</v>
          </cell>
        </row>
        <row r="670">
          <cell r="A670">
            <v>7010099200</v>
          </cell>
          <cell r="B670">
            <v>7010099200</v>
          </cell>
          <cell r="C670">
            <v>7010099200</v>
          </cell>
        </row>
        <row r="671">
          <cell r="A671">
            <v>7010099200</v>
          </cell>
          <cell r="B671">
            <v>7010099200</v>
          </cell>
          <cell r="C671">
            <v>7010099200</v>
          </cell>
        </row>
        <row r="672">
          <cell r="A672">
            <v>7010099200</v>
          </cell>
          <cell r="B672">
            <v>7010099200</v>
          </cell>
          <cell r="C672">
            <v>7010099200</v>
          </cell>
        </row>
        <row r="673">
          <cell r="A673">
            <v>7010099200</v>
          </cell>
          <cell r="B673">
            <v>7010099200</v>
          </cell>
          <cell r="C673">
            <v>7010099200</v>
          </cell>
        </row>
        <row r="674">
          <cell r="A674">
            <v>7010099200</v>
          </cell>
          <cell r="B674">
            <v>7010099200</v>
          </cell>
          <cell r="C674">
            <v>7010099200</v>
          </cell>
        </row>
        <row r="675">
          <cell r="A675">
            <v>7010099200</v>
          </cell>
          <cell r="B675">
            <v>7010099200</v>
          </cell>
          <cell r="C675">
            <v>7010099200</v>
          </cell>
        </row>
        <row r="676">
          <cell r="A676">
            <v>7010099200</v>
          </cell>
          <cell r="B676">
            <v>7010099200</v>
          </cell>
          <cell r="C676">
            <v>7010099200</v>
          </cell>
        </row>
        <row r="677">
          <cell r="A677">
            <v>7010099200</v>
          </cell>
          <cell r="B677">
            <v>7010099200</v>
          </cell>
          <cell r="C677">
            <v>7010099200</v>
          </cell>
        </row>
        <row r="678">
          <cell r="A678">
            <v>7010099200</v>
          </cell>
          <cell r="B678">
            <v>7010099200</v>
          </cell>
          <cell r="C678">
            <v>7010099200</v>
          </cell>
        </row>
        <row r="679">
          <cell r="A679">
            <v>7010099200</v>
          </cell>
          <cell r="B679">
            <v>7010099200</v>
          </cell>
          <cell r="C679">
            <v>7010099200</v>
          </cell>
        </row>
        <row r="680">
          <cell r="A680">
            <v>7010099200</v>
          </cell>
          <cell r="B680">
            <v>7010099200</v>
          </cell>
          <cell r="C680">
            <v>7010099200</v>
          </cell>
        </row>
        <row r="681">
          <cell r="A681">
            <v>7010099200</v>
          </cell>
          <cell r="B681">
            <v>7010099200</v>
          </cell>
          <cell r="C681">
            <v>7010099200</v>
          </cell>
        </row>
        <row r="682">
          <cell r="A682">
            <v>7010099200</v>
          </cell>
          <cell r="B682">
            <v>7010099200</v>
          </cell>
          <cell r="C682">
            <v>7010099200</v>
          </cell>
        </row>
        <row r="683">
          <cell r="A683">
            <v>7010099200</v>
          </cell>
          <cell r="B683">
            <v>7010099200</v>
          </cell>
          <cell r="C683">
            <v>7010099200</v>
          </cell>
        </row>
        <row r="684">
          <cell r="A684">
            <v>7010099200</v>
          </cell>
          <cell r="B684">
            <v>7010099200</v>
          </cell>
          <cell r="C684">
            <v>7010099200</v>
          </cell>
        </row>
        <row r="685">
          <cell r="A685">
            <v>7010099200</v>
          </cell>
          <cell r="B685">
            <v>7010099200</v>
          </cell>
          <cell r="C685">
            <v>7010099200</v>
          </cell>
        </row>
        <row r="686">
          <cell r="A686">
            <v>7010099200</v>
          </cell>
          <cell r="B686">
            <v>7010099200</v>
          </cell>
          <cell r="C686">
            <v>7010099200</v>
          </cell>
        </row>
        <row r="687">
          <cell r="A687">
            <v>7010099200</v>
          </cell>
          <cell r="B687">
            <v>7010099200</v>
          </cell>
          <cell r="C687">
            <v>7010099200</v>
          </cell>
        </row>
        <row r="688">
          <cell r="A688">
            <v>7010099200</v>
          </cell>
          <cell r="B688">
            <v>7010099200</v>
          </cell>
          <cell r="C688">
            <v>7010099200</v>
          </cell>
        </row>
        <row r="689">
          <cell r="A689">
            <v>7010099200</v>
          </cell>
          <cell r="B689">
            <v>7010099200</v>
          </cell>
          <cell r="C689">
            <v>7010099200</v>
          </cell>
        </row>
        <row r="690">
          <cell r="A690">
            <v>7010099200</v>
          </cell>
          <cell r="B690">
            <v>7010099200</v>
          </cell>
          <cell r="C690">
            <v>7010099200</v>
          </cell>
        </row>
        <row r="691">
          <cell r="A691">
            <v>7010099200</v>
          </cell>
          <cell r="B691">
            <v>7010099200</v>
          </cell>
          <cell r="C691">
            <v>7010099200</v>
          </cell>
        </row>
        <row r="692">
          <cell r="A692">
            <v>7010099200</v>
          </cell>
          <cell r="B692">
            <v>7010099200</v>
          </cell>
          <cell r="C692">
            <v>7010099200</v>
          </cell>
        </row>
        <row r="693">
          <cell r="A693">
            <v>7010099200</v>
          </cell>
          <cell r="B693">
            <v>7010099200</v>
          </cell>
          <cell r="C693">
            <v>7010099200</v>
          </cell>
        </row>
        <row r="694">
          <cell r="A694">
            <v>7010099200</v>
          </cell>
          <cell r="B694">
            <v>7010099200</v>
          </cell>
          <cell r="C694">
            <v>7010099200</v>
          </cell>
        </row>
        <row r="695">
          <cell r="A695">
            <v>7010099200</v>
          </cell>
          <cell r="B695">
            <v>7010099200</v>
          </cell>
          <cell r="C695">
            <v>7010099200</v>
          </cell>
        </row>
        <row r="696">
          <cell r="A696">
            <v>7010099200</v>
          </cell>
          <cell r="B696">
            <v>7010099200</v>
          </cell>
          <cell r="C696">
            <v>7010099200</v>
          </cell>
        </row>
        <row r="697">
          <cell r="A697">
            <v>7010099200</v>
          </cell>
          <cell r="B697">
            <v>7010099200</v>
          </cell>
          <cell r="C697">
            <v>7010099200</v>
          </cell>
        </row>
        <row r="698">
          <cell r="A698">
            <v>7010099200</v>
          </cell>
          <cell r="B698">
            <v>7010099200</v>
          </cell>
          <cell r="C698">
            <v>7010099200</v>
          </cell>
        </row>
        <row r="699">
          <cell r="A699">
            <v>7010099200</v>
          </cell>
          <cell r="B699">
            <v>7010099200</v>
          </cell>
          <cell r="C699">
            <v>7010099200</v>
          </cell>
        </row>
        <row r="700">
          <cell r="A700">
            <v>7010099200</v>
          </cell>
          <cell r="B700">
            <v>7010099200</v>
          </cell>
          <cell r="C700">
            <v>7010099200</v>
          </cell>
        </row>
        <row r="701">
          <cell r="A701">
            <v>7010099200</v>
          </cell>
          <cell r="B701">
            <v>7010099200</v>
          </cell>
          <cell r="C701">
            <v>7010099200</v>
          </cell>
        </row>
        <row r="702">
          <cell r="A702">
            <v>7010099200</v>
          </cell>
          <cell r="B702">
            <v>7010099200</v>
          </cell>
          <cell r="C702">
            <v>7010099200</v>
          </cell>
        </row>
        <row r="703">
          <cell r="A703">
            <v>7010099200</v>
          </cell>
          <cell r="B703">
            <v>7010099200</v>
          </cell>
          <cell r="C703">
            <v>7010099200</v>
          </cell>
        </row>
        <row r="704">
          <cell r="A704">
            <v>7010099200</v>
          </cell>
          <cell r="B704">
            <v>7010099200</v>
          </cell>
          <cell r="C704">
            <v>7010099200</v>
          </cell>
        </row>
        <row r="705">
          <cell r="A705">
            <v>7010099200</v>
          </cell>
          <cell r="B705">
            <v>7010099200</v>
          </cell>
          <cell r="C705">
            <v>7010099200</v>
          </cell>
        </row>
        <row r="706">
          <cell r="A706">
            <v>7010099200</v>
          </cell>
          <cell r="B706">
            <v>7010099200</v>
          </cell>
          <cell r="C706">
            <v>7010099200</v>
          </cell>
        </row>
        <row r="707">
          <cell r="A707">
            <v>7010099200</v>
          </cell>
          <cell r="B707">
            <v>7010099200</v>
          </cell>
          <cell r="C707">
            <v>7010099200</v>
          </cell>
        </row>
        <row r="708">
          <cell r="A708">
            <v>7010099200</v>
          </cell>
          <cell r="B708">
            <v>7010099200</v>
          </cell>
          <cell r="C708">
            <v>7010099200</v>
          </cell>
        </row>
        <row r="709">
          <cell r="A709">
            <v>7010099200</v>
          </cell>
          <cell r="B709">
            <v>7010099200</v>
          </cell>
          <cell r="C709">
            <v>7010099200</v>
          </cell>
        </row>
        <row r="710">
          <cell r="A710">
            <v>7010099200</v>
          </cell>
          <cell r="B710">
            <v>7010099200</v>
          </cell>
          <cell r="C710">
            <v>7010099200</v>
          </cell>
        </row>
        <row r="711">
          <cell r="A711">
            <v>7010099200</v>
          </cell>
          <cell r="B711">
            <v>7010099200</v>
          </cell>
          <cell r="C711">
            <v>7010099200</v>
          </cell>
        </row>
        <row r="712">
          <cell r="A712">
            <v>7010099200</v>
          </cell>
          <cell r="B712">
            <v>7010099200</v>
          </cell>
          <cell r="C712">
            <v>7010099200</v>
          </cell>
        </row>
        <row r="713">
          <cell r="A713">
            <v>7010099200</v>
          </cell>
          <cell r="B713">
            <v>7010099200</v>
          </cell>
          <cell r="C713">
            <v>7010099200</v>
          </cell>
        </row>
        <row r="714">
          <cell r="A714">
            <v>7010099200</v>
          </cell>
          <cell r="B714">
            <v>7010099200</v>
          </cell>
          <cell r="C714">
            <v>7010099200</v>
          </cell>
        </row>
        <row r="715">
          <cell r="A715">
            <v>7010099200</v>
          </cell>
          <cell r="B715">
            <v>7010099200</v>
          </cell>
          <cell r="C715">
            <v>7010099200</v>
          </cell>
        </row>
        <row r="716">
          <cell r="A716">
            <v>7010099200</v>
          </cell>
          <cell r="B716">
            <v>7010099200</v>
          </cell>
          <cell r="C716">
            <v>7010099200</v>
          </cell>
        </row>
        <row r="717">
          <cell r="A717">
            <v>7010099200</v>
          </cell>
          <cell r="B717">
            <v>7010099200</v>
          </cell>
          <cell r="C717">
            <v>7010099200</v>
          </cell>
        </row>
        <row r="718">
          <cell r="A718">
            <v>7010099200</v>
          </cell>
          <cell r="B718">
            <v>7010099200</v>
          </cell>
          <cell r="C718">
            <v>7010099200</v>
          </cell>
        </row>
        <row r="719">
          <cell r="A719">
            <v>7010099200</v>
          </cell>
          <cell r="B719">
            <v>7010099200</v>
          </cell>
          <cell r="C719">
            <v>7010099200</v>
          </cell>
        </row>
        <row r="720">
          <cell r="A720">
            <v>7010099200</v>
          </cell>
          <cell r="B720">
            <v>7010099200</v>
          </cell>
          <cell r="C720">
            <v>7010099200</v>
          </cell>
        </row>
        <row r="721">
          <cell r="A721">
            <v>7010099200</v>
          </cell>
          <cell r="B721">
            <v>7010099200</v>
          </cell>
          <cell r="C721">
            <v>7010099200</v>
          </cell>
        </row>
        <row r="722">
          <cell r="A722">
            <v>7010099200</v>
          </cell>
          <cell r="B722">
            <v>7010099200</v>
          </cell>
          <cell r="C722">
            <v>7010099200</v>
          </cell>
        </row>
        <row r="723">
          <cell r="A723">
            <v>7010099200</v>
          </cell>
          <cell r="B723">
            <v>7010099200</v>
          </cell>
          <cell r="C723">
            <v>7010099200</v>
          </cell>
        </row>
        <row r="724">
          <cell r="A724">
            <v>7010099200</v>
          </cell>
          <cell r="B724">
            <v>7010099200</v>
          </cell>
          <cell r="C724">
            <v>7010099200</v>
          </cell>
        </row>
        <row r="725">
          <cell r="A725">
            <v>7010099200</v>
          </cell>
          <cell r="B725">
            <v>7010099200</v>
          </cell>
          <cell r="C725">
            <v>7010099200</v>
          </cell>
        </row>
        <row r="726">
          <cell r="A726">
            <v>7010099200</v>
          </cell>
          <cell r="B726">
            <v>7010099200</v>
          </cell>
          <cell r="C726">
            <v>7010099200</v>
          </cell>
        </row>
        <row r="727">
          <cell r="A727">
            <v>7010099200</v>
          </cell>
          <cell r="B727">
            <v>7010099200</v>
          </cell>
          <cell r="C727">
            <v>7010099200</v>
          </cell>
        </row>
        <row r="728">
          <cell r="A728">
            <v>7010099200</v>
          </cell>
          <cell r="B728">
            <v>7010099200</v>
          </cell>
          <cell r="C728">
            <v>7010099200</v>
          </cell>
        </row>
        <row r="729">
          <cell r="A729">
            <v>7010099200</v>
          </cell>
          <cell r="B729">
            <v>7010099200</v>
          </cell>
          <cell r="C729">
            <v>7010099200</v>
          </cell>
        </row>
        <row r="730">
          <cell r="A730">
            <v>7010099200</v>
          </cell>
          <cell r="B730">
            <v>7010099200</v>
          </cell>
          <cell r="C730">
            <v>7010099200</v>
          </cell>
        </row>
        <row r="731">
          <cell r="A731">
            <v>7010099200</v>
          </cell>
          <cell r="B731">
            <v>7010099200</v>
          </cell>
          <cell r="C731">
            <v>7010099200</v>
          </cell>
        </row>
        <row r="732">
          <cell r="A732">
            <v>7010099200</v>
          </cell>
          <cell r="B732">
            <v>7010099200</v>
          </cell>
          <cell r="C732">
            <v>7010099200</v>
          </cell>
        </row>
        <row r="733">
          <cell r="A733">
            <v>7010099200</v>
          </cell>
          <cell r="B733">
            <v>7010099200</v>
          </cell>
          <cell r="C733">
            <v>7010099200</v>
          </cell>
        </row>
        <row r="734">
          <cell r="A734">
            <v>7010099200</v>
          </cell>
          <cell r="B734">
            <v>7010099200</v>
          </cell>
          <cell r="C734">
            <v>7010099200</v>
          </cell>
        </row>
        <row r="735">
          <cell r="A735">
            <v>7010099200</v>
          </cell>
          <cell r="B735">
            <v>7010099200</v>
          </cell>
          <cell r="C735">
            <v>7010099200</v>
          </cell>
        </row>
        <row r="736">
          <cell r="A736">
            <v>7010099200</v>
          </cell>
          <cell r="B736">
            <v>7010099200</v>
          </cell>
          <cell r="C736">
            <v>7010099200</v>
          </cell>
        </row>
        <row r="737">
          <cell r="A737">
            <v>7010099200</v>
          </cell>
          <cell r="B737">
            <v>7010099200</v>
          </cell>
          <cell r="C737">
            <v>7010099200</v>
          </cell>
        </row>
        <row r="738">
          <cell r="A738">
            <v>7010099200</v>
          </cell>
          <cell r="B738">
            <v>7010099200</v>
          </cell>
          <cell r="C738">
            <v>7010099200</v>
          </cell>
        </row>
        <row r="739">
          <cell r="A739">
            <v>7010099200</v>
          </cell>
          <cell r="B739">
            <v>7010099200</v>
          </cell>
          <cell r="C739">
            <v>7010099200</v>
          </cell>
        </row>
        <row r="740">
          <cell r="A740">
            <v>7010099200</v>
          </cell>
          <cell r="B740">
            <v>7010099200</v>
          </cell>
          <cell r="C740">
            <v>7010099200</v>
          </cell>
        </row>
        <row r="741">
          <cell r="A741">
            <v>7010099200</v>
          </cell>
          <cell r="B741">
            <v>7010099200</v>
          </cell>
          <cell r="C741">
            <v>7010099200</v>
          </cell>
        </row>
        <row r="742">
          <cell r="A742">
            <v>7010099200</v>
          </cell>
          <cell r="B742">
            <v>7010099200</v>
          </cell>
          <cell r="C742">
            <v>7010099200</v>
          </cell>
        </row>
        <row r="743">
          <cell r="A743">
            <v>7010099200</v>
          </cell>
          <cell r="B743">
            <v>7010099200</v>
          </cell>
          <cell r="C743">
            <v>7010099200</v>
          </cell>
        </row>
        <row r="744">
          <cell r="A744">
            <v>7010099200</v>
          </cell>
          <cell r="B744">
            <v>7010099200</v>
          </cell>
          <cell r="C744">
            <v>7010099200</v>
          </cell>
        </row>
        <row r="745">
          <cell r="A745">
            <v>7010099200</v>
          </cell>
          <cell r="B745">
            <v>7010099200</v>
          </cell>
          <cell r="C745">
            <v>7010099200</v>
          </cell>
        </row>
        <row r="746">
          <cell r="A746">
            <v>7010099200</v>
          </cell>
          <cell r="B746">
            <v>7010099200</v>
          </cell>
          <cell r="C746">
            <v>7010099200</v>
          </cell>
        </row>
        <row r="747">
          <cell r="A747">
            <v>7010099200</v>
          </cell>
          <cell r="B747">
            <v>7010099200</v>
          </cell>
          <cell r="C747">
            <v>7010099200</v>
          </cell>
        </row>
        <row r="748">
          <cell r="A748">
            <v>7010099200</v>
          </cell>
          <cell r="B748">
            <v>7010099200</v>
          </cell>
          <cell r="C748">
            <v>7010099200</v>
          </cell>
        </row>
        <row r="749">
          <cell r="A749">
            <v>7010099200</v>
          </cell>
          <cell r="B749">
            <v>7010099200</v>
          </cell>
          <cell r="C749">
            <v>7010099200</v>
          </cell>
        </row>
        <row r="750">
          <cell r="A750">
            <v>7010099200</v>
          </cell>
          <cell r="B750">
            <v>7010099200</v>
          </cell>
          <cell r="C750">
            <v>7010099200</v>
          </cell>
        </row>
        <row r="751">
          <cell r="A751">
            <v>7010099200</v>
          </cell>
          <cell r="B751">
            <v>7010099200</v>
          </cell>
          <cell r="C751">
            <v>7010099200</v>
          </cell>
        </row>
        <row r="752">
          <cell r="A752">
            <v>7010099200</v>
          </cell>
          <cell r="B752">
            <v>7010099200</v>
          </cell>
          <cell r="C752">
            <v>7010099200</v>
          </cell>
        </row>
        <row r="753">
          <cell r="A753">
            <v>7010099200</v>
          </cell>
          <cell r="B753">
            <v>7010099200</v>
          </cell>
          <cell r="C753">
            <v>7010099200</v>
          </cell>
        </row>
        <row r="754">
          <cell r="A754">
            <v>7010099200</v>
          </cell>
          <cell r="B754">
            <v>7010099200</v>
          </cell>
          <cell r="C754">
            <v>7010099200</v>
          </cell>
        </row>
        <row r="755">
          <cell r="A755">
            <v>7010099200</v>
          </cell>
          <cell r="B755">
            <v>7010099200</v>
          </cell>
          <cell r="C755">
            <v>7010099200</v>
          </cell>
        </row>
        <row r="756">
          <cell r="A756">
            <v>7010099200</v>
          </cell>
          <cell r="B756">
            <v>7010099200</v>
          </cell>
          <cell r="C756">
            <v>7010099200</v>
          </cell>
        </row>
        <row r="757">
          <cell r="A757">
            <v>7010099200</v>
          </cell>
          <cell r="B757">
            <v>7010099200</v>
          </cell>
          <cell r="C757">
            <v>7010099200</v>
          </cell>
        </row>
        <row r="758">
          <cell r="A758">
            <v>7010099200</v>
          </cell>
          <cell r="B758">
            <v>7010099200</v>
          </cell>
          <cell r="C758">
            <v>7010099200</v>
          </cell>
        </row>
        <row r="759">
          <cell r="A759">
            <v>7010099200</v>
          </cell>
          <cell r="B759">
            <v>7010099200</v>
          </cell>
          <cell r="C759">
            <v>7010099200</v>
          </cell>
        </row>
        <row r="760">
          <cell r="A760">
            <v>7010099200</v>
          </cell>
          <cell r="B760">
            <v>7010099200</v>
          </cell>
          <cell r="C760">
            <v>7010099200</v>
          </cell>
        </row>
        <row r="761">
          <cell r="A761">
            <v>7010099200</v>
          </cell>
          <cell r="B761">
            <v>7010099200</v>
          </cell>
          <cell r="C761">
            <v>7010099200</v>
          </cell>
        </row>
        <row r="762">
          <cell r="A762">
            <v>7010099200</v>
          </cell>
          <cell r="B762">
            <v>7010099200</v>
          </cell>
          <cell r="C762">
            <v>7010099200</v>
          </cell>
        </row>
        <row r="763">
          <cell r="A763">
            <v>7010099200</v>
          </cell>
          <cell r="B763">
            <v>7010099200</v>
          </cell>
          <cell r="C763">
            <v>7010099200</v>
          </cell>
        </row>
        <row r="764">
          <cell r="A764">
            <v>7010099200</v>
          </cell>
          <cell r="B764">
            <v>7010099200</v>
          </cell>
          <cell r="C764">
            <v>7010099200</v>
          </cell>
        </row>
        <row r="765">
          <cell r="A765">
            <v>7010099200</v>
          </cell>
          <cell r="B765">
            <v>7010099200</v>
          </cell>
          <cell r="C765">
            <v>7010099200</v>
          </cell>
        </row>
        <row r="766">
          <cell r="A766">
            <v>7010099200</v>
          </cell>
          <cell r="B766">
            <v>7010099200</v>
          </cell>
          <cell r="C766">
            <v>7010099200</v>
          </cell>
        </row>
        <row r="767">
          <cell r="A767">
            <v>7010099200</v>
          </cell>
          <cell r="B767">
            <v>7010099200</v>
          </cell>
          <cell r="C767">
            <v>7010099200</v>
          </cell>
        </row>
        <row r="768">
          <cell r="A768">
            <v>7010099200</v>
          </cell>
          <cell r="B768">
            <v>7010099200</v>
          </cell>
          <cell r="C768">
            <v>7010099200</v>
          </cell>
        </row>
        <row r="769">
          <cell r="A769">
            <v>7010099200</v>
          </cell>
          <cell r="B769">
            <v>7010099200</v>
          </cell>
          <cell r="C769">
            <v>7010099200</v>
          </cell>
        </row>
        <row r="770">
          <cell r="A770">
            <v>7010099200</v>
          </cell>
          <cell r="B770">
            <v>7010099200</v>
          </cell>
          <cell r="C770">
            <v>7010099200</v>
          </cell>
        </row>
        <row r="771">
          <cell r="A771">
            <v>7010099200</v>
          </cell>
          <cell r="B771">
            <v>7010099200</v>
          </cell>
          <cell r="C771">
            <v>7010099200</v>
          </cell>
        </row>
        <row r="772">
          <cell r="A772">
            <v>7010099200</v>
          </cell>
          <cell r="B772">
            <v>7010099200</v>
          </cell>
          <cell r="C772">
            <v>7010099200</v>
          </cell>
        </row>
        <row r="773">
          <cell r="A773">
            <v>7010099200</v>
          </cell>
          <cell r="B773">
            <v>7010099200</v>
          </cell>
          <cell r="C773">
            <v>7010099200</v>
          </cell>
        </row>
        <row r="774">
          <cell r="A774">
            <v>7010099200</v>
          </cell>
          <cell r="B774">
            <v>7010099200</v>
          </cell>
          <cell r="C774">
            <v>7010099200</v>
          </cell>
        </row>
        <row r="775">
          <cell r="A775">
            <v>7010099200</v>
          </cell>
          <cell r="B775">
            <v>7010099200</v>
          </cell>
          <cell r="C775">
            <v>7010099200</v>
          </cell>
        </row>
        <row r="776">
          <cell r="A776">
            <v>7010099200</v>
          </cell>
          <cell r="B776">
            <v>7010099200</v>
          </cell>
          <cell r="C776">
            <v>7010099200</v>
          </cell>
        </row>
        <row r="777">
          <cell r="A777">
            <v>7010099200</v>
          </cell>
          <cell r="B777">
            <v>7010099200</v>
          </cell>
          <cell r="C777">
            <v>7010099200</v>
          </cell>
        </row>
        <row r="778">
          <cell r="A778">
            <v>7010099200</v>
          </cell>
          <cell r="B778">
            <v>7010099200</v>
          </cell>
          <cell r="C778">
            <v>7010099200</v>
          </cell>
        </row>
        <row r="779">
          <cell r="A779">
            <v>7010099200</v>
          </cell>
          <cell r="B779">
            <v>7010099200</v>
          </cell>
          <cell r="C779">
            <v>7010099200</v>
          </cell>
        </row>
        <row r="780">
          <cell r="A780">
            <v>7010099200</v>
          </cell>
          <cell r="B780">
            <v>7010099200</v>
          </cell>
          <cell r="C780">
            <v>7010099200</v>
          </cell>
        </row>
        <row r="781">
          <cell r="A781">
            <v>7010099200</v>
          </cell>
          <cell r="B781">
            <v>7010099200</v>
          </cell>
          <cell r="C781">
            <v>7010099200</v>
          </cell>
        </row>
        <row r="782">
          <cell r="A782">
            <v>7010099200</v>
          </cell>
          <cell r="B782">
            <v>7010099200</v>
          </cell>
          <cell r="C782">
            <v>7010099200</v>
          </cell>
        </row>
        <row r="783">
          <cell r="A783">
            <v>7010099200</v>
          </cell>
          <cell r="B783">
            <v>7010099200</v>
          </cell>
          <cell r="C783">
            <v>7010099200</v>
          </cell>
        </row>
        <row r="784">
          <cell r="A784">
            <v>7010099200</v>
          </cell>
          <cell r="B784">
            <v>7010099200</v>
          </cell>
          <cell r="C784">
            <v>7010099200</v>
          </cell>
        </row>
        <row r="785">
          <cell r="A785">
            <v>7010099200</v>
          </cell>
          <cell r="B785">
            <v>7010099200</v>
          </cell>
          <cell r="C785">
            <v>7010099200</v>
          </cell>
        </row>
        <row r="786">
          <cell r="A786">
            <v>7010099200</v>
          </cell>
          <cell r="B786">
            <v>7010099200</v>
          </cell>
          <cell r="C786">
            <v>7010099200</v>
          </cell>
        </row>
        <row r="787">
          <cell r="A787">
            <v>7010099200</v>
          </cell>
          <cell r="B787">
            <v>7010099200</v>
          </cell>
          <cell r="C787">
            <v>7010099200</v>
          </cell>
        </row>
        <row r="788">
          <cell r="A788">
            <v>7010099200</v>
          </cell>
          <cell r="B788">
            <v>7010099200</v>
          </cell>
          <cell r="C788">
            <v>7010099200</v>
          </cell>
        </row>
        <row r="789">
          <cell r="A789">
            <v>7010099200</v>
          </cell>
          <cell r="B789">
            <v>7010099200</v>
          </cell>
          <cell r="C789">
            <v>7010099200</v>
          </cell>
        </row>
        <row r="790">
          <cell r="A790">
            <v>7010099200</v>
          </cell>
          <cell r="B790">
            <v>7010099200</v>
          </cell>
          <cell r="C790">
            <v>7010099200</v>
          </cell>
        </row>
        <row r="791">
          <cell r="A791">
            <v>7010099200</v>
          </cell>
          <cell r="B791">
            <v>7010099200</v>
          </cell>
          <cell r="C791">
            <v>7010099200</v>
          </cell>
        </row>
        <row r="792">
          <cell r="A792">
            <v>7010099200</v>
          </cell>
          <cell r="B792">
            <v>7010099200</v>
          </cell>
          <cell r="C792">
            <v>7010099200</v>
          </cell>
        </row>
        <row r="793">
          <cell r="A793">
            <v>7010099200</v>
          </cell>
          <cell r="B793">
            <v>7010099200</v>
          </cell>
          <cell r="C793">
            <v>7010099200</v>
          </cell>
        </row>
        <row r="794">
          <cell r="A794">
            <v>7010099200</v>
          </cell>
          <cell r="B794">
            <v>7010099200</v>
          </cell>
          <cell r="C794">
            <v>7010099200</v>
          </cell>
        </row>
        <row r="795">
          <cell r="A795">
            <v>7010099200</v>
          </cell>
          <cell r="B795">
            <v>7010099200</v>
          </cell>
          <cell r="C795">
            <v>7010099200</v>
          </cell>
        </row>
        <row r="796">
          <cell r="A796">
            <v>7010099200</v>
          </cell>
          <cell r="B796">
            <v>7010099200</v>
          </cell>
          <cell r="C796">
            <v>7010099200</v>
          </cell>
        </row>
        <row r="797">
          <cell r="A797">
            <v>7010099200</v>
          </cell>
          <cell r="B797">
            <v>7010099200</v>
          </cell>
          <cell r="C797">
            <v>7010099200</v>
          </cell>
        </row>
        <row r="798">
          <cell r="A798">
            <v>7010099200</v>
          </cell>
          <cell r="B798">
            <v>7010099200</v>
          </cell>
          <cell r="C798">
            <v>7010099200</v>
          </cell>
        </row>
        <row r="799">
          <cell r="A799">
            <v>7010099200</v>
          </cell>
          <cell r="B799">
            <v>7010099200</v>
          </cell>
          <cell r="C799">
            <v>7010099200</v>
          </cell>
        </row>
        <row r="800">
          <cell r="A800">
            <v>7010099200</v>
          </cell>
          <cell r="B800">
            <v>7010099200</v>
          </cell>
          <cell r="C800">
            <v>7010099200</v>
          </cell>
        </row>
        <row r="801">
          <cell r="A801">
            <v>7010099200</v>
          </cell>
          <cell r="B801">
            <v>7010099200</v>
          </cell>
          <cell r="C801">
            <v>7010099200</v>
          </cell>
        </row>
        <row r="802">
          <cell r="A802">
            <v>7010099200</v>
          </cell>
          <cell r="B802">
            <v>7010099200</v>
          </cell>
          <cell r="C802">
            <v>7010099200</v>
          </cell>
        </row>
        <row r="803">
          <cell r="A803">
            <v>7010099200</v>
          </cell>
          <cell r="B803">
            <v>7010099200</v>
          </cell>
          <cell r="C803">
            <v>7010099200</v>
          </cell>
        </row>
        <row r="804">
          <cell r="A804">
            <v>7010099200</v>
          </cell>
          <cell r="B804">
            <v>7010099200</v>
          </cell>
          <cell r="C804">
            <v>7010099200</v>
          </cell>
        </row>
        <row r="805">
          <cell r="A805">
            <v>7010099200</v>
          </cell>
          <cell r="B805">
            <v>7010099200</v>
          </cell>
          <cell r="C805">
            <v>7010099200</v>
          </cell>
        </row>
        <row r="806">
          <cell r="A806">
            <v>7010099200</v>
          </cell>
          <cell r="B806">
            <v>7010099200</v>
          </cell>
          <cell r="C806">
            <v>7010099200</v>
          </cell>
        </row>
        <row r="807">
          <cell r="A807">
            <v>7010099200</v>
          </cell>
          <cell r="B807">
            <v>7010099200</v>
          </cell>
          <cell r="C807">
            <v>7010099200</v>
          </cell>
        </row>
        <row r="808">
          <cell r="A808">
            <v>7010099200</v>
          </cell>
          <cell r="B808">
            <v>7010099200</v>
          </cell>
          <cell r="C808">
            <v>7010099200</v>
          </cell>
        </row>
        <row r="809">
          <cell r="A809">
            <v>7010099200</v>
          </cell>
          <cell r="B809">
            <v>7010099200</v>
          </cell>
          <cell r="C809">
            <v>7010099200</v>
          </cell>
        </row>
        <row r="810">
          <cell r="A810">
            <v>7010099200</v>
          </cell>
          <cell r="B810">
            <v>7010099200</v>
          </cell>
          <cell r="C810">
            <v>7010099200</v>
          </cell>
        </row>
        <row r="811">
          <cell r="A811">
            <v>7010099200</v>
          </cell>
          <cell r="B811">
            <v>7010099200</v>
          </cell>
          <cell r="C811">
            <v>7010099200</v>
          </cell>
        </row>
        <row r="812">
          <cell r="A812">
            <v>7010099200</v>
          </cell>
          <cell r="B812">
            <v>7010099200</v>
          </cell>
          <cell r="C812">
            <v>7010099200</v>
          </cell>
        </row>
        <row r="813">
          <cell r="A813">
            <v>7010099200</v>
          </cell>
          <cell r="B813">
            <v>7010099200</v>
          </cell>
          <cell r="C813">
            <v>7010099200</v>
          </cell>
        </row>
        <row r="814">
          <cell r="A814">
            <v>7010099200</v>
          </cell>
          <cell r="B814">
            <v>7010099200</v>
          </cell>
          <cell r="C814">
            <v>7010099200</v>
          </cell>
        </row>
        <row r="815">
          <cell r="A815">
            <v>7010099200</v>
          </cell>
          <cell r="B815">
            <v>7010099200</v>
          </cell>
          <cell r="C815">
            <v>7010099200</v>
          </cell>
        </row>
        <row r="816">
          <cell r="A816">
            <v>7010099200</v>
          </cell>
          <cell r="B816">
            <v>7010099200</v>
          </cell>
          <cell r="C816">
            <v>7010099200</v>
          </cell>
        </row>
        <row r="817">
          <cell r="A817">
            <v>7010099200</v>
          </cell>
          <cell r="B817">
            <v>7010099200</v>
          </cell>
          <cell r="C817">
            <v>7010099200</v>
          </cell>
        </row>
        <row r="818">
          <cell r="A818">
            <v>7010099200</v>
          </cell>
          <cell r="B818">
            <v>7010099200</v>
          </cell>
          <cell r="C818">
            <v>7010099200</v>
          </cell>
        </row>
        <row r="819">
          <cell r="A819">
            <v>7010099200</v>
          </cell>
          <cell r="B819">
            <v>7010099200</v>
          </cell>
          <cell r="C819">
            <v>7010099200</v>
          </cell>
        </row>
        <row r="820">
          <cell r="A820">
            <v>7010099200</v>
          </cell>
          <cell r="B820">
            <v>7010099200</v>
          </cell>
          <cell r="C820">
            <v>7010099200</v>
          </cell>
        </row>
        <row r="821">
          <cell r="A821">
            <v>7010099200</v>
          </cell>
          <cell r="B821">
            <v>7010099200</v>
          </cell>
          <cell r="C821">
            <v>7010099200</v>
          </cell>
        </row>
        <row r="822">
          <cell r="A822">
            <v>7010099200</v>
          </cell>
          <cell r="B822">
            <v>7010099200</v>
          </cell>
          <cell r="C822">
            <v>7010099200</v>
          </cell>
        </row>
        <row r="823">
          <cell r="A823">
            <v>7010099200</v>
          </cell>
          <cell r="B823">
            <v>7010099200</v>
          </cell>
          <cell r="C823">
            <v>7010099200</v>
          </cell>
        </row>
        <row r="824">
          <cell r="A824">
            <v>7010099200</v>
          </cell>
          <cell r="B824">
            <v>7010099200</v>
          </cell>
          <cell r="C824">
            <v>7010099200</v>
          </cell>
        </row>
        <row r="825">
          <cell r="A825">
            <v>7010099200</v>
          </cell>
          <cell r="B825">
            <v>7010099200</v>
          </cell>
          <cell r="C825">
            <v>7010099200</v>
          </cell>
        </row>
        <row r="826">
          <cell r="A826">
            <v>7010099200</v>
          </cell>
          <cell r="B826">
            <v>7010099200</v>
          </cell>
          <cell r="C826">
            <v>7010099200</v>
          </cell>
        </row>
        <row r="827">
          <cell r="A827">
            <v>7010099200</v>
          </cell>
          <cell r="B827">
            <v>7010099200</v>
          </cell>
          <cell r="C827">
            <v>7010099200</v>
          </cell>
        </row>
        <row r="828">
          <cell r="A828">
            <v>7010099200</v>
          </cell>
          <cell r="B828">
            <v>7010099200</v>
          </cell>
          <cell r="C828">
            <v>7010099200</v>
          </cell>
        </row>
        <row r="829">
          <cell r="A829">
            <v>7010099200</v>
          </cell>
          <cell r="B829">
            <v>7010099200</v>
          </cell>
          <cell r="C829">
            <v>7010099200</v>
          </cell>
        </row>
        <row r="830">
          <cell r="A830">
            <v>7010099200</v>
          </cell>
          <cell r="B830">
            <v>7010099200</v>
          </cell>
          <cell r="C830">
            <v>7010099200</v>
          </cell>
        </row>
        <row r="831">
          <cell r="A831">
            <v>7010099200</v>
          </cell>
          <cell r="B831">
            <v>7010099200</v>
          </cell>
          <cell r="C831">
            <v>7010099200</v>
          </cell>
        </row>
        <row r="832">
          <cell r="A832">
            <v>7010099200</v>
          </cell>
          <cell r="B832">
            <v>7010099200</v>
          </cell>
          <cell r="C832">
            <v>7010099200</v>
          </cell>
        </row>
        <row r="833">
          <cell r="A833">
            <v>7010099200</v>
          </cell>
          <cell r="B833">
            <v>7010099200</v>
          </cell>
          <cell r="C833">
            <v>7010099200</v>
          </cell>
        </row>
        <row r="834">
          <cell r="A834">
            <v>7010099200</v>
          </cell>
          <cell r="B834">
            <v>7010099200</v>
          </cell>
          <cell r="C834">
            <v>7010099200</v>
          </cell>
        </row>
        <row r="835">
          <cell r="A835">
            <v>7010099200</v>
          </cell>
          <cell r="B835">
            <v>7010099200</v>
          </cell>
          <cell r="C835">
            <v>7010099200</v>
          </cell>
        </row>
        <row r="836">
          <cell r="A836">
            <v>7010099200</v>
          </cell>
          <cell r="B836">
            <v>7010099200</v>
          </cell>
          <cell r="C836">
            <v>7010099200</v>
          </cell>
        </row>
        <row r="837">
          <cell r="A837">
            <v>7010099200</v>
          </cell>
          <cell r="B837">
            <v>7010099200</v>
          </cell>
          <cell r="C837">
            <v>7010099200</v>
          </cell>
        </row>
        <row r="838">
          <cell r="A838">
            <v>7010099200</v>
          </cell>
          <cell r="B838">
            <v>7010099200</v>
          </cell>
          <cell r="C838">
            <v>7010099200</v>
          </cell>
        </row>
        <row r="839">
          <cell r="A839">
            <v>7010099200</v>
          </cell>
          <cell r="B839">
            <v>7010099200</v>
          </cell>
          <cell r="C839">
            <v>7010099200</v>
          </cell>
        </row>
        <row r="840">
          <cell r="A840">
            <v>7010099200</v>
          </cell>
          <cell r="B840">
            <v>7010099200</v>
          </cell>
          <cell r="C840">
            <v>7010099200</v>
          </cell>
        </row>
        <row r="841">
          <cell r="A841">
            <v>7010099200</v>
          </cell>
          <cell r="B841">
            <v>7010099200</v>
          </cell>
          <cell r="C841">
            <v>7010099200</v>
          </cell>
        </row>
        <row r="842">
          <cell r="A842">
            <v>7010099200</v>
          </cell>
          <cell r="B842">
            <v>7010099200</v>
          </cell>
          <cell r="C842">
            <v>7010099200</v>
          </cell>
        </row>
        <row r="843">
          <cell r="A843">
            <v>7010099200</v>
          </cell>
          <cell r="B843">
            <v>7010099200</v>
          </cell>
          <cell r="C843">
            <v>7010099200</v>
          </cell>
        </row>
        <row r="844">
          <cell r="A844">
            <v>7010099200</v>
          </cell>
          <cell r="B844">
            <v>7010099200</v>
          </cell>
          <cell r="C844">
            <v>7010099200</v>
          </cell>
        </row>
        <row r="845">
          <cell r="A845">
            <v>7010099200</v>
          </cell>
          <cell r="B845">
            <v>7010099200</v>
          </cell>
          <cell r="C845">
            <v>7010099200</v>
          </cell>
        </row>
        <row r="846">
          <cell r="A846">
            <v>7010099200</v>
          </cell>
          <cell r="B846">
            <v>7010099200</v>
          </cell>
          <cell r="C846">
            <v>7010099200</v>
          </cell>
        </row>
        <row r="847">
          <cell r="A847">
            <v>7010099200</v>
          </cell>
          <cell r="B847">
            <v>7010099200</v>
          </cell>
          <cell r="C847">
            <v>7010099200</v>
          </cell>
        </row>
        <row r="848">
          <cell r="A848">
            <v>7010099200</v>
          </cell>
          <cell r="B848">
            <v>7010099200</v>
          </cell>
          <cell r="C848">
            <v>7010099200</v>
          </cell>
        </row>
        <row r="849">
          <cell r="A849">
            <v>7010099200</v>
          </cell>
          <cell r="B849">
            <v>7010099200</v>
          </cell>
          <cell r="C849">
            <v>7010099200</v>
          </cell>
        </row>
        <row r="850">
          <cell r="A850">
            <v>7010099200</v>
          </cell>
          <cell r="B850">
            <v>7010099200</v>
          </cell>
          <cell r="C850">
            <v>7010099200</v>
          </cell>
        </row>
        <row r="851">
          <cell r="A851">
            <v>7010099200</v>
          </cell>
          <cell r="B851">
            <v>7010099200</v>
          </cell>
          <cell r="C851">
            <v>7010099200</v>
          </cell>
        </row>
        <row r="852">
          <cell r="A852">
            <v>7010099200</v>
          </cell>
          <cell r="B852">
            <v>7010099200</v>
          </cell>
          <cell r="C852">
            <v>7010099200</v>
          </cell>
        </row>
        <row r="853">
          <cell r="A853">
            <v>7010099200</v>
          </cell>
          <cell r="B853">
            <v>7010099200</v>
          </cell>
          <cell r="C853">
            <v>7010099200</v>
          </cell>
        </row>
        <row r="854">
          <cell r="A854">
            <v>7010099200</v>
          </cell>
          <cell r="B854">
            <v>7010099200</v>
          </cell>
          <cell r="C854">
            <v>7010099200</v>
          </cell>
        </row>
        <row r="855">
          <cell r="A855">
            <v>7010099200</v>
          </cell>
          <cell r="B855">
            <v>7010099200</v>
          </cell>
          <cell r="C855">
            <v>7010099200</v>
          </cell>
        </row>
        <row r="856">
          <cell r="A856">
            <v>7010099200</v>
          </cell>
          <cell r="B856">
            <v>7010099200</v>
          </cell>
          <cell r="C856">
            <v>7010099200</v>
          </cell>
        </row>
        <row r="857">
          <cell r="A857">
            <v>7010099200</v>
          </cell>
          <cell r="B857">
            <v>7010099200</v>
          </cell>
          <cell r="C857">
            <v>7010099200</v>
          </cell>
        </row>
        <row r="858">
          <cell r="A858">
            <v>7010099200</v>
          </cell>
          <cell r="B858">
            <v>7010099200</v>
          </cell>
          <cell r="C858">
            <v>7010099200</v>
          </cell>
        </row>
        <row r="859">
          <cell r="A859">
            <v>7010099200</v>
          </cell>
          <cell r="B859">
            <v>7010099200</v>
          </cell>
          <cell r="C859">
            <v>7010099200</v>
          </cell>
        </row>
        <row r="860">
          <cell r="A860">
            <v>7010099200</v>
          </cell>
          <cell r="B860">
            <v>7010099200</v>
          </cell>
          <cell r="C860">
            <v>7010099200</v>
          </cell>
        </row>
        <row r="861">
          <cell r="A861">
            <v>7010099200</v>
          </cell>
          <cell r="B861">
            <v>7010099200</v>
          </cell>
          <cell r="C861">
            <v>7010099200</v>
          </cell>
        </row>
        <row r="862">
          <cell r="A862">
            <v>7010099200</v>
          </cell>
          <cell r="B862">
            <v>7010099200</v>
          </cell>
          <cell r="C862">
            <v>7010099200</v>
          </cell>
        </row>
        <row r="863">
          <cell r="A863">
            <v>7010099200</v>
          </cell>
          <cell r="B863">
            <v>7010099200</v>
          </cell>
          <cell r="C863">
            <v>7010099200</v>
          </cell>
        </row>
        <row r="864">
          <cell r="A864">
            <v>7010099200</v>
          </cell>
          <cell r="B864">
            <v>7010099200</v>
          </cell>
          <cell r="C864">
            <v>7010099200</v>
          </cell>
        </row>
        <row r="865">
          <cell r="A865">
            <v>7010099200</v>
          </cell>
          <cell r="B865">
            <v>7010099200</v>
          </cell>
          <cell r="C865">
            <v>7010099200</v>
          </cell>
        </row>
        <row r="866">
          <cell r="A866">
            <v>7010099200</v>
          </cell>
          <cell r="B866">
            <v>7010099200</v>
          </cell>
          <cell r="C866">
            <v>7010099200</v>
          </cell>
        </row>
        <row r="867">
          <cell r="A867">
            <v>7010099200</v>
          </cell>
          <cell r="B867">
            <v>7010099200</v>
          </cell>
          <cell r="C867">
            <v>7010099200</v>
          </cell>
        </row>
        <row r="868">
          <cell r="A868">
            <v>7010099200</v>
          </cell>
          <cell r="B868">
            <v>7010099200</v>
          </cell>
          <cell r="C868">
            <v>7010099200</v>
          </cell>
        </row>
        <row r="869">
          <cell r="A869">
            <v>7010099200</v>
          </cell>
          <cell r="B869">
            <v>7010099200</v>
          </cell>
          <cell r="C869">
            <v>7010099200</v>
          </cell>
        </row>
        <row r="870">
          <cell r="A870">
            <v>7010099200</v>
          </cell>
          <cell r="B870">
            <v>7010099200</v>
          </cell>
          <cell r="C870">
            <v>7010099200</v>
          </cell>
        </row>
        <row r="871">
          <cell r="A871">
            <v>7010099200</v>
          </cell>
          <cell r="B871">
            <v>7010099200</v>
          </cell>
          <cell r="C871">
            <v>7010099200</v>
          </cell>
        </row>
        <row r="872">
          <cell r="A872">
            <v>7010099200</v>
          </cell>
          <cell r="B872">
            <v>7010099200</v>
          </cell>
          <cell r="C872">
            <v>7010099200</v>
          </cell>
        </row>
        <row r="873">
          <cell r="A873">
            <v>7010099200</v>
          </cell>
          <cell r="B873">
            <v>7010099200</v>
          </cell>
          <cell r="C873">
            <v>7010099200</v>
          </cell>
        </row>
        <row r="874">
          <cell r="A874">
            <v>7010099200</v>
          </cell>
          <cell r="B874">
            <v>7010099200</v>
          </cell>
          <cell r="C874">
            <v>7010099200</v>
          </cell>
        </row>
        <row r="875">
          <cell r="A875">
            <v>7010099200</v>
          </cell>
          <cell r="B875">
            <v>7010099200</v>
          </cell>
          <cell r="C875">
            <v>7010099200</v>
          </cell>
        </row>
        <row r="876">
          <cell r="A876">
            <v>7010099200</v>
          </cell>
          <cell r="B876">
            <v>7010099200</v>
          </cell>
          <cell r="C876">
            <v>7010099200</v>
          </cell>
        </row>
        <row r="877">
          <cell r="A877">
            <v>7010099200</v>
          </cell>
          <cell r="B877">
            <v>7010099200</v>
          </cell>
          <cell r="C877">
            <v>7010099200</v>
          </cell>
        </row>
        <row r="878">
          <cell r="A878">
            <v>7010099200</v>
          </cell>
          <cell r="B878">
            <v>7010099200</v>
          </cell>
          <cell r="C878">
            <v>7010099200</v>
          </cell>
        </row>
        <row r="879">
          <cell r="A879">
            <v>7010099200</v>
          </cell>
          <cell r="B879">
            <v>7010099200</v>
          </cell>
          <cell r="C879">
            <v>7010099200</v>
          </cell>
        </row>
        <row r="880">
          <cell r="A880">
            <v>7010099200</v>
          </cell>
          <cell r="B880">
            <v>7010099200</v>
          </cell>
          <cell r="C880">
            <v>7010099200</v>
          </cell>
        </row>
        <row r="881">
          <cell r="A881">
            <v>7010099200</v>
          </cell>
          <cell r="B881">
            <v>7010099200</v>
          </cell>
          <cell r="C881">
            <v>7010099200</v>
          </cell>
        </row>
        <row r="882">
          <cell r="A882">
            <v>7010099200</v>
          </cell>
          <cell r="B882">
            <v>7010099200</v>
          </cell>
          <cell r="C882">
            <v>7010099200</v>
          </cell>
        </row>
        <row r="883">
          <cell r="A883">
            <v>7010099200</v>
          </cell>
          <cell r="B883">
            <v>7010099200</v>
          </cell>
          <cell r="C883">
            <v>7010099200</v>
          </cell>
        </row>
        <row r="884">
          <cell r="A884">
            <v>7010099200</v>
          </cell>
          <cell r="B884">
            <v>7010099200</v>
          </cell>
          <cell r="C884">
            <v>7010099200</v>
          </cell>
        </row>
        <row r="885">
          <cell r="A885">
            <v>7010099200</v>
          </cell>
          <cell r="B885">
            <v>7010099200</v>
          </cell>
          <cell r="C885">
            <v>7010099200</v>
          </cell>
        </row>
        <row r="886">
          <cell r="A886">
            <v>7010099200</v>
          </cell>
          <cell r="B886">
            <v>7010099200</v>
          </cell>
          <cell r="C886">
            <v>7010099200</v>
          </cell>
        </row>
        <row r="887">
          <cell r="A887">
            <v>7010099200</v>
          </cell>
          <cell r="B887">
            <v>7010099200</v>
          </cell>
          <cell r="C887">
            <v>7010099200</v>
          </cell>
        </row>
        <row r="888">
          <cell r="A888">
            <v>7010099200</v>
          </cell>
          <cell r="B888">
            <v>7010099200</v>
          </cell>
          <cell r="C888">
            <v>7010099200</v>
          </cell>
        </row>
        <row r="889">
          <cell r="A889">
            <v>7010099200</v>
          </cell>
          <cell r="B889">
            <v>7010099200</v>
          </cell>
          <cell r="C889">
            <v>7010099200</v>
          </cell>
        </row>
        <row r="890">
          <cell r="A890">
            <v>7010099200</v>
          </cell>
          <cell r="B890">
            <v>7010099200</v>
          </cell>
          <cell r="C890">
            <v>7010099200</v>
          </cell>
        </row>
        <row r="891">
          <cell r="A891">
            <v>7010099200</v>
          </cell>
          <cell r="B891">
            <v>7010099200</v>
          </cell>
          <cell r="C891">
            <v>7010099200</v>
          </cell>
        </row>
        <row r="892">
          <cell r="A892">
            <v>7010099200</v>
          </cell>
          <cell r="B892">
            <v>7010099200</v>
          </cell>
          <cell r="C892">
            <v>7010099200</v>
          </cell>
        </row>
        <row r="893">
          <cell r="A893">
            <v>7010099200</v>
          </cell>
          <cell r="B893">
            <v>7010099200</v>
          </cell>
          <cell r="C893">
            <v>7010099200</v>
          </cell>
        </row>
        <row r="894">
          <cell r="A894">
            <v>7010099200</v>
          </cell>
          <cell r="B894">
            <v>7010099200</v>
          </cell>
          <cell r="C894">
            <v>7010099200</v>
          </cell>
        </row>
        <row r="895">
          <cell r="A895">
            <v>7010099200</v>
          </cell>
          <cell r="B895">
            <v>7010099200</v>
          </cell>
          <cell r="C895">
            <v>7010099200</v>
          </cell>
        </row>
        <row r="896">
          <cell r="A896">
            <v>7010099200</v>
          </cell>
          <cell r="B896">
            <v>7010099200</v>
          </cell>
          <cell r="C896">
            <v>7010099200</v>
          </cell>
        </row>
        <row r="897">
          <cell r="A897">
            <v>7010099200</v>
          </cell>
          <cell r="B897">
            <v>7010099200</v>
          </cell>
          <cell r="C897">
            <v>7010099200</v>
          </cell>
        </row>
        <row r="898">
          <cell r="A898">
            <v>7010099200</v>
          </cell>
          <cell r="B898">
            <v>7010099200</v>
          </cell>
          <cell r="C898">
            <v>7010099200</v>
          </cell>
        </row>
        <row r="899">
          <cell r="A899">
            <v>7010099200</v>
          </cell>
          <cell r="B899">
            <v>7010099200</v>
          </cell>
          <cell r="C899">
            <v>7010099200</v>
          </cell>
        </row>
        <row r="900">
          <cell r="A900">
            <v>7010099200</v>
          </cell>
          <cell r="B900">
            <v>7010099200</v>
          </cell>
          <cell r="C900">
            <v>7010099200</v>
          </cell>
        </row>
        <row r="901">
          <cell r="A901">
            <v>7010099200</v>
          </cell>
          <cell r="B901">
            <v>7010099200</v>
          </cell>
          <cell r="C901">
            <v>7010099200</v>
          </cell>
        </row>
        <row r="902">
          <cell r="A902">
            <v>7010099200</v>
          </cell>
          <cell r="B902">
            <v>7010099200</v>
          </cell>
          <cell r="C902">
            <v>7010099200</v>
          </cell>
        </row>
        <row r="903">
          <cell r="A903">
            <v>7010099200</v>
          </cell>
          <cell r="B903">
            <v>7010099200</v>
          </cell>
          <cell r="C903">
            <v>7010099200</v>
          </cell>
        </row>
        <row r="904">
          <cell r="A904">
            <v>7010099200</v>
          </cell>
          <cell r="B904">
            <v>7010099200</v>
          </cell>
          <cell r="C904">
            <v>7010099200</v>
          </cell>
        </row>
        <row r="905">
          <cell r="A905">
            <v>7010099200</v>
          </cell>
          <cell r="B905">
            <v>7010099200</v>
          </cell>
          <cell r="C905">
            <v>7010099200</v>
          </cell>
        </row>
        <row r="906">
          <cell r="A906">
            <v>7010099200</v>
          </cell>
          <cell r="B906">
            <v>7010099200</v>
          </cell>
          <cell r="C906">
            <v>7010099200</v>
          </cell>
        </row>
        <row r="907">
          <cell r="A907">
            <v>7010099200</v>
          </cell>
          <cell r="B907">
            <v>7010099200</v>
          </cell>
          <cell r="C907">
            <v>7010099200</v>
          </cell>
        </row>
        <row r="908">
          <cell r="A908">
            <v>7010099200</v>
          </cell>
          <cell r="B908">
            <v>7010099200</v>
          </cell>
          <cell r="C908">
            <v>7010099200</v>
          </cell>
        </row>
        <row r="909">
          <cell r="A909">
            <v>7010099200</v>
          </cell>
          <cell r="B909">
            <v>7010099200</v>
          </cell>
          <cell r="C909">
            <v>7010099200</v>
          </cell>
        </row>
        <row r="910">
          <cell r="A910">
            <v>7010099200</v>
          </cell>
          <cell r="B910">
            <v>7010099200</v>
          </cell>
          <cell r="C910">
            <v>7010099200</v>
          </cell>
        </row>
        <row r="911">
          <cell r="A911">
            <v>7010099200</v>
          </cell>
          <cell r="B911">
            <v>7010099200</v>
          </cell>
          <cell r="C911">
            <v>7010099200</v>
          </cell>
        </row>
        <row r="912">
          <cell r="A912">
            <v>7010099200</v>
          </cell>
          <cell r="B912">
            <v>7010099200</v>
          </cell>
          <cell r="C912">
            <v>7010099200</v>
          </cell>
        </row>
        <row r="913">
          <cell r="A913">
            <v>7010099200</v>
          </cell>
          <cell r="B913">
            <v>7010099200</v>
          </cell>
          <cell r="C913">
            <v>7010099200</v>
          </cell>
        </row>
        <row r="914">
          <cell r="A914">
            <v>7010099200</v>
          </cell>
          <cell r="B914">
            <v>7010099200</v>
          </cell>
          <cell r="C914">
            <v>7010099200</v>
          </cell>
        </row>
        <row r="915">
          <cell r="A915">
            <v>7010099200</v>
          </cell>
          <cell r="B915">
            <v>7010099200</v>
          </cell>
          <cell r="C915">
            <v>7010099200</v>
          </cell>
        </row>
        <row r="916">
          <cell r="A916">
            <v>7010099200</v>
          </cell>
          <cell r="B916">
            <v>7010099200</v>
          </cell>
          <cell r="C916">
            <v>7010099200</v>
          </cell>
        </row>
        <row r="917">
          <cell r="A917">
            <v>7010099200</v>
          </cell>
          <cell r="B917">
            <v>7010099200</v>
          </cell>
          <cell r="C917">
            <v>7010099200</v>
          </cell>
        </row>
        <row r="918">
          <cell r="A918">
            <v>7010099200</v>
          </cell>
          <cell r="B918">
            <v>7010099200</v>
          </cell>
          <cell r="C918">
            <v>7010099200</v>
          </cell>
        </row>
        <row r="919">
          <cell r="A919">
            <v>7010099200</v>
          </cell>
          <cell r="B919">
            <v>7010099200</v>
          </cell>
          <cell r="C919">
            <v>7010099200</v>
          </cell>
        </row>
        <row r="920">
          <cell r="A920">
            <v>7010099200</v>
          </cell>
          <cell r="B920">
            <v>7010099200</v>
          </cell>
          <cell r="C920">
            <v>7010099200</v>
          </cell>
        </row>
        <row r="921">
          <cell r="A921">
            <v>7010099200</v>
          </cell>
          <cell r="B921">
            <v>7010099200</v>
          </cell>
          <cell r="C921">
            <v>7010099200</v>
          </cell>
        </row>
        <row r="922">
          <cell r="A922">
            <v>7010099200</v>
          </cell>
          <cell r="B922">
            <v>7010099200</v>
          </cell>
          <cell r="C922">
            <v>7010099200</v>
          </cell>
        </row>
        <row r="923">
          <cell r="A923">
            <v>7010099200</v>
          </cell>
          <cell r="B923">
            <v>7010099200</v>
          </cell>
          <cell r="C923">
            <v>7010099200</v>
          </cell>
        </row>
        <row r="924">
          <cell r="A924">
            <v>7010099200</v>
          </cell>
          <cell r="B924">
            <v>7010099200</v>
          </cell>
          <cell r="C924">
            <v>7010099200</v>
          </cell>
        </row>
        <row r="925">
          <cell r="A925">
            <v>7010099200</v>
          </cell>
          <cell r="B925">
            <v>7010099200</v>
          </cell>
          <cell r="C925">
            <v>7010099200</v>
          </cell>
        </row>
        <row r="926">
          <cell r="A926">
            <v>7010099200</v>
          </cell>
          <cell r="B926">
            <v>7010099200</v>
          </cell>
          <cell r="C926">
            <v>7010099200</v>
          </cell>
        </row>
        <row r="927">
          <cell r="A927">
            <v>7010099200</v>
          </cell>
          <cell r="B927">
            <v>7010099200</v>
          </cell>
          <cell r="C927">
            <v>7010099200</v>
          </cell>
        </row>
        <row r="928">
          <cell r="A928">
            <v>7010099200</v>
          </cell>
          <cell r="B928">
            <v>7010099200</v>
          </cell>
          <cell r="C928">
            <v>7010099200</v>
          </cell>
        </row>
        <row r="929">
          <cell r="A929">
            <v>7010099200</v>
          </cell>
          <cell r="B929">
            <v>7010099200</v>
          </cell>
          <cell r="C929">
            <v>7010099200</v>
          </cell>
        </row>
        <row r="930">
          <cell r="A930">
            <v>7010099200</v>
          </cell>
          <cell r="B930">
            <v>7010099200</v>
          </cell>
          <cell r="C930">
            <v>7010099200</v>
          </cell>
        </row>
        <row r="931">
          <cell r="A931">
            <v>7010099200</v>
          </cell>
          <cell r="B931">
            <v>7010099200</v>
          </cell>
          <cell r="C931">
            <v>7010099200</v>
          </cell>
        </row>
        <row r="932">
          <cell r="A932">
            <v>7010099200</v>
          </cell>
          <cell r="B932">
            <v>7010099200</v>
          </cell>
          <cell r="C932">
            <v>7010099200</v>
          </cell>
        </row>
        <row r="933">
          <cell r="A933">
            <v>7010099200</v>
          </cell>
          <cell r="B933">
            <v>7010099200</v>
          </cell>
          <cell r="C933">
            <v>7010099200</v>
          </cell>
        </row>
        <row r="934">
          <cell r="A934">
            <v>7010099200</v>
          </cell>
          <cell r="B934">
            <v>7010099200</v>
          </cell>
          <cell r="C934">
            <v>7010099200</v>
          </cell>
        </row>
        <row r="935">
          <cell r="A935">
            <v>7010099200</v>
          </cell>
          <cell r="B935">
            <v>7010099200</v>
          </cell>
          <cell r="C935">
            <v>7010099200</v>
          </cell>
        </row>
        <row r="936">
          <cell r="A936">
            <v>7010099200</v>
          </cell>
          <cell r="B936">
            <v>7010099200</v>
          </cell>
          <cell r="C936">
            <v>7010099200</v>
          </cell>
        </row>
        <row r="937">
          <cell r="A937">
            <v>7010099200</v>
          </cell>
          <cell r="B937">
            <v>7010099200</v>
          </cell>
          <cell r="C937">
            <v>7010099200</v>
          </cell>
        </row>
        <row r="938">
          <cell r="A938">
            <v>7010099200</v>
          </cell>
          <cell r="B938">
            <v>7010099200</v>
          </cell>
          <cell r="C938">
            <v>7010099200</v>
          </cell>
        </row>
        <row r="939">
          <cell r="A939">
            <v>7010099200</v>
          </cell>
          <cell r="B939">
            <v>7010099200</v>
          </cell>
          <cell r="C939">
            <v>7010099200</v>
          </cell>
        </row>
        <row r="940">
          <cell r="A940">
            <v>7010099200</v>
          </cell>
          <cell r="B940">
            <v>7010099200</v>
          </cell>
          <cell r="C940">
            <v>7010099200</v>
          </cell>
        </row>
        <row r="941">
          <cell r="A941">
            <v>7010099200</v>
          </cell>
          <cell r="B941">
            <v>7010099200</v>
          </cell>
          <cell r="C941">
            <v>7010099200</v>
          </cell>
        </row>
        <row r="942">
          <cell r="A942">
            <v>7010099200</v>
          </cell>
          <cell r="B942">
            <v>7010099200</v>
          </cell>
          <cell r="C942">
            <v>7010099200</v>
          </cell>
        </row>
        <row r="943">
          <cell r="A943">
            <v>7010099200</v>
          </cell>
          <cell r="B943">
            <v>7010099200</v>
          </cell>
          <cell r="C943">
            <v>7010099200</v>
          </cell>
        </row>
        <row r="944">
          <cell r="A944">
            <v>7010099200</v>
          </cell>
          <cell r="B944">
            <v>7010099200</v>
          </cell>
          <cell r="C944">
            <v>7010099200</v>
          </cell>
        </row>
        <row r="945">
          <cell r="A945">
            <v>7010099200</v>
          </cell>
          <cell r="B945">
            <v>7010099200</v>
          </cell>
          <cell r="C945">
            <v>7010099200</v>
          </cell>
        </row>
        <row r="946">
          <cell r="A946">
            <v>7010099200</v>
          </cell>
          <cell r="B946">
            <v>7010099200</v>
          </cell>
          <cell r="C946">
            <v>7010099200</v>
          </cell>
        </row>
        <row r="947">
          <cell r="A947">
            <v>7010099200</v>
          </cell>
          <cell r="B947">
            <v>7010099200</v>
          </cell>
          <cell r="C947">
            <v>7010099200</v>
          </cell>
        </row>
        <row r="948">
          <cell r="A948">
            <v>7010099200</v>
          </cell>
          <cell r="B948">
            <v>7010099200</v>
          </cell>
          <cell r="C948">
            <v>7010099200</v>
          </cell>
        </row>
        <row r="949">
          <cell r="A949">
            <v>7010099200</v>
          </cell>
          <cell r="B949">
            <v>7010099200</v>
          </cell>
          <cell r="C949">
            <v>7010099200</v>
          </cell>
        </row>
        <row r="950">
          <cell r="A950">
            <v>7010099200</v>
          </cell>
          <cell r="B950">
            <v>7010099200</v>
          </cell>
          <cell r="C950">
            <v>7010099200</v>
          </cell>
        </row>
        <row r="951">
          <cell r="A951">
            <v>7010099200</v>
          </cell>
          <cell r="B951">
            <v>7010099200</v>
          </cell>
          <cell r="C951">
            <v>7010099200</v>
          </cell>
        </row>
        <row r="952">
          <cell r="A952">
            <v>7010099200</v>
          </cell>
          <cell r="B952">
            <v>7010099200</v>
          </cell>
          <cell r="C952">
            <v>7010099200</v>
          </cell>
        </row>
        <row r="953">
          <cell r="A953">
            <v>7010099200</v>
          </cell>
          <cell r="B953">
            <v>7010099200</v>
          </cell>
          <cell r="C953">
            <v>7010099200</v>
          </cell>
        </row>
        <row r="954">
          <cell r="A954">
            <v>7010099200</v>
          </cell>
          <cell r="B954">
            <v>7010099200</v>
          </cell>
          <cell r="C954">
            <v>7010099200</v>
          </cell>
        </row>
        <row r="955">
          <cell r="A955">
            <v>7010099200</v>
          </cell>
          <cell r="B955">
            <v>7010099200</v>
          </cell>
          <cell r="C955">
            <v>7010099200</v>
          </cell>
        </row>
        <row r="956">
          <cell r="A956">
            <v>7010099200</v>
          </cell>
          <cell r="B956">
            <v>7010099200</v>
          </cell>
          <cell r="C956">
            <v>7010099200</v>
          </cell>
        </row>
        <row r="957">
          <cell r="A957">
            <v>7010099200</v>
          </cell>
          <cell r="B957">
            <v>7010099200</v>
          </cell>
          <cell r="C957">
            <v>7010099200</v>
          </cell>
        </row>
        <row r="958">
          <cell r="A958">
            <v>7010099200</v>
          </cell>
          <cell r="B958">
            <v>7010099200</v>
          </cell>
          <cell r="C958">
            <v>7010099200</v>
          </cell>
        </row>
        <row r="959">
          <cell r="A959">
            <v>7010099200</v>
          </cell>
          <cell r="B959">
            <v>7010099200</v>
          </cell>
          <cell r="C959">
            <v>7010099200</v>
          </cell>
        </row>
        <row r="960">
          <cell r="A960">
            <v>7010099200</v>
          </cell>
          <cell r="B960">
            <v>7010099200</v>
          </cell>
          <cell r="C960">
            <v>7010099200</v>
          </cell>
        </row>
        <row r="961">
          <cell r="A961">
            <v>7010099200</v>
          </cell>
          <cell r="B961">
            <v>7010099200</v>
          </cell>
          <cell r="C961">
            <v>7010099200</v>
          </cell>
        </row>
        <row r="962">
          <cell r="A962">
            <v>7010099200</v>
          </cell>
          <cell r="B962">
            <v>7010099200</v>
          </cell>
          <cell r="C962">
            <v>7010099200</v>
          </cell>
        </row>
        <row r="963">
          <cell r="A963">
            <v>7010099200</v>
          </cell>
          <cell r="B963">
            <v>7010099200</v>
          </cell>
          <cell r="C963">
            <v>7010099200</v>
          </cell>
        </row>
        <row r="964">
          <cell r="A964">
            <v>7010099200</v>
          </cell>
          <cell r="B964">
            <v>7010099200</v>
          </cell>
          <cell r="C964">
            <v>7010099200</v>
          </cell>
        </row>
        <row r="965">
          <cell r="A965">
            <v>7010099200</v>
          </cell>
          <cell r="B965">
            <v>7010099200</v>
          </cell>
          <cell r="C965">
            <v>7010099200</v>
          </cell>
        </row>
        <row r="966">
          <cell r="A966">
            <v>7010099200</v>
          </cell>
          <cell r="B966">
            <v>7010099200</v>
          </cell>
          <cell r="C966">
            <v>7010099200</v>
          </cell>
        </row>
        <row r="967">
          <cell r="A967">
            <v>7010099200</v>
          </cell>
          <cell r="B967">
            <v>7010099200</v>
          </cell>
          <cell r="C967">
            <v>7010099200</v>
          </cell>
        </row>
        <row r="968">
          <cell r="A968">
            <v>7010099200</v>
          </cell>
          <cell r="B968">
            <v>7010099200</v>
          </cell>
          <cell r="C968">
            <v>7010099200</v>
          </cell>
        </row>
        <row r="969">
          <cell r="A969">
            <v>7010099200</v>
          </cell>
          <cell r="B969">
            <v>7010099200</v>
          </cell>
          <cell r="C969">
            <v>7010099200</v>
          </cell>
        </row>
        <row r="970">
          <cell r="A970">
            <v>7010099200</v>
          </cell>
          <cell r="B970">
            <v>7010099200</v>
          </cell>
          <cell r="C970">
            <v>7010099200</v>
          </cell>
        </row>
        <row r="971">
          <cell r="A971">
            <v>7010099200</v>
          </cell>
          <cell r="B971">
            <v>7010099200</v>
          </cell>
          <cell r="C971">
            <v>7010099200</v>
          </cell>
        </row>
        <row r="972">
          <cell r="A972">
            <v>7010099200</v>
          </cell>
          <cell r="B972">
            <v>7010099200</v>
          </cell>
          <cell r="C972">
            <v>7010099200</v>
          </cell>
        </row>
        <row r="973">
          <cell r="A973">
            <v>7010099200</v>
          </cell>
          <cell r="B973">
            <v>7010099200</v>
          </cell>
          <cell r="C973">
            <v>7010099200</v>
          </cell>
        </row>
        <row r="974">
          <cell r="A974">
            <v>7010099200</v>
          </cell>
          <cell r="B974">
            <v>7010099200</v>
          </cell>
          <cell r="C974">
            <v>7010099200</v>
          </cell>
        </row>
        <row r="975">
          <cell r="A975">
            <v>7010099200</v>
          </cell>
          <cell r="B975">
            <v>7010099200</v>
          </cell>
          <cell r="C975">
            <v>7010099200</v>
          </cell>
        </row>
        <row r="976">
          <cell r="A976">
            <v>7010099200</v>
          </cell>
          <cell r="B976">
            <v>7010099200</v>
          </cell>
          <cell r="C976">
            <v>7010099200</v>
          </cell>
        </row>
        <row r="977">
          <cell r="A977">
            <v>7010099200</v>
          </cell>
          <cell r="B977">
            <v>7010099200</v>
          </cell>
          <cell r="C977">
            <v>7010099200</v>
          </cell>
        </row>
        <row r="978">
          <cell r="A978">
            <v>7010099200</v>
          </cell>
          <cell r="B978">
            <v>7010099200</v>
          </cell>
          <cell r="C978">
            <v>7010099200</v>
          </cell>
        </row>
        <row r="979">
          <cell r="A979">
            <v>7010099200</v>
          </cell>
          <cell r="B979">
            <v>7010099200</v>
          </cell>
          <cell r="C979">
            <v>7010099200</v>
          </cell>
        </row>
        <row r="980">
          <cell r="A980">
            <v>7010099200</v>
          </cell>
          <cell r="B980">
            <v>7010099200</v>
          </cell>
          <cell r="C980">
            <v>7010099200</v>
          </cell>
        </row>
        <row r="981">
          <cell r="A981">
            <v>7010099200</v>
          </cell>
          <cell r="B981">
            <v>7010099200</v>
          </cell>
          <cell r="C981">
            <v>7010099200</v>
          </cell>
        </row>
        <row r="982">
          <cell r="A982">
            <v>7010099200</v>
          </cell>
          <cell r="B982">
            <v>7010099200</v>
          </cell>
          <cell r="C982">
            <v>7010099200</v>
          </cell>
        </row>
        <row r="983">
          <cell r="A983">
            <v>7010099200</v>
          </cell>
          <cell r="B983">
            <v>7010099200</v>
          </cell>
          <cell r="C983">
            <v>7010099200</v>
          </cell>
        </row>
        <row r="984">
          <cell r="A984">
            <v>7010099200</v>
          </cell>
          <cell r="B984">
            <v>7010099200</v>
          </cell>
          <cell r="C984">
            <v>7010099200</v>
          </cell>
        </row>
        <row r="985">
          <cell r="A985">
            <v>7010099200</v>
          </cell>
          <cell r="B985">
            <v>7010099200</v>
          </cell>
          <cell r="C985">
            <v>7010099200</v>
          </cell>
        </row>
        <row r="986">
          <cell r="A986">
            <v>7010099200</v>
          </cell>
          <cell r="B986">
            <v>7010099200</v>
          </cell>
          <cell r="C986">
            <v>7010099200</v>
          </cell>
        </row>
        <row r="987">
          <cell r="A987">
            <v>7010099200</v>
          </cell>
          <cell r="B987">
            <v>7010099200</v>
          </cell>
          <cell r="C987">
            <v>7010099200</v>
          </cell>
        </row>
        <row r="988">
          <cell r="A988">
            <v>7010099200</v>
          </cell>
          <cell r="B988">
            <v>7010099200</v>
          </cell>
          <cell r="C988">
            <v>7010099200</v>
          </cell>
        </row>
        <row r="989">
          <cell r="A989">
            <v>7010099200</v>
          </cell>
          <cell r="B989">
            <v>7010099200</v>
          </cell>
          <cell r="C989">
            <v>7010099200</v>
          </cell>
        </row>
        <row r="990">
          <cell r="A990">
            <v>7010099200</v>
          </cell>
          <cell r="B990">
            <v>7010099200</v>
          </cell>
          <cell r="C990">
            <v>7010099200</v>
          </cell>
        </row>
        <row r="991">
          <cell r="A991">
            <v>7010099200</v>
          </cell>
          <cell r="B991">
            <v>7010099200</v>
          </cell>
          <cell r="C991">
            <v>7010099200</v>
          </cell>
        </row>
        <row r="992">
          <cell r="A992">
            <v>7010099200</v>
          </cell>
          <cell r="B992">
            <v>7010099200</v>
          </cell>
          <cell r="C992">
            <v>7010099200</v>
          </cell>
        </row>
        <row r="993">
          <cell r="A993">
            <v>7010099200</v>
          </cell>
          <cell r="B993">
            <v>7010099200</v>
          </cell>
          <cell r="C993">
            <v>7010099200</v>
          </cell>
        </row>
        <row r="994">
          <cell r="A994">
            <v>7010099200</v>
          </cell>
          <cell r="B994">
            <v>7010099200</v>
          </cell>
          <cell r="C994">
            <v>7010099200</v>
          </cell>
        </row>
        <row r="995">
          <cell r="A995">
            <v>7010099200</v>
          </cell>
          <cell r="B995">
            <v>7010099200</v>
          </cell>
          <cell r="C995">
            <v>7010099200</v>
          </cell>
        </row>
        <row r="996">
          <cell r="A996">
            <v>7010099200</v>
          </cell>
          <cell r="B996">
            <v>7010099200</v>
          </cell>
          <cell r="C996">
            <v>7010099200</v>
          </cell>
        </row>
        <row r="997">
          <cell r="A997">
            <v>7010099200</v>
          </cell>
          <cell r="B997">
            <v>7010099200</v>
          </cell>
          <cell r="C997">
            <v>7010099200</v>
          </cell>
        </row>
        <row r="998">
          <cell r="A998">
            <v>7010099200</v>
          </cell>
          <cell r="B998">
            <v>7010099200</v>
          </cell>
          <cell r="C998">
            <v>7010099200</v>
          </cell>
        </row>
        <row r="999">
          <cell r="A999">
            <v>7010099200</v>
          </cell>
          <cell r="B999">
            <v>7010099200</v>
          </cell>
          <cell r="C999">
            <v>7010099200</v>
          </cell>
        </row>
        <row r="1000">
          <cell r="A1000">
            <v>7010099200</v>
          </cell>
          <cell r="B1000">
            <v>7010099200</v>
          </cell>
          <cell r="C1000">
            <v>7010099200</v>
          </cell>
        </row>
        <row r="1001">
          <cell r="A1001">
            <v>7010099200</v>
          </cell>
          <cell r="B1001">
            <v>7010099200</v>
          </cell>
          <cell r="C1001">
            <v>7010099200</v>
          </cell>
        </row>
        <row r="1002">
          <cell r="A1002">
            <v>7010099200</v>
          </cell>
          <cell r="B1002">
            <v>7010099200</v>
          </cell>
          <cell r="C1002">
            <v>7010099200</v>
          </cell>
        </row>
        <row r="1003">
          <cell r="A1003">
            <v>7010099200</v>
          </cell>
          <cell r="B1003">
            <v>7010099200</v>
          </cell>
          <cell r="C1003">
            <v>7010099200</v>
          </cell>
        </row>
        <row r="1004">
          <cell r="A1004">
            <v>7010099200</v>
          </cell>
          <cell r="B1004">
            <v>7010099200</v>
          </cell>
          <cell r="C1004">
            <v>7010099200</v>
          </cell>
        </row>
        <row r="1005">
          <cell r="A1005">
            <v>7010099200</v>
          </cell>
          <cell r="B1005">
            <v>7010099200</v>
          </cell>
          <cell r="C1005">
            <v>7010099200</v>
          </cell>
        </row>
        <row r="1006">
          <cell r="A1006">
            <v>7010099200</v>
          </cell>
          <cell r="B1006">
            <v>7010099200</v>
          </cell>
          <cell r="C1006">
            <v>7010099200</v>
          </cell>
        </row>
        <row r="1007">
          <cell r="A1007">
            <v>7010099200</v>
          </cell>
          <cell r="B1007">
            <v>7010099200</v>
          </cell>
          <cell r="C1007">
            <v>7010099200</v>
          </cell>
        </row>
        <row r="1008">
          <cell r="A1008">
            <v>7010099200</v>
          </cell>
          <cell r="B1008">
            <v>7010099200</v>
          </cell>
          <cell r="C1008">
            <v>7010099200</v>
          </cell>
        </row>
        <row r="1009">
          <cell r="A1009">
            <v>7010099200</v>
          </cell>
          <cell r="B1009">
            <v>7010099200</v>
          </cell>
          <cell r="C1009">
            <v>7010099200</v>
          </cell>
        </row>
        <row r="1010">
          <cell r="A1010">
            <v>7010099200</v>
          </cell>
          <cell r="B1010">
            <v>7010099200</v>
          </cell>
          <cell r="C1010">
            <v>7010099200</v>
          </cell>
        </row>
        <row r="1011">
          <cell r="A1011">
            <v>7010099200</v>
          </cell>
          <cell r="B1011">
            <v>7010099200</v>
          </cell>
          <cell r="C1011">
            <v>7010099200</v>
          </cell>
        </row>
        <row r="1012">
          <cell r="A1012">
            <v>7010099200</v>
          </cell>
          <cell r="B1012">
            <v>7010099200</v>
          </cell>
          <cell r="C1012">
            <v>7010099200</v>
          </cell>
        </row>
        <row r="1013">
          <cell r="A1013">
            <v>7010099200</v>
          </cell>
          <cell r="B1013">
            <v>7010099200</v>
          </cell>
          <cell r="C1013">
            <v>7010099200</v>
          </cell>
        </row>
        <row r="1014">
          <cell r="A1014">
            <v>7010099200</v>
          </cell>
          <cell r="B1014">
            <v>7010099200</v>
          </cell>
          <cell r="C1014">
            <v>7010099200</v>
          </cell>
        </row>
        <row r="1015">
          <cell r="A1015">
            <v>7010099200</v>
          </cell>
          <cell r="B1015">
            <v>7010099200</v>
          </cell>
          <cell r="C1015">
            <v>7010099200</v>
          </cell>
        </row>
        <row r="1016">
          <cell r="A1016">
            <v>7010099200</v>
          </cell>
          <cell r="B1016">
            <v>7010099200</v>
          </cell>
          <cell r="C1016">
            <v>7010099200</v>
          </cell>
        </row>
        <row r="1017">
          <cell r="A1017">
            <v>7010099200</v>
          </cell>
          <cell r="B1017">
            <v>7010099200</v>
          </cell>
          <cell r="C1017">
            <v>7010099200</v>
          </cell>
        </row>
        <row r="1018">
          <cell r="A1018">
            <v>7010099200</v>
          </cell>
          <cell r="B1018">
            <v>7010099200</v>
          </cell>
          <cell r="C1018">
            <v>7010099200</v>
          </cell>
        </row>
        <row r="1019">
          <cell r="A1019">
            <v>7010099200</v>
          </cell>
          <cell r="B1019">
            <v>7010099200</v>
          </cell>
          <cell r="C1019">
            <v>7010099200</v>
          </cell>
        </row>
        <row r="1020">
          <cell r="A1020">
            <v>7010099200</v>
          </cell>
          <cell r="B1020">
            <v>7010099200</v>
          </cell>
          <cell r="C1020">
            <v>7010099200</v>
          </cell>
        </row>
        <row r="1021">
          <cell r="A1021">
            <v>7010099200</v>
          </cell>
          <cell r="B1021">
            <v>7010099200</v>
          </cell>
          <cell r="C1021">
            <v>7010099200</v>
          </cell>
        </row>
        <row r="1022">
          <cell r="A1022">
            <v>7010099200</v>
          </cell>
          <cell r="B1022">
            <v>7010099200</v>
          </cell>
          <cell r="C1022">
            <v>7010099200</v>
          </cell>
        </row>
        <row r="1023">
          <cell r="A1023">
            <v>7010099200</v>
          </cell>
          <cell r="B1023">
            <v>7010099200</v>
          </cell>
          <cell r="C1023">
            <v>7010099200</v>
          </cell>
        </row>
        <row r="1024">
          <cell r="A1024">
            <v>7010099200</v>
          </cell>
          <cell r="B1024">
            <v>7010099200</v>
          </cell>
          <cell r="C1024">
            <v>7010099200</v>
          </cell>
        </row>
        <row r="1025">
          <cell r="A1025">
            <v>7010099200</v>
          </cell>
          <cell r="B1025">
            <v>7010099200</v>
          </cell>
          <cell r="C1025">
            <v>7010099200</v>
          </cell>
        </row>
        <row r="1026">
          <cell r="A1026">
            <v>7010099200</v>
          </cell>
          <cell r="B1026">
            <v>7010099200</v>
          </cell>
          <cell r="C1026">
            <v>7010099200</v>
          </cell>
        </row>
        <row r="1027">
          <cell r="A1027">
            <v>7010099200</v>
          </cell>
          <cell r="B1027">
            <v>7010099200</v>
          </cell>
          <cell r="C1027">
            <v>7010099200</v>
          </cell>
        </row>
        <row r="1028">
          <cell r="A1028">
            <v>7010099200</v>
          </cell>
          <cell r="B1028">
            <v>7010099200</v>
          </cell>
          <cell r="C1028">
            <v>7010099200</v>
          </cell>
        </row>
        <row r="1029">
          <cell r="A1029">
            <v>7010099200</v>
          </cell>
          <cell r="B1029">
            <v>7010099200</v>
          </cell>
          <cell r="C1029">
            <v>7010099200</v>
          </cell>
        </row>
        <row r="1030">
          <cell r="A1030">
            <v>7010099200</v>
          </cell>
          <cell r="B1030">
            <v>7010099200</v>
          </cell>
          <cell r="C1030">
            <v>7010099200</v>
          </cell>
        </row>
        <row r="1031">
          <cell r="A1031">
            <v>7010099200</v>
          </cell>
          <cell r="B1031">
            <v>7010099200</v>
          </cell>
          <cell r="C1031">
            <v>7010099200</v>
          </cell>
        </row>
        <row r="1032">
          <cell r="A1032">
            <v>7010099200</v>
          </cell>
          <cell r="B1032">
            <v>7010099200</v>
          </cell>
          <cell r="C1032">
            <v>7010099200</v>
          </cell>
        </row>
        <row r="1033">
          <cell r="A1033">
            <v>7010099200</v>
          </cell>
          <cell r="B1033">
            <v>7010099200</v>
          </cell>
          <cell r="C1033">
            <v>7010099200</v>
          </cell>
        </row>
        <row r="1034">
          <cell r="A1034">
            <v>7010099200</v>
          </cell>
          <cell r="B1034">
            <v>7010099200</v>
          </cell>
          <cell r="C1034">
            <v>7010099200</v>
          </cell>
        </row>
        <row r="1035">
          <cell r="A1035">
            <v>7010099200</v>
          </cell>
          <cell r="B1035">
            <v>7010099200</v>
          </cell>
          <cell r="C1035">
            <v>7010099200</v>
          </cell>
        </row>
        <row r="1036">
          <cell r="A1036">
            <v>7010099200</v>
          </cell>
          <cell r="B1036">
            <v>7010099200</v>
          </cell>
          <cell r="C1036">
            <v>7010099200</v>
          </cell>
        </row>
        <row r="1037">
          <cell r="A1037">
            <v>7010099200</v>
          </cell>
          <cell r="B1037">
            <v>7010099200</v>
          </cell>
          <cell r="C1037">
            <v>7010099200</v>
          </cell>
        </row>
        <row r="1038">
          <cell r="A1038">
            <v>7010099200</v>
          </cell>
          <cell r="B1038">
            <v>7010099200</v>
          </cell>
          <cell r="C1038">
            <v>7010099200</v>
          </cell>
        </row>
        <row r="1039">
          <cell r="A1039">
            <v>7010099200</v>
          </cell>
          <cell r="B1039">
            <v>7010099200</v>
          </cell>
          <cell r="C1039">
            <v>7010099200</v>
          </cell>
        </row>
        <row r="1040">
          <cell r="A1040">
            <v>7010099200</v>
          </cell>
          <cell r="B1040">
            <v>7010099200</v>
          </cell>
          <cell r="C1040">
            <v>7010099200</v>
          </cell>
        </row>
        <row r="1041">
          <cell r="A1041">
            <v>7010099200</v>
          </cell>
          <cell r="B1041">
            <v>7010099200</v>
          </cell>
          <cell r="C1041">
            <v>7010099200</v>
          </cell>
        </row>
        <row r="1042">
          <cell r="A1042">
            <v>7010099200</v>
          </cell>
          <cell r="B1042">
            <v>7010099200</v>
          </cell>
          <cell r="C1042">
            <v>7010099200</v>
          </cell>
        </row>
        <row r="1043">
          <cell r="A1043">
            <v>7010099200</v>
          </cell>
          <cell r="B1043">
            <v>7010099200</v>
          </cell>
          <cell r="C1043">
            <v>7010099200</v>
          </cell>
        </row>
        <row r="1044">
          <cell r="A1044">
            <v>7010099200</v>
          </cell>
          <cell r="B1044">
            <v>7010099200</v>
          </cell>
          <cell r="C1044">
            <v>7010099200</v>
          </cell>
        </row>
        <row r="1045">
          <cell r="A1045">
            <v>7010099200</v>
          </cell>
          <cell r="B1045">
            <v>7010099200</v>
          </cell>
          <cell r="C1045">
            <v>7010099200</v>
          </cell>
        </row>
        <row r="1046">
          <cell r="A1046">
            <v>7010099200</v>
          </cell>
          <cell r="B1046">
            <v>7010099200</v>
          </cell>
          <cell r="C1046">
            <v>7010099200</v>
          </cell>
        </row>
        <row r="1047">
          <cell r="A1047">
            <v>7010099200</v>
          </cell>
          <cell r="B1047">
            <v>7010099200</v>
          </cell>
          <cell r="C1047">
            <v>7010099200</v>
          </cell>
        </row>
        <row r="1048">
          <cell r="A1048">
            <v>7010099200</v>
          </cell>
          <cell r="B1048">
            <v>7010099200</v>
          </cell>
          <cell r="C1048">
            <v>7010099200</v>
          </cell>
        </row>
        <row r="1049">
          <cell r="A1049">
            <v>7010099200</v>
          </cell>
          <cell r="B1049">
            <v>7010099200</v>
          </cell>
          <cell r="C1049">
            <v>7010099200</v>
          </cell>
        </row>
        <row r="1050">
          <cell r="A1050">
            <v>7010099200</v>
          </cell>
          <cell r="B1050">
            <v>7010099200</v>
          </cell>
          <cell r="C1050">
            <v>7010099200</v>
          </cell>
        </row>
        <row r="1051">
          <cell r="A1051">
            <v>7010099200</v>
          </cell>
          <cell r="B1051">
            <v>7010099200</v>
          </cell>
          <cell r="C1051">
            <v>7010099200</v>
          </cell>
        </row>
        <row r="1052">
          <cell r="A1052">
            <v>7010099200</v>
          </cell>
          <cell r="B1052">
            <v>7010099200</v>
          </cell>
          <cell r="C1052">
            <v>7010099200</v>
          </cell>
        </row>
        <row r="1053">
          <cell r="A1053">
            <v>7010099200</v>
          </cell>
          <cell r="B1053">
            <v>7010099200</v>
          </cell>
          <cell r="C1053">
            <v>7010099200</v>
          </cell>
        </row>
        <row r="1054">
          <cell r="A1054">
            <v>7010099200</v>
          </cell>
          <cell r="B1054">
            <v>7010099200</v>
          </cell>
          <cell r="C1054">
            <v>7010099200</v>
          </cell>
        </row>
        <row r="1055">
          <cell r="A1055">
            <v>7010099200</v>
          </cell>
          <cell r="B1055">
            <v>7010099200</v>
          </cell>
          <cell r="C1055">
            <v>7010099200</v>
          </cell>
        </row>
        <row r="1056">
          <cell r="A1056">
            <v>7010099200</v>
          </cell>
          <cell r="B1056">
            <v>7010099200</v>
          </cell>
          <cell r="C1056">
            <v>7010099200</v>
          </cell>
        </row>
        <row r="1057">
          <cell r="A1057">
            <v>7010099200</v>
          </cell>
          <cell r="B1057">
            <v>7010099200</v>
          </cell>
          <cell r="C1057">
            <v>7010099200</v>
          </cell>
        </row>
        <row r="1058">
          <cell r="A1058">
            <v>7010099200</v>
          </cell>
          <cell r="B1058">
            <v>7010099200</v>
          </cell>
          <cell r="C1058">
            <v>7010099200</v>
          </cell>
        </row>
        <row r="1059">
          <cell r="A1059">
            <v>7010099200</v>
          </cell>
          <cell r="B1059">
            <v>7010099200</v>
          </cell>
          <cell r="C1059">
            <v>7010099200</v>
          </cell>
        </row>
        <row r="1060">
          <cell r="A1060">
            <v>7010099200</v>
          </cell>
          <cell r="B1060">
            <v>7010099200</v>
          </cell>
          <cell r="C1060">
            <v>7010099200</v>
          </cell>
        </row>
        <row r="1061">
          <cell r="A1061">
            <v>7010099200</v>
          </cell>
          <cell r="B1061">
            <v>7010099200</v>
          </cell>
          <cell r="C1061">
            <v>7010099200</v>
          </cell>
        </row>
        <row r="1062">
          <cell r="A1062">
            <v>7010099200</v>
          </cell>
          <cell r="B1062">
            <v>7010099200</v>
          </cell>
          <cell r="C1062">
            <v>7010099200</v>
          </cell>
        </row>
        <row r="1063">
          <cell r="A1063">
            <v>7010099200</v>
          </cell>
          <cell r="B1063">
            <v>7010099200</v>
          </cell>
          <cell r="C1063">
            <v>7010099200</v>
          </cell>
        </row>
        <row r="1064">
          <cell r="A1064">
            <v>7010099200</v>
          </cell>
          <cell r="B1064">
            <v>7010099200</v>
          </cell>
          <cell r="C1064">
            <v>7010099200</v>
          </cell>
        </row>
        <row r="1065">
          <cell r="A1065">
            <v>7010099200</v>
          </cell>
          <cell r="B1065">
            <v>7010099200</v>
          </cell>
          <cell r="C1065">
            <v>7010099200</v>
          </cell>
        </row>
        <row r="1066">
          <cell r="A1066">
            <v>7010099200</v>
          </cell>
          <cell r="B1066">
            <v>7010099200</v>
          </cell>
          <cell r="C1066">
            <v>7010099200</v>
          </cell>
        </row>
        <row r="1067">
          <cell r="A1067">
            <v>7010099200</v>
          </cell>
          <cell r="B1067">
            <v>7010099200</v>
          </cell>
          <cell r="C1067">
            <v>7010099200</v>
          </cell>
        </row>
        <row r="1068">
          <cell r="A1068">
            <v>7010099200</v>
          </cell>
          <cell r="B1068">
            <v>7010099200</v>
          </cell>
          <cell r="C1068">
            <v>7010099200</v>
          </cell>
        </row>
        <row r="1069">
          <cell r="A1069">
            <v>7010099200</v>
          </cell>
          <cell r="B1069">
            <v>7010099200</v>
          </cell>
          <cell r="C1069">
            <v>7010099200</v>
          </cell>
        </row>
        <row r="1070">
          <cell r="A1070">
            <v>7010099200</v>
          </cell>
          <cell r="B1070">
            <v>7010099200</v>
          </cell>
          <cell r="C1070">
            <v>7010099200</v>
          </cell>
        </row>
        <row r="1071">
          <cell r="A1071">
            <v>7010099200</v>
          </cell>
          <cell r="B1071">
            <v>7010099200</v>
          </cell>
          <cell r="C1071">
            <v>7010099200</v>
          </cell>
        </row>
        <row r="1072">
          <cell r="A1072">
            <v>7010099200</v>
          </cell>
          <cell r="B1072">
            <v>7010099200</v>
          </cell>
          <cell r="C1072">
            <v>7010099200</v>
          </cell>
        </row>
        <row r="1073">
          <cell r="A1073">
            <v>7010099200</v>
          </cell>
          <cell r="B1073">
            <v>7010099200</v>
          </cell>
          <cell r="C1073">
            <v>7010099200</v>
          </cell>
        </row>
        <row r="1074">
          <cell r="A1074">
            <v>7010099200</v>
          </cell>
          <cell r="B1074">
            <v>7010099200</v>
          </cell>
          <cell r="C1074">
            <v>7010099200</v>
          </cell>
        </row>
        <row r="1075">
          <cell r="A1075">
            <v>7010099200</v>
          </cell>
          <cell r="B1075">
            <v>7010099200</v>
          </cell>
          <cell r="C1075">
            <v>7010099200</v>
          </cell>
        </row>
        <row r="1076">
          <cell r="A1076">
            <v>7010099200</v>
          </cell>
          <cell r="B1076">
            <v>7010099200</v>
          </cell>
          <cell r="C1076">
            <v>7010099200</v>
          </cell>
        </row>
        <row r="1077">
          <cell r="A1077">
            <v>7010099200</v>
          </cell>
          <cell r="B1077">
            <v>7010099200</v>
          </cell>
          <cell r="C1077">
            <v>7010099200</v>
          </cell>
        </row>
        <row r="1078">
          <cell r="A1078">
            <v>7010099200</v>
          </cell>
          <cell r="B1078">
            <v>7010099200</v>
          </cell>
          <cell r="C1078">
            <v>7010099200</v>
          </cell>
        </row>
        <row r="1079">
          <cell r="A1079">
            <v>7010099200</v>
          </cell>
          <cell r="B1079">
            <v>7010099200</v>
          </cell>
          <cell r="C1079">
            <v>7010099200</v>
          </cell>
        </row>
        <row r="1080">
          <cell r="A1080">
            <v>7010099200</v>
          </cell>
          <cell r="B1080">
            <v>7010099200</v>
          </cell>
          <cell r="C1080">
            <v>7010099200</v>
          </cell>
        </row>
        <row r="1081">
          <cell r="A1081">
            <v>7010099200</v>
          </cell>
          <cell r="B1081">
            <v>7010099200</v>
          </cell>
          <cell r="C1081">
            <v>7010099200</v>
          </cell>
        </row>
        <row r="1082">
          <cell r="A1082">
            <v>7010099200</v>
          </cell>
          <cell r="B1082">
            <v>7010099200</v>
          </cell>
          <cell r="C1082">
            <v>7010099200</v>
          </cell>
        </row>
        <row r="1083">
          <cell r="A1083">
            <v>7010099200</v>
          </cell>
          <cell r="B1083">
            <v>7010099200</v>
          </cell>
          <cell r="C1083">
            <v>7010099200</v>
          </cell>
        </row>
        <row r="1084">
          <cell r="A1084">
            <v>7010099200</v>
          </cell>
          <cell r="B1084">
            <v>7010099200</v>
          </cell>
          <cell r="C1084">
            <v>7010099200</v>
          </cell>
        </row>
        <row r="1085">
          <cell r="A1085">
            <v>7010099200</v>
          </cell>
          <cell r="B1085">
            <v>7010099200</v>
          </cell>
          <cell r="C1085">
            <v>7010099200</v>
          </cell>
        </row>
        <row r="1086">
          <cell r="A1086">
            <v>7010099200</v>
          </cell>
          <cell r="B1086">
            <v>7010099200</v>
          </cell>
          <cell r="C1086">
            <v>7010099200</v>
          </cell>
        </row>
        <row r="1087">
          <cell r="A1087">
            <v>7010099200</v>
          </cell>
          <cell r="B1087">
            <v>7010099200</v>
          </cell>
          <cell r="C1087">
            <v>7010099200</v>
          </cell>
        </row>
        <row r="1088">
          <cell r="A1088">
            <v>7010099200</v>
          </cell>
          <cell r="B1088">
            <v>7010099200</v>
          </cell>
          <cell r="C1088">
            <v>7010099200</v>
          </cell>
        </row>
        <row r="1089">
          <cell r="A1089">
            <v>7010099200</v>
          </cell>
          <cell r="B1089">
            <v>7010099200</v>
          </cell>
          <cell r="C1089">
            <v>7010099200</v>
          </cell>
        </row>
        <row r="1090">
          <cell r="A1090">
            <v>7010099200</v>
          </cell>
          <cell r="B1090">
            <v>7010099200</v>
          </cell>
          <cell r="C1090">
            <v>7010099200</v>
          </cell>
        </row>
        <row r="1091">
          <cell r="A1091">
            <v>7010099200</v>
          </cell>
          <cell r="B1091">
            <v>7010099200</v>
          </cell>
          <cell r="C1091">
            <v>7010099200</v>
          </cell>
        </row>
        <row r="1092">
          <cell r="A1092">
            <v>7010099200</v>
          </cell>
          <cell r="B1092">
            <v>7010099200</v>
          </cell>
          <cell r="C1092">
            <v>7010099200</v>
          </cell>
        </row>
        <row r="1093">
          <cell r="A1093">
            <v>7010099200</v>
          </cell>
          <cell r="B1093">
            <v>7010099200</v>
          </cell>
          <cell r="C1093">
            <v>7010099200</v>
          </cell>
        </row>
        <row r="1094">
          <cell r="A1094">
            <v>7010099200</v>
          </cell>
          <cell r="B1094">
            <v>7010099200</v>
          </cell>
          <cell r="C1094">
            <v>7010099200</v>
          </cell>
        </row>
        <row r="1095">
          <cell r="A1095">
            <v>7010099200</v>
          </cell>
          <cell r="B1095">
            <v>7010099200</v>
          </cell>
          <cell r="C1095">
            <v>7010099200</v>
          </cell>
        </row>
        <row r="1096">
          <cell r="A1096">
            <v>7010099200</v>
          </cell>
          <cell r="B1096">
            <v>7010099200</v>
          </cell>
          <cell r="C1096">
            <v>7010099200</v>
          </cell>
        </row>
        <row r="1097">
          <cell r="A1097">
            <v>7010099200</v>
          </cell>
          <cell r="B1097">
            <v>7010099200</v>
          </cell>
          <cell r="C1097">
            <v>7010099200</v>
          </cell>
        </row>
        <row r="1098">
          <cell r="A1098">
            <v>7010099200</v>
          </cell>
          <cell r="B1098">
            <v>7010099200</v>
          </cell>
          <cell r="C1098">
            <v>7010099200</v>
          </cell>
        </row>
        <row r="1099">
          <cell r="A1099">
            <v>7010099200</v>
          </cell>
          <cell r="B1099">
            <v>7010099200</v>
          </cell>
          <cell r="C1099">
            <v>7010099200</v>
          </cell>
        </row>
        <row r="1100">
          <cell r="A1100">
            <v>7010099200</v>
          </cell>
          <cell r="B1100">
            <v>7010099200</v>
          </cell>
          <cell r="C1100">
            <v>7010099200</v>
          </cell>
        </row>
        <row r="1101">
          <cell r="A1101">
            <v>7010099200</v>
          </cell>
          <cell r="B1101">
            <v>7010099200</v>
          </cell>
          <cell r="C1101">
            <v>7010099200</v>
          </cell>
        </row>
        <row r="1102">
          <cell r="A1102">
            <v>7010099200</v>
          </cell>
          <cell r="B1102">
            <v>7010099200</v>
          </cell>
          <cell r="C1102">
            <v>7010099200</v>
          </cell>
        </row>
        <row r="1103">
          <cell r="A1103">
            <v>7010099200</v>
          </cell>
          <cell r="B1103">
            <v>7010099200</v>
          </cell>
          <cell r="C1103">
            <v>7010099200</v>
          </cell>
        </row>
        <row r="1104">
          <cell r="A1104">
            <v>7010099200</v>
          </cell>
          <cell r="B1104">
            <v>7010099200</v>
          </cell>
          <cell r="C1104">
            <v>7010099200</v>
          </cell>
        </row>
        <row r="1105">
          <cell r="A1105">
            <v>7010099200</v>
          </cell>
          <cell r="B1105">
            <v>7010099200</v>
          </cell>
          <cell r="C1105">
            <v>7010099200</v>
          </cell>
        </row>
        <row r="1106">
          <cell r="A1106">
            <v>7010099200</v>
          </cell>
          <cell r="B1106">
            <v>7010099200</v>
          </cell>
          <cell r="C1106">
            <v>7010099200</v>
          </cell>
        </row>
        <row r="1107">
          <cell r="A1107">
            <v>7010099200</v>
          </cell>
          <cell r="B1107">
            <v>7010099200</v>
          </cell>
          <cell r="C1107">
            <v>7010099200</v>
          </cell>
        </row>
        <row r="1108">
          <cell r="A1108">
            <v>7010099200</v>
          </cell>
          <cell r="B1108">
            <v>7010099200</v>
          </cell>
          <cell r="C1108">
            <v>7010099200</v>
          </cell>
        </row>
        <row r="1109">
          <cell r="A1109">
            <v>7010099200</v>
          </cell>
          <cell r="B1109">
            <v>7010099200</v>
          </cell>
          <cell r="C1109">
            <v>7010099200</v>
          </cell>
        </row>
        <row r="1110">
          <cell r="A1110">
            <v>7010099200</v>
          </cell>
          <cell r="B1110">
            <v>7010099200</v>
          </cell>
          <cell r="C1110">
            <v>7010099200</v>
          </cell>
        </row>
        <row r="1111">
          <cell r="A1111">
            <v>7010099200</v>
          </cell>
          <cell r="B1111">
            <v>7010099200</v>
          </cell>
          <cell r="C1111">
            <v>7010099200</v>
          </cell>
        </row>
        <row r="1112">
          <cell r="A1112">
            <v>7010099200</v>
          </cell>
          <cell r="B1112">
            <v>7010099200</v>
          </cell>
          <cell r="C1112">
            <v>7010099200</v>
          </cell>
        </row>
        <row r="1113">
          <cell r="A1113">
            <v>7010099200</v>
          </cell>
          <cell r="B1113">
            <v>7010099200</v>
          </cell>
          <cell r="C1113">
            <v>7010099200</v>
          </cell>
        </row>
        <row r="1114">
          <cell r="A1114">
            <v>7010099200</v>
          </cell>
          <cell r="B1114">
            <v>7010099200</v>
          </cell>
          <cell r="C1114">
            <v>7010099200</v>
          </cell>
        </row>
        <row r="1115">
          <cell r="A1115">
            <v>7010099200</v>
          </cell>
          <cell r="B1115">
            <v>7010099200</v>
          </cell>
          <cell r="C1115">
            <v>7010099200</v>
          </cell>
        </row>
        <row r="1116">
          <cell r="A1116">
            <v>7010099200</v>
          </cell>
          <cell r="B1116">
            <v>7010099200</v>
          </cell>
          <cell r="C1116">
            <v>7010099200</v>
          </cell>
        </row>
        <row r="1117">
          <cell r="A1117">
            <v>7010099200</v>
          </cell>
          <cell r="B1117">
            <v>7010099200</v>
          </cell>
          <cell r="C1117">
            <v>7010099200</v>
          </cell>
        </row>
        <row r="1118">
          <cell r="A1118">
            <v>7010099200</v>
          </cell>
          <cell r="B1118">
            <v>7010099200</v>
          </cell>
          <cell r="C1118">
            <v>7010099200</v>
          </cell>
        </row>
        <row r="1119">
          <cell r="A1119">
            <v>7010099200</v>
          </cell>
          <cell r="B1119">
            <v>7010099200</v>
          </cell>
          <cell r="C1119">
            <v>7010099200</v>
          </cell>
        </row>
        <row r="1120">
          <cell r="A1120">
            <v>7010099200</v>
          </cell>
          <cell r="B1120">
            <v>7010099200</v>
          </cell>
          <cell r="C1120">
            <v>7010099200</v>
          </cell>
        </row>
        <row r="1121">
          <cell r="A1121">
            <v>7010099200</v>
          </cell>
          <cell r="B1121">
            <v>7010099200</v>
          </cell>
          <cell r="C1121">
            <v>7010099200</v>
          </cell>
        </row>
        <row r="1122">
          <cell r="A1122">
            <v>7010099200</v>
          </cell>
          <cell r="B1122">
            <v>7010099200</v>
          </cell>
          <cell r="C1122">
            <v>7010099200</v>
          </cell>
        </row>
        <row r="1123">
          <cell r="A1123">
            <v>7010099200</v>
          </cell>
          <cell r="B1123">
            <v>7010099200</v>
          </cell>
          <cell r="C1123">
            <v>7010099200</v>
          </cell>
        </row>
        <row r="1124">
          <cell r="A1124">
            <v>7010099200</v>
          </cell>
          <cell r="B1124">
            <v>7010099200</v>
          </cell>
          <cell r="C1124">
            <v>7010099200</v>
          </cell>
        </row>
        <row r="1125">
          <cell r="A1125">
            <v>7010099200</v>
          </cell>
          <cell r="B1125">
            <v>7010099200</v>
          </cell>
          <cell r="C1125">
            <v>7010099200</v>
          </cell>
        </row>
        <row r="1126">
          <cell r="A1126">
            <v>7010099200</v>
          </cell>
          <cell r="B1126">
            <v>7010099200</v>
          </cell>
          <cell r="C1126">
            <v>7010099200</v>
          </cell>
        </row>
        <row r="1127">
          <cell r="A1127">
            <v>7010099200</v>
          </cell>
          <cell r="B1127">
            <v>7010099200</v>
          </cell>
          <cell r="C1127">
            <v>7010099200</v>
          </cell>
        </row>
        <row r="1128">
          <cell r="A1128">
            <v>7010099200</v>
          </cell>
          <cell r="B1128">
            <v>7010099200</v>
          </cell>
          <cell r="C1128">
            <v>7010099200</v>
          </cell>
        </row>
        <row r="1129">
          <cell r="A1129">
            <v>7010099200</v>
          </cell>
          <cell r="B1129">
            <v>7010099200</v>
          </cell>
          <cell r="C1129">
            <v>7010099200</v>
          </cell>
        </row>
        <row r="1130">
          <cell r="A1130">
            <v>7010099200</v>
          </cell>
          <cell r="B1130">
            <v>7010099200</v>
          </cell>
          <cell r="C1130">
            <v>7010099200</v>
          </cell>
        </row>
        <row r="1131">
          <cell r="A1131">
            <v>7010099200</v>
          </cell>
          <cell r="B1131">
            <v>7010099200</v>
          </cell>
          <cell r="C1131">
            <v>7010099200</v>
          </cell>
        </row>
        <row r="1132">
          <cell r="A1132">
            <v>7010099200</v>
          </cell>
          <cell r="B1132">
            <v>7010099200</v>
          </cell>
          <cell r="C1132">
            <v>7010099200</v>
          </cell>
        </row>
        <row r="1133">
          <cell r="A1133">
            <v>7010099200</v>
          </cell>
          <cell r="B1133">
            <v>7010099200</v>
          </cell>
          <cell r="C1133">
            <v>7010099200</v>
          </cell>
        </row>
        <row r="1134">
          <cell r="A1134">
            <v>7010099200</v>
          </cell>
          <cell r="B1134">
            <v>7010099200</v>
          </cell>
          <cell r="C1134">
            <v>7010099200</v>
          </cell>
        </row>
        <row r="1135">
          <cell r="A1135">
            <v>7010099200</v>
          </cell>
          <cell r="B1135">
            <v>7010099200</v>
          </cell>
          <cell r="C1135">
            <v>7010099200</v>
          </cell>
        </row>
        <row r="1136">
          <cell r="A1136">
            <v>7010099200</v>
          </cell>
          <cell r="B1136">
            <v>7010099200</v>
          </cell>
          <cell r="C1136">
            <v>7010099200</v>
          </cell>
        </row>
        <row r="1137">
          <cell r="A1137">
            <v>7010099200</v>
          </cell>
          <cell r="B1137">
            <v>7010099200</v>
          </cell>
          <cell r="C1137">
            <v>7010099200</v>
          </cell>
        </row>
        <row r="1138">
          <cell r="A1138">
            <v>7010099200</v>
          </cell>
          <cell r="B1138">
            <v>7010099200</v>
          </cell>
          <cell r="C1138">
            <v>7010099200</v>
          </cell>
        </row>
        <row r="1139">
          <cell r="A1139">
            <v>7010099200</v>
          </cell>
          <cell r="B1139">
            <v>7010099200</v>
          </cell>
          <cell r="C1139">
            <v>7010099200</v>
          </cell>
        </row>
        <row r="1140">
          <cell r="A1140">
            <v>7010099200</v>
          </cell>
          <cell r="B1140">
            <v>7010099200</v>
          </cell>
          <cell r="C1140">
            <v>7010099200</v>
          </cell>
        </row>
        <row r="1141">
          <cell r="A1141">
            <v>7010099200</v>
          </cell>
          <cell r="B1141">
            <v>7010099200</v>
          </cell>
          <cell r="C1141">
            <v>7010099200</v>
          </cell>
        </row>
        <row r="1142">
          <cell r="A1142">
            <v>7010099200</v>
          </cell>
          <cell r="B1142">
            <v>7010099200</v>
          </cell>
          <cell r="C1142">
            <v>7010099200</v>
          </cell>
        </row>
        <row r="1143">
          <cell r="A1143">
            <v>7010099200</v>
          </cell>
          <cell r="B1143">
            <v>7010099200</v>
          </cell>
          <cell r="C1143">
            <v>7010099200</v>
          </cell>
        </row>
        <row r="1144">
          <cell r="A1144">
            <v>7010099200</v>
          </cell>
          <cell r="B1144">
            <v>7010099200</v>
          </cell>
          <cell r="C1144">
            <v>7010099200</v>
          </cell>
        </row>
        <row r="1145">
          <cell r="A1145">
            <v>7010099200</v>
          </cell>
          <cell r="B1145">
            <v>7010099200</v>
          </cell>
          <cell r="C1145">
            <v>7010099200</v>
          </cell>
        </row>
        <row r="1146">
          <cell r="A1146">
            <v>7010099200</v>
          </cell>
          <cell r="B1146">
            <v>7010099200</v>
          </cell>
          <cell r="C1146">
            <v>7010099200</v>
          </cell>
        </row>
        <row r="1147">
          <cell r="A1147">
            <v>7010099200</v>
          </cell>
          <cell r="B1147">
            <v>7010099200</v>
          </cell>
          <cell r="C1147">
            <v>7010099200</v>
          </cell>
        </row>
        <row r="1148">
          <cell r="A1148">
            <v>7010099200</v>
          </cell>
          <cell r="B1148">
            <v>7010099200</v>
          </cell>
          <cell r="C1148">
            <v>7010099200</v>
          </cell>
        </row>
        <row r="1149">
          <cell r="A1149">
            <v>7010099200</v>
          </cell>
          <cell r="B1149">
            <v>7010099200</v>
          </cell>
          <cell r="C1149">
            <v>7010099200</v>
          </cell>
        </row>
        <row r="1150">
          <cell r="A1150">
            <v>7010099200</v>
          </cell>
          <cell r="B1150">
            <v>7010099200</v>
          </cell>
          <cell r="C1150">
            <v>7010099200</v>
          </cell>
        </row>
        <row r="1151">
          <cell r="A1151">
            <v>7010099200</v>
          </cell>
          <cell r="B1151">
            <v>7010099200</v>
          </cell>
          <cell r="C1151">
            <v>7010099200</v>
          </cell>
        </row>
        <row r="1152">
          <cell r="A1152">
            <v>7010099200</v>
          </cell>
          <cell r="B1152">
            <v>7010099200</v>
          </cell>
          <cell r="C1152">
            <v>7010099200</v>
          </cell>
        </row>
        <row r="1153">
          <cell r="A1153">
            <v>7010099200</v>
          </cell>
          <cell r="B1153">
            <v>7010099200</v>
          </cell>
          <cell r="C1153">
            <v>7010099200</v>
          </cell>
        </row>
        <row r="1154">
          <cell r="A1154">
            <v>7010099200</v>
          </cell>
          <cell r="B1154">
            <v>7010099200</v>
          </cell>
          <cell r="C1154">
            <v>7010099200</v>
          </cell>
        </row>
        <row r="1155">
          <cell r="A1155">
            <v>7010099200</v>
          </cell>
          <cell r="B1155">
            <v>7010099200</v>
          </cell>
          <cell r="C1155">
            <v>7010099200</v>
          </cell>
        </row>
        <row r="1156">
          <cell r="A1156">
            <v>7010099200</v>
          </cell>
          <cell r="B1156">
            <v>7010099200</v>
          </cell>
          <cell r="C1156">
            <v>7010099200</v>
          </cell>
        </row>
        <row r="1157">
          <cell r="A1157">
            <v>7010099200</v>
          </cell>
          <cell r="B1157">
            <v>7010099200</v>
          </cell>
          <cell r="C1157">
            <v>7010099200</v>
          </cell>
        </row>
        <row r="1158">
          <cell r="A1158">
            <v>7010099200</v>
          </cell>
          <cell r="B1158">
            <v>7010099200</v>
          </cell>
          <cell r="C1158">
            <v>7010099200</v>
          </cell>
        </row>
        <row r="1159">
          <cell r="A1159">
            <v>7010099200</v>
          </cell>
          <cell r="B1159">
            <v>7010099200</v>
          </cell>
          <cell r="C1159">
            <v>7010099200</v>
          </cell>
        </row>
        <row r="1160">
          <cell r="A1160">
            <v>7010099200</v>
          </cell>
          <cell r="B1160">
            <v>7010099200</v>
          </cell>
          <cell r="C1160">
            <v>7010099200</v>
          </cell>
        </row>
        <row r="1161">
          <cell r="A1161">
            <v>7010099200</v>
          </cell>
          <cell r="B1161">
            <v>7010099200</v>
          </cell>
          <cell r="C1161">
            <v>7010099200</v>
          </cell>
        </row>
        <row r="1162">
          <cell r="A1162">
            <v>7010099200</v>
          </cell>
          <cell r="B1162">
            <v>7010099200</v>
          </cell>
          <cell r="C1162">
            <v>7010099200</v>
          </cell>
        </row>
        <row r="1163">
          <cell r="A1163">
            <v>7010099200</v>
          </cell>
          <cell r="B1163">
            <v>7010099200</v>
          </cell>
          <cell r="C1163">
            <v>7010099200</v>
          </cell>
        </row>
        <row r="1164">
          <cell r="A1164">
            <v>7010099200</v>
          </cell>
          <cell r="B1164">
            <v>7010099200</v>
          </cell>
          <cell r="C1164">
            <v>7010099200</v>
          </cell>
        </row>
        <row r="1165">
          <cell r="A1165">
            <v>7010099200</v>
          </cell>
          <cell r="B1165">
            <v>7010099200</v>
          </cell>
          <cell r="C1165">
            <v>7010099200</v>
          </cell>
        </row>
        <row r="1166">
          <cell r="A1166">
            <v>7010099200</v>
          </cell>
          <cell r="B1166">
            <v>7010099200</v>
          </cell>
          <cell r="C1166">
            <v>7010099200</v>
          </cell>
        </row>
        <row r="1167">
          <cell r="A1167">
            <v>7010099200</v>
          </cell>
          <cell r="B1167">
            <v>7010099200</v>
          </cell>
          <cell r="C1167">
            <v>7010099200</v>
          </cell>
        </row>
        <row r="1168">
          <cell r="A1168">
            <v>7010099200</v>
          </cell>
          <cell r="B1168">
            <v>7010099200</v>
          </cell>
          <cell r="C1168">
            <v>7010099200</v>
          </cell>
        </row>
        <row r="1169">
          <cell r="A1169">
            <v>7010099200</v>
          </cell>
          <cell r="B1169">
            <v>7010099200</v>
          </cell>
          <cell r="C1169">
            <v>7010099200</v>
          </cell>
        </row>
        <row r="1170">
          <cell r="A1170">
            <v>7010099200</v>
          </cell>
          <cell r="B1170">
            <v>7010099200</v>
          </cell>
          <cell r="C1170">
            <v>7010099200</v>
          </cell>
        </row>
        <row r="1171">
          <cell r="A1171">
            <v>7010099200</v>
          </cell>
          <cell r="B1171">
            <v>7010099200</v>
          </cell>
          <cell r="C1171">
            <v>7010099200</v>
          </cell>
        </row>
        <row r="1172">
          <cell r="A1172">
            <v>7010099200</v>
          </cell>
          <cell r="B1172">
            <v>7010099200</v>
          </cell>
          <cell r="C1172">
            <v>7010099200</v>
          </cell>
        </row>
        <row r="1173">
          <cell r="A1173">
            <v>7010099200</v>
          </cell>
          <cell r="B1173">
            <v>7010099200</v>
          </cell>
          <cell r="C1173">
            <v>7010099200</v>
          </cell>
        </row>
        <row r="1174">
          <cell r="A1174">
            <v>7010099200</v>
          </cell>
          <cell r="B1174">
            <v>7010099200</v>
          </cell>
          <cell r="C1174">
            <v>7010099200</v>
          </cell>
        </row>
        <row r="1175">
          <cell r="A1175">
            <v>7010099200</v>
          </cell>
          <cell r="B1175">
            <v>7010099200</v>
          </cell>
          <cell r="C1175">
            <v>7010099200</v>
          </cell>
        </row>
        <row r="1176">
          <cell r="A1176">
            <v>7010099200</v>
          </cell>
          <cell r="B1176">
            <v>7010099200</v>
          </cell>
          <cell r="C1176">
            <v>7010099200</v>
          </cell>
        </row>
        <row r="1177">
          <cell r="A1177">
            <v>7010099200</v>
          </cell>
          <cell r="B1177">
            <v>7010099200</v>
          </cell>
          <cell r="C1177">
            <v>7010099200</v>
          </cell>
        </row>
        <row r="1178">
          <cell r="A1178">
            <v>7010099200</v>
          </cell>
          <cell r="B1178">
            <v>7010099200</v>
          </cell>
          <cell r="C1178">
            <v>7010099200</v>
          </cell>
        </row>
        <row r="1179">
          <cell r="A1179">
            <v>7010099200</v>
          </cell>
          <cell r="B1179">
            <v>7010099200</v>
          </cell>
          <cell r="C1179">
            <v>7010099200</v>
          </cell>
        </row>
        <row r="1180">
          <cell r="A1180">
            <v>7010099200</v>
          </cell>
          <cell r="B1180">
            <v>7010099200</v>
          </cell>
          <cell r="C1180">
            <v>7010099200</v>
          </cell>
        </row>
        <row r="1181">
          <cell r="A1181">
            <v>7010099200</v>
          </cell>
          <cell r="B1181">
            <v>7010099200</v>
          </cell>
          <cell r="C1181">
            <v>7010099200</v>
          </cell>
        </row>
        <row r="1182">
          <cell r="A1182">
            <v>7010099200</v>
          </cell>
          <cell r="B1182">
            <v>7010099200</v>
          </cell>
          <cell r="C1182">
            <v>7010099200</v>
          </cell>
        </row>
        <row r="1183">
          <cell r="A1183">
            <v>7010099200</v>
          </cell>
          <cell r="B1183">
            <v>7010099200</v>
          </cell>
          <cell r="C1183">
            <v>7010099200</v>
          </cell>
        </row>
        <row r="1184">
          <cell r="A1184">
            <v>7010099200</v>
          </cell>
          <cell r="B1184">
            <v>7010099200</v>
          </cell>
          <cell r="C1184">
            <v>7010099200</v>
          </cell>
        </row>
        <row r="1185">
          <cell r="A1185">
            <v>7010099200</v>
          </cell>
          <cell r="B1185">
            <v>7010099200</v>
          </cell>
          <cell r="C1185">
            <v>7010099200</v>
          </cell>
        </row>
        <row r="1186">
          <cell r="A1186">
            <v>7010099200</v>
          </cell>
          <cell r="B1186">
            <v>7010099200</v>
          </cell>
          <cell r="C1186">
            <v>7010099200</v>
          </cell>
        </row>
        <row r="1187">
          <cell r="A1187">
            <v>7010099200</v>
          </cell>
          <cell r="B1187">
            <v>7010099200</v>
          </cell>
          <cell r="C1187">
            <v>7010099200</v>
          </cell>
        </row>
        <row r="1188">
          <cell r="A1188">
            <v>7010099200</v>
          </cell>
          <cell r="B1188">
            <v>7010099200</v>
          </cell>
          <cell r="C1188">
            <v>7010099200</v>
          </cell>
        </row>
        <row r="1189">
          <cell r="A1189">
            <v>7010099200</v>
          </cell>
          <cell r="B1189">
            <v>7010099200</v>
          </cell>
          <cell r="C1189">
            <v>7010099200</v>
          </cell>
        </row>
        <row r="1190">
          <cell r="A1190">
            <v>7010099200</v>
          </cell>
          <cell r="B1190">
            <v>7010099200</v>
          </cell>
          <cell r="C1190">
            <v>7010099200</v>
          </cell>
        </row>
        <row r="1191">
          <cell r="A1191">
            <v>7010099200</v>
          </cell>
          <cell r="B1191">
            <v>7010099200</v>
          </cell>
          <cell r="C1191">
            <v>7010099200</v>
          </cell>
        </row>
        <row r="1192">
          <cell r="A1192">
            <v>7010099200</v>
          </cell>
          <cell r="B1192">
            <v>7010099200</v>
          </cell>
          <cell r="C1192">
            <v>7010099200</v>
          </cell>
        </row>
        <row r="1193">
          <cell r="A1193">
            <v>7010099200</v>
          </cell>
          <cell r="B1193">
            <v>7010099200</v>
          </cell>
          <cell r="C1193">
            <v>7010099200</v>
          </cell>
        </row>
        <row r="1194">
          <cell r="A1194">
            <v>7010099200</v>
          </cell>
          <cell r="B1194">
            <v>7010099200</v>
          </cell>
          <cell r="C1194">
            <v>7010099200</v>
          </cell>
        </row>
        <row r="1195">
          <cell r="A1195">
            <v>7010099200</v>
          </cell>
          <cell r="B1195">
            <v>7010099200</v>
          </cell>
          <cell r="C1195">
            <v>7010099200</v>
          </cell>
        </row>
        <row r="1196">
          <cell r="A1196">
            <v>7010099200</v>
          </cell>
          <cell r="B1196">
            <v>7010099200</v>
          </cell>
          <cell r="C1196">
            <v>7010099200</v>
          </cell>
        </row>
        <row r="1197">
          <cell r="A1197">
            <v>7010099200</v>
          </cell>
          <cell r="B1197">
            <v>7010099200</v>
          </cell>
          <cell r="C1197">
            <v>7010099200</v>
          </cell>
        </row>
        <row r="1198">
          <cell r="A1198">
            <v>7010099200</v>
          </cell>
          <cell r="B1198">
            <v>7010099200</v>
          </cell>
          <cell r="C1198">
            <v>7010099200</v>
          </cell>
        </row>
        <row r="1199">
          <cell r="A1199">
            <v>7010099200</v>
          </cell>
          <cell r="B1199">
            <v>7010099200</v>
          </cell>
          <cell r="C1199">
            <v>7010099200</v>
          </cell>
        </row>
        <row r="1200">
          <cell r="A1200">
            <v>7010099200</v>
          </cell>
          <cell r="B1200">
            <v>7010099200</v>
          </cell>
          <cell r="C1200">
            <v>7010099200</v>
          </cell>
        </row>
        <row r="1201">
          <cell r="A1201">
            <v>7010099200</v>
          </cell>
          <cell r="B1201">
            <v>7010099200</v>
          </cell>
          <cell r="C1201">
            <v>7010099200</v>
          </cell>
        </row>
        <row r="1202">
          <cell r="A1202">
            <v>7010099200</v>
          </cell>
          <cell r="B1202">
            <v>7010099200</v>
          </cell>
          <cell r="C1202">
            <v>7010099200</v>
          </cell>
        </row>
        <row r="1203">
          <cell r="A1203">
            <v>7010099200</v>
          </cell>
          <cell r="B1203">
            <v>7010099200</v>
          </cell>
          <cell r="C1203">
            <v>7010099200</v>
          </cell>
        </row>
        <row r="1204">
          <cell r="A1204">
            <v>7010099200</v>
          </cell>
          <cell r="B1204">
            <v>7010099200</v>
          </cell>
          <cell r="C1204">
            <v>7010099200</v>
          </cell>
        </row>
        <row r="1205">
          <cell r="A1205">
            <v>7010099200</v>
          </cell>
          <cell r="B1205">
            <v>7010099200</v>
          </cell>
          <cell r="C1205">
            <v>7010099200</v>
          </cell>
        </row>
        <row r="1206">
          <cell r="A1206">
            <v>7010099200</v>
          </cell>
          <cell r="B1206">
            <v>7010099200</v>
          </cell>
          <cell r="C1206">
            <v>7010099200</v>
          </cell>
        </row>
        <row r="1207">
          <cell r="A1207">
            <v>7010099200</v>
          </cell>
          <cell r="B1207">
            <v>7010099200</v>
          </cell>
          <cell r="C1207">
            <v>7010099200</v>
          </cell>
        </row>
        <row r="1208">
          <cell r="A1208">
            <v>7010099200</v>
          </cell>
          <cell r="B1208">
            <v>7010099200</v>
          </cell>
          <cell r="C1208">
            <v>7010099200</v>
          </cell>
        </row>
        <row r="1209">
          <cell r="A1209">
            <v>7010099200</v>
          </cell>
          <cell r="B1209">
            <v>7010099200</v>
          </cell>
          <cell r="C1209">
            <v>7010099200</v>
          </cell>
        </row>
        <row r="1210">
          <cell r="A1210">
            <v>7010099200</v>
          </cell>
          <cell r="B1210">
            <v>7010099200</v>
          </cell>
          <cell r="C1210">
            <v>7010099200</v>
          </cell>
        </row>
        <row r="1211">
          <cell r="A1211">
            <v>7010099200</v>
          </cell>
          <cell r="B1211">
            <v>7010099200</v>
          </cell>
          <cell r="C1211">
            <v>7010099200</v>
          </cell>
        </row>
        <row r="1212">
          <cell r="A1212">
            <v>7010099200</v>
          </cell>
          <cell r="B1212">
            <v>7010099200</v>
          </cell>
          <cell r="C1212">
            <v>7010099200</v>
          </cell>
        </row>
        <row r="1213">
          <cell r="A1213">
            <v>7010099200</v>
          </cell>
          <cell r="B1213">
            <v>7010099200</v>
          </cell>
          <cell r="C1213">
            <v>7010099200</v>
          </cell>
        </row>
        <row r="1214">
          <cell r="A1214">
            <v>7010099200</v>
          </cell>
          <cell r="B1214">
            <v>7010099200</v>
          </cell>
          <cell r="C1214">
            <v>7010099200</v>
          </cell>
        </row>
        <row r="1215">
          <cell r="A1215">
            <v>7010099200</v>
          </cell>
          <cell r="B1215">
            <v>7010099200</v>
          </cell>
          <cell r="C1215">
            <v>7010099200</v>
          </cell>
        </row>
        <row r="1216">
          <cell r="A1216">
            <v>7010099200</v>
          </cell>
          <cell r="B1216">
            <v>7010099200</v>
          </cell>
          <cell r="C1216">
            <v>7010099200</v>
          </cell>
        </row>
        <row r="1217">
          <cell r="A1217">
            <v>7010099200</v>
          </cell>
          <cell r="B1217">
            <v>7010099200</v>
          </cell>
          <cell r="C1217">
            <v>7010099200</v>
          </cell>
        </row>
        <row r="1218">
          <cell r="A1218">
            <v>7010099200</v>
          </cell>
          <cell r="B1218">
            <v>7010099200</v>
          </cell>
          <cell r="C1218">
            <v>7010099200</v>
          </cell>
        </row>
        <row r="1219">
          <cell r="A1219">
            <v>7010099200</v>
          </cell>
          <cell r="B1219">
            <v>7010099200</v>
          </cell>
          <cell r="C1219">
            <v>7010099200</v>
          </cell>
        </row>
        <row r="1220">
          <cell r="A1220">
            <v>7010099200</v>
          </cell>
          <cell r="B1220">
            <v>7010099200</v>
          </cell>
          <cell r="C1220">
            <v>7010099200</v>
          </cell>
        </row>
        <row r="1221">
          <cell r="A1221">
            <v>7010099200</v>
          </cell>
          <cell r="B1221">
            <v>7010099200</v>
          </cell>
          <cell r="C1221">
            <v>7010099200</v>
          </cell>
        </row>
        <row r="1222">
          <cell r="A1222">
            <v>7010099200</v>
          </cell>
          <cell r="B1222">
            <v>7010099200</v>
          </cell>
          <cell r="C1222">
            <v>7010099200</v>
          </cell>
        </row>
        <row r="1223">
          <cell r="A1223">
            <v>7010099200</v>
          </cell>
          <cell r="B1223">
            <v>7010099200</v>
          </cell>
          <cell r="C1223">
            <v>7010099200</v>
          </cell>
        </row>
        <row r="1224">
          <cell r="A1224">
            <v>7010099200</v>
          </cell>
          <cell r="B1224">
            <v>7010099200</v>
          </cell>
          <cell r="C1224">
            <v>7010099200</v>
          </cell>
        </row>
        <row r="1225">
          <cell r="A1225">
            <v>7010099200</v>
          </cell>
          <cell r="B1225">
            <v>7010099200</v>
          </cell>
          <cell r="C1225">
            <v>7010099200</v>
          </cell>
        </row>
        <row r="1226">
          <cell r="A1226">
            <v>7010099200</v>
          </cell>
          <cell r="B1226">
            <v>7010099200</v>
          </cell>
          <cell r="C1226">
            <v>7010099200</v>
          </cell>
        </row>
        <row r="1227">
          <cell r="A1227">
            <v>7010099200</v>
          </cell>
          <cell r="B1227">
            <v>7010099200</v>
          </cell>
          <cell r="C1227">
            <v>7010099200</v>
          </cell>
        </row>
        <row r="1228">
          <cell r="A1228">
            <v>7010099200</v>
          </cell>
          <cell r="B1228">
            <v>7010099200</v>
          </cell>
          <cell r="C1228">
            <v>7010099200</v>
          </cell>
        </row>
        <row r="1229">
          <cell r="A1229">
            <v>7010099200</v>
          </cell>
          <cell r="B1229">
            <v>7010099200</v>
          </cell>
          <cell r="C1229">
            <v>7010099200</v>
          </cell>
        </row>
        <row r="1230">
          <cell r="A1230">
            <v>7010099200</v>
          </cell>
          <cell r="B1230">
            <v>7010099200</v>
          </cell>
          <cell r="C1230">
            <v>7010099200</v>
          </cell>
        </row>
        <row r="1231">
          <cell r="A1231">
            <v>7010099200</v>
          </cell>
          <cell r="B1231">
            <v>7010099200</v>
          </cell>
          <cell r="C1231">
            <v>7010099200</v>
          </cell>
        </row>
        <row r="1232">
          <cell r="A1232">
            <v>7010099200</v>
          </cell>
          <cell r="B1232">
            <v>7010099200</v>
          </cell>
          <cell r="C1232">
            <v>7010099200</v>
          </cell>
        </row>
        <row r="1233">
          <cell r="A1233">
            <v>7010099200</v>
          </cell>
          <cell r="B1233">
            <v>7010099200</v>
          </cell>
          <cell r="C1233">
            <v>7010099200</v>
          </cell>
        </row>
        <row r="1234">
          <cell r="A1234">
            <v>7010099200</v>
          </cell>
          <cell r="B1234">
            <v>7010099200</v>
          </cell>
          <cell r="C1234">
            <v>7010099200</v>
          </cell>
        </row>
        <row r="1235">
          <cell r="A1235">
            <v>7010099200</v>
          </cell>
          <cell r="B1235">
            <v>7010099200</v>
          </cell>
          <cell r="C1235">
            <v>7010099200</v>
          </cell>
        </row>
        <row r="1236">
          <cell r="A1236">
            <v>7010099200</v>
          </cell>
          <cell r="B1236">
            <v>7010099200</v>
          </cell>
          <cell r="C1236">
            <v>7010099200</v>
          </cell>
        </row>
        <row r="1237">
          <cell r="A1237">
            <v>7010099200</v>
          </cell>
          <cell r="B1237">
            <v>7010099200</v>
          </cell>
          <cell r="C1237">
            <v>7010099200</v>
          </cell>
        </row>
        <row r="1238">
          <cell r="A1238">
            <v>7010099200</v>
          </cell>
          <cell r="B1238">
            <v>7010099200</v>
          </cell>
          <cell r="C1238">
            <v>7010099200</v>
          </cell>
        </row>
        <row r="1239">
          <cell r="A1239">
            <v>7010099200</v>
          </cell>
          <cell r="B1239">
            <v>7010099200</v>
          </cell>
          <cell r="C1239">
            <v>7010099200</v>
          </cell>
        </row>
        <row r="1240">
          <cell r="A1240">
            <v>7010099200</v>
          </cell>
          <cell r="B1240">
            <v>7010099200</v>
          </cell>
          <cell r="C1240">
            <v>7010099200</v>
          </cell>
        </row>
        <row r="1241">
          <cell r="A1241">
            <v>7010099200</v>
          </cell>
          <cell r="B1241">
            <v>7010099200</v>
          </cell>
          <cell r="C1241">
            <v>7010099200</v>
          </cell>
        </row>
        <row r="1242">
          <cell r="A1242">
            <v>7010099200</v>
          </cell>
          <cell r="B1242">
            <v>7010099200</v>
          </cell>
          <cell r="C1242">
            <v>7010099200</v>
          </cell>
        </row>
        <row r="1243">
          <cell r="A1243">
            <v>7010099200</v>
          </cell>
          <cell r="B1243">
            <v>7010099200</v>
          </cell>
          <cell r="C1243">
            <v>7010099200</v>
          </cell>
        </row>
        <row r="1244">
          <cell r="A1244">
            <v>7010099200</v>
          </cell>
          <cell r="B1244">
            <v>7010099200</v>
          </cell>
          <cell r="C1244">
            <v>7010099200</v>
          </cell>
        </row>
        <row r="1245">
          <cell r="A1245">
            <v>7010099200</v>
          </cell>
          <cell r="B1245">
            <v>7010099200</v>
          </cell>
          <cell r="C1245">
            <v>7010099200</v>
          </cell>
        </row>
        <row r="1246">
          <cell r="A1246">
            <v>7010099200</v>
          </cell>
          <cell r="B1246">
            <v>7010099200</v>
          </cell>
          <cell r="C1246">
            <v>7010099200</v>
          </cell>
        </row>
        <row r="1247">
          <cell r="A1247">
            <v>7010099200</v>
          </cell>
          <cell r="B1247">
            <v>7010099200</v>
          </cell>
          <cell r="C1247">
            <v>7010099200</v>
          </cell>
        </row>
        <row r="1248">
          <cell r="A1248">
            <v>7010099200</v>
          </cell>
          <cell r="B1248">
            <v>7010099200</v>
          </cell>
          <cell r="C1248">
            <v>7010099200</v>
          </cell>
        </row>
        <row r="1249">
          <cell r="A1249">
            <v>7010099200</v>
          </cell>
          <cell r="B1249">
            <v>7010099200</v>
          </cell>
          <cell r="C1249">
            <v>7010099200</v>
          </cell>
        </row>
        <row r="1250">
          <cell r="A1250">
            <v>7010099200</v>
          </cell>
          <cell r="B1250">
            <v>7010099200</v>
          </cell>
          <cell r="C1250">
            <v>7010099200</v>
          </cell>
        </row>
        <row r="1251">
          <cell r="A1251">
            <v>7010099200</v>
          </cell>
          <cell r="B1251">
            <v>7010099200</v>
          </cell>
          <cell r="C1251">
            <v>7010099200</v>
          </cell>
        </row>
        <row r="1252">
          <cell r="A1252">
            <v>7010099200</v>
          </cell>
          <cell r="B1252">
            <v>7010099200</v>
          </cell>
          <cell r="C1252">
            <v>7010099200</v>
          </cell>
        </row>
        <row r="1253">
          <cell r="A1253">
            <v>7010099200</v>
          </cell>
          <cell r="B1253">
            <v>7010099200</v>
          </cell>
          <cell r="C1253">
            <v>7010099200</v>
          </cell>
        </row>
        <row r="1254">
          <cell r="A1254">
            <v>7010099200</v>
          </cell>
          <cell r="B1254">
            <v>7010099200</v>
          </cell>
          <cell r="C1254">
            <v>7010099200</v>
          </cell>
        </row>
        <row r="1255">
          <cell r="A1255">
            <v>7010099200</v>
          </cell>
          <cell r="B1255">
            <v>7010099200</v>
          </cell>
          <cell r="C1255">
            <v>7010099200</v>
          </cell>
        </row>
        <row r="1256">
          <cell r="A1256">
            <v>7010099200</v>
          </cell>
          <cell r="B1256">
            <v>7010099200</v>
          </cell>
          <cell r="C1256">
            <v>7010099200</v>
          </cell>
        </row>
        <row r="1257">
          <cell r="A1257">
            <v>7010099200</v>
          </cell>
          <cell r="B1257">
            <v>7010099200</v>
          </cell>
          <cell r="C1257">
            <v>7010099200</v>
          </cell>
        </row>
        <row r="1258">
          <cell r="A1258">
            <v>7010099200</v>
          </cell>
          <cell r="B1258">
            <v>7010099200</v>
          </cell>
          <cell r="C1258">
            <v>7010099200</v>
          </cell>
        </row>
        <row r="1259">
          <cell r="A1259">
            <v>7010099200</v>
          </cell>
          <cell r="B1259">
            <v>7010099200</v>
          </cell>
          <cell r="C1259">
            <v>7010099200</v>
          </cell>
        </row>
        <row r="1260">
          <cell r="A1260">
            <v>7010099200</v>
          </cell>
          <cell r="B1260">
            <v>7010099200</v>
          </cell>
          <cell r="C1260">
            <v>7010099200</v>
          </cell>
        </row>
        <row r="1261">
          <cell r="A1261">
            <v>7010099200</v>
          </cell>
          <cell r="B1261">
            <v>7010099200</v>
          </cell>
          <cell r="C1261">
            <v>7010099200</v>
          </cell>
        </row>
        <row r="1262">
          <cell r="A1262">
            <v>7010099200</v>
          </cell>
          <cell r="B1262">
            <v>7010099200</v>
          </cell>
          <cell r="C1262">
            <v>7010099200</v>
          </cell>
        </row>
        <row r="1263">
          <cell r="A1263">
            <v>7010099200</v>
          </cell>
          <cell r="B1263">
            <v>7010099200</v>
          </cell>
          <cell r="C1263">
            <v>7010099200</v>
          </cell>
        </row>
        <row r="1264">
          <cell r="A1264">
            <v>7010099200</v>
          </cell>
          <cell r="B1264">
            <v>7010099200</v>
          </cell>
          <cell r="C1264">
            <v>7010099200</v>
          </cell>
        </row>
        <row r="1265">
          <cell r="A1265">
            <v>7010099200</v>
          </cell>
          <cell r="B1265">
            <v>7010099200</v>
          </cell>
          <cell r="C1265">
            <v>7010099200</v>
          </cell>
        </row>
        <row r="1266">
          <cell r="A1266">
            <v>7010099200</v>
          </cell>
          <cell r="B1266">
            <v>7010099200</v>
          </cell>
          <cell r="C1266">
            <v>7010099200</v>
          </cell>
        </row>
        <row r="1267">
          <cell r="A1267">
            <v>7010099200</v>
          </cell>
          <cell r="B1267">
            <v>7010099200</v>
          </cell>
          <cell r="C1267">
            <v>7010099200</v>
          </cell>
        </row>
        <row r="1268">
          <cell r="A1268">
            <v>7010099200</v>
          </cell>
          <cell r="B1268">
            <v>7010099200</v>
          </cell>
          <cell r="C1268">
            <v>7010099200</v>
          </cell>
        </row>
        <row r="1269">
          <cell r="A1269">
            <v>7010099200</v>
          </cell>
          <cell r="B1269">
            <v>7010099200</v>
          </cell>
          <cell r="C1269">
            <v>7010099200</v>
          </cell>
        </row>
        <row r="1270">
          <cell r="A1270">
            <v>7010099200</v>
          </cell>
          <cell r="B1270">
            <v>7010099200</v>
          </cell>
          <cell r="C1270">
            <v>7010099200</v>
          </cell>
        </row>
        <row r="1271">
          <cell r="A1271">
            <v>7010099200</v>
          </cell>
          <cell r="B1271">
            <v>7010099200</v>
          </cell>
          <cell r="C1271">
            <v>7010099200</v>
          </cell>
        </row>
        <row r="1272">
          <cell r="A1272">
            <v>7010099200</v>
          </cell>
          <cell r="B1272">
            <v>7010099200</v>
          </cell>
          <cell r="C1272">
            <v>7010099200</v>
          </cell>
        </row>
        <row r="1273">
          <cell r="A1273">
            <v>7010099200</v>
          </cell>
          <cell r="B1273">
            <v>7010099200</v>
          </cell>
          <cell r="C1273">
            <v>7010099200</v>
          </cell>
        </row>
        <row r="1274">
          <cell r="A1274">
            <v>7010099200</v>
          </cell>
          <cell r="B1274">
            <v>7010099200</v>
          </cell>
          <cell r="C1274">
            <v>7010099200</v>
          </cell>
        </row>
        <row r="1275">
          <cell r="A1275">
            <v>7010099200</v>
          </cell>
          <cell r="B1275">
            <v>7010099200</v>
          </cell>
          <cell r="C1275">
            <v>7010099200</v>
          </cell>
        </row>
        <row r="1276">
          <cell r="A1276">
            <v>7010099200</v>
          </cell>
          <cell r="B1276">
            <v>7010099200</v>
          </cell>
          <cell r="C1276">
            <v>7010099200</v>
          </cell>
        </row>
        <row r="1277">
          <cell r="A1277">
            <v>7010099200</v>
          </cell>
          <cell r="B1277">
            <v>7010099200</v>
          </cell>
          <cell r="C1277">
            <v>7010099200</v>
          </cell>
        </row>
        <row r="1278">
          <cell r="A1278">
            <v>7010099200</v>
          </cell>
          <cell r="B1278">
            <v>7010099200</v>
          </cell>
          <cell r="C1278">
            <v>7010099200</v>
          </cell>
        </row>
        <row r="1279">
          <cell r="A1279">
            <v>7010099200</v>
          </cell>
          <cell r="B1279">
            <v>7010099200</v>
          </cell>
          <cell r="C1279">
            <v>7010099200</v>
          </cell>
        </row>
        <row r="1280">
          <cell r="A1280">
            <v>7010099200</v>
          </cell>
          <cell r="B1280">
            <v>7010099200</v>
          </cell>
          <cell r="C1280">
            <v>7010099200</v>
          </cell>
        </row>
        <row r="1281">
          <cell r="A1281">
            <v>7010099200</v>
          </cell>
          <cell r="B1281">
            <v>7010099200</v>
          </cell>
          <cell r="C1281">
            <v>7010099200</v>
          </cell>
        </row>
        <row r="1282">
          <cell r="A1282">
            <v>7010099200</v>
          </cell>
          <cell r="B1282">
            <v>7010099200</v>
          </cell>
          <cell r="C1282">
            <v>7010099200</v>
          </cell>
        </row>
        <row r="1283">
          <cell r="A1283">
            <v>7010099200</v>
          </cell>
          <cell r="B1283">
            <v>7010099200</v>
          </cell>
          <cell r="C1283">
            <v>7010099200</v>
          </cell>
        </row>
        <row r="1284">
          <cell r="A1284">
            <v>7010099200</v>
          </cell>
          <cell r="B1284">
            <v>7010099200</v>
          </cell>
          <cell r="C1284">
            <v>7010099200</v>
          </cell>
        </row>
        <row r="1285">
          <cell r="A1285">
            <v>7010099200</v>
          </cell>
          <cell r="B1285">
            <v>7010099200</v>
          </cell>
          <cell r="C1285">
            <v>7010099200</v>
          </cell>
        </row>
        <row r="1286">
          <cell r="A1286">
            <v>7010099200</v>
          </cell>
          <cell r="B1286">
            <v>7010099200</v>
          </cell>
          <cell r="C1286">
            <v>7010099200</v>
          </cell>
        </row>
        <row r="1287">
          <cell r="A1287">
            <v>7010099200</v>
          </cell>
          <cell r="B1287">
            <v>7010099200</v>
          </cell>
          <cell r="C1287">
            <v>7010099200</v>
          </cell>
        </row>
        <row r="1288">
          <cell r="A1288">
            <v>7010099200</v>
          </cell>
          <cell r="B1288">
            <v>7010099200</v>
          </cell>
          <cell r="C1288">
            <v>7010099200</v>
          </cell>
        </row>
        <row r="1289">
          <cell r="A1289">
            <v>7010099200</v>
          </cell>
          <cell r="B1289">
            <v>7010099200</v>
          </cell>
          <cell r="C1289">
            <v>7010099200</v>
          </cell>
        </row>
        <row r="1290">
          <cell r="A1290">
            <v>7010099200</v>
          </cell>
          <cell r="B1290">
            <v>7010099200</v>
          </cell>
          <cell r="C1290">
            <v>7010099200</v>
          </cell>
        </row>
        <row r="1291">
          <cell r="A1291">
            <v>7010099200</v>
          </cell>
          <cell r="B1291">
            <v>7010099200</v>
          </cell>
          <cell r="C1291">
            <v>7010099200</v>
          </cell>
        </row>
        <row r="1292">
          <cell r="A1292">
            <v>7010099200</v>
          </cell>
          <cell r="B1292">
            <v>7010099200</v>
          </cell>
          <cell r="C1292">
            <v>7010099200</v>
          </cell>
        </row>
        <row r="1293">
          <cell r="A1293">
            <v>7010099200</v>
          </cell>
          <cell r="B1293">
            <v>7010099200</v>
          </cell>
          <cell r="C1293">
            <v>7010099200</v>
          </cell>
        </row>
        <row r="1294">
          <cell r="A1294">
            <v>7010099200</v>
          </cell>
          <cell r="B1294">
            <v>7010099200</v>
          </cell>
          <cell r="C1294">
            <v>7010099200</v>
          </cell>
        </row>
        <row r="1295">
          <cell r="A1295">
            <v>7010099200</v>
          </cell>
          <cell r="B1295">
            <v>7010099200</v>
          </cell>
          <cell r="C1295">
            <v>7010099200</v>
          </cell>
        </row>
        <row r="1296">
          <cell r="A1296">
            <v>7010099200</v>
          </cell>
          <cell r="B1296">
            <v>7010099200</v>
          </cell>
          <cell r="C1296">
            <v>7010099200</v>
          </cell>
        </row>
        <row r="1297">
          <cell r="A1297">
            <v>7010099200</v>
          </cell>
          <cell r="B1297">
            <v>7010099200</v>
          </cell>
          <cell r="C1297">
            <v>7010099200</v>
          </cell>
        </row>
        <row r="1298">
          <cell r="A1298">
            <v>7010099200</v>
          </cell>
          <cell r="B1298">
            <v>7010099200</v>
          </cell>
          <cell r="C1298">
            <v>7010099200</v>
          </cell>
        </row>
        <row r="1299">
          <cell r="A1299">
            <v>7010099200</v>
          </cell>
          <cell r="B1299">
            <v>7010099200</v>
          </cell>
          <cell r="C1299">
            <v>7010099200</v>
          </cell>
        </row>
        <row r="1300">
          <cell r="A1300">
            <v>7010099200</v>
          </cell>
          <cell r="B1300">
            <v>7010099200</v>
          </cell>
          <cell r="C1300">
            <v>7010099200</v>
          </cell>
        </row>
        <row r="1301">
          <cell r="A1301">
            <v>7010099200</v>
          </cell>
          <cell r="B1301">
            <v>7010099200</v>
          </cell>
          <cell r="C1301">
            <v>7010099200</v>
          </cell>
        </row>
        <row r="1302">
          <cell r="A1302">
            <v>7010099200</v>
          </cell>
          <cell r="B1302">
            <v>7010099200</v>
          </cell>
          <cell r="C1302">
            <v>7010099200</v>
          </cell>
        </row>
        <row r="1303">
          <cell r="A1303">
            <v>7010099200</v>
          </cell>
          <cell r="B1303">
            <v>7010099200</v>
          </cell>
          <cell r="C1303">
            <v>7010099200</v>
          </cell>
        </row>
        <row r="1304">
          <cell r="A1304">
            <v>7010099200</v>
          </cell>
          <cell r="B1304">
            <v>7010099200</v>
          </cell>
          <cell r="C1304">
            <v>7010099200</v>
          </cell>
        </row>
        <row r="1305">
          <cell r="A1305">
            <v>7010099200</v>
          </cell>
          <cell r="B1305">
            <v>7010099200</v>
          </cell>
          <cell r="C1305">
            <v>7010099200</v>
          </cell>
        </row>
        <row r="1306">
          <cell r="A1306">
            <v>7010099200</v>
          </cell>
          <cell r="B1306">
            <v>7010099200</v>
          </cell>
          <cell r="C1306">
            <v>7010099200</v>
          </cell>
        </row>
        <row r="1307">
          <cell r="A1307">
            <v>7010099200</v>
          </cell>
          <cell r="B1307">
            <v>7010099200</v>
          </cell>
          <cell r="C1307">
            <v>7010099200</v>
          </cell>
        </row>
        <row r="1308">
          <cell r="A1308">
            <v>7010099200</v>
          </cell>
          <cell r="B1308">
            <v>7010099200</v>
          </cell>
          <cell r="C1308">
            <v>7010099200</v>
          </cell>
        </row>
        <row r="1309">
          <cell r="A1309">
            <v>7010099200</v>
          </cell>
          <cell r="B1309">
            <v>7010099200</v>
          </cell>
          <cell r="C1309">
            <v>7010099200</v>
          </cell>
        </row>
        <row r="1310">
          <cell r="A1310">
            <v>7010099200</v>
          </cell>
          <cell r="B1310">
            <v>7010099200</v>
          </cell>
          <cell r="C1310">
            <v>7010099200</v>
          </cell>
        </row>
        <row r="1311">
          <cell r="A1311">
            <v>7010099200</v>
          </cell>
          <cell r="B1311">
            <v>7010099200</v>
          </cell>
          <cell r="C1311">
            <v>7010099200</v>
          </cell>
        </row>
        <row r="1312">
          <cell r="A1312">
            <v>7010099200</v>
          </cell>
          <cell r="B1312">
            <v>7010099200</v>
          </cell>
          <cell r="C1312">
            <v>7010099200</v>
          </cell>
        </row>
        <row r="1313">
          <cell r="A1313">
            <v>7010099200</v>
          </cell>
          <cell r="B1313">
            <v>7010099200</v>
          </cell>
          <cell r="C1313">
            <v>7010099200</v>
          </cell>
        </row>
        <row r="1314">
          <cell r="A1314">
            <v>7010099200</v>
          </cell>
          <cell r="B1314">
            <v>7010099200</v>
          </cell>
          <cell r="C1314">
            <v>7010099200</v>
          </cell>
        </row>
        <row r="1315">
          <cell r="A1315">
            <v>7010099200</v>
          </cell>
          <cell r="B1315">
            <v>7010099200</v>
          </cell>
          <cell r="C1315">
            <v>7010099200</v>
          </cell>
        </row>
        <row r="1316">
          <cell r="A1316">
            <v>7010099200</v>
          </cell>
          <cell r="B1316">
            <v>7010099200</v>
          </cell>
          <cell r="C1316">
            <v>7010099200</v>
          </cell>
        </row>
        <row r="1317">
          <cell r="A1317">
            <v>7010099200</v>
          </cell>
          <cell r="B1317">
            <v>7010099200</v>
          </cell>
          <cell r="C1317">
            <v>7010099200</v>
          </cell>
        </row>
        <row r="1318">
          <cell r="A1318">
            <v>7010099200</v>
          </cell>
          <cell r="B1318">
            <v>7010099200</v>
          </cell>
          <cell r="C1318">
            <v>7010099200</v>
          </cell>
        </row>
        <row r="1319">
          <cell r="A1319">
            <v>7010099200</v>
          </cell>
          <cell r="B1319">
            <v>7010099200</v>
          </cell>
          <cell r="C1319">
            <v>7010099200</v>
          </cell>
        </row>
        <row r="1320">
          <cell r="A1320">
            <v>7010099200</v>
          </cell>
          <cell r="B1320">
            <v>7010099200</v>
          </cell>
          <cell r="C1320">
            <v>7010099200</v>
          </cell>
        </row>
        <row r="1321">
          <cell r="A1321">
            <v>7010099200</v>
          </cell>
          <cell r="B1321">
            <v>7010099200</v>
          </cell>
          <cell r="C1321">
            <v>7010099200</v>
          </cell>
        </row>
        <row r="1322">
          <cell r="A1322">
            <v>7010099200</v>
          </cell>
          <cell r="B1322">
            <v>7010099200</v>
          </cell>
          <cell r="C1322">
            <v>7010099200</v>
          </cell>
        </row>
        <row r="1323">
          <cell r="A1323">
            <v>7010099200</v>
          </cell>
          <cell r="B1323">
            <v>7010099200</v>
          </cell>
          <cell r="C1323">
            <v>7010099200</v>
          </cell>
        </row>
        <row r="1324">
          <cell r="A1324">
            <v>7010099200</v>
          </cell>
          <cell r="B1324">
            <v>7010099200</v>
          </cell>
          <cell r="C1324">
            <v>7010099200</v>
          </cell>
        </row>
        <row r="1325">
          <cell r="A1325">
            <v>7010099200</v>
          </cell>
          <cell r="B1325">
            <v>7010099200</v>
          </cell>
          <cell r="C1325">
            <v>7010099200</v>
          </cell>
        </row>
        <row r="1326">
          <cell r="A1326">
            <v>7010099200</v>
          </cell>
          <cell r="B1326">
            <v>7010099200</v>
          </cell>
          <cell r="C1326">
            <v>7010099200</v>
          </cell>
        </row>
        <row r="1327">
          <cell r="A1327">
            <v>7010099200</v>
          </cell>
          <cell r="B1327">
            <v>7010099200</v>
          </cell>
          <cell r="C1327">
            <v>7010099200</v>
          </cell>
        </row>
        <row r="1328">
          <cell r="A1328">
            <v>7010099200</v>
          </cell>
          <cell r="B1328">
            <v>7010099200</v>
          </cell>
          <cell r="C1328">
            <v>7010099200</v>
          </cell>
        </row>
        <row r="1329">
          <cell r="A1329">
            <v>7010099200</v>
          </cell>
          <cell r="B1329">
            <v>7010099200</v>
          </cell>
          <cell r="C1329">
            <v>7010099200</v>
          </cell>
        </row>
        <row r="1330">
          <cell r="A1330">
            <v>7010099200</v>
          </cell>
          <cell r="B1330">
            <v>7010099200</v>
          </cell>
          <cell r="C1330">
            <v>7010099200</v>
          </cell>
        </row>
        <row r="1331">
          <cell r="A1331">
            <v>7010099200</v>
          </cell>
          <cell r="B1331">
            <v>7010099200</v>
          </cell>
          <cell r="C1331">
            <v>7010099200</v>
          </cell>
        </row>
        <row r="1332">
          <cell r="A1332">
            <v>7010099200</v>
          </cell>
          <cell r="B1332">
            <v>7010099200</v>
          </cell>
          <cell r="C1332">
            <v>7010099200</v>
          </cell>
        </row>
        <row r="1333">
          <cell r="A1333">
            <v>7010099200</v>
          </cell>
          <cell r="B1333">
            <v>7010099200</v>
          </cell>
          <cell r="C1333">
            <v>7010099200</v>
          </cell>
        </row>
        <row r="1334">
          <cell r="A1334">
            <v>7010099200</v>
          </cell>
          <cell r="B1334">
            <v>7010099200</v>
          </cell>
          <cell r="C1334">
            <v>7010099200</v>
          </cell>
        </row>
        <row r="1335">
          <cell r="A1335">
            <v>7010099200</v>
          </cell>
          <cell r="B1335">
            <v>7010099200</v>
          </cell>
          <cell r="C1335">
            <v>7010099200</v>
          </cell>
        </row>
        <row r="1336">
          <cell r="A1336">
            <v>7010099200</v>
          </cell>
          <cell r="B1336">
            <v>7010099200</v>
          </cell>
          <cell r="C1336">
            <v>7010099200</v>
          </cell>
        </row>
        <row r="1337">
          <cell r="A1337">
            <v>7010099200</v>
          </cell>
          <cell r="B1337">
            <v>7010099200</v>
          </cell>
          <cell r="C1337">
            <v>7010099200</v>
          </cell>
        </row>
        <row r="1338">
          <cell r="A1338">
            <v>7010099200</v>
          </cell>
          <cell r="B1338">
            <v>7010099200</v>
          </cell>
          <cell r="C1338">
            <v>7010099200</v>
          </cell>
        </row>
        <row r="1339">
          <cell r="A1339">
            <v>7010099200</v>
          </cell>
          <cell r="B1339">
            <v>7010099200</v>
          </cell>
          <cell r="C1339">
            <v>7010099200</v>
          </cell>
        </row>
        <row r="1340">
          <cell r="A1340">
            <v>7010099200</v>
          </cell>
          <cell r="B1340">
            <v>7010099200</v>
          </cell>
          <cell r="C1340">
            <v>7010099200</v>
          </cell>
        </row>
        <row r="1341">
          <cell r="A1341">
            <v>7010099200</v>
          </cell>
          <cell r="B1341">
            <v>7010099200</v>
          </cell>
          <cell r="C1341">
            <v>7010099200</v>
          </cell>
        </row>
        <row r="1342">
          <cell r="A1342">
            <v>7010099200</v>
          </cell>
          <cell r="B1342">
            <v>7010099200</v>
          </cell>
          <cell r="C1342">
            <v>7010099200</v>
          </cell>
        </row>
        <row r="1343">
          <cell r="A1343">
            <v>7010099200</v>
          </cell>
          <cell r="B1343">
            <v>7010099200</v>
          </cell>
          <cell r="C1343">
            <v>7010099200</v>
          </cell>
        </row>
        <row r="1344">
          <cell r="A1344">
            <v>7010099200</v>
          </cell>
          <cell r="B1344">
            <v>7010099200</v>
          </cell>
          <cell r="C1344">
            <v>7010099200</v>
          </cell>
        </row>
        <row r="1345">
          <cell r="A1345">
            <v>7010099200</v>
          </cell>
          <cell r="B1345">
            <v>7010099200</v>
          </cell>
          <cell r="C1345">
            <v>7010099200</v>
          </cell>
        </row>
        <row r="1346">
          <cell r="A1346">
            <v>7010099200</v>
          </cell>
          <cell r="B1346">
            <v>7010099200</v>
          </cell>
          <cell r="C1346">
            <v>7010099200</v>
          </cell>
        </row>
        <row r="1347">
          <cell r="A1347">
            <v>7010099200</v>
          </cell>
          <cell r="B1347">
            <v>7010099200</v>
          </cell>
          <cell r="C1347">
            <v>7010099200</v>
          </cell>
        </row>
        <row r="1348">
          <cell r="A1348">
            <v>7010099200</v>
          </cell>
          <cell r="B1348">
            <v>7010099200</v>
          </cell>
          <cell r="C1348">
            <v>7010099200</v>
          </cell>
        </row>
        <row r="1349">
          <cell r="A1349">
            <v>7010099200</v>
          </cell>
          <cell r="B1349">
            <v>7010099200</v>
          </cell>
          <cell r="C1349">
            <v>7010099200</v>
          </cell>
        </row>
        <row r="1350">
          <cell r="A1350">
            <v>7010099200</v>
          </cell>
          <cell r="B1350">
            <v>7010099200</v>
          </cell>
          <cell r="C1350">
            <v>7010099200</v>
          </cell>
        </row>
        <row r="1351">
          <cell r="A1351">
            <v>7010099200</v>
          </cell>
          <cell r="B1351">
            <v>7010099200</v>
          </cell>
          <cell r="C1351">
            <v>7010099200</v>
          </cell>
        </row>
        <row r="1352">
          <cell r="A1352">
            <v>7010099200</v>
          </cell>
          <cell r="B1352">
            <v>7010099200</v>
          </cell>
          <cell r="C1352">
            <v>7010099200</v>
          </cell>
        </row>
        <row r="1353">
          <cell r="A1353">
            <v>7010099200</v>
          </cell>
          <cell r="B1353">
            <v>7010099200</v>
          </cell>
          <cell r="C1353">
            <v>7010099200</v>
          </cell>
        </row>
        <row r="1354">
          <cell r="A1354">
            <v>7010099200</v>
          </cell>
          <cell r="B1354">
            <v>7010099200</v>
          </cell>
          <cell r="C1354">
            <v>7010099200</v>
          </cell>
        </row>
        <row r="1355">
          <cell r="A1355">
            <v>7010099200</v>
          </cell>
          <cell r="B1355">
            <v>7010099200</v>
          </cell>
          <cell r="C1355">
            <v>7010099200</v>
          </cell>
        </row>
        <row r="1356">
          <cell r="A1356">
            <v>7010099200</v>
          </cell>
          <cell r="B1356">
            <v>7010099200</v>
          </cell>
          <cell r="C1356">
            <v>7010099200</v>
          </cell>
        </row>
        <row r="1357">
          <cell r="A1357">
            <v>7010099200</v>
          </cell>
          <cell r="B1357">
            <v>7010099200</v>
          </cell>
          <cell r="C1357">
            <v>7010099200</v>
          </cell>
        </row>
        <row r="1358">
          <cell r="A1358">
            <v>7010099200</v>
          </cell>
          <cell r="B1358">
            <v>7010099200</v>
          </cell>
          <cell r="C1358">
            <v>7010099200</v>
          </cell>
        </row>
        <row r="1359">
          <cell r="A1359">
            <v>7010099200</v>
          </cell>
          <cell r="B1359">
            <v>7010099200</v>
          </cell>
          <cell r="C1359">
            <v>7010099200</v>
          </cell>
        </row>
        <row r="1360">
          <cell r="A1360">
            <v>7010099200</v>
          </cell>
          <cell r="B1360">
            <v>7010099200</v>
          </cell>
          <cell r="C1360">
            <v>7010099200</v>
          </cell>
        </row>
        <row r="1361">
          <cell r="A1361">
            <v>7010099200</v>
          </cell>
          <cell r="B1361">
            <v>7010099200</v>
          </cell>
          <cell r="C1361">
            <v>7010099200</v>
          </cell>
        </row>
        <row r="1362">
          <cell r="A1362">
            <v>7010099200</v>
          </cell>
          <cell r="B1362">
            <v>7010099200</v>
          </cell>
          <cell r="C1362">
            <v>7010099200</v>
          </cell>
        </row>
        <row r="1363">
          <cell r="A1363">
            <v>7010099200</v>
          </cell>
          <cell r="B1363">
            <v>7010099200</v>
          </cell>
          <cell r="C1363">
            <v>7010099200</v>
          </cell>
        </row>
        <row r="1364">
          <cell r="A1364">
            <v>7010099200</v>
          </cell>
          <cell r="B1364">
            <v>7010099200</v>
          </cell>
          <cell r="C1364">
            <v>7010099200</v>
          </cell>
        </row>
        <row r="1365">
          <cell r="A1365">
            <v>7010099200</v>
          </cell>
          <cell r="B1365">
            <v>7010099200</v>
          </cell>
          <cell r="C1365">
            <v>7010099200</v>
          </cell>
        </row>
        <row r="1366">
          <cell r="A1366">
            <v>7010099200</v>
          </cell>
          <cell r="B1366">
            <v>7010099200</v>
          </cell>
          <cell r="C1366">
            <v>7010099200</v>
          </cell>
        </row>
        <row r="1367">
          <cell r="A1367">
            <v>7010099200</v>
          </cell>
          <cell r="B1367">
            <v>7010099200</v>
          </cell>
          <cell r="C1367">
            <v>7010099200</v>
          </cell>
        </row>
        <row r="1368">
          <cell r="A1368">
            <v>7010099200</v>
          </cell>
          <cell r="B1368">
            <v>7010099200</v>
          </cell>
          <cell r="C1368">
            <v>7010099200</v>
          </cell>
        </row>
        <row r="1369">
          <cell r="A1369">
            <v>7010099200</v>
          </cell>
          <cell r="B1369">
            <v>7010099200</v>
          </cell>
          <cell r="C1369">
            <v>7010099200</v>
          </cell>
        </row>
        <row r="1370">
          <cell r="A1370">
            <v>7010099200</v>
          </cell>
          <cell r="B1370">
            <v>7010099200</v>
          </cell>
          <cell r="C1370">
            <v>7010099200</v>
          </cell>
        </row>
        <row r="1371">
          <cell r="A1371">
            <v>7010099200</v>
          </cell>
          <cell r="B1371">
            <v>7010099200</v>
          </cell>
          <cell r="C1371">
            <v>7010099200</v>
          </cell>
        </row>
        <row r="1372">
          <cell r="A1372">
            <v>7010099200</v>
          </cell>
          <cell r="B1372">
            <v>7010099200</v>
          </cell>
          <cell r="C1372">
            <v>7010099200</v>
          </cell>
        </row>
        <row r="1373">
          <cell r="A1373">
            <v>7010099200</v>
          </cell>
          <cell r="B1373">
            <v>7010099200</v>
          </cell>
          <cell r="C1373">
            <v>7010099200</v>
          </cell>
        </row>
        <row r="1374">
          <cell r="A1374">
            <v>7010099200</v>
          </cell>
          <cell r="B1374">
            <v>7010099200</v>
          </cell>
          <cell r="C1374">
            <v>7010099200</v>
          </cell>
        </row>
        <row r="1375">
          <cell r="A1375">
            <v>7010099200</v>
          </cell>
          <cell r="B1375">
            <v>7010099200</v>
          </cell>
          <cell r="C1375">
            <v>7010099200</v>
          </cell>
        </row>
        <row r="1376">
          <cell r="A1376">
            <v>7010099200</v>
          </cell>
          <cell r="B1376">
            <v>7010099200</v>
          </cell>
          <cell r="C1376">
            <v>7010099200</v>
          </cell>
        </row>
        <row r="1377">
          <cell r="A1377">
            <v>7010099200</v>
          </cell>
          <cell r="B1377">
            <v>7010099200</v>
          </cell>
          <cell r="C1377">
            <v>7010099200</v>
          </cell>
        </row>
        <row r="1378">
          <cell r="A1378">
            <v>7010099200</v>
          </cell>
          <cell r="B1378">
            <v>7010099200</v>
          </cell>
          <cell r="C1378">
            <v>7010099200</v>
          </cell>
        </row>
        <row r="1379">
          <cell r="A1379">
            <v>7010099200</v>
          </cell>
          <cell r="B1379">
            <v>7010099200</v>
          </cell>
          <cell r="C1379">
            <v>7010099200</v>
          </cell>
        </row>
        <row r="1380">
          <cell r="A1380">
            <v>7010099200</v>
          </cell>
          <cell r="B1380">
            <v>7010099200</v>
          </cell>
          <cell r="C1380">
            <v>7010099200</v>
          </cell>
        </row>
        <row r="1381">
          <cell r="A1381">
            <v>7010099200</v>
          </cell>
          <cell r="B1381">
            <v>7010099200</v>
          </cell>
          <cell r="C1381">
            <v>7010099200</v>
          </cell>
        </row>
        <row r="1382">
          <cell r="A1382">
            <v>7010099200</v>
          </cell>
          <cell r="B1382">
            <v>7010099200</v>
          </cell>
          <cell r="C1382">
            <v>7010099200</v>
          </cell>
        </row>
        <row r="1383">
          <cell r="A1383">
            <v>7010099200</v>
          </cell>
          <cell r="B1383">
            <v>7010099200</v>
          </cell>
          <cell r="C1383">
            <v>7010099200</v>
          </cell>
        </row>
        <row r="1384">
          <cell r="A1384">
            <v>7010099200</v>
          </cell>
          <cell r="B1384">
            <v>7010099200</v>
          </cell>
          <cell r="C1384">
            <v>7010099200</v>
          </cell>
        </row>
        <row r="1385">
          <cell r="A1385">
            <v>7010099200</v>
          </cell>
          <cell r="B1385">
            <v>7010099200</v>
          </cell>
          <cell r="C1385">
            <v>7010099200</v>
          </cell>
        </row>
        <row r="1386">
          <cell r="A1386">
            <v>7010099200</v>
          </cell>
          <cell r="B1386">
            <v>7010099200</v>
          </cell>
          <cell r="C1386">
            <v>7010099200</v>
          </cell>
        </row>
        <row r="1387">
          <cell r="A1387">
            <v>7010099200</v>
          </cell>
          <cell r="B1387">
            <v>7010099200</v>
          </cell>
          <cell r="C1387">
            <v>7010099200</v>
          </cell>
        </row>
        <row r="1388">
          <cell r="A1388">
            <v>7010099200</v>
          </cell>
          <cell r="B1388">
            <v>7010099200</v>
          </cell>
          <cell r="C1388">
            <v>7010099200</v>
          </cell>
        </row>
        <row r="1389">
          <cell r="A1389">
            <v>7010099200</v>
          </cell>
          <cell r="B1389">
            <v>7010099200</v>
          </cell>
          <cell r="C1389">
            <v>7010099200</v>
          </cell>
        </row>
        <row r="1390">
          <cell r="A1390">
            <v>7010099200</v>
          </cell>
          <cell r="B1390">
            <v>7010099200</v>
          </cell>
          <cell r="C1390">
            <v>7010099200</v>
          </cell>
        </row>
        <row r="1391">
          <cell r="A1391">
            <v>7010099200</v>
          </cell>
          <cell r="B1391">
            <v>7010099200</v>
          </cell>
          <cell r="C1391">
            <v>7010099200</v>
          </cell>
        </row>
        <row r="1392">
          <cell r="A1392">
            <v>7010099200</v>
          </cell>
          <cell r="B1392">
            <v>7010099200</v>
          </cell>
          <cell r="C1392">
            <v>7010099200</v>
          </cell>
        </row>
        <row r="1393">
          <cell r="A1393">
            <v>7010099200</v>
          </cell>
          <cell r="B1393">
            <v>7010099200</v>
          </cell>
          <cell r="C1393">
            <v>7010099200</v>
          </cell>
        </row>
        <row r="1394">
          <cell r="A1394">
            <v>7010099200</v>
          </cell>
          <cell r="B1394">
            <v>7010099200</v>
          </cell>
          <cell r="C1394">
            <v>7010099200</v>
          </cell>
        </row>
        <row r="1395">
          <cell r="A1395">
            <v>7010099200</v>
          </cell>
          <cell r="B1395">
            <v>7010099200</v>
          </cell>
          <cell r="C1395">
            <v>7010099200</v>
          </cell>
        </row>
        <row r="1396">
          <cell r="A1396">
            <v>7010099200</v>
          </cell>
          <cell r="B1396">
            <v>7010099200</v>
          </cell>
          <cell r="C1396">
            <v>7010099200</v>
          </cell>
        </row>
        <row r="1397">
          <cell r="A1397">
            <v>7010099200</v>
          </cell>
          <cell r="B1397">
            <v>7010099200</v>
          </cell>
          <cell r="C1397">
            <v>7010099200</v>
          </cell>
        </row>
        <row r="1398">
          <cell r="A1398">
            <v>7010099200</v>
          </cell>
          <cell r="B1398">
            <v>7010099200</v>
          </cell>
          <cell r="C1398">
            <v>7010099200</v>
          </cell>
        </row>
        <row r="1399">
          <cell r="A1399">
            <v>7010099200</v>
          </cell>
          <cell r="B1399">
            <v>7010099200</v>
          </cell>
          <cell r="C1399">
            <v>7010099200</v>
          </cell>
        </row>
        <row r="1400">
          <cell r="A1400">
            <v>7010099200</v>
          </cell>
          <cell r="B1400">
            <v>7010099200</v>
          </cell>
          <cell r="C1400">
            <v>7010099200</v>
          </cell>
        </row>
        <row r="1401">
          <cell r="A1401">
            <v>7010099200</v>
          </cell>
          <cell r="B1401">
            <v>7010099200</v>
          </cell>
          <cell r="C1401">
            <v>7010099200</v>
          </cell>
        </row>
        <row r="1402">
          <cell r="A1402">
            <v>7010099200</v>
          </cell>
          <cell r="B1402">
            <v>7010099200</v>
          </cell>
          <cell r="C1402">
            <v>7010099200</v>
          </cell>
        </row>
        <row r="1403">
          <cell r="A1403">
            <v>7010099200</v>
          </cell>
          <cell r="B1403">
            <v>7010099200</v>
          </cell>
          <cell r="C1403">
            <v>7010099200</v>
          </cell>
        </row>
        <row r="1404">
          <cell r="A1404">
            <v>7010099200</v>
          </cell>
          <cell r="B1404">
            <v>7010099200</v>
          </cell>
          <cell r="C1404">
            <v>7010099200</v>
          </cell>
        </row>
        <row r="1405">
          <cell r="A1405">
            <v>7010099200</v>
          </cell>
          <cell r="B1405">
            <v>7010099200</v>
          </cell>
          <cell r="C1405">
            <v>7010099200</v>
          </cell>
        </row>
        <row r="1406">
          <cell r="A1406">
            <v>7010099200</v>
          </cell>
          <cell r="B1406">
            <v>7010099200</v>
          </cell>
          <cell r="C1406">
            <v>7010099200</v>
          </cell>
        </row>
        <row r="1407">
          <cell r="A1407">
            <v>7010099200</v>
          </cell>
          <cell r="B1407">
            <v>7010099200</v>
          </cell>
          <cell r="C1407">
            <v>7010099200</v>
          </cell>
        </row>
        <row r="1408">
          <cell r="A1408">
            <v>7010099200</v>
          </cell>
          <cell r="B1408">
            <v>7010099200</v>
          </cell>
          <cell r="C1408">
            <v>7010099200</v>
          </cell>
        </row>
        <row r="1409">
          <cell r="A1409">
            <v>7010099200</v>
          </cell>
          <cell r="B1409">
            <v>7010099200</v>
          </cell>
          <cell r="C1409">
            <v>7010099200</v>
          </cell>
        </row>
        <row r="1410">
          <cell r="A1410">
            <v>7010099200</v>
          </cell>
          <cell r="B1410">
            <v>7010099200</v>
          </cell>
          <cell r="C1410">
            <v>7010099200</v>
          </cell>
        </row>
        <row r="1411">
          <cell r="A1411">
            <v>7010099200</v>
          </cell>
          <cell r="B1411">
            <v>7010099200</v>
          </cell>
          <cell r="C1411">
            <v>7010099200</v>
          </cell>
        </row>
        <row r="1412">
          <cell r="A1412">
            <v>7010099200</v>
          </cell>
          <cell r="B1412">
            <v>7010099200</v>
          </cell>
          <cell r="C1412">
            <v>7010099200</v>
          </cell>
        </row>
        <row r="1413">
          <cell r="A1413">
            <v>7010099200</v>
          </cell>
          <cell r="B1413">
            <v>7010099200</v>
          </cell>
          <cell r="C1413">
            <v>7010099200</v>
          </cell>
        </row>
        <row r="1414">
          <cell r="A1414">
            <v>7010099200</v>
          </cell>
          <cell r="B1414">
            <v>7010099200</v>
          </cell>
          <cell r="C1414">
            <v>7010099200</v>
          </cell>
        </row>
        <row r="1415">
          <cell r="A1415">
            <v>7010099200</v>
          </cell>
          <cell r="B1415">
            <v>7010099200</v>
          </cell>
          <cell r="C1415">
            <v>7010099200</v>
          </cell>
        </row>
        <row r="1416">
          <cell r="A1416">
            <v>7010099200</v>
          </cell>
          <cell r="B1416">
            <v>7010099200</v>
          </cell>
          <cell r="C1416">
            <v>7010099200</v>
          </cell>
        </row>
        <row r="1417">
          <cell r="A1417">
            <v>7010099200</v>
          </cell>
          <cell r="B1417">
            <v>7010099200</v>
          </cell>
          <cell r="C1417">
            <v>7010099200</v>
          </cell>
        </row>
        <row r="1418">
          <cell r="A1418">
            <v>7010099200</v>
          </cell>
          <cell r="B1418">
            <v>7010099200</v>
          </cell>
          <cell r="C1418">
            <v>7010099200</v>
          </cell>
        </row>
        <row r="1419">
          <cell r="A1419">
            <v>7010099200</v>
          </cell>
          <cell r="B1419">
            <v>7010099200</v>
          </cell>
          <cell r="C1419">
            <v>7010099200</v>
          </cell>
        </row>
        <row r="1420">
          <cell r="A1420">
            <v>7010099200</v>
          </cell>
          <cell r="B1420">
            <v>7010099200</v>
          </cell>
          <cell r="C1420">
            <v>7010099200</v>
          </cell>
        </row>
        <row r="1421">
          <cell r="A1421">
            <v>7010099200</v>
          </cell>
          <cell r="B1421">
            <v>7010099200</v>
          </cell>
          <cell r="C1421">
            <v>7010099200</v>
          </cell>
        </row>
        <row r="1422">
          <cell r="A1422">
            <v>7010099200</v>
          </cell>
          <cell r="B1422">
            <v>7010099200</v>
          </cell>
          <cell r="C1422">
            <v>7010099200</v>
          </cell>
        </row>
        <row r="1423">
          <cell r="A1423">
            <v>7010099200</v>
          </cell>
          <cell r="B1423">
            <v>7010099200</v>
          </cell>
          <cell r="C1423">
            <v>7010099200</v>
          </cell>
        </row>
        <row r="1424">
          <cell r="A1424">
            <v>7010099200</v>
          </cell>
          <cell r="B1424">
            <v>7010099200</v>
          </cell>
          <cell r="C1424">
            <v>7010099200</v>
          </cell>
        </row>
        <row r="1425">
          <cell r="A1425">
            <v>7010099200</v>
          </cell>
          <cell r="B1425">
            <v>7010099200</v>
          </cell>
          <cell r="C1425">
            <v>7010099200</v>
          </cell>
        </row>
        <row r="1426">
          <cell r="A1426">
            <v>7010099200</v>
          </cell>
          <cell r="B1426">
            <v>7010099200</v>
          </cell>
          <cell r="C1426">
            <v>7010099200</v>
          </cell>
        </row>
        <row r="1427">
          <cell r="A1427">
            <v>7010099200</v>
          </cell>
          <cell r="B1427">
            <v>7010099200</v>
          </cell>
          <cell r="C1427">
            <v>7010099200</v>
          </cell>
        </row>
        <row r="1428">
          <cell r="A1428">
            <v>7010099200</v>
          </cell>
          <cell r="B1428">
            <v>7010099200</v>
          </cell>
          <cell r="C1428">
            <v>7010099200</v>
          </cell>
        </row>
        <row r="1429">
          <cell r="A1429">
            <v>7010099200</v>
          </cell>
          <cell r="B1429">
            <v>7010099200</v>
          </cell>
          <cell r="C1429">
            <v>7010099200</v>
          </cell>
        </row>
        <row r="1430">
          <cell r="A1430">
            <v>7010099200</v>
          </cell>
          <cell r="B1430">
            <v>7010099200</v>
          </cell>
          <cell r="C1430">
            <v>7010099200</v>
          </cell>
        </row>
        <row r="1431">
          <cell r="A1431">
            <v>7010099200</v>
          </cell>
          <cell r="B1431">
            <v>7010099200</v>
          </cell>
          <cell r="C1431">
            <v>7010099200</v>
          </cell>
        </row>
        <row r="1432">
          <cell r="A1432">
            <v>7010099200</v>
          </cell>
          <cell r="B1432">
            <v>7010099200</v>
          </cell>
          <cell r="C1432">
            <v>7010099200</v>
          </cell>
        </row>
        <row r="1433">
          <cell r="A1433">
            <v>7010099200</v>
          </cell>
          <cell r="B1433">
            <v>7010099200</v>
          </cell>
          <cell r="C1433">
            <v>7010099200</v>
          </cell>
        </row>
        <row r="1434">
          <cell r="A1434">
            <v>7010099200</v>
          </cell>
          <cell r="B1434">
            <v>7010099200</v>
          </cell>
          <cell r="C1434">
            <v>7010099200</v>
          </cell>
        </row>
        <row r="1435">
          <cell r="A1435">
            <v>7010099200</v>
          </cell>
          <cell r="B1435">
            <v>7010099200</v>
          </cell>
          <cell r="C1435">
            <v>7010099200</v>
          </cell>
        </row>
        <row r="1436">
          <cell r="A1436">
            <v>7010099200</v>
          </cell>
          <cell r="B1436">
            <v>7010099200</v>
          </cell>
          <cell r="C1436">
            <v>7010099200</v>
          </cell>
        </row>
        <row r="1437">
          <cell r="A1437">
            <v>7010099200</v>
          </cell>
          <cell r="B1437">
            <v>7010099200</v>
          </cell>
          <cell r="C1437">
            <v>7010099200</v>
          </cell>
        </row>
        <row r="1438">
          <cell r="A1438">
            <v>7010099200</v>
          </cell>
          <cell r="B1438">
            <v>7010099200</v>
          </cell>
          <cell r="C1438">
            <v>7010099200</v>
          </cell>
        </row>
        <row r="1439">
          <cell r="A1439">
            <v>7010099200</v>
          </cell>
          <cell r="B1439">
            <v>7010099200</v>
          </cell>
          <cell r="C1439">
            <v>7010099200</v>
          </cell>
        </row>
        <row r="1440">
          <cell r="A1440">
            <v>7010099200</v>
          </cell>
          <cell r="B1440">
            <v>7010099200</v>
          </cell>
          <cell r="C1440">
            <v>7010099200</v>
          </cell>
        </row>
        <row r="1441">
          <cell r="A1441">
            <v>7010099200</v>
          </cell>
          <cell r="B1441">
            <v>7010099200</v>
          </cell>
          <cell r="C1441">
            <v>7010099200</v>
          </cell>
        </row>
        <row r="1442">
          <cell r="A1442">
            <v>7010099200</v>
          </cell>
          <cell r="B1442">
            <v>7010099200</v>
          </cell>
          <cell r="C1442">
            <v>7010099200</v>
          </cell>
        </row>
        <row r="1443">
          <cell r="A1443">
            <v>7010099200</v>
          </cell>
          <cell r="B1443">
            <v>7010099200</v>
          </cell>
          <cell r="C1443">
            <v>7010099200</v>
          </cell>
        </row>
        <row r="1444">
          <cell r="A1444">
            <v>7010099200</v>
          </cell>
          <cell r="B1444">
            <v>7010099200</v>
          </cell>
          <cell r="C1444">
            <v>7010099200</v>
          </cell>
        </row>
        <row r="1445">
          <cell r="A1445">
            <v>7010099200</v>
          </cell>
          <cell r="B1445">
            <v>7010099200</v>
          </cell>
          <cell r="C1445">
            <v>7010099200</v>
          </cell>
        </row>
        <row r="1446">
          <cell r="A1446">
            <v>7010099200</v>
          </cell>
          <cell r="B1446">
            <v>7010099200</v>
          </cell>
          <cell r="C1446">
            <v>7010099200</v>
          </cell>
        </row>
        <row r="1447">
          <cell r="A1447">
            <v>7010099200</v>
          </cell>
          <cell r="B1447">
            <v>7010099200</v>
          </cell>
          <cell r="C1447">
            <v>7010099200</v>
          </cell>
        </row>
        <row r="1448">
          <cell r="A1448">
            <v>7010099200</v>
          </cell>
          <cell r="B1448">
            <v>7010099200</v>
          </cell>
          <cell r="C1448">
            <v>7010099200</v>
          </cell>
        </row>
        <row r="1449">
          <cell r="A1449">
            <v>7010099200</v>
          </cell>
          <cell r="B1449">
            <v>7010099200</v>
          </cell>
          <cell r="C1449">
            <v>7010099200</v>
          </cell>
        </row>
        <row r="1450">
          <cell r="A1450">
            <v>7010099200</v>
          </cell>
          <cell r="B1450">
            <v>7010099200</v>
          </cell>
          <cell r="C1450">
            <v>7010099200</v>
          </cell>
        </row>
        <row r="1451">
          <cell r="A1451">
            <v>7010099200</v>
          </cell>
          <cell r="B1451">
            <v>7010099200</v>
          </cell>
          <cell r="C1451">
            <v>7010099200</v>
          </cell>
        </row>
        <row r="1452">
          <cell r="A1452">
            <v>7010099200</v>
          </cell>
          <cell r="B1452">
            <v>7010099200</v>
          </cell>
          <cell r="C1452">
            <v>7010099200</v>
          </cell>
        </row>
        <row r="1453">
          <cell r="A1453">
            <v>7010099200</v>
          </cell>
          <cell r="B1453">
            <v>7010099200</v>
          </cell>
          <cell r="C1453">
            <v>7010099200</v>
          </cell>
        </row>
        <row r="1454">
          <cell r="A1454">
            <v>7010099200</v>
          </cell>
          <cell r="B1454">
            <v>7010099200</v>
          </cell>
          <cell r="C1454">
            <v>7010099200</v>
          </cell>
        </row>
        <row r="1455">
          <cell r="A1455">
            <v>7010099200</v>
          </cell>
          <cell r="B1455">
            <v>7010099200</v>
          </cell>
          <cell r="C1455">
            <v>7010099200</v>
          </cell>
        </row>
        <row r="1456">
          <cell r="A1456">
            <v>7010099200</v>
          </cell>
          <cell r="B1456">
            <v>7010099200</v>
          </cell>
          <cell r="C1456">
            <v>7010099200</v>
          </cell>
        </row>
        <row r="1457">
          <cell r="A1457">
            <v>7010099200</v>
          </cell>
          <cell r="B1457">
            <v>7010099200</v>
          </cell>
          <cell r="C1457">
            <v>7010099200</v>
          </cell>
        </row>
        <row r="1458">
          <cell r="A1458">
            <v>7010099200</v>
          </cell>
          <cell r="B1458">
            <v>7010099200</v>
          </cell>
          <cell r="C1458">
            <v>7010099200</v>
          </cell>
        </row>
        <row r="1459">
          <cell r="A1459">
            <v>7010099200</v>
          </cell>
          <cell r="B1459">
            <v>7010099200</v>
          </cell>
          <cell r="C1459">
            <v>7010099200</v>
          </cell>
        </row>
        <row r="1460">
          <cell r="A1460">
            <v>7010099200</v>
          </cell>
          <cell r="B1460">
            <v>7010099200</v>
          </cell>
          <cell r="C1460">
            <v>7010099200</v>
          </cell>
        </row>
        <row r="1461">
          <cell r="A1461">
            <v>7010099200</v>
          </cell>
          <cell r="B1461">
            <v>7010099200</v>
          </cell>
          <cell r="C1461">
            <v>7010099200</v>
          </cell>
        </row>
        <row r="1462">
          <cell r="A1462">
            <v>7010099200</v>
          </cell>
          <cell r="B1462">
            <v>7010099200</v>
          </cell>
          <cell r="C1462">
            <v>7010099200</v>
          </cell>
        </row>
        <row r="1463">
          <cell r="A1463">
            <v>7010099200</v>
          </cell>
          <cell r="B1463">
            <v>7010099200</v>
          </cell>
          <cell r="C1463">
            <v>7010099200</v>
          </cell>
        </row>
        <row r="1464">
          <cell r="A1464">
            <v>7010099200</v>
          </cell>
          <cell r="B1464">
            <v>7010099200</v>
          </cell>
          <cell r="C1464">
            <v>7010099200</v>
          </cell>
        </row>
        <row r="1465">
          <cell r="A1465">
            <v>7010099200</v>
          </cell>
          <cell r="B1465">
            <v>7010099200</v>
          </cell>
          <cell r="C1465">
            <v>7010099200</v>
          </cell>
        </row>
        <row r="1466">
          <cell r="A1466">
            <v>7010099200</v>
          </cell>
          <cell r="B1466">
            <v>7010099200</v>
          </cell>
          <cell r="C1466">
            <v>7010099200</v>
          </cell>
        </row>
        <row r="1467">
          <cell r="A1467">
            <v>7010099200</v>
          </cell>
          <cell r="B1467">
            <v>7010099200</v>
          </cell>
          <cell r="C1467">
            <v>7010099200</v>
          </cell>
        </row>
        <row r="1468">
          <cell r="A1468">
            <v>7010099200</v>
          </cell>
          <cell r="B1468">
            <v>7010099200</v>
          </cell>
          <cell r="C1468">
            <v>7010099200</v>
          </cell>
        </row>
        <row r="1469">
          <cell r="A1469">
            <v>7010099200</v>
          </cell>
          <cell r="B1469">
            <v>7010099200</v>
          </cell>
          <cell r="C1469">
            <v>7010099200</v>
          </cell>
        </row>
        <row r="1470">
          <cell r="A1470">
            <v>7010099200</v>
          </cell>
          <cell r="B1470">
            <v>7010099200</v>
          </cell>
          <cell r="C1470">
            <v>7010099200</v>
          </cell>
        </row>
        <row r="1471">
          <cell r="A1471">
            <v>7010099200</v>
          </cell>
          <cell r="B1471">
            <v>7010099200</v>
          </cell>
          <cell r="C1471">
            <v>7010099200</v>
          </cell>
        </row>
        <row r="1472">
          <cell r="A1472">
            <v>7010099200</v>
          </cell>
          <cell r="B1472">
            <v>7010099200</v>
          </cell>
          <cell r="C1472">
            <v>7010099200</v>
          </cell>
        </row>
        <row r="1473">
          <cell r="A1473">
            <v>7010099200</v>
          </cell>
          <cell r="B1473">
            <v>7010099200</v>
          </cell>
          <cell r="C1473">
            <v>7010099200</v>
          </cell>
        </row>
        <row r="1474">
          <cell r="A1474">
            <v>7010099200</v>
          </cell>
          <cell r="B1474">
            <v>7010099200</v>
          </cell>
          <cell r="C1474">
            <v>7010099200</v>
          </cell>
        </row>
        <row r="1475">
          <cell r="A1475">
            <v>7010099200</v>
          </cell>
          <cell r="B1475">
            <v>7010099200</v>
          </cell>
          <cell r="C1475">
            <v>7010099200</v>
          </cell>
        </row>
        <row r="1476">
          <cell r="A1476">
            <v>7010099200</v>
          </cell>
          <cell r="B1476">
            <v>7010099200</v>
          </cell>
          <cell r="C1476">
            <v>7010099200</v>
          </cell>
        </row>
        <row r="1477">
          <cell r="A1477">
            <v>7010099200</v>
          </cell>
          <cell r="B1477">
            <v>7010099200</v>
          </cell>
          <cell r="C1477">
            <v>7010099200</v>
          </cell>
        </row>
        <row r="1478">
          <cell r="A1478">
            <v>7010099200</v>
          </cell>
          <cell r="B1478">
            <v>7010099200</v>
          </cell>
          <cell r="C1478">
            <v>7010099200</v>
          </cell>
        </row>
        <row r="1479">
          <cell r="A1479">
            <v>7010099200</v>
          </cell>
          <cell r="B1479">
            <v>7010099200</v>
          </cell>
          <cell r="C1479">
            <v>7010099200</v>
          </cell>
        </row>
        <row r="1480">
          <cell r="A1480">
            <v>7010099200</v>
          </cell>
          <cell r="B1480">
            <v>7010099200</v>
          </cell>
          <cell r="C1480">
            <v>7010099200</v>
          </cell>
        </row>
        <row r="1481">
          <cell r="A1481">
            <v>7010099200</v>
          </cell>
          <cell r="B1481">
            <v>7010099200</v>
          </cell>
          <cell r="C1481">
            <v>7010099200</v>
          </cell>
        </row>
        <row r="1482">
          <cell r="A1482">
            <v>7010099200</v>
          </cell>
          <cell r="B1482">
            <v>7010099200</v>
          </cell>
          <cell r="C1482">
            <v>7010099200</v>
          </cell>
        </row>
        <row r="1483">
          <cell r="A1483">
            <v>7010099200</v>
          </cell>
          <cell r="B1483">
            <v>7010099200</v>
          </cell>
          <cell r="C1483">
            <v>7010099200</v>
          </cell>
        </row>
        <row r="1484">
          <cell r="A1484">
            <v>7010099200</v>
          </cell>
          <cell r="B1484">
            <v>7010099200</v>
          </cell>
          <cell r="C1484">
            <v>7010099200</v>
          </cell>
        </row>
        <row r="1485">
          <cell r="A1485">
            <v>7010099200</v>
          </cell>
          <cell r="B1485">
            <v>7010099200</v>
          </cell>
          <cell r="C1485">
            <v>7010099200</v>
          </cell>
        </row>
        <row r="1486">
          <cell r="A1486">
            <v>7010099200</v>
          </cell>
          <cell r="B1486">
            <v>7010099200</v>
          </cell>
          <cell r="C1486">
            <v>7010099200</v>
          </cell>
        </row>
        <row r="1487">
          <cell r="A1487">
            <v>7010099200</v>
          </cell>
          <cell r="B1487">
            <v>7010099200</v>
          </cell>
          <cell r="C1487">
            <v>7010099200</v>
          </cell>
        </row>
        <row r="1488">
          <cell r="A1488">
            <v>7010099200</v>
          </cell>
          <cell r="B1488">
            <v>7010099200</v>
          </cell>
          <cell r="C1488">
            <v>7010099200</v>
          </cell>
        </row>
        <row r="1489">
          <cell r="A1489">
            <v>7010099200</v>
          </cell>
          <cell r="B1489">
            <v>7010099200</v>
          </cell>
          <cell r="C1489">
            <v>7010099200</v>
          </cell>
        </row>
        <row r="1490">
          <cell r="A1490">
            <v>7010099200</v>
          </cell>
          <cell r="B1490">
            <v>7010099200</v>
          </cell>
          <cell r="C1490">
            <v>7010099200</v>
          </cell>
        </row>
        <row r="1491">
          <cell r="A1491">
            <v>7010099200</v>
          </cell>
          <cell r="B1491">
            <v>7010099200</v>
          </cell>
          <cell r="C1491">
            <v>7010099200</v>
          </cell>
        </row>
        <row r="1492">
          <cell r="A1492">
            <v>7010099200</v>
          </cell>
          <cell r="B1492">
            <v>7010099200</v>
          </cell>
          <cell r="C1492">
            <v>7010099200</v>
          </cell>
        </row>
        <row r="1493">
          <cell r="A1493">
            <v>7010099200</v>
          </cell>
          <cell r="B1493">
            <v>7010099200</v>
          </cell>
          <cell r="C1493">
            <v>7010099200</v>
          </cell>
        </row>
        <row r="1494">
          <cell r="A1494">
            <v>7010099200</v>
          </cell>
          <cell r="B1494">
            <v>7010099200</v>
          </cell>
          <cell r="C1494">
            <v>7010099200</v>
          </cell>
        </row>
        <row r="1495">
          <cell r="A1495">
            <v>7010099200</v>
          </cell>
          <cell r="B1495">
            <v>7010099200</v>
          </cell>
          <cell r="C1495">
            <v>7010099200</v>
          </cell>
        </row>
        <row r="1496">
          <cell r="A1496">
            <v>7010099200</v>
          </cell>
          <cell r="B1496">
            <v>7010099200</v>
          </cell>
          <cell r="C1496">
            <v>7010099200</v>
          </cell>
        </row>
        <row r="1497">
          <cell r="A1497">
            <v>7010099200</v>
          </cell>
          <cell r="B1497">
            <v>7010099200</v>
          </cell>
          <cell r="C1497">
            <v>7010099200</v>
          </cell>
        </row>
        <row r="1498">
          <cell r="A1498">
            <v>7010099200</v>
          </cell>
          <cell r="B1498">
            <v>7010099200</v>
          </cell>
          <cell r="C1498">
            <v>7010099200</v>
          </cell>
        </row>
        <row r="1499">
          <cell r="A1499">
            <v>7010099200</v>
          </cell>
          <cell r="B1499">
            <v>7010099200</v>
          </cell>
          <cell r="C1499">
            <v>7010099200</v>
          </cell>
        </row>
        <row r="1500">
          <cell r="A1500">
            <v>7010099200</v>
          </cell>
          <cell r="B1500">
            <v>7010099200</v>
          </cell>
          <cell r="C1500">
            <v>7010099200</v>
          </cell>
        </row>
        <row r="1501">
          <cell r="A1501">
            <v>7010099200</v>
          </cell>
          <cell r="B1501">
            <v>7010099200</v>
          </cell>
          <cell r="C1501">
            <v>7010099200</v>
          </cell>
        </row>
        <row r="1502">
          <cell r="A1502">
            <v>7010099200</v>
          </cell>
          <cell r="B1502">
            <v>7010099200</v>
          </cell>
          <cell r="C1502">
            <v>7010099200</v>
          </cell>
        </row>
        <row r="1503">
          <cell r="A1503">
            <v>7010099200</v>
          </cell>
          <cell r="B1503">
            <v>7010099200</v>
          </cell>
          <cell r="C1503">
            <v>7010099200</v>
          </cell>
        </row>
        <row r="1504">
          <cell r="A1504">
            <v>7010099200</v>
          </cell>
          <cell r="B1504">
            <v>7010099200</v>
          </cell>
          <cell r="C1504">
            <v>7010099200</v>
          </cell>
        </row>
        <row r="1505">
          <cell r="A1505">
            <v>7010099200</v>
          </cell>
          <cell r="B1505">
            <v>7010099200</v>
          </cell>
          <cell r="C1505">
            <v>7010099200</v>
          </cell>
        </row>
        <row r="1506">
          <cell r="A1506">
            <v>7010099200</v>
          </cell>
          <cell r="B1506">
            <v>7010099200</v>
          </cell>
          <cell r="C1506">
            <v>7010099200</v>
          </cell>
        </row>
        <row r="1507">
          <cell r="A1507">
            <v>7010099200</v>
          </cell>
          <cell r="B1507">
            <v>7010099200</v>
          </cell>
          <cell r="C1507">
            <v>7010099200</v>
          </cell>
        </row>
        <row r="1508">
          <cell r="A1508">
            <v>7010099200</v>
          </cell>
          <cell r="B1508">
            <v>7010099200</v>
          </cell>
          <cell r="C1508">
            <v>7010099200</v>
          </cell>
        </row>
        <row r="1509">
          <cell r="A1509">
            <v>7010099200</v>
          </cell>
          <cell r="B1509">
            <v>7010099200</v>
          </cell>
          <cell r="C1509">
            <v>7010099200</v>
          </cell>
        </row>
        <row r="1510">
          <cell r="A1510">
            <v>7010099200</v>
          </cell>
          <cell r="B1510">
            <v>7010099200</v>
          </cell>
          <cell r="C1510">
            <v>7010099200</v>
          </cell>
        </row>
        <row r="1511">
          <cell r="A1511">
            <v>7010099200</v>
          </cell>
          <cell r="B1511">
            <v>7010099200</v>
          </cell>
          <cell r="C1511">
            <v>7010099200</v>
          </cell>
        </row>
        <row r="1512">
          <cell r="A1512">
            <v>7010099200</v>
          </cell>
          <cell r="B1512">
            <v>7010099200</v>
          </cell>
          <cell r="C1512">
            <v>7010099200</v>
          </cell>
        </row>
        <row r="1513">
          <cell r="A1513">
            <v>7010099200</v>
          </cell>
          <cell r="B1513">
            <v>7010099200</v>
          </cell>
          <cell r="C1513">
            <v>7010099200</v>
          </cell>
        </row>
        <row r="1514">
          <cell r="A1514">
            <v>7010099200</v>
          </cell>
          <cell r="B1514">
            <v>7010099200</v>
          </cell>
          <cell r="C1514">
            <v>7010099200</v>
          </cell>
        </row>
        <row r="1515">
          <cell r="A1515">
            <v>7010099200</v>
          </cell>
          <cell r="B1515">
            <v>7010099200</v>
          </cell>
          <cell r="C1515">
            <v>7010099200</v>
          </cell>
        </row>
        <row r="1516">
          <cell r="A1516">
            <v>7010099200</v>
          </cell>
          <cell r="B1516">
            <v>7010099200</v>
          </cell>
          <cell r="C1516">
            <v>7010099200</v>
          </cell>
        </row>
        <row r="1517">
          <cell r="A1517">
            <v>7010099200</v>
          </cell>
          <cell r="B1517">
            <v>7010099200</v>
          </cell>
          <cell r="C1517">
            <v>7010099200</v>
          </cell>
        </row>
        <row r="1518">
          <cell r="A1518">
            <v>7010099200</v>
          </cell>
          <cell r="B1518">
            <v>7010099200</v>
          </cell>
          <cell r="C1518">
            <v>7010099200</v>
          </cell>
        </row>
        <row r="1519">
          <cell r="A1519">
            <v>7010099200</v>
          </cell>
          <cell r="B1519">
            <v>7010099200</v>
          </cell>
          <cell r="C1519">
            <v>7010099200</v>
          </cell>
        </row>
        <row r="1520">
          <cell r="A1520">
            <v>7010099200</v>
          </cell>
          <cell r="B1520">
            <v>7010099200</v>
          </cell>
          <cell r="C1520">
            <v>7010099200</v>
          </cell>
        </row>
        <row r="1521">
          <cell r="A1521">
            <v>7010099200</v>
          </cell>
          <cell r="B1521">
            <v>7010099200</v>
          </cell>
          <cell r="C1521">
            <v>7010099200</v>
          </cell>
        </row>
        <row r="1522">
          <cell r="A1522">
            <v>7010099200</v>
          </cell>
          <cell r="B1522">
            <v>7010099200</v>
          </cell>
          <cell r="C1522">
            <v>7010099200</v>
          </cell>
        </row>
        <row r="1523">
          <cell r="A1523">
            <v>7010099200</v>
          </cell>
          <cell r="B1523">
            <v>7010099200</v>
          </cell>
          <cell r="C1523">
            <v>7010099200</v>
          </cell>
        </row>
        <row r="1524">
          <cell r="A1524">
            <v>7010099200</v>
          </cell>
          <cell r="B1524">
            <v>7010099200</v>
          </cell>
          <cell r="C1524">
            <v>7010099200</v>
          </cell>
        </row>
        <row r="1525">
          <cell r="A1525">
            <v>7010099200</v>
          </cell>
          <cell r="B1525">
            <v>7010099200</v>
          </cell>
          <cell r="C1525">
            <v>7010099200</v>
          </cell>
        </row>
        <row r="1526">
          <cell r="A1526">
            <v>7010099200</v>
          </cell>
          <cell r="B1526">
            <v>7010099200</v>
          </cell>
          <cell r="C1526">
            <v>7010099200</v>
          </cell>
        </row>
        <row r="1527">
          <cell r="A1527">
            <v>7010099200</v>
          </cell>
          <cell r="B1527">
            <v>7010099200</v>
          </cell>
          <cell r="C1527">
            <v>7010099200</v>
          </cell>
        </row>
        <row r="1528">
          <cell r="A1528">
            <v>7010099200</v>
          </cell>
          <cell r="B1528">
            <v>7010099200</v>
          </cell>
          <cell r="C1528">
            <v>7010099200</v>
          </cell>
        </row>
        <row r="1529">
          <cell r="A1529">
            <v>7010099200</v>
          </cell>
          <cell r="B1529">
            <v>7010099200</v>
          </cell>
          <cell r="C1529">
            <v>7010099200</v>
          </cell>
        </row>
        <row r="1530">
          <cell r="A1530">
            <v>7010099200</v>
          </cell>
          <cell r="B1530">
            <v>7010099200</v>
          </cell>
          <cell r="C1530">
            <v>7010099200</v>
          </cell>
        </row>
        <row r="1531">
          <cell r="A1531">
            <v>7010099200</v>
          </cell>
          <cell r="B1531">
            <v>7010099200</v>
          </cell>
          <cell r="C1531">
            <v>7010099200</v>
          </cell>
        </row>
        <row r="1532">
          <cell r="A1532">
            <v>7010099200</v>
          </cell>
          <cell r="B1532">
            <v>7010099200</v>
          </cell>
          <cell r="C1532">
            <v>7010099200</v>
          </cell>
        </row>
        <row r="1533">
          <cell r="A1533">
            <v>7010099200</v>
          </cell>
          <cell r="B1533">
            <v>7010099200</v>
          </cell>
          <cell r="C1533">
            <v>7010099200</v>
          </cell>
        </row>
        <row r="1534">
          <cell r="A1534">
            <v>7010099200</v>
          </cell>
          <cell r="B1534">
            <v>7010099200</v>
          </cell>
          <cell r="C1534">
            <v>7010099200</v>
          </cell>
        </row>
        <row r="1535">
          <cell r="A1535">
            <v>7010099200</v>
          </cell>
          <cell r="B1535">
            <v>7010099200</v>
          </cell>
          <cell r="C1535">
            <v>7010099200</v>
          </cell>
        </row>
        <row r="1536">
          <cell r="A1536">
            <v>7010099200</v>
          </cell>
          <cell r="B1536">
            <v>7010099200</v>
          </cell>
          <cell r="C1536">
            <v>7010099200</v>
          </cell>
        </row>
        <row r="1537">
          <cell r="A1537">
            <v>7010099200</v>
          </cell>
          <cell r="B1537">
            <v>7010099200</v>
          </cell>
          <cell r="C1537">
            <v>7010099200</v>
          </cell>
        </row>
        <row r="1538">
          <cell r="A1538">
            <v>7010099200</v>
          </cell>
          <cell r="B1538">
            <v>7010099200</v>
          </cell>
          <cell r="C1538">
            <v>7010099200</v>
          </cell>
        </row>
        <row r="1539">
          <cell r="A1539">
            <v>7010099200</v>
          </cell>
          <cell r="B1539">
            <v>7010099200</v>
          </cell>
          <cell r="C1539">
            <v>7010099200</v>
          </cell>
        </row>
        <row r="1540">
          <cell r="A1540">
            <v>7010099200</v>
          </cell>
          <cell r="B1540">
            <v>7010099200</v>
          </cell>
          <cell r="C1540">
            <v>7010099200</v>
          </cell>
        </row>
        <row r="1541">
          <cell r="A1541">
            <v>7010099200</v>
          </cell>
          <cell r="B1541">
            <v>7010099200</v>
          </cell>
          <cell r="C1541">
            <v>7010099200</v>
          </cell>
        </row>
        <row r="1542">
          <cell r="A1542">
            <v>7010099200</v>
          </cell>
          <cell r="B1542">
            <v>7010099200</v>
          </cell>
          <cell r="C1542">
            <v>7010099200</v>
          </cell>
        </row>
        <row r="1543">
          <cell r="A1543">
            <v>7010099200</v>
          </cell>
          <cell r="B1543">
            <v>7010099200</v>
          </cell>
          <cell r="C1543">
            <v>7010099200</v>
          </cell>
        </row>
        <row r="1544">
          <cell r="A1544">
            <v>7010099200</v>
          </cell>
          <cell r="B1544">
            <v>7010099200</v>
          </cell>
          <cell r="C1544">
            <v>7010099200</v>
          </cell>
        </row>
        <row r="1545">
          <cell r="A1545">
            <v>7010099200</v>
          </cell>
          <cell r="B1545">
            <v>7010099200</v>
          </cell>
          <cell r="C1545">
            <v>7010099200</v>
          </cell>
        </row>
        <row r="1546">
          <cell r="A1546">
            <v>7010099200</v>
          </cell>
          <cell r="B1546">
            <v>7010099200</v>
          </cell>
          <cell r="C1546">
            <v>7010099200</v>
          </cell>
        </row>
        <row r="1547">
          <cell r="A1547">
            <v>7010099200</v>
          </cell>
          <cell r="B1547">
            <v>7010099200</v>
          </cell>
          <cell r="C1547">
            <v>7010099200</v>
          </cell>
        </row>
        <row r="1548">
          <cell r="A1548">
            <v>7010099200</v>
          </cell>
          <cell r="B1548">
            <v>7010099200</v>
          </cell>
          <cell r="C1548">
            <v>7010099200</v>
          </cell>
        </row>
        <row r="1549">
          <cell r="A1549">
            <v>7010099200</v>
          </cell>
          <cell r="B1549">
            <v>7010099200</v>
          </cell>
          <cell r="C1549">
            <v>7010099200</v>
          </cell>
        </row>
        <row r="1550">
          <cell r="A1550">
            <v>7010099200</v>
          </cell>
          <cell r="B1550">
            <v>7010099200</v>
          </cell>
          <cell r="C1550">
            <v>7010099200</v>
          </cell>
        </row>
        <row r="1551">
          <cell r="A1551">
            <v>7010099200</v>
          </cell>
          <cell r="B1551">
            <v>7010099200</v>
          </cell>
          <cell r="C1551">
            <v>7010099200</v>
          </cell>
        </row>
        <row r="1552">
          <cell r="A1552">
            <v>7010099200</v>
          </cell>
          <cell r="B1552">
            <v>7010099200</v>
          </cell>
          <cell r="C1552">
            <v>7010099200</v>
          </cell>
        </row>
        <row r="1553">
          <cell r="A1553">
            <v>7010099200</v>
          </cell>
          <cell r="B1553">
            <v>7010099200</v>
          </cell>
          <cell r="C1553">
            <v>7010099200</v>
          </cell>
        </row>
        <row r="1554">
          <cell r="A1554">
            <v>7010099200</v>
          </cell>
          <cell r="B1554">
            <v>7010099200</v>
          </cell>
          <cell r="C1554">
            <v>7010099200</v>
          </cell>
        </row>
        <row r="1555">
          <cell r="A1555">
            <v>7010099200</v>
          </cell>
          <cell r="B1555">
            <v>7010099200</v>
          </cell>
          <cell r="C1555">
            <v>7010099200</v>
          </cell>
        </row>
        <row r="1556">
          <cell r="A1556">
            <v>7010099200</v>
          </cell>
          <cell r="B1556">
            <v>7010099200</v>
          </cell>
          <cell r="C1556">
            <v>7010099200</v>
          </cell>
        </row>
        <row r="1557">
          <cell r="A1557">
            <v>7010099200</v>
          </cell>
          <cell r="B1557">
            <v>7010099200</v>
          </cell>
          <cell r="C1557">
            <v>7010099200</v>
          </cell>
        </row>
        <row r="1558">
          <cell r="A1558">
            <v>7010099200</v>
          </cell>
          <cell r="B1558">
            <v>7010099200</v>
          </cell>
          <cell r="C1558">
            <v>7010099200</v>
          </cell>
        </row>
        <row r="1559">
          <cell r="A1559">
            <v>7010099200</v>
          </cell>
          <cell r="B1559">
            <v>7010099200</v>
          </cell>
          <cell r="C1559">
            <v>7010099200</v>
          </cell>
        </row>
        <row r="1560">
          <cell r="A1560">
            <v>7010099200</v>
          </cell>
          <cell r="B1560">
            <v>7010099200</v>
          </cell>
          <cell r="C1560">
            <v>7010099200</v>
          </cell>
        </row>
        <row r="1561">
          <cell r="A1561">
            <v>7010099200</v>
          </cell>
          <cell r="B1561">
            <v>7010099200</v>
          </cell>
          <cell r="C1561">
            <v>7010099200</v>
          </cell>
        </row>
        <row r="1562">
          <cell r="A1562">
            <v>7010099200</v>
          </cell>
          <cell r="B1562">
            <v>7010099200</v>
          </cell>
          <cell r="C1562">
            <v>7010099200</v>
          </cell>
        </row>
        <row r="1563">
          <cell r="A1563">
            <v>7010099200</v>
          </cell>
          <cell r="B1563">
            <v>7010099200</v>
          </cell>
          <cell r="C1563">
            <v>7010099200</v>
          </cell>
        </row>
        <row r="1564">
          <cell r="A1564">
            <v>7010099200</v>
          </cell>
          <cell r="B1564">
            <v>7010099200</v>
          </cell>
          <cell r="C1564">
            <v>7010099200</v>
          </cell>
        </row>
        <row r="1565">
          <cell r="A1565">
            <v>7010099200</v>
          </cell>
          <cell r="B1565">
            <v>7010099200</v>
          </cell>
          <cell r="C1565">
            <v>7010099200</v>
          </cell>
        </row>
        <row r="1566">
          <cell r="A1566">
            <v>7010099200</v>
          </cell>
          <cell r="B1566">
            <v>7010099200</v>
          </cell>
          <cell r="C1566">
            <v>7010099200</v>
          </cell>
        </row>
        <row r="1567">
          <cell r="A1567">
            <v>7010099200</v>
          </cell>
          <cell r="B1567">
            <v>7010099200</v>
          </cell>
          <cell r="C1567">
            <v>7010099200</v>
          </cell>
        </row>
        <row r="1568">
          <cell r="A1568">
            <v>7010099200</v>
          </cell>
          <cell r="B1568">
            <v>7010099200</v>
          </cell>
          <cell r="C1568">
            <v>7010099200</v>
          </cell>
        </row>
        <row r="1569">
          <cell r="A1569">
            <v>7010099200</v>
          </cell>
          <cell r="B1569">
            <v>7010099200</v>
          </cell>
          <cell r="C1569">
            <v>7010099200</v>
          </cell>
        </row>
        <row r="1570">
          <cell r="A1570">
            <v>7010099200</v>
          </cell>
          <cell r="B1570">
            <v>7010099200</v>
          </cell>
          <cell r="C1570">
            <v>7010099200</v>
          </cell>
        </row>
        <row r="1571">
          <cell r="A1571">
            <v>7010099200</v>
          </cell>
          <cell r="B1571">
            <v>7010099200</v>
          </cell>
          <cell r="C1571">
            <v>7010099200</v>
          </cell>
        </row>
        <row r="1572">
          <cell r="A1572">
            <v>7010099200</v>
          </cell>
          <cell r="B1572">
            <v>7010099200</v>
          </cell>
          <cell r="C1572">
            <v>7010099200</v>
          </cell>
        </row>
        <row r="1573">
          <cell r="A1573">
            <v>7010099200</v>
          </cell>
          <cell r="B1573">
            <v>7010099200</v>
          </cell>
          <cell r="C1573">
            <v>7010099200</v>
          </cell>
        </row>
        <row r="1574">
          <cell r="A1574">
            <v>7010099200</v>
          </cell>
          <cell r="B1574">
            <v>7010099200</v>
          </cell>
          <cell r="C1574">
            <v>7010099200</v>
          </cell>
        </row>
        <row r="1575">
          <cell r="A1575">
            <v>7010099200</v>
          </cell>
          <cell r="B1575">
            <v>7010099200</v>
          </cell>
          <cell r="C1575">
            <v>7010099200</v>
          </cell>
        </row>
        <row r="1576">
          <cell r="A1576">
            <v>7010099200</v>
          </cell>
          <cell r="B1576">
            <v>7010099200</v>
          </cell>
          <cell r="C1576">
            <v>7010099200</v>
          </cell>
        </row>
        <row r="1577">
          <cell r="A1577">
            <v>7010099200</v>
          </cell>
          <cell r="B1577">
            <v>7010099200</v>
          </cell>
          <cell r="C1577">
            <v>7010099200</v>
          </cell>
        </row>
        <row r="1578">
          <cell r="A1578">
            <v>7010099200</v>
          </cell>
          <cell r="B1578">
            <v>7010099200</v>
          </cell>
          <cell r="C1578">
            <v>7010099200</v>
          </cell>
        </row>
        <row r="1579">
          <cell r="A1579">
            <v>7010099200</v>
          </cell>
          <cell r="B1579">
            <v>7010099200</v>
          </cell>
          <cell r="C1579">
            <v>7010099200</v>
          </cell>
        </row>
        <row r="1580">
          <cell r="A1580">
            <v>7010099200</v>
          </cell>
          <cell r="B1580">
            <v>7010099200</v>
          </cell>
          <cell r="C1580">
            <v>7010099200</v>
          </cell>
        </row>
        <row r="1581">
          <cell r="A1581">
            <v>7010099200</v>
          </cell>
          <cell r="B1581">
            <v>7010099200</v>
          </cell>
          <cell r="C1581">
            <v>7010099200</v>
          </cell>
        </row>
        <row r="1582">
          <cell r="A1582">
            <v>7010099200</v>
          </cell>
          <cell r="B1582">
            <v>7010099200</v>
          </cell>
          <cell r="C1582">
            <v>7010099200</v>
          </cell>
        </row>
        <row r="1583">
          <cell r="A1583">
            <v>7010099200</v>
          </cell>
          <cell r="B1583">
            <v>7010099200</v>
          </cell>
          <cell r="C1583">
            <v>7010099200</v>
          </cell>
        </row>
        <row r="1584">
          <cell r="A1584">
            <v>7010099200</v>
          </cell>
          <cell r="B1584">
            <v>7010099200</v>
          </cell>
          <cell r="C1584">
            <v>7010099200</v>
          </cell>
        </row>
        <row r="1585">
          <cell r="A1585">
            <v>7010099200</v>
          </cell>
          <cell r="B1585">
            <v>7010099200</v>
          </cell>
          <cell r="C1585">
            <v>7010099200</v>
          </cell>
        </row>
        <row r="1586">
          <cell r="A1586">
            <v>7010099200</v>
          </cell>
          <cell r="B1586">
            <v>7010099200</v>
          </cell>
          <cell r="C1586">
            <v>7010099200</v>
          </cell>
        </row>
        <row r="1587">
          <cell r="A1587">
            <v>7010099200</v>
          </cell>
          <cell r="B1587">
            <v>7010099200</v>
          </cell>
          <cell r="C1587">
            <v>7010099200</v>
          </cell>
        </row>
        <row r="1588">
          <cell r="A1588">
            <v>7010099200</v>
          </cell>
          <cell r="B1588">
            <v>7010099200</v>
          </cell>
          <cell r="C1588">
            <v>7010099200</v>
          </cell>
        </row>
        <row r="1589">
          <cell r="A1589">
            <v>7010099200</v>
          </cell>
          <cell r="B1589">
            <v>7010099200</v>
          </cell>
          <cell r="C1589">
            <v>7010099200</v>
          </cell>
        </row>
        <row r="1590">
          <cell r="A1590">
            <v>7010099200</v>
          </cell>
          <cell r="B1590">
            <v>7010099200</v>
          </cell>
          <cell r="C1590">
            <v>7010099200</v>
          </cell>
        </row>
        <row r="1591">
          <cell r="A1591">
            <v>7010099200</v>
          </cell>
          <cell r="B1591">
            <v>7010099200</v>
          </cell>
          <cell r="C1591">
            <v>7010099200</v>
          </cell>
        </row>
        <row r="1592">
          <cell r="A1592">
            <v>7010099200</v>
          </cell>
          <cell r="B1592">
            <v>7010099200</v>
          </cell>
          <cell r="C1592">
            <v>7010099200</v>
          </cell>
        </row>
        <row r="1593">
          <cell r="A1593">
            <v>7010099200</v>
          </cell>
          <cell r="B1593">
            <v>7010099200</v>
          </cell>
          <cell r="C1593">
            <v>7010099200</v>
          </cell>
        </row>
        <row r="1594">
          <cell r="A1594">
            <v>7010099200</v>
          </cell>
          <cell r="B1594">
            <v>7010099200</v>
          </cell>
          <cell r="C1594">
            <v>7010099200</v>
          </cell>
        </row>
        <row r="1595">
          <cell r="A1595">
            <v>7010099200</v>
          </cell>
          <cell r="B1595">
            <v>7010099200</v>
          </cell>
          <cell r="C1595">
            <v>7010099200</v>
          </cell>
        </row>
        <row r="1596">
          <cell r="A1596">
            <v>7010099200</v>
          </cell>
          <cell r="B1596">
            <v>7010099200</v>
          </cell>
          <cell r="C1596">
            <v>7010099200</v>
          </cell>
        </row>
        <row r="1597">
          <cell r="A1597">
            <v>7010099200</v>
          </cell>
          <cell r="B1597">
            <v>7010099200</v>
          </cell>
          <cell r="C1597">
            <v>7010099200</v>
          </cell>
        </row>
        <row r="1598">
          <cell r="A1598">
            <v>7010099200</v>
          </cell>
          <cell r="B1598">
            <v>7010099200</v>
          </cell>
          <cell r="C1598">
            <v>7010099200</v>
          </cell>
        </row>
        <row r="1599">
          <cell r="A1599">
            <v>7010099200</v>
          </cell>
          <cell r="B1599">
            <v>7010099200</v>
          </cell>
          <cell r="C1599">
            <v>7010099200</v>
          </cell>
        </row>
        <row r="1600">
          <cell r="A1600">
            <v>7010099200</v>
          </cell>
          <cell r="B1600">
            <v>7010099200</v>
          </cell>
          <cell r="C1600">
            <v>7010099200</v>
          </cell>
        </row>
        <row r="1601">
          <cell r="A1601">
            <v>7010099200</v>
          </cell>
          <cell r="B1601">
            <v>7010099200</v>
          </cell>
          <cell r="C1601">
            <v>7010099200</v>
          </cell>
        </row>
        <row r="1602">
          <cell r="A1602">
            <v>7010099200</v>
          </cell>
          <cell r="B1602">
            <v>7010099200</v>
          </cell>
          <cell r="C1602">
            <v>7010099200</v>
          </cell>
        </row>
        <row r="1603">
          <cell r="A1603">
            <v>7010099200</v>
          </cell>
          <cell r="B1603">
            <v>7010099200</v>
          </cell>
          <cell r="C1603">
            <v>7010099200</v>
          </cell>
        </row>
        <row r="1604">
          <cell r="A1604">
            <v>7010099200</v>
          </cell>
          <cell r="B1604">
            <v>7010099200</v>
          </cell>
          <cell r="C1604">
            <v>7010099200</v>
          </cell>
        </row>
        <row r="1605">
          <cell r="A1605">
            <v>7010099200</v>
          </cell>
          <cell r="B1605">
            <v>7010099200</v>
          </cell>
          <cell r="C1605">
            <v>7010099200</v>
          </cell>
        </row>
        <row r="1606">
          <cell r="A1606">
            <v>7010099200</v>
          </cell>
          <cell r="B1606">
            <v>7010099200</v>
          </cell>
          <cell r="C1606">
            <v>7010099200</v>
          </cell>
        </row>
        <row r="1607">
          <cell r="A1607">
            <v>7010099200</v>
          </cell>
          <cell r="B1607">
            <v>7010099200</v>
          </cell>
          <cell r="C1607">
            <v>7010099200</v>
          </cell>
        </row>
        <row r="1608">
          <cell r="A1608">
            <v>7010099200</v>
          </cell>
          <cell r="B1608">
            <v>7010099200</v>
          </cell>
          <cell r="C1608">
            <v>7010099200</v>
          </cell>
        </row>
        <row r="1609">
          <cell r="A1609">
            <v>7010099200</v>
          </cell>
          <cell r="B1609">
            <v>7010099200</v>
          </cell>
          <cell r="C1609">
            <v>7010099200</v>
          </cell>
        </row>
        <row r="1610">
          <cell r="A1610">
            <v>7010099200</v>
          </cell>
          <cell r="B1610">
            <v>7010099200</v>
          </cell>
          <cell r="C1610">
            <v>7010099200</v>
          </cell>
        </row>
        <row r="1611">
          <cell r="A1611">
            <v>7010099200</v>
          </cell>
          <cell r="B1611">
            <v>7010099200</v>
          </cell>
          <cell r="C1611">
            <v>7010099200</v>
          </cell>
        </row>
        <row r="1612">
          <cell r="A1612">
            <v>7010099200</v>
          </cell>
          <cell r="B1612">
            <v>7010099200</v>
          </cell>
          <cell r="C1612">
            <v>7010099200</v>
          </cell>
        </row>
        <row r="1613">
          <cell r="A1613">
            <v>7010099200</v>
          </cell>
          <cell r="B1613">
            <v>7010099200</v>
          </cell>
          <cell r="C1613">
            <v>7010099200</v>
          </cell>
        </row>
        <row r="1614">
          <cell r="A1614">
            <v>7010099200</v>
          </cell>
          <cell r="B1614">
            <v>7010099200</v>
          </cell>
          <cell r="C1614">
            <v>7010099200</v>
          </cell>
        </row>
        <row r="1615">
          <cell r="A1615">
            <v>7010099200</v>
          </cell>
          <cell r="B1615">
            <v>7010099200</v>
          </cell>
          <cell r="C1615">
            <v>7010099200</v>
          </cell>
        </row>
        <row r="1616">
          <cell r="A1616">
            <v>7010099200</v>
          </cell>
          <cell r="B1616">
            <v>7010099200</v>
          </cell>
          <cell r="C1616">
            <v>7010099200</v>
          </cell>
        </row>
        <row r="1617">
          <cell r="A1617">
            <v>7010099200</v>
          </cell>
          <cell r="B1617">
            <v>7010099200</v>
          </cell>
          <cell r="C1617">
            <v>7010099200</v>
          </cell>
        </row>
        <row r="1618">
          <cell r="A1618">
            <v>7010099200</v>
          </cell>
          <cell r="B1618">
            <v>7010099200</v>
          </cell>
          <cell r="C1618">
            <v>7010099200</v>
          </cell>
        </row>
        <row r="1619">
          <cell r="A1619">
            <v>7010099200</v>
          </cell>
          <cell r="B1619">
            <v>7010099200</v>
          </cell>
          <cell r="C1619">
            <v>7010099200</v>
          </cell>
        </row>
        <row r="1620">
          <cell r="A1620">
            <v>7010099200</v>
          </cell>
          <cell r="B1620">
            <v>7010099200</v>
          </cell>
          <cell r="C1620">
            <v>7010099200</v>
          </cell>
        </row>
        <row r="1621">
          <cell r="A1621">
            <v>7010099200</v>
          </cell>
          <cell r="B1621">
            <v>7010099200</v>
          </cell>
          <cell r="C1621">
            <v>7010099200</v>
          </cell>
        </row>
        <row r="1622">
          <cell r="A1622">
            <v>7010099200</v>
          </cell>
          <cell r="B1622">
            <v>7010099200</v>
          </cell>
          <cell r="C1622">
            <v>7010099200</v>
          </cell>
        </row>
        <row r="1623">
          <cell r="A1623">
            <v>7010099200</v>
          </cell>
          <cell r="B1623">
            <v>7010099200</v>
          </cell>
          <cell r="C1623">
            <v>7010099200</v>
          </cell>
        </row>
        <row r="1624">
          <cell r="A1624">
            <v>7010099200</v>
          </cell>
          <cell r="B1624">
            <v>7010099200</v>
          </cell>
          <cell r="C1624">
            <v>7010099200</v>
          </cell>
        </row>
        <row r="1625">
          <cell r="A1625">
            <v>7010099200</v>
          </cell>
          <cell r="B1625">
            <v>7010099200</v>
          </cell>
          <cell r="C1625">
            <v>7010099200</v>
          </cell>
        </row>
        <row r="1626">
          <cell r="A1626">
            <v>7010099200</v>
          </cell>
          <cell r="B1626">
            <v>7010099200</v>
          </cell>
          <cell r="C1626">
            <v>7010099200</v>
          </cell>
        </row>
        <row r="1627">
          <cell r="A1627">
            <v>7010099200</v>
          </cell>
          <cell r="B1627">
            <v>7010099200</v>
          </cell>
          <cell r="C1627">
            <v>7010099200</v>
          </cell>
        </row>
        <row r="1628">
          <cell r="A1628">
            <v>7010099200</v>
          </cell>
          <cell r="B1628">
            <v>7010099200</v>
          </cell>
          <cell r="C1628">
            <v>7010099200</v>
          </cell>
        </row>
        <row r="1629">
          <cell r="A1629">
            <v>7010099200</v>
          </cell>
          <cell r="B1629">
            <v>7010099200</v>
          </cell>
          <cell r="C1629">
            <v>7010099200</v>
          </cell>
        </row>
        <row r="1630">
          <cell r="A1630">
            <v>7010099200</v>
          </cell>
          <cell r="B1630">
            <v>7010099200</v>
          </cell>
          <cell r="C1630">
            <v>7010099200</v>
          </cell>
        </row>
        <row r="1631">
          <cell r="A1631">
            <v>7010099200</v>
          </cell>
          <cell r="B1631">
            <v>7010099200</v>
          </cell>
          <cell r="C1631">
            <v>7010099200</v>
          </cell>
        </row>
        <row r="1632">
          <cell r="A1632">
            <v>7010099200</v>
          </cell>
          <cell r="B1632">
            <v>7010099200</v>
          </cell>
          <cell r="C1632">
            <v>7010099200</v>
          </cell>
        </row>
        <row r="1633">
          <cell r="A1633">
            <v>7010099200</v>
          </cell>
          <cell r="B1633">
            <v>7010099200</v>
          </cell>
          <cell r="C1633">
            <v>7010099200</v>
          </cell>
        </row>
        <row r="1634">
          <cell r="A1634">
            <v>7010099200</v>
          </cell>
          <cell r="B1634">
            <v>7010099200</v>
          </cell>
          <cell r="C1634">
            <v>7010099200</v>
          </cell>
        </row>
        <row r="1635">
          <cell r="A1635">
            <v>7010099200</v>
          </cell>
          <cell r="B1635">
            <v>7010099200</v>
          </cell>
          <cell r="C1635">
            <v>7010099200</v>
          </cell>
        </row>
        <row r="1636">
          <cell r="A1636">
            <v>7010099200</v>
          </cell>
          <cell r="B1636">
            <v>7010099200</v>
          </cell>
          <cell r="C1636">
            <v>7010099200</v>
          </cell>
        </row>
        <row r="1637">
          <cell r="A1637">
            <v>7010099200</v>
          </cell>
          <cell r="B1637">
            <v>7010099200</v>
          </cell>
          <cell r="C1637">
            <v>7010099200</v>
          </cell>
        </row>
        <row r="1638">
          <cell r="A1638">
            <v>7010099200</v>
          </cell>
          <cell r="B1638">
            <v>7010099200</v>
          </cell>
          <cell r="C1638">
            <v>7010099200</v>
          </cell>
        </row>
        <row r="1639">
          <cell r="A1639">
            <v>7010099200</v>
          </cell>
          <cell r="B1639">
            <v>7010099200</v>
          </cell>
          <cell r="C1639">
            <v>7010099200</v>
          </cell>
        </row>
        <row r="1640">
          <cell r="A1640">
            <v>7010099200</v>
          </cell>
          <cell r="B1640">
            <v>7010099200</v>
          </cell>
          <cell r="C1640">
            <v>7010099200</v>
          </cell>
        </row>
        <row r="1641">
          <cell r="A1641">
            <v>7010099200</v>
          </cell>
          <cell r="B1641">
            <v>7010099200</v>
          </cell>
          <cell r="C1641">
            <v>7010099200</v>
          </cell>
        </row>
        <row r="1642">
          <cell r="A1642">
            <v>7010099200</v>
          </cell>
          <cell r="B1642">
            <v>7010099200</v>
          </cell>
          <cell r="C1642">
            <v>7010099200</v>
          </cell>
        </row>
        <row r="1643">
          <cell r="A1643">
            <v>7010099200</v>
          </cell>
          <cell r="B1643">
            <v>7010099200</v>
          </cell>
          <cell r="C1643">
            <v>7010099200</v>
          </cell>
        </row>
        <row r="1644">
          <cell r="A1644">
            <v>7010099200</v>
          </cell>
          <cell r="B1644">
            <v>7010099200</v>
          </cell>
          <cell r="C1644">
            <v>7010099200</v>
          </cell>
        </row>
        <row r="1645">
          <cell r="A1645">
            <v>7010099200</v>
          </cell>
          <cell r="B1645">
            <v>7010099200</v>
          </cell>
          <cell r="C1645">
            <v>7010099200</v>
          </cell>
        </row>
        <row r="1646">
          <cell r="A1646">
            <v>7010099200</v>
          </cell>
          <cell r="B1646">
            <v>7010099200</v>
          </cell>
          <cell r="C1646">
            <v>7010099200</v>
          </cell>
        </row>
        <row r="1647">
          <cell r="A1647">
            <v>7010099200</v>
          </cell>
          <cell r="B1647">
            <v>7010099200</v>
          </cell>
          <cell r="C1647">
            <v>7010099200</v>
          </cell>
        </row>
        <row r="1648">
          <cell r="A1648">
            <v>7010099200</v>
          </cell>
          <cell r="B1648">
            <v>7010099200</v>
          </cell>
          <cell r="C1648">
            <v>7010099200</v>
          </cell>
        </row>
        <row r="1649">
          <cell r="A1649">
            <v>7010099200</v>
          </cell>
          <cell r="B1649">
            <v>7010099200</v>
          </cell>
          <cell r="C1649">
            <v>7010099200</v>
          </cell>
        </row>
        <row r="1650">
          <cell r="A1650">
            <v>7010099200</v>
          </cell>
          <cell r="B1650">
            <v>7010099200</v>
          </cell>
          <cell r="C1650">
            <v>7010099200</v>
          </cell>
        </row>
        <row r="1651">
          <cell r="A1651">
            <v>7010099200</v>
          </cell>
          <cell r="B1651">
            <v>7010099200</v>
          </cell>
          <cell r="C1651">
            <v>7010099200</v>
          </cell>
        </row>
        <row r="1652">
          <cell r="A1652">
            <v>7010099200</v>
          </cell>
          <cell r="B1652">
            <v>7010099200</v>
          </cell>
          <cell r="C1652">
            <v>7010099200</v>
          </cell>
        </row>
        <row r="1653">
          <cell r="A1653">
            <v>7010099200</v>
          </cell>
          <cell r="B1653">
            <v>7010099200</v>
          </cell>
          <cell r="C1653">
            <v>7010099200</v>
          </cell>
        </row>
        <row r="1654">
          <cell r="A1654">
            <v>7010099200</v>
          </cell>
          <cell r="B1654">
            <v>7010099200</v>
          </cell>
          <cell r="C1654">
            <v>7010099200</v>
          </cell>
        </row>
        <row r="1655">
          <cell r="A1655">
            <v>7010099200</v>
          </cell>
          <cell r="B1655">
            <v>7010099200</v>
          </cell>
          <cell r="C1655">
            <v>7010099200</v>
          </cell>
        </row>
        <row r="1656">
          <cell r="A1656">
            <v>7010099200</v>
          </cell>
          <cell r="B1656">
            <v>7010099200</v>
          </cell>
          <cell r="C1656">
            <v>7010099200</v>
          </cell>
        </row>
        <row r="1657">
          <cell r="A1657">
            <v>7010099200</v>
          </cell>
          <cell r="B1657">
            <v>7010099200</v>
          </cell>
          <cell r="C1657">
            <v>7010099200</v>
          </cell>
        </row>
        <row r="1658">
          <cell r="A1658">
            <v>7010099200</v>
          </cell>
          <cell r="B1658">
            <v>7010099200</v>
          </cell>
          <cell r="C1658">
            <v>7010099200</v>
          </cell>
        </row>
        <row r="1659">
          <cell r="A1659">
            <v>7010099200</v>
          </cell>
          <cell r="B1659">
            <v>7010099200</v>
          </cell>
          <cell r="C1659">
            <v>7010099200</v>
          </cell>
        </row>
        <row r="1660">
          <cell r="A1660">
            <v>7010099200</v>
          </cell>
          <cell r="B1660">
            <v>7010099200</v>
          </cell>
          <cell r="C1660">
            <v>7010099200</v>
          </cell>
        </row>
        <row r="1661">
          <cell r="A1661">
            <v>7010099200</v>
          </cell>
          <cell r="B1661">
            <v>7010099200</v>
          </cell>
          <cell r="C1661">
            <v>7010099200</v>
          </cell>
        </row>
        <row r="1662">
          <cell r="A1662">
            <v>7010099200</v>
          </cell>
          <cell r="B1662">
            <v>7010099200</v>
          </cell>
          <cell r="C1662">
            <v>7010099200</v>
          </cell>
        </row>
        <row r="1663">
          <cell r="A1663">
            <v>7010099200</v>
          </cell>
          <cell r="B1663">
            <v>7010099200</v>
          </cell>
          <cell r="C1663">
            <v>7010099200</v>
          </cell>
        </row>
        <row r="1664">
          <cell r="A1664">
            <v>7010099200</v>
          </cell>
          <cell r="B1664">
            <v>7010099200</v>
          </cell>
          <cell r="C1664">
            <v>7010099200</v>
          </cell>
        </row>
        <row r="1665">
          <cell r="A1665">
            <v>7010099200</v>
          </cell>
          <cell r="B1665">
            <v>7010099200</v>
          </cell>
          <cell r="C1665">
            <v>7010099200</v>
          </cell>
        </row>
        <row r="1666">
          <cell r="A1666">
            <v>7010099200</v>
          </cell>
          <cell r="B1666">
            <v>7010099200</v>
          </cell>
          <cell r="C1666">
            <v>7010099200</v>
          </cell>
        </row>
        <row r="1667">
          <cell r="A1667">
            <v>7010099200</v>
          </cell>
          <cell r="B1667">
            <v>7010099200</v>
          </cell>
          <cell r="C1667">
            <v>7010099200</v>
          </cell>
        </row>
        <row r="1668">
          <cell r="A1668">
            <v>7010099200</v>
          </cell>
          <cell r="B1668">
            <v>7010099200</v>
          </cell>
          <cell r="C1668">
            <v>7010099200</v>
          </cell>
        </row>
        <row r="1669">
          <cell r="A1669">
            <v>7010099200</v>
          </cell>
          <cell r="B1669">
            <v>7010099200</v>
          </cell>
          <cell r="C1669">
            <v>7010099200</v>
          </cell>
        </row>
        <row r="1670">
          <cell r="A1670">
            <v>7010099200</v>
          </cell>
          <cell r="B1670">
            <v>7010099200</v>
          </cell>
          <cell r="C1670">
            <v>7010099200</v>
          </cell>
        </row>
        <row r="1671">
          <cell r="A1671">
            <v>7010099200</v>
          </cell>
          <cell r="B1671">
            <v>7010099200</v>
          </cell>
          <cell r="C1671">
            <v>7010099200</v>
          </cell>
        </row>
        <row r="1672">
          <cell r="A1672">
            <v>7010099200</v>
          </cell>
          <cell r="B1672">
            <v>7010099200</v>
          </cell>
          <cell r="C1672">
            <v>7010099200</v>
          </cell>
        </row>
        <row r="1673">
          <cell r="A1673">
            <v>7010099200</v>
          </cell>
          <cell r="B1673">
            <v>7010099200</v>
          </cell>
          <cell r="C1673">
            <v>7010099200</v>
          </cell>
        </row>
        <row r="1674">
          <cell r="A1674">
            <v>7010099200</v>
          </cell>
          <cell r="B1674">
            <v>7010099200</v>
          </cell>
          <cell r="C1674">
            <v>7010099200</v>
          </cell>
        </row>
        <row r="1675">
          <cell r="A1675">
            <v>7010099200</v>
          </cell>
          <cell r="B1675">
            <v>7010099200</v>
          </cell>
          <cell r="C1675">
            <v>7010099200</v>
          </cell>
        </row>
        <row r="1676">
          <cell r="A1676">
            <v>7010099200</v>
          </cell>
          <cell r="B1676">
            <v>7010099200</v>
          </cell>
          <cell r="C1676">
            <v>7010099200</v>
          </cell>
        </row>
        <row r="1677">
          <cell r="A1677">
            <v>7010099200</v>
          </cell>
          <cell r="B1677">
            <v>7010099200</v>
          </cell>
          <cell r="C1677">
            <v>7010099200</v>
          </cell>
        </row>
        <row r="1678">
          <cell r="A1678">
            <v>7010099200</v>
          </cell>
          <cell r="B1678">
            <v>7010099200</v>
          </cell>
          <cell r="C1678">
            <v>7010099200</v>
          </cell>
        </row>
        <row r="1679">
          <cell r="A1679">
            <v>7010099200</v>
          </cell>
          <cell r="B1679">
            <v>7010099200</v>
          </cell>
          <cell r="C1679">
            <v>7010099200</v>
          </cell>
        </row>
        <row r="1680">
          <cell r="A1680">
            <v>7010099200</v>
          </cell>
          <cell r="B1680">
            <v>7010099200</v>
          </cell>
          <cell r="C1680">
            <v>7010099200</v>
          </cell>
        </row>
        <row r="1681">
          <cell r="A1681">
            <v>7010099200</v>
          </cell>
          <cell r="B1681">
            <v>7010099200</v>
          </cell>
          <cell r="C1681">
            <v>7010099200</v>
          </cell>
        </row>
        <row r="1682">
          <cell r="A1682">
            <v>7010099200</v>
          </cell>
          <cell r="B1682">
            <v>7010099200</v>
          </cell>
          <cell r="C1682">
            <v>7010099200</v>
          </cell>
        </row>
        <row r="1683">
          <cell r="A1683">
            <v>7010099200</v>
          </cell>
          <cell r="B1683">
            <v>7010099200</v>
          </cell>
          <cell r="C1683">
            <v>7010099200</v>
          </cell>
        </row>
        <row r="1684">
          <cell r="A1684">
            <v>7010099200</v>
          </cell>
          <cell r="B1684">
            <v>7010099200</v>
          </cell>
          <cell r="C1684">
            <v>7010099200</v>
          </cell>
        </row>
        <row r="1685">
          <cell r="A1685">
            <v>7010099200</v>
          </cell>
          <cell r="B1685">
            <v>7010099200</v>
          </cell>
          <cell r="C1685">
            <v>7010099200</v>
          </cell>
        </row>
        <row r="1686">
          <cell r="A1686">
            <v>7010099200</v>
          </cell>
          <cell r="B1686">
            <v>7010099200</v>
          </cell>
          <cell r="C1686">
            <v>7010099200</v>
          </cell>
        </row>
        <row r="1687">
          <cell r="A1687">
            <v>7010099200</v>
          </cell>
          <cell r="B1687">
            <v>7010099200</v>
          </cell>
          <cell r="C1687">
            <v>7010099200</v>
          </cell>
        </row>
        <row r="1688">
          <cell r="A1688">
            <v>7010099200</v>
          </cell>
          <cell r="B1688">
            <v>7010099200</v>
          </cell>
          <cell r="C1688">
            <v>7010099200</v>
          </cell>
        </row>
        <row r="1689">
          <cell r="A1689">
            <v>7010099200</v>
          </cell>
          <cell r="B1689">
            <v>7010099200</v>
          </cell>
          <cell r="C1689">
            <v>7010099200</v>
          </cell>
        </row>
        <row r="1690">
          <cell r="A1690">
            <v>7010099200</v>
          </cell>
          <cell r="B1690">
            <v>7010099200</v>
          </cell>
          <cell r="C1690">
            <v>7010099200</v>
          </cell>
        </row>
        <row r="1691">
          <cell r="A1691">
            <v>7010099200</v>
          </cell>
          <cell r="B1691">
            <v>7010099200</v>
          </cell>
          <cell r="C1691">
            <v>7010099200</v>
          </cell>
        </row>
        <row r="1692">
          <cell r="A1692">
            <v>7010099200</v>
          </cell>
          <cell r="B1692">
            <v>7010099200</v>
          </cell>
          <cell r="C1692">
            <v>7010099200</v>
          </cell>
        </row>
        <row r="1693">
          <cell r="A1693">
            <v>7010099200</v>
          </cell>
          <cell r="B1693">
            <v>7010099200</v>
          </cell>
          <cell r="C1693">
            <v>7010099200</v>
          </cell>
        </row>
        <row r="1694">
          <cell r="A1694">
            <v>7010099200</v>
          </cell>
          <cell r="B1694">
            <v>7010099200</v>
          </cell>
          <cell r="C1694">
            <v>7010099200</v>
          </cell>
        </row>
        <row r="1695">
          <cell r="A1695">
            <v>7010099200</v>
          </cell>
          <cell r="B1695">
            <v>7010099200</v>
          </cell>
          <cell r="C1695">
            <v>7010099200</v>
          </cell>
        </row>
        <row r="1696">
          <cell r="A1696">
            <v>7010099200</v>
          </cell>
          <cell r="B1696">
            <v>7010099200</v>
          </cell>
          <cell r="C1696">
            <v>7010099200</v>
          </cell>
        </row>
        <row r="1697">
          <cell r="A1697">
            <v>7010099200</v>
          </cell>
          <cell r="B1697">
            <v>7010099200</v>
          </cell>
          <cell r="C1697">
            <v>7010099200</v>
          </cell>
        </row>
        <row r="1698">
          <cell r="A1698">
            <v>7010099200</v>
          </cell>
          <cell r="B1698">
            <v>7010099200</v>
          </cell>
          <cell r="C1698">
            <v>7010099200</v>
          </cell>
        </row>
        <row r="1699">
          <cell r="A1699">
            <v>7010099200</v>
          </cell>
          <cell r="B1699">
            <v>7010099200</v>
          </cell>
          <cell r="C1699">
            <v>7010099200</v>
          </cell>
        </row>
        <row r="1700">
          <cell r="A1700">
            <v>7010099200</v>
          </cell>
          <cell r="B1700">
            <v>7010099200</v>
          </cell>
          <cell r="C1700">
            <v>7010099200</v>
          </cell>
        </row>
        <row r="1701">
          <cell r="A1701">
            <v>7010099200</v>
          </cell>
          <cell r="B1701">
            <v>7010099200</v>
          </cell>
          <cell r="C1701">
            <v>7010099200</v>
          </cell>
        </row>
        <row r="1702">
          <cell r="A1702">
            <v>7010099200</v>
          </cell>
          <cell r="B1702">
            <v>7010099200</v>
          </cell>
          <cell r="C1702">
            <v>7010099200</v>
          </cell>
        </row>
        <row r="1703">
          <cell r="A1703">
            <v>7010099200</v>
          </cell>
          <cell r="B1703">
            <v>7010099200</v>
          </cell>
          <cell r="C1703">
            <v>7010099200</v>
          </cell>
        </row>
        <row r="1704">
          <cell r="A1704">
            <v>7010099200</v>
          </cell>
          <cell r="B1704">
            <v>7010099200</v>
          </cell>
          <cell r="C1704">
            <v>7010099200</v>
          </cell>
        </row>
        <row r="1705">
          <cell r="A1705">
            <v>7010099200</v>
          </cell>
          <cell r="B1705">
            <v>7010099200</v>
          </cell>
          <cell r="C1705">
            <v>7010099200</v>
          </cell>
        </row>
        <row r="1706">
          <cell r="A1706">
            <v>7010099200</v>
          </cell>
          <cell r="B1706">
            <v>7010099200</v>
          </cell>
          <cell r="C1706">
            <v>7010099200</v>
          </cell>
        </row>
        <row r="1707">
          <cell r="A1707">
            <v>7010099200</v>
          </cell>
          <cell r="B1707">
            <v>7010099200</v>
          </cell>
          <cell r="C1707">
            <v>7010099200</v>
          </cell>
        </row>
        <row r="1708">
          <cell r="A1708">
            <v>7010099200</v>
          </cell>
          <cell r="B1708">
            <v>7010099200</v>
          </cell>
          <cell r="C1708">
            <v>7010099200</v>
          </cell>
        </row>
        <row r="1709">
          <cell r="A1709">
            <v>7010099200</v>
          </cell>
          <cell r="B1709">
            <v>7010099200</v>
          </cell>
          <cell r="C1709">
            <v>7010099200</v>
          </cell>
        </row>
        <row r="1710">
          <cell r="A1710">
            <v>7010099200</v>
          </cell>
          <cell r="B1710">
            <v>7010099200</v>
          </cell>
          <cell r="C1710">
            <v>7010099200</v>
          </cell>
        </row>
        <row r="1711">
          <cell r="A1711">
            <v>7010099200</v>
          </cell>
          <cell r="B1711">
            <v>7010099200</v>
          </cell>
          <cell r="C1711">
            <v>7010099200</v>
          </cell>
        </row>
        <row r="1712">
          <cell r="A1712">
            <v>7010099200</v>
          </cell>
          <cell r="B1712">
            <v>7010099200</v>
          </cell>
          <cell r="C1712">
            <v>7010099200</v>
          </cell>
        </row>
        <row r="1713">
          <cell r="A1713">
            <v>7010099200</v>
          </cell>
          <cell r="B1713">
            <v>7010099200</v>
          </cell>
          <cell r="C1713">
            <v>7010099200</v>
          </cell>
        </row>
        <row r="1714">
          <cell r="A1714">
            <v>7010099200</v>
          </cell>
          <cell r="B1714">
            <v>7010099200</v>
          </cell>
          <cell r="C1714">
            <v>7010099200</v>
          </cell>
        </row>
        <row r="1715">
          <cell r="A1715">
            <v>7010099200</v>
          </cell>
          <cell r="B1715">
            <v>7010099200</v>
          </cell>
          <cell r="C1715">
            <v>7010099200</v>
          </cell>
        </row>
        <row r="1716">
          <cell r="A1716">
            <v>7010099200</v>
          </cell>
          <cell r="B1716">
            <v>7010099200</v>
          </cell>
          <cell r="C1716">
            <v>7010099200</v>
          </cell>
        </row>
        <row r="1717">
          <cell r="A1717">
            <v>7010099200</v>
          </cell>
          <cell r="B1717">
            <v>7010099200</v>
          </cell>
          <cell r="C1717">
            <v>7010099200</v>
          </cell>
        </row>
        <row r="1718">
          <cell r="A1718">
            <v>7010099200</v>
          </cell>
          <cell r="B1718">
            <v>7010099200</v>
          </cell>
          <cell r="C1718">
            <v>7010099200</v>
          </cell>
        </row>
        <row r="1719">
          <cell r="A1719">
            <v>7010099200</v>
          </cell>
          <cell r="B1719">
            <v>7010099200</v>
          </cell>
          <cell r="C1719">
            <v>7010099200</v>
          </cell>
        </row>
        <row r="1720">
          <cell r="A1720">
            <v>7010099200</v>
          </cell>
          <cell r="B1720">
            <v>7010099200</v>
          </cell>
          <cell r="C1720">
            <v>7010099200</v>
          </cell>
        </row>
        <row r="1721">
          <cell r="A1721">
            <v>7010099200</v>
          </cell>
          <cell r="B1721">
            <v>7010099200</v>
          </cell>
          <cell r="C1721">
            <v>7010099200</v>
          </cell>
        </row>
        <row r="1722">
          <cell r="A1722">
            <v>7010099200</v>
          </cell>
          <cell r="B1722">
            <v>7010099200</v>
          </cell>
          <cell r="C1722">
            <v>7010099200</v>
          </cell>
        </row>
        <row r="1723">
          <cell r="A1723">
            <v>7010099200</v>
          </cell>
          <cell r="B1723">
            <v>7010099200</v>
          </cell>
          <cell r="C1723">
            <v>7010099200</v>
          </cell>
        </row>
        <row r="1724">
          <cell r="A1724">
            <v>7010099200</v>
          </cell>
          <cell r="B1724">
            <v>7010099200</v>
          </cell>
          <cell r="C1724">
            <v>7010099200</v>
          </cell>
        </row>
        <row r="1725">
          <cell r="A1725">
            <v>7010099200</v>
          </cell>
          <cell r="B1725">
            <v>7010099200</v>
          </cell>
          <cell r="C1725">
            <v>7010099200</v>
          </cell>
        </row>
        <row r="1726">
          <cell r="A1726">
            <v>7010099200</v>
          </cell>
          <cell r="B1726">
            <v>7010099200</v>
          </cell>
          <cell r="C1726">
            <v>7010099200</v>
          </cell>
        </row>
        <row r="1727">
          <cell r="A1727">
            <v>7010099200</v>
          </cell>
          <cell r="B1727">
            <v>7010099200</v>
          </cell>
          <cell r="C1727">
            <v>7010099200</v>
          </cell>
        </row>
        <row r="1728">
          <cell r="A1728">
            <v>7010099200</v>
          </cell>
          <cell r="B1728">
            <v>7010099200</v>
          </cell>
          <cell r="C1728">
            <v>7010099200</v>
          </cell>
        </row>
        <row r="1729">
          <cell r="A1729">
            <v>7010099200</v>
          </cell>
          <cell r="B1729">
            <v>7010099200</v>
          </cell>
          <cell r="C1729">
            <v>7010099200</v>
          </cell>
        </row>
        <row r="1730">
          <cell r="A1730">
            <v>7010099200</v>
          </cell>
          <cell r="B1730">
            <v>7010099200</v>
          </cell>
          <cell r="C1730">
            <v>7010099200</v>
          </cell>
        </row>
        <row r="1731">
          <cell r="A1731">
            <v>7010099200</v>
          </cell>
          <cell r="B1731">
            <v>7010099200</v>
          </cell>
          <cell r="C1731">
            <v>7010099200</v>
          </cell>
        </row>
        <row r="1732">
          <cell r="A1732">
            <v>7010099200</v>
          </cell>
          <cell r="B1732">
            <v>7010099200</v>
          </cell>
          <cell r="C1732">
            <v>7010099200</v>
          </cell>
        </row>
        <row r="1733">
          <cell r="A1733">
            <v>7010099200</v>
          </cell>
          <cell r="B1733">
            <v>7010099200</v>
          </cell>
          <cell r="C1733">
            <v>7010099200</v>
          </cell>
        </row>
        <row r="1734">
          <cell r="A1734">
            <v>7010099200</v>
          </cell>
          <cell r="B1734">
            <v>7010099200</v>
          </cell>
          <cell r="C1734">
            <v>7010099200</v>
          </cell>
        </row>
        <row r="1735">
          <cell r="A1735">
            <v>7010099200</v>
          </cell>
          <cell r="B1735">
            <v>7010099200</v>
          </cell>
          <cell r="C1735">
            <v>7010099200</v>
          </cell>
        </row>
        <row r="1736">
          <cell r="A1736">
            <v>7010099200</v>
          </cell>
          <cell r="B1736">
            <v>7010099200</v>
          </cell>
          <cell r="C1736">
            <v>7010099200</v>
          </cell>
        </row>
        <row r="1737">
          <cell r="A1737">
            <v>7010099200</v>
          </cell>
          <cell r="B1737">
            <v>7010099200</v>
          </cell>
          <cell r="C1737">
            <v>7010099200</v>
          </cell>
        </row>
        <row r="1738">
          <cell r="A1738">
            <v>7010099200</v>
          </cell>
          <cell r="B1738">
            <v>7010099200</v>
          </cell>
          <cell r="C1738">
            <v>7010099200</v>
          </cell>
        </row>
        <row r="1739">
          <cell r="A1739">
            <v>7010099200</v>
          </cell>
          <cell r="B1739">
            <v>7010099200</v>
          </cell>
          <cell r="C1739">
            <v>7010099200</v>
          </cell>
        </row>
        <row r="1740">
          <cell r="A1740">
            <v>7010099200</v>
          </cell>
          <cell r="B1740">
            <v>7010099200</v>
          </cell>
          <cell r="C1740">
            <v>7010099200</v>
          </cell>
        </row>
        <row r="1741">
          <cell r="A1741">
            <v>7010099200</v>
          </cell>
          <cell r="B1741">
            <v>7010099200</v>
          </cell>
          <cell r="C1741">
            <v>7010099200</v>
          </cell>
        </row>
        <row r="1742">
          <cell r="A1742">
            <v>7010099200</v>
          </cell>
          <cell r="B1742">
            <v>7010099200</v>
          </cell>
          <cell r="C1742">
            <v>7010099200</v>
          </cell>
        </row>
        <row r="1743">
          <cell r="A1743">
            <v>7010099200</v>
          </cell>
          <cell r="B1743">
            <v>7010099200</v>
          </cell>
          <cell r="C1743">
            <v>7010099200</v>
          </cell>
        </row>
        <row r="1744">
          <cell r="A1744">
            <v>7010099200</v>
          </cell>
          <cell r="B1744">
            <v>7010099200</v>
          </cell>
          <cell r="C1744">
            <v>7010099200</v>
          </cell>
        </row>
        <row r="1745">
          <cell r="A1745">
            <v>7010099200</v>
          </cell>
          <cell r="B1745">
            <v>7010099200</v>
          </cell>
          <cell r="C1745">
            <v>7010099200</v>
          </cell>
        </row>
        <row r="1746">
          <cell r="A1746">
            <v>7010099200</v>
          </cell>
          <cell r="B1746">
            <v>7010099200</v>
          </cell>
          <cell r="C1746">
            <v>7010099200</v>
          </cell>
        </row>
        <row r="1747">
          <cell r="A1747">
            <v>7010099200</v>
          </cell>
          <cell r="B1747">
            <v>7010099200</v>
          </cell>
          <cell r="C1747">
            <v>7010099200</v>
          </cell>
        </row>
        <row r="1748">
          <cell r="A1748">
            <v>7010099200</v>
          </cell>
          <cell r="B1748">
            <v>7010099200</v>
          </cell>
          <cell r="C1748">
            <v>7010099200</v>
          </cell>
        </row>
        <row r="1749">
          <cell r="A1749">
            <v>7010099200</v>
          </cell>
          <cell r="B1749">
            <v>7010099200</v>
          </cell>
          <cell r="C1749">
            <v>7010099200</v>
          </cell>
        </row>
        <row r="1750">
          <cell r="A1750">
            <v>7010099200</v>
          </cell>
          <cell r="B1750">
            <v>7010099200</v>
          </cell>
          <cell r="C1750">
            <v>7010099200</v>
          </cell>
        </row>
        <row r="1751">
          <cell r="A1751">
            <v>7010099200</v>
          </cell>
          <cell r="B1751">
            <v>7010099200</v>
          </cell>
          <cell r="C1751">
            <v>7010099200</v>
          </cell>
        </row>
        <row r="1752">
          <cell r="A1752">
            <v>7010099200</v>
          </cell>
          <cell r="B1752">
            <v>7010099200</v>
          </cell>
          <cell r="C1752">
            <v>7010099200</v>
          </cell>
        </row>
        <row r="1753">
          <cell r="A1753">
            <v>7010099200</v>
          </cell>
          <cell r="B1753">
            <v>7010099200</v>
          </cell>
          <cell r="C1753">
            <v>7010099200</v>
          </cell>
        </row>
        <row r="1754">
          <cell r="A1754">
            <v>7010099200</v>
          </cell>
          <cell r="B1754">
            <v>7010099200</v>
          </cell>
          <cell r="C1754">
            <v>7010099200</v>
          </cell>
        </row>
        <row r="1755">
          <cell r="A1755">
            <v>7010099200</v>
          </cell>
          <cell r="B1755">
            <v>7010099200</v>
          </cell>
          <cell r="C1755">
            <v>7010099200</v>
          </cell>
        </row>
        <row r="1756">
          <cell r="A1756">
            <v>7010099200</v>
          </cell>
          <cell r="B1756">
            <v>7010099200</v>
          </cell>
          <cell r="C1756">
            <v>7010099200</v>
          </cell>
        </row>
        <row r="1757">
          <cell r="A1757">
            <v>7010099200</v>
          </cell>
          <cell r="B1757">
            <v>7010099200</v>
          </cell>
          <cell r="C1757">
            <v>7010099200</v>
          </cell>
        </row>
        <row r="1758">
          <cell r="A1758">
            <v>7010099200</v>
          </cell>
          <cell r="B1758">
            <v>7010099200</v>
          </cell>
          <cell r="C1758">
            <v>7010099200</v>
          </cell>
        </row>
        <row r="1759">
          <cell r="A1759">
            <v>7010099200</v>
          </cell>
          <cell r="B1759">
            <v>7010099200</v>
          </cell>
          <cell r="C1759">
            <v>7010099200</v>
          </cell>
        </row>
        <row r="1760">
          <cell r="A1760">
            <v>7010099200</v>
          </cell>
          <cell r="B1760">
            <v>7010099200</v>
          </cell>
          <cell r="C1760">
            <v>7010099200</v>
          </cell>
        </row>
        <row r="1761">
          <cell r="A1761">
            <v>7010099200</v>
          </cell>
          <cell r="B1761">
            <v>7010099200</v>
          </cell>
          <cell r="C1761">
            <v>7010099200</v>
          </cell>
        </row>
        <row r="1762">
          <cell r="A1762">
            <v>7010099200</v>
          </cell>
          <cell r="B1762">
            <v>7010099200</v>
          </cell>
          <cell r="C1762">
            <v>7010099200</v>
          </cell>
        </row>
        <row r="1763">
          <cell r="A1763">
            <v>7010099200</v>
          </cell>
          <cell r="B1763">
            <v>7010099200</v>
          </cell>
          <cell r="C1763">
            <v>7010099200</v>
          </cell>
        </row>
        <row r="1764">
          <cell r="A1764">
            <v>7010099200</v>
          </cell>
          <cell r="B1764">
            <v>7010099200</v>
          </cell>
          <cell r="C1764">
            <v>7010099200</v>
          </cell>
        </row>
        <row r="1765">
          <cell r="A1765">
            <v>7010099200</v>
          </cell>
          <cell r="B1765">
            <v>7010099200</v>
          </cell>
          <cell r="C1765">
            <v>7010099200</v>
          </cell>
        </row>
        <row r="1766">
          <cell r="A1766">
            <v>7010099200</v>
          </cell>
          <cell r="B1766">
            <v>7010099200</v>
          </cell>
          <cell r="C1766">
            <v>7010099200</v>
          </cell>
        </row>
        <row r="1767">
          <cell r="A1767">
            <v>7010099200</v>
          </cell>
          <cell r="B1767">
            <v>7010099200</v>
          </cell>
          <cell r="C1767">
            <v>7010099200</v>
          </cell>
        </row>
        <row r="1768">
          <cell r="A1768">
            <v>7010099200</v>
          </cell>
          <cell r="B1768">
            <v>7010099200</v>
          </cell>
          <cell r="C1768">
            <v>7010099200</v>
          </cell>
        </row>
        <row r="1769">
          <cell r="A1769">
            <v>7010099200</v>
          </cell>
          <cell r="B1769">
            <v>7010099200</v>
          </cell>
          <cell r="C1769">
            <v>7010099200</v>
          </cell>
        </row>
        <row r="1770">
          <cell r="A1770">
            <v>7010099200</v>
          </cell>
          <cell r="B1770">
            <v>7010099200</v>
          </cell>
          <cell r="C1770">
            <v>7010099200</v>
          </cell>
        </row>
        <row r="1771">
          <cell r="A1771">
            <v>7010099200</v>
          </cell>
          <cell r="B1771">
            <v>7010099200</v>
          </cell>
          <cell r="C1771">
            <v>7010099200</v>
          </cell>
        </row>
        <row r="1772">
          <cell r="A1772">
            <v>7010099200</v>
          </cell>
          <cell r="B1772">
            <v>7010099200</v>
          </cell>
          <cell r="C1772">
            <v>7010099200</v>
          </cell>
        </row>
        <row r="1773">
          <cell r="A1773">
            <v>7010099200</v>
          </cell>
          <cell r="B1773">
            <v>7010099200</v>
          </cell>
          <cell r="C1773">
            <v>7010099200</v>
          </cell>
        </row>
        <row r="1774">
          <cell r="A1774">
            <v>7010099200</v>
          </cell>
          <cell r="B1774">
            <v>7010099200</v>
          </cell>
          <cell r="C1774">
            <v>7010099200</v>
          </cell>
        </row>
        <row r="1775">
          <cell r="A1775">
            <v>7010099200</v>
          </cell>
          <cell r="B1775">
            <v>7010099200</v>
          </cell>
          <cell r="C1775">
            <v>7010099200</v>
          </cell>
        </row>
        <row r="1776">
          <cell r="A1776">
            <v>7010099200</v>
          </cell>
          <cell r="B1776">
            <v>7010099200</v>
          </cell>
          <cell r="C1776">
            <v>7010099200</v>
          </cell>
        </row>
        <row r="1777">
          <cell r="A1777">
            <v>7010099200</v>
          </cell>
          <cell r="B1777">
            <v>7010099200</v>
          </cell>
          <cell r="C1777">
            <v>7010099200</v>
          </cell>
        </row>
        <row r="1778">
          <cell r="A1778">
            <v>7010099200</v>
          </cell>
          <cell r="B1778">
            <v>7010099200</v>
          </cell>
          <cell r="C1778">
            <v>7010099200</v>
          </cell>
        </row>
        <row r="1779">
          <cell r="A1779">
            <v>7010099200</v>
          </cell>
          <cell r="B1779">
            <v>7010099200</v>
          </cell>
          <cell r="C1779">
            <v>7010099200</v>
          </cell>
        </row>
        <row r="1780">
          <cell r="A1780">
            <v>7010099200</v>
          </cell>
          <cell r="B1780">
            <v>7010099200</v>
          </cell>
          <cell r="C1780">
            <v>7010099200</v>
          </cell>
        </row>
        <row r="1781">
          <cell r="A1781">
            <v>7010099200</v>
          </cell>
          <cell r="B1781">
            <v>7010099200</v>
          </cell>
          <cell r="C1781">
            <v>7010099200</v>
          </cell>
        </row>
        <row r="1782">
          <cell r="A1782">
            <v>7010099200</v>
          </cell>
          <cell r="B1782">
            <v>7010099200</v>
          </cell>
          <cell r="C1782">
            <v>7010099200</v>
          </cell>
        </row>
        <row r="1783">
          <cell r="A1783">
            <v>7010099200</v>
          </cell>
          <cell r="B1783">
            <v>7010099200</v>
          </cell>
          <cell r="C1783">
            <v>7010099200</v>
          </cell>
        </row>
        <row r="1784">
          <cell r="A1784">
            <v>7010099200</v>
          </cell>
          <cell r="B1784">
            <v>7010099200</v>
          </cell>
          <cell r="C1784">
            <v>7010099200</v>
          </cell>
        </row>
        <row r="1785">
          <cell r="A1785">
            <v>7010099200</v>
          </cell>
          <cell r="B1785">
            <v>7010099200</v>
          </cell>
          <cell r="C1785">
            <v>7010099200</v>
          </cell>
        </row>
        <row r="1786">
          <cell r="A1786">
            <v>7010099200</v>
          </cell>
          <cell r="B1786">
            <v>7010099200</v>
          </cell>
          <cell r="C1786">
            <v>7010099200</v>
          </cell>
        </row>
        <row r="1787">
          <cell r="A1787">
            <v>7010099200</v>
          </cell>
          <cell r="B1787">
            <v>7010099200</v>
          </cell>
          <cell r="C1787">
            <v>7010099200</v>
          </cell>
        </row>
        <row r="1788">
          <cell r="A1788">
            <v>7010099200</v>
          </cell>
          <cell r="B1788">
            <v>7010099200</v>
          </cell>
          <cell r="C1788">
            <v>7010099200</v>
          </cell>
        </row>
        <row r="1789">
          <cell r="A1789">
            <v>7010099200</v>
          </cell>
          <cell r="B1789">
            <v>7010099200</v>
          </cell>
          <cell r="C1789">
            <v>7010099200</v>
          </cell>
        </row>
        <row r="1790">
          <cell r="A1790">
            <v>7010099200</v>
          </cell>
          <cell r="B1790">
            <v>7010099200</v>
          </cell>
          <cell r="C1790">
            <v>7010099200</v>
          </cell>
        </row>
        <row r="1791">
          <cell r="A1791">
            <v>7010099200</v>
          </cell>
          <cell r="B1791">
            <v>7010099200</v>
          </cell>
          <cell r="C1791">
            <v>7010099200</v>
          </cell>
        </row>
        <row r="1792">
          <cell r="A1792">
            <v>7010099200</v>
          </cell>
          <cell r="B1792">
            <v>7010099200</v>
          </cell>
          <cell r="C1792">
            <v>7010099200</v>
          </cell>
        </row>
        <row r="1793">
          <cell r="A1793">
            <v>7010099200</v>
          </cell>
          <cell r="B1793">
            <v>7010099200</v>
          </cell>
          <cell r="C1793">
            <v>7010099200</v>
          </cell>
        </row>
        <row r="1794">
          <cell r="A1794">
            <v>7010099200</v>
          </cell>
          <cell r="B1794">
            <v>7010099200</v>
          </cell>
          <cell r="C1794">
            <v>7010099200</v>
          </cell>
        </row>
        <row r="1795">
          <cell r="A1795">
            <v>7010099200</v>
          </cell>
          <cell r="B1795">
            <v>7010099200</v>
          </cell>
          <cell r="C1795">
            <v>7010099200</v>
          </cell>
        </row>
        <row r="1796">
          <cell r="A1796">
            <v>7010099200</v>
          </cell>
          <cell r="B1796">
            <v>7010099200</v>
          </cell>
          <cell r="C1796">
            <v>7010099200</v>
          </cell>
        </row>
        <row r="1797">
          <cell r="A1797">
            <v>7010099200</v>
          </cell>
          <cell r="B1797">
            <v>7010099200</v>
          </cell>
          <cell r="C1797">
            <v>7010099200</v>
          </cell>
        </row>
        <row r="1798">
          <cell r="A1798">
            <v>7010099200</v>
          </cell>
          <cell r="B1798">
            <v>7010099200</v>
          </cell>
          <cell r="C1798">
            <v>7010099200</v>
          </cell>
        </row>
        <row r="1799">
          <cell r="A1799">
            <v>7010099200</v>
          </cell>
          <cell r="B1799">
            <v>7010099200</v>
          </cell>
          <cell r="C1799">
            <v>7010099200</v>
          </cell>
        </row>
        <row r="1800">
          <cell r="A1800">
            <v>7010099200</v>
          </cell>
          <cell r="B1800">
            <v>7010099200</v>
          </cell>
          <cell r="C1800">
            <v>7010099200</v>
          </cell>
        </row>
        <row r="1801">
          <cell r="A1801">
            <v>7010099200</v>
          </cell>
          <cell r="B1801">
            <v>7010099200</v>
          </cell>
          <cell r="C1801">
            <v>7010099200</v>
          </cell>
        </row>
        <row r="1802">
          <cell r="A1802">
            <v>7010099200</v>
          </cell>
          <cell r="B1802">
            <v>7010099200</v>
          </cell>
          <cell r="C1802">
            <v>7010099200</v>
          </cell>
        </row>
        <row r="1803">
          <cell r="A1803">
            <v>7010099200</v>
          </cell>
          <cell r="B1803">
            <v>7010099200</v>
          </cell>
          <cell r="C1803">
            <v>7010099200</v>
          </cell>
        </row>
        <row r="1804">
          <cell r="A1804">
            <v>7010099200</v>
          </cell>
          <cell r="B1804">
            <v>7010099200</v>
          </cell>
          <cell r="C1804">
            <v>7010099200</v>
          </cell>
        </row>
        <row r="1805">
          <cell r="A1805">
            <v>7010099200</v>
          </cell>
          <cell r="B1805">
            <v>7010099200</v>
          </cell>
          <cell r="C1805">
            <v>7010099200</v>
          </cell>
        </row>
        <row r="1806">
          <cell r="A1806">
            <v>7010099200</v>
          </cell>
          <cell r="B1806">
            <v>7010099200</v>
          </cell>
          <cell r="C1806">
            <v>7010099200</v>
          </cell>
        </row>
        <row r="1807">
          <cell r="A1807">
            <v>7010099200</v>
          </cell>
          <cell r="B1807">
            <v>7010099200</v>
          </cell>
          <cell r="C1807">
            <v>7010099200</v>
          </cell>
        </row>
        <row r="1808">
          <cell r="A1808">
            <v>7010099200</v>
          </cell>
          <cell r="B1808">
            <v>7010099200</v>
          </cell>
          <cell r="C1808">
            <v>7010099200</v>
          </cell>
        </row>
        <row r="1809">
          <cell r="A1809">
            <v>7010099200</v>
          </cell>
          <cell r="B1809">
            <v>7010099200</v>
          </cell>
          <cell r="C1809">
            <v>7010099200</v>
          </cell>
        </row>
        <row r="1810">
          <cell r="A1810">
            <v>7010099200</v>
          </cell>
          <cell r="B1810">
            <v>7010099200</v>
          </cell>
          <cell r="C1810">
            <v>7010099200</v>
          </cell>
        </row>
        <row r="1811">
          <cell r="A1811">
            <v>7010099200</v>
          </cell>
          <cell r="B1811">
            <v>7010099200</v>
          </cell>
          <cell r="C1811">
            <v>7010099200</v>
          </cell>
        </row>
        <row r="1812">
          <cell r="A1812">
            <v>7010099200</v>
          </cell>
          <cell r="B1812">
            <v>7010099200</v>
          </cell>
          <cell r="C1812">
            <v>7010099200</v>
          </cell>
        </row>
        <row r="1813">
          <cell r="A1813">
            <v>7010099200</v>
          </cell>
          <cell r="B1813">
            <v>7010099200</v>
          </cell>
          <cell r="C1813">
            <v>7010099200</v>
          </cell>
        </row>
        <row r="1814">
          <cell r="A1814">
            <v>7010099200</v>
          </cell>
          <cell r="B1814">
            <v>7010099200</v>
          </cell>
          <cell r="C1814">
            <v>7010099200</v>
          </cell>
        </row>
        <row r="1815">
          <cell r="A1815">
            <v>7010099200</v>
          </cell>
          <cell r="B1815">
            <v>7010099200</v>
          </cell>
          <cell r="C1815">
            <v>7010099200</v>
          </cell>
        </row>
        <row r="1816">
          <cell r="A1816">
            <v>7010099200</v>
          </cell>
          <cell r="B1816">
            <v>7010099200</v>
          </cell>
          <cell r="C1816">
            <v>7010099200</v>
          </cell>
        </row>
        <row r="1817">
          <cell r="A1817">
            <v>7010099200</v>
          </cell>
          <cell r="B1817">
            <v>7010099200</v>
          </cell>
          <cell r="C1817">
            <v>7010099200</v>
          </cell>
        </row>
        <row r="1818">
          <cell r="A1818">
            <v>7010099200</v>
          </cell>
          <cell r="B1818">
            <v>7010099200</v>
          </cell>
          <cell r="C1818">
            <v>7010099200</v>
          </cell>
        </row>
        <row r="1819">
          <cell r="A1819">
            <v>7010099200</v>
          </cell>
          <cell r="B1819">
            <v>7010099200</v>
          </cell>
          <cell r="C1819">
            <v>7010099200</v>
          </cell>
        </row>
        <row r="1820">
          <cell r="A1820">
            <v>7010099200</v>
          </cell>
          <cell r="B1820">
            <v>7010099200</v>
          </cell>
          <cell r="C1820">
            <v>7010099200</v>
          </cell>
        </row>
        <row r="1821">
          <cell r="A1821">
            <v>7010099200</v>
          </cell>
          <cell r="B1821">
            <v>7010099200</v>
          </cell>
          <cell r="C1821">
            <v>7010099200</v>
          </cell>
        </row>
        <row r="1822">
          <cell r="A1822">
            <v>7010099200</v>
          </cell>
          <cell r="B1822">
            <v>7010099200</v>
          </cell>
          <cell r="C1822">
            <v>7010099200</v>
          </cell>
        </row>
        <row r="1823">
          <cell r="A1823">
            <v>7010099200</v>
          </cell>
          <cell r="B1823">
            <v>7010099200</v>
          </cell>
          <cell r="C1823">
            <v>7010099200</v>
          </cell>
        </row>
        <row r="1824">
          <cell r="A1824">
            <v>7010099200</v>
          </cell>
          <cell r="B1824">
            <v>7010099200</v>
          </cell>
          <cell r="C1824">
            <v>7010099200</v>
          </cell>
        </row>
        <row r="1825">
          <cell r="A1825">
            <v>7010099200</v>
          </cell>
          <cell r="B1825">
            <v>7010099200</v>
          </cell>
          <cell r="C1825">
            <v>7010099200</v>
          </cell>
        </row>
        <row r="1826">
          <cell r="A1826">
            <v>7010099200</v>
          </cell>
          <cell r="B1826">
            <v>7010099200</v>
          </cell>
          <cell r="C1826">
            <v>7010099200</v>
          </cell>
        </row>
        <row r="1827">
          <cell r="A1827">
            <v>7010099200</v>
          </cell>
          <cell r="B1827">
            <v>7010099200</v>
          </cell>
          <cell r="C1827">
            <v>7010099200</v>
          </cell>
        </row>
        <row r="1828">
          <cell r="A1828">
            <v>7010099200</v>
          </cell>
          <cell r="B1828">
            <v>7010099200</v>
          </cell>
          <cell r="C1828">
            <v>7010099200</v>
          </cell>
        </row>
        <row r="1829">
          <cell r="A1829">
            <v>7010099200</v>
          </cell>
          <cell r="B1829">
            <v>7010099200</v>
          </cell>
          <cell r="C1829">
            <v>7010099200</v>
          </cell>
        </row>
        <row r="1830">
          <cell r="A1830">
            <v>7010099200</v>
          </cell>
          <cell r="B1830">
            <v>7010099200</v>
          </cell>
          <cell r="C1830">
            <v>7010099200</v>
          </cell>
        </row>
        <row r="1831">
          <cell r="A1831">
            <v>7010099200</v>
          </cell>
          <cell r="B1831">
            <v>7010099200</v>
          </cell>
          <cell r="C1831">
            <v>7010099200</v>
          </cell>
        </row>
        <row r="1832">
          <cell r="A1832">
            <v>7010099200</v>
          </cell>
          <cell r="B1832">
            <v>7010099200</v>
          </cell>
          <cell r="C1832">
            <v>7010099200</v>
          </cell>
        </row>
        <row r="1833">
          <cell r="A1833">
            <v>7010099200</v>
          </cell>
          <cell r="B1833">
            <v>7010099200</v>
          </cell>
          <cell r="C1833">
            <v>7010099200</v>
          </cell>
        </row>
        <row r="1834">
          <cell r="A1834">
            <v>7010099200</v>
          </cell>
          <cell r="B1834">
            <v>7010099200</v>
          </cell>
          <cell r="C1834">
            <v>7010099200</v>
          </cell>
        </row>
        <row r="1835">
          <cell r="A1835">
            <v>7010099200</v>
          </cell>
          <cell r="B1835">
            <v>7010099200</v>
          </cell>
          <cell r="C1835">
            <v>7010099200</v>
          </cell>
        </row>
        <row r="1836">
          <cell r="A1836">
            <v>7010099200</v>
          </cell>
          <cell r="B1836">
            <v>7010099200</v>
          </cell>
          <cell r="C1836">
            <v>7010099200</v>
          </cell>
        </row>
        <row r="1837">
          <cell r="A1837">
            <v>7010099200</v>
          </cell>
          <cell r="B1837">
            <v>7010099200</v>
          </cell>
          <cell r="C1837">
            <v>7010099200</v>
          </cell>
        </row>
        <row r="1838">
          <cell r="A1838">
            <v>7010099200</v>
          </cell>
          <cell r="B1838">
            <v>7010099200</v>
          </cell>
          <cell r="C1838">
            <v>7010099200</v>
          </cell>
        </row>
        <row r="1839">
          <cell r="A1839">
            <v>7010099200</v>
          </cell>
          <cell r="B1839">
            <v>7010099200</v>
          </cell>
          <cell r="C1839">
            <v>7010099200</v>
          </cell>
        </row>
        <row r="1840">
          <cell r="A1840">
            <v>7010099200</v>
          </cell>
          <cell r="B1840">
            <v>7010099200</v>
          </cell>
          <cell r="C1840">
            <v>7010099200</v>
          </cell>
        </row>
        <row r="1841">
          <cell r="A1841">
            <v>7010099200</v>
          </cell>
          <cell r="B1841">
            <v>7010099200</v>
          </cell>
          <cell r="C1841">
            <v>7010099200</v>
          </cell>
        </row>
        <row r="1842">
          <cell r="A1842">
            <v>7010099200</v>
          </cell>
          <cell r="B1842">
            <v>7010099200</v>
          </cell>
          <cell r="C1842">
            <v>7010099200</v>
          </cell>
        </row>
        <row r="1843">
          <cell r="A1843">
            <v>7010099200</v>
          </cell>
          <cell r="B1843">
            <v>7010099200</v>
          </cell>
          <cell r="C1843">
            <v>7010099200</v>
          </cell>
        </row>
        <row r="1844">
          <cell r="A1844">
            <v>7010099200</v>
          </cell>
          <cell r="B1844">
            <v>7010099200</v>
          </cell>
          <cell r="C1844">
            <v>7010099200</v>
          </cell>
        </row>
        <row r="1845">
          <cell r="A1845">
            <v>7010099200</v>
          </cell>
          <cell r="B1845">
            <v>7010099200</v>
          </cell>
          <cell r="C1845">
            <v>7010099200</v>
          </cell>
        </row>
        <row r="1846">
          <cell r="A1846">
            <v>7010099200</v>
          </cell>
          <cell r="B1846">
            <v>7010099200</v>
          </cell>
          <cell r="C1846">
            <v>7010099200</v>
          </cell>
        </row>
        <row r="1847">
          <cell r="A1847">
            <v>7010099200</v>
          </cell>
          <cell r="B1847">
            <v>7010099200</v>
          </cell>
          <cell r="C1847">
            <v>7010099200</v>
          </cell>
        </row>
        <row r="1848">
          <cell r="A1848">
            <v>7010099200</v>
          </cell>
          <cell r="B1848">
            <v>7010099200</v>
          </cell>
          <cell r="C1848">
            <v>7010099200</v>
          </cell>
        </row>
        <row r="1849">
          <cell r="A1849">
            <v>7010099200</v>
          </cell>
          <cell r="B1849">
            <v>7010099200</v>
          </cell>
          <cell r="C1849">
            <v>7010099200</v>
          </cell>
        </row>
        <row r="1850">
          <cell r="A1850">
            <v>7010099200</v>
          </cell>
          <cell r="B1850">
            <v>7010099200</v>
          </cell>
          <cell r="C1850">
            <v>7010099200</v>
          </cell>
        </row>
        <row r="1851">
          <cell r="A1851">
            <v>7010099200</v>
          </cell>
          <cell r="B1851">
            <v>7010099200</v>
          </cell>
          <cell r="C1851">
            <v>7010099200</v>
          </cell>
        </row>
        <row r="1852">
          <cell r="A1852">
            <v>7010099200</v>
          </cell>
          <cell r="B1852">
            <v>7010099200</v>
          </cell>
          <cell r="C1852">
            <v>7010099200</v>
          </cell>
        </row>
        <row r="1853">
          <cell r="A1853">
            <v>7010099200</v>
          </cell>
          <cell r="B1853">
            <v>7010099200</v>
          </cell>
          <cell r="C1853">
            <v>7010099200</v>
          </cell>
        </row>
        <row r="1854">
          <cell r="A1854">
            <v>7010099200</v>
          </cell>
          <cell r="B1854">
            <v>7010099200</v>
          </cell>
          <cell r="C1854">
            <v>7010099200</v>
          </cell>
        </row>
        <row r="1855">
          <cell r="A1855">
            <v>7010099200</v>
          </cell>
          <cell r="B1855">
            <v>7010099200</v>
          </cell>
          <cell r="C1855">
            <v>7010099200</v>
          </cell>
        </row>
        <row r="1856">
          <cell r="A1856">
            <v>7010099200</v>
          </cell>
          <cell r="B1856">
            <v>7010099200</v>
          </cell>
          <cell r="C1856">
            <v>7010099200</v>
          </cell>
        </row>
        <row r="1857">
          <cell r="A1857">
            <v>7010099200</v>
          </cell>
          <cell r="B1857">
            <v>7010099200</v>
          </cell>
          <cell r="C1857">
            <v>7010099200</v>
          </cell>
        </row>
        <row r="1858">
          <cell r="A1858">
            <v>7010099200</v>
          </cell>
          <cell r="B1858">
            <v>7010099200</v>
          </cell>
          <cell r="C1858">
            <v>7010099200</v>
          </cell>
        </row>
        <row r="1859">
          <cell r="A1859">
            <v>7010099200</v>
          </cell>
          <cell r="B1859">
            <v>7010099200</v>
          </cell>
          <cell r="C1859">
            <v>7010099200</v>
          </cell>
        </row>
        <row r="1860">
          <cell r="A1860">
            <v>7010099200</v>
          </cell>
          <cell r="B1860">
            <v>7010099200</v>
          </cell>
          <cell r="C1860">
            <v>7010099200</v>
          </cell>
        </row>
        <row r="1861">
          <cell r="A1861">
            <v>7010099200</v>
          </cell>
          <cell r="B1861">
            <v>7010099200</v>
          </cell>
          <cell r="C1861">
            <v>7010099200</v>
          </cell>
        </row>
        <row r="1862">
          <cell r="A1862">
            <v>7010099200</v>
          </cell>
          <cell r="B1862">
            <v>7010099200</v>
          </cell>
          <cell r="C1862">
            <v>7010099200</v>
          </cell>
        </row>
        <row r="1863">
          <cell r="A1863">
            <v>7010099200</v>
          </cell>
          <cell r="B1863">
            <v>7010099200</v>
          </cell>
          <cell r="C1863">
            <v>7010099200</v>
          </cell>
        </row>
        <row r="1864">
          <cell r="A1864">
            <v>7010099200</v>
          </cell>
          <cell r="B1864">
            <v>7010099200</v>
          </cell>
          <cell r="C1864">
            <v>7010099200</v>
          </cell>
        </row>
        <row r="1865">
          <cell r="A1865">
            <v>7010099200</v>
          </cell>
          <cell r="B1865">
            <v>7010099200</v>
          </cell>
          <cell r="C1865">
            <v>7010099200</v>
          </cell>
        </row>
        <row r="1866">
          <cell r="A1866">
            <v>7010099200</v>
          </cell>
          <cell r="B1866">
            <v>7010099200</v>
          </cell>
          <cell r="C1866">
            <v>7010099200</v>
          </cell>
        </row>
        <row r="1867">
          <cell r="A1867">
            <v>7010099200</v>
          </cell>
          <cell r="B1867">
            <v>7010099200</v>
          </cell>
          <cell r="C1867">
            <v>7010099200</v>
          </cell>
        </row>
        <row r="1868">
          <cell r="A1868">
            <v>7010099200</v>
          </cell>
          <cell r="B1868">
            <v>7010099200</v>
          </cell>
          <cell r="C1868">
            <v>7010099200</v>
          </cell>
        </row>
        <row r="1869">
          <cell r="A1869">
            <v>7010099200</v>
          </cell>
          <cell r="B1869">
            <v>7010099200</v>
          </cell>
          <cell r="C1869">
            <v>7010099200</v>
          </cell>
        </row>
        <row r="1870">
          <cell r="A1870">
            <v>7010099200</v>
          </cell>
          <cell r="B1870">
            <v>7010099200</v>
          </cell>
          <cell r="C1870">
            <v>7010099200</v>
          </cell>
        </row>
        <row r="1871">
          <cell r="A1871">
            <v>7010099200</v>
          </cell>
          <cell r="B1871">
            <v>7010099200</v>
          </cell>
          <cell r="C1871">
            <v>7010099200</v>
          </cell>
        </row>
        <row r="1872">
          <cell r="A1872">
            <v>7010099200</v>
          </cell>
          <cell r="B1872">
            <v>7010099200</v>
          </cell>
          <cell r="C1872">
            <v>7010099200</v>
          </cell>
        </row>
        <row r="1873">
          <cell r="A1873">
            <v>7010099200</v>
          </cell>
          <cell r="B1873">
            <v>7010099200</v>
          </cell>
          <cell r="C1873">
            <v>7010099200</v>
          </cell>
        </row>
        <row r="1874">
          <cell r="A1874">
            <v>7010099200</v>
          </cell>
          <cell r="B1874">
            <v>7010099200</v>
          </cell>
          <cell r="C1874">
            <v>7010099200</v>
          </cell>
        </row>
        <row r="1875">
          <cell r="A1875">
            <v>7010099200</v>
          </cell>
          <cell r="B1875">
            <v>7010099200</v>
          </cell>
          <cell r="C1875">
            <v>7010099200</v>
          </cell>
        </row>
        <row r="1876">
          <cell r="A1876">
            <v>7010099200</v>
          </cell>
          <cell r="B1876">
            <v>7010099200</v>
          </cell>
          <cell r="C1876">
            <v>7010099200</v>
          </cell>
        </row>
        <row r="1877">
          <cell r="A1877">
            <v>7010099200</v>
          </cell>
          <cell r="B1877">
            <v>7010099200</v>
          </cell>
          <cell r="C1877">
            <v>7010099200</v>
          </cell>
        </row>
        <row r="1878">
          <cell r="A1878">
            <v>7010099200</v>
          </cell>
          <cell r="B1878">
            <v>7010099200</v>
          </cell>
          <cell r="C1878">
            <v>7010099200</v>
          </cell>
        </row>
        <row r="1879">
          <cell r="A1879">
            <v>7010099200</v>
          </cell>
          <cell r="B1879">
            <v>7010099200</v>
          </cell>
          <cell r="C1879">
            <v>7010099200</v>
          </cell>
        </row>
        <row r="1880">
          <cell r="A1880">
            <v>7010099200</v>
          </cell>
          <cell r="B1880">
            <v>7010099200</v>
          </cell>
          <cell r="C1880">
            <v>7010099200</v>
          </cell>
        </row>
        <row r="1881">
          <cell r="A1881">
            <v>7010099200</v>
          </cell>
          <cell r="B1881">
            <v>7010099200</v>
          </cell>
          <cell r="C1881">
            <v>7010099200</v>
          </cell>
        </row>
        <row r="1882">
          <cell r="A1882">
            <v>7010099200</v>
          </cell>
          <cell r="B1882">
            <v>7010099200</v>
          </cell>
          <cell r="C1882">
            <v>7010099200</v>
          </cell>
        </row>
        <row r="1883">
          <cell r="A1883">
            <v>7010099200</v>
          </cell>
          <cell r="B1883">
            <v>7010099200</v>
          </cell>
          <cell r="C1883">
            <v>7010099200</v>
          </cell>
        </row>
        <row r="1884">
          <cell r="A1884">
            <v>7010099200</v>
          </cell>
          <cell r="B1884">
            <v>7010099200</v>
          </cell>
          <cell r="C1884">
            <v>7010099200</v>
          </cell>
        </row>
        <row r="1885">
          <cell r="A1885">
            <v>7010099200</v>
          </cell>
          <cell r="B1885">
            <v>7010099200</v>
          </cell>
          <cell r="C1885">
            <v>7010099200</v>
          </cell>
        </row>
        <row r="1886">
          <cell r="A1886">
            <v>7010099200</v>
          </cell>
          <cell r="B1886">
            <v>7010099200</v>
          </cell>
          <cell r="C1886">
            <v>7010099200</v>
          </cell>
        </row>
        <row r="1887">
          <cell r="A1887">
            <v>7010099200</v>
          </cell>
          <cell r="B1887">
            <v>7010099200</v>
          </cell>
          <cell r="C1887">
            <v>7010099200</v>
          </cell>
        </row>
        <row r="1888">
          <cell r="A1888">
            <v>7010099200</v>
          </cell>
          <cell r="B1888">
            <v>7010099200</v>
          </cell>
          <cell r="C1888">
            <v>7010099200</v>
          </cell>
        </row>
        <row r="1889">
          <cell r="A1889">
            <v>7010099200</v>
          </cell>
          <cell r="B1889">
            <v>7010099200</v>
          </cell>
          <cell r="C1889">
            <v>7010099200</v>
          </cell>
        </row>
        <row r="1890">
          <cell r="A1890">
            <v>7010099200</v>
          </cell>
          <cell r="B1890">
            <v>7010099200</v>
          </cell>
          <cell r="C1890">
            <v>7010099200</v>
          </cell>
        </row>
        <row r="1891">
          <cell r="A1891">
            <v>7010099200</v>
          </cell>
          <cell r="B1891">
            <v>7010099200</v>
          </cell>
          <cell r="C1891">
            <v>7010099200</v>
          </cell>
        </row>
        <row r="1892">
          <cell r="A1892">
            <v>7010099200</v>
          </cell>
          <cell r="B1892">
            <v>7010099200</v>
          </cell>
          <cell r="C1892">
            <v>7010099200</v>
          </cell>
        </row>
        <row r="1893">
          <cell r="A1893">
            <v>7010099200</v>
          </cell>
          <cell r="B1893">
            <v>7010099200</v>
          </cell>
          <cell r="C1893">
            <v>7010099200</v>
          </cell>
        </row>
        <row r="1894">
          <cell r="A1894">
            <v>7010099200</v>
          </cell>
          <cell r="B1894">
            <v>7010099200</v>
          </cell>
          <cell r="C1894">
            <v>7010099200</v>
          </cell>
        </row>
        <row r="1895">
          <cell r="A1895">
            <v>7010099200</v>
          </cell>
          <cell r="B1895">
            <v>7010099200</v>
          </cell>
          <cell r="C1895">
            <v>7010099200</v>
          </cell>
        </row>
        <row r="1896">
          <cell r="A1896">
            <v>7010099200</v>
          </cell>
          <cell r="B1896">
            <v>7010099200</v>
          </cell>
          <cell r="C1896">
            <v>7010099200</v>
          </cell>
        </row>
        <row r="1897">
          <cell r="A1897">
            <v>7010099200</v>
          </cell>
          <cell r="B1897">
            <v>7010099200</v>
          </cell>
          <cell r="C1897">
            <v>7010099200</v>
          </cell>
        </row>
        <row r="1898">
          <cell r="A1898">
            <v>7010099200</v>
          </cell>
          <cell r="B1898">
            <v>7010099200</v>
          </cell>
          <cell r="C1898">
            <v>7010099200</v>
          </cell>
        </row>
        <row r="1899">
          <cell r="A1899">
            <v>7010099200</v>
          </cell>
          <cell r="B1899">
            <v>7010099200</v>
          </cell>
          <cell r="C1899">
            <v>7010099200</v>
          </cell>
        </row>
        <row r="1900">
          <cell r="A1900">
            <v>7010099200</v>
          </cell>
          <cell r="B1900">
            <v>7010099200</v>
          </cell>
          <cell r="C1900">
            <v>7010099200</v>
          </cell>
        </row>
        <row r="1901">
          <cell r="A1901">
            <v>7010099200</v>
          </cell>
          <cell r="B1901">
            <v>7010099200</v>
          </cell>
          <cell r="C1901">
            <v>7010099200</v>
          </cell>
        </row>
        <row r="1902">
          <cell r="A1902">
            <v>7010099200</v>
          </cell>
          <cell r="B1902">
            <v>7010099200</v>
          </cell>
          <cell r="C1902">
            <v>7010099200</v>
          </cell>
        </row>
        <row r="1903">
          <cell r="A1903">
            <v>7010099200</v>
          </cell>
          <cell r="B1903">
            <v>7010099200</v>
          </cell>
          <cell r="C1903">
            <v>7010099200</v>
          </cell>
        </row>
        <row r="1904">
          <cell r="A1904">
            <v>7010099200</v>
          </cell>
          <cell r="B1904">
            <v>7010099200</v>
          </cell>
          <cell r="C1904">
            <v>7010099200</v>
          </cell>
        </row>
        <row r="1905">
          <cell r="A1905">
            <v>7010099200</v>
          </cell>
          <cell r="B1905">
            <v>7010099200</v>
          </cell>
          <cell r="C1905">
            <v>7010099200</v>
          </cell>
        </row>
        <row r="1906">
          <cell r="A1906">
            <v>7010099200</v>
          </cell>
          <cell r="B1906">
            <v>7010099200</v>
          </cell>
          <cell r="C1906">
            <v>7010099200</v>
          </cell>
        </row>
        <row r="1907">
          <cell r="A1907">
            <v>7010099200</v>
          </cell>
          <cell r="B1907">
            <v>7010099200</v>
          </cell>
          <cell r="C1907">
            <v>7010099200</v>
          </cell>
        </row>
        <row r="1908">
          <cell r="A1908">
            <v>7010099200</v>
          </cell>
          <cell r="B1908">
            <v>7010099200</v>
          </cell>
          <cell r="C1908">
            <v>7010099200</v>
          </cell>
        </row>
        <row r="1909">
          <cell r="A1909">
            <v>7010099200</v>
          </cell>
          <cell r="B1909">
            <v>7010099200</v>
          </cell>
          <cell r="C1909">
            <v>7010099200</v>
          </cell>
        </row>
        <row r="1910">
          <cell r="A1910">
            <v>7010099200</v>
          </cell>
          <cell r="B1910">
            <v>7010099200</v>
          </cell>
          <cell r="C1910">
            <v>7010099200</v>
          </cell>
        </row>
        <row r="1911">
          <cell r="A1911">
            <v>7010099200</v>
          </cell>
          <cell r="B1911">
            <v>7010099200</v>
          </cell>
          <cell r="C1911">
            <v>7010099200</v>
          </cell>
        </row>
        <row r="1912">
          <cell r="A1912">
            <v>7010099200</v>
          </cell>
          <cell r="B1912">
            <v>7010099200</v>
          </cell>
          <cell r="C1912">
            <v>7010099200</v>
          </cell>
        </row>
        <row r="1913">
          <cell r="A1913">
            <v>7010099200</v>
          </cell>
          <cell r="B1913">
            <v>7010099200</v>
          </cell>
          <cell r="C1913">
            <v>7010099200</v>
          </cell>
        </row>
        <row r="1914">
          <cell r="A1914">
            <v>7010099200</v>
          </cell>
          <cell r="B1914">
            <v>7010099200</v>
          </cell>
          <cell r="C1914">
            <v>7010099200</v>
          </cell>
        </row>
        <row r="1915">
          <cell r="A1915">
            <v>7010099200</v>
          </cell>
          <cell r="B1915">
            <v>7010099200</v>
          </cell>
          <cell r="C1915">
            <v>7010099200</v>
          </cell>
        </row>
        <row r="1916">
          <cell r="A1916">
            <v>7010099200</v>
          </cell>
          <cell r="B1916">
            <v>7010099200</v>
          </cell>
          <cell r="C1916">
            <v>7010099200</v>
          </cell>
        </row>
        <row r="1917">
          <cell r="A1917">
            <v>7010099200</v>
          </cell>
          <cell r="B1917">
            <v>7010099200</v>
          </cell>
          <cell r="C1917">
            <v>7010099200</v>
          </cell>
        </row>
        <row r="1918">
          <cell r="A1918">
            <v>7010099200</v>
          </cell>
          <cell r="B1918">
            <v>7010099200</v>
          </cell>
          <cell r="C1918">
            <v>7010099200</v>
          </cell>
        </row>
        <row r="1919">
          <cell r="A1919">
            <v>7010099200</v>
          </cell>
          <cell r="B1919">
            <v>7010099200</v>
          </cell>
          <cell r="C1919">
            <v>7010099200</v>
          </cell>
        </row>
        <row r="1920">
          <cell r="A1920">
            <v>7010099200</v>
          </cell>
          <cell r="B1920">
            <v>7010099200</v>
          </cell>
          <cell r="C1920">
            <v>7010099200</v>
          </cell>
        </row>
        <row r="1921">
          <cell r="A1921">
            <v>7010099200</v>
          </cell>
          <cell r="B1921">
            <v>7010099200</v>
          </cell>
          <cell r="C1921">
            <v>7010099200</v>
          </cell>
        </row>
        <row r="1922">
          <cell r="A1922">
            <v>7010099200</v>
          </cell>
          <cell r="B1922">
            <v>7010099200</v>
          </cell>
          <cell r="C1922">
            <v>7010099200</v>
          </cell>
        </row>
        <row r="1923">
          <cell r="A1923">
            <v>7010099200</v>
          </cell>
          <cell r="B1923">
            <v>7010099200</v>
          </cell>
          <cell r="C1923">
            <v>7010099200</v>
          </cell>
        </row>
        <row r="1924">
          <cell r="A1924">
            <v>7010099200</v>
          </cell>
          <cell r="B1924">
            <v>7010099200</v>
          </cell>
          <cell r="C1924">
            <v>7010099200</v>
          </cell>
        </row>
        <row r="1925">
          <cell r="A1925">
            <v>7010099200</v>
          </cell>
          <cell r="B1925">
            <v>7010099200</v>
          </cell>
          <cell r="C1925">
            <v>7010099200</v>
          </cell>
        </row>
        <row r="1926">
          <cell r="A1926">
            <v>7010099200</v>
          </cell>
          <cell r="B1926">
            <v>7010099200</v>
          </cell>
          <cell r="C1926">
            <v>7010099200</v>
          </cell>
        </row>
        <row r="1927">
          <cell r="A1927">
            <v>7010099200</v>
          </cell>
          <cell r="B1927">
            <v>7010099200</v>
          </cell>
          <cell r="C1927">
            <v>7010099200</v>
          </cell>
        </row>
        <row r="1928">
          <cell r="A1928">
            <v>7010099200</v>
          </cell>
          <cell r="B1928">
            <v>7010099200</v>
          </cell>
          <cell r="C1928">
            <v>7010099200</v>
          </cell>
        </row>
        <row r="1929">
          <cell r="A1929">
            <v>7010099200</v>
          </cell>
          <cell r="B1929">
            <v>7010099200</v>
          </cell>
          <cell r="C1929">
            <v>7010099200</v>
          </cell>
        </row>
        <row r="1930">
          <cell r="A1930">
            <v>7010099200</v>
          </cell>
          <cell r="B1930">
            <v>7010099200</v>
          </cell>
          <cell r="C1930">
            <v>7010099200</v>
          </cell>
        </row>
        <row r="1931">
          <cell r="A1931">
            <v>7010099200</v>
          </cell>
          <cell r="B1931">
            <v>7010099200</v>
          </cell>
          <cell r="C1931">
            <v>7010099200</v>
          </cell>
        </row>
        <row r="1932">
          <cell r="A1932">
            <v>7010099200</v>
          </cell>
          <cell r="B1932">
            <v>7010099200</v>
          </cell>
          <cell r="C1932">
            <v>7010099200</v>
          </cell>
        </row>
        <row r="1933">
          <cell r="A1933">
            <v>7010099200</v>
          </cell>
          <cell r="B1933">
            <v>7010099200</v>
          </cell>
          <cell r="C1933">
            <v>7010099200</v>
          </cell>
        </row>
        <row r="1934">
          <cell r="A1934">
            <v>7010099200</v>
          </cell>
          <cell r="B1934">
            <v>7010099200</v>
          </cell>
          <cell r="C1934">
            <v>7010099200</v>
          </cell>
        </row>
        <row r="1935">
          <cell r="A1935">
            <v>7010099200</v>
          </cell>
          <cell r="B1935">
            <v>7010099200</v>
          </cell>
          <cell r="C1935">
            <v>7010099200</v>
          </cell>
        </row>
        <row r="1936">
          <cell r="A1936">
            <v>7010099200</v>
          </cell>
          <cell r="B1936">
            <v>7010099200</v>
          </cell>
          <cell r="C1936">
            <v>7010099200</v>
          </cell>
        </row>
        <row r="1937">
          <cell r="A1937">
            <v>7010099200</v>
          </cell>
          <cell r="B1937">
            <v>7010099200</v>
          </cell>
          <cell r="C1937">
            <v>7010099200</v>
          </cell>
        </row>
        <row r="1938">
          <cell r="A1938">
            <v>7010099200</v>
          </cell>
          <cell r="B1938">
            <v>7010099200</v>
          </cell>
          <cell r="C1938">
            <v>7010099200</v>
          </cell>
        </row>
        <row r="1939">
          <cell r="A1939">
            <v>7010099200</v>
          </cell>
          <cell r="B1939">
            <v>7010099200</v>
          </cell>
          <cell r="C1939">
            <v>7010099200</v>
          </cell>
        </row>
        <row r="1940">
          <cell r="A1940">
            <v>7010099200</v>
          </cell>
          <cell r="B1940">
            <v>7010099200</v>
          </cell>
          <cell r="C1940">
            <v>7010099200</v>
          </cell>
        </row>
        <row r="1941">
          <cell r="A1941">
            <v>7010099200</v>
          </cell>
          <cell r="B1941">
            <v>7010099200</v>
          </cell>
          <cell r="C1941">
            <v>7010099200</v>
          </cell>
        </row>
        <row r="1942">
          <cell r="A1942">
            <v>7010099200</v>
          </cell>
          <cell r="B1942">
            <v>7010099200</v>
          </cell>
          <cell r="C1942">
            <v>7010099200</v>
          </cell>
        </row>
        <row r="1943">
          <cell r="A1943">
            <v>7010099200</v>
          </cell>
          <cell r="B1943">
            <v>7010099200</v>
          </cell>
          <cell r="C1943">
            <v>7010099200</v>
          </cell>
        </row>
        <row r="1944">
          <cell r="A1944">
            <v>7010099200</v>
          </cell>
          <cell r="B1944">
            <v>7010099200</v>
          </cell>
          <cell r="C1944">
            <v>7010099200</v>
          </cell>
        </row>
        <row r="1945">
          <cell r="A1945">
            <v>7010099200</v>
          </cell>
          <cell r="B1945">
            <v>7010099200</v>
          </cell>
          <cell r="C1945">
            <v>7010099200</v>
          </cell>
        </row>
        <row r="1946">
          <cell r="A1946">
            <v>7010099200</v>
          </cell>
          <cell r="B1946">
            <v>7010099200</v>
          </cell>
          <cell r="C1946">
            <v>7010099200</v>
          </cell>
        </row>
        <row r="1947">
          <cell r="A1947">
            <v>7010099200</v>
          </cell>
          <cell r="B1947">
            <v>7010099200</v>
          </cell>
          <cell r="C1947">
            <v>7010099200</v>
          </cell>
        </row>
        <row r="1948">
          <cell r="A1948">
            <v>7010099200</v>
          </cell>
          <cell r="B1948">
            <v>7010099200</v>
          </cell>
          <cell r="C1948">
            <v>7010099200</v>
          </cell>
        </row>
        <row r="1949">
          <cell r="A1949">
            <v>7010099200</v>
          </cell>
          <cell r="B1949">
            <v>7010099200</v>
          </cell>
          <cell r="C1949">
            <v>7010099200</v>
          </cell>
        </row>
        <row r="1950">
          <cell r="A1950">
            <v>7010099200</v>
          </cell>
          <cell r="B1950">
            <v>7010099200</v>
          </cell>
          <cell r="C1950">
            <v>7010099200</v>
          </cell>
        </row>
        <row r="1951">
          <cell r="A1951">
            <v>7010099200</v>
          </cell>
          <cell r="B1951">
            <v>7010099200</v>
          </cell>
          <cell r="C1951">
            <v>7010099200</v>
          </cell>
        </row>
        <row r="1952">
          <cell r="A1952">
            <v>7010099200</v>
          </cell>
          <cell r="B1952">
            <v>7010099200</v>
          </cell>
          <cell r="C1952">
            <v>7010099200</v>
          </cell>
        </row>
        <row r="1953">
          <cell r="A1953">
            <v>7010099200</v>
          </cell>
          <cell r="B1953">
            <v>7010099200</v>
          </cell>
          <cell r="C1953">
            <v>7010099200</v>
          </cell>
        </row>
        <row r="1954">
          <cell r="A1954">
            <v>7010099200</v>
          </cell>
          <cell r="B1954">
            <v>7010099200</v>
          </cell>
          <cell r="C1954">
            <v>7010099200</v>
          </cell>
        </row>
        <row r="1955">
          <cell r="A1955">
            <v>7010099200</v>
          </cell>
          <cell r="B1955">
            <v>7010099200</v>
          </cell>
          <cell r="C1955">
            <v>7010099200</v>
          </cell>
        </row>
        <row r="1956">
          <cell r="A1956">
            <v>7010099200</v>
          </cell>
          <cell r="B1956">
            <v>7010099200</v>
          </cell>
          <cell r="C1956">
            <v>7010099200</v>
          </cell>
        </row>
        <row r="1957">
          <cell r="A1957">
            <v>7010099200</v>
          </cell>
          <cell r="B1957">
            <v>7010099200</v>
          </cell>
          <cell r="C1957">
            <v>7010099200</v>
          </cell>
        </row>
        <row r="1958">
          <cell r="A1958">
            <v>7010099200</v>
          </cell>
          <cell r="B1958">
            <v>7010099200</v>
          </cell>
          <cell r="C1958">
            <v>7010099200</v>
          </cell>
        </row>
        <row r="1959">
          <cell r="A1959">
            <v>7010099200</v>
          </cell>
          <cell r="B1959">
            <v>7010099200</v>
          </cell>
          <cell r="C1959">
            <v>7010099200</v>
          </cell>
        </row>
        <row r="1960">
          <cell r="A1960">
            <v>7010099200</v>
          </cell>
          <cell r="B1960">
            <v>7010099200</v>
          </cell>
          <cell r="C1960">
            <v>7010099200</v>
          </cell>
        </row>
        <row r="1961">
          <cell r="A1961">
            <v>7010099200</v>
          </cell>
          <cell r="B1961">
            <v>7010099200</v>
          </cell>
          <cell r="C1961">
            <v>7010099200</v>
          </cell>
        </row>
        <row r="1962">
          <cell r="A1962">
            <v>7010099200</v>
          </cell>
          <cell r="B1962">
            <v>7010099200</v>
          </cell>
          <cell r="C1962">
            <v>7010099200</v>
          </cell>
        </row>
        <row r="1963">
          <cell r="A1963">
            <v>7010099200</v>
          </cell>
          <cell r="B1963">
            <v>7010099200</v>
          </cell>
          <cell r="C1963">
            <v>7010099200</v>
          </cell>
        </row>
        <row r="1964">
          <cell r="A1964">
            <v>7010099200</v>
          </cell>
          <cell r="B1964">
            <v>7010099200</v>
          </cell>
          <cell r="C1964">
            <v>7010099200</v>
          </cell>
        </row>
        <row r="1965">
          <cell r="A1965">
            <v>7010099200</v>
          </cell>
          <cell r="B1965">
            <v>7010099200</v>
          </cell>
          <cell r="C1965">
            <v>7010099200</v>
          </cell>
        </row>
        <row r="1966">
          <cell r="A1966">
            <v>7010099200</v>
          </cell>
          <cell r="B1966">
            <v>7010099200</v>
          </cell>
          <cell r="C1966">
            <v>7010099200</v>
          </cell>
        </row>
        <row r="1967">
          <cell r="A1967">
            <v>7010099200</v>
          </cell>
          <cell r="B1967">
            <v>7010099200</v>
          </cell>
          <cell r="C1967">
            <v>7010099200</v>
          </cell>
        </row>
        <row r="1968">
          <cell r="A1968">
            <v>7010099200</v>
          </cell>
          <cell r="B1968">
            <v>7010099200</v>
          </cell>
          <cell r="C1968">
            <v>7010099200</v>
          </cell>
        </row>
        <row r="1969">
          <cell r="A1969">
            <v>7010099200</v>
          </cell>
          <cell r="B1969">
            <v>7010099200</v>
          </cell>
          <cell r="C1969">
            <v>7010099200</v>
          </cell>
        </row>
        <row r="1970">
          <cell r="A1970">
            <v>7010099200</v>
          </cell>
          <cell r="B1970">
            <v>7010099200</v>
          </cell>
          <cell r="C1970">
            <v>7010099200</v>
          </cell>
        </row>
        <row r="1971">
          <cell r="A1971">
            <v>7010099200</v>
          </cell>
          <cell r="B1971">
            <v>7010099200</v>
          </cell>
          <cell r="C1971">
            <v>7010099200</v>
          </cell>
        </row>
        <row r="1972">
          <cell r="A1972">
            <v>7010099200</v>
          </cell>
          <cell r="B1972">
            <v>7010099200</v>
          </cell>
          <cell r="C1972">
            <v>7010099200</v>
          </cell>
        </row>
        <row r="1973">
          <cell r="A1973">
            <v>7010099200</v>
          </cell>
          <cell r="B1973">
            <v>7010099200</v>
          </cell>
          <cell r="C1973">
            <v>7010099200</v>
          </cell>
        </row>
        <row r="1974">
          <cell r="A1974">
            <v>7010099200</v>
          </cell>
          <cell r="B1974">
            <v>7010099200</v>
          </cell>
          <cell r="C1974">
            <v>7010099200</v>
          </cell>
        </row>
        <row r="1975">
          <cell r="A1975">
            <v>7010099200</v>
          </cell>
          <cell r="B1975">
            <v>7010099200</v>
          </cell>
          <cell r="C1975">
            <v>7010099200</v>
          </cell>
        </row>
        <row r="1976">
          <cell r="A1976">
            <v>7010099200</v>
          </cell>
          <cell r="B1976">
            <v>7010099200</v>
          </cell>
          <cell r="C1976">
            <v>7010099200</v>
          </cell>
        </row>
        <row r="1977">
          <cell r="A1977">
            <v>7010099200</v>
          </cell>
          <cell r="B1977">
            <v>7010099200</v>
          </cell>
          <cell r="C1977">
            <v>7010099200</v>
          </cell>
        </row>
        <row r="1978">
          <cell r="A1978">
            <v>7010099200</v>
          </cell>
          <cell r="B1978">
            <v>7010099200</v>
          </cell>
          <cell r="C1978">
            <v>7010099200</v>
          </cell>
        </row>
        <row r="1979">
          <cell r="A1979">
            <v>7010099200</v>
          </cell>
          <cell r="B1979">
            <v>7010099200</v>
          </cell>
          <cell r="C1979">
            <v>7010099200</v>
          </cell>
        </row>
        <row r="1980">
          <cell r="A1980">
            <v>7010099200</v>
          </cell>
          <cell r="B1980">
            <v>7010099200</v>
          </cell>
          <cell r="C1980">
            <v>7010099200</v>
          </cell>
        </row>
        <row r="1981">
          <cell r="A1981">
            <v>7010099200</v>
          </cell>
          <cell r="B1981">
            <v>7010099200</v>
          </cell>
          <cell r="C1981">
            <v>7010099200</v>
          </cell>
        </row>
        <row r="1982">
          <cell r="A1982">
            <v>7010099200</v>
          </cell>
          <cell r="B1982">
            <v>7010099200</v>
          </cell>
          <cell r="C1982">
            <v>7010099200</v>
          </cell>
        </row>
        <row r="1983">
          <cell r="A1983">
            <v>7010099200</v>
          </cell>
          <cell r="B1983">
            <v>7010099200</v>
          </cell>
          <cell r="C1983">
            <v>7010099200</v>
          </cell>
        </row>
        <row r="1984">
          <cell r="A1984">
            <v>7010099200</v>
          </cell>
          <cell r="B1984">
            <v>7010099200</v>
          </cell>
          <cell r="C1984">
            <v>7010099200</v>
          </cell>
        </row>
        <row r="1985">
          <cell r="A1985">
            <v>7010099200</v>
          </cell>
          <cell r="B1985">
            <v>7010099200</v>
          </cell>
          <cell r="C1985">
            <v>7010099200</v>
          </cell>
        </row>
        <row r="1986">
          <cell r="A1986">
            <v>7010099200</v>
          </cell>
          <cell r="B1986">
            <v>7010099200</v>
          </cell>
          <cell r="C1986">
            <v>7010099200</v>
          </cell>
        </row>
        <row r="1987">
          <cell r="A1987">
            <v>7010099200</v>
          </cell>
          <cell r="B1987">
            <v>7010099200</v>
          </cell>
          <cell r="C1987">
            <v>7010099200</v>
          </cell>
        </row>
        <row r="1988">
          <cell r="A1988">
            <v>7010099200</v>
          </cell>
          <cell r="B1988">
            <v>7010099200</v>
          </cell>
          <cell r="C1988">
            <v>7010099200</v>
          </cell>
        </row>
        <row r="1989">
          <cell r="A1989">
            <v>7010099200</v>
          </cell>
          <cell r="B1989">
            <v>7010099200</v>
          </cell>
          <cell r="C1989">
            <v>7010099200</v>
          </cell>
        </row>
        <row r="1990">
          <cell r="A1990">
            <v>7010099200</v>
          </cell>
          <cell r="B1990">
            <v>7010099200</v>
          </cell>
          <cell r="C1990">
            <v>7010099200</v>
          </cell>
        </row>
        <row r="1991">
          <cell r="A1991">
            <v>7010099200</v>
          </cell>
          <cell r="B1991">
            <v>7010099200</v>
          </cell>
          <cell r="C1991">
            <v>7010099200</v>
          </cell>
        </row>
        <row r="1992">
          <cell r="A1992">
            <v>7010099200</v>
          </cell>
          <cell r="B1992">
            <v>7010099200</v>
          </cell>
          <cell r="C1992">
            <v>7010099200</v>
          </cell>
        </row>
        <row r="1993">
          <cell r="A1993">
            <v>7010099200</v>
          </cell>
          <cell r="B1993">
            <v>7010099200</v>
          </cell>
          <cell r="C1993">
            <v>7010099200</v>
          </cell>
        </row>
        <row r="1994">
          <cell r="A1994">
            <v>7010099200</v>
          </cell>
          <cell r="B1994">
            <v>7010099200</v>
          </cell>
          <cell r="C1994">
            <v>7010099200</v>
          </cell>
        </row>
        <row r="1995">
          <cell r="A1995">
            <v>7010099200</v>
          </cell>
          <cell r="B1995">
            <v>7010099200</v>
          </cell>
          <cell r="C1995">
            <v>7010099200</v>
          </cell>
        </row>
        <row r="1996">
          <cell r="A1996">
            <v>7010099200</v>
          </cell>
          <cell r="B1996">
            <v>7010099200</v>
          </cell>
          <cell r="C1996">
            <v>7010099200</v>
          </cell>
        </row>
        <row r="1997">
          <cell r="A1997">
            <v>7010099200</v>
          </cell>
          <cell r="B1997">
            <v>7010099200</v>
          </cell>
          <cell r="C1997">
            <v>7010099200</v>
          </cell>
        </row>
        <row r="1998">
          <cell r="A1998">
            <v>7010099200</v>
          </cell>
          <cell r="B1998">
            <v>7010099200</v>
          </cell>
          <cell r="C1998">
            <v>7010099200</v>
          </cell>
        </row>
        <row r="1999">
          <cell r="A1999">
            <v>7010099200</v>
          </cell>
          <cell r="B1999">
            <v>7010099200</v>
          </cell>
          <cell r="C1999">
            <v>7010099200</v>
          </cell>
        </row>
        <row r="2000">
          <cell r="A2000">
            <v>7010099200</v>
          </cell>
          <cell r="B2000">
            <v>7010099200</v>
          </cell>
          <cell r="C2000">
            <v>7010099200</v>
          </cell>
        </row>
        <row r="2001">
          <cell r="A2001">
            <v>7010099200</v>
          </cell>
          <cell r="B2001">
            <v>7010099200</v>
          </cell>
          <cell r="C2001">
            <v>7010099200</v>
          </cell>
        </row>
        <row r="2002">
          <cell r="A2002">
            <v>7010099200</v>
          </cell>
          <cell r="B2002">
            <v>7010099200</v>
          </cell>
          <cell r="C2002">
            <v>7010099200</v>
          </cell>
        </row>
        <row r="2003">
          <cell r="A2003">
            <v>7010099200</v>
          </cell>
          <cell r="B2003">
            <v>7010099200</v>
          </cell>
          <cell r="C2003">
            <v>7010099200</v>
          </cell>
        </row>
        <row r="2004">
          <cell r="A2004">
            <v>7010099200</v>
          </cell>
          <cell r="B2004">
            <v>7010099200</v>
          </cell>
          <cell r="C2004">
            <v>7010099200</v>
          </cell>
        </row>
        <row r="2005">
          <cell r="A2005">
            <v>7010099200</v>
          </cell>
          <cell r="B2005">
            <v>7010099200</v>
          </cell>
          <cell r="C2005">
            <v>7010099200</v>
          </cell>
        </row>
        <row r="2006">
          <cell r="A2006">
            <v>7010099200</v>
          </cell>
          <cell r="B2006">
            <v>7010099200</v>
          </cell>
          <cell r="C2006">
            <v>7010099200</v>
          </cell>
        </row>
        <row r="2007">
          <cell r="A2007">
            <v>7010099200</v>
          </cell>
          <cell r="B2007">
            <v>7010099200</v>
          </cell>
          <cell r="C2007">
            <v>7010099200</v>
          </cell>
        </row>
        <row r="2008">
          <cell r="A2008">
            <v>7010099200</v>
          </cell>
          <cell r="B2008">
            <v>7010099200</v>
          </cell>
          <cell r="C2008">
            <v>7010099200</v>
          </cell>
        </row>
        <row r="2009">
          <cell r="A2009">
            <v>7010099200</v>
          </cell>
          <cell r="B2009">
            <v>7010099200</v>
          </cell>
          <cell r="C2009">
            <v>7010099200</v>
          </cell>
        </row>
        <row r="2010">
          <cell r="A2010">
            <v>7010099200</v>
          </cell>
          <cell r="B2010">
            <v>7010099200</v>
          </cell>
          <cell r="C2010">
            <v>7010099200</v>
          </cell>
        </row>
        <row r="2011">
          <cell r="A2011">
            <v>7010099200</v>
          </cell>
          <cell r="B2011">
            <v>7010099200</v>
          </cell>
          <cell r="C2011">
            <v>7010099200</v>
          </cell>
        </row>
        <row r="2012">
          <cell r="A2012">
            <v>7010099200</v>
          </cell>
          <cell r="B2012">
            <v>7010099200</v>
          </cell>
          <cell r="C2012">
            <v>7010099200</v>
          </cell>
        </row>
        <row r="2013">
          <cell r="A2013">
            <v>7010099200</v>
          </cell>
          <cell r="B2013">
            <v>7010099200</v>
          </cell>
          <cell r="C2013">
            <v>7010099200</v>
          </cell>
        </row>
        <row r="2014">
          <cell r="A2014">
            <v>7010099200</v>
          </cell>
          <cell r="B2014">
            <v>7010099200</v>
          </cell>
          <cell r="C2014">
            <v>7010099200</v>
          </cell>
        </row>
        <row r="2015">
          <cell r="A2015">
            <v>7010099200</v>
          </cell>
          <cell r="B2015">
            <v>7010099200</v>
          </cell>
          <cell r="C2015">
            <v>7010099200</v>
          </cell>
        </row>
        <row r="2016">
          <cell r="A2016">
            <v>7010099200</v>
          </cell>
          <cell r="B2016">
            <v>7010099200</v>
          </cell>
          <cell r="C2016">
            <v>7010099200</v>
          </cell>
        </row>
        <row r="2017">
          <cell r="A2017">
            <v>7010099200</v>
          </cell>
          <cell r="B2017">
            <v>7010099200</v>
          </cell>
          <cell r="C2017">
            <v>7010099200</v>
          </cell>
        </row>
        <row r="2018">
          <cell r="A2018">
            <v>7010099200</v>
          </cell>
          <cell r="B2018">
            <v>7010099200</v>
          </cell>
          <cell r="C2018">
            <v>7010099200</v>
          </cell>
        </row>
        <row r="2019">
          <cell r="A2019">
            <v>7010099200</v>
          </cell>
          <cell r="B2019">
            <v>7010099200</v>
          </cell>
          <cell r="C2019">
            <v>7010099200</v>
          </cell>
        </row>
        <row r="2020">
          <cell r="A2020">
            <v>7010099200</v>
          </cell>
          <cell r="B2020">
            <v>7010099200</v>
          </cell>
          <cell r="C2020">
            <v>7010099200</v>
          </cell>
        </row>
        <row r="2021">
          <cell r="A2021">
            <v>7010099200</v>
          </cell>
          <cell r="B2021">
            <v>7010099200</v>
          </cell>
          <cell r="C2021">
            <v>7010099200</v>
          </cell>
        </row>
        <row r="2022">
          <cell r="A2022">
            <v>7010099200</v>
          </cell>
          <cell r="B2022">
            <v>7010099200</v>
          </cell>
          <cell r="C2022">
            <v>7010099200</v>
          </cell>
        </row>
        <row r="2023">
          <cell r="A2023">
            <v>7010099200</v>
          </cell>
          <cell r="B2023">
            <v>7010099200</v>
          </cell>
          <cell r="C2023">
            <v>7010099200</v>
          </cell>
        </row>
        <row r="2024">
          <cell r="A2024">
            <v>7010099200</v>
          </cell>
          <cell r="B2024">
            <v>7010099200</v>
          </cell>
          <cell r="C2024">
            <v>7010099200</v>
          </cell>
        </row>
        <row r="2025">
          <cell r="A2025">
            <v>7010099200</v>
          </cell>
          <cell r="B2025">
            <v>7010099200</v>
          </cell>
          <cell r="C2025">
            <v>7010099200</v>
          </cell>
        </row>
        <row r="2026">
          <cell r="A2026">
            <v>7010099200</v>
          </cell>
          <cell r="B2026">
            <v>7010099200</v>
          </cell>
          <cell r="C2026">
            <v>7010099200</v>
          </cell>
        </row>
        <row r="2027">
          <cell r="A2027">
            <v>7010099200</v>
          </cell>
          <cell r="B2027">
            <v>7010099200</v>
          </cell>
          <cell r="C2027">
            <v>7010099200</v>
          </cell>
        </row>
        <row r="2028">
          <cell r="A2028">
            <v>7010099200</v>
          </cell>
          <cell r="B2028">
            <v>7010099200</v>
          </cell>
          <cell r="C2028">
            <v>7010099200</v>
          </cell>
        </row>
        <row r="2029">
          <cell r="A2029">
            <v>7010099200</v>
          </cell>
          <cell r="B2029">
            <v>7010099200</v>
          </cell>
          <cell r="C2029">
            <v>7010099200</v>
          </cell>
        </row>
        <row r="2030">
          <cell r="A2030">
            <v>7010099200</v>
          </cell>
          <cell r="B2030">
            <v>7010099200</v>
          </cell>
          <cell r="C2030">
            <v>7010099200</v>
          </cell>
        </row>
        <row r="2031">
          <cell r="A2031">
            <v>7010099200</v>
          </cell>
          <cell r="B2031">
            <v>7010099200</v>
          </cell>
          <cell r="C2031">
            <v>7010099200</v>
          </cell>
        </row>
        <row r="2032">
          <cell r="A2032">
            <v>7010099200</v>
          </cell>
          <cell r="B2032">
            <v>7010099200</v>
          </cell>
          <cell r="C2032">
            <v>7010099200</v>
          </cell>
        </row>
        <row r="2033">
          <cell r="A2033">
            <v>7010099200</v>
          </cell>
          <cell r="B2033">
            <v>7010099200</v>
          </cell>
          <cell r="C2033">
            <v>7010099200</v>
          </cell>
        </row>
        <row r="2034">
          <cell r="A2034">
            <v>7010099200</v>
          </cell>
          <cell r="B2034">
            <v>7010099200</v>
          </cell>
          <cell r="C2034">
            <v>7010099200</v>
          </cell>
        </row>
        <row r="2035">
          <cell r="A2035">
            <v>7010099200</v>
          </cell>
          <cell r="B2035">
            <v>7010099200</v>
          </cell>
          <cell r="C2035">
            <v>7010099200</v>
          </cell>
        </row>
        <row r="2036">
          <cell r="A2036">
            <v>7010099200</v>
          </cell>
          <cell r="B2036">
            <v>7010099200</v>
          </cell>
          <cell r="C2036">
            <v>7010099200</v>
          </cell>
        </row>
        <row r="2037">
          <cell r="A2037">
            <v>7010099200</v>
          </cell>
          <cell r="B2037">
            <v>7010099200</v>
          </cell>
          <cell r="C2037">
            <v>7010099200</v>
          </cell>
        </row>
        <row r="2038">
          <cell r="A2038">
            <v>7010099200</v>
          </cell>
          <cell r="B2038">
            <v>7010099200</v>
          </cell>
          <cell r="C2038">
            <v>7010099200</v>
          </cell>
        </row>
        <row r="2039">
          <cell r="A2039">
            <v>7010099200</v>
          </cell>
          <cell r="B2039">
            <v>7010099200</v>
          </cell>
          <cell r="C2039">
            <v>7010099200</v>
          </cell>
        </row>
        <row r="2040">
          <cell r="A2040">
            <v>7010099200</v>
          </cell>
          <cell r="B2040">
            <v>7010099200</v>
          </cell>
          <cell r="C2040">
            <v>7010099200</v>
          </cell>
        </row>
        <row r="2041">
          <cell r="A2041">
            <v>7010099200</v>
          </cell>
          <cell r="B2041">
            <v>7010099200</v>
          </cell>
          <cell r="C2041">
            <v>7010099200</v>
          </cell>
        </row>
        <row r="2042">
          <cell r="A2042">
            <v>7010099200</v>
          </cell>
          <cell r="B2042">
            <v>7010099200</v>
          </cell>
          <cell r="C2042">
            <v>7010099200</v>
          </cell>
        </row>
        <row r="2043">
          <cell r="A2043">
            <v>7010099200</v>
          </cell>
          <cell r="B2043">
            <v>7010099200</v>
          </cell>
          <cell r="C2043">
            <v>7010099200</v>
          </cell>
        </row>
        <row r="2044">
          <cell r="A2044">
            <v>7010099200</v>
          </cell>
          <cell r="B2044">
            <v>7010099200</v>
          </cell>
          <cell r="C2044">
            <v>7010099200</v>
          </cell>
        </row>
        <row r="2045">
          <cell r="A2045">
            <v>7010099200</v>
          </cell>
          <cell r="B2045">
            <v>7010099200</v>
          </cell>
          <cell r="C2045">
            <v>7010099200</v>
          </cell>
        </row>
        <row r="2046">
          <cell r="A2046">
            <v>7010099200</v>
          </cell>
          <cell r="B2046">
            <v>7010099200</v>
          </cell>
          <cell r="C2046">
            <v>7010099200</v>
          </cell>
        </row>
        <row r="2047">
          <cell r="A2047">
            <v>7010099200</v>
          </cell>
          <cell r="B2047">
            <v>7010099200</v>
          </cell>
          <cell r="C2047">
            <v>7010099200</v>
          </cell>
        </row>
        <row r="2048">
          <cell r="A2048">
            <v>7010099200</v>
          </cell>
          <cell r="B2048">
            <v>7010099200</v>
          </cell>
          <cell r="C2048">
            <v>7010099200</v>
          </cell>
        </row>
        <row r="2049">
          <cell r="A2049">
            <v>7010099200</v>
          </cell>
          <cell r="B2049">
            <v>7010099200</v>
          </cell>
          <cell r="C2049">
            <v>7010099200</v>
          </cell>
        </row>
        <row r="2050">
          <cell r="A2050">
            <v>7010099200</v>
          </cell>
          <cell r="B2050">
            <v>7010099200</v>
          </cell>
          <cell r="C2050">
            <v>7010099200</v>
          </cell>
        </row>
        <row r="2051">
          <cell r="A2051">
            <v>7010099200</v>
          </cell>
          <cell r="B2051">
            <v>7010099200</v>
          </cell>
          <cell r="C2051">
            <v>7010099200</v>
          </cell>
        </row>
        <row r="2052">
          <cell r="A2052">
            <v>7010099200</v>
          </cell>
          <cell r="B2052">
            <v>7010099200</v>
          </cell>
          <cell r="C2052">
            <v>7010099200</v>
          </cell>
        </row>
        <row r="2053">
          <cell r="A2053">
            <v>7010099200</v>
          </cell>
          <cell r="B2053">
            <v>7010099200</v>
          </cell>
          <cell r="C2053">
            <v>7010099200</v>
          </cell>
        </row>
        <row r="2054">
          <cell r="A2054">
            <v>7010099200</v>
          </cell>
          <cell r="B2054">
            <v>7010099200</v>
          </cell>
          <cell r="C2054">
            <v>7010099200</v>
          </cell>
        </row>
        <row r="2055">
          <cell r="A2055">
            <v>7010099200</v>
          </cell>
          <cell r="B2055">
            <v>7010099200</v>
          </cell>
          <cell r="C2055">
            <v>7010099200</v>
          </cell>
        </row>
        <row r="2056">
          <cell r="A2056">
            <v>7010099200</v>
          </cell>
          <cell r="B2056">
            <v>7010099200</v>
          </cell>
          <cell r="C2056">
            <v>7010099200</v>
          </cell>
        </row>
        <row r="2057">
          <cell r="A2057">
            <v>7010099200</v>
          </cell>
          <cell r="B2057">
            <v>7010099200</v>
          </cell>
          <cell r="C2057">
            <v>7010099200</v>
          </cell>
        </row>
        <row r="2058">
          <cell r="A2058">
            <v>7010099200</v>
          </cell>
          <cell r="B2058">
            <v>7010099200</v>
          </cell>
          <cell r="C2058">
            <v>7010099200</v>
          </cell>
        </row>
        <row r="2059">
          <cell r="A2059">
            <v>7010099200</v>
          </cell>
          <cell r="B2059">
            <v>7010099200</v>
          </cell>
          <cell r="C2059">
            <v>7010099200</v>
          </cell>
        </row>
        <row r="2060">
          <cell r="A2060">
            <v>7010099200</v>
          </cell>
          <cell r="B2060">
            <v>7010099200</v>
          </cell>
          <cell r="C2060">
            <v>7010099200</v>
          </cell>
        </row>
        <row r="2061">
          <cell r="A2061">
            <v>7010099200</v>
          </cell>
          <cell r="B2061">
            <v>7010099200</v>
          </cell>
          <cell r="C2061">
            <v>7010099200</v>
          </cell>
        </row>
        <row r="2062">
          <cell r="A2062">
            <v>7010099200</v>
          </cell>
          <cell r="B2062">
            <v>7010099200</v>
          </cell>
          <cell r="C2062">
            <v>7010099200</v>
          </cell>
        </row>
        <row r="2063">
          <cell r="A2063">
            <v>7010099200</v>
          </cell>
          <cell r="B2063">
            <v>7010099200</v>
          </cell>
          <cell r="C2063">
            <v>7010099200</v>
          </cell>
        </row>
        <row r="2064">
          <cell r="A2064">
            <v>7010099200</v>
          </cell>
          <cell r="B2064">
            <v>7010099200</v>
          </cell>
          <cell r="C2064">
            <v>7010099200</v>
          </cell>
        </row>
        <row r="2065">
          <cell r="A2065">
            <v>7010099200</v>
          </cell>
          <cell r="B2065">
            <v>7010099200</v>
          </cell>
          <cell r="C2065">
            <v>7010099200</v>
          </cell>
        </row>
        <row r="2066">
          <cell r="A2066">
            <v>7010099200</v>
          </cell>
          <cell r="B2066">
            <v>7010099200</v>
          </cell>
          <cell r="C2066">
            <v>7010099200</v>
          </cell>
        </row>
        <row r="2067">
          <cell r="A2067">
            <v>7010099200</v>
          </cell>
          <cell r="B2067">
            <v>7010099200</v>
          </cell>
          <cell r="C2067">
            <v>7010099200</v>
          </cell>
        </row>
        <row r="2068">
          <cell r="A2068">
            <v>7010099200</v>
          </cell>
          <cell r="B2068">
            <v>7010099200</v>
          </cell>
          <cell r="C2068">
            <v>7010099200</v>
          </cell>
        </row>
        <row r="2069">
          <cell r="A2069">
            <v>7010099200</v>
          </cell>
          <cell r="B2069">
            <v>7010099200</v>
          </cell>
          <cell r="C2069">
            <v>7010099200</v>
          </cell>
        </row>
        <row r="2070">
          <cell r="A2070">
            <v>7010099200</v>
          </cell>
          <cell r="B2070">
            <v>7010099200</v>
          </cell>
          <cell r="C2070">
            <v>7010099200</v>
          </cell>
        </row>
        <row r="2071">
          <cell r="A2071">
            <v>7010099200</v>
          </cell>
          <cell r="B2071">
            <v>7010099200</v>
          </cell>
          <cell r="C2071">
            <v>7010099200</v>
          </cell>
        </row>
        <row r="2072">
          <cell r="A2072">
            <v>7010099200</v>
          </cell>
          <cell r="B2072">
            <v>7010099200</v>
          </cell>
          <cell r="C2072">
            <v>7010099200</v>
          </cell>
        </row>
        <row r="2073">
          <cell r="A2073">
            <v>7010099200</v>
          </cell>
          <cell r="B2073">
            <v>7010099200</v>
          </cell>
          <cell r="C2073">
            <v>7010099200</v>
          </cell>
        </row>
        <row r="2074">
          <cell r="A2074">
            <v>7010099200</v>
          </cell>
          <cell r="B2074">
            <v>7010099200</v>
          </cell>
          <cell r="C2074">
            <v>7010099200</v>
          </cell>
        </row>
        <row r="2075">
          <cell r="A2075">
            <v>7010099200</v>
          </cell>
          <cell r="B2075">
            <v>7010099200</v>
          </cell>
          <cell r="C2075">
            <v>7010099200</v>
          </cell>
        </row>
        <row r="2076">
          <cell r="A2076">
            <v>7010099200</v>
          </cell>
          <cell r="B2076">
            <v>7010099200</v>
          </cell>
          <cell r="C2076">
            <v>7010099200</v>
          </cell>
        </row>
        <row r="2077">
          <cell r="A2077">
            <v>7010099200</v>
          </cell>
          <cell r="B2077">
            <v>7010099200</v>
          </cell>
          <cell r="C2077">
            <v>7010099200</v>
          </cell>
        </row>
        <row r="2078">
          <cell r="A2078">
            <v>7010099200</v>
          </cell>
          <cell r="B2078">
            <v>7010099200</v>
          </cell>
          <cell r="C2078">
            <v>7010099200</v>
          </cell>
        </row>
        <row r="2079">
          <cell r="A2079">
            <v>7010099200</v>
          </cell>
          <cell r="B2079">
            <v>7010099200</v>
          </cell>
          <cell r="C2079">
            <v>7010099200</v>
          </cell>
        </row>
        <row r="2080">
          <cell r="A2080">
            <v>7010099200</v>
          </cell>
          <cell r="B2080">
            <v>7010099200</v>
          </cell>
          <cell r="C2080">
            <v>7010099200</v>
          </cell>
        </row>
        <row r="2081">
          <cell r="A2081">
            <v>7010099200</v>
          </cell>
          <cell r="B2081">
            <v>7010099200</v>
          </cell>
          <cell r="C2081">
            <v>7010099200</v>
          </cell>
        </row>
        <row r="2082">
          <cell r="A2082">
            <v>7010099200</v>
          </cell>
          <cell r="B2082">
            <v>7010099200</v>
          </cell>
          <cell r="C2082">
            <v>7010099200</v>
          </cell>
        </row>
        <row r="2083">
          <cell r="A2083">
            <v>7010099200</v>
          </cell>
          <cell r="B2083">
            <v>7010099200</v>
          </cell>
          <cell r="C2083">
            <v>7010099200</v>
          </cell>
        </row>
        <row r="2084">
          <cell r="A2084">
            <v>7010099200</v>
          </cell>
          <cell r="B2084">
            <v>7010099200</v>
          </cell>
          <cell r="C2084">
            <v>7010099200</v>
          </cell>
        </row>
        <row r="2085">
          <cell r="A2085">
            <v>7010099200</v>
          </cell>
          <cell r="B2085">
            <v>7010099200</v>
          </cell>
          <cell r="C2085">
            <v>7010099200</v>
          </cell>
        </row>
        <row r="2086">
          <cell r="A2086">
            <v>7010099200</v>
          </cell>
          <cell r="B2086">
            <v>7010099200</v>
          </cell>
          <cell r="C2086">
            <v>7010099200</v>
          </cell>
        </row>
        <row r="2087">
          <cell r="A2087">
            <v>7010099200</v>
          </cell>
          <cell r="B2087">
            <v>7010099200</v>
          </cell>
          <cell r="C2087">
            <v>7010099200</v>
          </cell>
        </row>
        <row r="2088">
          <cell r="A2088">
            <v>7010099200</v>
          </cell>
          <cell r="B2088">
            <v>7010099200</v>
          </cell>
          <cell r="C2088">
            <v>7010099200</v>
          </cell>
        </row>
        <row r="2089">
          <cell r="A2089">
            <v>7010099200</v>
          </cell>
          <cell r="B2089">
            <v>7010099200</v>
          </cell>
          <cell r="C2089">
            <v>7010099200</v>
          </cell>
        </row>
        <row r="2090">
          <cell r="A2090">
            <v>7010099200</v>
          </cell>
          <cell r="B2090">
            <v>7010099200</v>
          </cell>
          <cell r="C2090">
            <v>7010099200</v>
          </cell>
        </row>
        <row r="2091">
          <cell r="A2091">
            <v>7010099200</v>
          </cell>
          <cell r="B2091">
            <v>7010099200</v>
          </cell>
          <cell r="C2091">
            <v>7010099200</v>
          </cell>
        </row>
        <row r="2092">
          <cell r="A2092">
            <v>7010099200</v>
          </cell>
          <cell r="B2092">
            <v>7010099200</v>
          </cell>
          <cell r="C2092">
            <v>7010099200</v>
          </cell>
        </row>
        <row r="2093">
          <cell r="A2093">
            <v>7010099200</v>
          </cell>
          <cell r="B2093">
            <v>7010099200</v>
          </cell>
          <cell r="C2093">
            <v>7010099200</v>
          </cell>
        </row>
        <row r="2094">
          <cell r="A2094">
            <v>7010099200</v>
          </cell>
          <cell r="B2094">
            <v>7010099200</v>
          </cell>
          <cell r="C2094">
            <v>7010099200</v>
          </cell>
        </row>
        <row r="2095">
          <cell r="A2095">
            <v>7010099200</v>
          </cell>
          <cell r="B2095">
            <v>7010099200</v>
          </cell>
          <cell r="C2095">
            <v>7010099200</v>
          </cell>
        </row>
        <row r="2096">
          <cell r="A2096">
            <v>7010099200</v>
          </cell>
          <cell r="B2096">
            <v>7010099200</v>
          </cell>
          <cell r="C2096">
            <v>7010099200</v>
          </cell>
        </row>
        <row r="2097">
          <cell r="A2097">
            <v>7010099200</v>
          </cell>
          <cell r="B2097">
            <v>7010099200</v>
          </cell>
          <cell r="C2097">
            <v>7010099200</v>
          </cell>
        </row>
        <row r="2098">
          <cell r="A2098">
            <v>7010099200</v>
          </cell>
          <cell r="B2098">
            <v>7010099200</v>
          </cell>
          <cell r="C2098">
            <v>7010099200</v>
          </cell>
        </row>
        <row r="2099">
          <cell r="A2099">
            <v>7010099200</v>
          </cell>
          <cell r="B2099">
            <v>7010099200</v>
          </cell>
          <cell r="C2099">
            <v>7010099200</v>
          </cell>
        </row>
        <row r="2100">
          <cell r="A2100">
            <v>7010099200</v>
          </cell>
          <cell r="B2100">
            <v>7010099200</v>
          </cell>
          <cell r="C2100">
            <v>7010099200</v>
          </cell>
        </row>
        <row r="2101">
          <cell r="A2101">
            <v>7010099200</v>
          </cell>
          <cell r="B2101">
            <v>7010099200</v>
          </cell>
          <cell r="C2101">
            <v>7010099200</v>
          </cell>
        </row>
        <row r="2102">
          <cell r="A2102">
            <v>7010099200</v>
          </cell>
          <cell r="B2102">
            <v>7010099200</v>
          </cell>
          <cell r="C2102">
            <v>7010099200</v>
          </cell>
        </row>
        <row r="2103">
          <cell r="A2103">
            <v>7010099200</v>
          </cell>
          <cell r="B2103">
            <v>7010099200</v>
          </cell>
          <cell r="C2103">
            <v>7010099200</v>
          </cell>
        </row>
        <row r="2104">
          <cell r="A2104">
            <v>7010099200</v>
          </cell>
          <cell r="B2104">
            <v>7010099200</v>
          </cell>
          <cell r="C2104">
            <v>7010099200</v>
          </cell>
        </row>
        <row r="2105">
          <cell r="A2105">
            <v>7010099200</v>
          </cell>
          <cell r="B2105">
            <v>7010099200</v>
          </cell>
          <cell r="C2105">
            <v>7010099200</v>
          </cell>
        </row>
        <row r="2106">
          <cell r="A2106">
            <v>7010099200</v>
          </cell>
          <cell r="B2106">
            <v>7010099200</v>
          </cell>
          <cell r="C2106">
            <v>7010099200</v>
          </cell>
        </row>
        <row r="2107">
          <cell r="A2107">
            <v>7010099200</v>
          </cell>
          <cell r="B2107">
            <v>7010099200</v>
          </cell>
          <cell r="C2107">
            <v>7010099200</v>
          </cell>
        </row>
        <row r="2108">
          <cell r="A2108">
            <v>7010099200</v>
          </cell>
          <cell r="B2108">
            <v>7010099200</v>
          </cell>
          <cell r="C2108">
            <v>7010099200</v>
          </cell>
        </row>
        <row r="2109">
          <cell r="A2109">
            <v>7010099200</v>
          </cell>
          <cell r="B2109">
            <v>7010099200</v>
          </cell>
          <cell r="C2109">
            <v>7010099200</v>
          </cell>
        </row>
        <row r="2110">
          <cell r="A2110">
            <v>7010099200</v>
          </cell>
          <cell r="B2110">
            <v>7010099200</v>
          </cell>
          <cell r="C2110">
            <v>7010099200</v>
          </cell>
        </row>
        <row r="2111">
          <cell r="A2111">
            <v>7010099200</v>
          </cell>
          <cell r="B2111">
            <v>7010099200</v>
          </cell>
          <cell r="C2111">
            <v>7010099200</v>
          </cell>
        </row>
        <row r="2112">
          <cell r="A2112">
            <v>7010099200</v>
          </cell>
          <cell r="B2112">
            <v>7010099200</v>
          </cell>
          <cell r="C2112">
            <v>7010099200</v>
          </cell>
        </row>
        <row r="2113">
          <cell r="A2113">
            <v>7010099200</v>
          </cell>
          <cell r="B2113">
            <v>7010099200</v>
          </cell>
          <cell r="C2113">
            <v>7010099200</v>
          </cell>
        </row>
        <row r="2114">
          <cell r="A2114">
            <v>7010099200</v>
          </cell>
          <cell r="B2114">
            <v>7010099200</v>
          </cell>
          <cell r="C2114">
            <v>7010099200</v>
          </cell>
        </row>
        <row r="2115">
          <cell r="A2115">
            <v>7010099200</v>
          </cell>
          <cell r="B2115">
            <v>7010099200</v>
          </cell>
          <cell r="C2115">
            <v>7010099200</v>
          </cell>
        </row>
        <row r="2116">
          <cell r="A2116">
            <v>7010099200</v>
          </cell>
          <cell r="B2116">
            <v>7010099200</v>
          </cell>
          <cell r="C2116">
            <v>7010099200</v>
          </cell>
        </row>
        <row r="2117">
          <cell r="A2117">
            <v>7010099200</v>
          </cell>
          <cell r="B2117">
            <v>7010099200</v>
          </cell>
          <cell r="C2117">
            <v>7010099200</v>
          </cell>
        </row>
        <row r="2118">
          <cell r="A2118">
            <v>7010099200</v>
          </cell>
          <cell r="B2118">
            <v>7010099200</v>
          </cell>
          <cell r="C2118">
            <v>7010099200</v>
          </cell>
        </row>
        <row r="2119">
          <cell r="A2119">
            <v>7010099200</v>
          </cell>
          <cell r="B2119">
            <v>7010099200</v>
          </cell>
          <cell r="C2119">
            <v>7010099200</v>
          </cell>
        </row>
        <row r="2120">
          <cell r="A2120">
            <v>7010099200</v>
          </cell>
          <cell r="B2120">
            <v>7010099200</v>
          </cell>
          <cell r="C2120">
            <v>7010099200</v>
          </cell>
        </row>
        <row r="2121">
          <cell r="A2121">
            <v>7010099200</v>
          </cell>
          <cell r="B2121">
            <v>7010099200</v>
          </cell>
          <cell r="C2121">
            <v>7010099200</v>
          </cell>
        </row>
        <row r="2122">
          <cell r="A2122">
            <v>7010099200</v>
          </cell>
          <cell r="B2122">
            <v>7010099200</v>
          </cell>
          <cell r="C2122">
            <v>7010099200</v>
          </cell>
        </row>
        <row r="2123">
          <cell r="A2123">
            <v>7010099200</v>
          </cell>
          <cell r="B2123">
            <v>7010099200</v>
          </cell>
          <cell r="C2123">
            <v>7010099200</v>
          </cell>
        </row>
        <row r="2124">
          <cell r="A2124">
            <v>7010099200</v>
          </cell>
          <cell r="B2124">
            <v>7010099200</v>
          </cell>
          <cell r="C2124">
            <v>7010099200</v>
          </cell>
        </row>
        <row r="2125">
          <cell r="A2125">
            <v>7010099200</v>
          </cell>
          <cell r="B2125">
            <v>7010099200</v>
          </cell>
          <cell r="C2125">
            <v>7010099200</v>
          </cell>
        </row>
        <row r="2126">
          <cell r="A2126">
            <v>7010099200</v>
          </cell>
          <cell r="B2126">
            <v>7010099200</v>
          </cell>
          <cell r="C2126">
            <v>7010099200</v>
          </cell>
        </row>
        <row r="2127">
          <cell r="A2127">
            <v>7010099200</v>
          </cell>
          <cell r="B2127">
            <v>7010099200</v>
          </cell>
          <cell r="C2127">
            <v>7010099200</v>
          </cell>
        </row>
        <row r="2128">
          <cell r="A2128">
            <v>7010099200</v>
          </cell>
          <cell r="B2128">
            <v>7010099200</v>
          </cell>
          <cell r="C2128">
            <v>7010099200</v>
          </cell>
        </row>
        <row r="2129">
          <cell r="A2129">
            <v>7010099200</v>
          </cell>
          <cell r="B2129">
            <v>7010099200</v>
          </cell>
          <cell r="C2129">
            <v>7010099200</v>
          </cell>
        </row>
        <row r="2130">
          <cell r="A2130">
            <v>7010099200</v>
          </cell>
          <cell r="B2130">
            <v>7010099200</v>
          </cell>
          <cell r="C2130">
            <v>7010099200</v>
          </cell>
        </row>
        <row r="2131">
          <cell r="A2131">
            <v>7010099200</v>
          </cell>
          <cell r="B2131">
            <v>7010099200</v>
          </cell>
          <cell r="C2131">
            <v>7010099200</v>
          </cell>
        </row>
        <row r="2132">
          <cell r="A2132">
            <v>7010099200</v>
          </cell>
          <cell r="B2132">
            <v>7010099200</v>
          </cell>
          <cell r="C2132">
            <v>7010099200</v>
          </cell>
        </row>
        <row r="2133">
          <cell r="A2133">
            <v>7010099200</v>
          </cell>
          <cell r="B2133">
            <v>7010099200</v>
          </cell>
          <cell r="C2133">
            <v>7010099200</v>
          </cell>
        </row>
        <row r="2134">
          <cell r="A2134">
            <v>7010099200</v>
          </cell>
          <cell r="B2134">
            <v>7010099200</v>
          </cell>
          <cell r="C2134">
            <v>7010099200</v>
          </cell>
        </row>
        <row r="2135">
          <cell r="A2135">
            <v>7010099200</v>
          </cell>
          <cell r="B2135">
            <v>7010099200</v>
          </cell>
          <cell r="C2135">
            <v>7010099200</v>
          </cell>
        </row>
        <row r="2136">
          <cell r="A2136">
            <v>7010099200</v>
          </cell>
          <cell r="B2136">
            <v>7010099200</v>
          </cell>
          <cell r="C2136">
            <v>7010099200</v>
          </cell>
        </row>
        <row r="2137">
          <cell r="A2137">
            <v>7010099200</v>
          </cell>
          <cell r="B2137">
            <v>7010099200</v>
          </cell>
          <cell r="C2137">
            <v>7010099200</v>
          </cell>
        </row>
        <row r="2138">
          <cell r="A2138">
            <v>7010099200</v>
          </cell>
          <cell r="B2138">
            <v>7010099200</v>
          </cell>
          <cell r="C2138">
            <v>7010099200</v>
          </cell>
        </row>
        <row r="2139">
          <cell r="A2139">
            <v>7010099200</v>
          </cell>
          <cell r="B2139">
            <v>7010099200</v>
          </cell>
          <cell r="C2139">
            <v>7010099200</v>
          </cell>
        </row>
        <row r="2140">
          <cell r="A2140">
            <v>7010099200</v>
          </cell>
          <cell r="B2140">
            <v>7010099200</v>
          </cell>
          <cell r="C2140">
            <v>7010099200</v>
          </cell>
        </row>
        <row r="2141">
          <cell r="A2141">
            <v>7010099200</v>
          </cell>
          <cell r="B2141">
            <v>7010099200</v>
          </cell>
          <cell r="C2141">
            <v>7010099200</v>
          </cell>
        </row>
        <row r="2142">
          <cell r="A2142">
            <v>7010099200</v>
          </cell>
          <cell r="B2142">
            <v>7010099200</v>
          </cell>
          <cell r="C2142">
            <v>7010099200</v>
          </cell>
        </row>
        <row r="2143">
          <cell r="A2143">
            <v>7010099200</v>
          </cell>
          <cell r="B2143">
            <v>7010099200</v>
          </cell>
          <cell r="C2143">
            <v>7010099200</v>
          </cell>
        </row>
        <row r="2144">
          <cell r="A2144">
            <v>7010099200</v>
          </cell>
          <cell r="B2144">
            <v>7010099200</v>
          </cell>
          <cell r="C2144">
            <v>7010099200</v>
          </cell>
        </row>
        <row r="2145">
          <cell r="A2145">
            <v>7010099200</v>
          </cell>
          <cell r="B2145">
            <v>7010099200</v>
          </cell>
          <cell r="C2145">
            <v>7010099200</v>
          </cell>
        </row>
        <row r="2146">
          <cell r="A2146">
            <v>7010099200</v>
          </cell>
          <cell r="B2146">
            <v>7010099200</v>
          </cell>
          <cell r="C2146">
            <v>7010099200</v>
          </cell>
        </row>
        <row r="2147">
          <cell r="A2147">
            <v>7010099200</v>
          </cell>
          <cell r="B2147">
            <v>7010099200</v>
          </cell>
          <cell r="C2147">
            <v>7010099200</v>
          </cell>
        </row>
        <row r="2148">
          <cell r="A2148">
            <v>7010099200</v>
          </cell>
          <cell r="B2148">
            <v>7010099200</v>
          </cell>
          <cell r="C2148">
            <v>7010099200</v>
          </cell>
        </row>
        <row r="2149">
          <cell r="A2149">
            <v>7010099200</v>
          </cell>
          <cell r="B2149">
            <v>7010099200</v>
          </cell>
          <cell r="C2149">
            <v>7010099200</v>
          </cell>
        </row>
        <row r="2150">
          <cell r="A2150">
            <v>7010099200</v>
          </cell>
          <cell r="B2150">
            <v>7010099200</v>
          </cell>
          <cell r="C2150">
            <v>7010099200</v>
          </cell>
        </row>
        <row r="2151">
          <cell r="A2151">
            <v>7010099200</v>
          </cell>
          <cell r="B2151">
            <v>7010099200</v>
          </cell>
          <cell r="C2151">
            <v>7010099200</v>
          </cell>
        </row>
        <row r="2152">
          <cell r="A2152">
            <v>7010099200</v>
          </cell>
          <cell r="B2152">
            <v>7010099200</v>
          </cell>
          <cell r="C2152">
            <v>7010099200</v>
          </cell>
        </row>
        <row r="2153">
          <cell r="A2153">
            <v>7010099200</v>
          </cell>
          <cell r="B2153">
            <v>7010099200</v>
          </cell>
          <cell r="C2153">
            <v>7010099200</v>
          </cell>
        </row>
        <row r="2154">
          <cell r="A2154">
            <v>7010099200</v>
          </cell>
          <cell r="B2154">
            <v>7010099200</v>
          </cell>
          <cell r="C2154">
            <v>7010099200</v>
          </cell>
        </row>
        <row r="2155">
          <cell r="A2155">
            <v>7010099200</v>
          </cell>
          <cell r="B2155">
            <v>7010099200</v>
          </cell>
          <cell r="C2155">
            <v>7010099200</v>
          </cell>
        </row>
        <row r="2156">
          <cell r="A2156">
            <v>7010099200</v>
          </cell>
          <cell r="B2156">
            <v>7010099200</v>
          </cell>
          <cell r="C2156">
            <v>7010099200</v>
          </cell>
        </row>
        <row r="2157">
          <cell r="A2157">
            <v>7010099200</v>
          </cell>
          <cell r="B2157">
            <v>7010099200</v>
          </cell>
          <cell r="C2157">
            <v>7010099200</v>
          </cell>
        </row>
        <row r="2158">
          <cell r="A2158">
            <v>7010099200</v>
          </cell>
          <cell r="B2158">
            <v>7010099200</v>
          </cell>
          <cell r="C2158">
            <v>7010099200</v>
          </cell>
        </row>
        <row r="2159">
          <cell r="A2159">
            <v>7010099200</v>
          </cell>
          <cell r="B2159">
            <v>7010099200</v>
          </cell>
          <cell r="C2159">
            <v>7010099200</v>
          </cell>
        </row>
        <row r="2160">
          <cell r="A2160">
            <v>7010099200</v>
          </cell>
          <cell r="B2160">
            <v>7010099200</v>
          </cell>
          <cell r="C2160">
            <v>7010099200</v>
          </cell>
        </row>
        <row r="2161">
          <cell r="A2161">
            <v>7010099200</v>
          </cell>
          <cell r="B2161">
            <v>7010099200</v>
          </cell>
          <cell r="C2161">
            <v>7010099200</v>
          </cell>
        </row>
        <row r="2162">
          <cell r="A2162">
            <v>7010099200</v>
          </cell>
          <cell r="B2162">
            <v>7010099200</v>
          </cell>
          <cell r="C2162">
            <v>7010099200</v>
          </cell>
        </row>
        <row r="2163">
          <cell r="A2163">
            <v>7010099200</v>
          </cell>
          <cell r="B2163">
            <v>7010099200</v>
          </cell>
          <cell r="C2163">
            <v>7010099200</v>
          </cell>
        </row>
        <row r="2164">
          <cell r="A2164">
            <v>7010099200</v>
          </cell>
          <cell r="B2164">
            <v>7010099200</v>
          </cell>
          <cell r="C2164">
            <v>7010099200</v>
          </cell>
        </row>
        <row r="2165">
          <cell r="A2165">
            <v>7010099200</v>
          </cell>
          <cell r="B2165">
            <v>7010099200</v>
          </cell>
          <cell r="C2165">
            <v>7010099200</v>
          </cell>
        </row>
        <row r="2166">
          <cell r="A2166">
            <v>7010099200</v>
          </cell>
          <cell r="B2166">
            <v>7010099200</v>
          </cell>
          <cell r="C2166">
            <v>7010099200</v>
          </cell>
        </row>
        <row r="2167">
          <cell r="A2167">
            <v>7010099200</v>
          </cell>
          <cell r="B2167">
            <v>7010099200</v>
          </cell>
          <cell r="C2167">
            <v>7010099200</v>
          </cell>
        </row>
        <row r="2168">
          <cell r="A2168">
            <v>7010099200</v>
          </cell>
          <cell r="B2168">
            <v>7010099200</v>
          </cell>
          <cell r="C2168">
            <v>7010099200</v>
          </cell>
        </row>
        <row r="2169">
          <cell r="A2169">
            <v>7010099200</v>
          </cell>
          <cell r="B2169">
            <v>7010099200</v>
          </cell>
          <cell r="C2169">
            <v>7010099200</v>
          </cell>
        </row>
        <row r="2170">
          <cell r="A2170">
            <v>7010099200</v>
          </cell>
          <cell r="B2170">
            <v>7010099200</v>
          </cell>
          <cell r="C2170">
            <v>7010099200</v>
          </cell>
        </row>
        <row r="2171">
          <cell r="A2171">
            <v>7010099200</v>
          </cell>
          <cell r="B2171">
            <v>7010099200</v>
          </cell>
          <cell r="C2171">
            <v>7010099200</v>
          </cell>
        </row>
        <row r="2172">
          <cell r="A2172">
            <v>7010099200</v>
          </cell>
          <cell r="B2172">
            <v>7010099200</v>
          </cell>
          <cell r="C2172">
            <v>7010099200</v>
          </cell>
        </row>
        <row r="2173">
          <cell r="A2173">
            <v>7010099200</v>
          </cell>
          <cell r="B2173">
            <v>7010099200</v>
          </cell>
          <cell r="C2173">
            <v>7010099200</v>
          </cell>
        </row>
        <row r="2174">
          <cell r="A2174">
            <v>7010099200</v>
          </cell>
          <cell r="B2174">
            <v>7010099200</v>
          </cell>
          <cell r="C2174">
            <v>7010099200</v>
          </cell>
        </row>
        <row r="2175">
          <cell r="A2175">
            <v>7010099200</v>
          </cell>
          <cell r="B2175">
            <v>7010099200</v>
          </cell>
          <cell r="C2175">
            <v>7010099200</v>
          </cell>
        </row>
        <row r="2176">
          <cell r="A2176">
            <v>7010099200</v>
          </cell>
          <cell r="B2176">
            <v>7010099200</v>
          </cell>
          <cell r="C2176">
            <v>7010099200</v>
          </cell>
        </row>
        <row r="2177">
          <cell r="A2177">
            <v>7010099200</v>
          </cell>
          <cell r="B2177">
            <v>7010099200</v>
          </cell>
          <cell r="C2177">
            <v>7010099200</v>
          </cell>
        </row>
        <row r="2178">
          <cell r="A2178">
            <v>7010099200</v>
          </cell>
          <cell r="B2178">
            <v>7010099200</v>
          </cell>
          <cell r="C2178">
            <v>7010099200</v>
          </cell>
        </row>
        <row r="2179">
          <cell r="A2179">
            <v>7010099200</v>
          </cell>
          <cell r="B2179">
            <v>7010099200</v>
          </cell>
          <cell r="C2179">
            <v>7010099200</v>
          </cell>
        </row>
        <row r="2180">
          <cell r="A2180">
            <v>7010099200</v>
          </cell>
          <cell r="B2180">
            <v>7010099200</v>
          </cell>
          <cell r="C2180">
            <v>7010099200</v>
          </cell>
        </row>
        <row r="2181">
          <cell r="A2181">
            <v>7010099200</v>
          </cell>
          <cell r="B2181">
            <v>7010099200</v>
          </cell>
          <cell r="C2181">
            <v>7010099200</v>
          </cell>
        </row>
        <row r="2182">
          <cell r="A2182">
            <v>7010099200</v>
          </cell>
          <cell r="B2182">
            <v>7010099200</v>
          </cell>
          <cell r="C2182">
            <v>7010099200</v>
          </cell>
        </row>
        <row r="2183">
          <cell r="A2183">
            <v>7010099200</v>
          </cell>
          <cell r="B2183">
            <v>7010099200</v>
          </cell>
          <cell r="C2183">
            <v>7010099200</v>
          </cell>
        </row>
        <row r="2184">
          <cell r="A2184">
            <v>7010099200</v>
          </cell>
          <cell r="B2184">
            <v>7010099200</v>
          </cell>
          <cell r="C2184">
            <v>7010099200</v>
          </cell>
        </row>
        <row r="2185">
          <cell r="A2185">
            <v>7010099200</v>
          </cell>
          <cell r="B2185">
            <v>7010099200</v>
          </cell>
          <cell r="C2185">
            <v>7010099200</v>
          </cell>
        </row>
        <row r="2186">
          <cell r="A2186">
            <v>7010099200</v>
          </cell>
          <cell r="B2186">
            <v>7010099200</v>
          </cell>
          <cell r="C2186">
            <v>7010099200</v>
          </cell>
        </row>
        <row r="2187">
          <cell r="A2187">
            <v>7010099200</v>
          </cell>
          <cell r="B2187">
            <v>7010099200</v>
          </cell>
          <cell r="C2187">
            <v>7010099200</v>
          </cell>
        </row>
        <row r="2188">
          <cell r="A2188">
            <v>7010099200</v>
          </cell>
          <cell r="B2188">
            <v>7010099200</v>
          </cell>
          <cell r="C2188">
            <v>7010099200</v>
          </cell>
        </row>
        <row r="2189">
          <cell r="A2189">
            <v>7010099200</v>
          </cell>
          <cell r="B2189">
            <v>7010099200</v>
          </cell>
          <cell r="C2189">
            <v>7010099200</v>
          </cell>
        </row>
        <row r="2190">
          <cell r="A2190">
            <v>7010099200</v>
          </cell>
          <cell r="B2190">
            <v>7010099200</v>
          </cell>
          <cell r="C2190">
            <v>7010099200</v>
          </cell>
        </row>
        <row r="2191">
          <cell r="A2191">
            <v>7010099200</v>
          </cell>
          <cell r="B2191">
            <v>7010099200</v>
          </cell>
          <cell r="C2191">
            <v>7010099200</v>
          </cell>
        </row>
        <row r="2192">
          <cell r="A2192">
            <v>7010099200</v>
          </cell>
          <cell r="B2192">
            <v>7010099200</v>
          </cell>
          <cell r="C2192">
            <v>7010099200</v>
          </cell>
        </row>
        <row r="2193">
          <cell r="A2193">
            <v>7010099200</v>
          </cell>
          <cell r="B2193">
            <v>7010099200</v>
          </cell>
          <cell r="C2193">
            <v>7010099200</v>
          </cell>
        </row>
        <row r="2194">
          <cell r="A2194">
            <v>7010099200</v>
          </cell>
          <cell r="B2194">
            <v>7010099200</v>
          </cell>
          <cell r="C2194">
            <v>7010099200</v>
          </cell>
        </row>
        <row r="2195">
          <cell r="A2195">
            <v>7010099200</v>
          </cell>
          <cell r="B2195">
            <v>7010099200</v>
          </cell>
          <cell r="C2195">
            <v>7010099200</v>
          </cell>
        </row>
        <row r="2196">
          <cell r="A2196">
            <v>7010099200</v>
          </cell>
          <cell r="B2196">
            <v>7010099200</v>
          </cell>
          <cell r="C2196">
            <v>7010099200</v>
          </cell>
        </row>
        <row r="2197">
          <cell r="A2197">
            <v>7010099200</v>
          </cell>
          <cell r="B2197">
            <v>7010099200</v>
          </cell>
          <cell r="C2197">
            <v>7010099200</v>
          </cell>
        </row>
        <row r="2198">
          <cell r="A2198">
            <v>7010099200</v>
          </cell>
          <cell r="B2198">
            <v>7010099200</v>
          </cell>
          <cell r="C2198">
            <v>7010099200</v>
          </cell>
        </row>
        <row r="2199">
          <cell r="A2199">
            <v>7010099200</v>
          </cell>
          <cell r="B2199">
            <v>7010099200</v>
          </cell>
          <cell r="C2199">
            <v>7010099200</v>
          </cell>
        </row>
        <row r="2200">
          <cell r="A2200">
            <v>7010099200</v>
          </cell>
          <cell r="B2200">
            <v>7010099200</v>
          </cell>
          <cell r="C2200">
            <v>7010099200</v>
          </cell>
        </row>
        <row r="2201">
          <cell r="A2201">
            <v>7010099200</v>
          </cell>
          <cell r="B2201">
            <v>7010099200</v>
          </cell>
          <cell r="C2201">
            <v>7010099200</v>
          </cell>
        </row>
        <row r="2202">
          <cell r="A2202">
            <v>7010099200</v>
          </cell>
          <cell r="B2202">
            <v>7010099200</v>
          </cell>
          <cell r="C2202">
            <v>7010099200</v>
          </cell>
        </row>
        <row r="2203">
          <cell r="A2203">
            <v>7010099200</v>
          </cell>
          <cell r="B2203">
            <v>7010099200</v>
          </cell>
          <cell r="C2203">
            <v>7010099200</v>
          </cell>
        </row>
        <row r="2204">
          <cell r="A2204">
            <v>7010099200</v>
          </cell>
          <cell r="B2204">
            <v>7010099200</v>
          </cell>
          <cell r="C2204">
            <v>7010099200</v>
          </cell>
        </row>
        <row r="2205">
          <cell r="A2205">
            <v>7010099200</v>
          </cell>
          <cell r="B2205">
            <v>7010099200</v>
          </cell>
          <cell r="C2205">
            <v>7010099200</v>
          </cell>
        </row>
        <row r="2206">
          <cell r="A2206">
            <v>7010099200</v>
          </cell>
          <cell r="B2206">
            <v>7010099200</v>
          </cell>
          <cell r="C2206">
            <v>7010099200</v>
          </cell>
        </row>
        <row r="2207">
          <cell r="A2207">
            <v>7010099200</v>
          </cell>
          <cell r="B2207">
            <v>7010099200</v>
          </cell>
          <cell r="C2207">
            <v>7010099200</v>
          </cell>
        </row>
        <row r="2208">
          <cell r="A2208">
            <v>7010099200</v>
          </cell>
          <cell r="B2208">
            <v>7010099200</v>
          </cell>
          <cell r="C2208">
            <v>7010099200</v>
          </cell>
        </row>
        <row r="2209">
          <cell r="A2209">
            <v>7010099200</v>
          </cell>
          <cell r="B2209">
            <v>7010099200</v>
          </cell>
          <cell r="C2209">
            <v>7010099200</v>
          </cell>
        </row>
        <row r="2210">
          <cell r="A2210">
            <v>7010099200</v>
          </cell>
          <cell r="B2210">
            <v>7010099200</v>
          </cell>
          <cell r="C2210">
            <v>7010099200</v>
          </cell>
        </row>
        <row r="2211">
          <cell r="A2211">
            <v>7010099200</v>
          </cell>
          <cell r="B2211">
            <v>7010099200</v>
          </cell>
          <cell r="C2211">
            <v>7010099200</v>
          </cell>
        </row>
        <row r="2212">
          <cell r="A2212">
            <v>7010099200</v>
          </cell>
          <cell r="B2212">
            <v>7010099200</v>
          </cell>
          <cell r="C2212">
            <v>7010099200</v>
          </cell>
        </row>
        <row r="2213">
          <cell r="A2213">
            <v>7010099200</v>
          </cell>
          <cell r="B2213">
            <v>7010099200</v>
          </cell>
          <cell r="C2213">
            <v>7010099200</v>
          </cell>
        </row>
        <row r="2214">
          <cell r="A2214">
            <v>7010099200</v>
          </cell>
          <cell r="B2214">
            <v>7010099200</v>
          </cell>
          <cell r="C2214">
            <v>7010099200</v>
          </cell>
        </row>
        <row r="2215">
          <cell r="A2215">
            <v>7010099200</v>
          </cell>
          <cell r="B2215">
            <v>7010099200</v>
          </cell>
          <cell r="C2215">
            <v>7010099200</v>
          </cell>
        </row>
        <row r="2216">
          <cell r="A2216">
            <v>7010099200</v>
          </cell>
          <cell r="B2216">
            <v>7010099200</v>
          </cell>
          <cell r="C2216">
            <v>7010099200</v>
          </cell>
        </row>
        <row r="2217">
          <cell r="A2217">
            <v>7010099200</v>
          </cell>
          <cell r="B2217">
            <v>7010099200</v>
          </cell>
          <cell r="C2217">
            <v>7010099200</v>
          </cell>
        </row>
        <row r="2218">
          <cell r="A2218">
            <v>7010099200</v>
          </cell>
          <cell r="B2218">
            <v>7010099200</v>
          </cell>
          <cell r="C2218">
            <v>7010099200</v>
          </cell>
        </row>
        <row r="2219">
          <cell r="A2219">
            <v>7010099200</v>
          </cell>
          <cell r="B2219">
            <v>7010099200</v>
          </cell>
          <cell r="C2219">
            <v>7010099200</v>
          </cell>
        </row>
        <row r="2220">
          <cell r="A2220">
            <v>7010099200</v>
          </cell>
          <cell r="B2220">
            <v>7010099200</v>
          </cell>
          <cell r="C2220">
            <v>7010099200</v>
          </cell>
        </row>
        <row r="2221">
          <cell r="A2221">
            <v>7010099200</v>
          </cell>
          <cell r="B2221">
            <v>7010099200</v>
          </cell>
          <cell r="C2221">
            <v>7010099200</v>
          </cell>
        </row>
        <row r="2222">
          <cell r="A2222">
            <v>7010099200</v>
          </cell>
          <cell r="B2222">
            <v>7010099200</v>
          </cell>
          <cell r="C2222">
            <v>7010099200</v>
          </cell>
        </row>
        <row r="2223">
          <cell r="A2223">
            <v>7010099200</v>
          </cell>
          <cell r="B2223">
            <v>7010099200</v>
          </cell>
          <cell r="C2223">
            <v>7010099200</v>
          </cell>
        </row>
        <row r="2224">
          <cell r="A2224">
            <v>7010099200</v>
          </cell>
          <cell r="B2224">
            <v>7010099200</v>
          </cell>
          <cell r="C2224">
            <v>7010099200</v>
          </cell>
        </row>
        <row r="2225">
          <cell r="A2225">
            <v>7010099200</v>
          </cell>
          <cell r="B2225">
            <v>7010099200</v>
          </cell>
          <cell r="C2225">
            <v>7010099200</v>
          </cell>
        </row>
        <row r="2226">
          <cell r="A2226">
            <v>7010099200</v>
          </cell>
          <cell r="B2226">
            <v>7010099200</v>
          </cell>
          <cell r="C2226">
            <v>7010099200</v>
          </cell>
        </row>
        <row r="2227">
          <cell r="A2227">
            <v>7010099200</v>
          </cell>
          <cell r="B2227">
            <v>7010099200</v>
          </cell>
          <cell r="C2227">
            <v>7010099200</v>
          </cell>
        </row>
        <row r="2228">
          <cell r="A2228">
            <v>7010099200</v>
          </cell>
          <cell r="B2228">
            <v>7010099200</v>
          </cell>
          <cell r="C2228">
            <v>7010099200</v>
          </cell>
        </row>
        <row r="2229">
          <cell r="A2229">
            <v>7010099200</v>
          </cell>
          <cell r="B2229">
            <v>7010099200</v>
          </cell>
          <cell r="C2229">
            <v>7010099200</v>
          </cell>
        </row>
        <row r="2230">
          <cell r="A2230">
            <v>7010099200</v>
          </cell>
          <cell r="B2230">
            <v>7010099200</v>
          </cell>
          <cell r="C2230">
            <v>7010099200</v>
          </cell>
        </row>
        <row r="2231">
          <cell r="A2231">
            <v>7010099200</v>
          </cell>
          <cell r="B2231">
            <v>7010099200</v>
          </cell>
          <cell r="C2231">
            <v>7010099200</v>
          </cell>
        </row>
        <row r="2232">
          <cell r="A2232">
            <v>7010099200</v>
          </cell>
          <cell r="B2232">
            <v>7010099200</v>
          </cell>
          <cell r="C2232">
            <v>7010099200</v>
          </cell>
        </row>
        <row r="2233">
          <cell r="A2233">
            <v>7010099200</v>
          </cell>
          <cell r="B2233">
            <v>7010099200</v>
          </cell>
          <cell r="C2233">
            <v>7010099200</v>
          </cell>
        </row>
        <row r="2234">
          <cell r="A2234">
            <v>7010099200</v>
          </cell>
          <cell r="B2234">
            <v>7010099200</v>
          </cell>
          <cell r="C2234">
            <v>7010099200</v>
          </cell>
        </row>
        <row r="2235">
          <cell r="A2235">
            <v>7010099200</v>
          </cell>
          <cell r="B2235">
            <v>7010099200</v>
          </cell>
          <cell r="C2235">
            <v>7010099200</v>
          </cell>
        </row>
        <row r="2236">
          <cell r="A2236">
            <v>7010099200</v>
          </cell>
          <cell r="B2236">
            <v>7010099200</v>
          </cell>
          <cell r="C2236">
            <v>7010099200</v>
          </cell>
        </row>
        <row r="2237">
          <cell r="A2237">
            <v>7010099200</v>
          </cell>
          <cell r="B2237">
            <v>7010099200</v>
          </cell>
          <cell r="C2237">
            <v>7010099200</v>
          </cell>
        </row>
        <row r="2238">
          <cell r="A2238">
            <v>7010099200</v>
          </cell>
          <cell r="B2238">
            <v>7010099200</v>
          </cell>
          <cell r="C2238">
            <v>7010099200</v>
          </cell>
        </row>
        <row r="2239">
          <cell r="A2239">
            <v>7010099200</v>
          </cell>
          <cell r="B2239">
            <v>7010099200</v>
          </cell>
          <cell r="C2239">
            <v>7010099200</v>
          </cell>
        </row>
        <row r="2240">
          <cell r="A2240">
            <v>7010099200</v>
          </cell>
          <cell r="B2240">
            <v>7010099200</v>
          </cell>
          <cell r="C2240">
            <v>7010099200</v>
          </cell>
        </row>
        <row r="2241">
          <cell r="A2241">
            <v>7010099200</v>
          </cell>
          <cell r="B2241">
            <v>7010099200</v>
          </cell>
          <cell r="C2241">
            <v>7010099200</v>
          </cell>
        </row>
        <row r="2242">
          <cell r="A2242">
            <v>7010099200</v>
          </cell>
          <cell r="B2242">
            <v>7010099200</v>
          </cell>
          <cell r="C2242">
            <v>7010099200</v>
          </cell>
        </row>
        <row r="2243">
          <cell r="A2243">
            <v>7010099200</v>
          </cell>
          <cell r="B2243">
            <v>7010099200</v>
          </cell>
          <cell r="C2243">
            <v>7010099200</v>
          </cell>
        </row>
        <row r="2244">
          <cell r="A2244">
            <v>7010099200</v>
          </cell>
          <cell r="B2244">
            <v>7010099200</v>
          </cell>
          <cell r="C2244">
            <v>7010099200</v>
          </cell>
        </row>
        <row r="2245">
          <cell r="A2245">
            <v>7010099200</v>
          </cell>
          <cell r="B2245">
            <v>7010099200</v>
          </cell>
          <cell r="C2245">
            <v>7010099200</v>
          </cell>
        </row>
        <row r="2246">
          <cell r="A2246">
            <v>7010099200</v>
          </cell>
          <cell r="B2246">
            <v>7010099200</v>
          </cell>
          <cell r="C2246">
            <v>7010099200</v>
          </cell>
        </row>
        <row r="2247">
          <cell r="A2247">
            <v>7010099200</v>
          </cell>
          <cell r="B2247">
            <v>7010099200</v>
          </cell>
          <cell r="C2247">
            <v>7010099200</v>
          </cell>
        </row>
        <row r="2248">
          <cell r="A2248">
            <v>7010099200</v>
          </cell>
          <cell r="B2248">
            <v>7010099200</v>
          </cell>
          <cell r="C2248">
            <v>7010099200</v>
          </cell>
        </row>
        <row r="2249">
          <cell r="A2249">
            <v>7010099200</v>
          </cell>
          <cell r="B2249">
            <v>7010099200</v>
          </cell>
          <cell r="C2249">
            <v>7010099200</v>
          </cell>
        </row>
        <row r="2250">
          <cell r="A2250">
            <v>7010099200</v>
          </cell>
          <cell r="B2250">
            <v>7010099200</v>
          </cell>
          <cell r="C2250">
            <v>7010099200</v>
          </cell>
        </row>
        <row r="2251">
          <cell r="A2251">
            <v>7010099200</v>
          </cell>
          <cell r="B2251">
            <v>7010099200</v>
          </cell>
          <cell r="C2251">
            <v>7010099200</v>
          </cell>
        </row>
        <row r="2252">
          <cell r="A2252">
            <v>7010099200</v>
          </cell>
          <cell r="B2252">
            <v>7010099200</v>
          </cell>
          <cell r="C2252">
            <v>7010099200</v>
          </cell>
        </row>
        <row r="2253">
          <cell r="A2253">
            <v>7010099200</v>
          </cell>
          <cell r="B2253">
            <v>7010099200</v>
          </cell>
          <cell r="C2253">
            <v>7010099200</v>
          </cell>
        </row>
      </sheetData>
      <sheetData sheetId="8">
        <row r="1">
          <cell r="A1" t="str">
            <v>DATA BASE</v>
          </cell>
          <cell r="B1">
            <v>44958</v>
          </cell>
          <cell r="C1" t="str">
            <v>COMPOSIÇÕES SCORIO</v>
          </cell>
        </row>
        <row r="2">
          <cell r="A2" t="str">
            <v>CÓD</v>
          </cell>
          <cell r="B2" t="str">
            <v>DESCRIÇÃO</v>
          </cell>
          <cell r="C2" t="str">
            <v>UND</v>
          </cell>
        </row>
        <row r="3">
          <cell r="A3" t="str">
            <v>AD 04.05.0050 (/)</v>
          </cell>
          <cell r="B3" t="str">
            <v>Analise granulometrica sem sedimentacao. (desonerado)</v>
          </cell>
          <cell r="C3" t="str">
            <v>un</v>
          </cell>
        </row>
        <row r="4">
          <cell r="A4" t="str">
            <v>AD 04.05.0053 (/)</v>
          </cell>
          <cell r="B4" t="str">
            <v>Analise granulometrica completa, em amostra de solo, de acordo com a NBR7181 e NBR6457, compreendendo as fases de peneiramento e sedimentacao, quando constatada a presenca de particulas finas em sua composicao.(desonerado)</v>
          </cell>
          <cell r="C4" t="str">
            <v>un</v>
          </cell>
        </row>
        <row r="5">
          <cell r="A5" t="str">
            <v>AD 04.05.0100 (/)</v>
          </cell>
          <cell r="B5" t="str">
            <v>Ensaio de adensamento endometrico em amostra de solo, envolvendo, no minimo, 10 estagios de carga, inclusive um laco de descarregamento e recarregamento, de acordo com as recomendacoes estabelecidas na NBR12007.(desonerado)</v>
          </cell>
          <cell r="C5" t="str">
            <v>un</v>
          </cell>
        </row>
        <row r="6">
          <cell r="A6" t="str">
            <v>AD 04.05.0150 (/)</v>
          </cell>
          <cell r="B6" t="str">
            <v>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v>
          </cell>
          <cell r="C6" t="str">
            <v>un</v>
          </cell>
        </row>
        <row r="7">
          <cell r="A7" t="str">
            <v>AD 04.05.0200 (/)</v>
          </cell>
          <cell r="B7" t="str">
            <v>Ensaio de laboratorio, para determinacao da Densidade Real dos graos de amostra de solo, de acordo com as recomendacoes de preparo descritas na NBR6457.(desonerado)</v>
          </cell>
          <cell r="C7" t="str">
            <v>un</v>
          </cell>
        </row>
        <row r="8">
          <cell r="A8" t="str">
            <v>AD 04.05.0250 (/)</v>
          </cell>
          <cell r="B8" t="str">
            <v>Ensaio para determinacao, em laboratorio, do Limite de Liquidez de amostra de solo fino, de acordo com as recomendacoes da NBR7180 e da NBR6457.(desonerado)</v>
          </cell>
          <cell r="C8" t="str">
            <v>un</v>
          </cell>
        </row>
        <row r="9">
          <cell r="A9" t="str">
            <v>AD 04.05.0300 (/)</v>
          </cell>
          <cell r="B9" t="str">
            <v>Ensaio para determinacao, em laboratorio, do Limite de Plasticidade de amostra de solo fino, de acordo com as recomendacoes da NBR7180 e da NBR6457.(desonerado)</v>
          </cell>
          <cell r="C9" t="str">
            <v>un</v>
          </cell>
        </row>
        <row r="10">
          <cell r="A10" t="str">
            <v>AD 04.05.0325 (/)</v>
          </cell>
          <cell r="B10" t="str">
            <v>Ensaio para determinacao de massa especifica aparente "in situ" (DPTM-92/64).(desonerado)</v>
          </cell>
          <cell r="C10" t="str">
            <v>un</v>
          </cell>
        </row>
        <row r="11">
          <cell r="A11" t="str">
            <v>AD 04.05.0350 (/)</v>
          </cell>
          <cell r="B11" t="str">
            <v>Ensaio para determinacao, em laboratorio, do Peso Especifico Aparente de amostra de solo, de acordo com as recomendacoes da NBR6457.(desonerado)</v>
          </cell>
          <cell r="C11" t="str">
            <v>un</v>
          </cell>
        </row>
        <row r="12">
          <cell r="A12" t="str">
            <v>AD 04.05.0450 (/)</v>
          </cell>
          <cell r="B12" t="str">
            <v>Ensaio para determinacao do Indice de Suporte California (CBR) - 3 pontos - obtido com energia Proctor Normal, atraves de, no minimo, 5 corpos de prova, conforme recomendacoes da NBR9895. (desonerado)</v>
          </cell>
          <cell r="C12" t="str">
            <v>un</v>
          </cell>
        </row>
        <row r="13">
          <cell r="A13" t="str">
            <v>AD 04.05.0500 (/)</v>
          </cell>
          <cell r="B13" t="str">
            <v>Ensaio para determinacao, no campo, da umidade aparente do solo, atraves do Metodo "speedy". (desonerado)</v>
          </cell>
          <cell r="C13" t="str">
            <v>un</v>
          </cell>
        </row>
        <row r="14">
          <cell r="A14" t="str">
            <v>AD 04.05.0550 (/)</v>
          </cell>
          <cell r="B14" t="str">
            <v>Ensaio para determinacao da umidade natural de amostras de solo, em laboratorio.(desonerado)</v>
          </cell>
          <cell r="C14" t="str">
            <v>un</v>
          </cell>
        </row>
        <row r="15">
          <cell r="A15" t="str">
            <v>AD 04.05.0600 (/)</v>
          </cell>
          <cell r="B15" t="str">
            <v>Extracao e acondicionamento de amostra indeformada de solo, com pistao estacionario de 100mm e de acordo com as recomendacoes estabelecidas na NBR9820.(desonerado)</v>
          </cell>
          <cell r="C15" t="str">
            <v>un</v>
          </cell>
        </row>
        <row r="16">
          <cell r="A16" t="str">
            <v>AD 04.05.0650 (B)</v>
          </cell>
          <cell r="B16" t="str">
            <v>Instalacao de medidor de nivel de agua, inclusive transporte da equipe.(desonerado)</v>
          </cell>
          <cell r="C16" t="str">
            <v>m</v>
          </cell>
        </row>
        <row r="17">
          <cell r="A17" t="str">
            <v>AD 04.05.0700 (/)</v>
          </cell>
          <cell r="B17" t="str">
            <v>Sondagem manual com pa e picareta, por metro linear ou fracao.(desonerado)</v>
          </cell>
          <cell r="C17" t="str">
            <v>m</v>
          </cell>
        </row>
        <row r="18">
          <cell r="A18" t="str">
            <v>AD 04.05.0703 (/)</v>
          </cell>
          <cell r="B18" t="str">
            <v>Sondagem manual com trado e cavadeira, por metro linear ou fracao.(desonerado)</v>
          </cell>
          <cell r="C18" t="str">
            <v>m</v>
          </cell>
        </row>
        <row r="19">
          <cell r="A19" t="str">
            <v>AD 04.05.0706 (A)</v>
          </cell>
          <cell r="B19" t="str">
            <v>Sondagem de reconhecimento, a trado manual, com diametro de 100mm.(desonerado)</v>
          </cell>
          <cell r="C19" t="str">
            <v>m</v>
          </cell>
        </row>
        <row r="20">
          <cell r="A20" t="str">
            <v>AD 04.10.0050 (/)</v>
          </cell>
          <cell r="B20" t="str">
            <v>Sondagem rotativa vertical, em rocha alterada, com coroa de Widia ou similar, diametro B (60mm), inclusive deslocamento e posicionamento em cada furo.(desonerado)</v>
          </cell>
          <cell r="C20" t="str">
            <v>m</v>
          </cell>
        </row>
        <row r="21">
          <cell r="A21" t="str">
            <v>AD 04.10.0100 (/)</v>
          </cell>
          <cell r="B21" t="str">
            <v>Sondagem rotativa vertical, em rocha alterada, com coroa de Widia ou similar, diametro N (75mm),</v>
          </cell>
          <cell r="C21" t="str">
            <v>m</v>
          </cell>
        </row>
        <row r="22">
          <cell r="A22">
            <v>44958</v>
          </cell>
          <cell r="B22" t="str">
            <v>inclusive deslocamento e posicionamento em cada furo.(desonerado)</v>
          </cell>
          <cell r="C22">
            <v>44958</v>
          </cell>
        </row>
        <row r="23">
          <cell r="A23" t="str">
            <v>AD 04.10.0150 (/)</v>
          </cell>
          <cell r="B23" t="str">
            <v>Sondagem rotativa vertical, em solo, com coroa de Widia ou similar, diametro B (60mm), inclusive deslocamento e posicionamento em cada furo. (desonerado)</v>
          </cell>
          <cell r="C23" t="str">
            <v>m</v>
          </cell>
        </row>
        <row r="24">
          <cell r="A24" t="str">
            <v>AD 04.10.0200 (/)</v>
          </cell>
          <cell r="B24" t="str">
            <v>Sondagem rotativa vertical, em solo, com coroa de Widia ou similar, diametro N (75mm), inclusive deslocamento e posicionamento em cada furo. (desonerado)</v>
          </cell>
          <cell r="C24" t="str">
            <v>m</v>
          </cell>
        </row>
        <row r="25">
          <cell r="A25" t="str">
            <v>AD 04.15.0050 (/)</v>
          </cell>
          <cell r="B25" t="str">
            <v>Sondagem rotativa com Coroa de diamante, em rocha sa, diametro HW, inclinada (qualquer inclinacao diferente da vertical), inclusive deslocamento dentro do canteiro e instalacao da sonda no furo.(desonerado)</v>
          </cell>
          <cell r="C25" t="str">
            <v>m</v>
          </cell>
        </row>
        <row r="26">
          <cell r="A26" t="str">
            <v>AD 04.15.0100 (/)</v>
          </cell>
          <cell r="B26" t="str">
            <v>Sondagem rotativa com Coroa de diamante, em rocha sa, diametro NW, inclinada (qualquer inclinacao diferente da vertical), inclusive deslocamento dentro do canteiro e instalacao da sonda no furo.(desonerado)</v>
          </cell>
          <cell r="C26" t="str">
            <v>m</v>
          </cell>
        </row>
        <row r="27">
          <cell r="A27" t="str">
            <v>AD 04.15.0150 (/)</v>
          </cell>
          <cell r="B27" t="str">
            <v>Sondagem rotativa vertical, em rocha alterada, com coroa de diamante, diametro B (60mm), inclusive deslocamento e posicionamento em cada furo. (desonerado)</v>
          </cell>
          <cell r="C27" t="str">
            <v>m</v>
          </cell>
        </row>
        <row r="28">
          <cell r="A28" t="str">
            <v>AD 04.15.0200 (/)</v>
          </cell>
          <cell r="B28" t="str">
            <v>Sondagem rotativa vertical, em rocha alterada, com coroa de diamante, diametro H (99mm), inclusive deslocamento e posicionamento em cada furo. (desonerado)</v>
          </cell>
          <cell r="C28" t="str">
            <v>m</v>
          </cell>
        </row>
        <row r="29">
          <cell r="A29" t="str">
            <v>AD 04.15.0250 (/)</v>
          </cell>
          <cell r="B29" t="str">
            <v>Sondagem rotativa vertical, em rocha sa, com coroa de diamante, diametro B (60mm), inclusive deslocamento e posicionamento em cada furo. (desonerado)</v>
          </cell>
          <cell r="C29" t="str">
            <v>m</v>
          </cell>
        </row>
        <row r="30">
          <cell r="A30" t="str">
            <v>AD 04.15.0300 (/)</v>
          </cell>
          <cell r="B30" t="str">
            <v>Sondagem rotativa vertical, em rocha sa, com coroa de diamante, diametro N (75mm), inclusive deslocamento e posicionamento em cada furo. (desonerado)</v>
          </cell>
          <cell r="C30" t="str">
            <v>m</v>
          </cell>
        </row>
        <row r="31">
          <cell r="A31" t="str">
            <v>AD 04.15.0400 (/)</v>
          </cell>
          <cell r="B31" t="str">
            <v>Sondagem rotativa vertical, em rocha sa, com coroa de diamante, diametro H (99mm), inclusive deslocamento e posicionamento em cada furo. (desonerado)</v>
          </cell>
          <cell r="C31" t="str">
            <v>m</v>
          </cell>
        </row>
        <row r="32">
          <cell r="A32" t="str">
            <v>AD 04.20.0050 (/)</v>
          </cell>
          <cell r="B3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 (desonerado)</v>
          </cell>
          <cell r="C32" t="str">
            <v>m</v>
          </cell>
        </row>
        <row r="33">
          <cell r="A33" t="str">
            <v>AD 05.05.0050 (/)</v>
          </cell>
          <cell r="B33" t="str">
            <v>Analise granulometrica sem sedimentacao.</v>
          </cell>
          <cell r="C33" t="str">
            <v>un</v>
          </cell>
        </row>
        <row r="34">
          <cell r="A34" t="str">
            <v>AD 05.05.0053 (/)</v>
          </cell>
          <cell r="B34" t="str">
            <v>Analise granulometrica completa, em amostra de solo, de acordo com a NBR7181 e NBR6457, compreendendo as fases de peneiramento e sedimentacao, quando constatada a presenca de particulas finas em sua composicao.</v>
          </cell>
          <cell r="C34" t="str">
            <v>un</v>
          </cell>
        </row>
        <row r="35">
          <cell r="A35" t="str">
            <v>AD 05.05.0100 (/)</v>
          </cell>
          <cell r="B35" t="str">
            <v>Ensaio de adensamento endometrico em amostra de solo, envolvendo, no minimo, 10 estagios de carga, inclusive um laco de descarregamento e recarregamento, de acordo com as recomendacoes estabelecidas na NBR12007.</v>
          </cell>
          <cell r="C35" t="str">
            <v>un</v>
          </cell>
        </row>
        <row r="36">
          <cell r="A36" t="str">
            <v>AD 05.05.0150 (/)</v>
          </cell>
          <cell r="B36" t="str">
            <v>Ensaio de cizalhamento direto em solo, com, no minimo, 3 niveis de tensao normal aplicada a amostra e com apresentacao das curvas de tensao cisalhante por deslocamento horizontal e deslocamento vertical por deslocamento horizontal, em mm, para cada um dos 3 niveis de tensao.</v>
          </cell>
          <cell r="C36" t="str">
            <v>un</v>
          </cell>
        </row>
        <row r="37">
          <cell r="A37" t="str">
            <v>AD 05.05.0200 (/)</v>
          </cell>
          <cell r="B37" t="str">
            <v>Ensaio de laboratorio, para determinacao da Densidade Real dos graos de amostra de solo, de acordo com as recomendacoes de preparo descritas na NBR6457.</v>
          </cell>
          <cell r="C37" t="str">
            <v>un</v>
          </cell>
        </row>
        <row r="38">
          <cell r="A38" t="str">
            <v>AD 05.05.0250 (/)</v>
          </cell>
          <cell r="B38" t="str">
            <v>Ensaio para determinacao, em laboratorio, do Limite de Liquidez de amostra de solo fino, de acordo com as recomendacoes da NBR7180 e da NBR6457.</v>
          </cell>
          <cell r="C38" t="str">
            <v>un</v>
          </cell>
        </row>
        <row r="39">
          <cell r="A39" t="str">
            <v>AD 05.05.0300 (/)</v>
          </cell>
          <cell r="B39" t="str">
            <v>Ensaio para determinacao, em laboratorio, do Limite de Plasticidade de amostra de solo fino, de</v>
          </cell>
          <cell r="C39" t="str">
            <v>un</v>
          </cell>
        </row>
        <row r="40">
          <cell r="A40">
            <v>44958</v>
          </cell>
          <cell r="B40" t="str">
            <v>acordo com as recomendacoes da NBR7180 e da NBR6457.</v>
          </cell>
          <cell r="C40">
            <v>44958</v>
          </cell>
        </row>
        <row r="41">
          <cell r="A41" t="str">
            <v>AD 05.05.0325 (/)</v>
          </cell>
          <cell r="B41" t="str">
            <v>Ensaio para determinacao de massa especifica aparente "in situ" (DPTM-92/64).</v>
          </cell>
          <cell r="C41" t="str">
            <v>un</v>
          </cell>
        </row>
        <row r="42">
          <cell r="A42" t="str">
            <v>AD 05.05.0350 (/)</v>
          </cell>
          <cell r="B42" t="str">
            <v>Ensaio para determinacao, em laboratorio, do Peso Especifico Aparente de amostra de solo, de acordo com as recomendacoes da NBR6457.</v>
          </cell>
          <cell r="C42" t="str">
            <v>un</v>
          </cell>
        </row>
        <row r="43">
          <cell r="A43" t="str">
            <v>AD 05.05.0450 (/)</v>
          </cell>
          <cell r="B43" t="str">
            <v>Ensaio para determinacao do Indice de Suporte California (CBR) - 3 pontos - obtido com energia Proctor Normal, atraves de, no minimo, 5 corpos de prova, conforme recomendacoes da NBR9895.</v>
          </cell>
          <cell r="C43" t="str">
            <v>un</v>
          </cell>
        </row>
        <row r="44">
          <cell r="A44" t="str">
            <v>AD 05.05.0500 (/)</v>
          </cell>
          <cell r="B44" t="str">
            <v>Ensaio para determinacao, no campo, da umidade aparente do solo, atraves do Metodo "speedy".</v>
          </cell>
          <cell r="C44" t="str">
            <v>un</v>
          </cell>
        </row>
        <row r="45">
          <cell r="A45" t="str">
            <v>AD 05.05.0550 (/)</v>
          </cell>
          <cell r="B45" t="str">
            <v>Ensaio para determinacao da umidade natural de amostras de solo, em laboratorio.</v>
          </cell>
          <cell r="C45" t="str">
            <v>un</v>
          </cell>
        </row>
        <row r="46">
          <cell r="A46" t="str">
            <v>AD 05.05.0600 (/)</v>
          </cell>
          <cell r="B46" t="str">
            <v>Extracao e acondicionamento de amostra indeformada de solo, com pistao estacionario de 100mm e de acordo com as recomendacoes estabelecidas na NBR9820.</v>
          </cell>
          <cell r="C46" t="str">
            <v>un</v>
          </cell>
        </row>
        <row r="47">
          <cell r="A47" t="str">
            <v>AD 05.05.0650 (B)</v>
          </cell>
          <cell r="B47" t="str">
            <v>Instalacao de medidor de nivel de agua, inclusive transporte da equipe.</v>
          </cell>
          <cell r="C47" t="str">
            <v>m</v>
          </cell>
        </row>
        <row r="48">
          <cell r="A48" t="str">
            <v>AD 05.05.0700 (/)</v>
          </cell>
          <cell r="B48" t="str">
            <v>Sondagem manual com pa e picareta, por metro linear ou fracao.</v>
          </cell>
          <cell r="C48" t="str">
            <v>m</v>
          </cell>
        </row>
        <row r="49">
          <cell r="A49" t="str">
            <v>AD 05.05.0703 (/)</v>
          </cell>
          <cell r="B49" t="str">
            <v>Sondagem manual com trado e cavadeira, por metro linear ou fracao.</v>
          </cell>
          <cell r="C49" t="str">
            <v>m</v>
          </cell>
        </row>
        <row r="50">
          <cell r="A50" t="str">
            <v>AD 05.05.0706 (A)</v>
          </cell>
          <cell r="B50" t="str">
            <v>Sondagem de reconhecimento, a trado manual, com diametro de 100mm.</v>
          </cell>
          <cell r="C50" t="str">
            <v>m</v>
          </cell>
        </row>
        <row r="51">
          <cell r="A51" t="str">
            <v>AD 05.10.0050 (/)</v>
          </cell>
          <cell r="B51" t="str">
            <v>Sondagem rotativa vertical, em rocha alterada, com coroa de Widia ou similar, diametro B (60mm), inclusive deslocamento e posicionamento em cada furo.</v>
          </cell>
          <cell r="C51" t="str">
            <v>m</v>
          </cell>
        </row>
        <row r="52">
          <cell r="A52" t="str">
            <v>AD 05.10.0100 (/)</v>
          </cell>
          <cell r="B52" t="str">
            <v>Sondagem rotativa vertical, em rocha alterada, com coroa de Widia ou similar, diametro N (75mm), inclusive deslocamento e posicionamento em cada furo.</v>
          </cell>
          <cell r="C52" t="str">
            <v>m</v>
          </cell>
        </row>
        <row r="53">
          <cell r="A53" t="str">
            <v>AD 05.10.0150 (/)</v>
          </cell>
          <cell r="B53" t="str">
            <v>Sondagem rotativa vertical, em solo, com coroa de Widia ou similar, diametro B (60mm), inclusive deslocamento e posicionamento em cada furo.</v>
          </cell>
          <cell r="C53" t="str">
            <v>m</v>
          </cell>
        </row>
        <row r="54">
          <cell r="A54" t="str">
            <v>AD 05.10.0200 (/)</v>
          </cell>
          <cell r="B54" t="str">
            <v>Sondagem rotativa vertical, em solo, com coroa de Widia ou similar, diametro N (75mm), inclusive deslocamento e posicionamento em cada furo.</v>
          </cell>
          <cell r="C54" t="str">
            <v>m</v>
          </cell>
        </row>
        <row r="55">
          <cell r="A55" t="str">
            <v>AD 05.15.0050 (/)</v>
          </cell>
          <cell r="B55" t="str">
            <v>Sondagem rotativa com Coroa de diamante, em rocha sa, diametro HW, inclinada (qualquer inclinacao diferente da vertical), inclusive deslocamento dentro do canteiro e instalacao da sonda no furo.</v>
          </cell>
          <cell r="C55" t="str">
            <v>m</v>
          </cell>
        </row>
        <row r="56">
          <cell r="A56" t="str">
            <v>AD 05.15.0100 (/)</v>
          </cell>
          <cell r="B56" t="str">
            <v>Sondagem rotativa com Coroa de diamante, em rocha sa, diametro NW, inclinada (qualquer inclinacao diferente da vertical), inclusive deslocamento dentro do canteiro e instalacao da sonda no furo.</v>
          </cell>
          <cell r="C56" t="str">
            <v>m</v>
          </cell>
        </row>
        <row r="57">
          <cell r="A57" t="str">
            <v>AD 05.15.0150 (/)</v>
          </cell>
          <cell r="B57" t="str">
            <v>Sondagem rotativa vertical, em rocha alterada, com coroa de diamante, diametro B (60mm), inclusive deslocamento e posicionamento em cada furo.</v>
          </cell>
          <cell r="C57" t="str">
            <v>m</v>
          </cell>
        </row>
        <row r="58">
          <cell r="A58" t="str">
            <v>AD 05.15.0200 (/)</v>
          </cell>
          <cell r="B58" t="str">
            <v>Sondagem rotativa vertical, em rocha alterada, com coroa de diamante, diametro H (99mm), inclusive deslocamento e posicionamento em cada furo.</v>
          </cell>
          <cell r="C58" t="str">
            <v>m</v>
          </cell>
        </row>
        <row r="59">
          <cell r="A59" t="str">
            <v>AD 05.15.0250 (/)</v>
          </cell>
          <cell r="B59" t="str">
            <v>Sondagem rotativa vertical, em rocha sa, com coroa de diamante, diametro B (60mm), inclusive deslocamento e posicionamento em cada furo.</v>
          </cell>
          <cell r="C59" t="str">
            <v>m</v>
          </cell>
        </row>
        <row r="60">
          <cell r="A60" t="str">
            <v>AD 05.15.0300 (/)</v>
          </cell>
          <cell r="B60" t="str">
            <v>Sondagem rotativa vertical, em rocha sa, com coroa de diamante, diametro N (75mm), inclusive deslocamento e posicionamento em cada furo.</v>
          </cell>
          <cell r="C60" t="str">
            <v>m</v>
          </cell>
        </row>
        <row r="61">
          <cell r="A61" t="str">
            <v>AD 05.15.0400 (/)</v>
          </cell>
          <cell r="B61" t="str">
            <v>Sondagem rotativa vertical, em rocha sa, com coroa de diamante, diametro H (99mm), inclusive deslocamento e posicionamento em cada furo.</v>
          </cell>
          <cell r="C61" t="str">
            <v>m</v>
          </cell>
        </row>
        <row r="62">
          <cell r="A62" t="str">
            <v>AD 05.20.0050 (/)</v>
          </cell>
          <cell r="B62" t="str">
            <v>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v>
          </cell>
          <cell r="C62" t="str">
            <v>m</v>
          </cell>
        </row>
        <row r="63">
          <cell r="A63" t="str">
            <v>AD 09.05.0050 (/)</v>
          </cell>
          <cell r="B63" t="str">
            <v>Marcacao de obra, sem instrumento topografico, considerada a projecao horizontal da area envolvente.(desonerado)</v>
          </cell>
          <cell r="C63" t="str">
            <v>m2</v>
          </cell>
        </row>
        <row r="64">
          <cell r="A64" t="str">
            <v>AD 09.10.0100 (/)</v>
          </cell>
          <cell r="B64" t="str">
            <v>Locacao de obra com aparelho topografico, sobre cerca de marcacao, inclusive construcao desta e sua</v>
          </cell>
          <cell r="C64" t="str">
            <v>m</v>
          </cell>
        </row>
        <row r="65">
          <cell r="A65">
            <v>44958</v>
          </cell>
          <cell r="B65" t="str">
            <v>pre-locacao e o fornecimento do material e tendo, por medicao, o perimetro a construir.(desonerado)</v>
          </cell>
          <cell r="C65">
            <v>44958</v>
          </cell>
        </row>
        <row r="66">
          <cell r="A66" t="str">
            <v>AD 10.05.0050 (/)</v>
          </cell>
          <cell r="B66" t="str">
            <v>Marcacao de obra, sem instrumento topografico, considerada a projecao horizontal da area envolvente.</v>
          </cell>
          <cell r="C66" t="str">
            <v>m2</v>
          </cell>
        </row>
        <row r="67">
          <cell r="A67" t="str">
            <v>AD 10.10.0100 (/)</v>
          </cell>
          <cell r="B67" t="str">
            <v>Locacao de obra com aparelho topografico, sobre cerca de marcacao, inclusive construcao desta e sua pre-locacao e o fornecimento do material e tendo, por medicao, o perimetro a construir.</v>
          </cell>
          <cell r="C67" t="str">
            <v>m</v>
          </cell>
        </row>
        <row r="68">
          <cell r="A68" t="str">
            <v>AD 14.05.0050 (/)</v>
          </cell>
          <cell r="B68" t="str">
            <v>Deslocamento, entre furos, de equipamento de sondagem a percurssao, incluindo desmontagem e remontagem.(desonerado)</v>
          </cell>
          <cell r="C68" t="str">
            <v>un</v>
          </cell>
        </row>
        <row r="69">
          <cell r="A69" t="str">
            <v>AD 14.10.0050 (/)</v>
          </cell>
          <cell r="B69" t="str">
            <v>Carga e descarga de equipamentos pesados em carretas, exclusive o custo horario do equipamento, durante a operacao.(desonerado)</v>
          </cell>
          <cell r="C69" t="str">
            <v>t</v>
          </cell>
        </row>
        <row r="70">
          <cell r="A70" t="str">
            <v>AD 14.10.0100 (A)</v>
          </cell>
          <cell r="B70" t="str">
            <v>Transporte de andaime suspenso, tipo leve, para pintura, inclusive ida e volta do caminhao, carga e descarga (considerar o minimo de 40unxKm, para calculo deste transporte).(desonerado)</v>
          </cell>
          <cell r="C70" t="str">
            <v>un.Km</v>
          </cell>
        </row>
        <row r="71">
          <cell r="A71" t="str">
            <v>AD 14.10.0150 (A)</v>
          </cell>
          <cell r="B71" t="str">
            <v>Transporte de andaime suspenso, tipo pesado, para revestimento, inclusive ida e volta do caminhao, carga e descarga (considerar o minimo de 200unxKm, para calculo deste transporte). (desonerado)</v>
          </cell>
          <cell r="C71" t="str">
            <v>un.Km</v>
          </cell>
        </row>
        <row r="72">
          <cell r="A72" t="str">
            <v>AD 14.10.0200 (/)</v>
          </cell>
          <cell r="B72" t="str">
            <v>Transporte de andaime tubular, considerando-se a area de projecao vertical do andaime, inclusive ida e volta do caminhao, carga e descarga (considerar o minimo de 315m2xKm, para calculo deste transporte).(desonerado)</v>
          </cell>
          <cell r="C72" t="str">
            <v>m2.Km</v>
          </cell>
        </row>
        <row r="73">
          <cell r="A73" t="str">
            <v>AD 14.10.0250 (/)</v>
          </cell>
          <cell r="B73" t="str">
            <v>Transporte de elevador de obras constituido por cabine aberta, com plataforma, guinchos e cabos de 16m de altura.(desonerado)</v>
          </cell>
          <cell r="C73" t="str">
            <v>un.Km</v>
          </cell>
        </row>
        <row r="74">
          <cell r="A74" t="str">
            <v>AD 14.10.0300 (/)</v>
          </cell>
          <cell r="B74" t="str">
            <v>Transporte de equipamentos pesados em carretas, exclusive a carga e descarga e o custo horario dos equipamentos transportados.(desonerado)</v>
          </cell>
          <cell r="C74" t="str">
            <v>t.Km</v>
          </cell>
        </row>
        <row r="75">
          <cell r="A75" t="str">
            <v>AD 14.10.0350 (A)</v>
          </cell>
          <cell r="B75" t="str">
            <v>Transporte maritimo de carga de qualquer natureza, exclusive despesas de carga e descarga, no trajeto da Ilha do Governador ate a Ilha de Paqueta ou
vice-versa, em embarcacao apropriada (considerar apenas a viagem com a carga).(desonerado)</v>
          </cell>
          <cell r="C75" t="str">
            <v>t</v>
          </cell>
        </row>
        <row r="76">
          <cell r="A76" t="str">
            <v>AD 14.12.0050 (/)</v>
          </cell>
          <cell r="B76" t="str">
            <v>Mobilizacao e desmobilizacao de equipe de ensaios tecnologicos, considerando o transporte ate 50 km. (desonerado)</v>
          </cell>
          <cell r="C76" t="str">
            <v>un</v>
          </cell>
        </row>
        <row r="77">
          <cell r="A77" t="str">
            <v>AD 14.15.0050 (C)</v>
          </cell>
          <cell r="B77" t="str">
            <v>Caminhoneta de servico, com cabine e cacamba, com motor bicombustivel, cabine simples, com ar condicionado e direcao hidraulica, capacidade de carga minima de 650Kg, tracao 4 x 2, com motorista, material de operacao e material de manutencao. Custo horario produtivo.(desonerado)</v>
          </cell>
          <cell r="C77" t="str">
            <v>h</v>
          </cell>
        </row>
        <row r="78">
          <cell r="A78" t="str">
            <v>AD 14.15.0100 (B)</v>
          </cell>
          <cell r="B78" t="str">
            <v>Caminhoneta de servico, com cabine e cacamba, com motor bicombustivel, cabine simples, com ar condicionado e direcao hidraulica, capacidade de carga minima de 650Kg, tracao 4 x 2, com motorista e material de operacao. Custo horario improdutivo (motor funcionando).(desonerado)</v>
          </cell>
          <cell r="C78" t="str">
            <v>h</v>
          </cell>
        </row>
        <row r="79">
          <cell r="A79" t="str">
            <v>AD 14.15.0150 (B)</v>
          </cell>
          <cell r="B79" t="str">
            <v>Caminhoneta de servico, com cabine e cacamba, com motor bicombustivel, cabine simples, com ar condicionado e direcao hidraulica, capacidade de carga minima de 650Kg, tracao 4 x 2, com motorista. Custo horario improdutivo (motor desligado).(desonerado)</v>
          </cell>
          <cell r="C79" t="str">
            <v>h</v>
          </cell>
        </row>
        <row r="80">
          <cell r="A80" t="str">
            <v>AD 14.15.0200 (A)</v>
          </cell>
          <cell r="B80" t="str">
            <v>Caminhoneta de servico, capacidade minima para 13 passageiros ou 1650Kg, com motorista, material de operacao e material de manutencao, com as seguintes especificacoes minimas: motor a gasolina de 123CV, modelo basico. Custo horario diurno (entre 05:00h e 22:00h).(desonerado)</v>
          </cell>
          <cell r="C80" t="str">
            <v>h</v>
          </cell>
        </row>
        <row r="81">
          <cell r="A81" t="str">
            <v>AD 14.15.0250 (B)</v>
          </cell>
          <cell r="B81" t="str">
            <v>Caminhoneta de Servico, capacidade de 13 passageiros ou 1650Kg, com motorista, material de operacao e material de manutencao, com as seguintes especificacoes minimas: motor a gasolina de 123CV, modelo basico. Custo horario produtivo. (desonerado)</v>
          </cell>
          <cell r="C81" t="str">
            <v>h</v>
          </cell>
        </row>
        <row r="82">
          <cell r="A82" t="str">
            <v>AD 14.15.0300 (A)</v>
          </cell>
          <cell r="B82" t="str">
            <v>Caminhoneta de Servico, capacidade de 13 passageiros ou 1650Kg, com motorista e material de operacao, com as seguintes especificacoes minimas: motor a gasolina de 123CV. Custo horario improdutivo (motor funcionando).(desonerado)</v>
          </cell>
          <cell r="C82" t="str">
            <v>h</v>
          </cell>
        </row>
        <row r="83">
          <cell r="A83" t="str">
            <v>AD 14.15.0350 (A)</v>
          </cell>
          <cell r="B83" t="str">
            <v>Caminhoneta de Servico, capacidade de 13 passageiros ou 1650Kg, com motorista, com as seguintes especificacoes minimas: motor a gasolina de 123CV. Custo horario improdutivo (motor desligado).(desonerado)</v>
          </cell>
          <cell r="C83" t="str">
            <v>h</v>
          </cell>
        </row>
        <row r="84">
          <cell r="A84" t="str">
            <v>AD 14.15.0401 (B)</v>
          </cell>
          <cell r="B84" t="str">
            <v>Caminhoneta de Servico, capacidade de 7 passageiros ou 600 Kg, com motorista, material de operacao e material de manutencao, com as seguintes especificacoes minimas: a gasolina de 83CV, autonomia de 3000 Km/mes. Custo mensal. (desonerado)</v>
          </cell>
          <cell r="C84" t="str">
            <v>un.mes</v>
          </cell>
        </row>
        <row r="85">
          <cell r="A85" t="str">
            <v>AD 14.15.0403 (B)</v>
          </cell>
          <cell r="B85" t="str">
            <v>Caminhoneta de Servico (kilometragem adicional), capacidade para 13 passageiros ou 1650 Kg, com motorista, material de operacao e material de manutencao, com as seguintes especificacoes minimas: motor a gasolina de 123CV. Custo do quilometro adicional.(desonerado)</v>
          </cell>
          <cell r="C85" t="str">
            <v>Km</v>
          </cell>
        </row>
        <row r="86">
          <cell r="A86" t="str">
            <v>AD 14.15.0550 (A)</v>
          </cell>
          <cell r="B86"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v>
          </cell>
          <cell r="C86" t="str">
            <v>h</v>
          </cell>
        </row>
        <row r="87">
          <cell r="A87" t="str">
            <v>AD 14.15.0600 (A)</v>
          </cell>
          <cell r="B87" t="str">
            <v>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v>
          </cell>
          <cell r="C87" t="str">
            <v>h</v>
          </cell>
        </row>
        <row r="88">
          <cell r="A88" t="str">
            <v>AD 14.15.0650 (A)</v>
          </cell>
          <cell r="B88" t="str">
            <v>Carreta para transporte pesado, com capacidade de carga util de 60/80t, com motorista operador, com as seguintes especificacoes minimas: motor diesel de 330CV, chassis extensivel ate 21m e semi- reboque de 4 eixos. Custo horario improdutivo (motor desligado).(desonerado)</v>
          </cell>
          <cell r="C88" t="str">
            <v>h</v>
          </cell>
        </row>
        <row r="89">
          <cell r="A89" t="str">
            <v>AD 14.15.0700 (A)</v>
          </cell>
          <cell r="B89"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v>
          </cell>
          <cell r="C89" t="str">
            <v>h</v>
          </cell>
        </row>
        <row r="90">
          <cell r="A90" t="str">
            <v>AD 14.15.0703 (/)</v>
          </cell>
          <cell r="B90" t="str">
            <v>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v>
          </cell>
          <cell r="C90" t="str">
            <v>h</v>
          </cell>
        </row>
        <row r="91">
          <cell r="A91" t="str">
            <v>AD 14.15.0706 (/)</v>
          </cell>
          <cell r="B91" t="str">
            <v>Carreta para transporte pesado, com capacidade de carga util de 30t, com motorista, com as seguintes especificacoes minimas: motor diesel de 330CV, chassis extensivel ate 21m e semi-reboque de 3</v>
          </cell>
          <cell r="C91" t="str">
            <v>h</v>
          </cell>
        </row>
        <row r="92">
          <cell r="A92">
            <v>44958</v>
          </cell>
          <cell r="B92" t="str">
            <v>eixos. Custo horario improdutivo (motor desligado). (desonerado)</v>
          </cell>
          <cell r="C92">
            <v>44958</v>
          </cell>
        </row>
        <row r="93">
          <cell r="A93" t="str">
            <v>AD 14.15.0750 (B)</v>
          </cell>
          <cell r="B93" t="str">
            <v>Veiculo de servico, motor 1.0, com ar condicionado, direcao hidraulica, radio, inclusive combustivel, seguro, lubrificacao, manutencao, licenciamento, quilometragem livre, sem motorista. Custo mensal. (desonerado)</v>
          </cell>
          <cell r="C93" t="str">
            <v>un.mes</v>
          </cell>
        </row>
        <row r="94">
          <cell r="A94" t="str">
            <v>AD 14.15.0770 (A)</v>
          </cell>
          <cell r="B94"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v>
          </cell>
          <cell r="C94" t="str">
            <v>un.mes</v>
          </cell>
        </row>
        <row r="95">
          <cell r="A95" t="str">
            <v>AD 14.15.0800 (A)</v>
          </cell>
          <cell r="B95"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v>
          </cell>
          <cell r="C95" t="str">
            <v>un.mes</v>
          </cell>
        </row>
        <row r="96">
          <cell r="A96" t="str">
            <v>AD 15.05.0050 (/)</v>
          </cell>
          <cell r="B96" t="str">
            <v>Deslocamento, entre furos, de equipamento de sondagem a percurssao, incluindo desmontagem e remontagem.</v>
          </cell>
          <cell r="C96" t="str">
            <v>un</v>
          </cell>
        </row>
        <row r="97">
          <cell r="A97" t="str">
            <v>AD 15.10.0050 (/)</v>
          </cell>
          <cell r="B97" t="str">
            <v>Carga e descarga de equipamentos pesados em carretas, exclusive o custo horario do equipamento, durante a operacao.</v>
          </cell>
          <cell r="C97" t="str">
            <v>t</v>
          </cell>
        </row>
        <row r="98">
          <cell r="A98" t="str">
            <v>AD 15.10.0100 (A)</v>
          </cell>
          <cell r="B98" t="str">
            <v>Transporte de andaime suspenso, tipo leve, para pintura, inclusive ida e volta do caminhao, carga e descarga (considerar o minimo de 40unxKm, para calculo deste transporte).</v>
          </cell>
          <cell r="C98" t="str">
            <v>un.Km</v>
          </cell>
        </row>
        <row r="99">
          <cell r="A99" t="str">
            <v>AD 15.10.0150 (A)</v>
          </cell>
          <cell r="B99" t="str">
            <v>Transporte de andaime suspenso, tipo pesado, para revestimento, inclusive ida e volta do caminhao, carga e descarga (considerar o minimo de 200unxKm, para calculo deste transporte).</v>
          </cell>
          <cell r="C99" t="str">
            <v>un.Km</v>
          </cell>
        </row>
        <row r="100">
          <cell r="A100" t="str">
            <v>AD 15.10.0200 (/)</v>
          </cell>
          <cell r="B100" t="str">
            <v>Transporte de andaime tubular, considerando-se a area de projecao vertical do andaime, inclusive ida e volta do caminhao, carga e descarga (considerar o minimo de 315m2xKm, para calculo deste transporte).</v>
          </cell>
          <cell r="C100" t="str">
            <v>m2.Km</v>
          </cell>
        </row>
        <row r="101">
          <cell r="A101" t="str">
            <v>AD 15.10.0250 (/)</v>
          </cell>
          <cell r="B101" t="str">
            <v>Transporte de elevador de obras constituido por cabine aberta, com plataforma, guinchos e cabos de 16m de altura.</v>
          </cell>
          <cell r="C101" t="str">
            <v>un.Km</v>
          </cell>
        </row>
        <row r="102">
          <cell r="A102" t="str">
            <v>AD 15.10.0300 (/)</v>
          </cell>
          <cell r="B102" t="str">
            <v>Transporte de equipamentos pesados em carretas, exclusive a carga e descarga e o custo horario dos equipamentos transportados.</v>
          </cell>
          <cell r="C102" t="str">
            <v>t.Km</v>
          </cell>
        </row>
        <row r="103">
          <cell r="A103" t="str">
            <v>AD 15.10.0350 (A)</v>
          </cell>
          <cell r="B103" t="str">
            <v>Transporte maritimo de carga de qualquer natureza, exclusive despesas de carga e descarga, no trajeto da Ilha do Governador ate a Ilha de Paqueta ou
vice-versa, em embarcacao apropriada (considerar apenas a viagem com a carga).</v>
          </cell>
          <cell r="C103" t="str">
            <v>t</v>
          </cell>
        </row>
        <row r="104">
          <cell r="A104" t="str">
            <v>AD 15.12.0050 (/)</v>
          </cell>
          <cell r="B104" t="str">
            <v>Mobilizacao e desmobilizacao de equipe de ensaios tecnologicos, considerando o transporte ate 50 km.</v>
          </cell>
          <cell r="C104" t="str">
            <v>un</v>
          </cell>
        </row>
        <row r="105">
          <cell r="A105" t="str">
            <v>AD 15.15.0050 (C)</v>
          </cell>
          <cell r="B105" t="str">
            <v>Caminhoneta de servico, com cabine e cacamba, com motor bicombustivel, cabine simples, com ar condicionado e direcao hidraulica, capacidade de carga minima de 650Kg, tracao 4 x 2, com motorista, material de operacao e material de manutencao. Custo horario produtivo.</v>
          </cell>
          <cell r="C105" t="str">
            <v>h</v>
          </cell>
        </row>
        <row r="106">
          <cell r="A106" t="str">
            <v>AD 15.15.0100 (B)</v>
          </cell>
          <cell r="B106" t="str">
            <v>Caminhoneta de servico, com cabine e cacamba, com motor bicombustivel, cabine simples, com ar condicionado e direcao hidraulica, capacidade de carga minima de 650Kg, tracao 4 x 2, com motorista e material de operacao. Custo horario improdutivo (motor funcionando).</v>
          </cell>
          <cell r="C106" t="str">
            <v>h</v>
          </cell>
        </row>
        <row r="107">
          <cell r="A107" t="str">
            <v>AD 15.15.0150 (B)</v>
          </cell>
          <cell r="B107" t="str">
            <v>Caminhoneta de servico, com cabine e cacamba, com motor bicombustivel, cabine simples, com ar condicionado e direcao hidraulica, capacidade de carga minima de 650Kg, tracao 4 x 2, com motorista. Custo horario improdutivo (motor desligado).</v>
          </cell>
          <cell r="C107" t="str">
            <v>h</v>
          </cell>
        </row>
        <row r="108">
          <cell r="A108" t="str">
            <v>AD 15.15.0200 (A)</v>
          </cell>
          <cell r="B108" t="str">
            <v>Caminhoneta de servico, capacidade para 13 passageiros ou 1650Kg, com motorista, material de operacao e material de manutencao, com as seguintes especificacoes minimas: motor a gasolina de 123CV, modelo basico. Custo horario diurno (entre 05:00h e 22:00h).</v>
          </cell>
          <cell r="C108" t="str">
            <v>h</v>
          </cell>
        </row>
        <row r="109">
          <cell r="A109" t="str">
            <v>AD 15.15.0250 (B)</v>
          </cell>
          <cell r="B109" t="str">
            <v>Caminhoneta de Servico, capacidade para 13 passageiros ou 1650Kg, com motorista, material de operacao e material de manutencao, com as seguintes especificacoes minimas: motor a gasolina de 123CV. Custo horario produtivo.</v>
          </cell>
          <cell r="C109" t="str">
            <v>h</v>
          </cell>
        </row>
        <row r="110">
          <cell r="A110" t="str">
            <v>AD 15.15.0300 (A)</v>
          </cell>
          <cell r="B110" t="str">
            <v>Caminhoneta de Servico, capacidade para 13 passageiros ou 1650Kg, com motorista e material de operacao, com as seguintes especificacoes minimas: motor a gasolina de 123CV. Custo horario improdutivo (motor funcionando).</v>
          </cell>
          <cell r="C110" t="str">
            <v>h</v>
          </cell>
        </row>
        <row r="111">
          <cell r="A111" t="str">
            <v>AD 15.15.0350 (A)</v>
          </cell>
          <cell r="B111" t="str">
            <v>Caminhoneta de Servico, capacidade para 13 passageiros ou 1650Kg, com motorista, com as seguintes especificacoes minimas: motor a gasolina de 123CV. Custo horario improdutivo (motor desligado).</v>
          </cell>
          <cell r="C111" t="str">
            <v>h</v>
          </cell>
        </row>
        <row r="112">
          <cell r="A112" t="str">
            <v>AD 15.15.0401 (B)</v>
          </cell>
          <cell r="B112" t="str">
            <v>Caminhoneta de Servico, capacidade de 7 passageiros ou 600 Kg, com motorista, material de operacao e material de manutencao, com as seguintes especificacoes minimas: a gasolina de 83CV, autonomia de 3000 Km/mes. Custo mensal.</v>
          </cell>
          <cell r="C112" t="str">
            <v>un.mes</v>
          </cell>
        </row>
        <row r="113">
          <cell r="A113" t="str">
            <v>AD 15.15.0403 (B)</v>
          </cell>
          <cell r="B113" t="str">
            <v>Caminhoneta de Servico (kilometragem adicional), capacidade para 13 passageiros ou 1650 Kg, com motorista, material de operacao e material de manutencao, com as seguintes especificacoes minimas: motor a gasolina de 123CV. Custo do quilometro adicional.</v>
          </cell>
          <cell r="C113" t="str">
            <v>Km</v>
          </cell>
        </row>
        <row r="114">
          <cell r="A114" t="str">
            <v>AD 15.15.0550 (A)</v>
          </cell>
          <cell r="B114" t="str">
            <v>Carreta para transporte pesado, com capacidade de carga util de 60/80t, com motorista operador, material de operacao e material de manutencao, com as seguintes especificacoes minimas: motor diesel de 330CV, chassis extensivel ate 21m e semi- reboque de 4 eixos. Custo horario produtivo.</v>
          </cell>
          <cell r="C114" t="str">
            <v>h</v>
          </cell>
        </row>
        <row r="115">
          <cell r="A115" t="str">
            <v>AD 15.15.0600 (A)</v>
          </cell>
          <cell r="B115" t="str">
            <v>Carreta para transporte pesado, com capacidade de carga util de 60/80t, com motorista operador e material de operacao, com as seguintes especificacoes minimas: motor diesel de 330CV, chassis extensivel ate 21m e semi-reboque de 4 eixos. Custo horario improdutivo (motor funcionando).</v>
          </cell>
          <cell r="C115" t="str">
            <v>h</v>
          </cell>
        </row>
        <row r="116">
          <cell r="A116" t="str">
            <v>AD 15.15.0650 (A)</v>
          </cell>
          <cell r="B116" t="str">
            <v>Carreta para transporte pesado, com capacidade de carga util de 60/80t, com motorista operador, com as seguintes especificacoes minimas: motor diesel de 330CV, chassis extensivel ate 21m e semi- reboque de 4 eixos. Custo horario improdutivo (motor desligado).</v>
          </cell>
          <cell r="C116" t="str">
            <v>h</v>
          </cell>
        </row>
        <row r="117">
          <cell r="A117" t="str">
            <v>AD 15.15.0700 (A)</v>
          </cell>
          <cell r="B117" t="str">
            <v>Carreta para transporte pesado, com capacidade de carga util de 30t, com motorista operador, material de operacao e material de manutencao, com as seguintes especificacoes minimas: motor diesel de 330CV, chassis extensivel ate 21m e semi-reboque de 3 eixos. Custo horario produtivo.</v>
          </cell>
          <cell r="C117" t="str">
            <v>h</v>
          </cell>
        </row>
        <row r="118">
          <cell r="A118" t="str">
            <v>AD 15.15.0703 (/)</v>
          </cell>
          <cell r="B118" t="str">
            <v>Carreta para transporte pesado, com capacidade de carga util de 30t, com motorista operador e material de operacao, com as seguintes especificacoes minimas: motor diesel de 330CV, chassis extensivel ate 21m e semi-reboque de 3 eixos. Custo horario improdutivo (motor funcionando).</v>
          </cell>
          <cell r="C118" t="str">
            <v>h</v>
          </cell>
        </row>
        <row r="119">
          <cell r="A119" t="str">
            <v>AD 15.15.0706 (/)</v>
          </cell>
          <cell r="B119" t="str">
            <v>Carreta para transporte pesado, com capacidade de carga util de 30t, com motorista, com as seguintes especificacoes minimas: motor diesel de 330CV, chassis extensivel ate 21m e semi-reboque de 3 eixos. Custo horario improdutivo (motor desligado).</v>
          </cell>
          <cell r="C119" t="str">
            <v>h</v>
          </cell>
        </row>
        <row r="120">
          <cell r="A120" t="str">
            <v>AD 15.15.0750 (B)</v>
          </cell>
          <cell r="B120" t="str">
            <v>Veiculo de servico, motor 1.0, com ar condicionado, direcao hidraulica, radio, inclusive combustivel,</v>
          </cell>
          <cell r="C120" t="str">
            <v>un.mes</v>
          </cell>
        </row>
        <row r="121">
          <cell r="A121">
            <v>44958</v>
          </cell>
          <cell r="B121" t="str">
            <v>seguro, lubrificacao, manutencao, licenciamento, quilometragem livre, sem motorista. Custo mensal.</v>
          </cell>
          <cell r="C121">
            <v>44958</v>
          </cell>
        </row>
        <row r="122">
          <cell r="A122" t="str">
            <v>AD 15.15.0770 (A)</v>
          </cell>
          <cell r="B122" t="str">
            <v>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v>
          </cell>
          <cell r="C122" t="str">
            <v>un.mes</v>
          </cell>
        </row>
        <row r="123">
          <cell r="A123" t="str">
            <v>AD 15.15.0800 (A)</v>
          </cell>
          <cell r="B123" t="str">
            <v>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v>
          </cell>
          <cell r="C123" t="str">
            <v>un.mes</v>
          </cell>
        </row>
        <row r="124">
          <cell r="A124" t="str">
            <v>AD 19.05.0050 (B)</v>
          </cell>
          <cell r="B124"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v>
          </cell>
          <cell r="C124" t="str">
            <v>m2</v>
          </cell>
        </row>
        <row r="125">
          <cell r="A125" t="str">
            <v>AD 19.05.0100 (A)</v>
          </cell>
          <cell r="B125"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 (desonerado)</v>
          </cell>
          <cell r="C125" t="str">
            <v>m2</v>
          </cell>
        </row>
        <row r="126">
          <cell r="A126" t="str">
            <v>AD 19.05.0200 (B)</v>
          </cell>
          <cell r="B126"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6" t="str">
            <v>un</v>
          </cell>
        </row>
        <row r="127">
          <cell r="A127" t="str">
            <v>AD 19.05.0250 (B)</v>
          </cell>
          <cell r="B127" t="str">
            <v>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v>
          </cell>
          <cell r="C127" t="str">
            <v>un</v>
          </cell>
        </row>
        <row r="128">
          <cell r="A128" t="str">
            <v>AD 19.05.0300 (/)</v>
          </cell>
          <cell r="B128" t="str">
            <v>Tapume de vedacao ou protecao, executado com chapas de compensado, tipo chapa resinada ou similar, com 6mm de espessura, exclusive pintura. (desonerado)</v>
          </cell>
          <cell r="C128" t="str">
            <v>m2</v>
          </cell>
        </row>
        <row r="129">
          <cell r="A129" t="str">
            <v>AD 19.05.0350 (/)</v>
          </cell>
          <cell r="B129" t="str">
            <v>Tapume de vedacao ou protecao, executado com chapas de compensado, tipo chapa resinada ou similar, com 6mm de espessura, com utilizacao 2 vezes, exclusive pintura.(desonerado)</v>
          </cell>
          <cell r="C129" t="str">
            <v>m2</v>
          </cell>
        </row>
        <row r="130">
          <cell r="A130" t="str">
            <v>AD 19.05.0400 (A)</v>
          </cell>
          <cell r="B130" t="str">
            <v>Tapume de vedacao ou protecao, executado com tabuas de madeira serrada, sendo o aproveitamento da madeira 2 vezes, exclusive pintura.(desonerado)</v>
          </cell>
          <cell r="C130" t="str">
            <v>m2</v>
          </cell>
        </row>
        <row r="131">
          <cell r="A131" t="str">
            <v>AD 19.05.0450 (/)</v>
          </cell>
          <cell r="B131" t="str">
            <v>Tapume de vedacao ou protecao, executado com telhas trapezoidais de aco galvanizado (esp.: 0,50mm), inclusive duas demaos de pintura esmalte sintetico, na face externa, considerando a utilizacao das telhas 4 vezes e da moldura em perna de 3"x3", duas vezes.(desonerado)</v>
          </cell>
          <cell r="C131" t="str">
            <v>m2</v>
          </cell>
        </row>
        <row r="132">
          <cell r="A132" t="str">
            <v>AD 19.05.0500 (/)</v>
          </cell>
          <cell r="B132" t="str">
            <v>Aluguel de banheiro quimico, incluindo transporte de ida e volta, manutencao e higienizacao 3 vezes</v>
          </cell>
          <cell r="C132" t="str">
            <v>un.mes</v>
          </cell>
        </row>
        <row r="133">
          <cell r="A133">
            <v>44958</v>
          </cell>
          <cell r="B133" t="str">
            <v>por semana. Modelo Luxo, dimenscoes 2,31 x 1,15 x 1,15m.(desonerado)</v>
          </cell>
          <cell r="C133">
            <v>44958</v>
          </cell>
        </row>
        <row r="134">
          <cell r="A134" t="str">
            <v>AD 19.10.0050 (/)</v>
          </cell>
          <cell r="B134" t="str">
            <v>Galpao de canteiro de obras, para oficina e/ou deposito, inclusive o madeiramento, a cobertura de telha ondulada de fibrocimento, sem amianto, de 6mm de espessura, preparo do terreno e piso cimentado.(desonerado)</v>
          </cell>
          <cell r="C134" t="str">
            <v>m2</v>
          </cell>
        </row>
        <row r="135">
          <cell r="A135" t="str">
            <v>AD 19.15.0050 (/)</v>
          </cell>
          <cell r="B135" t="str">
            <v>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v>
          </cell>
          <cell r="C135" t="str">
            <v>un.mes</v>
          </cell>
        </row>
        <row r="136">
          <cell r="A136" t="str">
            <v>AD 19.15.0100 (/)</v>
          </cell>
          <cell r="B136"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v>
          </cell>
          <cell r="C136" t="str">
            <v>un.mes</v>
          </cell>
        </row>
        <row r="137">
          <cell r="A137" t="str">
            <v>AD 19.15.0150 (/)</v>
          </cell>
          <cell r="B137"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v>
          </cell>
          <cell r="C137" t="str">
            <v>un.mes</v>
          </cell>
        </row>
        <row r="138">
          <cell r="A138" t="str">
            <v>AD 19.20.0050 (/)</v>
          </cell>
          <cell r="B138" t="str">
            <v>Instalacao e ligacao provisorias de alimentacao de energia eletrica, em baixa tensao (BT), para canteiro de obras, exclusive o fornecimento do medidor.(desonerado)</v>
          </cell>
          <cell r="C138" t="str">
            <v>un</v>
          </cell>
        </row>
        <row r="139">
          <cell r="A139" t="str">
            <v>AD 19.20.0100 (/)</v>
          </cell>
          <cell r="B139" t="str">
            <v>Instalacao e ligacao provisoria de obra de agua e esgoto a rede publica.(desonerado)</v>
          </cell>
          <cell r="C139" t="str">
            <v>un</v>
          </cell>
        </row>
        <row r="140">
          <cell r="A140" t="str">
            <v>AD 19.25.0050 (A)</v>
          </cell>
          <cell r="B140" t="str">
            <v>Barragem de bloqueio, de obra na via publica, de acordo com a Deliberacao OCOR 01/2001 de 17/10/2001, compreendendo o fornecimento, pintura dos suportes de madeira e reaproveitamento do conjunto 40 vezes. (desonerado)</v>
          </cell>
          <cell r="C140" t="str">
            <v>m</v>
          </cell>
        </row>
        <row r="141">
          <cell r="A141" t="str">
            <v>AD 19.25.0051 (/)</v>
          </cell>
          <cell r="B141"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v>
          </cell>
          <cell r="C141" t="str">
            <v>m</v>
          </cell>
        </row>
        <row r="142">
          <cell r="A142" t="str">
            <v>AD 19.25.0100 (/)</v>
          </cell>
          <cell r="B142" t="str">
            <v>Barragem de bloqueio, de obra na via publica, de acordo com a Deliberacao OCOR 01/2001 de 17/10/2001, compreendendo a colocacao e retirada uma vez.(desonerado)</v>
          </cell>
          <cell r="C142" t="str">
            <v>m</v>
          </cell>
        </row>
        <row r="143">
          <cell r="A143" t="str">
            <v>AD 19.25.0150 (/)</v>
          </cell>
          <cell r="B143" t="str">
            <v>Demarcacao provisoria de pavimento, por pintura, em cor amarela. Medido por area efetivamente pintada.(desonerado)</v>
          </cell>
          <cell r="C143" t="str">
            <v>m2</v>
          </cell>
        </row>
        <row r="144">
          <cell r="A144" t="str">
            <v>AD 19.25.0200 (/)</v>
          </cell>
          <cell r="B144" t="str">
            <v>Placa de sinalizacao para obra na via publica, com 0,60m de largura por 1m de altura, com avisos em letras pintadas, compreendendo o fornecimento e pintura, inclusive da estrutura e suporte em madeira serrada e base de concreto.(desonerado)</v>
          </cell>
          <cell r="C144" t="str">
            <v>un</v>
          </cell>
        </row>
        <row r="145">
          <cell r="A145" t="str">
            <v>AD 19.25.0210 (/)</v>
          </cell>
          <cell r="B145"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v>
          </cell>
          <cell r="C145" t="str">
            <v>un</v>
          </cell>
        </row>
        <row r="146">
          <cell r="A146" t="str">
            <v>AD 19.25.0250 (/)</v>
          </cell>
          <cell r="B146" t="str">
            <v>Placa de sinalizacao para obra na via publica, compreendendo exclusivamente o servico de colocacao e retirada.(desonerado)</v>
          </cell>
          <cell r="C146" t="str">
            <v>un</v>
          </cell>
        </row>
        <row r="147">
          <cell r="A147" t="str">
            <v>AD 19.25.0300 (A)</v>
          </cell>
          <cell r="B147" t="str">
            <v>Placa de identificacao de obra publica, inclusive pintura, estrutura, suporte de madeira em pecas de madeira serrada de (7,5 x 7,5)cm e transporte.
Fornecimento e colocacao.(desonerado)</v>
          </cell>
          <cell r="C147" t="str">
            <v>m2</v>
          </cell>
        </row>
        <row r="148">
          <cell r="A148" t="str">
            <v>AD 19.25.0310 (/)</v>
          </cell>
          <cell r="B148" t="str">
            <v>Placa de identificacao de obra publica, confeccionado em chapa de Pet 2,0mm, fundo, textos e simbolos em vinil auto adesivo e estrutura de requadro, suporte estruturado em peca de madeira serrada de (7,5 x 7,5)cm pintado, inclusive transporte. Fornecimento e colocacao.(desonerado)</v>
          </cell>
          <cell r="C148" t="str">
            <v>m2</v>
          </cell>
        </row>
        <row r="149">
          <cell r="A149" t="str">
            <v>AD 19.25.0350 (/)</v>
          </cell>
          <cell r="B149" t="str">
            <v>Semaforo para sinalizacao de obra na via publica, compreendendo exclusivamente o servico e retirada.(desonerado)</v>
          </cell>
          <cell r="C149" t="str">
            <v>un</v>
          </cell>
        </row>
        <row r="150">
          <cell r="A150" t="str">
            <v>AD 19.25.0400 (A)</v>
          </cell>
          <cell r="B150" t="str">
            <v>Semaforo para sinalizacao de obra na via publica, compreendendo o fornecimento do semaforo, do suporte de madeira e do material eletrico. Exclusive a colocacao e retirada.(desonerado)</v>
          </cell>
          <cell r="C150" t="str">
            <v>un</v>
          </cell>
        </row>
        <row r="151">
          <cell r="A151" t="str">
            <v>AD 20.05.0050 (B)</v>
          </cell>
          <cell r="B151" t="str">
            <v>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v>
          </cell>
          <cell r="C151" t="str">
            <v>m2</v>
          </cell>
        </row>
        <row r="152">
          <cell r="A152" t="str">
            <v>AD 20.05.0100 (A)</v>
          </cell>
          <cell r="B152" t="str">
            <v>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v>
          </cell>
          <cell r="C152" t="str">
            <v>m2</v>
          </cell>
        </row>
        <row r="153">
          <cell r="A153" t="str">
            <v>AD 20.05.0200 (B)</v>
          </cell>
          <cell r="B153"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3" t="str">
            <v>un</v>
          </cell>
        </row>
        <row r="154">
          <cell r="A154" t="str">
            <v>AD 20.05.0250 (B)</v>
          </cell>
          <cell r="B154"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v>
          </cell>
          <cell r="C154" t="str">
            <v>un</v>
          </cell>
        </row>
        <row r="155">
          <cell r="A155" t="str">
            <v>AD 20.05.0300 (/)</v>
          </cell>
          <cell r="B155" t="str">
            <v>Tapume de vedacao ou protecao, executado com chapas de compensado, tipo chapa resinada ou similar, com 6mm de espessura, exclusive pintura.</v>
          </cell>
          <cell r="C155" t="str">
            <v>m2</v>
          </cell>
        </row>
        <row r="156">
          <cell r="A156" t="str">
            <v>AD 20.05.0350 (/)</v>
          </cell>
          <cell r="B156" t="str">
            <v>Tapume de vedacao ou protecao, executado com chapas de compensado, tipo chapa resinada ou similar, com 6mm de espessura, com utilizacao 2 vezes, exclusive pintura.</v>
          </cell>
          <cell r="C156" t="str">
            <v>m2</v>
          </cell>
        </row>
        <row r="157">
          <cell r="A157" t="str">
            <v>AD 20.05.0400 (A)</v>
          </cell>
          <cell r="B157" t="str">
            <v>Tapume de vedacao ou protecao, executado com tabuas de madeira serrada, sendo o aproveitamento da madeira 2 vezes, exclusive pintura.</v>
          </cell>
          <cell r="C157" t="str">
            <v>m2</v>
          </cell>
        </row>
        <row r="158">
          <cell r="A158" t="str">
            <v>AD 20.05.0450 (/)</v>
          </cell>
          <cell r="B158" t="str">
            <v>Tapume de vedacao ou protecao, executado com telhas trapezoidais de aco galvanizado (esp.: 0,50mm), inclusive duas demaos de pintura esmalte sintetico, na face externa, considerando a utilizacao das telhas 4 vezes e da moldura em perna de 3"x3", duas vezes.</v>
          </cell>
          <cell r="C158" t="str">
            <v>m2</v>
          </cell>
        </row>
        <row r="159">
          <cell r="A159" t="str">
            <v>AD 20.05.0500 (/)</v>
          </cell>
          <cell r="B159" t="str">
            <v>Aluguel de banheiro quimico, incluindo transporte de ida e volta, manutencao e higienizacao 3 vezes por semana. Modelo Luxo, dimenscoes 2,31 x 1,15 x 1,15m.</v>
          </cell>
          <cell r="C159" t="str">
            <v>un.mes</v>
          </cell>
        </row>
        <row r="160">
          <cell r="A160" t="str">
            <v>AD 20.10.0050 (/)</v>
          </cell>
          <cell r="B160" t="str">
            <v>Galpao de canteiro de obras, para oficina e/ou deposito, inclusive o madeiramento, a cobertura de telha ondulada de fibrocimento, sem amianto, de 6mm de espessura, preparo do terreno e piso cimentado.</v>
          </cell>
          <cell r="C160" t="str">
            <v>m2</v>
          </cell>
        </row>
        <row r="161">
          <cell r="A161" t="str">
            <v>AD 20.15.0050 (/)</v>
          </cell>
          <cell r="B161" t="str">
            <v>Container escritorio, modelo padrao, medindo: (6x2,4x2,55)m, em estrutura de aco, composto por piso de madeira corrida, paredes forradas com compensado naval, teto com isolamento termico, com 1 porta de (0,80x2,10)m, 2 basculantes de (1,20x1,20)m, WC com pia, vaso sanitario e</v>
          </cell>
          <cell r="C161" t="str">
            <v>un.mes</v>
          </cell>
        </row>
        <row r="162">
          <cell r="A162">
            <v>44958</v>
          </cell>
          <cell r="B162" t="str">
            <v>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2">
            <v>44958</v>
          </cell>
        </row>
        <row r="163">
          <cell r="A163" t="str">
            <v>AD 20.15.0100 (/)</v>
          </cell>
          <cell r="B163" t="str">
            <v>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v>
          </cell>
          <cell r="C163" t="str">
            <v>un.mes</v>
          </cell>
        </row>
        <row r="164">
          <cell r="A164" t="str">
            <v>AD 20.15.0150 (/)</v>
          </cell>
          <cell r="B164" t="str">
            <v>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v>
          </cell>
          <cell r="C164" t="str">
            <v>un.mes</v>
          </cell>
        </row>
        <row r="165">
          <cell r="A165" t="str">
            <v>AD 20.20.0050 (/)</v>
          </cell>
          <cell r="B165" t="str">
            <v>Instalacao e ligacao provisorias de alimentacao de energia eletrica, em baixa tensao (BT), para canteiro de obras, exclusive o fornecimento do medidor.</v>
          </cell>
          <cell r="C165" t="str">
            <v>un</v>
          </cell>
        </row>
        <row r="166">
          <cell r="A166" t="str">
            <v>AD 20.20.0100 (/)</v>
          </cell>
          <cell r="B166" t="str">
            <v>Instalacao e ligacao provisoria de obra de agua e esgoto a rede publica.</v>
          </cell>
          <cell r="C166" t="str">
            <v>un</v>
          </cell>
        </row>
        <row r="167">
          <cell r="A167" t="str">
            <v>AD 20.25.0050 (A)</v>
          </cell>
          <cell r="B167" t="str">
            <v>Barragem de bloqueio, de obra na via publica, de acordo com a Deliberacao OCOR 01/2001 de 17/10/2001, compreendendo o fornecimento, pintura dos suportes de madeira e reaproveitamento do conjunto 40 vezes.</v>
          </cell>
          <cell r="C167" t="str">
            <v>m</v>
          </cell>
        </row>
        <row r="168">
          <cell r="A168" t="str">
            <v>AD 20.25.0051 (/)</v>
          </cell>
          <cell r="B168" t="str">
            <v>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v>
          </cell>
          <cell r="C168" t="str">
            <v>m</v>
          </cell>
        </row>
        <row r="169">
          <cell r="A169" t="str">
            <v>AD 20.25.0100 (/)</v>
          </cell>
          <cell r="B169" t="str">
            <v>Barragem de bloqueio, de obra na via publica, de acordo com a Deliberacao OCOR 01/2001 de 17/10/2001, compreendendo a colocacao e retirada uma vez.</v>
          </cell>
          <cell r="C169" t="str">
            <v>m</v>
          </cell>
        </row>
        <row r="170">
          <cell r="A170" t="str">
            <v>AD 20.25.0150 (/)</v>
          </cell>
          <cell r="B170" t="str">
            <v>Demarcacao provisoria de pavimento, por pintura, em cor amarela. Medido por area efetivamente pintada.</v>
          </cell>
          <cell r="C170" t="str">
            <v>m2</v>
          </cell>
        </row>
        <row r="171">
          <cell r="A171" t="str">
            <v>AD 20.25.0200 (/)</v>
          </cell>
          <cell r="B171" t="str">
            <v>Placa de sinalizacao para obra na via publica, com 0,60m de largura por 1m de altura, com avisos em letras pintadas, compreendendo o fornecimento e pintura, inclusive da estrutura e suporte em madeira serrada e base de concreto.</v>
          </cell>
          <cell r="C171" t="str">
            <v>un</v>
          </cell>
        </row>
        <row r="172">
          <cell r="A172" t="str">
            <v>AD 20.25.0210 (/)</v>
          </cell>
          <cell r="B172" t="str">
            <v>Placa de sinalizacao para obra na via publica, tipo cavalete articulado, confeccionado em chapa Pet 2,4mm, fundo, textos e simbolos em vinil auto adesivo, estrutura em aco tratado a base de Wash primer, pintado pelo processo eletrostatico, nas dimensoes de 0,60m x 1,00m. Fornecimento.</v>
          </cell>
          <cell r="C172" t="str">
            <v>un</v>
          </cell>
        </row>
        <row r="173">
          <cell r="A173" t="str">
            <v>AD 20.25.0250 (/)</v>
          </cell>
          <cell r="B173" t="str">
            <v>Placa de sinalizacao para obra na via publica, compreendendo exclusivamente o servico de colocacao e retirada.</v>
          </cell>
          <cell r="C173" t="str">
            <v>un</v>
          </cell>
        </row>
        <row r="174">
          <cell r="A174" t="str">
            <v>AD 20.25.0300 (A)</v>
          </cell>
          <cell r="B174" t="str">
            <v>Placa de identificacao de obra publica, inclusive pintura, estrutura, suporte de madeira em pecas de madeira serrada de (7,5 x 7,5)cm e transporte.
Fornecimento e colocacao.</v>
          </cell>
          <cell r="C174" t="str">
            <v>m2</v>
          </cell>
        </row>
        <row r="175">
          <cell r="A175" t="str">
            <v>AD 20.25.0310 (/)</v>
          </cell>
          <cell r="B175" t="str">
            <v>Placa de identificacao de obra publica, confeccionado em chapa de Pet 2,0mm, fundo, textos e simbolos em vinil auto adesivo e estrutura de requadro, suporte estruturado em peca de madeira serrada de (7,5 x 7,5)cm pintado, inclusive transporte. Fornecimento e colocacao.</v>
          </cell>
          <cell r="C175" t="str">
            <v>m2</v>
          </cell>
        </row>
        <row r="176">
          <cell r="A176" t="str">
            <v>AD 20.25.0350 (/)</v>
          </cell>
          <cell r="B176" t="str">
            <v>Semaforo para sinalizacao de obra na via publica, compreendendo exclusivamente o servico e retirada.</v>
          </cell>
          <cell r="C176" t="str">
            <v>un</v>
          </cell>
        </row>
        <row r="177">
          <cell r="A177" t="str">
            <v>AD 20.25.0400 (A)</v>
          </cell>
          <cell r="B177" t="str">
            <v>Semaforo para sinalizacao de obra na via publica, compreendendo o fornecimento do semaforo, do</v>
          </cell>
          <cell r="C177" t="str">
            <v>un</v>
          </cell>
        </row>
        <row r="178">
          <cell r="A178">
            <v>44958</v>
          </cell>
          <cell r="B178" t="str">
            <v>suporte de madeira e do material eletrico. Exclusive a colocacao e retirada</v>
          </cell>
          <cell r="C178">
            <v>44958</v>
          </cell>
        </row>
        <row r="179">
          <cell r="A179" t="str">
            <v>AD 24.05.0050 (/)</v>
          </cell>
          <cell r="B179" t="str">
            <v>Aluguel de balizador vagalume, equipado com pisca alerta e paineis de fita refletiva padrao Engenharia com altura de 1,32m, de acordo com o manual do DNSR e CET-RIO, incluindo manutencao, primeira colocacao e retirada da obra.(desonerado)</v>
          </cell>
          <cell r="C179" t="str">
            <v>un.mes</v>
          </cell>
        </row>
        <row r="180">
          <cell r="A180" t="str">
            <v>AD 24.05.0150 (/)</v>
          </cell>
          <cell r="B180" t="str">
            <v>Aluguel de cavalete minicade, equipado com paineis refletivos de alta intensidade e um pisca alerta com celula foto-eletrica, alimentada por 2 baterias de 6V (dispensa o uso de gerador).(desonerado)</v>
          </cell>
          <cell r="C180" t="str">
            <v>un.mes</v>
          </cell>
        </row>
        <row r="181">
          <cell r="A181" t="str">
            <v>AD 24.05.0200 (/)</v>
          </cell>
          <cell r="B181"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v>
          </cell>
          <cell r="C181" t="str">
            <v>un.mes</v>
          </cell>
        </row>
        <row r="182">
          <cell r="A182" t="str">
            <v>AD 24.05.0250 (/)</v>
          </cell>
          <cell r="B182"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v>
          </cell>
          <cell r="C182" t="str">
            <v>un.mes</v>
          </cell>
        </row>
        <row r="183">
          <cell r="A183" t="str">
            <v>AD 24.05.0300 (A)</v>
          </cell>
          <cell r="B183" t="str">
            <v>Aluguel de pisca alerta para adaptacao em cones canalizadores e cavaletes.(desonerado)</v>
          </cell>
          <cell r="C183" t="str">
            <v>un.mes</v>
          </cell>
        </row>
        <row r="184">
          <cell r="A184" t="str">
            <v>AD 24.05.0350 (/)</v>
          </cell>
          <cell r="B184" t="str">
            <v>Aluguel de placas de sinalizacao de obras, refletivas, revestidas com pelicula refletiva grau tecnico.(desonerado)</v>
          </cell>
          <cell r="C184" t="str">
            <v>m2.mes</v>
          </cell>
        </row>
        <row r="185">
          <cell r="A185" t="str">
            <v>AD 24.05.0450 (A)</v>
          </cell>
          <cell r="B185" t="str">
            <v>Rolo de tela plastica, nas dimensoes de (50x1,20)m, na cor laranja, sendo utilizada 2 vezes. Fornecimento.(desonerado)</v>
          </cell>
          <cell r="C185" t="str">
            <v>m</v>
          </cell>
        </row>
        <row r="186">
          <cell r="A186" t="str">
            <v>AD 24.05.0500 (A)</v>
          </cell>
          <cell r="B186" t="str">
            <v>Protecao de canteiro de obra em areas publicas, compreendendo tela plastica, estrutura de madeira a cada 3m de distancia com base de concreto, utilizacao 2 vezes.(desonerado)</v>
          </cell>
          <cell r="C186" t="str">
            <v>m</v>
          </cell>
        </row>
        <row r="187">
          <cell r="A187" t="str">
            <v>AD 25.05.0050 (/)</v>
          </cell>
          <cell r="B187" t="str">
            <v>Aluguel de balizador vagalume, equipado com pisca alerta e paineis de fita refletiva padrao Engenharia com altura de 1,32m, de acordo com o manual do DNSR e CET-RIO, incluindo manutencao, primeira colocacao e retirada da obra.</v>
          </cell>
          <cell r="C187" t="str">
            <v>un.mes</v>
          </cell>
        </row>
        <row r="188">
          <cell r="A188" t="str">
            <v>AD 25.05.0150 (/)</v>
          </cell>
          <cell r="B188" t="str">
            <v>Aluguel de cavalete minicade, equipado com paineis refletivos de alta intensidade e um pisca alerta com celula foto-eletrica, alimentada por 2 baterias de 6V (dispensa o uso de gerador).</v>
          </cell>
          <cell r="C188" t="str">
            <v>un.mes</v>
          </cell>
        </row>
        <row r="189">
          <cell r="A189" t="str">
            <v>AD 25.05.0200 (/)</v>
          </cell>
          <cell r="B189" t="str">
            <v>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v>
          </cell>
          <cell r="C189" t="str">
            <v>un.mes</v>
          </cell>
        </row>
        <row r="190">
          <cell r="A190" t="str">
            <v>AD 25.05.0250 (/)</v>
          </cell>
          <cell r="B190" t="str">
            <v>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v>
          </cell>
          <cell r="C190" t="str">
            <v>un.mes</v>
          </cell>
        </row>
        <row r="191">
          <cell r="A191" t="str">
            <v>AD 25.05.0300 (A)</v>
          </cell>
          <cell r="B191" t="str">
            <v>Aluguel de pisca alerta para adaptacao em cones canalizadores e cavaletes.</v>
          </cell>
          <cell r="C191" t="str">
            <v>un.mes</v>
          </cell>
        </row>
        <row r="192">
          <cell r="A192" t="str">
            <v>AD 25.05.0350 (/)</v>
          </cell>
          <cell r="B192" t="str">
            <v>Aluguel de placas de sinalizacao de obras, refletivas, revestidas com pelicula refletiva grau tecnico.</v>
          </cell>
          <cell r="C192" t="str">
            <v>m2.mes</v>
          </cell>
        </row>
        <row r="193">
          <cell r="A193" t="str">
            <v>AD 25.05.0450 (A)</v>
          </cell>
          <cell r="B193" t="str">
            <v>Rolo de tela plastica, nas dimensoes de (50x1,20)m, na cor laranja, sendo utilizada 2 vezes. Fornecimento.</v>
          </cell>
          <cell r="C193" t="str">
            <v>m</v>
          </cell>
        </row>
        <row r="194">
          <cell r="A194" t="str">
            <v>AD 25.05.0500 (A)</v>
          </cell>
          <cell r="B194" t="str">
            <v>Protecao de canteiro de obra em areas publicas, compreendendo tela plastica, estrutura de madeira a cada 3m de distancia com base de concreto, utilizacao 2 vezes.</v>
          </cell>
          <cell r="C194" t="str">
            <v>m</v>
          </cell>
        </row>
        <row r="195">
          <cell r="A195" t="str">
            <v>AD 29.05.0050 (B)</v>
          </cell>
          <cell r="B195"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v>
          </cell>
          <cell r="C195" t="str">
            <v>un</v>
          </cell>
        </row>
        <row r="196">
          <cell r="A196">
            <v>44958</v>
          </cell>
          <cell r="B196" t="str">
            <v>devera ser medido pelo numero de pranchas originais que compoe o relatorio.(desonerado)</v>
          </cell>
          <cell r="C196">
            <v>44958</v>
          </cell>
        </row>
        <row r="197">
          <cell r="A197" t="str">
            <v>AD 29.05.0100 (/)</v>
          </cell>
          <cell r="B197"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v>
          </cell>
          <cell r="C197" t="str">
            <v>un</v>
          </cell>
        </row>
        <row r="198">
          <cell r="A198" t="str">
            <v>AD 29.05.0200 (/)</v>
          </cell>
          <cell r="B198" t="str">
            <v>Relatorio tecnico cadastral de estruturas de drenagem em encostas, conforme modelo GEO-RIO. Incluido vistoria em campo, desenhos digitais georreferenciados e cotados da estrutura e registro fotografico.(desonerado)</v>
          </cell>
          <cell r="C198" t="str">
            <v>m</v>
          </cell>
        </row>
        <row r="199">
          <cell r="A199" t="str">
            <v>AD 29.05.0300 (/)</v>
          </cell>
          <cell r="B199" t="str">
            <v>Relatorio tecnico cadastral de estruturas de contencao em encostas, conforme modelo GEO-RIO. Incluido vistoria em campo, desenhos digitais georreferenciados e cotados da estrutura e registro fotografico.(desonerado)</v>
          </cell>
          <cell r="C199" t="str">
            <v>m2</v>
          </cell>
        </row>
        <row r="200">
          <cell r="A200" t="str">
            <v>AD 30.05.0050 (B)</v>
          </cell>
          <cell r="B200" t="str">
            <v>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v>
          </cell>
          <cell r="C200" t="str">
            <v>un</v>
          </cell>
        </row>
        <row r="201">
          <cell r="A201" t="str">
            <v>AD 30.05.0100 (/)</v>
          </cell>
          <cell r="B201" t="str">
            <v>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201" t="str">
            <v>un</v>
          </cell>
        </row>
        <row r="202">
          <cell r="A202" t="str">
            <v>AD 30.05.0200 (/)</v>
          </cell>
          <cell r="B202" t="str">
            <v>Relatorio tecnico cadastral de estruturas de drenagem em encostas, conforme modelo GEO-RIO. Incluido vistoria em campo, desenhos digitais georreferenciados e cotados da estrutura e registro fotografico.</v>
          </cell>
          <cell r="C202" t="str">
            <v>m</v>
          </cell>
        </row>
        <row r="203">
          <cell r="A203" t="str">
            <v>AD 30.05.0300 (/)</v>
          </cell>
          <cell r="B203" t="str">
            <v>Relatorio tecnico cadastral de estruturas de contencao em encostas, conforme modelo GEO-RIO. Incluido vistoria em campo, desenhos digitais georreferenciados e cotados da estrutura e registro fotografico.</v>
          </cell>
          <cell r="C203" t="str">
            <v>m2</v>
          </cell>
        </row>
        <row r="204">
          <cell r="A204" t="str">
            <v>AD 34.05.0050 (/)</v>
          </cell>
          <cell r="B204" t="str">
            <v>Carga das particulas (PMB-565).(desonerado)</v>
          </cell>
          <cell r="C204" t="str">
            <v>un</v>
          </cell>
        </row>
        <row r="205">
          <cell r="A205" t="str">
            <v>AD 34.05.0053 (/)</v>
          </cell>
          <cell r="B205" t="str">
            <v>Desemulsibilidade (PMB-580).(desonerado)</v>
          </cell>
          <cell r="C205" t="str">
            <v>un</v>
          </cell>
        </row>
        <row r="206">
          <cell r="A206" t="str">
            <v>AD 34.05.0056 (/)</v>
          </cell>
          <cell r="B206" t="str">
            <v>Penetracao a 25oC, 100g, 5s (MB-107). (desonerado)</v>
          </cell>
          <cell r="C206" t="str">
            <v>un</v>
          </cell>
        </row>
        <row r="207">
          <cell r="A207" t="str">
            <v>AD 34.05.0059 (/)</v>
          </cell>
          <cell r="B207" t="str">
            <v>Ponto de Fulgor Cleveland (MB-90).(desonerado)</v>
          </cell>
          <cell r="C207" t="str">
            <v>un</v>
          </cell>
        </row>
        <row r="208">
          <cell r="A208" t="str">
            <v>AD 34.05.0062 (/)</v>
          </cell>
          <cell r="B208" t="str">
            <v>Viscosidade SSF a cada temperatura, para emulsao (PMB-581 a 512).(desonerado)</v>
          </cell>
          <cell r="C208" t="str">
            <v>un</v>
          </cell>
        </row>
        <row r="209">
          <cell r="A209" t="str">
            <v>AD 34.10.0050 (/)</v>
          </cell>
          <cell r="B209" t="str">
            <v>Ensaio normal completo (MB-1).(desonerado)</v>
          </cell>
          <cell r="C209" t="str">
            <v>un</v>
          </cell>
        </row>
        <row r="210">
          <cell r="A210" t="str">
            <v>AD 34.10.0100 (/)</v>
          </cell>
          <cell r="B210" t="str">
            <v>Ensaio quimico completo de cimento.(desonerado)</v>
          </cell>
          <cell r="C210" t="str">
            <v>un</v>
          </cell>
        </row>
        <row r="211">
          <cell r="A211" t="str">
            <v>AD 34.15.0050 (A)</v>
          </cell>
          <cell r="B211"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formas.(desonerado)</v>
          </cell>
          <cell r="C211" t="str">
            <v>m3</v>
          </cell>
        </row>
        <row r="212">
          <cell r="A212" t="str">
            <v>AD 34.15.0100 (A)</v>
          </cell>
          <cell r="B212" t="str">
            <v>Ensaio de resistencia a compressao de corpo de prova cilindrico (15x30)cm, exclusive o transporte. (desonerado)</v>
          </cell>
          <cell r="C212" t="str">
            <v>un</v>
          </cell>
        </row>
        <row r="213">
          <cell r="A213" t="str">
            <v>AD 34.15.0150 (A)</v>
          </cell>
          <cell r="B213" t="str">
            <v>Moldagem e coleta de corpo de prova de concreto e transporte a 50Km, por topo.(desonerado)</v>
          </cell>
          <cell r="C213" t="str">
            <v>un</v>
          </cell>
        </row>
        <row r="214">
          <cell r="A214" t="str">
            <v>AD 34.15.0200 (A)</v>
          </cell>
          <cell r="B214" t="str">
            <v>Remate e capeamento de corpo de prova, exclusive o transporte.(desonerado)</v>
          </cell>
          <cell r="C214" t="str">
            <v>un</v>
          </cell>
        </row>
        <row r="215">
          <cell r="A215" t="str">
            <v>AD 34.20.0050 (/)</v>
          </cell>
          <cell r="B215" t="str">
            <v>Analise granulometrica apos extracao do ligante. (desonerado)</v>
          </cell>
          <cell r="C215" t="str">
            <v>un</v>
          </cell>
        </row>
        <row r="216">
          <cell r="A216" t="str">
            <v>AD 34.20.0053 (/)</v>
          </cell>
          <cell r="B216" t="str">
            <v>Densidade aparente (DPTM-77/63).(desonerado)</v>
          </cell>
          <cell r="C216" t="str">
            <v>un</v>
          </cell>
        </row>
        <row r="217">
          <cell r="A217" t="str">
            <v>AD 34.20.0056 (/)</v>
          </cell>
          <cell r="B217" t="str">
            <v>Determinacao, com auxilio de sonda rotativa, da densidade de mistura compactada, por corpo de</v>
          </cell>
          <cell r="C217" t="str">
            <v>un</v>
          </cell>
        </row>
        <row r="218">
          <cell r="A218">
            <v>44958</v>
          </cell>
          <cell r="B218" t="str">
            <v>prova.(desonerado)</v>
          </cell>
          <cell r="C218">
            <v>44958</v>
          </cell>
        </row>
        <row r="219">
          <cell r="A219" t="str">
            <v>AD 34.20.0059 (/)</v>
          </cell>
          <cell r="B219" t="str">
            <v>Determinacao da estabilidade e fluencia Marshall (DPTM-43/64).(desonerado)</v>
          </cell>
          <cell r="C219" t="str">
            <v>un</v>
          </cell>
        </row>
        <row r="220">
          <cell r="A220" t="str">
            <v>AD 34.20.0062 (/)</v>
          </cell>
          <cell r="B220" t="str">
            <v>Determinacao do teor de betume (DBTM-53/63). (desonerado)</v>
          </cell>
          <cell r="C220" t="str">
            <v>un</v>
          </cell>
        </row>
        <row r="221">
          <cell r="A221" t="str">
            <v>AD 34.20.0065 (/)</v>
          </cell>
          <cell r="B221" t="str">
            <v>Fadiga por compressao diametral.(desonerado)</v>
          </cell>
          <cell r="C221" t="str">
            <v>un</v>
          </cell>
        </row>
        <row r="222">
          <cell r="A222" t="str">
            <v>AD 34.20.0068 (/)</v>
          </cell>
          <cell r="B222" t="str">
            <v>Fadiga por flexao (vigota).(desonerado)</v>
          </cell>
          <cell r="C222" t="str">
            <v>un</v>
          </cell>
        </row>
        <row r="223">
          <cell r="A223" t="str">
            <v>AD 34.20.0071 (/)</v>
          </cell>
          <cell r="B223" t="str">
            <v>Modulo resiliente por compressao diametral. (desonerado)</v>
          </cell>
          <cell r="C223" t="str">
            <v>un</v>
          </cell>
        </row>
        <row r="224">
          <cell r="A224" t="str">
            <v>AD 34.20.0074 (/)</v>
          </cell>
          <cell r="B224" t="str">
            <v>Modulo resiliente por flexao (vigota).(desonerado)</v>
          </cell>
          <cell r="C224" t="str">
            <v>un</v>
          </cell>
        </row>
        <row r="225">
          <cell r="A225" t="str">
            <v>AD 34.20.0077 (/)</v>
          </cell>
          <cell r="B225" t="str">
            <v>Recuperacao do ligante (Abson).(desonerado)</v>
          </cell>
          <cell r="C225" t="str">
            <v>un</v>
          </cell>
        </row>
        <row r="226">
          <cell r="A226" t="str">
            <v>AD 34.25.0050 (/)</v>
          </cell>
          <cell r="B226"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v>
          </cell>
          <cell r="C226" t="str">
            <v>un</v>
          </cell>
        </row>
        <row r="227">
          <cell r="A227" t="str">
            <v>AD 34.25.0100 (/)</v>
          </cell>
          <cell r="B227" t="str">
            <v>Ensaio para determinacao de Modulo de Deformacao, coeficiente de Poisson e resistencia a compressao, em corpos de prova de rocha, nos diametros N ate H, excluindo a preparacao da amostra, por corpo de prova.(desonerado)</v>
          </cell>
          <cell r="C227" t="str">
            <v>un</v>
          </cell>
        </row>
        <row r="228">
          <cell r="A228" t="str">
            <v>AD 34.25.0150 (/)</v>
          </cell>
          <cell r="B228" t="str">
            <v>Ensaio para determinacao da resistencia a compressao simples axial, em corpos de prova em rocha, com diametro entre N ate H, excluindo a preparacao da amostra.(desonerado)</v>
          </cell>
          <cell r="C228" t="str">
            <v>un</v>
          </cell>
        </row>
        <row r="229">
          <cell r="A229" t="str">
            <v>AD 34.25.0200 (/)</v>
          </cell>
          <cell r="B229" t="str">
            <v>Ensaio de SPT, com amostrador padrao, durante sondagem rotativa mista, qualquer diametro, qualquer profundidade, por ensaio.(desonerado)</v>
          </cell>
          <cell r="C229" t="str">
            <v>un</v>
          </cell>
        </row>
        <row r="230">
          <cell r="A230" t="str">
            <v>AD 34.25.0250 (/)</v>
          </cell>
          <cell r="B230" t="str">
            <v>Preparacao de corpos de prova, em rocha, com serra diamantada, incluindo retificacao de topo, base e geratriz, nos diametros de N ate H, por corpo de prova.(desonerado)</v>
          </cell>
          <cell r="C230" t="str">
            <v>un</v>
          </cell>
        </row>
        <row r="231">
          <cell r="A231" t="str">
            <v>AD 34.30.0050 (A)</v>
          </cell>
          <cell r="B231" t="str">
            <v>Avaliacao da espessura de carbonatacao, por ponto, em estruturas de concreto armado ou protendido, atraves de aspersao de solucao de fenolftaleina, inclusive coleta da amostra. (desonerado)</v>
          </cell>
          <cell r="C231" t="str">
            <v>un</v>
          </cell>
        </row>
        <row r="232">
          <cell r="A232" t="str">
            <v>AD 34.30.0150 (/)</v>
          </cell>
          <cell r="B232" t="str">
            <v>Determinacao do indice de vazios, massa especifica e capacidade de absorcao do concreto, atraves de corpo de prova retirado em estruturas de concreto armado ou protendido, conforme NBR 9778, inclusive coleta da amostra.(desonerado)</v>
          </cell>
          <cell r="C232" t="str">
            <v>un</v>
          </cell>
        </row>
        <row r="233">
          <cell r="A233" t="str">
            <v>AD 34.30.0200 (/)</v>
          </cell>
          <cell r="B233" t="str">
            <v>Determinacao de teor de cloretos, por amostra, em estruturas de concreto armado ou protendido, conforme Norma da ACI-318/31-BR36, inclusive coleta da amostra.(desonerado)</v>
          </cell>
          <cell r="C233" t="str">
            <v>un</v>
          </cell>
        </row>
        <row r="234">
          <cell r="A234" t="str">
            <v>AD 34.30.0250 (/)</v>
          </cell>
          <cell r="B234" t="str">
            <v>Determinacao do teor de sulfatos, por amostra, em estruturas de concreto armado ou protendido, conforme boletim no 25 do IPT, inclusive coleta da amostra.(desonerado)</v>
          </cell>
          <cell r="C234" t="str">
            <v>un</v>
          </cell>
        </row>
        <row r="235">
          <cell r="A235" t="str">
            <v>AD 34.30.0300 (/)</v>
          </cell>
          <cell r="B235" t="str">
            <v>Extracao de corpo de prova de concreto, diametro de 4", com corte, preparo e ensaios de compressao axial, para determinacao da resistencia do concreto em estruturas de concreto, armado ou protendido, conforme NBR-7680 e NBR-5739, inclusive coleta da amostra.(desonerado)</v>
          </cell>
          <cell r="C235" t="str">
            <v>un</v>
          </cell>
        </row>
        <row r="236">
          <cell r="A236" t="str">
            <v>AD 34.30.0350 (/)</v>
          </cell>
          <cell r="B236" t="str">
            <v>Reconstituicao do traco de concreto, por amostra, atraves de corpos de provas retirados em estruturas de concreto armado ou protendido, conforme boletim no 25 do IPT, inclusive coleta de amostra.(desonerado)</v>
          </cell>
          <cell r="C236" t="str">
            <v>un</v>
          </cell>
        </row>
        <row r="237">
          <cell r="A237" t="str">
            <v>AD 34.30.0400 (A)</v>
          </cell>
          <cell r="B237" t="str">
            <v>Verificacao do potencial de corrosao da armadura (por ensaio, area de 2m2) em estrutura de concreto armado ou protendido, conforme Norma ASTM-C-868/87, inclusive coleta da amostra. (desonerado)</v>
          </cell>
          <cell r="C237" t="str">
            <v>un</v>
          </cell>
        </row>
        <row r="238">
          <cell r="A238" t="str">
            <v>AD 34.35.0050 (A)</v>
          </cell>
          <cell r="B238" t="str">
            <v>Amostra indeformada em bloco.(desonerado)</v>
          </cell>
          <cell r="C238" t="str">
            <v>un</v>
          </cell>
        </row>
        <row r="239">
          <cell r="A239" t="str">
            <v>AD 34.35.0100 (/)</v>
          </cell>
          <cell r="B239" t="str">
            <v>Ensaio de amostra de areia.(desonerado)</v>
          </cell>
          <cell r="C239" t="str">
            <v>un</v>
          </cell>
        </row>
        <row r="240">
          <cell r="A240" t="str">
            <v>AD 34.35.0150 (/)</v>
          </cell>
          <cell r="B240" t="str">
            <v>Ensaio de amostra de material petreo. (desonerado)</v>
          </cell>
          <cell r="C240" t="str">
            <v>un</v>
          </cell>
        </row>
        <row r="241">
          <cell r="A241" t="str">
            <v>AD 34.35.0200 (/)</v>
          </cell>
          <cell r="B241" t="str">
            <v>Ensaio de compactacao com energia Proctor Intermediario, conforme as recomendacoes da NBR7182 e da NBR6457.(desonerado)</v>
          </cell>
          <cell r="C241" t="str">
            <v>un</v>
          </cell>
        </row>
        <row r="242">
          <cell r="A242" t="str">
            <v>AD 34.35.0250 (/)</v>
          </cell>
          <cell r="B242" t="str">
            <v>Ensaio de compactacao com energia Proctor Modificado, conforme as recomendacoes da NBR7182 e da NBR6457.(desonerado)</v>
          </cell>
          <cell r="C242" t="str">
            <v>un</v>
          </cell>
        </row>
        <row r="243">
          <cell r="A243" t="str">
            <v>AD 34.35.0300 (/)</v>
          </cell>
          <cell r="B243" t="str">
            <v>Ensaio de compactacao com energia Proctor Normal, conforme recomendacoes da NBR 7182 e NBR 6457.(desonerado)</v>
          </cell>
          <cell r="C243" t="str">
            <v>un</v>
          </cell>
        </row>
        <row r="244">
          <cell r="A244" t="str">
            <v>AD 34.35.0350 (/)</v>
          </cell>
          <cell r="B244" t="str">
            <v>Ensaio de compressao nao confinada em amostra natural de solo, conforme recomendacoes da NBR12770.(desonerado)</v>
          </cell>
          <cell r="C244" t="str">
            <v>un</v>
          </cell>
        </row>
        <row r="245">
          <cell r="A245" t="str">
            <v>AD 34.35.0400 (/)</v>
          </cell>
          <cell r="B245" t="str">
            <v>Ensaio de compressao simples em amostra moldada.(desonerado)</v>
          </cell>
          <cell r="C245" t="str">
            <v>un</v>
          </cell>
        </row>
        <row r="246">
          <cell r="A246" t="str">
            <v>AD 34.35.0450 (A)</v>
          </cell>
          <cell r="B246" t="str">
            <v>Ensaio de palheta ("Vane test") realizado no campo, exclusive perfuracao. (desonerado)</v>
          </cell>
          <cell r="C246" t="str">
            <v>un</v>
          </cell>
        </row>
        <row r="247">
          <cell r="A247" t="str">
            <v>AD 34.35.0500 (A)</v>
          </cell>
          <cell r="B247" t="str">
            <v>Ensaio de perda d'agua, sondagem rotativa em rocha.(desonerado)</v>
          </cell>
          <cell r="C247" t="str">
            <v>un</v>
          </cell>
        </row>
        <row r="248">
          <cell r="A248" t="str">
            <v>AD 34.35.0550 (/)</v>
          </cell>
          <cell r="B248" t="str">
            <v>Ensaio para determinacao do coeficiente de permeabilidade, em amostra argilosa moldada, a carga variavel, conforme NBR14545.(desonerado)</v>
          </cell>
          <cell r="C248" t="str">
            <v>un</v>
          </cell>
        </row>
        <row r="249">
          <cell r="A249" t="str">
            <v>AD 34.35.0600 (/)</v>
          </cell>
          <cell r="B249" t="str">
            <v>Ensaio para determinacao do coeficiente de permeabilidade, em amostra argilosa natural, a carga variavel, conforme NBR14545.(desonerado)</v>
          </cell>
          <cell r="C249" t="str">
            <v>un</v>
          </cell>
        </row>
        <row r="250">
          <cell r="A250" t="str">
            <v>AD 34.35.0650 (/)</v>
          </cell>
          <cell r="B250" t="str">
            <v>Ensaio para determinacao de coeficiente de permeabilidade, em amostra granular natural, a carga constante, conforme NBR13292.(desonerado)</v>
          </cell>
          <cell r="C250" t="str">
            <v>un</v>
          </cell>
        </row>
        <row r="251">
          <cell r="A251" t="str">
            <v>AD 34.35.0700 (/)</v>
          </cell>
          <cell r="B251" t="str">
            <v>Ensaio para determinacao do Indice Suporte California (CBR) - 5 pontos - obtido com energia Proctor Intermediario, atraves de, no minimo, 5 corpos de prova, conforme recomendacao da NBR9895, NBR6457, NBR7182.(desonerado)</v>
          </cell>
          <cell r="C251" t="str">
            <v>un</v>
          </cell>
        </row>
        <row r="252">
          <cell r="A252" t="str">
            <v>AD 34.35.0750 (/)</v>
          </cell>
          <cell r="B252" t="str">
            <v>Ensaio para determinacao do Indice Suporte California (CBR) - 5 pontos - obtido com energia Proctor Modificado, atraves de, no minimo, 5 corpos de prova, conforme recomendacao da NBR9895, NBR6457, NBR7182.(desonerado)</v>
          </cell>
          <cell r="C252" t="str">
            <v>un</v>
          </cell>
        </row>
        <row r="253">
          <cell r="A253" t="str">
            <v>AD 34.35.0800 (/)</v>
          </cell>
          <cell r="B253" t="str">
            <v>Ensaio para determinacao do Indice Suporte California (CBR) - 5 pontos - obtido com energia Proctor Normal, atraves de, no minimo, 5 corpos de prova, conforme recomendacao da NBR9895, NBR6457, NBR7182.(desonerado)</v>
          </cell>
          <cell r="C253" t="str">
            <v>un</v>
          </cell>
        </row>
        <row r="254">
          <cell r="A254" t="str">
            <v>AD 34.35.0850 (/)</v>
          </cell>
          <cell r="B254" t="str">
            <v>Ensaio para determinacao do Indice Suporte California (CBR) - 3 pontos - obtido com energia Proctor Intermediario, atraves de, no minimo, 5 corpos de prova, conforme recomendacao da NBR9895, NBR6457, NBR7182.(desonerado)</v>
          </cell>
          <cell r="C254" t="str">
            <v>un</v>
          </cell>
        </row>
        <row r="255">
          <cell r="A255" t="str">
            <v>AD 34.35.0900 (/)</v>
          </cell>
          <cell r="B255" t="str">
            <v>Ensaio para determinacao do Indice Suporte California (CBR) - 3 pontos - obtido com energia Proctor Modificado, atraves de, no minimo, 5 corpos de prova, conforme recomendacao da NBR9895, NBR6457, NBR7182.(desonerado)</v>
          </cell>
          <cell r="C255" t="str">
            <v>un</v>
          </cell>
        </row>
        <row r="256">
          <cell r="A256" t="str">
            <v>AD 34.35.0950 (/)</v>
          </cell>
          <cell r="B256" t="str">
            <v>Ensaio triaxial drenado em amostra moldada por CP.(desonerado)</v>
          </cell>
          <cell r="C256" t="str">
            <v>un</v>
          </cell>
        </row>
        <row r="257">
          <cell r="A257" t="str">
            <v>AD 34.35.1000 (/)</v>
          </cell>
          <cell r="B257" t="str">
            <v>Ensaio triaxial drenado em amostra natural por CP. (desonerado)</v>
          </cell>
          <cell r="C257" t="str">
            <v>un</v>
          </cell>
        </row>
        <row r="258">
          <cell r="A258" t="str">
            <v>AD 34.35.1050 (/)</v>
          </cell>
          <cell r="B258" t="str">
            <v>Ensaio triaxial nao drenado em amostra moldada por CP.(desonerado)</v>
          </cell>
          <cell r="C258" t="str">
            <v>un</v>
          </cell>
        </row>
        <row r="259">
          <cell r="A259" t="str">
            <v>AD 34.35.1100 (/)</v>
          </cell>
          <cell r="B259" t="str">
            <v>Ensaio triaxial nao drenado em amostra natural por CP.(desonerado)</v>
          </cell>
          <cell r="C259" t="str">
            <v>un</v>
          </cell>
        </row>
        <row r="260">
          <cell r="A260" t="str">
            <v>AD 35.05.0050 (/)</v>
          </cell>
          <cell r="B260" t="str">
            <v>Carga das particulas (PMB-565).</v>
          </cell>
          <cell r="C260" t="str">
            <v>un</v>
          </cell>
        </row>
        <row r="261">
          <cell r="A261" t="str">
            <v>AD 35.05.0053 (/)</v>
          </cell>
          <cell r="B261" t="str">
            <v>Desemulsibilidade (PMB-580).</v>
          </cell>
          <cell r="C261" t="str">
            <v>un</v>
          </cell>
        </row>
        <row r="262">
          <cell r="A262" t="str">
            <v>AD 35.05.0056 (/)</v>
          </cell>
          <cell r="B262" t="str">
            <v>Penetracao a 25oC, 100g, 5s (MB-107).</v>
          </cell>
          <cell r="C262" t="str">
            <v>un</v>
          </cell>
        </row>
        <row r="263">
          <cell r="A263" t="str">
            <v>AD 35.05.0059 (/)</v>
          </cell>
          <cell r="B263" t="str">
            <v>Ponto de Fulgor Cleveland (MB-90).</v>
          </cell>
          <cell r="C263" t="str">
            <v>un</v>
          </cell>
        </row>
        <row r="264">
          <cell r="A264" t="str">
            <v>AD 35.05.0062 (/)</v>
          </cell>
          <cell r="B264" t="str">
            <v>Viscosidade SSF a cada temperatura, para emulsao (PMB-581 a 512).</v>
          </cell>
          <cell r="C264" t="str">
            <v>un</v>
          </cell>
        </row>
        <row r="265">
          <cell r="A265" t="str">
            <v>AD 35.10.0050 (/)</v>
          </cell>
          <cell r="B265" t="str">
            <v>Ensaio normal completo (MB-1).</v>
          </cell>
          <cell r="C265" t="str">
            <v>un</v>
          </cell>
        </row>
        <row r="266">
          <cell r="A266" t="str">
            <v>AD 35.10.0100 (/)</v>
          </cell>
          <cell r="B266" t="str">
            <v>Ensaio quimico completo de cimento.</v>
          </cell>
          <cell r="C266" t="str">
            <v>un</v>
          </cell>
        </row>
        <row r="267">
          <cell r="A267" t="str">
            <v>AD 35.15.0050 (A)</v>
          </cell>
          <cell r="B267" t="str">
            <v>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v>
          </cell>
          <cell r="C267" t="str">
            <v>m3</v>
          </cell>
        </row>
        <row r="268">
          <cell r="A268" t="str">
            <v>AD 35.15.0100 (A)</v>
          </cell>
          <cell r="B268" t="str">
            <v>Ensaio de resistencia a compressao de corpo de prova cilindrico (15x30)cm, exclusive o transporte.</v>
          </cell>
          <cell r="C268" t="str">
            <v>un</v>
          </cell>
        </row>
        <row r="269">
          <cell r="A269" t="str">
            <v>AD 35.15.0150 (A)</v>
          </cell>
          <cell r="B269" t="str">
            <v>Moldagem e coleta de corpo de prova de concreto e transporte a 50Km, por topo.</v>
          </cell>
          <cell r="C269" t="str">
            <v>un</v>
          </cell>
        </row>
        <row r="270">
          <cell r="A270" t="str">
            <v>AD 35.15.0200 (A)</v>
          </cell>
          <cell r="B270" t="str">
            <v>Remate e capeamento de corpo de prova, exclusive o transporte.</v>
          </cell>
          <cell r="C270" t="str">
            <v>un</v>
          </cell>
        </row>
        <row r="271">
          <cell r="A271" t="str">
            <v>AD 35.20.0050 (/)</v>
          </cell>
          <cell r="B271" t="str">
            <v>Analise granulometrica apos extracao do ligante.</v>
          </cell>
          <cell r="C271" t="str">
            <v>un</v>
          </cell>
        </row>
        <row r="272">
          <cell r="A272" t="str">
            <v>AD 35.20.0053 (/)</v>
          </cell>
          <cell r="B272" t="str">
            <v>Densidade aparente (DPTM-77/63).</v>
          </cell>
          <cell r="C272" t="str">
            <v>un</v>
          </cell>
        </row>
        <row r="273">
          <cell r="A273" t="str">
            <v>AD 35.20.0056 (/)</v>
          </cell>
          <cell r="B273" t="str">
            <v>Determinacao, com auxilio de sonda rotativa, da densidade de mistura compactada, por corpo de prova.</v>
          </cell>
          <cell r="C273" t="str">
            <v>un</v>
          </cell>
        </row>
        <row r="274">
          <cell r="A274" t="str">
            <v>AD 35.20.0059 (/)</v>
          </cell>
          <cell r="B274" t="str">
            <v>Determinacao da estabilidade e fluencia Marshall (DPTM-43/64).</v>
          </cell>
          <cell r="C274" t="str">
            <v>un</v>
          </cell>
        </row>
        <row r="275">
          <cell r="A275" t="str">
            <v>AD 35.20.0062 (/)</v>
          </cell>
          <cell r="B275" t="str">
            <v>Determinacao do teor de betume (DBTM-53/63).</v>
          </cell>
          <cell r="C275" t="str">
            <v>un</v>
          </cell>
        </row>
        <row r="276">
          <cell r="A276" t="str">
            <v>AD 35.20.0065 (/)</v>
          </cell>
          <cell r="B276" t="str">
            <v>Fadiga por compressao diametral.</v>
          </cell>
          <cell r="C276" t="str">
            <v>un</v>
          </cell>
        </row>
        <row r="277">
          <cell r="A277" t="str">
            <v>AD 35.20.0068 (/)</v>
          </cell>
          <cell r="B277" t="str">
            <v>Fadiga por flexao (vigota).</v>
          </cell>
          <cell r="C277" t="str">
            <v>un</v>
          </cell>
        </row>
        <row r="278">
          <cell r="A278" t="str">
            <v>AD 35.20.0071 (/)</v>
          </cell>
          <cell r="B278" t="str">
            <v>Modulo resiliente por compressao diametral.</v>
          </cell>
          <cell r="C278" t="str">
            <v>un</v>
          </cell>
        </row>
        <row r="279">
          <cell r="A279" t="str">
            <v>AD 35.20.0074 (/)</v>
          </cell>
          <cell r="B279" t="str">
            <v>Modulo resiliente por flexao (vigota).</v>
          </cell>
          <cell r="C279" t="str">
            <v>un</v>
          </cell>
        </row>
        <row r="280">
          <cell r="A280" t="str">
            <v>AD 35.20.0077 (/)</v>
          </cell>
          <cell r="B280" t="str">
            <v>Recuperacao do ligante (Abson).</v>
          </cell>
          <cell r="C280" t="str">
            <v>un</v>
          </cell>
        </row>
        <row r="281">
          <cell r="A281" t="str">
            <v>AD 35.25.0050 (/)</v>
          </cell>
          <cell r="B281" t="str">
            <v>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v>
          </cell>
          <cell r="C281" t="str">
            <v>un</v>
          </cell>
        </row>
        <row r="282">
          <cell r="A282" t="str">
            <v>AD 35.25.0100 (/)</v>
          </cell>
          <cell r="B282" t="str">
            <v>Ensaio para determinacao de Modulo de Deformacao, coeficiente de Poisson e resistencia a compressao, em corpos de prova de rocha, nos diametros N ate H, excluindo a preparacao da amostra, por corpo de prova.</v>
          </cell>
          <cell r="C282" t="str">
            <v>un</v>
          </cell>
        </row>
        <row r="283">
          <cell r="A283" t="str">
            <v>AD 35.25.0150 (/)</v>
          </cell>
          <cell r="B283" t="str">
            <v>Ensaio para determinacao da resistencia a compressao simples axial, em corpos de prova em rocha, com diametro entre N ate H, excluindo a preparacao da amostra.</v>
          </cell>
          <cell r="C283" t="str">
            <v>un</v>
          </cell>
        </row>
        <row r="284">
          <cell r="A284" t="str">
            <v>AD 35.25.0200 (/)</v>
          </cell>
          <cell r="B284" t="str">
            <v>Ensaio de SPT, com amostrador padrao, durante sondagem rotativa mista, qualquer diametro, qualquer profundidade, por ensaio.</v>
          </cell>
          <cell r="C284" t="str">
            <v>un</v>
          </cell>
        </row>
        <row r="285">
          <cell r="A285" t="str">
            <v>AD 35.25.0250 (/)</v>
          </cell>
          <cell r="B285" t="str">
            <v>Preparacao de corpos de prova, em rocha, com serra diamantada, incluindo retificacao de topo, base e geratriz, nos diametros de N ate H, por corpo de prova.</v>
          </cell>
          <cell r="C285" t="str">
            <v>un</v>
          </cell>
        </row>
        <row r="286">
          <cell r="A286" t="str">
            <v>AD 35.30.0050 (A)</v>
          </cell>
          <cell r="B286" t="str">
            <v>Avaliacao da espessura de carbonatacao, por ponto, em estruturas de concreto armado ou</v>
          </cell>
          <cell r="C286" t="str">
            <v>un</v>
          </cell>
        </row>
        <row r="287">
          <cell r="A287">
            <v>44958</v>
          </cell>
          <cell r="B287" t="str">
            <v>protendido, atraves de aspersao de solucao de fenolftaleina, inclusive coleta da amostra.</v>
          </cell>
          <cell r="C287">
            <v>44958</v>
          </cell>
        </row>
        <row r="288">
          <cell r="A288" t="str">
            <v>AD 35.30.0150 (/)</v>
          </cell>
          <cell r="B288" t="str">
            <v>Determinacao do indice de vazios, massa especifica e capacidade de absorcao do concreto, atraves de corpo de prova retirado em estruturas de concreto armado ou protendido, conforme NBR 9778, inclusive coleta da amostra.</v>
          </cell>
          <cell r="C288" t="str">
            <v>un</v>
          </cell>
        </row>
        <row r="289">
          <cell r="A289" t="str">
            <v>AD 35.30.0200 (/)</v>
          </cell>
          <cell r="B289" t="str">
            <v>Determinacao de teor de cloretos, por amostra, em estruturas de concreto armado ou protendido, conforme Norma da ACI-318/31-BR36, inclusive coleta da amostra.</v>
          </cell>
          <cell r="C289" t="str">
            <v>un</v>
          </cell>
        </row>
        <row r="290">
          <cell r="A290" t="str">
            <v>AD 35.30.0250 (/)</v>
          </cell>
          <cell r="B290" t="str">
            <v>Determinacao do teor de sulfatos, por amostra, em estruturas de concreto armado ou protendido, conforme boletim no 25 do IPT, inclusive coleta da amostra.</v>
          </cell>
          <cell r="C290" t="str">
            <v>un</v>
          </cell>
        </row>
        <row r="291">
          <cell r="A291" t="str">
            <v>AD 35.30.0300 (/)</v>
          </cell>
          <cell r="B291" t="str">
            <v>Extracao de corpo de prova de concreto, diametro de 4", com corte, preparo e ensaios de compressao axial, para determinacao da resistencia do concreto em estruturas de concreto, armado ou protendido, conforme NBR-7680 e NBR-5739, inclusive coleta da amostra.</v>
          </cell>
          <cell r="C291" t="str">
            <v>un</v>
          </cell>
        </row>
        <row r="292">
          <cell r="A292" t="str">
            <v>AD 35.30.0350 (/)</v>
          </cell>
          <cell r="B292" t="str">
            <v>Reconstituicao do traco de concreto, por amostra, atraves de corpos de provas retirados em estruturas de concreto armado ou protendido, conforme boletim no 25 do IPT, inclusive coleta de amostra.</v>
          </cell>
          <cell r="C292" t="str">
            <v>un</v>
          </cell>
        </row>
        <row r="293">
          <cell r="A293" t="str">
            <v>AD 35.30.0400 (A)</v>
          </cell>
          <cell r="B293" t="str">
            <v>Verificacao do potencial de corrosao da armadura (por ensaio, area de 2m2) em estrutura de concreto armado ou protendido, conforme Norma ASTM-C-868/87, inclusive coleta da amostra.</v>
          </cell>
          <cell r="C293" t="str">
            <v>un</v>
          </cell>
        </row>
        <row r="294">
          <cell r="A294" t="str">
            <v>AD 35.35.0050 (A)</v>
          </cell>
          <cell r="B294" t="str">
            <v>Amostra indeformada em bloco.</v>
          </cell>
          <cell r="C294" t="str">
            <v>un</v>
          </cell>
        </row>
        <row r="295">
          <cell r="A295" t="str">
            <v>AD 35.35.0100 (/)</v>
          </cell>
          <cell r="B295" t="str">
            <v>Ensaio de amostra de areia.</v>
          </cell>
          <cell r="C295" t="str">
            <v>un</v>
          </cell>
        </row>
        <row r="296">
          <cell r="A296" t="str">
            <v>AD 35.35.0150 (/)</v>
          </cell>
          <cell r="B296" t="str">
            <v>Ensaio de amostra de material petreo.</v>
          </cell>
          <cell r="C296" t="str">
            <v>un</v>
          </cell>
        </row>
        <row r="297">
          <cell r="A297" t="str">
            <v>AD 35.35.0200 (/)</v>
          </cell>
          <cell r="B297" t="str">
            <v>Ensaio de compactacao com energia Proctor Intermediario, conforme as recomendacoes da NBR7182 e da NBR6457.</v>
          </cell>
          <cell r="C297" t="str">
            <v>un</v>
          </cell>
        </row>
        <row r="298">
          <cell r="A298" t="str">
            <v>AD 35.35.0250 (/)</v>
          </cell>
          <cell r="B298" t="str">
            <v>Ensaio de compactacao com energia Proctor Modificado, conforme as recomendacoes da NBR7182 e da NBR6457.</v>
          </cell>
          <cell r="C298" t="str">
            <v>un</v>
          </cell>
        </row>
        <row r="299">
          <cell r="A299" t="str">
            <v>AD 35.35.0300 (/)</v>
          </cell>
          <cell r="B299" t="str">
            <v>Ensaio de compactacao com energia Proctor Normal, conforme recomendacoes da NBR 7182 e NBR 6457.</v>
          </cell>
          <cell r="C299" t="str">
            <v>un</v>
          </cell>
        </row>
        <row r="300">
          <cell r="A300" t="str">
            <v>AD 35.35.0350 (/)</v>
          </cell>
          <cell r="B300" t="str">
            <v>Ensaio de compressao nao confinada em amostra natural de solo, conforme recomendacoes da NBR12770.</v>
          </cell>
          <cell r="C300" t="str">
            <v>un</v>
          </cell>
        </row>
        <row r="301">
          <cell r="A301" t="str">
            <v>AD 35.35.0400 (/)</v>
          </cell>
          <cell r="B301" t="str">
            <v>Ensaio de compressao simples em amostra moldada.</v>
          </cell>
          <cell r="C301" t="str">
            <v>un</v>
          </cell>
        </row>
        <row r="302">
          <cell r="A302" t="str">
            <v>AD 35.35.0450 (A)</v>
          </cell>
          <cell r="B302" t="str">
            <v>Ensaio de palheta ("Vane test") realizado no campo, exclusive perfuracao.</v>
          </cell>
          <cell r="C302" t="str">
            <v>un</v>
          </cell>
        </row>
        <row r="303">
          <cell r="A303" t="str">
            <v>AD 35.35.0500 (A)</v>
          </cell>
          <cell r="B303" t="str">
            <v>Ensaio de perda d'agua, sondagem rotativa em rocha.</v>
          </cell>
          <cell r="C303" t="str">
            <v>un</v>
          </cell>
        </row>
        <row r="304">
          <cell r="A304" t="str">
            <v>AD 35.35.0550 (/)</v>
          </cell>
          <cell r="B304" t="str">
            <v>Ensaio para determinacao do coeficiente de permeabilidade, em amostra argilosa moldada, a carga variavel, conforme NBR14545.</v>
          </cell>
          <cell r="C304" t="str">
            <v>un</v>
          </cell>
        </row>
        <row r="305">
          <cell r="A305" t="str">
            <v>AD 35.35.0600 (/)</v>
          </cell>
          <cell r="B305" t="str">
            <v>Ensaio para determinacao do coeficiente de permeabilidade, em amostra argilosa natural, a carga variavel, conforme NBR14545.</v>
          </cell>
          <cell r="C305" t="str">
            <v>un</v>
          </cell>
        </row>
        <row r="306">
          <cell r="A306" t="str">
            <v>AD 35.35.0650 (/)</v>
          </cell>
          <cell r="B306" t="str">
            <v>Ensaio para determinacao de coeficiente de permeabilidade, em amostra granular natural, a carga constante, conforme NBR13292.</v>
          </cell>
          <cell r="C306" t="str">
            <v>un</v>
          </cell>
        </row>
        <row r="307">
          <cell r="A307" t="str">
            <v>AD 35.35.0700 (/)</v>
          </cell>
          <cell r="B307" t="str">
            <v>Ensaio para determinacao do Indice Suporte California (CBR) - 5 pontos - obtido com energia Proctor Intermediario, atraves de, no minimo, 5 corpos de prova, conforme recomendacao da NBR9895, NBR6457, NBR7182.</v>
          </cell>
          <cell r="C307" t="str">
            <v>un</v>
          </cell>
        </row>
        <row r="308">
          <cell r="A308" t="str">
            <v>AD 35.35.0750 (/)</v>
          </cell>
          <cell r="B308" t="str">
            <v>Ensaio para determinacao do Indice Suporte California (CBR) - 5 pontos - obtido com energia Proctor Modificado, atraves de, no minimo, 5 corpos de prova, conforme recomendacao da NBR9895, NBR6457, NBR7182.</v>
          </cell>
          <cell r="C308" t="str">
            <v>un</v>
          </cell>
        </row>
        <row r="309">
          <cell r="A309" t="str">
            <v>AD 35.35.0800 (/)</v>
          </cell>
          <cell r="B309" t="str">
            <v>Ensaio para determinacao do Indice Suporte California (CBR) - 5 pontos - obtido com energia Proctor Normal, atraves de, no minimo, 5 corpos de prova, conforme recomendacao da NBR9895, NBR6457, NBR7182.</v>
          </cell>
          <cell r="C309" t="str">
            <v>un</v>
          </cell>
        </row>
        <row r="310">
          <cell r="A310" t="str">
            <v>AD 35.35.0850 (/)</v>
          </cell>
          <cell r="B310" t="str">
            <v>Ensaio para determinacao do Indice Suporte California (CBR) - 3 pontos - obtido com energia Proctor Intermediario, atraves de, no minimo, 5 corpos de prova, conforme recomendacao da NBR9895, NBR6457, NBR7182.</v>
          </cell>
          <cell r="C310" t="str">
            <v>un</v>
          </cell>
        </row>
        <row r="311">
          <cell r="A311" t="str">
            <v>AD 35.35.0900 (/)</v>
          </cell>
          <cell r="B311" t="str">
            <v>Ensaio para determinacao do Indice Suporte California (CBR) - 3 pontos - obtido com energia Proctor Modificado, atraves de, no minimo, 5 corpos de prova, conforme recomendacao da NBR9895, NBR6457, NBR7182.</v>
          </cell>
          <cell r="C311" t="str">
            <v>un</v>
          </cell>
        </row>
        <row r="312">
          <cell r="A312" t="str">
            <v>AD 35.35.0950 (/)</v>
          </cell>
          <cell r="B312" t="str">
            <v>Ensaio triaxial drenado em amostra moldada por CP.</v>
          </cell>
          <cell r="C312" t="str">
            <v>un</v>
          </cell>
        </row>
        <row r="313">
          <cell r="A313" t="str">
            <v>AD 35.35.1000 (/)</v>
          </cell>
          <cell r="B313" t="str">
            <v>Ensaio triaxial drenado em amostra natural por CP.</v>
          </cell>
          <cell r="C313" t="str">
            <v>un</v>
          </cell>
        </row>
        <row r="314">
          <cell r="A314" t="str">
            <v>AD 35.35.1050 (/)</v>
          </cell>
          <cell r="B314" t="str">
            <v>Ensaio triaxial nao drenado em amostra moldada por CP.</v>
          </cell>
          <cell r="C314" t="str">
            <v>un</v>
          </cell>
        </row>
        <row r="315">
          <cell r="A315" t="str">
            <v>AD 35.35.1100 (/)</v>
          </cell>
          <cell r="B315" t="str">
            <v>Ensaio triaxial nao drenado em amostra natural por CP.</v>
          </cell>
          <cell r="C315" t="str">
            <v>un</v>
          </cell>
        </row>
        <row r="316">
          <cell r="A316" t="str">
            <v>AD 39.05.0050 (/)</v>
          </cell>
          <cell r="B316" t="str">
            <v>Ajudante (inclusive encargos sociais).(desonerado)</v>
          </cell>
          <cell r="C316" t="str">
            <v>h</v>
          </cell>
        </row>
        <row r="317">
          <cell r="A317" t="str">
            <v>AD 39.05.0056 (/)</v>
          </cell>
          <cell r="B317" t="str">
            <v>Almoxarife (inclusive encargos sociais). (desonerado)</v>
          </cell>
          <cell r="C317" t="str">
            <v>h</v>
          </cell>
        </row>
        <row r="318">
          <cell r="A318" t="str">
            <v>AD 39.05.0068 (/)</v>
          </cell>
          <cell r="B318" t="str">
            <v>Apontador (inclusive encargos sociais). (desonerado)</v>
          </cell>
          <cell r="C318" t="str">
            <v>h</v>
          </cell>
        </row>
        <row r="319">
          <cell r="A319" t="str">
            <v>AD 39.05.0074 (/)</v>
          </cell>
          <cell r="B319" t="str">
            <v>Auxiliar de almoxarife (inclusive encargos sociais). (desonerado)</v>
          </cell>
          <cell r="C319" t="str">
            <v>h</v>
          </cell>
        </row>
        <row r="320">
          <cell r="A320" t="str">
            <v>AD 39.05.0077 (A)</v>
          </cell>
          <cell r="B320" t="str">
            <v>Auxiliar de enfermagem (inclusive encargos sociais). (desonerado)</v>
          </cell>
          <cell r="C320" t="str">
            <v>h</v>
          </cell>
        </row>
        <row r="321">
          <cell r="A321" t="str">
            <v>AD 39.05.0080 (/)</v>
          </cell>
          <cell r="B321" t="str">
            <v>Auxiliar de escritorio (inclusive encargos sociais). (desonerado)</v>
          </cell>
          <cell r="C321" t="str">
            <v>h</v>
          </cell>
        </row>
        <row r="322">
          <cell r="A322" t="str">
            <v>AD 39.05.0086 (/)</v>
          </cell>
          <cell r="B322" t="str">
            <v>Tecnico de nivel medio (inclusive encargos sociais). (desonerado)</v>
          </cell>
          <cell r="C322" t="str">
            <v>h</v>
          </cell>
        </row>
        <row r="323">
          <cell r="A323" t="str">
            <v>AD 39.05.0092 (/)</v>
          </cell>
          <cell r="B323" t="str">
            <v>Auxiliar de topografia - servicos de campo (inclusive encargos sociais).(desonerado)</v>
          </cell>
          <cell r="C323" t="str">
            <v>h</v>
          </cell>
        </row>
        <row r="324">
          <cell r="A324" t="str">
            <v>AD 39.05.0094 (/)</v>
          </cell>
          <cell r="B324" t="str">
            <v>Biologo na area de Meio Ambiente (inclusive encargos sociais).(desonerado)</v>
          </cell>
          <cell r="C324" t="str">
            <v>h</v>
          </cell>
        </row>
        <row r="325">
          <cell r="A325" t="str">
            <v>AD 39.05.0098 (/)</v>
          </cell>
          <cell r="B325" t="str">
            <v>Chefe de escritorio (inclusive encargos sociais). (desonerado)</v>
          </cell>
          <cell r="C325" t="str">
            <v>h</v>
          </cell>
        </row>
        <row r="326">
          <cell r="A326" t="str">
            <v>AD 39.05.0104 (/)</v>
          </cell>
          <cell r="B326" t="str">
            <v>Desenhista A (inclusive encargos sociais). (desonerado)</v>
          </cell>
          <cell r="C326" t="str">
            <v>h</v>
          </cell>
        </row>
        <row r="327">
          <cell r="A327" t="str">
            <v>AD 39.05.0110 (/)</v>
          </cell>
          <cell r="B327" t="str">
            <v>Digitador (inclusive encargos sociais).(desonerado)</v>
          </cell>
          <cell r="C327" t="str">
            <v>h</v>
          </cell>
        </row>
        <row r="328">
          <cell r="A328" t="str">
            <v>AD 39.05.0116 (/)</v>
          </cell>
          <cell r="B328" t="str">
            <v>Encarregado (inclusive encargos sociais). (desonerado)</v>
          </cell>
          <cell r="C328" t="str">
            <v>h</v>
          </cell>
        </row>
        <row r="329">
          <cell r="A329" t="str">
            <v>AD 39.05.0119 (A)</v>
          </cell>
          <cell r="B329" t="str">
            <v>Enfermeiro (inclusive encargos sociais). (desonerado)</v>
          </cell>
          <cell r="C329" t="str">
            <v>h</v>
          </cell>
        </row>
        <row r="330">
          <cell r="A330" t="str">
            <v>AD 39.05.0122 (/)</v>
          </cell>
          <cell r="B330" t="str">
            <v>Engenheiro, arquiteto ou geologo jr (inclusive encargos sociais).(desonerado)</v>
          </cell>
          <cell r="C330" t="str">
            <v>h</v>
          </cell>
        </row>
        <row r="331">
          <cell r="A331" t="str">
            <v>AD 40.05.0110 (/)</v>
          </cell>
          <cell r="B331" t="str">
            <v>Digitador (inclusive encargos sociais).</v>
          </cell>
          <cell r="C331" t="str">
            <v>h</v>
          </cell>
        </row>
        <row r="332">
          <cell r="A332" t="str">
            <v>AD 40.05.0116 (/)</v>
          </cell>
          <cell r="B332" t="str">
            <v>Encarregado (inclusive encargos sociais).</v>
          </cell>
          <cell r="C332" t="str">
            <v>h</v>
          </cell>
        </row>
        <row r="333">
          <cell r="A333" t="str">
            <v>AD 40.05.0119 (A)</v>
          </cell>
          <cell r="B333" t="str">
            <v>Enfermeiro (inclusive encargos sociais).</v>
          </cell>
          <cell r="C333" t="str">
            <v>h</v>
          </cell>
        </row>
        <row r="334">
          <cell r="A334" t="str">
            <v>AD 40.05.0122 (/)</v>
          </cell>
          <cell r="B334" t="str">
            <v>Engenheiro, arquiteto ou geologo jr (inclusive encargos sociais).</v>
          </cell>
          <cell r="C334" t="str">
            <v>h</v>
          </cell>
        </row>
        <row r="335">
          <cell r="A335" t="str">
            <v>AD 40.05.0128 (/)</v>
          </cell>
          <cell r="B335" t="str">
            <v>Engenheiro ou arquiteto, coordenador geral de projetos ou supervisor de obras (inclusive encargos sociais).</v>
          </cell>
          <cell r="C335" t="str">
            <v>h</v>
          </cell>
        </row>
        <row r="336">
          <cell r="A336" t="str">
            <v>AD 40.05.0134 (/)</v>
          </cell>
          <cell r="B336" t="str">
            <v>Engenheiro, arquiteto ou geologo senior (inclusive encargos sociais).</v>
          </cell>
          <cell r="C336" t="str">
            <v>h</v>
          </cell>
        </row>
        <row r="337">
          <cell r="A337" t="str">
            <v>AD 40.05.0138 (A)</v>
          </cell>
          <cell r="B337" t="str">
            <v>Engenheiro de seguranca do trabalho (inclusive encargos sociais).</v>
          </cell>
          <cell r="C337" t="str">
            <v>h</v>
          </cell>
        </row>
        <row r="338">
          <cell r="A338" t="str">
            <v>AD 40.05.0140 (/)</v>
          </cell>
          <cell r="B338" t="str">
            <v>Escriturario (inclusive encargos sociais).</v>
          </cell>
          <cell r="C338" t="str">
            <v>h</v>
          </cell>
        </row>
        <row r="339">
          <cell r="A339" t="str">
            <v>AD 40.05.0146 (/)</v>
          </cell>
          <cell r="B339" t="str">
            <v>Estagiario (inclusive encargos sociais).</v>
          </cell>
          <cell r="C339" t="str">
            <v>h</v>
          </cell>
        </row>
        <row r="340">
          <cell r="A340" t="str">
            <v>AD 40.05.0149 (A)</v>
          </cell>
          <cell r="B340" t="str">
            <v>Medico do trabalho (inclusive encargos sociais).</v>
          </cell>
          <cell r="C340" t="str">
            <v>h</v>
          </cell>
        </row>
        <row r="341">
          <cell r="A341" t="str">
            <v>AD 40.05.0152 (/)</v>
          </cell>
          <cell r="B341" t="str">
            <v>Mestre de obra A (inclusive encargos sociais).</v>
          </cell>
          <cell r="C341" t="str">
            <v>h</v>
          </cell>
        </row>
        <row r="342">
          <cell r="A342" t="str">
            <v>AD 40.05.0158 (/)</v>
          </cell>
          <cell r="B342" t="str">
            <v>Mestre de obra B (inclusive encargos sociais).</v>
          </cell>
          <cell r="C342" t="str">
            <v>h</v>
          </cell>
        </row>
        <row r="343">
          <cell r="A343" t="str">
            <v>AD 40.05.0164 (/)</v>
          </cell>
          <cell r="B343" t="str">
            <v>Motorista de caminhao e carreta (inclusive encargos sociais).</v>
          </cell>
          <cell r="C343" t="str">
            <v>h</v>
          </cell>
        </row>
        <row r="344">
          <cell r="A344" t="str">
            <v>AD 40.05.0170 (/)</v>
          </cell>
          <cell r="B344" t="str">
            <v>Motorista de veiculo leve de servico (inclusive encargos sociais).</v>
          </cell>
          <cell r="C344" t="str">
            <v>h</v>
          </cell>
        </row>
        <row r="345">
          <cell r="A345" t="str">
            <v>AD 40.05.0173 (/)</v>
          </cell>
          <cell r="B345" t="str">
            <v>Motorista operador de reboque e munck (inclusive encargos sociais).</v>
          </cell>
          <cell r="C345" t="str">
            <v>h</v>
          </cell>
        </row>
        <row r="346">
          <cell r="A346" t="str">
            <v>AD 40.05.0176 (/)</v>
          </cell>
          <cell r="B346" t="str">
            <v>Operador de computador (inclusive encargos sociais).</v>
          </cell>
          <cell r="C346" t="str">
            <v>h</v>
          </cell>
        </row>
        <row r="347">
          <cell r="A347" t="str">
            <v>AD 40.05.0182 (/)</v>
          </cell>
          <cell r="B347" t="str">
            <v>Programador de computador (inclusive encargos sociais).</v>
          </cell>
          <cell r="C347" t="str">
            <v>h</v>
          </cell>
        </row>
        <row r="348">
          <cell r="A348" t="str">
            <v>AD 40.05.0188 (/)</v>
          </cell>
          <cell r="B348" t="str">
            <v>Secretaria (inclusive encargos sociais).</v>
          </cell>
          <cell r="C348" t="str">
            <v>h</v>
          </cell>
        </row>
        <row r="349">
          <cell r="A349" t="str">
            <v>AD 40.05.0200 (/)</v>
          </cell>
          <cell r="B349" t="str">
            <v>Supervisor de trafego, com todo o seu EPI, colete, capa, bone, apito, (inclusive encargos sociais).</v>
          </cell>
          <cell r="C349" t="str">
            <v>h</v>
          </cell>
        </row>
        <row r="350">
          <cell r="A350" t="str">
            <v>AD 40.05.0206 (/)</v>
          </cell>
          <cell r="B350" t="str">
            <v>Tecnico em eletronica ou eletrotecnica (inclusive encargos sociais).</v>
          </cell>
          <cell r="C350" t="str">
            <v>h</v>
          </cell>
        </row>
        <row r="351">
          <cell r="A351" t="str">
            <v>AD 40.05.0209 (A)</v>
          </cell>
          <cell r="B351" t="str">
            <v>Tecnico de seguranca do trabalho (inclusive encargos sociais).</v>
          </cell>
          <cell r="C351" t="str">
            <v>h</v>
          </cell>
        </row>
        <row r="352">
          <cell r="A352" t="str">
            <v>AD 40.05.0212 (/)</v>
          </cell>
          <cell r="B352" t="str">
            <v>Topografo A - servicos de campo e escritorio, com responsabilidade de dirigi-los (inclusive encargos sociais).</v>
          </cell>
          <cell r="C352" t="str">
            <v>h</v>
          </cell>
        </row>
        <row r="353">
          <cell r="A353" t="str">
            <v>AD 40.05.0218 (A)</v>
          </cell>
          <cell r="B353" t="str">
            <v>Vigia (inclusive encargos sociais).</v>
          </cell>
          <cell r="C353" t="str">
            <v>h</v>
          </cell>
        </row>
        <row r="354">
          <cell r="A354" t="str">
            <v>AL 04.05.0150 (/)</v>
          </cell>
          <cell r="B354" t="str">
            <v>Alvenaria de pedra em elevacao, de 2 faces, feita com blocos de pedra-de-mao, assentes com argamassa de cimento, saibro e areia no traco 1:2:3, ate 1,50m de altura, sendo espessura ate 0,35m.(desonerado)</v>
          </cell>
          <cell r="C354" t="str">
            <v>m3</v>
          </cell>
        </row>
        <row r="355">
          <cell r="A355" t="str">
            <v>AL 04.05.0200 (/)</v>
          </cell>
          <cell r="B355" t="str">
            <v>Alvenaria de pedra em elevacao, de 2 faces, feita com blocos de pedra-de-mao, assentes com argamassa de cimento, saibro e areia no traco 1:2:3, acima de 1,50 ate 3m de altura, sendo espessura ate 0,35m.(desonerado)</v>
          </cell>
          <cell r="C355" t="str">
            <v>m3</v>
          </cell>
        </row>
        <row r="356">
          <cell r="A356" t="str">
            <v>AL 04.05.0250 (A)</v>
          </cell>
          <cell r="B356" t="str">
            <v>Junta relevo, em alvenaria de pedra em elevacao, de 1 face, feita com blocos de dimensoes aproximadas de (30x30x30)cm ate (40x40x40)cm, com argamassa de cimento, cal e areia fina, no traco 1:3:5.(desonerado)</v>
          </cell>
          <cell r="C356" t="str">
            <v>m2</v>
          </cell>
        </row>
        <row r="357">
          <cell r="A357" t="str">
            <v>AL 04.10.0050 (/)</v>
          </cell>
          <cell r="B357" t="str">
            <v>Alvenaria de tijolo macico (7x10x20)cm, com argamassa de cimento e saibro no traco 1:6, em paredes de meia vez (0,10m), de superficie corrida, ate 1,50m de altura, e medida pela area real. (desonerado)</v>
          </cell>
          <cell r="C357" t="str">
            <v>m2</v>
          </cell>
        </row>
        <row r="358">
          <cell r="A358" t="str">
            <v>AL 04.10.0053 (/)</v>
          </cell>
          <cell r="B358" t="str">
            <v>Alvenaria de tijolo macico (7x10x20)cm, com argamassa de cimento e saibro no traco 1:6, em paredes de meia vez (0,10m), de superficie corrida, ate 3m de altura, e medida pela area real. (desonerado)</v>
          </cell>
          <cell r="C358" t="str">
            <v>m2</v>
          </cell>
        </row>
        <row r="359">
          <cell r="A359" t="str">
            <v>AL 04.10.0059 (/)</v>
          </cell>
          <cell r="B359" t="str">
            <v>Alvenaria de tijolo macico (7x10x20)cm, com argamassa de cimento e saibro no traco 1:6, em paredes de meia vez (0,10m), de superficie corrida, de 3m a 4,50m de altura, e medida pela area real. (desonerado)</v>
          </cell>
          <cell r="C359" t="str">
            <v>m2</v>
          </cell>
        </row>
        <row r="360">
          <cell r="A360" t="str">
            <v>AL 04.10.0103 (/)</v>
          </cell>
          <cell r="B360" t="str">
            <v>Alvenaria de tijolo macico (7x10x20)cm, com argamassa de cimento e saibro no traco 1:6, em paredes com vaos ou arestas, de meia vez (0,10m), ate 3m de altura, e medida pela area real. (desonerado)</v>
          </cell>
          <cell r="C360" t="str">
            <v>m2</v>
          </cell>
        </row>
        <row r="361">
          <cell r="A361" t="str">
            <v>AL 04.10.0106 (/)</v>
          </cell>
          <cell r="B361" t="str">
            <v>Alvenaria de tijolo macico (7x10x20)cm, com argamassa de cimento e saibro no traco 1:6, em paredes com vaos ou arestas, de meia vez (0,10m), de 3m a 4,50m de altura, e medida pela area real. (desonerado)</v>
          </cell>
          <cell r="C361" t="str">
            <v>m2</v>
          </cell>
        </row>
        <row r="362">
          <cell r="A362" t="str">
            <v>AL 04.10.0150 (/)</v>
          </cell>
          <cell r="B362" t="str">
            <v>Alvenaria de tijolo macico (7x10x20)cm, com argamassa de cimento e saibro no traco 1:6, em paredes de 1 vez (0,20m), de superficie corrida, ate 1,50m de altura, e medida pela area real. (desonerado)</v>
          </cell>
          <cell r="C362" t="str">
            <v>m2</v>
          </cell>
        </row>
        <row r="363">
          <cell r="A363" t="str">
            <v>AL 04.10.0152 (/)</v>
          </cell>
          <cell r="B363" t="str">
            <v>Alvenaria de tijolo macico (7x10x20)cm, com argamassa de cimento e saibro no traco 1:6, em paredes de 1 vez (0,20m), de superficie corrida, ate 3m de altura, e medida pela area real.(desonerado)</v>
          </cell>
          <cell r="C363" t="str">
            <v>m2</v>
          </cell>
        </row>
        <row r="364">
          <cell r="A364" t="str">
            <v>AL 04.10.0153 (/)</v>
          </cell>
          <cell r="B364" t="str">
            <v>Alvenaria de tijolo macico (7x10x20)cm, com argamassa de cimento e saibro no traco 1:6, em paredes com vaos ou arestas, de 1 vez (0,20m), ate 3m de altura, e medida pela area real.(desonerado)</v>
          </cell>
          <cell r="C364" t="str">
            <v>m2</v>
          </cell>
        </row>
        <row r="365">
          <cell r="A365" t="str">
            <v>AL 04.10.0156 (/)</v>
          </cell>
          <cell r="B365" t="str">
            <v>Alvenaria de tijolo macico (7x10x20)cm, com argamassa de cimento e saibro no traco 1:6, em paredes de 1 vez (0,20m), de superficie corrida, de 3m a 4,50m de altura, e medida pela area real. (desonerado)</v>
          </cell>
          <cell r="C365" t="str">
            <v>m2</v>
          </cell>
        </row>
        <row r="366">
          <cell r="A366" t="str">
            <v>AL 04.10.0200 (/)</v>
          </cell>
          <cell r="B366" t="str">
            <v>Alvenaria de tijolo macico (7x10x20)cm, com argamassa de cimento e saibro no traco 1:6, em paredes com vaos ou arestas, de 1 vez (0,20m), de 3m a 4,50m de altura, e medida pela area real. (desonerado)</v>
          </cell>
          <cell r="C366" t="str">
            <v>m2</v>
          </cell>
        </row>
        <row r="367">
          <cell r="A367" t="str">
            <v>AL 04.15.0050 (/)</v>
          </cell>
          <cell r="B367" t="str">
            <v>Alvenaria para caixas enterradas, ate 0,80m de profundidade, de tijolo macico (7x10x20)cm, com argamassa de cimento, saibro e areia no traco 1:2:2 e parede de meia vez.(desonerado)</v>
          </cell>
          <cell r="C367" t="str">
            <v>m2</v>
          </cell>
        </row>
        <row r="368">
          <cell r="A368" t="str">
            <v>AL 04.15.0100 (/)</v>
          </cell>
          <cell r="B368" t="str">
            <v>Alvenaria para caixas enterradas, ate 0,80m de profundidade, de tijolo macico (7x10x20)cm, com</v>
          </cell>
          <cell r="C368" t="str">
            <v>m2</v>
          </cell>
        </row>
        <row r="369">
          <cell r="A369">
            <v>44958</v>
          </cell>
          <cell r="B369" t="str">
            <v>argamassa de cimento, saibro e areia no traco 1:2:2 e parede de 1 vez (19cm).(desonerado)</v>
          </cell>
          <cell r="C369">
            <v>44958</v>
          </cell>
        </row>
        <row r="370">
          <cell r="A370" t="str">
            <v>AL 04.15.0103 (/)</v>
          </cell>
          <cell r="B370" t="str">
            <v>Alvenaria para caixas enterradas, de 0,80m a 1,60m de profundidade, de tijolo macico (7x10x20)cm, com argamassa de cimento, saibro e areia no traco 1:2:2 e parede de 1 vez e meia (29cm). (desonerado)</v>
          </cell>
          <cell r="C370" t="str">
            <v>m2</v>
          </cell>
        </row>
        <row r="371">
          <cell r="A371" t="str">
            <v>AL 04.20.0050 (/)</v>
          </cell>
          <cell r="B371" t="str">
            <v>Alvenaria de tijolo (10x20x20)cm,de furos redondos, com argamassa de cimento e saibro no traco 1:8, em parede de meia vez (0,10m), de superficie corrida, ate 1,50m de altura, e medida pela area real.(desonerado)</v>
          </cell>
          <cell r="C371" t="str">
            <v>m2</v>
          </cell>
        </row>
        <row r="372">
          <cell r="A372" t="str">
            <v>AL 04.20.0053 (/)</v>
          </cell>
          <cell r="B372" t="str">
            <v>Alvenaria de tijolo (10x20x20)cm, de furos redondos, com argamassa de cimento e saibro no traco 1:8, em parede de meia vez (0,10m), de superficie corrida, ate 3m de altura, e medida pela area real.(desonerado)</v>
          </cell>
          <cell r="C372" t="str">
            <v>m2</v>
          </cell>
        </row>
        <row r="373">
          <cell r="A373" t="str">
            <v>AL 04.20.0056 (/)</v>
          </cell>
          <cell r="B373" t="str">
            <v>Alvenaria de tijolo (10x20x20)cm, de furos redondos, com argamassa de cimento e saibro no traco 1:8, em paredes de meia vez (0,10m), de superficie corrida, de 3m a 4,50m de altura, e medida pela area real.(desonerado)</v>
          </cell>
          <cell r="C373" t="str">
            <v>m2</v>
          </cell>
        </row>
        <row r="374">
          <cell r="A374" t="str">
            <v>AL 04.20.0100 (/)</v>
          </cell>
          <cell r="B374" t="str">
            <v>Alvenaria de tijolo (10x20x20)cm, de furos redondos, com argamassa de cimento e saibro no traco 1:8, em parede com vaos ou arestas (0,10m), ate 3m de altura, e medida pela area real. (desonerado)</v>
          </cell>
          <cell r="C374" t="str">
            <v>m2</v>
          </cell>
        </row>
        <row r="375">
          <cell r="A375" t="str">
            <v>AL 04.20.0103 (/)</v>
          </cell>
          <cell r="B375" t="str">
            <v>Alvenaria de tijolo (10x20x20)cm, de furos redondos, com argamassa de cimento e saibro no traco 1:8, em paredes com vaos ou arestas de meia vez (0,10m), de 3m a 4,50m de altura, e medida pela area real.(desonerado)</v>
          </cell>
          <cell r="C375" t="str">
            <v>m2</v>
          </cell>
        </row>
        <row r="376">
          <cell r="A376" t="str">
            <v>AL 04.20.0150 (/)</v>
          </cell>
          <cell r="B376" t="str">
            <v>Alvenaria de tijolo (10x20x30)cm, de furos redondos, com argamassa de cimento e saibro no traco 1:8, em paredes de meia vez (0,10m), de superficie corrida, ate 1,50m de altura, e medida pela area real.(desonerado)</v>
          </cell>
          <cell r="C376" t="str">
            <v>m2</v>
          </cell>
        </row>
        <row r="377">
          <cell r="A377" t="str">
            <v>AL 04.20.0153 (/)</v>
          </cell>
          <cell r="B377" t="str">
            <v>Alvenaria de tijolo (10x20x30)cm, de furos redondos, com argamassa de cimento e saibro no traco 1:8, em paredes de meia vez (0,10m), de superficie corrida, ate 3m de altura, e medida pela area real.(desonerado)</v>
          </cell>
          <cell r="C377" t="str">
            <v>m2</v>
          </cell>
        </row>
        <row r="378">
          <cell r="A378" t="str">
            <v>AL 04.20.0156 (/)</v>
          </cell>
          <cell r="B378" t="str">
            <v>Alvenaria de tijolo (10x20x30)cm, de furos redondos, com argamassa de cimento e saibro no traco 1:8, em paredes de meia vez (0,10m), de superficie corrida de 3m a 4,50m de altura, e medida pela area real.(desonerado)</v>
          </cell>
          <cell r="C378" t="str">
            <v>m2</v>
          </cell>
        </row>
        <row r="379">
          <cell r="A379" t="str">
            <v>AL 04.20.0200 (/)</v>
          </cell>
          <cell r="B379" t="str">
            <v>Alvenaria de tijolo (10x20x30)cm, de furos redondos, com argamassa de cimento e saibro no traco 1:8, em paredes com vaos ou arestas (0,10m), ate 3m de altura, e medida pela area real. (desonerado)</v>
          </cell>
          <cell r="C379" t="str">
            <v>m2</v>
          </cell>
        </row>
        <row r="380">
          <cell r="A380" t="str">
            <v>AL 04.20.0203 (/)</v>
          </cell>
          <cell r="B380" t="str">
            <v>Alvenaria de tijolo (10x20x30)cm, de furos redondos, com argamassa de cimento e saibro no traco 1:8, em paredes com vaos ou arestas de meia vez (0,10m), de 3m a 4,50m de altura, e medida pela area real.(desonerado)</v>
          </cell>
          <cell r="C380" t="str">
            <v>m2</v>
          </cell>
        </row>
        <row r="381">
          <cell r="A381" t="str">
            <v>AL 04.20.0250 (/)</v>
          </cell>
          <cell r="B381" t="str">
            <v>Alvenaria de tijolo (10x20x20)cm, de furos redondos, com argamassa de cimento e saibro no traco 1:8, em paredes de 1 vez (0,20m), de superficie corrida, ate 1,50m de altura, e medida pela area real.(desonerado)</v>
          </cell>
          <cell r="C381" t="str">
            <v>m2</v>
          </cell>
        </row>
        <row r="382">
          <cell r="A382" t="str">
            <v>AL 04.20.0253 (/)</v>
          </cell>
          <cell r="B382" t="str">
            <v>Alvenaria de tijolo (10x20x20)cm, de furos redondos, com argamassa de cimento e saibro no traco 1:8, em paredes de 1 vez (0,20m), de superficie corrida, ate 3m de altura, e medida pela area real.(desonerado)</v>
          </cell>
          <cell r="C382" t="str">
            <v>m2</v>
          </cell>
        </row>
        <row r="383">
          <cell r="A383" t="str">
            <v>AL 04.20.0300 (/)</v>
          </cell>
          <cell r="B383" t="str">
            <v>Alvenaria de tijolo (10x20x20)cm, de furos redondos, com argamassa de cimento e saibro no traco 1:8, em parede com vaos ou arestas (0,20m), ate 3m de altura, e medida pela area real. (desonerado)</v>
          </cell>
          <cell r="C383" t="str">
            <v>m2</v>
          </cell>
        </row>
        <row r="384">
          <cell r="A384" t="str">
            <v>AL 04.20.0303 (/)</v>
          </cell>
          <cell r="B384" t="str">
            <v>Alvenaria de tijolo (10x20x20)cm, de furos redondos, com argamassa de cimento e saibro no traco 1:8, em parede com vaos ou arestas (0,20m), de 3m a 4,50m de altura, e medida pela area real. (desonerado)</v>
          </cell>
          <cell r="C384" t="str">
            <v>m2</v>
          </cell>
        </row>
        <row r="385">
          <cell r="A385" t="str">
            <v>AL 04.20.0350 (/)</v>
          </cell>
          <cell r="B385" t="str">
            <v>Alvenaria de tijolo (10x20x30)cm, de furos redondos, com argamassa de cimento e saibro no traco 1:8, em paredes de 1 vez (0,20m), de superficie corrida, ate 1,50m de altura, e medida pela area real.(desonerado)</v>
          </cell>
          <cell r="C385" t="str">
            <v>m2</v>
          </cell>
        </row>
        <row r="386">
          <cell r="A386" t="str">
            <v>AL 04.20.0353 (/)</v>
          </cell>
          <cell r="B386" t="str">
            <v>Alvenaria de tijolo (10x20x30)cm, de furos redondos, com argamassa de cimento e saibro no traco 1:8, em paredes de 1 vez (0,20m), de superficie corrida, ate 3m de altura, e medida pela area real.(desonerado)</v>
          </cell>
          <cell r="C386" t="str">
            <v>m2</v>
          </cell>
        </row>
        <row r="387">
          <cell r="A387" t="str">
            <v>AL 04.20.0400 (/)</v>
          </cell>
          <cell r="B387" t="str">
            <v>Alvenaria de tijolo (10x20x30)cm, de furos redondos, com argamassa de cimento e saibro no traco 1:8, em paredes com vaos ou arestas (0,20m), ate 3m de altura, e medida pela area real. (desonerado)</v>
          </cell>
          <cell r="C387" t="str">
            <v>m2</v>
          </cell>
        </row>
        <row r="388">
          <cell r="A388" t="str">
            <v>AL 04.20.0450 (/)</v>
          </cell>
          <cell r="B388" t="str">
            <v>Alvenaria de tijolo (10x20x30)cm, de furos redondos, com argamassa de cimento e saibro no traco 1:8, em paredes corridas de 1 vez (0,20m), de 3m a 4,50m de altura, e medida pela area real. (desonerado)</v>
          </cell>
          <cell r="C388" t="str">
            <v>m2</v>
          </cell>
        </row>
        <row r="389">
          <cell r="A389" t="str">
            <v>AL 04.20.0500 (/)</v>
          </cell>
          <cell r="B389" t="str">
            <v>Alvenaria de tijolo (10x20x30)cm, de furos redondos, com argamassa de cimento e saibro no traco 1:8, em paredes com vaos ou arestas de 1 vez (0,20m), de 3m a 4,50m de altura, e medida pela area real.(desonerado)</v>
          </cell>
          <cell r="C389" t="str">
            <v>m2</v>
          </cell>
        </row>
        <row r="390">
          <cell r="A390" t="str">
            <v>AL 04.23.0100 (/)</v>
          </cell>
          <cell r="B390" t="str">
            <v>Alvenaria estrutural de tijolo ceramico (14x19x29)cm, aparentes, espessura de 14cm, para superficies com vaos e arestas. Fornecimento e assentamento.(desonerado)</v>
          </cell>
          <cell r="C390" t="str">
            <v>m2</v>
          </cell>
        </row>
        <row r="391">
          <cell r="A391" t="str">
            <v>AL 04.23.0200 (/)</v>
          </cell>
          <cell r="B391" t="str">
            <v>Alvenaria estrutural de tijolo ceramico tipo "L" (14x19x29)cm, aparentes, espessura de 14cm, para cintas e vergas de amarracao. Fornecimento e assentamento.(desonerado)</v>
          </cell>
          <cell r="C391" t="str">
            <v>m</v>
          </cell>
        </row>
        <row r="392">
          <cell r="A392" t="str">
            <v>AL 04.23.0300 (/)</v>
          </cell>
          <cell r="B392" t="str">
            <v>Alvenaria estrutural de tijolo ceramico tipo "U" (14x19x29)cm, aparentes, espessura de 14cm, para cintas e vergas de amarracao. Fornecimento e assentamento.(desonerado)</v>
          </cell>
          <cell r="C392" t="str">
            <v>m</v>
          </cell>
        </row>
        <row r="393">
          <cell r="A393" t="str">
            <v>AL 04.25.0050 (/)</v>
          </cell>
          <cell r="B393" t="str">
            <v>Alvenaria de blocos de concreto (10x20x40)cm, com argamassa de cimento e areia no traco 1:8, em paredes corridas de 0,10m de espessura, ate 3m de altura, e medida pela area real.(desonerado)</v>
          </cell>
          <cell r="C393" t="str">
            <v>m2</v>
          </cell>
        </row>
        <row r="394">
          <cell r="A394" t="str">
            <v>AL 04.25.0053 (/)</v>
          </cell>
          <cell r="B394" t="str">
            <v>Alvenaria de blocos de concreto (10x20x40)cm, com argamassa de cimento e areia no traco 1:8, em paredes corridas de 0,10m de espessura, de 3m a 4,50m de altura, e medida pela area real. (desonerado)</v>
          </cell>
          <cell r="C394" t="str">
            <v>m2</v>
          </cell>
        </row>
        <row r="395">
          <cell r="A395" t="str">
            <v>AL 04.25.0100 (/)</v>
          </cell>
          <cell r="B395" t="str">
            <v>Alvenaria de blocos de concreto (10x20x40)cm, com argamassa de cimento e areia, no traco 1:8, em paredes com vaos e arestas de meia vez (0,10m), ate 3m de altura, e medida pela area real. (desonerado)</v>
          </cell>
          <cell r="C395" t="str">
            <v>m2</v>
          </cell>
        </row>
        <row r="396">
          <cell r="A396" t="str">
            <v>AL 04.25.0103 (/)</v>
          </cell>
          <cell r="B396" t="str">
            <v>Alvenaria de blocos de concreto (10x20x40)cm, com argamassa de cimento e areia no traco 1:8, em paredes com vaos e arestas de meia vez (0,10m),de 3m a 4,50m de altura, e medida pela area real. (desonerado)</v>
          </cell>
          <cell r="C396" t="str">
            <v>m2</v>
          </cell>
        </row>
        <row r="397">
          <cell r="A397" t="str">
            <v>AL 04.25.0250 (/)</v>
          </cell>
          <cell r="B397" t="str">
            <v>Alvenaria de blocos de concreto (15x20x40)cm, em paredes de 0,15m de espessura, com argamassa de cimento e areia no traco 1:4 (em volume), no assentamento e no preenchimento dos vazios dos blocos, ate 1,50m de altura e medida pela area real. (desonerado)</v>
          </cell>
          <cell r="C397" t="str">
            <v>m2</v>
          </cell>
        </row>
        <row r="398">
          <cell r="A398" t="str">
            <v>AL 04.25.0300 (/)</v>
          </cell>
          <cell r="B398" t="str">
            <v>Alvenaria de blocos de concreto (15x20x40)cm, com argamassa de cimento e areia no traco 1:8, em paredes de 0,15m de espessura, de superficie corrida, e medida pela area real.(desonerado)</v>
          </cell>
          <cell r="C398" t="str">
            <v>m2</v>
          </cell>
        </row>
        <row r="399">
          <cell r="A399" t="str">
            <v>AL 04.25.0350 (/)</v>
          </cell>
          <cell r="B399" t="str">
            <v>Alvenaria de blocos de concreto (10x20x40)cm, com argamassa de cimento e areia no traco 1:8, em paredes corridas de 0,20m de espessura, ate 3m de altura, e medida pela area real.(desonerado)</v>
          </cell>
          <cell r="C399" t="str">
            <v>m2</v>
          </cell>
        </row>
        <row r="400">
          <cell r="A400" t="str">
            <v>AL 04.25.0353 (/)</v>
          </cell>
          <cell r="B400" t="str">
            <v>Alvenaria de blocos de concreto (10x20x40)cm, com argamassa de cimento e areia no traco 1:8, em paredes corridas de 0,20m de espessura, de 3m a 4,50m de altura, e medida pela area real. (desonerado)</v>
          </cell>
          <cell r="C400" t="str">
            <v>m2</v>
          </cell>
        </row>
        <row r="401">
          <cell r="A401" t="str">
            <v>AL 04.25.0400 (/)</v>
          </cell>
          <cell r="B401" t="str">
            <v>Alvenaria de blocos de concreto (10x20x40)cm, com argamassa de cimento e areia no traco 1:8, em paredes com vaos ou arestas de 0,20m de espessura, ate 3m de altura, e medida pela area real. (desonerado)</v>
          </cell>
          <cell r="C401" t="str">
            <v>m2</v>
          </cell>
        </row>
        <row r="402">
          <cell r="A402" t="str">
            <v>AL 04.25.0403 (/)</v>
          </cell>
          <cell r="B402" t="str">
            <v>Alvenaria de blocos de concreto (10x20x40)cm, com argamassa de cimento e areia no traco 1:8, em paredes com vaos ou arestas de 0,20m de espessura, de 3m a 4,50m de altura, e medida pela area real.(desonerado)</v>
          </cell>
          <cell r="C402" t="str">
            <v>m2</v>
          </cell>
        </row>
        <row r="403">
          <cell r="A403" t="str">
            <v>AL 04.25.0450 (/)</v>
          </cell>
          <cell r="B403" t="str">
            <v>Alvenaria de blocos de concreto (20x20x40)cm, com argamassa de cimento e areia no traco 1:6, em paredes de 0,20m de espessura, de superficie corrida, ate 3m de altura, e medida pela area real. (desonerado)</v>
          </cell>
          <cell r="C403" t="str">
            <v>m2</v>
          </cell>
        </row>
        <row r="404">
          <cell r="A404" t="str">
            <v>AL 04.25.0453 (/)</v>
          </cell>
          <cell r="B404" t="str">
            <v>Alvenaria de blocos de concreto (20x20x40)cm, com argamassa de cimento e areia no traco 1:6, em paredes corridas de 0,20m de espessura, de 3m a 4,50m de altura, e medida pela area real. (desonerado)</v>
          </cell>
          <cell r="C404" t="str">
            <v>m2</v>
          </cell>
        </row>
        <row r="405">
          <cell r="A405" t="str">
            <v>AL 04.27.0100 (/)</v>
          </cell>
          <cell r="B405" t="str">
            <v>Alvenaria de blocos de concreto estrutural (15x20x40)cm, com argamassa de cimento e areia no traco 1:8, em paredes com vaos de meia vez (0,15m), ate 3m de altura, e medida pela area real. (desonerado)</v>
          </cell>
          <cell r="C405" t="str">
            <v>m2</v>
          </cell>
        </row>
        <row r="406">
          <cell r="A406" t="str">
            <v>AL 04.29.0100 (/)</v>
          </cell>
          <cell r="B406" t="str">
            <v>Alvenaria de blocos de concreto celular (10x30x60)cm, com argamassa de cimento, cal hidratada e areia fina no traco 1:3:5, em paredes de 10cm de espessura e medida pela area real. (desonerado)</v>
          </cell>
          <cell r="C406" t="str">
            <v>m2</v>
          </cell>
        </row>
        <row r="407">
          <cell r="A407" t="str">
            <v>AL 04.30.0050 (A)</v>
          </cell>
          <cell r="B407" t="str">
            <v>Parede de blocos vazados (cobogo), em tijolos ceramicos (10x10x10)cm, assentes com argamassa de cimento e areia no traco 1:4, levando um vergalhao de 5,0mm em cada junta, preso nas extremidades a estrutura ou alvenaria existente.
Fornecimento e assentamento.(desonerado)</v>
          </cell>
          <cell r="C407" t="str">
            <v>m2</v>
          </cell>
        </row>
        <row r="408">
          <cell r="A408" t="str">
            <v>AL 04.30.0150 (A)</v>
          </cell>
          <cell r="B408" t="str">
            <v>Parede de blocos vazados (cobogo), em placas de concreto (51x51x7)cm, furos quadrados, assentes com argamassa de cimento e areia no traco 1:4, levando um vergalhao de 5,0mm em cada junta, preso nas extremidades, a estrutura ou alvenaria existente. Fornecimento e assentamento. (desonerado)</v>
          </cell>
          <cell r="C408" t="str">
            <v>m2</v>
          </cell>
        </row>
        <row r="409">
          <cell r="A409" t="str">
            <v>AL 04.30.0200 (/)</v>
          </cell>
          <cell r="B409" t="str">
            <v>Parede de elementos vazados (cobogo), em placas de concreto modelo 22-B, Neo-Rex ou similar, medindo: (33x33x10)cm, assentes com argamassa de cimento e areia, no traco 1:4. Fornecimento e assentamento.(desonerado)</v>
          </cell>
          <cell r="C409" t="str">
            <v>m2</v>
          </cell>
        </row>
        <row r="410">
          <cell r="A410" t="str">
            <v>AL 04.30.0250 (/)</v>
          </cell>
          <cell r="B410" t="str">
            <v>Paredes de veneziana de concreto, em tijolos tipo Neo-Rex no 59 (39x10x10)cm ou similar, assentes com argamassa de cimento e aeia no traco 1:4.
Fornecimento e assentamento.(desonerado)</v>
          </cell>
          <cell r="C410" t="str">
            <v>m2</v>
          </cell>
        </row>
        <row r="411">
          <cell r="A411" t="str">
            <v>AL 04.35.0050 (A)</v>
          </cell>
          <cell r="B411" t="str">
            <v>Alvenaria de blocos de vidro nacional, tipo veneziana (19x8x9,5)cm, assentes com argamassa de cimento, cal e areia fina, no traco 1:3:5.
Fornecimento e assentamento.(desonerado)</v>
          </cell>
          <cell r="C411" t="str">
            <v>m2</v>
          </cell>
        </row>
        <row r="412">
          <cell r="A412" t="str">
            <v>AL 04.35.0100 (/)</v>
          </cell>
          <cell r="B412" t="str">
            <v>Alvenaria de blocos de vidro nacional, canelado (20x20x10)cm, assentes com argamassa de cimento, cal e areia fina, no traco 1:3:5.
Fornecimento e assentamento.(desonerado)</v>
          </cell>
          <cell r="C412" t="str">
            <v>m2</v>
          </cell>
        </row>
        <row r="413">
          <cell r="A413" t="str">
            <v>AL 04.35.0150 (/)</v>
          </cell>
          <cell r="B413" t="str">
            <v>Alvenaria de blocos de vidro nacional, incolor (20x20x10)cm, padrao Rio-Cidade, assentes com silicone. Fornecimento e assentamento. (desonerado)</v>
          </cell>
          <cell r="C413" t="str">
            <v>un</v>
          </cell>
        </row>
        <row r="414">
          <cell r="A414" t="str">
            <v>AL 05.03.0050 (/)</v>
          </cell>
          <cell r="B414" t="str">
            <v>Alvenaria de pedra seca em elevacao, de uma face, feita com blocos de dimensoes aproximadas de (30x30x30)cm ate (40x40x40)cm, ate 3m de altura.</v>
          </cell>
          <cell r="C414" t="str">
            <v>m3</v>
          </cell>
        </row>
        <row r="415">
          <cell r="A415" t="str">
            <v>AL 05.05.0050 (/)</v>
          </cell>
          <cell r="B415" t="str">
            <v>Alvenaria de pedra em elevacao, de uma face, feita com blocos de dimensoes aproximadas de (30x30x30)cm ate (40x40x40)cm, assentes com argamassa de cimento, saibro e areia 1:2:3, juntas simples, ate 1,50m de altura.</v>
          </cell>
          <cell r="C415" t="str">
            <v>m3</v>
          </cell>
        </row>
        <row r="416">
          <cell r="A416" t="str">
            <v>AL 05.05.0053 (/)</v>
          </cell>
          <cell r="B416" t="str">
            <v>Alvenaria de pedra em elevacao, de uma face, feita com blocos de pedra-de-mao, assentes com argamassa de cimento, saibro e areia, traco 1:2:3, ate 1,50m de altura, sendo a espessura ate 0,35m.</v>
          </cell>
          <cell r="C416" t="str">
            <v>m3</v>
          </cell>
        </row>
        <row r="417">
          <cell r="A417" t="str">
            <v>AL 05.05.0100 (/)</v>
          </cell>
          <cell r="B417" t="str">
            <v>Alvenaria de pedra em elevacao, de uma face, feita com blocos de dimensoes aproximadas de (30x30x30)cm ate (40x40x40)cm, assentes com argamassa de cimento, saibro e areia 1:2:3, juntas simples, acima de 1,50 ate 3m de altura.</v>
          </cell>
          <cell r="C417" t="str">
            <v>m3</v>
          </cell>
        </row>
        <row r="418">
          <cell r="A418" t="str">
            <v>AL 05.05.0150 (/)</v>
          </cell>
          <cell r="B418" t="str">
            <v>Alvenaria de pedra em elevacao, de 2 faces, feita com blocos de pedra-de-mao, assentes com argamassa de cimento, saibro e areia no traco 1:2:3, ate 1,50m de altura, sendo espessura ate 0,35m.</v>
          </cell>
          <cell r="C418" t="str">
            <v>m3</v>
          </cell>
        </row>
        <row r="419">
          <cell r="A419" t="str">
            <v>AL 05.05.0200 (/)</v>
          </cell>
          <cell r="B419" t="str">
            <v>Alvenaria de pedra em elevacao, de 2 faces, feita com blocos de pedra-de-mao, assentes com argamassa de cimento, saibro e areia no traco 1:2:3, acima de 1,50 ate 3m de altura, sendo espessura ate 0,35m.</v>
          </cell>
          <cell r="C419" t="str">
            <v>m3</v>
          </cell>
        </row>
        <row r="420">
          <cell r="A420" t="str">
            <v>AL 05.05.0250 (A)</v>
          </cell>
          <cell r="B420" t="str">
            <v>Junta relevo, em alvenaria de pedra em elevacao, de 1 face, feita com blocos de dimensoes aproximadas de (30x30x30)cm ate (40x40x40)cm, com argamassa de cimento, cal e areia fina, no traco 1:3:5.</v>
          </cell>
          <cell r="C420" t="str">
            <v>m2</v>
          </cell>
        </row>
        <row r="421">
          <cell r="A421" t="str">
            <v>AL 05.10.0050 (/)</v>
          </cell>
          <cell r="B421" t="str">
            <v>Alvenaria de tijolo macico (7x10x20)cm, com argamassa de cimento e saibro no traco 1:6, em paredes de meia vez (0,10m), de superficie corrida, ate 1,50m de altura, e medida pela area real.</v>
          </cell>
          <cell r="C421" t="str">
            <v>m2</v>
          </cell>
        </row>
        <row r="422">
          <cell r="A422" t="str">
            <v>AL 05.10.0053 (/)</v>
          </cell>
          <cell r="B422" t="str">
            <v>Alvenaria de tijolo macico (7x10x20)cm, com argamassa de cimento e saibro no traco 1:6, em paredes de meia vez (0,10m), de superficie corrida, ate 3m de altura, e medida pela area real.</v>
          </cell>
          <cell r="C422" t="str">
            <v>m2</v>
          </cell>
        </row>
        <row r="423">
          <cell r="A423" t="str">
            <v>AL 05.10.0059 (/)</v>
          </cell>
          <cell r="B423" t="str">
            <v>Alvenaria de tijolo macico (7x10x20)cm, com argamassa de cimento e saibro no traco 1:6, em paredes de meia vez (0,10m), de superficie corrida, de 3m a 4,50m de altura, e medida pela area real.</v>
          </cell>
          <cell r="C423" t="str">
            <v>m2</v>
          </cell>
        </row>
        <row r="424">
          <cell r="A424" t="str">
            <v>AL 05.10.0103 (/)</v>
          </cell>
          <cell r="B424" t="str">
            <v>Alvenaria de tijolo macico (7x10x20)cm, com argamassa de cimento e saibro no traco 1:6, em paredes com vaos ou arestas, de meia vez (0,10m), ate 3m de altura, e medida pela area real.</v>
          </cell>
          <cell r="C424" t="str">
            <v>m2</v>
          </cell>
        </row>
        <row r="425">
          <cell r="A425" t="str">
            <v>AL 05.10.0106 (/)</v>
          </cell>
          <cell r="B425" t="str">
            <v>Alvenaria de tijolo macico (7x10x20)cm, com argamassa de cimento e saibro no traco 1:6, em paredes com vaos ou arestas, de meia vez (0,10m), de 3m a 4,50m de altura, e medida pela area real.</v>
          </cell>
          <cell r="C425" t="str">
            <v>m2</v>
          </cell>
        </row>
        <row r="426">
          <cell r="A426" t="str">
            <v>AL 05.10.0150 (/)</v>
          </cell>
          <cell r="B426" t="str">
            <v>Alvenaria de tijolo macico (7x10x20)cm, com argamassa de cimento e saibro no traco 1:6, em paredes de 1 vez (0,20m), de superficie corrida, ate 1,50m de altura, e medida pela area real.</v>
          </cell>
          <cell r="C426" t="str">
            <v>m2</v>
          </cell>
        </row>
        <row r="427">
          <cell r="A427" t="str">
            <v>AL 05.10.0152 (/)</v>
          </cell>
          <cell r="B427" t="str">
            <v>Alvenaria de tijolo macico (7x10x20)cm, com argamassa de cimento e saibro no traco 1:6, em paredes de 1 vez (0,20m), de superficie corrida, ate 3m de altura, e medida pela area real.</v>
          </cell>
          <cell r="C427" t="str">
            <v>m2</v>
          </cell>
        </row>
        <row r="428">
          <cell r="A428" t="str">
            <v>AL 05.10.0153 (/)</v>
          </cell>
          <cell r="B428" t="str">
            <v>Alvenaria de tijolo macico (7x10x20)cm, com argamassa de cimento e saibro no traco 1:6, em paredes com vaos ou arestas, de 1 vez (0,20m), ate 3m de altura, e medida pela area real.</v>
          </cell>
          <cell r="C428" t="str">
            <v>m2</v>
          </cell>
        </row>
        <row r="429">
          <cell r="A429" t="str">
            <v>AL 05.10.0156 (/)</v>
          </cell>
          <cell r="B429" t="str">
            <v>Alvenaria de tijolo macico (7x10x20)cm, com argamassa de cimento e saibro no traco 1:6, em paredes de 1 vez (0,20m), de superficie corrida, de 3m a 4,50m de altura, e medida pela area real.</v>
          </cell>
          <cell r="C429" t="str">
            <v>m2</v>
          </cell>
        </row>
        <row r="430">
          <cell r="A430" t="str">
            <v>AL 05.10.0200 (/)</v>
          </cell>
          <cell r="B430" t="str">
            <v>Alvenaria de tijolo macico (7x10x20)cm, com argamassa de cimento e saibro no traco 1:6, em paredes com vaos ou arestas, de 1 vez (0,20m), de 3m a 4,50m de altura, e medida pela area real.</v>
          </cell>
          <cell r="C430" t="str">
            <v>m2</v>
          </cell>
        </row>
        <row r="431">
          <cell r="A431" t="str">
            <v>AL 05.15.0050 (/)</v>
          </cell>
          <cell r="B431" t="str">
            <v>Alvenaria para caixas enterradas, ate 0,80m de profundidade, de tijolo macico (7x10x20)cm, com argamassa de cimento, saibro e areia no traco 1:2:2 e parede de meia vez.</v>
          </cell>
          <cell r="C431" t="str">
            <v>m2</v>
          </cell>
        </row>
        <row r="432">
          <cell r="A432" t="str">
            <v>AL 05.15.0100 (/)</v>
          </cell>
          <cell r="B432" t="str">
            <v>Alvenaria para caixas enterradas, ate 0,80m de profundidade, de tijolo macico (7x10x20)cm, com argamassa de cimento, saibro e areia no traco 1:2:2 e parede de 1 vez (19cm).</v>
          </cell>
          <cell r="C432" t="str">
            <v>m2</v>
          </cell>
        </row>
        <row r="433">
          <cell r="A433" t="str">
            <v>AL 05.15.0103 (/)</v>
          </cell>
          <cell r="B433" t="str">
            <v>Alvenaria para caixas enterradas, de 0,80m a 1,60m de profundidade, de tijolo macico (7x10x20)cm, com argamassa de cimento, saibro e areia no traco 1:2:2 e parede de 1 vez e meia (29cm).</v>
          </cell>
          <cell r="C433" t="str">
            <v>m2</v>
          </cell>
        </row>
        <row r="434">
          <cell r="A434" t="str">
            <v>AL 05.20.0050 (/)</v>
          </cell>
          <cell r="B434" t="str">
            <v>Alvenaria de tijolo (10x20x20)cm,de furos redondos, com argamassa de cimento e saibro no traco 1:8, em parede de meia vez (0,10m), de superficie corrida, ate 1,50m de altura, e medida pela area real.</v>
          </cell>
          <cell r="C434" t="str">
            <v>m2</v>
          </cell>
        </row>
        <row r="435">
          <cell r="A435" t="str">
            <v>AL 05.20.0053 (/)</v>
          </cell>
          <cell r="B435" t="str">
            <v>Alvenaria de tijolo (10x20x20)cm, de furos redondos, com argamassa de cimento e saibro no traco 1:8, em parede de meia vez (0,10m), de superficie corrida, ate 3m de altura, e medida pela area real.</v>
          </cell>
          <cell r="C435" t="str">
            <v>m2</v>
          </cell>
        </row>
        <row r="436">
          <cell r="A436" t="str">
            <v>AL 05.20.0056 (/)</v>
          </cell>
          <cell r="B436" t="str">
            <v>Alvenaria de tijolo (10x20x20)cm, de furos redondos, com argamassa de cimento e saibro no traco 1:8, em paredes de meia vez (0,10m), de superficie corrida, de 3m a 4,50m de altura, e medida pela area real.</v>
          </cell>
          <cell r="C436" t="str">
            <v>m2</v>
          </cell>
        </row>
        <row r="437">
          <cell r="A437" t="str">
            <v>AL 05.20.0100 (/)</v>
          </cell>
          <cell r="B437" t="str">
            <v>Alvenaria de tijolo (10x20x20)cm, de furos redondos, com argamassa de cimento e saibro no traco 1:8, em parede com vaos ou arestas (0,10m), ate 3m de altura, e medida pela area real.</v>
          </cell>
          <cell r="C437" t="str">
            <v>m2</v>
          </cell>
        </row>
        <row r="438">
          <cell r="A438" t="str">
            <v>AL 05.20.0103 (/)</v>
          </cell>
          <cell r="B438" t="str">
            <v>Alvenaria de tijolo (10x20x20)cm, de furos redondos, com argamassa de cimento e saibro no traco 1:8, em paredes com vaos ou arestas de meia vez (0,10m), de 3m a 4,50m de altura, e medida pela area real.</v>
          </cell>
          <cell r="C438" t="str">
            <v>m2</v>
          </cell>
        </row>
        <row r="439">
          <cell r="A439" t="str">
            <v>AL 05.20.0150 (/)</v>
          </cell>
          <cell r="B439" t="str">
            <v>Alvenaria de tijolo (10x20x30)cm, de furos redondos, com argamassa de cimento e saibro no traco 1:8, em paredes de meia vez (0,10m), de superficie corrida, ate 1,50m de altura, e medida pela area real.</v>
          </cell>
          <cell r="C439" t="str">
            <v>m2</v>
          </cell>
        </row>
        <row r="440">
          <cell r="A440" t="str">
            <v>AL 05.20.0153 (/)</v>
          </cell>
          <cell r="B440" t="str">
            <v>Alvenaria de tijolo (10x20x30)cm, de furos redondos, com argamassa de cimento e saibro no traco 1:8, em paredes de meia vez (0,10m), de superficie corrida, ate 3m de altura, e medida pela area real.</v>
          </cell>
          <cell r="C440" t="str">
            <v>m2</v>
          </cell>
        </row>
        <row r="441">
          <cell r="A441" t="str">
            <v>AL 05.20.0156 (/)</v>
          </cell>
          <cell r="B441" t="str">
            <v>Alvenaria de tijolo (10x20x30)cm, de furos redondos, com argamassa de cimento e saibro no traco 1:8, em paredes de meia vez (0,10m), de superficie corrida de 3m a 4,50m de altura, e medida pela area real.</v>
          </cell>
          <cell r="C441" t="str">
            <v>m2</v>
          </cell>
        </row>
        <row r="442">
          <cell r="A442" t="str">
            <v>AL 05.20.0200 (/)</v>
          </cell>
          <cell r="B442" t="str">
            <v>Alvenaria de tijolo (10x20x30)cm, de furos redondos, com argamassa de cimento e saibro no traco 1:8, em paredes com vaos ou arestas (0,10m), ate 3m de altura, e medida pela area real.</v>
          </cell>
          <cell r="C442" t="str">
            <v>m2</v>
          </cell>
        </row>
        <row r="443">
          <cell r="A443" t="str">
            <v>AL 05.20.0203 (/)</v>
          </cell>
          <cell r="B443" t="str">
            <v>Alvenaria de tijolo (10x20x30)cm, de furos redondos, com argamassa de cimento e saibro no traco 1:8, em paredes com vaos ou arestas de meia vez (0,10m), de 3m a 4,50m de altura, e medida pela area real.</v>
          </cell>
          <cell r="C443" t="str">
            <v>m2</v>
          </cell>
        </row>
        <row r="444">
          <cell r="A444" t="str">
            <v>AL 05.20.0250 (/)</v>
          </cell>
          <cell r="B444" t="str">
            <v>Alvenaria de tijolo (10x20x20)cm, de furos redondos, com argamassa de cimento e saibro no traco 1:8, em paredes de 1 vez (0,20m), de superficie corrida, ate 1,50m de altura, e medida pela area real.</v>
          </cell>
          <cell r="C444" t="str">
            <v>m2</v>
          </cell>
        </row>
        <row r="445">
          <cell r="A445" t="str">
            <v>AL 05.20.0253 (/)</v>
          </cell>
          <cell r="B445" t="str">
            <v>Alvenaria de tijolo (10x20x20)cm, de furos redondos, com argamassa de cimento e saibro no traco 1:8, em paredes de 1 vez (0,20m), de superficie corrida, ate 3m de altura, e medida pela area real.</v>
          </cell>
          <cell r="C445" t="str">
            <v>m2</v>
          </cell>
        </row>
        <row r="446">
          <cell r="A446" t="str">
            <v>AL 05.20.0300 (/)</v>
          </cell>
          <cell r="B446" t="str">
            <v>Alvenaria de tijolo (10x20x20)cm, de furos redondos, com argamassa de cimento e saibro no traco 1:8, em parede com vaos ou arestas (0,20m), ate 3m de altura, e medida pela area real.</v>
          </cell>
          <cell r="C446" t="str">
            <v>m2</v>
          </cell>
        </row>
        <row r="447">
          <cell r="A447" t="str">
            <v>AL 05.20.0303 (/)</v>
          </cell>
          <cell r="B447" t="str">
            <v>Alvenaria de tijolo (10x20x20)cm, de furos redondos, com argamassa de cimento e saibro no traco 1:8, em parede com vaos ou arestas (0,20m), de 3m a 4,50m de altura, e medida pela area real.</v>
          </cell>
          <cell r="C447" t="str">
            <v>m2</v>
          </cell>
        </row>
        <row r="448">
          <cell r="A448" t="str">
            <v>AL 05.20.0350 (/)</v>
          </cell>
          <cell r="B448" t="str">
            <v>Alvenaria de tijolo (10x20x30)cm, de furos redondos, com argamassa de cimento e saibro no traco 1:8, em paredes de 1 vez (0,20m), de superficie corrida, ate 1,50m de altura, e medida pela area real.</v>
          </cell>
          <cell r="C448" t="str">
            <v>m2</v>
          </cell>
        </row>
        <row r="449">
          <cell r="A449" t="str">
            <v>AL 05.20.0353 (/)</v>
          </cell>
          <cell r="B449" t="str">
            <v>Alvenaria de tijolo (10x20x30)cm, de furos redondos, com argamassa de cimento e saibro no traco 1:8, em paredes de 1 vez (0,20m), de superficie corrida, ate 3m de altura, e medida pela area real.</v>
          </cell>
          <cell r="C449" t="str">
            <v>m2</v>
          </cell>
        </row>
        <row r="450">
          <cell r="A450" t="str">
            <v>AL 05.20.0400 (/)</v>
          </cell>
          <cell r="B450" t="str">
            <v>Alvenaria de tijolo (10x20x30)cm, de furos redondos, com argamassa de cimento e saibro no traco 1:8, em paredes com vaos ou arestas (0,20m), ate 3m de altura, e medida pela area real.</v>
          </cell>
          <cell r="C450" t="str">
            <v>m2</v>
          </cell>
        </row>
        <row r="451">
          <cell r="A451" t="str">
            <v>AL 05.20.0450 (/)</v>
          </cell>
          <cell r="B451" t="str">
            <v>Alvenaria de tijolo (10x20x30)cm, de furos redondos, com argamassa de cimento e saibro no traco 1:8, em paredes corridas de 1 vez (0,20m), de 3m a 4,50m de altura, e medida pela area real.</v>
          </cell>
          <cell r="C451" t="str">
            <v>m2</v>
          </cell>
        </row>
        <row r="452">
          <cell r="A452" t="str">
            <v>AL 05.20.0500 (/)</v>
          </cell>
          <cell r="B452" t="str">
            <v>Alvenaria de tijolo (10x20x30)cm, de furos redondos, com argamassa de cimento e saibro no traco 1:8, em paredes com vaos ou arestas de 1 vez (0,20m), de 3m a 4,50m de altura, e medida pela area real.</v>
          </cell>
          <cell r="C452" t="str">
            <v>m2</v>
          </cell>
        </row>
        <row r="453">
          <cell r="A453" t="str">
            <v>AL 05.23.0100 (/)</v>
          </cell>
          <cell r="B453" t="str">
            <v>Alvenaria estrutural de tijolo ceramico (14x19x29)cm, aparentes, espessura de 14cm, para superficies com vaos e arestas. Fornecimento e assentamento.</v>
          </cell>
          <cell r="C453" t="str">
            <v>m2</v>
          </cell>
        </row>
        <row r="454">
          <cell r="A454" t="str">
            <v>AL 05.23.0200 (/)</v>
          </cell>
          <cell r="B454" t="str">
            <v>Alvenaria estrutural de tijolo ceramico tipo "L" (14x19x29)cm, aparentes, espessura de 14cm, para cintas e vergas de amarracao. Fornecimento e assentamento.</v>
          </cell>
          <cell r="C454" t="str">
            <v>m</v>
          </cell>
        </row>
        <row r="455">
          <cell r="A455" t="str">
            <v>AL 05.23.0300 (/)</v>
          </cell>
          <cell r="B455" t="str">
            <v>Alvenaria estrutural de tijolo ceramico tipo "U" (14x19x29)cm, aparentes, espessura de 14cm, para cintas e vergas de amarracao. Fornecimento e assentamento.</v>
          </cell>
          <cell r="C455" t="str">
            <v>m</v>
          </cell>
        </row>
        <row r="456">
          <cell r="A456" t="str">
            <v>AL 05.25.0050 (/)</v>
          </cell>
          <cell r="B456" t="str">
            <v>Alvenaria de blocos de concreto (10x20x40)cm, com argamassa de cimento e areia no traco 1:8, em paredes corridas de 0,10m de espessura, ate 3m de altura, e medida pela area real.</v>
          </cell>
          <cell r="C456" t="str">
            <v>m2</v>
          </cell>
        </row>
        <row r="457">
          <cell r="A457" t="str">
            <v>AL 05.25.0053 (/)</v>
          </cell>
          <cell r="B457" t="str">
            <v>Alvenaria de blocos de concreto (10x20x40)cm, com argamassa de cimento e areia no traco 1:8, em paredes corridas de 0,10m de espessura, de 3m a 4,50m de altura, e medida pela area real.</v>
          </cell>
          <cell r="C457" t="str">
            <v>m2</v>
          </cell>
        </row>
        <row r="458">
          <cell r="A458" t="str">
            <v>AL 05.25.0100 (/)</v>
          </cell>
          <cell r="B458" t="str">
            <v>Alvenaria de blocos de concreto (10x20x40)cm, com argamassa de cimento e areia, no traco 1:8, em paredes com vaos e arestas de meia vez (0,10m), ate 3m de altura, e medida pela area real.</v>
          </cell>
          <cell r="C458" t="str">
            <v>m2</v>
          </cell>
        </row>
        <row r="459">
          <cell r="A459" t="str">
            <v>AL 05.25.0103 (/)</v>
          </cell>
          <cell r="B459" t="str">
            <v>Alvenaria de blocos de concreto (10x20x40)cm, com argamassa de cimento e areia no traco 1:8, em paredes com vaos e arestas de meia vez (0,10m),de 3m a 4,50m de altura, e medida pela area real.</v>
          </cell>
          <cell r="C459" t="str">
            <v>m2</v>
          </cell>
        </row>
        <row r="460">
          <cell r="A460" t="str">
            <v>AL 05.25.0250 (/)</v>
          </cell>
          <cell r="B460" t="str">
            <v>Alvenaria de blocos de concreto (15x20x40)cm, em paredes de 0,15m de espessura, com argamassa de cimento e areia no traco 1:4 (em volume), no assentamento e no preenchimento dos vazios dos blocos, ate 1,50m de altura e medida pela area real.</v>
          </cell>
          <cell r="C460" t="str">
            <v>m2</v>
          </cell>
        </row>
        <row r="461">
          <cell r="A461" t="str">
            <v>AL 05.25.0300 (/)</v>
          </cell>
          <cell r="B461" t="str">
            <v>Alvenaria de blocos de concreto (15x20x40)cm, com argamassa de cimento e areia no traco 1:8, em paredes de 0,15m de espessura, de superficie corrida, e medida pela area real.</v>
          </cell>
          <cell r="C461" t="str">
            <v>m2</v>
          </cell>
        </row>
        <row r="462">
          <cell r="A462" t="str">
            <v>AL 05.25.0350 (/)</v>
          </cell>
          <cell r="B462" t="str">
            <v>Alvenaria de blocos de concreto (10x20x40)cm, com argamassa de cimento e areia no traco 1:8, em</v>
          </cell>
          <cell r="C462" t="str">
            <v>m2</v>
          </cell>
        </row>
        <row r="463">
          <cell r="A463">
            <v>44958</v>
          </cell>
          <cell r="B463" t="str">
            <v>paredes corridas de 0,20m de espessura, ate 3m de altura, e medida pela area real.</v>
          </cell>
          <cell r="C463">
            <v>44958</v>
          </cell>
        </row>
        <row r="464">
          <cell r="A464" t="str">
            <v>AL 05.25.0353 (/)</v>
          </cell>
          <cell r="B464" t="str">
            <v>Alvenaria de blocos de concreto (10x20x40)cm, com argamassa de cimento e areia no traco 1:8, em paredes corridas de 0,20m de espessura, de 3m a 4,50m de altura, e medida pela area real.</v>
          </cell>
          <cell r="C464" t="str">
            <v>m2</v>
          </cell>
        </row>
        <row r="465">
          <cell r="A465" t="str">
            <v>AL 05.25.0400 (/)</v>
          </cell>
          <cell r="B465" t="str">
            <v>Alvenaria de blocos de concreto (10x20x40)cm, com argamassa de cimento e areia no traco 1:8, em paredes com vaos ou arestas de 0,20m de espessura, ate 3m de altura, e medida pela area real.</v>
          </cell>
          <cell r="C465" t="str">
            <v>m2</v>
          </cell>
        </row>
        <row r="466">
          <cell r="A466" t="str">
            <v>AL 05.25.0403 (/)</v>
          </cell>
          <cell r="B466" t="str">
            <v>Alvenaria de blocos de concreto (10x20x40)cm, com argamassa de cimento e areia no traco 1:8, em paredes com vaos ou arestas de 0,20m de espessura, de 3m a 4,50m de altura, e medida pela area real.</v>
          </cell>
          <cell r="C466" t="str">
            <v>m2</v>
          </cell>
        </row>
        <row r="467">
          <cell r="A467" t="str">
            <v>AL 05.25.0450 (/)</v>
          </cell>
          <cell r="B467" t="str">
            <v>Alvenaria de blocos de concreto (20x20x40)cm, com argamassa de cimento e areia no traco 1:6, em paredes de 0,20m de espessura, de superficie corrida, ate 3m de altura, e medida pela area real.</v>
          </cell>
          <cell r="C467" t="str">
            <v>m2</v>
          </cell>
        </row>
        <row r="468">
          <cell r="A468" t="str">
            <v>AL 05.25.0453 (/)</v>
          </cell>
          <cell r="B468" t="str">
            <v>Alvenaria de blocos de concreto (20x20x40)cm, com argamassa de cimento e areia no traco 1:6, em paredes corridas de 0,20m de espessura, de 3m a 4,50m de altura, e medida pela area real.</v>
          </cell>
          <cell r="C468" t="str">
            <v>m2</v>
          </cell>
        </row>
        <row r="469">
          <cell r="A469" t="str">
            <v>AL 05.27.0100 (/)</v>
          </cell>
          <cell r="B469" t="str">
            <v>Alvenaria de blocos de concreto estrutural (15x20x40)cm, com argamassa de cimento e areia no traco 1:8, em paredes com vaos de meia vez (0,15m), ate 3m de altura, e medida pela area real.</v>
          </cell>
          <cell r="C469" t="str">
            <v>m2</v>
          </cell>
        </row>
        <row r="470">
          <cell r="A470" t="str">
            <v>AL 05.29.0100 (/)</v>
          </cell>
          <cell r="B470" t="str">
            <v>Alvenaria de blocos de concreto celular (10x30x60)cm, com argamassa de cimento, cal hidratada e areia fina no traco 1:3:5, em paredes de 10cm de espessura e medida pela area real.</v>
          </cell>
          <cell r="C470" t="str">
            <v>m2</v>
          </cell>
        </row>
        <row r="471">
          <cell r="A471" t="str">
            <v>AL 05.30.0050 (A)</v>
          </cell>
          <cell r="B471" t="str">
            <v>Parede de blocos vazados (cobogo), em tijolos ceramicos (10x10x10)cm, assentes com argamassa de cimento e areia no traco 1:4, levando um vergalhao de 5,0mm em cada junta, preso nas extremidades a estrutura ou alvenaria existente.
Fornecimento e assentamento.</v>
          </cell>
          <cell r="C471" t="str">
            <v>m2</v>
          </cell>
        </row>
        <row r="472">
          <cell r="A472" t="str">
            <v>AL 05.30.0150 (A)</v>
          </cell>
          <cell r="B472" t="str">
            <v>Parede de blocos vazados (cobogo), em placas de concreto (51x51x7)cm, furos quadrados, assentes com argamassa de cimento e areia no traco 1:4, levando um vergalhao de 5,0mm em cada junta, preso nas extremidades, a estrutura ou alvenaria existente. Fornecimento e assentamento.</v>
          </cell>
          <cell r="C472" t="str">
            <v>m2</v>
          </cell>
        </row>
        <row r="473">
          <cell r="A473" t="str">
            <v>AL 05.30.0200 (/)</v>
          </cell>
          <cell r="B473" t="str">
            <v>Parede de elementos vazados (cobogo), em placas de concreto modelo 22-B, Neo-Rex ou similar, medindo: (33x33x10)cm, assentes com argamassa de cimento e areia, no traco 1:4. Fornecimento e assentamento.</v>
          </cell>
          <cell r="C473" t="str">
            <v>m2</v>
          </cell>
        </row>
        <row r="474">
          <cell r="A474" t="str">
            <v>AL 05.30.0250 (/)</v>
          </cell>
          <cell r="B474" t="str">
            <v>Paredes de veneziana de concreto, em tijolos tipo Neo-Rex no 59 (39x10x10)cm ou similar, assentes com argamassa de cimento e aeia no traco 1:4.
Fornecimento e assentamento.</v>
          </cell>
          <cell r="C474" t="str">
            <v>m2</v>
          </cell>
        </row>
        <row r="475">
          <cell r="A475" t="str">
            <v>AL 05.35.0050 (A)</v>
          </cell>
          <cell r="B475" t="str">
            <v>Alvenaria de blocos de vidro nacional, tipo veneziana (19x8x9,5)cm, assentes com argamassa de cimento, cal e areia fina, no traco 1:3:5.
Fornecimento e assentamento.</v>
          </cell>
          <cell r="C475" t="str">
            <v>m2</v>
          </cell>
        </row>
        <row r="476">
          <cell r="A476" t="str">
            <v>AL 05.35.0100 (/)</v>
          </cell>
          <cell r="B476" t="str">
            <v>Alvenaria de blocos de vidro nacional, canelado (20x20x10)cm, assentes com argamassa de cimento, cal e areia fina, no traco 1:3:5.
Fornecimento e assentamento.</v>
          </cell>
          <cell r="C476" t="str">
            <v>m2</v>
          </cell>
        </row>
        <row r="477">
          <cell r="A477" t="str">
            <v>AL 05.35.0150 (/)</v>
          </cell>
          <cell r="B477" t="str">
            <v>Alvenaria de blocos de vidro nacional, incolor (20x20x10)cm, padrao Rio-Cidade, assentes com silicone. Fornecimento e assentamento.</v>
          </cell>
          <cell r="C477" t="str">
            <v>un</v>
          </cell>
        </row>
        <row r="478">
          <cell r="A478" t="str">
            <v>AL 09.05.0050 (A)</v>
          </cell>
          <cell r="B478" t="str">
            <v>Divisoria de madeira de dupla face, construida com chapas de compensado de 6mm, estruturada internamente com sarrafos de madeira serrada de (2,5 x 5)cm, com utilizacao de 2 vezes, exclusive pintura. Fornecimento e colocacao.(desonerado)</v>
          </cell>
          <cell r="C478" t="str">
            <v>m2</v>
          </cell>
        </row>
        <row r="479">
          <cell r="A479" t="str">
            <v>AL 09.05.0100 (A)</v>
          </cell>
          <cell r="B479" t="str">
            <v>Painel de madeira face unica, construido com chapa de compensado com 10mm, estruturada com sarrafos de madeira serrada de (2,5 x 5)cm, com utilizacao de 2 vezes, exclusive pintura.
Fornecimento e colocacao.(desonerado)</v>
          </cell>
          <cell r="C479" t="str">
            <v>m2</v>
          </cell>
        </row>
        <row r="480">
          <cell r="A480" t="str">
            <v>AL 09.05.0150 (/)</v>
          </cell>
          <cell r="B480"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v>
          </cell>
          <cell r="C480" t="str">
            <v>m2</v>
          </cell>
        </row>
        <row r="481">
          <cell r="A481" t="str">
            <v>AL 09.05.0153 (/)</v>
          </cell>
          <cell r="B481" t="str">
            <v>Divisoria tipo painel-painel, com 35mm de espessura, considerando uma area superior a 100m2, constituida de painel cego, com miolo semi- oco, revestido em chapa dura de alta densidade, com laminado melaminico de baixa pressao,</v>
          </cell>
          <cell r="C481" t="str">
            <v>m2</v>
          </cell>
        </row>
        <row r="482">
          <cell r="A482">
            <v>44958</v>
          </cell>
          <cell r="B482" t="str">
            <v>estruturado em perfis de aco galvanizado, pintado, inclusive portas e exclusive suas ferragens.
Fornecimento e colocacao.(desonerado)</v>
          </cell>
          <cell r="C482">
            <v>44958</v>
          </cell>
        </row>
        <row r="483">
          <cell r="A483" t="str">
            <v>AL 09.05.0156 (/)</v>
          </cell>
          <cell r="B483"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v>
          </cell>
          <cell r="C483" t="str">
            <v>m2</v>
          </cell>
        </row>
        <row r="484">
          <cell r="A484" t="str">
            <v>AL 09.05.0200 (/)</v>
          </cell>
          <cell r="B484"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v>
          </cell>
          <cell r="C484" t="str">
            <v>m2</v>
          </cell>
        </row>
        <row r="485">
          <cell r="A485" t="str">
            <v>AL 09.05.0400 (/)</v>
          </cell>
          <cell r="B485"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colocacao.(desonerado)</v>
          </cell>
          <cell r="C485" t="str">
            <v>m2</v>
          </cell>
        </row>
        <row r="486">
          <cell r="A486" t="str">
            <v>AL 09.05.0450 (/)</v>
          </cell>
          <cell r="B486"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v>
          </cell>
          <cell r="C486" t="str">
            <v>m2</v>
          </cell>
        </row>
        <row r="487">
          <cell r="A487" t="str">
            <v>AL 09.05.0600 (/)</v>
          </cell>
          <cell r="B487"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v>
          </cell>
          <cell r="C487" t="str">
            <v>m2</v>
          </cell>
        </row>
        <row r="488">
          <cell r="A488" t="str">
            <v>AL 09.05.0650 (/)</v>
          </cell>
          <cell r="B488" t="str">
            <v>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 portas e exclusive suas ferragens. Fornecimento e colocacao.(desonerado)</v>
          </cell>
          <cell r="C488" t="str">
            <v>m2</v>
          </cell>
        </row>
        <row r="489">
          <cell r="A489" t="str">
            <v>AL 09.05.0750 (/)</v>
          </cell>
          <cell r="B489"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colocacao.(desonerado)</v>
          </cell>
          <cell r="C489" t="str">
            <v>m2</v>
          </cell>
        </row>
        <row r="490">
          <cell r="A490" t="str">
            <v>AL 09.05.0800 (/)</v>
          </cell>
          <cell r="B490"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v>
          </cell>
          <cell r="C490" t="str">
            <v>m2</v>
          </cell>
        </row>
        <row r="491">
          <cell r="A491" t="str">
            <v>AL 09.05.0850 (/)</v>
          </cell>
          <cell r="B491"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v>
          </cell>
          <cell r="C491" t="str">
            <v>m2</v>
          </cell>
        </row>
        <row r="492">
          <cell r="A492" t="str">
            <v>AL 09.05.0950 (/)</v>
          </cell>
          <cell r="B492"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v>
          </cell>
          <cell r="C492" t="str">
            <v>m2</v>
          </cell>
        </row>
        <row r="493">
          <cell r="A493">
            <v>44958</v>
          </cell>
          <cell r="B493" t="str">
            <v>natural, inclusive portas e exclusive suas ferragens. Fornecimento e colocacao.(desonerado)</v>
          </cell>
          <cell r="C493">
            <v>44958</v>
          </cell>
        </row>
        <row r="494">
          <cell r="A494" t="str">
            <v>AL 09.05.1000 (/)</v>
          </cell>
          <cell r="B494"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 (desonerado)</v>
          </cell>
          <cell r="C494" t="str">
            <v>m2</v>
          </cell>
        </row>
        <row r="495">
          <cell r="A495" t="str">
            <v>AL 09.05.1150 (A)</v>
          </cell>
          <cell r="B495" t="str">
            <v>Painel de acabamento para cabines e palcos, construido com pano de polipropileno, gramatura 60, com largura de 1,40m, em cor, estruturado com madeira serrada de (2 x 5)cm . Fornecimento e colocacao.(desonerado)</v>
          </cell>
          <cell r="C495" t="str">
            <v>m2</v>
          </cell>
        </row>
        <row r="496">
          <cell r="A496" t="str">
            <v>AL 09.05.1200 (/)</v>
          </cell>
          <cell r="B496" t="str">
            <v>Painel divisorio com (3,0x0,5x0,1)m, de concreto celular autoclavado, conforme DIN 4223, com densidade nominal de 725Kg/m3, resistencia minima de ruptura de 45Kg/m2 e armadura CA-60 eletrosoldada , Sical ou similar. Fornecimento e instalacao.(desonerado)</v>
          </cell>
          <cell r="C496" t="str">
            <v>m2</v>
          </cell>
        </row>
        <row r="497">
          <cell r="A497" t="str">
            <v>AL 09.05.2000 (/)</v>
          </cell>
          <cell r="B497" t="str">
            <v>Parede divisoria em Painel Wall Eternit ou similar, fixado em perfil guia no piso ou teto e perfil "H" montante em chapa perfilada de aco zincado.
Fornecimento e colocacao.(desonerado)</v>
          </cell>
          <cell r="C497" t="str">
            <v>m2</v>
          </cell>
        </row>
        <row r="498">
          <cell r="A498" t="str">
            <v>AL 09.05.2500 (/)</v>
          </cell>
          <cell r="B498"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v>
          </cell>
          <cell r="C498" t="str">
            <v>m2</v>
          </cell>
        </row>
        <row r="499">
          <cell r="A499" t="str">
            <v>AL 09.05.3000 (/)</v>
          </cell>
          <cell r="B499"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v>
          </cell>
          <cell r="C499" t="str">
            <v>m2</v>
          </cell>
        </row>
        <row r="500">
          <cell r="A500" t="str">
            <v>AL 09.10.0050 (A)</v>
          </cell>
          <cell r="B500" t="str">
            <v>Parede divisoria para sanitarios, em placa de Marmore Branco Nacional, com 3cm de espessura, polida nas 2 faces, apoiada no piso e parede, exclusive fornecimento das ferragens de fixacao do marmore, portas e suas ferragens. Fornecimento e colocacao.(desonerado)</v>
          </cell>
          <cell r="C500" t="str">
            <v>m2</v>
          </cell>
        </row>
        <row r="501">
          <cell r="A501" t="str">
            <v>AL 09.10.0053 (A)</v>
          </cell>
          <cell r="B501" t="str">
            <v>Parede divisoria para sanitarios, de placa de Marmore Branco Cintilante, com de 3cm de espessura, polida nas faces apoiada no piso e parede, exclusive fornecimento das ferragens de fixacao de marmore, portas e suas ferragens.
Fornecimento e colocacao.(desonerado)</v>
          </cell>
          <cell r="C501" t="str">
            <v>m2</v>
          </cell>
        </row>
        <row r="502">
          <cell r="A502" t="str">
            <v>AL 09.10.0100 (/)</v>
          </cell>
          <cell r="B502"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colocacao.(desonerado)</v>
          </cell>
          <cell r="C502" t="str">
            <v>m2</v>
          </cell>
        </row>
        <row r="503">
          <cell r="A503" t="str">
            <v>AL 09.10.0103 (/)</v>
          </cell>
          <cell r="B503" t="str">
            <v>Parede, em placa de concreto armado fck=15MPa, com 5cm de espessura, chumbadas no piso e fixada na parede em 3 pontos, por estribos previamente deixados na furacao da placa. Fornecimento e colocacao.(desonerado)</v>
          </cell>
          <cell r="C503" t="str">
            <v>m2</v>
          </cell>
        </row>
        <row r="504">
          <cell r="A504" t="str">
            <v>AL 09.15.0050 (/)</v>
          </cell>
          <cell r="B504" t="str">
            <v>Parede interna, de gesso acartonado, constituido por 2 paineis de 12,5mm, estruturado em perfilados metalicos de 75mm, com espessura de 100mm e pe direito maximo de 3,50m, Lafarge - Gypsum ou similar. Fornecimento e colocacao.(desonerado)</v>
          </cell>
          <cell r="C504" t="str">
            <v>m2</v>
          </cell>
        </row>
        <row r="505">
          <cell r="A505" t="str">
            <v>AL 10.05.0050 (A)</v>
          </cell>
          <cell r="B505" t="str">
            <v>Divisoria de madeira de dupla face, construida com chapas de compensado de 6mm, estruturada internamente com sarrafos de madeira serrada de (2,5 x 5)cm, com utilizacao de 2 vezes, exclusive pintura. Fornecimento e colocacao.</v>
          </cell>
          <cell r="C505" t="str">
            <v>m2</v>
          </cell>
        </row>
        <row r="506">
          <cell r="A506" t="str">
            <v>AL 10.05.0100 (A)</v>
          </cell>
          <cell r="B506" t="str">
            <v>Painel de madeira face unica, construido com chapa de compensado com 10mm, estruturada com sarrafos de madeira serrada de (2,5 x 5)cm, com utilizacao de 2 vezes, exclusive pintura.
Fornecimento e colocacao.</v>
          </cell>
          <cell r="C506" t="str">
            <v>m2</v>
          </cell>
        </row>
        <row r="507">
          <cell r="A507" t="str">
            <v>AL 10.05.0150 (/)</v>
          </cell>
          <cell r="B507"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07" t="str">
            <v>m2</v>
          </cell>
        </row>
        <row r="508">
          <cell r="A508" t="str">
            <v>AL 10.05.0153 (/)</v>
          </cell>
          <cell r="B508" t="str">
            <v>Divisoria tipo painel-painel, com 35mm de espessura, considerando uma area superior a 100m2, constituida de painel cego, com miolo semi- oco, revestido em chapa dura de alta densidade, com laminado melaminico de baixa pressao, estruturado em perfis de aco galvanizado, pintado,</v>
          </cell>
          <cell r="C508" t="str">
            <v>m2</v>
          </cell>
        </row>
        <row r="509">
          <cell r="A509">
            <v>44958</v>
          </cell>
          <cell r="B509" t="str">
            <v>inclusive portas e exclusive suas ferragens. Fornecimento e colocacao.</v>
          </cell>
          <cell r="C509">
            <v>44958</v>
          </cell>
        </row>
        <row r="510">
          <cell r="A510" t="str">
            <v>AL 10.05.0156 (/)</v>
          </cell>
          <cell r="B510"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0" t="str">
            <v>m2</v>
          </cell>
        </row>
        <row r="511">
          <cell r="A511" t="str">
            <v>AL 10.05.0200 (/)</v>
          </cell>
          <cell r="B511"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1" t="str">
            <v>m2</v>
          </cell>
        </row>
        <row r="512">
          <cell r="A512" t="str">
            <v>AL 10.05.0400 (/)</v>
          </cell>
          <cell r="B512"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2" t="str">
            <v>m2</v>
          </cell>
        </row>
        <row r="513">
          <cell r="A513" t="str">
            <v>AL 10.05.0050 (A)</v>
          </cell>
          <cell r="B513" t="str">
            <v>Divisoria de madeira de dupla face, construida com chapas de compensado de 6mm, estruturada internamente com sarrafos de madeira serrada de (2,5 x 5)cm, com utilizacao de 2 vezes, exclusive pintura. Fornecimento e colocacao.</v>
          </cell>
          <cell r="C513" t="str">
            <v>m2</v>
          </cell>
        </row>
        <row r="514">
          <cell r="A514" t="str">
            <v>AL 10.05.0100 (A)</v>
          </cell>
          <cell r="B514" t="str">
            <v>Painel de madeira face unica, construido com chapa de compensado com 10mm, estruturada com sarrafos de madeira serrada de (2,5 x 5)cm, com utilizacao de 2 vezes, exclusive pintura.
Fornecimento e colocacao.</v>
          </cell>
          <cell r="C514" t="str">
            <v>m2</v>
          </cell>
        </row>
        <row r="515">
          <cell r="A515" t="str">
            <v>AL 10.05.0150 (/)</v>
          </cell>
          <cell r="B515" t="str">
            <v>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v>
          </cell>
          <cell r="C515" t="str">
            <v>m2</v>
          </cell>
        </row>
        <row r="516">
          <cell r="A516" t="str">
            <v>AL 10.05.0153 (/)</v>
          </cell>
          <cell r="B516" t="str">
            <v>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v>
          </cell>
          <cell r="C516" t="str">
            <v>m2</v>
          </cell>
        </row>
        <row r="517">
          <cell r="A517" t="str">
            <v>AL 10.05.0156 (/)</v>
          </cell>
          <cell r="B517" t="str">
            <v>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v>
          </cell>
          <cell r="C517" t="str">
            <v>m2</v>
          </cell>
        </row>
        <row r="518">
          <cell r="A518" t="str">
            <v>AL 10.05.0200 (/)</v>
          </cell>
          <cell r="B518" t="str">
            <v>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v>
          </cell>
          <cell r="C518" t="str">
            <v>m2</v>
          </cell>
        </row>
        <row r="519">
          <cell r="A519" t="str">
            <v>AL 10.05.0400 (/)</v>
          </cell>
          <cell r="B519" t="str">
            <v>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v>
          </cell>
          <cell r="C519" t="str">
            <v>m2</v>
          </cell>
        </row>
        <row r="520">
          <cell r="A520" t="str">
            <v>AL 10.05.0450 (/)</v>
          </cell>
          <cell r="B520" t="str">
            <v>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v>
          </cell>
          <cell r="C520" t="str">
            <v>m2</v>
          </cell>
        </row>
        <row r="521">
          <cell r="A521" t="str">
            <v>AL 10.05.0600 (/)</v>
          </cell>
          <cell r="B521" t="str">
            <v>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v>
          </cell>
          <cell r="C521" t="str">
            <v>m2</v>
          </cell>
        </row>
        <row r="522">
          <cell r="A522" t="str">
            <v>AL 10.05.0650 (/)</v>
          </cell>
          <cell r="B522" t="str">
            <v>Divisoria tipo painel-bandeira de vidro, com 35mm de espessura, considerando uma area superior a 100m2, constituida de painel e vidro na parte</v>
          </cell>
          <cell r="C522" t="str">
            <v>m2</v>
          </cell>
        </row>
        <row r="523">
          <cell r="A523">
            <v>44958</v>
          </cell>
          <cell r="B523" t="str">
            <v>superior (inclusive este), com miolo semi-oco, revestido em chapa dura de alta densidade, com laminado melaminico de baixa pressao, estruturado em perfis de aluminio anodizado natural, inclusive portas e exclusive suas ferragens. Fornecimento e colocacao.</v>
          </cell>
          <cell r="C523">
            <v>44958</v>
          </cell>
        </row>
        <row r="524">
          <cell r="A524" t="str">
            <v>AL 10.05.0750 (/)</v>
          </cell>
          <cell r="B524"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v>
          </cell>
          <cell r="C524" t="str">
            <v>m2</v>
          </cell>
        </row>
        <row r="525">
          <cell r="A525" t="str">
            <v>AL 10.05.0800 (/)</v>
          </cell>
          <cell r="B525" t="str">
            <v>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v>
          </cell>
          <cell r="C525" t="str">
            <v>m2</v>
          </cell>
        </row>
        <row r="526">
          <cell r="A526" t="str">
            <v>AL 10.05.0850 (/)</v>
          </cell>
          <cell r="B526" t="str">
            <v>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v>
          </cell>
          <cell r="C526" t="str">
            <v>m2</v>
          </cell>
        </row>
        <row r="527">
          <cell r="A527" t="str">
            <v>AL 10.05.0950 (/)</v>
          </cell>
          <cell r="B527" t="str">
            <v>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v>
          </cell>
          <cell r="C527" t="str">
            <v>m2</v>
          </cell>
        </row>
        <row r="528">
          <cell r="A528" t="str">
            <v>AL 10.05.1000 (/)</v>
          </cell>
          <cell r="B528" t="str">
            <v>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v>
          </cell>
          <cell r="C528" t="str">
            <v>m2</v>
          </cell>
        </row>
        <row r="529">
          <cell r="A529" t="str">
            <v>AL 10.05.1150 (A)</v>
          </cell>
          <cell r="B529" t="str">
            <v>Painel de acabamento para cabines e palcos, construido com pano de polipropileno, gramatura 60, com largura de 1,40m, em cor, estruturado com madeira serrada de (2 x 5)cm . Fornecimento e colocacao.</v>
          </cell>
          <cell r="C529" t="str">
            <v>m2</v>
          </cell>
        </row>
        <row r="530">
          <cell r="A530" t="str">
            <v>AL 10.05.1200 (/)</v>
          </cell>
          <cell r="B530" t="str">
            <v>Painel divisorio com (3,0x0,5x0,1)m, de concreto celular autoclavado, conforme DIN 4223, com densidade nominal de 725Kg/m3, resistencia minima de ruptura de 45Kg/m2 e armadura CA-60 eletrosoldada , Sical ou similar. Fornecimento e instalacao.</v>
          </cell>
          <cell r="C530" t="str">
            <v>m2</v>
          </cell>
        </row>
        <row r="531">
          <cell r="A531" t="str">
            <v>AL 10.05.2000 (/)</v>
          </cell>
          <cell r="B531" t="str">
            <v>Parede divisoria em Painel Wall Eternit ou similar, fixado em perfil guia no piso ou teto e perfil "H" montante em chapa perfilada de aco zincado.
Fornecimento e colocacao.</v>
          </cell>
          <cell r="C531" t="str">
            <v>m2</v>
          </cell>
        </row>
        <row r="532">
          <cell r="A532" t="str">
            <v>AL 10.05.2500 (/)</v>
          </cell>
          <cell r="B532" t="str">
            <v>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v>
          </cell>
          <cell r="C532" t="str">
            <v>m2</v>
          </cell>
        </row>
        <row r="533">
          <cell r="A533" t="str">
            <v>AL 10.05.3000 (/)</v>
          </cell>
          <cell r="B533" t="str">
            <v>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v>
          </cell>
          <cell r="C533" t="str">
            <v>m2</v>
          </cell>
        </row>
        <row r="534">
          <cell r="A534" t="str">
            <v>AL 10.10.0050 (A)</v>
          </cell>
          <cell r="B534" t="str">
            <v>Parede divisoria para sanitarios, em placa de Marmore Branco Nacional, com 3cm de espessura,</v>
          </cell>
          <cell r="C534" t="str">
            <v>m2</v>
          </cell>
        </row>
        <row r="535">
          <cell r="A535">
            <v>44958</v>
          </cell>
          <cell r="B535" t="str">
            <v>polida nas 2 faces, apoiada no piso e parede, exclusive fornecimento das ferragens de fixacao do marmore, portas e suas ferragens. Fornecimento e colocacao.</v>
          </cell>
          <cell r="C535">
            <v>44958</v>
          </cell>
        </row>
        <row r="536">
          <cell r="A536" t="str">
            <v>AL 10.10.0053 (A)</v>
          </cell>
          <cell r="B536" t="str">
            <v>Parede divisoria para sanitarios, de placa de Marmore Branco Cintilante, com de 3cm de espessura, polida nas faces apoiada no piso e parede, exclusive fornecimento das ferragens de fixacao de marmore, portas e suas ferragens.
Fornecimento e colocacao.</v>
          </cell>
          <cell r="C536" t="str">
            <v>m2</v>
          </cell>
        </row>
        <row r="537">
          <cell r="A537" t="str">
            <v>AL 10.10.0100 (/)</v>
          </cell>
          <cell r="B537" t="str">
            <v>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v>
          </cell>
          <cell r="C537" t="str">
            <v>m2</v>
          </cell>
        </row>
        <row r="538">
          <cell r="A538" t="str">
            <v>AL 10.10.0103 (/)</v>
          </cell>
          <cell r="B538" t="str">
            <v>Parede, em placa de concreto armado fck=15MPa, com 5cm de espessura, chumbadas no piso e fixada na parede em 3 pontos, por estribos previamente deixados na furacao da placa. Fornecimento e colocacao.</v>
          </cell>
          <cell r="C538" t="str">
            <v>m2</v>
          </cell>
        </row>
        <row r="539">
          <cell r="A539" t="str">
            <v>AL 10.15.0050 (/)</v>
          </cell>
          <cell r="B539" t="str">
            <v>Parede interna, de gesso acartonado, constituido por 2 paineis de 12,5mm, estruturado em perfilados metalicos de 75mm, com espessura de 100mm e pe direito maximo de 3,50m, Lafarge - Gypsum ou similar. Fornecimento e colocacao.</v>
          </cell>
          <cell r="C539" t="str">
            <v>m2</v>
          </cell>
        </row>
        <row r="540">
          <cell r="A540" t="str">
            <v>AP 10.05.0050 (A)</v>
          </cell>
          <cell r="B540" t="str">
            <v>Aquecedor eletrico automatico de 200l, compreendendo 6m de eletroduto de 3/4" e 20m de fio de cobre de 6mm2. Fornecimento e instalacao.</v>
          </cell>
          <cell r="C540" t="str">
            <v>un</v>
          </cell>
        </row>
        <row r="541">
          <cell r="A541" t="str">
            <v>AP 10.10.0050 (/)</v>
          </cell>
          <cell r="B541" t="str">
            <v>Bebedouro eletrico tipo pressao em aco inoxidavel, modelo de pe, adulto/crianca, capacidade 80l/h.
Fornecimento.</v>
          </cell>
          <cell r="C541" t="str">
            <v>un</v>
          </cell>
        </row>
        <row r="542">
          <cell r="A542" t="str">
            <v>AP 10.10.0053 (A)</v>
          </cell>
          <cell r="B542" t="str">
            <v>Bebedouro eletrico, exclusive o fornecimento do aparelho, compreendendo: 2 varas de eletroduto PVC, diametro de 3/4" com luvas, 10m de fio 2,5mm2, tomada de embutir caixa estampada, 4m de tubo de PVC 3/4", 3m de tubo de 40mm, registro de 3/4" e conexoes. Instalacao ate o ralo existente e assentamento.</v>
          </cell>
          <cell r="C542" t="str">
            <v>un</v>
          </cell>
        </row>
        <row r="543">
          <cell r="A543" t="str">
            <v>AP 10.15.0010 (/)</v>
          </cell>
          <cell r="B543" t="str">
            <v>Braco cromado para chuveiro eletrico, diametro de 1/2". Fornecimento.</v>
          </cell>
          <cell r="C543" t="str">
            <v>un</v>
          </cell>
        </row>
        <row r="544">
          <cell r="A544" t="str">
            <v>AP 10.15.0050 (/)</v>
          </cell>
          <cell r="B544" t="str">
            <v>Chuveiro eletrico, automatico, 110/220V, Lorenzetti ou similar. Fornecimento.</v>
          </cell>
          <cell r="C544" t="str">
            <v>un</v>
          </cell>
        </row>
        <row r="545">
          <cell r="A545" t="str">
            <v>AP 10.15.0100 (/)</v>
          </cell>
          <cell r="B545" t="str">
            <v>Chuveiro eletrico, automatico, maxi-ducha, com braco cromado de 1/2", 110/220V e 1 registro de pressao de 3/4". Fornecimento.</v>
          </cell>
          <cell r="C545" t="str">
            <v>un</v>
          </cell>
        </row>
        <row r="546">
          <cell r="A546" t="str">
            <v>AP 10.20.0050 (/)</v>
          </cell>
          <cell r="B546" t="str">
            <v>Ar Condicionado para colocacao em parede, de 7500BTUS. Fornecimento.</v>
          </cell>
          <cell r="C546" t="str">
            <v>un</v>
          </cell>
        </row>
        <row r="547">
          <cell r="A547" t="str">
            <v>AP 10.20.0059 (/)</v>
          </cell>
          <cell r="B547" t="str">
            <v>Ar Condicionado para colocacao em parede, de 21000BTUS. Fornecimento.</v>
          </cell>
          <cell r="C547" t="str">
            <v>un</v>
          </cell>
        </row>
        <row r="548">
          <cell r="A548" t="str">
            <v>AP 10.20.0100 (/)</v>
          </cell>
          <cell r="B548" t="str">
            <v>Condicionador de ar, tipo Split convencional, 9.000 btu, quente / frio, controle remoto total sem fio, mostrador digital, inclusive unidade externa independente, Ever Confort ou similar.
Fornecimento.</v>
          </cell>
          <cell r="C548" t="str">
            <v>un</v>
          </cell>
        </row>
        <row r="549">
          <cell r="A549" t="str">
            <v>AP 10.20.0103 (/)</v>
          </cell>
          <cell r="B549" t="str">
            <v>Condicionador de ar, tipo Split convencional, 12.000 btu, quente / frio, controle remoto total sem fio, mostrador digital, inclusive unidade externa independente, Ever Confort ou similar.
Fornecimento.</v>
          </cell>
          <cell r="C549" t="str">
            <v>un</v>
          </cell>
        </row>
        <row r="550">
          <cell r="A550" t="str">
            <v>AP 10.20.0106 (/)</v>
          </cell>
          <cell r="B550" t="str">
            <v>Condicionador de ar, tipo Split convencional, 18.000 btu, quente / frio, controle remoto total sem fio, mostrador digital, inclusive unidade externa independente, Ever Confort ou similar.
Fornecimento.</v>
          </cell>
          <cell r="C550" t="str">
            <v>un</v>
          </cell>
        </row>
        <row r="551">
          <cell r="A551" t="str">
            <v>AP 10.20.0109 (/)</v>
          </cell>
          <cell r="B551" t="str">
            <v>Condicionador de ar, tipo Split convencional, 24.000 btu, quente / frio, controle remoto total sem fio, mostrador digital, inclusive unidade externa independente, Ever Confort ou similar.
Fornecimento.</v>
          </cell>
          <cell r="C551" t="str">
            <v>un</v>
          </cell>
        </row>
        <row r="552">
          <cell r="A552" t="str">
            <v>AP 10.25.0005 (/)</v>
          </cell>
          <cell r="B552" t="str">
            <v>Damper corta fogo 35 x 45 cm, acionamento automatico, pela acao de elemento fusivel, modelo DCF com fusivel de disparo (com atestado UL) com rompimento em 72oC ou 141oC, com chave fim de curso. Fornecimento e colocacao.</v>
          </cell>
          <cell r="C552" t="str">
            <v>un</v>
          </cell>
        </row>
        <row r="553">
          <cell r="A553" t="str">
            <v>AP 10.25.0025 (/)</v>
          </cell>
          <cell r="B553" t="str">
            <v>Exaustor axial de parede, com diametro de 300mm, da True ou similar. Fornecimento e instalacao.</v>
          </cell>
          <cell r="C553" t="str">
            <v>un</v>
          </cell>
        </row>
        <row r="554">
          <cell r="A554" t="str">
            <v>AP 10.25.0050 (/)</v>
          </cell>
          <cell r="B554" t="str">
            <v>Exaustor axial de parede, com diametro de 800mm, vazao de 22000m3/h, pressao de 5mmca e motor de 1,5HP de 6 polos/220V. Fornecimento.</v>
          </cell>
          <cell r="C554" t="str">
            <v>un</v>
          </cell>
        </row>
        <row r="555">
          <cell r="A555" t="str">
            <v>AP 10.25.0100 (/)</v>
          </cell>
          <cell r="B555" t="str">
            <v>Exaustor eolico de 24", para fixacao em telhados. Fornecimento.</v>
          </cell>
          <cell r="C555" t="str">
            <v>un</v>
          </cell>
        </row>
        <row r="556">
          <cell r="A556" t="str">
            <v>AP 10.30.0050 (A)</v>
          </cell>
          <cell r="B556" t="str">
            <v>Torneira eletrica 110/220V. Fornecimento e instalacao.</v>
          </cell>
          <cell r="C556" t="str">
            <v>un</v>
          </cell>
        </row>
        <row r="557">
          <cell r="A557" t="str">
            <v>AP 10.30.0059 (A)</v>
          </cell>
          <cell r="B557" t="str">
            <v>Torneira fotoeletrica. Fornecimento e instalacao.</v>
          </cell>
          <cell r="C557" t="str">
            <v>un</v>
          </cell>
        </row>
        <row r="558">
          <cell r="A558" t="str">
            <v>AP 10.35.0050 (/)</v>
          </cell>
          <cell r="B558" t="str">
            <v>Ventilador de teto, com chave para ventilacao e exaustao e pas em aco pintado, Ventaco ou similar. Fornecimento e instalacao.</v>
          </cell>
          <cell r="C558" t="str">
            <v>un</v>
          </cell>
        </row>
        <row r="559">
          <cell r="A559" t="str">
            <v>AP 10.35.0100 (/)</v>
          </cell>
          <cell r="B559" t="str">
            <v>Ventilador de parede, com diametro de 400mm, vazao de 5000m3/h, pressao de 5mmca e motor de 0,33HP de 4 polos/220V. Fornecimento e instalacao.</v>
          </cell>
          <cell r="C559" t="str">
            <v>un</v>
          </cell>
        </row>
        <row r="560">
          <cell r="A560" t="str">
            <v>AP 10.35.0150 (/)</v>
          </cell>
          <cell r="B560" t="str">
            <v>Ventilador de parede, tipo comercial, oscilante, VP20, diametro de 20", motor de 270W, rotacao de 1500RPM, vazao de 280m3/min., monofasico de 110/220V, da Viva Vento ou similar.
Fornecimento.</v>
          </cell>
          <cell r="C560" t="str">
            <v>un</v>
          </cell>
        </row>
        <row r="561">
          <cell r="A561" t="str">
            <v>AP 10.35.0200 (/)</v>
          </cell>
          <cell r="B561" t="str">
            <v>Ventilador de parede, tipo industrial, oscilante, diametro de 24", motor de 1/8HP, rotacao de 1500RPM (com 3 velocidades), vazao de 380m3/min., monofasico de 110/220V, Veneza Plus V2, Solaster ou similar. Fornecimento.</v>
          </cell>
          <cell r="C561" t="str">
            <v>un</v>
          </cell>
        </row>
        <row r="562">
          <cell r="A562" t="str">
            <v>AP 10.99.0100 (/)</v>
          </cell>
          <cell r="B562" t="str">
            <v>Lanterna de seguranca, tipo giratoria, para Camara Escura, com filtro vermelho, tipo Kodak 6B ou similar, em estrutura de aco pintado.
Fornecimento.</v>
          </cell>
          <cell r="C562" t="str">
            <v>un</v>
          </cell>
        </row>
        <row r="563">
          <cell r="A563" t="str">
            <v>AP 10.99.0150 (/)</v>
          </cell>
          <cell r="B563" t="str">
            <v>Prisma bicolor de sinalizacao para portas de salas de Raio X. Fornecimento e instalacao.</v>
          </cell>
          <cell r="C563" t="str">
            <v>un</v>
          </cell>
        </row>
        <row r="564">
          <cell r="A564" t="str">
            <v>AP 10.99.0200 (/)</v>
          </cell>
          <cell r="B564" t="str">
            <v>Sirene audio visual, para sistema de alarme contra incendio. Fornecimento e colocacao.</v>
          </cell>
          <cell r="C564" t="str">
            <v>un</v>
          </cell>
        </row>
        <row r="565">
          <cell r="A565" t="str">
            <v>AP 14.05.0050 (/)</v>
          </cell>
          <cell r="B565" t="str">
            <v>Fogao industrial, a gas, em aco carbono pintado, de 4 bocas com grelha em ferro fundido de (30x30)cm, provido de 2 queimadores simples e 2 queimadores duplos e estrado paneleiro inferior, nas medidas de (76x86x85)cm, Merinox Fog 430 ou similar. Fornecimento.(desonerado)</v>
          </cell>
          <cell r="C565" t="str">
            <v>un</v>
          </cell>
        </row>
        <row r="566">
          <cell r="A566" t="str">
            <v>AP 14.05.0100 (/)</v>
          </cell>
          <cell r="B566" t="str">
            <v>Fogao industrial, a gas, em aco carbono pintado, de 6 bocas com grelha em ferro fundido de (30x30)cm, provido de 3 queimadores simples e 3 queimadores duplos e estrado paneleiro inferior, Merinox Fog 630 ou similar. Fornecimento. (desonerado)</v>
          </cell>
          <cell r="C566" t="str">
            <v>un</v>
          </cell>
        </row>
        <row r="567">
          <cell r="A567" t="str">
            <v>AP 14.05.0150 (/)</v>
          </cell>
          <cell r="B567" t="str">
            <v>Fogao industrial de 6 bocas com forno. Fornecimento.(desonerado)</v>
          </cell>
          <cell r="C567" t="str">
            <v>un</v>
          </cell>
        </row>
        <row r="568">
          <cell r="A568" t="str">
            <v>AP 14.10.0050 (/)</v>
          </cell>
          <cell r="B568"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Fornecimento.(desonerado)</v>
          </cell>
          <cell r="C568" t="str">
            <v>un</v>
          </cell>
        </row>
        <row r="569">
          <cell r="A569" t="str">
            <v>AP 15.05.0050 (/)</v>
          </cell>
          <cell r="B569" t="str">
            <v>Fogao industrial, a gas, em aco carbono pintado, de 4 bocas com grelha em ferro fundido de (30x30)cm, provido de 2 queimadores simples e 2 queimadores duplos e estrado paneleiro inferior, nas medidas de (76x86x85)cm, Merinox Fog 430 ou similar. Fornecimento.</v>
          </cell>
          <cell r="C569" t="str">
            <v>un</v>
          </cell>
        </row>
        <row r="570">
          <cell r="A570" t="str">
            <v>AP 15.05.0100 (/)</v>
          </cell>
          <cell r="B570" t="str">
            <v>Fogao industrial, a gas, em aco carbono pintado, de 6 bocas com grelha em ferro fundido de (30x30)cm, provido de 3 queimadores simples e 3 queimadores duplos e estrado paneleiro inferior, Merinox Fog 630 ou similar.
Fornecimento.</v>
          </cell>
          <cell r="C570" t="str">
            <v>un</v>
          </cell>
        </row>
        <row r="571">
          <cell r="A571" t="str">
            <v>AP 15.05.0150 (/)</v>
          </cell>
          <cell r="B571" t="str">
            <v>Fogao industrial de 6 bocas com forno. Fornecimento.</v>
          </cell>
          <cell r="C571" t="str">
            <v>un</v>
          </cell>
        </row>
        <row r="572">
          <cell r="A572" t="str">
            <v>AP 15.10.0050 (/)</v>
          </cell>
          <cell r="B572" t="str">
            <v>Filtro eletrostatico para exaustao mecanica, tipo Penney, modelo FET 21H3, ou similar, com capacidade nominal de 9900 m3/h, alimentacao de 220V, monifasica, perda de pressao de 10 mmca (limpo) e 20 mmca (sujo), temperatura de trabalho ate 140oF, carcaca em aco carbono, pre- filtro mecanico de telas executado em aluminio e separador inercial de nevoas e gotas em aluminio, inclusive difusores. Fornecimento.</v>
          </cell>
          <cell r="C572" t="str">
            <v>un</v>
          </cell>
        </row>
        <row r="573">
          <cell r="A573" t="str">
            <v>AP 19.05.0050 (/)</v>
          </cell>
          <cell r="B573"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instalacao.(desonerado)</v>
          </cell>
          <cell r="C573" t="str">
            <v>un</v>
          </cell>
        </row>
        <row r="574">
          <cell r="A574" t="str">
            <v>AP 19.05.0100 (/)</v>
          </cell>
          <cell r="B574"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instalacao.(desonerado)</v>
          </cell>
          <cell r="C574" t="str">
            <v>un</v>
          </cell>
        </row>
        <row r="575">
          <cell r="A575" t="str">
            <v>AP 19.05.0140 (/)</v>
          </cell>
          <cell r="B575" t="str">
            <v>Elevador sem casa de maquinas, com 3 paradas, capacidade 8 pessoas ou 600Kg, modelo Smart MRL8-DF da Atlas Schindler ou similar.
Fornecimento, montagem e instalacao. (desonerado)</v>
          </cell>
          <cell r="C575" t="str">
            <v>un</v>
          </cell>
        </row>
        <row r="576">
          <cell r="A576" t="str">
            <v>AP 19.05.0150 (/)</v>
          </cell>
          <cell r="B576"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 (desonerado)</v>
          </cell>
          <cell r="C576" t="str">
            <v>un</v>
          </cell>
        </row>
        <row r="577">
          <cell r="A577" t="str">
            <v>AP 19.05.0200 (/)</v>
          </cell>
          <cell r="B577" t="str">
            <v>Plataforma para transporte vertical, percurso de 3,17m, capacidade para 230kg, velocidade de</v>
          </cell>
          <cell r="C577" t="str">
            <v>un</v>
          </cell>
        </row>
        <row r="578">
          <cell r="A578">
            <v>44958</v>
          </cell>
          <cell r="B578" t="str">
            <v>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instalacao.(desonerado)</v>
          </cell>
          <cell r="C578">
            <v>44958</v>
          </cell>
        </row>
        <row r="579">
          <cell r="A579" t="str">
            <v>AP 20.05.0050 (/)</v>
          </cell>
          <cell r="B579" t="str">
            <v>Elevador especial para cadeira de rodas, capacidade de 210Kg, velocidade 15m/min, 2 paradas, percurso de 6,60m, comando automatico simples em todas as paradas, com 2 portas por andar, abertura do mesmo lado tipo eixo vertical, dimensoes de (0,80x2,00)m, portas em chapa com acabamento primer para pintura (exclusive esta), cabina com dimensoes de (0,90x1,30x2,05)m em estrutura metalica, acabamento do piso em chapa de aco 3/16" revestida em borracha sintetica, teto e acabamentos laterais com painel em chapa de aco com pintura eletrostatica na cor bege, iluminacao da cabina com luminaria fluorescente, porta da cabina pantografica manual em aluminio anodizado, guias em perfil "T" laminado, contrapeso em blocos de ferro fundido, com maquina superior, moto-freio e redutor de rosca sem fim, auxiliado por contrapeso, modelo EL- 2913 da montele ou similar. Fornecimento, montagem e instalacao.</v>
          </cell>
          <cell r="C579" t="str">
            <v>un</v>
          </cell>
        </row>
        <row r="580">
          <cell r="A580" t="str">
            <v>AP 20.05.0100 (/)</v>
          </cell>
          <cell r="B580" t="str">
            <v>Elevador hidraulico, com capacidade para 6 pessoas, 420Kg, velocidade de 0,75m/s, paradas 2 (1 a 2), com motor de corrente alternada, 2 velocidades, tensao de iluminacao de 110V, motriz de 220V, frequencia de 60Hz, maquina de tracao com engrenagem em cima da caixa, Otis ou similar. Fornecimento, montagem e instalacao.</v>
          </cell>
          <cell r="C580" t="str">
            <v>un</v>
          </cell>
        </row>
        <row r="581">
          <cell r="A581" t="str">
            <v>AP 20.05.0140 (/)</v>
          </cell>
          <cell r="B581" t="str">
            <v>Elevador sem casa de maquinas, com 3 paradas, capacidade 8 pessoas ou 600Kg, modelo Smart MRL8-DF da Atlas Schindler ou similar.
Fornecimento, montagem e instalacao.</v>
          </cell>
          <cell r="C581" t="str">
            <v>un</v>
          </cell>
        </row>
        <row r="582">
          <cell r="A582" t="str">
            <v>AP 20.05.0150 (/)</v>
          </cell>
          <cell r="B582" t="str">
            <v>Elevador hidraulico, com capacidade para 8 pessoas, 560Kg, velocidade de 0,53m/s, percurso 11,3m, paradas 4 (T1 a 3), com motor trifasico de 220V, 60Hz, sistema hidraulico com transmissao forca motriz atraves de oleo sobre pressao por grupo impulsor, o comprimento da tubulacao nao podera exceder a 6m, com sistema eletronico de comando e controle dotado de display digital, isolador de posicao no pavimento principal e setas direcionais nos demais pavimentos, Atlas Vilares ou similar.
Fornecimento, montagem e instalacao.</v>
          </cell>
          <cell r="C582" t="str">
            <v>un</v>
          </cell>
        </row>
        <row r="583">
          <cell r="A583" t="str">
            <v>AP 20.05.0200 (/)</v>
          </cell>
          <cell r="B583" t="str">
            <v>Plataforma para transporte vertical, percurso de 3,17m, capacidade para 230kg, velocidade de 6m/minuto, com duas paradas, guarda corpo lateral com braco tipo basculante e acesso pelo mesmo lado, comando automatico simples nas duas paradas franqueado, chave na cabine, motor eletrico de 2CV a 1720 rpm, 60 hz, trifasico (220/380V), acionamento com fuso de aco com rosca trapezoidal 150 e bucha auto lubrificante, construcao modulada em chapas e perfis de aco com ligacoes parafusadas de alta resistencia, acabamento em pintura a po na cor cinza, com acabamento texturizado, cabine com piso anti-derrapante, chaves de fim de curso, microrutores de interferencia no percurso, acoplamento por embreagem conica automatica. Plataforma nas dimensoes da base, sendo largura e profundidade respectivamente de (125x125)cm, dimensoes uteis da cabine, sendo largura e profundidade respectivamente de (80x120)cm, inclusive portao de embarque/desembarque nos dois pavimentos, Montele, modelo PL-237ou similar. Fornecimento, montagem e instalacao.</v>
          </cell>
          <cell r="C583" t="str">
            <v>un</v>
          </cell>
        </row>
        <row r="584">
          <cell r="A584" t="str">
            <v>AP 24.05.0050 (/)</v>
          </cell>
          <cell r="B584" t="str">
            <v>Aspirador a vacuo com frasco para redes de gases medicinais. Fornecimento.(desonerado)</v>
          </cell>
          <cell r="C584" t="str">
            <v>un</v>
          </cell>
        </row>
        <row r="585">
          <cell r="A585" t="str">
            <v>AP 24.05.0100 (/)</v>
          </cell>
          <cell r="B585" t="str">
            <v>Fluxometro com umidificador, ar comprimido/oxigenio, para redes de gases</v>
          </cell>
          <cell r="C585" t="str">
            <v>un</v>
          </cell>
        </row>
        <row r="586">
          <cell r="A586">
            <v>44958</v>
          </cell>
          <cell r="B586" t="str">
            <v>medicinais. Fornecimento.(desonerado)</v>
          </cell>
          <cell r="C586">
            <v>44958</v>
          </cell>
        </row>
        <row r="587">
          <cell r="A587" t="str">
            <v>AP 25.05.0050 (/)</v>
          </cell>
          <cell r="B587" t="str">
            <v>Aspirador a vacuo com frasco para redes de gases medicinais. Fornecimento.</v>
          </cell>
          <cell r="C587" t="str">
            <v>un</v>
          </cell>
        </row>
        <row r="588">
          <cell r="A588" t="str">
            <v>AP 25.05.0100 (/)</v>
          </cell>
          <cell r="B588" t="str">
            <v>Fluxometro com umidificador, ar comprimido/oxigenio, para redes de gases medicinais. Fornecimento.</v>
          </cell>
          <cell r="C588" t="str">
            <v>un</v>
          </cell>
        </row>
        <row r="589">
          <cell r="A589" t="str">
            <v>AP 29.05.0051 (/)</v>
          </cell>
          <cell r="B589" t="str">
            <v>Botijao de gas engarrafado (GLP), capacidade para 13Kg, inclusive o vasilhame e o gas.
Fornecimento e colocacao.(desonerado)</v>
          </cell>
          <cell r="C589" t="str">
            <v>un</v>
          </cell>
        </row>
        <row r="590">
          <cell r="A590" t="str">
            <v>AP 29.05.0101 (/)</v>
          </cell>
          <cell r="B590" t="str">
            <v>Botijao de gas engarrafado (GLP), capacidade para 45Kg, inclusive o vasilhame e o gas.
Fornecimento e colocacao.(desonerado)</v>
          </cell>
          <cell r="C590" t="str">
            <v>un</v>
          </cell>
        </row>
        <row r="591">
          <cell r="A591" t="str">
            <v>AP 29.05.0300 (/)</v>
          </cell>
          <cell r="B591" t="str">
            <v>Regulador Fisher para botijoes de gas GLP com 13Kg. Fornecimento.(desonerado)</v>
          </cell>
          <cell r="C591" t="str">
            <v>un</v>
          </cell>
        </row>
        <row r="592">
          <cell r="A592" t="str">
            <v>AP 30.05.0051 (/)</v>
          </cell>
          <cell r="B592" t="str">
            <v>Botijao de gas engarrafado (GLP), capacidade para 13Kg, inclusive o vasilhame e o gas.
Fornecimento e colocacao.</v>
          </cell>
          <cell r="C592" t="str">
            <v>un</v>
          </cell>
        </row>
        <row r="593">
          <cell r="A593" t="str">
            <v>AP 30.05.0101 (/)</v>
          </cell>
          <cell r="B593" t="str">
            <v>Botijao de gas engarrafado (GLP), capacidade para 45Kg, inclusive o vasilhame e o gas.
Fornecimento e colocacao.</v>
          </cell>
          <cell r="C593" t="str">
            <v>un</v>
          </cell>
        </row>
        <row r="594">
          <cell r="A594" t="str">
            <v>AP 30.05.0300 (/)</v>
          </cell>
          <cell r="B594" t="str">
            <v>Regulador Fisher para botijoes de gas GLP com 13Kg. Fornecimento.</v>
          </cell>
          <cell r="C594" t="str">
            <v>un</v>
          </cell>
        </row>
        <row r="595">
          <cell r="A595" t="str">
            <v>AP 34.05.0050 (/)</v>
          </cell>
          <cell r="B595" t="str">
            <v>Caixa d'agua em polietileno, capacidade para 500l, com alcas de ancoragem e transporte, tampa com fechamento por meio de travas, diametro de 131cm e altura de 72cm, modelo Aqualev ou similar. Fornecimento.(desonerado)</v>
          </cell>
          <cell r="C595" t="str">
            <v>un</v>
          </cell>
        </row>
        <row r="596">
          <cell r="A596" t="str">
            <v>AP 34.05.0100 (/)</v>
          </cell>
          <cell r="B596" t="str">
            <v>Caixa d'agua redonda, de fibra de vidro, capacidade para 1000l, com tampa.
Fornecimento.(desonerado)</v>
          </cell>
          <cell r="C596" t="str">
            <v>un</v>
          </cell>
        </row>
        <row r="597">
          <cell r="A597" t="str">
            <v>AP 34.05.0103 (/)</v>
          </cell>
          <cell r="B597" t="str">
            <v>Caixa d'agua em polietileno, capacidade para 1000l, com alcas de ancoragem e transporte, tampa com fechamento por meio de travas, diametro de 163cm e altura de 93cm, modelo Aqualev ou similar. Fornecimento.(desonerado)</v>
          </cell>
          <cell r="C597" t="str">
            <v>un</v>
          </cell>
        </row>
        <row r="598">
          <cell r="A598" t="str">
            <v>AP 34.10.0050 (/)</v>
          </cell>
          <cell r="B598"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8" t="str">
            <v>un</v>
          </cell>
        </row>
        <row r="599">
          <cell r="A599" t="str">
            <v>AP 34.10.0100 (/)</v>
          </cell>
          <cell r="B599"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599" t="str">
            <v>un</v>
          </cell>
        </row>
        <row r="600">
          <cell r="A600" t="str">
            <v>AP 34.10.0150 (/)</v>
          </cell>
          <cell r="B600"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Fornecimento.(desonerado)</v>
          </cell>
          <cell r="C600" t="str">
            <v>un</v>
          </cell>
        </row>
        <row r="601">
          <cell r="A601" t="str">
            <v>AP 34.15.0050 (/)</v>
          </cell>
          <cell r="B601"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1" t="str">
            <v>un</v>
          </cell>
        </row>
        <row r="602">
          <cell r="A602" t="str">
            <v>AP 34.15.0100 (/)</v>
          </cell>
          <cell r="B602"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 (desonerado)</v>
          </cell>
          <cell r="C602" t="str">
            <v>un</v>
          </cell>
        </row>
        <row r="603">
          <cell r="A603" t="str">
            <v>AP 35.05.0050 (/)</v>
          </cell>
          <cell r="B603" t="str">
            <v>Caixa d'agua em polietileno, capacidade para 500l, com alcas de ancoragem e transporte, tampa com fechamento por meio de travas, diametro de 131cm e altura de 72cm, modelo Aqualev ou similar. Fornecimento.</v>
          </cell>
          <cell r="C603" t="str">
            <v>un</v>
          </cell>
        </row>
        <row r="604">
          <cell r="A604" t="str">
            <v>AP 35.05.0100 (/)</v>
          </cell>
          <cell r="B604" t="str">
            <v>Caixa d'agua redonda, de fibra de vidro, capacidade para 1000l, com tampa.
Fornecimento.</v>
          </cell>
          <cell r="C604" t="str">
            <v>un</v>
          </cell>
        </row>
        <row r="605">
          <cell r="A605" t="str">
            <v>AP 35.05.0103 (/)</v>
          </cell>
          <cell r="B605" t="str">
            <v>Caixa d'agua em polietileno, capacidade para 1000l, com alcas de ancoragem e transporte, tampa com fechamento por meio de travas, diametro de 163cm e altura de 93cm, modelo Aqualev ou similar. Fornecimento.</v>
          </cell>
          <cell r="C605" t="str">
            <v>un</v>
          </cell>
        </row>
        <row r="606">
          <cell r="A606" t="str">
            <v>AP 35.10.0050 (/)</v>
          </cell>
          <cell r="B606" t="str">
            <v>Reservatorio em fibra de vidro, com capacidade de 10.000L, dimensoes (diametro: 2,60 x altura: 2,00m),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6" t="str">
            <v>un</v>
          </cell>
        </row>
        <row r="607">
          <cell r="A607" t="str">
            <v>AP 35.10.0100 (/)</v>
          </cell>
          <cell r="B607" t="str">
            <v>Reservatorio em fibra de vidro, com capacidade de 20.000L, dimensoes (diametro: 3,00 x altura: 2,84m),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7" t="str">
            <v>un</v>
          </cell>
        </row>
        <row r="608">
          <cell r="A608" t="str">
            <v>AP 35.10.0150 (/)</v>
          </cell>
          <cell r="B608" t="str">
            <v>Reservatorio em fibra de vidro, com capacidade de 30.000L, dimensoes (diametro: 3,00 x altura: 4,26m), para agua nao potavel ou para aproveitamento de agua de chuva (AAC), fabricados para operarem sob regime de carga oscilante ciclica, tratamento especial com absorvedores de radiacoes UVA e UVB solares extra-reforcados, suportam carga de compressao diretamente no costado sem necessidade de contencao quando soterrados. Tratamento interno com resinas adequadas e especiais (conforme aprovacao do Ministerio da Saude e o Instituto Adolpho Lutz). Reservatorios testados em resistencia maxima a tracao, flexao, dureza Barcol, metodos / Normas utilizadas: ASTM D- 638/77 - ASTM D-790/71 - ASTM D-2583.
Fornecimento.</v>
          </cell>
          <cell r="C608" t="str">
            <v>un</v>
          </cell>
        </row>
        <row r="609">
          <cell r="A609" t="str">
            <v>AP 35.15.0050 (/)</v>
          </cell>
          <cell r="B609" t="str">
            <v>Reservatorio metalico, padrao SABESP ou similar, com capacidade para 50m3,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09" t="str">
            <v>un</v>
          </cell>
        </row>
        <row r="610">
          <cell r="A610" t="str">
            <v>AP 35.15.0100 (/)</v>
          </cell>
          <cell r="B610" t="str">
            <v>Reservatorio metalico, padrao SABESP ou similar, com capacidade para 100m3, para agua potavel, estilo taca agua total. Aco USI-SAC-41 ou cor- 400, inclusive encanamento interno, escadas (interna e externa) entrada e saidas, suporte chave eletrica, dreno auto limpante, base para fixacao, guarda corpo de protecao e corrimao superior. Fornecimento e instalacao.</v>
          </cell>
          <cell r="C610" t="str">
            <v>un</v>
          </cell>
        </row>
        <row r="611">
          <cell r="A611" t="str">
            <v>AP 39.05.0050 (A)</v>
          </cell>
          <cell r="B611" t="str">
            <v>Balcao de passagem de alimentos, em concretro aparente, guarnicao em madeira aparelhada, exclusive pintura.(desonerado)</v>
          </cell>
          <cell r="C611" t="str">
            <v>m</v>
          </cell>
        </row>
        <row r="612">
          <cell r="A612" t="str">
            <v>AP 39.05.0100 (A)</v>
          </cell>
          <cell r="B612" t="str">
            <v>Banca de concreto aparente, com 0,60m de largura e 0,06m de espessura, para 1 cuba, exclusive esta.(desonerado)</v>
          </cell>
          <cell r="C612" t="str">
            <v>m</v>
          </cell>
        </row>
        <row r="613">
          <cell r="A613" t="str">
            <v>AP 39.05.0150 (A)</v>
          </cell>
          <cell r="B613" t="str">
            <v>Bebedouro ou lavatorio de concreto, fundido no local, secao em calha prismatica, largura de 0,40m, rebordo com 0,25m de altura, medidos internamente em osso, revestido de azulejos brancos (15x15)cm interna e externamente, e valvula; exclusive torneira.(desonerado)</v>
          </cell>
          <cell r="C613" t="str">
            <v>m</v>
          </cell>
        </row>
        <row r="614">
          <cell r="A614" t="str">
            <v>AP 39.05.0200 (A)</v>
          </cell>
          <cell r="B614" t="str">
            <v>Mictorio de concreto, fundido no local, com secao em calha prismatica, largura de 0,40m, rebordo com 0,15m, medidos internamente em osso, revestido de azulejos brancos (15x15)cm, interna e externamente, e valvula. Exclusive instalacao hidraulica.(desonerado)</v>
          </cell>
          <cell r="C614" t="str">
            <v>m</v>
          </cell>
        </row>
        <row r="615">
          <cell r="A615" t="str">
            <v>AP 40.05.0050 (A)</v>
          </cell>
          <cell r="B615" t="str">
            <v>Balcao de passagem de alimentos, em concretro aparente, guarnicao em madeira aparelhada, exclusive pintura.</v>
          </cell>
          <cell r="C615" t="str">
            <v>m</v>
          </cell>
        </row>
        <row r="616">
          <cell r="A616" t="str">
            <v>AP 40.05.0100 (A)</v>
          </cell>
          <cell r="B616" t="str">
            <v>Banca de concreto aparente, com 0,60m de largura e 0,06m de espessura, para 1 cuba, exclusive esta.</v>
          </cell>
          <cell r="C616" t="str">
            <v>m</v>
          </cell>
        </row>
        <row r="617">
          <cell r="A617" t="str">
            <v>AP 40.05.0150 (A)</v>
          </cell>
          <cell r="B617" t="str">
            <v>Bebedouro ou lavatorio de concreto, fundido no local, secao em calha prismatica, largura de 0,40m, rebordo com 0,25m de altura, medidos internamente em osso, revestido de azulejos brancos (15x15)cm interna e externamente, e valvula; exclusive torneira.</v>
          </cell>
          <cell r="C617" t="str">
            <v>m</v>
          </cell>
        </row>
        <row r="618">
          <cell r="A618" t="str">
            <v>AP 40.05.0200 (A)</v>
          </cell>
          <cell r="B618" t="str">
            <v>Mictorio de concreto, fundido no local, com secao em calha prismatica, largura de 0,40m, rebordo com 0,15m, medidos internamente em osso, revestido de azulejos brancos (15x15)cm, interna e externamente, e valvula. Exclusive instalacao hidraulica.</v>
          </cell>
          <cell r="C618" t="str">
            <v>m</v>
          </cell>
        </row>
        <row r="619">
          <cell r="A619" t="str">
            <v>AP 44.05.0050 (/)</v>
          </cell>
          <cell r="B619" t="str">
            <v>Extintor de incendio, tipo agua sob pressao, de 10l, completo. Fornecimento.(desonerado)</v>
          </cell>
          <cell r="C619" t="str">
            <v>un</v>
          </cell>
        </row>
        <row r="620">
          <cell r="A620" t="str">
            <v>AP 44.05.0100 (/)</v>
          </cell>
          <cell r="B620" t="str">
            <v>Extintor de incendio, tipo gas carbonico, de 4kg, completo. Fornecimento e colocacao.(desonerado)</v>
          </cell>
          <cell r="C620" t="str">
            <v>un</v>
          </cell>
        </row>
        <row r="621">
          <cell r="A621" t="str">
            <v>AP 44.05.0103 (/)</v>
          </cell>
          <cell r="B621" t="str">
            <v>Extintor de incendio, tipo gas carbonico, de 6kg, completo. Fornecimento e colocacao.(desonerado)</v>
          </cell>
          <cell r="C621" t="str">
            <v>un</v>
          </cell>
        </row>
        <row r="622">
          <cell r="A622" t="str">
            <v>AP 44.05.0106 (/)</v>
          </cell>
          <cell r="B622" t="str">
            <v>Extintor de incendio, tipo gas carbonico, de 10Kg, completo. Fornecimento.(desonerado)</v>
          </cell>
          <cell r="C622" t="str">
            <v>un</v>
          </cell>
        </row>
        <row r="623">
          <cell r="A623" t="str">
            <v>AP 44.05.0150 (/)</v>
          </cell>
          <cell r="B623" t="str">
            <v>Extintor de incendio, tipo po quimico, de 4kg, completo. Fornecimento e colocacao.(desonerado)</v>
          </cell>
          <cell r="C623" t="str">
            <v>un</v>
          </cell>
        </row>
        <row r="624">
          <cell r="A624" t="str">
            <v>AP 44.05.0153 (/)</v>
          </cell>
          <cell r="B624" t="str">
            <v>Extintor de incendio, tipo po quimico, de 6kg, completo. Fornecimento e colocacao.(desonerado)</v>
          </cell>
          <cell r="C624" t="str">
            <v>un</v>
          </cell>
        </row>
        <row r="625">
          <cell r="A625" t="str">
            <v>AP 44.05.0156 (/)</v>
          </cell>
          <cell r="B625" t="str">
            <v>Extintor de incendio, tipo po quimico seco, de 12kg, completo. Fornecimento.(desonerado)</v>
          </cell>
          <cell r="C625" t="str">
            <v>un</v>
          </cell>
        </row>
        <row r="626">
          <cell r="A626" t="str">
            <v>AP 44.05.0159 (/)</v>
          </cell>
          <cell r="B626" t="str">
            <v>Extintor de incendio, tipo po quimico seco, de 30kg, completo com carreta. Fornecimento.(desonerado)</v>
          </cell>
          <cell r="C626" t="str">
            <v>un</v>
          </cell>
        </row>
        <row r="627">
          <cell r="A627" t="str">
            <v>AP 45.05.0050 (/)</v>
          </cell>
          <cell r="B627" t="str">
            <v>Extintor de incendio, tipo agua sob pressao, de 10l, completo. Fornecimento.</v>
          </cell>
          <cell r="C627" t="str">
            <v>un</v>
          </cell>
        </row>
        <row r="628">
          <cell r="A628" t="str">
            <v>AP 45.05.0100 (/)</v>
          </cell>
          <cell r="B628" t="str">
            <v>Extintor de incendio, tipo gas carbonico, de 4kg, completo. Fornecimento e colocacao.</v>
          </cell>
          <cell r="C628" t="str">
            <v>un</v>
          </cell>
        </row>
        <row r="629">
          <cell r="A629" t="str">
            <v>AP 45.05.0103 (/)</v>
          </cell>
          <cell r="B629" t="str">
            <v>Extintor de incendio, tipo gas carbonico, de 6kg, completo. Fornecimento e colocacao.</v>
          </cell>
          <cell r="C629" t="str">
            <v>un</v>
          </cell>
        </row>
        <row r="630">
          <cell r="A630" t="str">
            <v>AP 45.05.0106 (/)</v>
          </cell>
          <cell r="B630" t="str">
            <v>Extintor de incendio, tipo gas carbonico, de 10Kg, completo. Fornecimento.</v>
          </cell>
          <cell r="C630" t="str">
            <v>un</v>
          </cell>
        </row>
        <row r="631">
          <cell r="A631" t="str">
            <v>AP 45.05.0150 (/)</v>
          </cell>
          <cell r="B631" t="str">
            <v>Extintor de incendio, tipo po quimico, de 4kg, completo. Fornecimento e colocacao.</v>
          </cell>
          <cell r="C631" t="str">
            <v>un</v>
          </cell>
        </row>
        <row r="632">
          <cell r="A632" t="str">
            <v>AP 45.05.0153 (/)</v>
          </cell>
          <cell r="B632" t="str">
            <v>Extintor de incendio, tipo po quimico, de 6kg, completo. Fornecimento e colocacao.</v>
          </cell>
          <cell r="C632" t="str">
            <v>un</v>
          </cell>
        </row>
        <row r="633">
          <cell r="A633" t="str">
            <v>AP 45.05.0156 (/)</v>
          </cell>
          <cell r="B633" t="str">
            <v>Extintor de incendio, tipo po quimico seco, de 12kg, completo. Fornecimento.</v>
          </cell>
          <cell r="C633" t="str">
            <v>un</v>
          </cell>
        </row>
        <row r="634">
          <cell r="A634" t="str">
            <v>AP 45.05.0159 (/)</v>
          </cell>
          <cell r="B634" t="str">
            <v>Extintor de incendio, tipo po quimico seco, de 30kg, completo com carreta. Fornecimento.</v>
          </cell>
          <cell r="C634" t="str">
            <v>un</v>
          </cell>
        </row>
        <row r="635">
          <cell r="A635" t="str">
            <v>AP 49.05.0040 (A)</v>
          </cell>
          <cell r="B635" t="str">
            <v>Banca de Marmore Branco Nacional, com 3cm de espessura, medindo: (1,00x0,60)m, com abertura para uma cuba, sobre apoios de alvenaria de meia vez e verga de concreto, sem revestimento.
Fornecimento e assentamento.(desonerado)</v>
          </cell>
          <cell r="C635" t="str">
            <v>un</v>
          </cell>
        </row>
        <row r="636">
          <cell r="A636" t="str">
            <v>AP 49.05.0050 (/)</v>
          </cell>
          <cell r="B636" t="str">
            <v>Banca de Marmore Branco Nacional, com 3cm de espessura, medindo (1,50x0,60)m, com abertura para 1 cuba, sobre apoios de alvenaria de meia vez e verga de concreto, sem revestimento.
Fornecimento e assentamento.(desonerado)</v>
          </cell>
          <cell r="C636" t="str">
            <v>un</v>
          </cell>
        </row>
        <row r="637">
          <cell r="A637" t="str">
            <v>AP 49.05.0053 (/)</v>
          </cell>
          <cell r="B637" t="str">
            <v>Banca de Marmore Branco Nacional, com 3cm de espessura, medindo: (2x0,60)m com abertura para 1 ou 2 cubas sobre apoios de alvenaria de meia vez e vergas de concreto, sem revestimento.
Fornecimento e assentamento.(desonerado)</v>
          </cell>
          <cell r="C637" t="str">
            <v>un</v>
          </cell>
        </row>
        <row r="638">
          <cell r="A638" t="str">
            <v>AP 49.05.0056 (/)</v>
          </cell>
          <cell r="B638" t="str">
            <v>Banca de Marmore Branco Cintilante, com 3cm de espessura, medindo: (2,20x0,60)m com abertura para 1cuba sobre apoio de alvenaria de meia vez e vergas de concreto sem revestimento.
Fornecimento e assentamento.(desonerado)</v>
          </cell>
          <cell r="C638" t="str">
            <v>un</v>
          </cell>
        </row>
        <row r="639">
          <cell r="A639" t="str">
            <v>AP 49.05.0059 (/)</v>
          </cell>
          <cell r="B639" t="str">
            <v>Banca de Marmore Branco Nacional, com 3cm de espessura, medindo: (2,50x0,60)m, com abertura para 1 ou 2 cubas sobre apoios de alvenaria de meia vez e vergas de concreto, se(desonerado)</v>
          </cell>
          <cell r="C639" t="str">
            <v>un</v>
          </cell>
        </row>
        <row r="640">
          <cell r="A640" t="str">
            <v>AP 49.05.0062 (/)</v>
          </cell>
          <cell r="B640" t="str">
            <v>Banca de Marmore Branco Nacional, com 3cm de espessura, medindo (3x0,60)m, com abertura para 1 ou 2 cubas, sobre apoios de alvenaria de meia vez e vergas de concreto, sem revestimento.
Fornecimento e assentamento.(desonerado)</v>
          </cell>
          <cell r="C640" t="str">
            <v>un</v>
          </cell>
        </row>
        <row r="641">
          <cell r="A641" t="str">
            <v>AP 49.05.0065 (/)</v>
          </cell>
          <cell r="B641" t="str">
            <v>Banca de Marmore Branco Nacional, com 3cm de espessura, medindo (3,50x0,60)m, com abertura para 1 ou 2 cubas, sobre apoios de alvenaria de meia vez e vergas de concreto, sem revestimento. Fornecimento e assentamento.(desonerado)</v>
          </cell>
          <cell r="C641" t="str">
            <v>un</v>
          </cell>
        </row>
        <row r="642">
          <cell r="A642" t="str">
            <v>AP 49.05.0068 (/)</v>
          </cell>
          <cell r="B642" t="str">
            <v>Banca de Marmore Branco Nacional, com 3cm de espessura, medindo (4x0,60)m, com abertura para 1 ou 2 cubas, sobre apoios de alvenaria de meia vez e vergas de concreto, sem revestimento.
Fornecimento e assentamento.(desonerado)</v>
          </cell>
          <cell r="C642" t="str">
            <v>un</v>
          </cell>
        </row>
        <row r="643">
          <cell r="A643" t="str">
            <v>AP 49.05.0071 (/)</v>
          </cell>
          <cell r="B643" t="str">
            <v>Banca de Marmore Branco Nacional, com 3cm de espessura, medindo 0,60m de largura, com abertura para 1 ou 2 cubas, sobre apoios de alvenaria de meia vez e vergas de concreto, sem revestimento. Fornecimento e assentamento. (desonerado)</v>
          </cell>
          <cell r="C643" t="str">
            <v>m2</v>
          </cell>
        </row>
        <row r="644">
          <cell r="A644" t="str">
            <v>AP 49.05.0074 (/)</v>
          </cell>
          <cell r="B644" t="str">
            <v>Banca de Marmore Branco Nacional, com 3cm de espessura medindo: (2x0,60)m, com abertura para 2 conchas de louca, sobre apoios de alvenaria de meia vez e vergas de concreto, sem revestimento. Fornecimento e assentamento.(desonerado)</v>
          </cell>
          <cell r="C644" t="str">
            <v>un</v>
          </cell>
        </row>
        <row r="645">
          <cell r="A645" t="str">
            <v>AP 49.05.0150 (/)</v>
          </cell>
          <cell r="B645" t="str">
            <v>Banca seca de Marmore Branco Nacional, com 3cm de espessura e 0,60m de largura, sobre apoios de alvenaria de meia vez e verga de concreto, sem revestimento. Fornecimento e assentamento. (desonerado)</v>
          </cell>
          <cell r="C645" t="str">
            <v>m</v>
          </cell>
        </row>
        <row r="646">
          <cell r="A646" t="str">
            <v>AP 49.05.0153 (A)</v>
          </cell>
          <cell r="B646" t="str">
            <v>Banca de marmore sintetico, medindo: (120x50)cm, com cuba do mesmo material, exclusive torneira, valvula e sifao. Fornecimento e assentamento. (desonerado)</v>
          </cell>
          <cell r="C646" t="str">
            <v>un</v>
          </cell>
        </row>
        <row r="647">
          <cell r="A647" t="str">
            <v>AP 49.05.0250 (A)</v>
          </cell>
          <cell r="B647" t="str">
            <v>Banca de marmore sintetico, medindo: (140x55)cm, com cuba do mesmo material, exclusive torneira, valvula e sifao. Fornecimento e assentamento. (desonerado)</v>
          </cell>
          <cell r="C647" t="str">
            <v>un</v>
          </cell>
        </row>
        <row r="648">
          <cell r="A648" t="str">
            <v>AP 49.05.0253 (/)</v>
          </cell>
          <cell r="B648" t="str">
            <v>Banca de marmore sintetico, medindo: (150x55)cm, com cuba do mesmo material, exclusive torneira, valvula e sifao. Fornecimento e assentamento. (desonerado)</v>
          </cell>
          <cell r="C648" t="str">
            <v>un</v>
          </cell>
        </row>
        <row r="649">
          <cell r="A649" t="str">
            <v>AP 49.05.0256 (/)</v>
          </cell>
          <cell r="B649" t="str">
            <v>Banca de marmore sintetico, medindo: (160x55)cm, com cuba do mesmo material, exclusive torneira, valvula e sifao. Fornecimento e assentamento. (desonerado)</v>
          </cell>
          <cell r="C649" t="str">
            <v>un</v>
          </cell>
        </row>
        <row r="650">
          <cell r="A650" t="str">
            <v>AP 49.05.0300 (/)</v>
          </cell>
          <cell r="B650" t="str">
            <v>Banca de marmore sintetico, medindo: (100x50)cm, com cuba do mesmo material, exclusive torneira, valvula e sifao. Fornecimento e assentamento. (desonerado)</v>
          </cell>
          <cell r="C650" t="str">
            <v>un</v>
          </cell>
        </row>
        <row r="651">
          <cell r="A651" t="str">
            <v>AP 49.05.0500 (/)</v>
          </cell>
          <cell r="B651" t="str">
            <v>Banca seca em granito Cinza Andorinha, com 3cm de espessura e 0,60m de largura, sobre apoios de alvenaria de meia vez e verga de concreto, sem revestimento. Fornecimento e assentamento. (desonerado)</v>
          </cell>
          <cell r="C651" t="str">
            <v>m</v>
          </cell>
        </row>
        <row r="652">
          <cell r="A652" t="str">
            <v>AP 49.05.0503 (/)</v>
          </cell>
          <cell r="B652" t="str">
            <v>Banca em granito Cinza Andorinha, com 3cm de espessura e 0,60m de largura, com abertura para 1 ou 2 cubas, sobre apoios de alvenaria de meia vez e verga de concreto, sem revestimento. Fornecimento e assentamento.(desonerado)</v>
          </cell>
          <cell r="C652" t="str">
            <v>m</v>
          </cell>
        </row>
        <row r="653">
          <cell r="A653" t="str">
            <v>AP 49.05.0550 (/)</v>
          </cell>
          <cell r="B653" t="str">
            <v>Banca de granito Preto Tijuca, com 3cm de espessura, sem abertura para cuba, sobre apoios de alvenaria de meia vez e verga de concreto, sem revestimento. Fornecimento e assentamento. (desonerado)</v>
          </cell>
          <cell r="C653" t="str">
            <v>m2</v>
          </cell>
        </row>
        <row r="654">
          <cell r="A654" t="str">
            <v>AP 49.05.0600 (/)</v>
          </cell>
          <cell r="B654" t="str">
            <v>Prateleira em Marmore Branco Nacional, com 3cm de espessura, 40cm de largura, com rasgo na parede. Fornecimento e assentamento. (desonerado)</v>
          </cell>
          <cell r="C654" t="str">
            <v>m</v>
          </cell>
        </row>
        <row r="655">
          <cell r="A655" t="str">
            <v>AP 49.05.0650 (/)</v>
          </cell>
          <cell r="B655" t="str">
            <v>Tanque para lavagem em marmorite, medindo: (47x60)cm, de coralita. Fornecimento.(desonerado)</v>
          </cell>
          <cell r="C655" t="str">
            <v>un</v>
          </cell>
        </row>
        <row r="656">
          <cell r="A656" t="str">
            <v>AP 50.05.0040 (A)</v>
          </cell>
          <cell r="B656" t="str">
            <v>Banca de Marmore Branco Nacional, com 3cm de espessura, medindo: (1,00x0,60)m, com abertura para uma cuba, sobre apoios de alvenaria de meia vez e verga de concreto, sem revestimento.
Fornecimento e assentamento.</v>
          </cell>
          <cell r="C656" t="str">
            <v>un</v>
          </cell>
        </row>
        <row r="657">
          <cell r="A657" t="str">
            <v>AP 50.05.0050 (/)</v>
          </cell>
          <cell r="B657" t="str">
            <v>Banca de Marmore Branco Nacional, com 3cm de espessura, medindo (1,50x0,60)m, com abertura para 1 cuba, sobre apoios de alvenaria de meia vez</v>
          </cell>
          <cell r="C657" t="str">
            <v>un</v>
          </cell>
        </row>
        <row r="658">
          <cell r="A658">
            <v>44958</v>
          </cell>
          <cell r="B658" t="str">
            <v>e verga de concreto, sem revestimento. Fornecimento e assentamento.</v>
          </cell>
          <cell r="C658">
            <v>44958</v>
          </cell>
        </row>
        <row r="659">
          <cell r="A659" t="str">
            <v>AP 50.05.0053 (/)</v>
          </cell>
          <cell r="B659" t="str">
            <v>Banca de Marmore Branco Nacional, com 3cm de espessura, medindo: (2x0,60)m com abertura para 1 ou 2 cubas sobre apoios de alvenaria de meia vez e vergas de concreto, sem revestimento.
Fornecimento e assentamento.</v>
          </cell>
          <cell r="C659" t="str">
            <v>un</v>
          </cell>
        </row>
        <row r="660">
          <cell r="A660" t="str">
            <v>AP 50.05.0056 (/)</v>
          </cell>
          <cell r="B660" t="str">
            <v>Banca de Marmore Branco Cintilante, com 3cm de espessura, medindo: (2,20x0,60)m com abertura para 1cuba sobre apoio de alvenaria de meia vez e vergas de concreto sem revestimento.
Fornecimento e assentamento.</v>
          </cell>
          <cell r="C660" t="str">
            <v>un</v>
          </cell>
        </row>
        <row r="661">
          <cell r="A661" t="str">
            <v>AP 50.05.0059 (/)</v>
          </cell>
          <cell r="B661" t="str">
            <v>Banca de Marmore Branco Nacional, com 3cm de espessura, medindo: (2,50x0,60)m, com abertura para 1 ou 2 cubas sobre apoios de alvenaria de meia vez e vergas de concreto, se</v>
          </cell>
          <cell r="C661" t="str">
            <v>un</v>
          </cell>
        </row>
        <row r="662">
          <cell r="A662" t="str">
            <v>AP 50.05.0062 (/)</v>
          </cell>
          <cell r="B662" t="str">
            <v>Banca de Marmore Branco Nacional, com 3cm de espessura, medindo (3x0,60)m, com abertura para 1 ou 2 cubas, sobre apoios de alvenaria de meia vez e vergas de concreto, sem revestimento.
Fornecimento e assentamento.</v>
          </cell>
          <cell r="C662" t="str">
            <v>un</v>
          </cell>
        </row>
        <row r="663">
          <cell r="A663" t="str">
            <v>AP 50.05.0065 (/)</v>
          </cell>
          <cell r="B663" t="str">
            <v>Banca de Marmore Branco Nacional, com 3cm de espessura, medindo (3,50x0,60)m, com abertura para 1 ou 2 cubas, sobre apoios de alvenaria de meia vez e vergas de concreto, sem revestimento. Fornecimento e assentamento.</v>
          </cell>
          <cell r="C663" t="str">
            <v>un</v>
          </cell>
        </row>
        <row r="664">
          <cell r="A664" t="str">
            <v>AP 50.05.0068 (/)</v>
          </cell>
          <cell r="B664" t="str">
            <v>Banca de Marmore Branco Nacional, com 3cm de espessura, medindo (4x0,60)m, com abertura para 1 ou 2 cubas, sobre apoios de alvenaria de meia vez e vergas de concreto, sem revestimento.
Fornecimento e assentamento.</v>
          </cell>
          <cell r="C664" t="str">
            <v>un</v>
          </cell>
        </row>
        <row r="665">
          <cell r="A665" t="str">
            <v>AP 50.05.0071 (/)</v>
          </cell>
          <cell r="B665" t="str">
            <v>Banca de Marmore Branco Nacional, com 3cm de espessura, medindo 0,60m de largura, com abertura para 1 ou 2 cubas, sobre apoios de alvenaria de meia vez e vergas de concreto, sem revestimento. Fornecimento e assentamento.</v>
          </cell>
          <cell r="C665" t="str">
            <v>m2</v>
          </cell>
        </row>
        <row r="666">
          <cell r="A666" t="str">
            <v>AP 50.05.0074 (/)</v>
          </cell>
          <cell r="B666" t="str">
            <v>Banca de Marmore Branco Nacional, com 3cm de espessura medindo: (2x0,60)m, com abertura para 2 conchas de louca, sobre apoios de alvenaria de meia vez e vergas de concreto, sem revestimento. Fornecimento e assentamento.</v>
          </cell>
          <cell r="C666" t="str">
            <v>un</v>
          </cell>
        </row>
        <row r="667">
          <cell r="A667" t="str">
            <v>AP 50.05.0150 (/)</v>
          </cell>
          <cell r="B667" t="str">
            <v>Banca seca de Marmore Branco Nacional, com 3cm de espessura e 0,60m de largura, sobre apoios de alvenaria de meia vez e verga de concreto, sem revestimento. Fornecimento e assentamento.</v>
          </cell>
          <cell r="C667" t="str">
            <v>m</v>
          </cell>
        </row>
        <row r="668">
          <cell r="A668" t="str">
            <v>AP 50.05.0153 (A)</v>
          </cell>
          <cell r="B668" t="str">
            <v>Banca de marmore sintetico, medindo: (120x50)cm, com cuba do mesmo material, exclusive torneira, valvula e sifao. Fornecimento e assentamento.</v>
          </cell>
          <cell r="C668" t="str">
            <v>un</v>
          </cell>
        </row>
        <row r="669">
          <cell r="A669" t="str">
            <v>AP 50.05.0250 (A)</v>
          </cell>
          <cell r="B669" t="str">
            <v>Banca de marmore sintetico, medindo: (140x55)cm, com cuba do mesmo material, exclusive torneira, valvula e sifao. Fornecimento e assentamento.</v>
          </cell>
          <cell r="C669" t="str">
            <v>un</v>
          </cell>
        </row>
        <row r="670">
          <cell r="A670" t="str">
            <v>AP 50.05.0253 (/)</v>
          </cell>
          <cell r="B670" t="str">
            <v>Banca de marmore sintetico, medindo: (150x55)cm, com cuba do mesmo material, exclusive torneira, valvula e sifao. Fornecimento e assentamento.</v>
          </cell>
          <cell r="C670" t="str">
            <v>un</v>
          </cell>
        </row>
        <row r="671">
          <cell r="A671" t="str">
            <v>AP 50.05.0256 (/)</v>
          </cell>
          <cell r="B671" t="str">
            <v>Banca de marmore sintetico, medindo: (160x55)cm, com cuba do mesmo material, exclusive torneira, valvula e sifao. Fornecimento e assentamento.</v>
          </cell>
          <cell r="C671" t="str">
            <v>un</v>
          </cell>
        </row>
        <row r="672">
          <cell r="A672" t="str">
            <v>AP 50.05.0300 (/)</v>
          </cell>
          <cell r="B672" t="str">
            <v>Banca de marmore sintetico, medindo: (100x50)cm, com cuba do mesmo material, exclusive torneira, valvula e sifao. Fornecimento e assentamento.</v>
          </cell>
          <cell r="C672" t="str">
            <v>un</v>
          </cell>
        </row>
        <row r="673">
          <cell r="A673" t="str">
            <v>AP 50.05.0500 (/)</v>
          </cell>
          <cell r="B673" t="str">
            <v>Banca seca em granito Cinza Andorinha, com 3cm de espessura e 0,60m de largura, sobre apoios de alvenaria de meia vez e verga de concreto, sem revestimento. Fornecimento e assentamento.</v>
          </cell>
          <cell r="C673" t="str">
            <v>m</v>
          </cell>
        </row>
        <row r="674">
          <cell r="A674" t="str">
            <v>AP 50.05.0503 (/)</v>
          </cell>
          <cell r="B674" t="str">
            <v>Banca em granito Cinza Andorinha, com 3cm de espessura e 0,60m de largura, com abertura para 1 ou 2 cubas, sobre apoios de alvenaria de meia vez e verga de concreto, sem revestimento. Fornecimento e assentamento.</v>
          </cell>
          <cell r="C674" t="str">
            <v>m</v>
          </cell>
        </row>
        <row r="675">
          <cell r="A675" t="str">
            <v>AP 50.05.0550 (/)</v>
          </cell>
          <cell r="B675" t="str">
            <v>Banca de granito Preto Tijuca, com 3cm de espessura, sem abertura para cuba, sobre apoios de alvenaria de meia vez e verga de concreto, sem revestimento. Fornecimento e assentamento.</v>
          </cell>
          <cell r="C675" t="str">
            <v>m2</v>
          </cell>
        </row>
        <row r="676">
          <cell r="A676" t="str">
            <v>AP 50.05.0600 (/)</v>
          </cell>
          <cell r="B676" t="str">
            <v>Prateleira em Marmore Branco Nacional, com 3cm de espessura, 40cm de largura, com rasgo na parede. Fornecimento e assentamento.</v>
          </cell>
          <cell r="C676" t="str">
            <v>m</v>
          </cell>
        </row>
        <row r="677">
          <cell r="A677" t="str">
            <v>AP 50.05.0650 (/)</v>
          </cell>
          <cell r="B677" t="str">
            <v>Tanque para lavagem em marmorite, medindo: (47x60)cm, de coralita. Fornecimento.</v>
          </cell>
          <cell r="C677" t="str">
            <v>un</v>
          </cell>
        </row>
        <row r="678">
          <cell r="A678" t="str">
            <v>AP 54.05.0050 (A)</v>
          </cell>
          <cell r="B678" t="str">
            <v>Filtro industrial, com vazao de 1000l/h, Lider ou similar. Fornecimento.(desonerado)</v>
          </cell>
          <cell r="C678" t="str">
            <v>un</v>
          </cell>
        </row>
        <row r="679">
          <cell r="A679" t="str">
            <v>AP 54.05.0100 (A)</v>
          </cell>
          <cell r="B679" t="str">
            <v>Filtro residencial de 1 vela, de metal, esmaltado com registro. Fornecimento.(desonerado)</v>
          </cell>
          <cell r="C679" t="str">
            <v>un</v>
          </cell>
        </row>
        <row r="680">
          <cell r="A680" t="str">
            <v>AP 54.05.0150 (A)</v>
          </cell>
          <cell r="B680" t="str">
            <v>Filtro termoplastico, com areia (100Kg), para bomba com motor monofasico ou trifasico, com</v>
          </cell>
          <cell r="C680" t="str">
            <v>un</v>
          </cell>
        </row>
        <row r="681">
          <cell r="A681">
            <v>44958</v>
          </cell>
          <cell r="B681" t="str">
            <v>vazao de 4100l/h, exclusive esta, modelo 19 TP-2, Jacuzzi ou similar. Fornecimento.(desonerado)</v>
          </cell>
          <cell r="C681">
            <v>44958</v>
          </cell>
        </row>
        <row r="682">
          <cell r="A682" t="str">
            <v>AP 55.05.0050 (A)</v>
          </cell>
          <cell r="B682" t="str">
            <v>Filtro industrial, com vazao de 1000l/h, Lider ou similar. Fornecimento.</v>
          </cell>
          <cell r="C682" t="str">
            <v>un</v>
          </cell>
        </row>
        <row r="683">
          <cell r="A683" t="str">
            <v>AP 55.05.0100 (A)</v>
          </cell>
          <cell r="B683" t="str">
            <v>Filtro residencial de 1 vela, de metal, esmaltado com registro. Fornecimento.</v>
          </cell>
          <cell r="C683" t="str">
            <v>un</v>
          </cell>
        </row>
        <row r="684">
          <cell r="A684" t="str">
            <v>AP 55.05.0150 (A)</v>
          </cell>
          <cell r="B684" t="str">
            <v>Filtro termoplastico, com areia (100Kg), para bomba com motor monofasico ou trifasico, com vazao de 4100l/h, exclusive esta, modelo 19 TP-2, Jacuzzi ou similar. Fornecimento.</v>
          </cell>
          <cell r="C684" t="str">
            <v>un</v>
          </cell>
        </row>
        <row r="685">
          <cell r="A685" t="str">
            <v>AP 59.05.0050 (/)</v>
          </cell>
          <cell r="B685" t="str">
            <v>Banco de madeira aparelhada, envernizado, boleado nas bordas, confeccionado com assento de (30x30)cm, revestido com laminado melaminico, sendo a altura do banco de 52cm. (desonerado)</v>
          </cell>
          <cell r="C685" t="str">
            <v>un</v>
          </cell>
        </row>
        <row r="686">
          <cell r="A686" t="str">
            <v>AP 60.05.0050 (/)</v>
          </cell>
          <cell r="B686" t="str">
            <v>Banco de madeira aparelhada, envernizado, boleado nas bordas, confeccionado com assento de (30x30)cm, revestido com laminado melaminico, sendo a altura do banco de 52cm.</v>
          </cell>
          <cell r="C686" t="str">
            <v>un</v>
          </cell>
        </row>
        <row r="687">
          <cell r="A687" t="str">
            <v>AP 64.05.0100 (/)</v>
          </cell>
          <cell r="B687" t="str">
            <v>Persianas horizontais em aluminio, laminas micro 25 (2,5cm), nas dimensoes de (1,25x1,85)m, Luxaflex ou similar. Fornecimento e colocacao. (desonerado)</v>
          </cell>
          <cell r="C687" t="str">
            <v>un</v>
          </cell>
        </row>
        <row r="688">
          <cell r="A688" t="str">
            <v>AP 64.05.0203 (/)</v>
          </cell>
          <cell r="B688" t="str">
            <v>Persiana horizontal metalica 16mm, na cor branca, sem bando, com trilhos e demais materias necessarios para fixacao. Fornecimento e colocacao.(desonerado)</v>
          </cell>
          <cell r="C688" t="str">
            <v>m2</v>
          </cell>
        </row>
        <row r="689">
          <cell r="A689" t="str">
            <v>AP 64.05.0240 (/)</v>
          </cell>
          <cell r="B689" t="str">
            <v>Persiana vertical em PVC, na cor branca, sem bando, com trilhos e demais materias necessarios para fixacao. Fornecimento e colocacao. (desonerado)</v>
          </cell>
          <cell r="C689" t="str">
            <v>m2</v>
          </cell>
        </row>
        <row r="690">
          <cell r="A690" t="str">
            <v>AP 64.05.0250 (/)</v>
          </cell>
          <cell r="B690" t="str">
            <v>Persiana vertical em tecido, com trilhos e demais materiais necessarios para fixacao. Fornecimento e colocacao.(desonerado)</v>
          </cell>
          <cell r="C690" t="str">
            <v>m2</v>
          </cell>
        </row>
        <row r="691">
          <cell r="A691" t="str">
            <v>AP 65.05.0100 (/)</v>
          </cell>
          <cell r="B691" t="str">
            <v>Persianas horizontais em aluminio, laminas micro 25 (2,5cm), nas dimensoes de (1,25x1,85)m, Luxaflex ou similar. Fornecimento e colocacao.</v>
          </cell>
          <cell r="C691" t="str">
            <v>un</v>
          </cell>
        </row>
        <row r="692">
          <cell r="A692" t="str">
            <v>AP 65.05.0203 (/)</v>
          </cell>
          <cell r="B692" t="str">
            <v>Persiana horizontal metalica 16mm, na cor branca, sem bando, com trilhos e demais materias necessarios para fixacao. Fornecimento e colocacao.</v>
          </cell>
          <cell r="C692" t="str">
            <v>m2</v>
          </cell>
        </row>
        <row r="693">
          <cell r="A693" t="str">
            <v>AP 65.05.0240 (/)</v>
          </cell>
          <cell r="B693" t="str">
            <v>Persiana vertical em PVC, na cor branca, sem bando, com trilhos e demais materias necessarios para fixacao. Fornecimento e colocacao.</v>
          </cell>
          <cell r="C693" t="str">
            <v>m2</v>
          </cell>
        </row>
        <row r="694">
          <cell r="A694" t="str">
            <v>AP 65.05.0250 (/)</v>
          </cell>
          <cell r="B694" t="str">
            <v>Persiana vertical em tecido, com trilhos e demais materiais necessarios para fixacao. Fornecimento e colocacao.</v>
          </cell>
          <cell r="C694" t="str">
            <v>m2</v>
          </cell>
        </row>
        <row r="695">
          <cell r="A695" t="str">
            <v>AP 98.99.0050 (/)</v>
          </cell>
          <cell r="B695" t="str">
            <v>Bracadeira para dutos de ar condicionado em cantoneira de 3/4"x1/8". Fornecimento e colocacao.(desonerado)</v>
          </cell>
          <cell r="C695" t="str">
            <v>m</v>
          </cell>
        </row>
        <row r="696">
          <cell r="A696" t="str">
            <v>AP 98.99.0100 (/)</v>
          </cell>
          <cell r="B696" t="str">
            <v>Lava olhos de emergencia com acionamento manual por alavanca, tubulacao e conexoes em ferro galvanizado, pia em AISI 304, conexoes de entrada e saida de 1" BSP, pintura anticorrosiva, na cor verde seguranca, pia com diametro de 300mm. Fornecimento e colocacao.(desonerado)</v>
          </cell>
          <cell r="C696" t="str">
            <v>un</v>
          </cell>
        </row>
        <row r="697">
          <cell r="A697" t="str">
            <v>AP 98.99.0112 (A)</v>
          </cell>
          <cell r="B697"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7" t="str">
            <v>un</v>
          </cell>
        </row>
        <row r="698">
          <cell r="A698" t="str">
            <v>AP 98.99.0115 (A)</v>
          </cell>
          <cell r="B698" t="str">
            <v>Moinho a vento com roda de diametro de 3,40mx18pas, confeccionado em chapas galvanizadas no 20 com dobras laterais e pintura</v>
          </cell>
          <cell r="C698" t="str">
            <v>un</v>
          </cell>
        </row>
        <row r="699">
          <cell r="A699">
            <v>44958</v>
          </cell>
          <cell r="B699" t="str">
            <v>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 (desonerado)</v>
          </cell>
          <cell r="C699">
            <v>44958</v>
          </cell>
        </row>
        <row r="700">
          <cell r="A700" t="str">
            <v>AP 99.99.0050 (/)</v>
          </cell>
          <cell r="B700" t="str">
            <v>Bracadeira para dutos de ar condicionado em cantoneira de 3/4"x1/8". Fornecimento e colocacao.</v>
          </cell>
          <cell r="C700" t="str">
            <v>m</v>
          </cell>
        </row>
        <row r="701">
          <cell r="A701" t="str">
            <v>AP 99.99.0100 (/)</v>
          </cell>
          <cell r="B701" t="str">
            <v>Lava olhos de emergencia com acionamento manual por alavanca, tubulacao e conexoes em ferro galvanizado, pia em AISI 304, conexoes de entrada e saida de 1" BSP, pintura anticorrosiva, na cor verde seguranca, pia com diametro de 300mm. Fornecimento e colocacao.</v>
          </cell>
          <cell r="C701" t="str">
            <v>un</v>
          </cell>
        </row>
        <row r="702">
          <cell r="A702" t="str">
            <v>AP 99.99.0112 (A)</v>
          </cell>
          <cell r="B702" t="str">
            <v>Moinho a vento, com roda de diametro de 3,40mx18pas, confeccionado em chapas galvanizadas no 20, com dobras laterais e pintura automotiva, sistema de freio automatico, retorno automatico de destravamento, montado em torre de 9,00m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2" t="str">
            <v>un</v>
          </cell>
        </row>
        <row r="703">
          <cell r="A703" t="str">
            <v>AP 99.99.0115 (A)</v>
          </cell>
          <cell r="B703" t="str">
            <v>Moinho a vento com roda de diametro de 3,40mx18pas, confeccionado em chapas galvanizadas no 20 com dobras laterais e pintura automotiva, sistema de freio automatico, retorno automatico de destravamento, montado em torre de 12,00m de altura estruturada com 4 pes de cantoneira galvanizada a fogo de 2"x1/4", base intermediaria na altura de 3,00m com cantoneira galvanizada de 3"x1/4", para assentamento de caixa d'agua, pistao de 4", saida de 1 1/4", tubos galvanizados de 1 1/4", varoes trefilados de 1/2" em aco 1045 com rosca e tampa de 6" para fechamento de poco, inclusive fundacoes.
Fornecimento, montagem e instalacao.</v>
          </cell>
          <cell r="C703" t="str">
            <v>un</v>
          </cell>
        </row>
        <row r="704">
          <cell r="A704" t="str">
            <v>CI 14.05.0250 (/)</v>
          </cell>
          <cell r="B704" t="str">
            <v>Impermeabilizacao de terraco com membrana flexivel, com terminacao em argamassa de cimento e areia no traco 1:5 com 1,5cm de espessura e regularizacoes da laje com argamassa de cimento e areia no traco 1:3 com espessura media de 4cm, Torodim ou similar 4p.p.(desonerado)</v>
          </cell>
          <cell r="C704" t="str">
            <v>m2</v>
          </cell>
        </row>
        <row r="705">
          <cell r="A705" t="str">
            <v>CI 14.05.0300 (/)</v>
          </cell>
          <cell r="B705"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similar.(desonerado)</v>
          </cell>
          <cell r="C705" t="str">
            <v>m2</v>
          </cell>
        </row>
        <row r="706">
          <cell r="A706" t="str">
            <v>CI 14.05.0350 (/)</v>
          </cell>
          <cell r="B706"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similar.(desonerado)</v>
          </cell>
          <cell r="C706" t="str">
            <v>m2</v>
          </cell>
        </row>
        <row r="707">
          <cell r="A707" t="str">
            <v>CI 14.05.0400 (/)</v>
          </cell>
          <cell r="B707"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1:1.(desonerado)</v>
          </cell>
          <cell r="C707" t="str">
            <v>m2</v>
          </cell>
        </row>
        <row r="708">
          <cell r="A708" t="str">
            <v>CI 14.05.0450 (A)</v>
          </cell>
          <cell r="B708" t="str">
            <v>Impermeabilizacao de caixa d'agua elevada com 2Kg de Denverlit ou similar, 0,15Kg de Denverfix ou similar, 1,50Kg de Denver LP 54 e 1,10m2 de tela de poliester, inclusive protecao mecanica.(desonerado)</v>
          </cell>
          <cell r="C708" t="str">
            <v>m2</v>
          </cell>
        </row>
        <row r="709">
          <cell r="A709" t="str">
            <v>CI 14.05.0453 (/)</v>
          </cell>
          <cell r="B709" t="str">
            <v>Impermeabilizacao de caixa d'agua subterranea com 4Kg de Denverlit ou similar, 0,35Kg de Denverfix ou similar, inclusive protecao mecanica.(desonerado)</v>
          </cell>
          <cell r="C709" t="str">
            <v>m2</v>
          </cell>
        </row>
        <row r="710">
          <cell r="A710" t="str">
            <v>CI 14.05.0500 (A)</v>
          </cell>
          <cell r="B710" t="str">
            <v>Impermeabilizacao de lajes com Hey'di Cryl ou similar, aplicado em 8 demaos e 1 tela de poliester, sobre 2 demaos de K11-SR misturado ao KZ usados com base diretamente sobre a laje, apos limpeza e regularizacao, exclusive protecao mecanica e termica.(desonerado)</v>
          </cell>
          <cell r="C710" t="str">
            <v>m2</v>
          </cell>
        </row>
        <row r="711">
          <cell r="A711" t="str">
            <v>CI 14.05.0550 (/)</v>
          </cell>
          <cell r="B711" t="str">
            <v>Impermeabilizacao de laje com 0,45Kg de Denver Primer ou similar, 3,50Kg de Denverpren ou similar e 1,10m2 de poliester. Fornecimento e aplicacao, exclusive protecao mecanica.(desonerado)</v>
          </cell>
          <cell r="C711" t="str">
            <v>m2</v>
          </cell>
        </row>
        <row r="712">
          <cell r="A712" t="str">
            <v>CI 14.05.0600 (/)</v>
          </cell>
          <cell r="B712" t="str">
            <v>Impermeabilizacao de laje de terraco com 0,45Kg de Denver Primer ou similar, 5Kg de Denverpren ou similar e 1,10m2 de poliester. Fornecimento e aplicacao, exclusive protecao mecanica e termica. (desonerado)</v>
          </cell>
          <cell r="C712" t="str">
            <v>m2</v>
          </cell>
        </row>
        <row r="713">
          <cell r="A713" t="str">
            <v>CI 14.05.0650 (/)</v>
          </cell>
          <cell r="B713" t="str">
            <v>Impermeabilizacao de lajes sem protecao mecanica a base de resinas elastomericas de poliuretano, bicomponente, aplicado e curado a frio, IMP-C (2,2 Kg/m2) da Imperbras ou similar, estruturado com uma camada de bidim (75 g/cm2).(desonerado)</v>
          </cell>
          <cell r="C713" t="str">
            <v>m2</v>
          </cell>
        </row>
        <row r="714">
          <cell r="A714" t="str">
            <v>CI 14.05.0700 (/)</v>
          </cell>
          <cell r="B714"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similar.(desonerado)</v>
          </cell>
          <cell r="C714" t="str">
            <v>m2</v>
          </cell>
        </row>
        <row r="715">
          <cell r="A715" t="str">
            <v>CI 14.05.0750 (A)</v>
          </cell>
          <cell r="B715"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asfaltica.(desonerado)</v>
          </cell>
          <cell r="C715" t="str">
            <v>m2</v>
          </cell>
        </row>
        <row r="716">
          <cell r="A716" t="str">
            <v>CI 14.05.0800 (/)</v>
          </cell>
          <cell r="B716" t="str">
            <v>Pintura asfaltica (uma demao com 200g/m2), para superficies lisas de marquizes, banheiros e demais superficies de pequenas dimensoes. Igol 2 ou similar. Fornecimento e aplicacao.(desonerado)</v>
          </cell>
          <cell r="C716" t="str">
            <v>m2</v>
          </cell>
        </row>
        <row r="717">
          <cell r="A717" t="str">
            <v>CI 14.05.0850 (B)</v>
          </cell>
          <cell r="B717" t="str">
            <v>Plaqueamento in situ para cobertura de impermeabilizacao com placas 60x60x2,5cm fundidas e revestidas com argamassa de cimento e areia no traco 1:3 juntas espacadas de 2,5cm tomadas com mastique de hibroasfalto, cimento e areia no traco 1:3.(desonerado)</v>
          </cell>
          <cell r="C717" t="str">
            <v>m2</v>
          </cell>
        </row>
        <row r="718">
          <cell r="A718" t="str">
            <v>CI 14.05.0900 (/)</v>
          </cell>
          <cell r="B718" t="str">
            <v>Revestimento formulado a partir de resinas de poliuretano protetivo sobre impermeabilizacao elastomerica, acabamento semi-brilho, resistente a abrasao, Top-Coat da Imperbras ou similar. (desonerado)</v>
          </cell>
          <cell r="C718" t="str">
            <v>m2</v>
          </cell>
        </row>
        <row r="719">
          <cell r="A719" t="str">
            <v>CI 14.05.0950 (/)</v>
          </cell>
          <cell r="B719" t="str">
            <v>Selante de silicone de cura neutra, a prova d'agua, com comportamento de borracha numa variacao de temperatura de 0o a 100o C. Com preenchimento de (1,5x1,5)cm na intersecao da manta com o teto da caixa d'agua, Silastic 790 da Dow Corning ou similar. (desonerado)</v>
          </cell>
          <cell r="C719" t="str">
            <v>m</v>
          </cell>
        </row>
        <row r="720">
          <cell r="A720" t="str">
            <v>CI 15.05.0050 (/)</v>
          </cell>
          <cell r="B720" t="str">
            <v>Aplicacao de 2 demaos de impermeabilizante por cristalizacao da Texas, Denver, Reax, Viapol ou similar.</v>
          </cell>
          <cell r="C720" t="str">
            <v>m2</v>
          </cell>
        </row>
        <row r="721">
          <cell r="A721" t="str">
            <v>CI 15.05.0100 (/)</v>
          </cell>
          <cell r="B721" t="str">
            <v>Argamassa de protecao mecanica com espessura de 2cm, no traco 1:3, com colacao de tela.</v>
          </cell>
          <cell r="C721" t="str">
            <v>m2</v>
          </cell>
        </row>
        <row r="722">
          <cell r="A722" t="str">
            <v>CI 15.05.0125 (/)</v>
          </cell>
          <cell r="B722" t="str">
            <v>Impermeabilizacao de terracos, jardineiras, reservatorios, piscinas, coberturas e superficies metalicas com membrana flexivel aderente, de base acrilica, aplicado a frio, em quatro demaos cruzadas, nas cores branca, azul, cinza ou telha, tipo TECRYL- D3 ou similar.</v>
          </cell>
          <cell r="C722" t="str">
            <v>m2</v>
          </cell>
        </row>
        <row r="723">
          <cell r="A723" t="str">
            <v>CI 15.05.0150 (/)</v>
          </cell>
          <cell r="B723" t="str">
            <v>Impermeabilizacao de terracos, jardineiras e coberturas isoladas com 3 camadas de asfalto oxidado entremeadas por 3 camadas de feltro asfaltico.</v>
          </cell>
          <cell r="C723" t="str">
            <v>m2</v>
          </cell>
        </row>
        <row r="724">
          <cell r="A724" t="str">
            <v>CI 15.05.0200 (B)</v>
          </cell>
          <cell r="B724" t="str">
            <v>Impermeabilizacao de terraco a base de membrana de polietileno, de 3mm de espessura, revestimento catalitico do tipo Morter-Plas ou similar, com protecao mecanica em argamassa de cimento e areia no traco 1:6 e com 1,5cm de espessura, inclusive nivelamento de laje com argamassa de cimento e areia no traco 1:5, com espessura media de 2,5cm.</v>
          </cell>
          <cell r="C724" t="str">
            <v>m2</v>
          </cell>
        </row>
        <row r="725">
          <cell r="A725" t="str">
            <v>CI 15.05.0250 (/)</v>
          </cell>
          <cell r="B725" t="str">
            <v>Impermeabilizacao de terraco com membrana flexivel, com terminacao em argamassa de cimento e areia no traco 1:5 com 1,5cm de espessura e regularizacoes da laje com argamassa de cimento e areia no traco 1:3 com espessura media de 4cm, Torodim ou similar 4p.p.</v>
          </cell>
          <cell r="C725" t="str">
            <v>m2</v>
          </cell>
        </row>
        <row r="726">
          <cell r="A726" t="str">
            <v>CI 15.05.0300 (/)</v>
          </cell>
          <cell r="B726" t="str">
            <v>Impermeabilzacao e isolamento termico de terracos, lajes, calhas e telhados com membrana a base de asfalto plastico puro, sem cargas de minerais, com prova de densidade, alma central de polietileno de alta densidade biorientado e aluminio superior gofrado, espessura de 4mm, tipo Multimanta ou similar.</v>
          </cell>
          <cell r="C726" t="str">
            <v>m2</v>
          </cell>
        </row>
        <row r="727">
          <cell r="A727" t="str">
            <v>CI 15.05.0350 (/)</v>
          </cell>
          <cell r="B727" t="str">
            <v>Impermeabilizacao de terraco e lajes com membrana a base de asfalto puro, sem cargas minerais com prova de densidade, alma central de polietileno de alta densidade biorientado, transitable, com protecao mecanica primaria de geotextil, com tecido de poliester, espessura de 4mm, tipo Multimanta ou similar.</v>
          </cell>
          <cell r="C727" t="str">
            <v>m2</v>
          </cell>
        </row>
        <row r="728">
          <cell r="A728" t="str">
            <v>CI 15.05.0400 (/)</v>
          </cell>
          <cell r="B728" t="str">
            <v>Impermeabilizacao de reservatorio de agua elevado ou subterraneo de sistema rigido (nao sujeito a fissuracao) constando de limpeza da superficie, chapisco de cimento e areia lavada 1:2 preparado com solucao Sika 1, ou similar, e agua, 1:15, revestimento com argamassa de cimento e areia 1:3, preparada com solucao Sika 1, ou similar, e agua, 1:2, em 2 camadas de 15mm cada, e acabamento final alisado a colher no traco 1:1.</v>
          </cell>
          <cell r="C728" t="str">
            <v>m2</v>
          </cell>
        </row>
        <row r="729">
          <cell r="A729" t="str">
            <v>CI 15.05.0450 (A)</v>
          </cell>
          <cell r="B729" t="str">
            <v>Impermeabilizacao de caixa d'agua elevada com 2Kg de Denverlit ou similar, 0,15Kg de Denverfix ou similar, 1,50Kg de Denver LP 54 e 1,10m2 de tela de poliester, inclusive protecao mecanica.</v>
          </cell>
          <cell r="C729" t="str">
            <v>m2</v>
          </cell>
        </row>
        <row r="730">
          <cell r="A730" t="str">
            <v>CI 15.05.0453 (/)</v>
          </cell>
          <cell r="B730" t="str">
            <v>Impermeabilizacao de caixa d'agua subterranea com 4Kg de Denverlit ou similar, 0,35Kg de Denverfix ou similar, inclusive protecao mecanica.</v>
          </cell>
          <cell r="C730" t="str">
            <v>m2</v>
          </cell>
        </row>
        <row r="731">
          <cell r="A731" t="str">
            <v>CI 15.05.0500 (A)</v>
          </cell>
          <cell r="B731" t="str">
            <v>Impermeabilizacao de lajes com Hey'di Cryl ou similar, aplicado em 8 demaos e 1 tela de poliester, sobre 2 demaos de K11-SR misturado ao KZ usados com base diretamente sobre a laje, apos limpeza e regularizacao, exclusive protecao mecanica e termica.</v>
          </cell>
          <cell r="C731" t="str">
            <v>m2</v>
          </cell>
        </row>
        <row r="732">
          <cell r="A732" t="str">
            <v>CI 15.05.0550 (/)</v>
          </cell>
          <cell r="B732" t="str">
            <v>Impermeabilizacao de laje com 0,45Kg de Denver Primer ou similar, 3,50Kg de Denverpren ou similar e 1,10m2 de poliester. Fornecimento e aplicacao, exclusive protecao mecanica.</v>
          </cell>
          <cell r="C732" t="str">
            <v>m2</v>
          </cell>
        </row>
        <row r="733">
          <cell r="A733" t="str">
            <v>CI 15.05.0600 (/)</v>
          </cell>
          <cell r="B733" t="str">
            <v>Impermeabilizacao de laje de terraco com 0,45Kg de Denver Primer ou similar, 5Kg de Denverpren ou</v>
          </cell>
          <cell r="C733" t="str">
            <v>m2</v>
          </cell>
        </row>
        <row r="734">
          <cell r="A734">
            <v>44958</v>
          </cell>
          <cell r="B734" t="str">
            <v>similar e 1,10m2 de poliester. Fornecimento e aplicacao, exclusive protecao mecanica e termica.</v>
          </cell>
          <cell r="C734">
            <v>44958</v>
          </cell>
        </row>
        <row r="735">
          <cell r="A735" t="str">
            <v>CI 15.05.0650 (/)</v>
          </cell>
          <cell r="B735" t="str">
            <v>Impermeabilizacao de lajes sem protecao mecanica a base de resinas elastomericas de poliuretano, bicomponente, aplicado e curado a frio, IMP-C (2,2 Kg/m2) da Imperbras ou similar, estruturado com uma camada de bidim (75 g/cm2).</v>
          </cell>
          <cell r="C735" t="str">
            <v>m2</v>
          </cell>
        </row>
        <row r="736">
          <cell r="A736" t="str">
            <v>CI 15.05.0700 (/)</v>
          </cell>
          <cell r="B736" t="str">
            <v>Impermeabilzacao e isolamento termico de telhado (metalico, barro, fibrocimento, etc.) com membrana a base de asfalto plastico puro, sem cargas de minerais, com prova de densidade, alma central de polietileno de alta densidade biorientado e aluminio superior gofrado, espessura de 3mm, tipo Multimanta ou similar.</v>
          </cell>
          <cell r="C736" t="str">
            <v>m2</v>
          </cell>
        </row>
        <row r="737">
          <cell r="A737" t="str">
            <v>CI 15.05.0750 (A)</v>
          </cell>
          <cell r="B737" t="str">
            <v>Impermeabilizacao com manta asfaltica de 3mm de espessura a base de asfalto modificado com elastomeros, estruturada com nao tecido de filamentos continuos de poliester, previamente estabilizados. A manta devera atender a norma da ABTN 9952, classe 2, aderida ao substrato com emulsao asfaltica.</v>
          </cell>
          <cell r="C737" t="str">
            <v>m2</v>
          </cell>
        </row>
        <row r="738">
          <cell r="A738" t="str">
            <v>CI 15.05.0800 (/)</v>
          </cell>
          <cell r="B738" t="str">
            <v>Pintura asfaltica (uma demao com 200g/m2), para superficies lisas de marquizes, banheiros e demais superficies de pequenas dimensoes. Igol 2 ou similar. Fornecimento e aplicacao.</v>
          </cell>
          <cell r="C738" t="str">
            <v>m2</v>
          </cell>
        </row>
        <row r="739">
          <cell r="A739" t="str">
            <v>CI 15.05.0850 (B)</v>
          </cell>
          <cell r="B739" t="str">
            <v>Plaqueamento in situ para cobertura de impermeabilizacao com placas 60x60x2,5cm fundidas e revestidas com argamassa de cimento e areia no traco 1:3 juntas espacadas de 2,5cm tomadas com mastique de hibroasfalto, cimento e areia no traco 1:3.</v>
          </cell>
          <cell r="C739" t="str">
            <v>m2</v>
          </cell>
        </row>
        <row r="740">
          <cell r="A740" t="str">
            <v>CI 15.05.0900 (/)</v>
          </cell>
          <cell r="B740" t="str">
            <v>Revestimento formulado a partir de resinas de poliuretano protetivo sobre impermeabilizacao elastomerica, acabamento semi-brilho, resistente a abrasao, Top-Coat da Imperbras ou similar.</v>
          </cell>
          <cell r="C740" t="str">
            <v>m2</v>
          </cell>
        </row>
        <row r="741">
          <cell r="A741" t="str">
            <v>CI 15.05.0950 (/)</v>
          </cell>
          <cell r="B741" t="str">
            <v>Selante de silicone de cura neutra, a prova d'agua, com comportamento de borracha numa variacao de temperatura de 0o a 100o C. Com preenchimento de (1,5x1,5)cm na intersecao da manta com o teto da caixa d'agua, Silastic 790 da Dow Corning ou similar.</v>
          </cell>
          <cell r="C741" t="str">
            <v>m</v>
          </cell>
        </row>
        <row r="742">
          <cell r="A742" t="str">
            <v>CI 19.05.0050 (A)</v>
          </cell>
          <cell r="B742" t="str">
            <v>Retirada e recolocacao de telhas do tipo colonial, inclusive cumeeira e respectiva argamassa, exclusive o fornecimento do material novo. Medida pela area coberta em projecao.(desonerado)</v>
          </cell>
          <cell r="C742" t="str">
            <v>m2</v>
          </cell>
        </row>
        <row r="743">
          <cell r="A743" t="str">
            <v>CI 19.05.0100 (/)</v>
          </cell>
          <cell r="B743" t="str">
            <v>Retirada e recolocacao de telhas francesas, inclusive cumeeira excluindo o fornecimento do material novo. Medida pela area coberta em projecao. (desonerado)</v>
          </cell>
          <cell r="C743" t="str">
            <v>m2</v>
          </cell>
        </row>
        <row r="744">
          <cell r="A744" t="str">
            <v>CI 19.05.0150 (/)</v>
          </cell>
          <cell r="B744" t="str">
            <v>Retirada e recolocacao de telhas em fibro-cimento, ondulado, tipo convencional, inclusive cumeeira, medida pela area coberta em projecao.(desonerado)</v>
          </cell>
          <cell r="C744" t="str">
            <v>m2</v>
          </cell>
        </row>
        <row r="745">
          <cell r="A745" t="str">
            <v>CI 19.05.0200 (/)</v>
          </cell>
          <cell r="B745" t="str">
            <v>Retirada e recolocacao de telha em fibro-cimento do tipo Max-calha ou calha 43 ou 49 ou similar, inclusive cumeeira, medida pela area coberta em projecao.(desonerado)</v>
          </cell>
          <cell r="C745" t="str">
            <v>m2</v>
          </cell>
        </row>
        <row r="746">
          <cell r="A746" t="str">
            <v>CI 19.05.0250 (/)</v>
          </cell>
          <cell r="B746" t="str">
            <v>Retirada e recolocacao de telha em fibro-cimento do tipo canalete 90 ou similar, inclusive cumeeira, medida pela area coberta em projecao.(desonerado)</v>
          </cell>
          <cell r="C746" t="str">
            <v>m2</v>
          </cell>
        </row>
        <row r="747">
          <cell r="A747" t="str">
            <v>CI 20.05.0050 (A)</v>
          </cell>
          <cell r="B747" t="str">
            <v>Retirada e recolocacao de telhas do tipo colonial, inclusive cumeeira e respectiva argamassa, exclusive o fornecimento do material novo. Medida pela area coberta em projecao.</v>
          </cell>
          <cell r="C747" t="str">
            <v>m2</v>
          </cell>
        </row>
        <row r="748">
          <cell r="A748" t="str">
            <v>CI 20.05.0100 (/)</v>
          </cell>
          <cell r="B748" t="str">
            <v>Retirada e recolocacao de telhas francesas, inclusive cumeeira excluindo o fornecimento do material novo. Medida pela area coberta em projecao.</v>
          </cell>
          <cell r="C748" t="str">
            <v>m2</v>
          </cell>
        </row>
        <row r="749">
          <cell r="A749" t="str">
            <v>CI 20.05.0150 (/)</v>
          </cell>
          <cell r="B749" t="str">
            <v>Retirada e recolocacao de telhas em fibro-cimento, ondulado, tipo convencional, inclusive cumeeira, medida pela area coberta em projecao.</v>
          </cell>
          <cell r="C749" t="str">
            <v>m2</v>
          </cell>
        </row>
        <row r="750">
          <cell r="A750" t="str">
            <v>CI 20.05.0200 (/)</v>
          </cell>
          <cell r="B750" t="str">
            <v>Retirada e recolocacao de telha em fibro-cimento do tipo Max-calha ou calha 43 ou 49 ou similar, inclusive cumeeira, medida pela area coberta em projecao.</v>
          </cell>
          <cell r="C750" t="str">
            <v>m2</v>
          </cell>
        </row>
        <row r="751">
          <cell r="A751" t="str">
            <v>CI 20.05.0250 (/)</v>
          </cell>
          <cell r="B751" t="str">
            <v>Retirada e recolocacao de telha em fibro-cimento do tipo canalete 90 ou similar, inclusive cumeeira, medida pela area coberta em projecao.</v>
          </cell>
          <cell r="C751" t="str">
            <v>m2</v>
          </cell>
        </row>
        <row r="752">
          <cell r="A752" t="str">
            <v>DR 10.05.0056 (A)</v>
          </cell>
          <cell r="B752" t="str">
            <v>Tubo de ferro fundido, ductil, classe K-9, PN-10, flange - flange, com diametro nominal de 150mm, compreendendo: carga e descarga, colocacao na vala, montagem e reaterro ate a geratriz superior do tubo e teste hidroestatico, exclusive acessorios da junta. Fornecimento e assentamento.</v>
          </cell>
          <cell r="C752" t="str">
            <v>m</v>
          </cell>
        </row>
        <row r="753">
          <cell r="A753" t="str">
            <v>DR 10.05.0059 (A)</v>
          </cell>
          <cell r="B753" t="str">
            <v>Tubo de ferro fundido, ductil, classe K-9, PN-10, flange - flange, com diametro nominal de 200mm, compreendendo: carga e descarga, colocacao na vala, montagem e reaterro ate a geratriz superior do tubo e teste hidroestatico, exclusive acessorios da junta. Fornecimento e assentamento.</v>
          </cell>
          <cell r="C753" t="str">
            <v>m</v>
          </cell>
        </row>
        <row r="754">
          <cell r="A754" t="str">
            <v>DR 10.05.0062 (A)</v>
          </cell>
          <cell r="B754" t="str">
            <v>Tubo de ferro fundido, ductil, classe K-9, PN-10, flange - flange, com diametro nominal de 250mm, compreendendo: carga e descarga, colocacao na vala, montagem e reaterro ate a geratriz superior do tubo e teste hidroestatico, exclusive acessorios da junta. Fornecimento e assentamento.</v>
          </cell>
          <cell r="C754" t="str">
            <v>m</v>
          </cell>
        </row>
        <row r="755">
          <cell r="A755" t="str">
            <v>DR 10.05.0065 (A)</v>
          </cell>
          <cell r="B755" t="str">
            <v>Tubo de ferro fundido, ductil, classe K-9, PN-10, flange - flange, com diametro nominal de 300mm, compreendendo: carga e descarga, colocacao na vala, montagem e reaterro ate a geratriz superior do tubo e teste hidroestatico, exclusive acessorios da junta. Fornecimento e assentamento.</v>
          </cell>
          <cell r="C755" t="str">
            <v>m</v>
          </cell>
        </row>
        <row r="756">
          <cell r="A756" t="str">
            <v>DR 10.15.0050 (/)</v>
          </cell>
          <cell r="B756" t="str">
            <v>Cap de ferro fundido ductil, pintado interna e externamente com tinta betuminosa, com uma bolsa, inclusive fornecimento do material para junta (anel de borracha), com diametro de 80mm.
Fornecimento e assentamento.</v>
          </cell>
          <cell r="C756" t="str">
            <v>un</v>
          </cell>
        </row>
        <row r="757">
          <cell r="A757" t="str">
            <v>DR 10.15.0053 (/)</v>
          </cell>
          <cell r="B757" t="str">
            <v>Cap de ferro fundido ductil, pintado interna e externamente com tinta betuminosa, com uma bolsa, inclusive fornecimento do material para junta (anel de borracha), com diametro de 100mm.
Fornecimento e assentamento.</v>
          </cell>
          <cell r="C757" t="str">
            <v>un</v>
          </cell>
        </row>
        <row r="758">
          <cell r="A758" t="str">
            <v>DR 10.15.0056 (/)</v>
          </cell>
          <cell r="B758" t="str">
            <v>Cap de ferro fundido ductil, pintado interna e externamente com tinta betuminosa, com uma bolsa, inclusive fornecimento do material para junta (anel de borracha), com diametro de 150mm.
Fornecimento e assentamento.</v>
          </cell>
          <cell r="C758" t="str">
            <v>un</v>
          </cell>
        </row>
        <row r="759">
          <cell r="A759" t="str">
            <v>DR 10.15.0200 (/)</v>
          </cell>
          <cell r="B759" t="str">
            <v>Curva de 90o de ferro fundido ductil, pintada interna e externamente com tinta betuminosa, com 2 flanges, inclusive fornecimento do material para junta (arruela de borracha, parafusos com porca), com diametro de 50mm. Fornecimento e assentamento.</v>
          </cell>
          <cell r="C759" t="str">
            <v>un</v>
          </cell>
        </row>
        <row r="760">
          <cell r="A760" t="str">
            <v>DR 10.15.0203 (/)</v>
          </cell>
          <cell r="B760" t="str">
            <v>Curva de 90o de ferro fundido ductil, pintada interna e externamente com tinta betuminosa, com 2 flanges, inclusive fornecimento do material para junta (arruela de borracha, parafusos com porca), com diametro de 80mm. Fornecimento e assentamento.</v>
          </cell>
          <cell r="C760" t="str">
            <v>un</v>
          </cell>
        </row>
        <row r="761">
          <cell r="A761" t="str">
            <v>DR 10.15.0206 (/)</v>
          </cell>
          <cell r="B761" t="str">
            <v>Curva de 90o de ferro fundido ductil, pintada interna e externamente com tinta betuminosa, com 2 flanges, inclusive fornecimento do material para junta (arruela de borracha, parafusos com porca), com diametro de 100mm. Fornecimento e assentamento.</v>
          </cell>
          <cell r="C761" t="str">
            <v>un</v>
          </cell>
        </row>
        <row r="762">
          <cell r="A762" t="str">
            <v>DR 10.15.0209 (/)</v>
          </cell>
          <cell r="B762" t="str">
            <v>Curva de 90o de ferro fundido ductil, pintada interna e externamente com tinta betuminosa, com 2 flanges, inclusive fornecimento do material para junta (arruela de borracha, parafusos com porca), com diametro de 150mm. Fornecimento e assentamento.</v>
          </cell>
          <cell r="C762" t="str">
            <v>un</v>
          </cell>
        </row>
        <row r="763">
          <cell r="A763" t="str">
            <v>DR 10.15.0212 (/)</v>
          </cell>
          <cell r="B763" t="str">
            <v>Curva de 90o de ferro fundido ductil, pintada interna e externamente com tinta betuminosa, com 2 flanges, inclusive fornecimento do material para junta (arruela de borracha, parafusos com porca), com diametro de 200mm. Fornecimento e assentamento.</v>
          </cell>
          <cell r="C763" t="str">
            <v>un</v>
          </cell>
        </row>
        <row r="764">
          <cell r="A764" t="str">
            <v>DR 10.15.0215 (/)</v>
          </cell>
          <cell r="B764" t="str">
            <v>Curva de 90o de ferro fundido ductil, pintada interna e externamente com tinta betuminosa, com</v>
          </cell>
          <cell r="C764" t="str">
            <v>un</v>
          </cell>
        </row>
        <row r="765">
          <cell r="A765">
            <v>44958</v>
          </cell>
          <cell r="B765" t="str">
            <v>2 flanges, inclusive fornecimento do material para junta (arruela de borracha, parafusos com porca), com diametro de 250mm. Fornecimento e assentamento.</v>
          </cell>
          <cell r="C765">
            <v>44958</v>
          </cell>
        </row>
        <row r="766">
          <cell r="A766" t="str">
            <v>DR 10.15.0220 (/)</v>
          </cell>
          <cell r="B766" t="str">
            <v>Curva de 90o de ferro fundido ductil, pintada interna e externamente com tinta betuminosa, com 2 flanges, inclusive fornecimento de material para junta (arruela de borracha, parafusos com porca), com diametro de 300mm. Fornecimento e Assentamento.</v>
          </cell>
          <cell r="C766" t="str">
            <v>un</v>
          </cell>
        </row>
        <row r="767">
          <cell r="A767" t="str">
            <v>DR 10.15.0253 (/)</v>
          </cell>
          <cell r="B767" t="str">
            <v>Curva de 45o de ferro fundido ductil, pintada interna e externamente com tinta betuminosa, com 2 flanges, inclusive fornecimento do material para junta (arruela de borracha, parafusos com porca), com diametro de 80mm. Fornecimento e assentamento.</v>
          </cell>
          <cell r="C767" t="str">
            <v>un</v>
          </cell>
        </row>
        <row r="768">
          <cell r="A768" t="str">
            <v>DR 10.15.0256 (/)</v>
          </cell>
          <cell r="B768" t="str">
            <v>Curva de 45o de ferro fundido ductil, pintada interna e externamente com tinta betuminosa, com 2 flanges, inclusive fornecimento do material para junta (arruela de borracha, parafusos com porca), com diametro de 100mm. Fornecimento e assentamento.</v>
          </cell>
          <cell r="C768" t="str">
            <v>un</v>
          </cell>
        </row>
        <row r="769">
          <cell r="A769" t="str">
            <v>DR 10.15.0259 (/)</v>
          </cell>
          <cell r="B769" t="str">
            <v>Curva de 45o de ferro fundido ductil, pintada interna e externamente com tinta betuminosa, com 2 flanges, inclusive fornecimento do material para junta (arruela de borracha, parafusos com porca), com diametro de 150mm. Fornecimento e assentamento.</v>
          </cell>
          <cell r="C769" t="str">
            <v>un</v>
          </cell>
        </row>
        <row r="770">
          <cell r="A770" t="str">
            <v>DR 10.15.0262 (/)</v>
          </cell>
          <cell r="B770" t="str">
            <v>Curva de 45o de ferro fundido ductil, pintada interna e externamente com tinta betuminosa, com 2 flanges, inclusive fornecimento do material para junta (arruela de borracha, parafusos com porca), com diametro de 200mm. Fornecimento e assentamento.</v>
          </cell>
          <cell r="C770" t="str">
            <v>un</v>
          </cell>
        </row>
        <row r="771">
          <cell r="A771" t="str">
            <v>DR 10.15.0265 (/)</v>
          </cell>
          <cell r="B771" t="str">
            <v>Curva de 45o de ferro fundido ductil, pintada interna e externamente com tinta betuminosa, com 2 flanges, inclusive fornecimento do material para junta (arruela de borracha, parafusos com porca), com diametro de 250mm. Fornecimento e assentamento.</v>
          </cell>
          <cell r="C771" t="str">
            <v>un</v>
          </cell>
        </row>
        <row r="772">
          <cell r="A772" t="str">
            <v>DR 10.15.0268 (/)</v>
          </cell>
          <cell r="B772" t="str">
            <v>Curva de 45o de ferro fundido ductil, pintada interna e externamente com tinta betuminosa, com 2 flanges, inclusive fornecimento do material para junta (arruela de borracha, parafusos com porca), com diametro de 300mm. Fornecimento e assentamento.</v>
          </cell>
          <cell r="C772" t="str">
            <v>un</v>
          </cell>
        </row>
        <row r="773">
          <cell r="A773" t="str">
            <v>DR 10.15.0280 (/)</v>
          </cell>
          <cell r="B773" t="str">
            <v>Curva de 22o30' de ferro fundido ductil, pintada interna e externamente com tinta betuminosa, com 2 flanges, inclusive fornecimento de material para junta (arruela de borracha, parafusos com porca), com diametro de 80mm. Fornecimento e Assentamento.</v>
          </cell>
          <cell r="C773" t="str">
            <v>un</v>
          </cell>
        </row>
        <row r="774">
          <cell r="A774" t="str">
            <v>DR 10.15.0283 (/)</v>
          </cell>
          <cell r="B774" t="str">
            <v>Curva de 22o30' de ferro fundido ductil, pintada interna e externamente com tinta betuminosa, com 2 flanges, inclusive fornecimento de material para junta (arruela de borracha, parafusos com porca), com diametro de 100mm. Fornecimento e Assentamento.</v>
          </cell>
          <cell r="C774" t="str">
            <v>un</v>
          </cell>
        </row>
        <row r="775">
          <cell r="A775" t="str">
            <v>DR 10.15.0286 (/)</v>
          </cell>
          <cell r="B775" t="str">
            <v>Curva de 22o30' de ferro fundido ductil, pintada interna e externamente com tinta betuminosa, com 2 flanges, inclusive fornecimento de material para junta (arruela de borracha, parafusos com porca), com diametro de 150mm. Fornecimento e Assentamento.</v>
          </cell>
          <cell r="C775" t="str">
            <v>un</v>
          </cell>
        </row>
        <row r="776">
          <cell r="A776" t="str">
            <v>DR 10.15.0289 (/)</v>
          </cell>
          <cell r="B776" t="str">
            <v>Curva de 22o30' de ferro fundido ductil, pintada interna e externamente com tinta betuminosa, com 2 flanges, inclusive fornecimento de material para junta (arruela de borracha, parafusos com porca), com diametro de 200mm. Fornecimento e Assentamento.</v>
          </cell>
          <cell r="C776" t="str">
            <v>un</v>
          </cell>
        </row>
        <row r="777">
          <cell r="A777" t="str">
            <v>DR 10.15.0291 (/)</v>
          </cell>
          <cell r="B777" t="str">
            <v>Curva de 22o30' de ferro fundido ductil, pintada interna e externamente com tinta betuminosa, com 2 flanges, inclusive fornecimento de material para junta (arruela de borracha, parafusos com porca), com diametro de 250mm. Fornecimento e Assentamento.</v>
          </cell>
          <cell r="C777" t="str">
            <v>un</v>
          </cell>
        </row>
        <row r="778">
          <cell r="A778" t="str">
            <v>DR 10.15.0294 (/)</v>
          </cell>
          <cell r="B778" t="str">
            <v>Curva de 22o30' de ferro fundido ductil, pintada interna e externamente com tinta betuminosa, com 2 flanges, inclusive fornecimento de material para junta (arruela de borracha, parafusos com porca), com diametro de 300mm. Fornecimento e Assentamento.</v>
          </cell>
          <cell r="C778" t="str">
            <v>un</v>
          </cell>
        </row>
        <row r="779">
          <cell r="A779" t="str">
            <v>DR 10.15.0303 (/)</v>
          </cell>
          <cell r="B779" t="str">
            <v>Extremidade de ferro fundido ductil, pintado internamente e externamente com tinta betuminosa, com 1 flange e 1 bolsa, inclusive fornecimento do material para junta (arruela,</v>
          </cell>
          <cell r="C779" t="str">
            <v>un</v>
          </cell>
        </row>
        <row r="780">
          <cell r="A780">
            <v>44958</v>
          </cell>
          <cell r="B780" t="str">
            <v>parafusos, anel de borracha), com diametro de 80mm. Fornecimento e assentamento.</v>
          </cell>
          <cell r="C780">
            <v>44958</v>
          </cell>
        </row>
        <row r="781">
          <cell r="A781" t="str">
            <v>DR 10.15.0306 (/)</v>
          </cell>
          <cell r="B781" t="str">
            <v>Extremidade de ferro fundido ductil, pintado internamente e externamente com tinta betuminosa, com 1 flange e 1 bolsa, inclusive fornecimento do material para junta (arruela, parafusos, anel de borracha), com diametro de 100mm. Fornecimento e assentamento.</v>
          </cell>
          <cell r="C781" t="str">
            <v>un</v>
          </cell>
        </row>
        <row r="782">
          <cell r="A782" t="str">
            <v>DR 10.15.0309 (/)</v>
          </cell>
          <cell r="B782" t="str">
            <v>Extremidade de ferro fundido ductil, pintado internamente e externamente com tinta betuminosa, com 1 flange e 1 bolsa, inclusive fornecimento do material para junta (arruela, parafusos, anel de borracha), com diametro de 150mm. Fornecimento e assentamento.</v>
          </cell>
          <cell r="C782" t="str">
            <v>un</v>
          </cell>
        </row>
        <row r="783">
          <cell r="A783" t="str">
            <v>DR 10.15.0312 (/)</v>
          </cell>
          <cell r="B783" t="str">
            <v>Extremidade de ferro fundido ductil, pintado internamente e externamente com tinta betuminosa, com 1 flange e 1bolsa, inclusive fornecimento do material para junta (arruela, parafusos, anel de borracha), com diametro de 200mm. Fornecimento e assentamento.</v>
          </cell>
          <cell r="C783" t="str">
            <v>un</v>
          </cell>
        </row>
        <row r="784">
          <cell r="A784" t="str">
            <v>DR 10.15.0315 (/)</v>
          </cell>
          <cell r="B784" t="str">
            <v>Extremidade de ferro fundido ductil, pintado internamente e externamente com tinta betuminosa, com 1 flange e 1 bolsa, inclusive fornecimento do material para junta (arruela, parafusos, anel de borracha), com diametro de 250mm. Fornecimento e assentamento.</v>
          </cell>
          <cell r="C784" t="str">
            <v>un</v>
          </cell>
        </row>
        <row r="785">
          <cell r="A785" t="str">
            <v>DR 10.15.0318 (A)</v>
          </cell>
          <cell r="B785" t="str">
            <v>Extremidade de ferro fundido ductil, pintado internamente e externamente com tinta betuminosa, com 1 flange e 1 bolsa, inclusive fornecimento do material para junta (arruela, parafusos, anel de borracha), com diametro de 300mm. Fornecimento e assentamento.</v>
          </cell>
          <cell r="C785" t="str">
            <v>un</v>
          </cell>
        </row>
        <row r="786">
          <cell r="A786" t="str">
            <v>DR 10.15.0353 (/)</v>
          </cell>
          <cell r="B786" t="str">
            <v>Extremidade de ferro fundido ductil, pintado internamente e externamente com tinta betuminosa, com 1 flange e 1ponta, inclusive fornecimento do material para junta (arruela de borracha, parafusos com porca), com diametro de 80mm. Fornecimento e assentamento.</v>
          </cell>
          <cell r="C786" t="str">
            <v>un</v>
          </cell>
        </row>
        <row r="787">
          <cell r="A787" t="str">
            <v>DR 10.15.0356 (/)</v>
          </cell>
          <cell r="B787" t="str">
            <v>Extremidade de ferro fundido ductil, pintado internamente e externamente com tinta betuminosa, com 1 flange e 1ponta, inclusive fornecimento do material para junta (arruela de borracha, parafusos com porca), com diametro de 100mm. Fornecimento e assentamento.</v>
          </cell>
          <cell r="C787" t="str">
            <v>un</v>
          </cell>
        </row>
        <row r="788">
          <cell r="A788" t="str">
            <v>DR 10.15.0359 (/)</v>
          </cell>
          <cell r="B788" t="str">
            <v>Extremidade de ferro fundido ductil, pintado internamente e externamente com tinta betuminosa, com 1 flange e 1ponta, inclusive fornecimento do material para junta (arruela de borracha, parafusos com porca), com diametro de 150mm. Fornecimento e assentamento.</v>
          </cell>
          <cell r="C788" t="str">
            <v>un</v>
          </cell>
        </row>
        <row r="789">
          <cell r="A789" t="str">
            <v>DR 10.15.0362 (/)</v>
          </cell>
          <cell r="B789" t="str">
            <v>Extremidade de ferro fundido ductil, pintado internamente e externamente com tinta betuminosa, com 1 flange e 1ponta, inclusive fornecimento do material para junta (arruela de borracha, parafusos com porca), com diametro de 200mm. Fornecimento e assentamento.</v>
          </cell>
          <cell r="C789" t="str">
            <v>un</v>
          </cell>
        </row>
        <row r="790">
          <cell r="A790" t="str">
            <v>DR 10.15.0365 (/)</v>
          </cell>
          <cell r="B790" t="str">
            <v>Extremidade de ferro fundido ductil, pintado internamente e externamente com tinta betuminosa, com 1 flange e 1ponta, inclusive fornecimento do material para junta (arruela de borracha, parafusos com porca), com diametro de 250mm. Fornecimento e assentamento.</v>
          </cell>
          <cell r="C790" t="str">
            <v>un</v>
          </cell>
        </row>
        <row r="791">
          <cell r="A791" t="str">
            <v>DR 10.15.0368 (/)</v>
          </cell>
          <cell r="B791" t="str">
            <v>Extremidade de ferro fundido ductil, pintado internamente e externamente com tinta betuminosa, com 1 flange e 1ponta, inclusive fornecimento do material para junta (arruela de borracha, parafusos com porca), com diametro de 300mm. Fornecimento e assentamento.</v>
          </cell>
          <cell r="C791" t="str">
            <v>un</v>
          </cell>
        </row>
        <row r="792">
          <cell r="A792" t="str">
            <v>DR 10.15.0400 (/)</v>
          </cell>
          <cell r="B792" t="str">
            <v>Extremidade com aba de vedacao de ferro fundido ductil, pintada internamente e externamente com tinta betuminosa, com 1 flange e 1 ponta, inclusive fornecimento do material para junta (arruela de borracha, parafusos com porca), com diametro de 100mm. Fornecimento e assentamento.</v>
          </cell>
          <cell r="C792" t="str">
            <v>un</v>
          </cell>
        </row>
        <row r="793">
          <cell r="A793" t="str">
            <v>DR 10.15.0403 (/)</v>
          </cell>
          <cell r="B793" t="str">
            <v>Extremidade com aba de vedacao de ferro fundido ductil, pintada internamente e externamente com tinta betuminosa, com 1 flange e 1 ponta, inclusive fornecimento do material para junta (arruela de borracha, parafusos com porca), com diametro de 150mm. Fornecimento e assentamento.</v>
          </cell>
          <cell r="C793" t="str">
            <v>un</v>
          </cell>
        </row>
        <row r="794">
          <cell r="A794" t="str">
            <v>DR 10.15.0406 (/)</v>
          </cell>
          <cell r="B794" t="str">
            <v>Extremidade com aba de vedacao de ferro fundido ductil, pintada internamente e externamente com tinta betuminosa, com 1 flange e 1 ponta, inclusive fornecimento do material para junta (arruela de borracha, parafusos com porca), com diametro de 200mm. Fornecimento e assentamento.</v>
          </cell>
          <cell r="C794" t="str">
            <v>un</v>
          </cell>
        </row>
        <row r="795">
          <cell r="A795" t="str">
            <v>DR 10.15.0450 (/)</v>
          </cell>
          <cell r="B795" t="str">
            <v>Flange cego de ferro fundido ductil, pintado interna e externamente com tinta betuminosa, inclusive fornecimento do material para junta (arruela de borracha, parafusos com porca), com diametro de 80mm. Fornecimento e assentamento.</v>
          </cell>
          <cell r="C795" t="str">
            <v>un</v>
          </cell>
        </row>
        <row r="796">
          <cell r="A796" t="str">
            <v>DR 10.15.0453 (/)</v>
          </cell>
          <cell r="B796" t="str">
            <v>Flange cego de ferro fundido ductil, pintado interna e externamente com tinta betuminosa, inclusive fornecimento do material para junta (arruela de borracha, parafusos com porca), com diametro de 100mm. Fornecimento e assentamento.</v>
          </cell>
          <cell r="C796" t="str">
            <v>un</v>
          </cell>
        </row>
        <row r="797">
          <cell r="A797" t="str">
            <v>DR 10.15.0456 (/)</v>
          </cell>
          <cell r="B797" t="str">
            <v>Flange cego de ferro fundido ductil, pintado interna e externamente com tinta betuminosa, inclusive fornecimento do material para junta (arruela de borracha, parafusos com porca), com diametro de 150mm. Fornecimento e assentamento.</v>
          </cell>
          <cell r="C797" t="str">
            <v>un</v>
          </cell>
        </row>
        <row r="798">
          <cell r="A798" t="str">
            <v>DR 10.15.0459 (/)</v>
          </cell>
          <cell r="B798" t="str">
            <v>Flange cego de ferro fundido ductil, pintado interna e externamente com tinta betuminosa, inclusive fornecimento do material para junta (arruela de borracha, parafusos com porca), com diametro de 200mm. Fornecimento e assentamento.</v>
          </cell>
          <cell r="C798" t="str">
            <v>un</v>
          </cell>
        </row>
        <row r="799">
          <cell r="A799" t="str">
            <v>DR 10.15.0462 (/)</v>
          </cell>
          <cell r="B799" t="str">
            <v>Flange cego de ferro fundido ductil, pintado interna e externamente com tinta betuminosa, inclusive fornecimento do material para junta (arruela de borracha, parafusos com porca), com diametro de 250mm. Fornecimento e assentamento.</v>
          </cell>
          <cell r="C799" t="str">
            <v>un</v>
          </cell>
        </row>
        <row r="800">
          <cell r="A800" t="str">
            <v>DR 10.15.0503 (/)</v>
          </cell>
          <cell r="B800" t="str">
            <v>Flange de ferro fundido ductil, pintado interna e externamente com tinta betuminosa, inclusive fornecimento do material para junta (arruela de borracha, parafusos com porca), com diametro de 75mm (DN 80mm). Fornecimento e assentamento.</v>
          </cell>
          <cell r="C800" t="str">
            <v>un</v>
          </cell>
        </row>
        <row r="801">
          <cell r="A801" t="str">
            <v>DR 10.15.0506 (/)</v>
          </cell>
          <cell r="B801" t="str">
            <v>Flange de ferro fundido ductil, pintado interna e externamente com tinta betuminosa, inclusive fornecimento do material para junta (arruela de borracha, parafusos com porca), com diametro de 100mm. Fornecimento e assentamento.</v>
          </cell>
          <cell r="C801" t="str">
            <v>un</v>
          </cell>
        </row>
        <row r="802">
          <cell r="A802" t="str">
            <v>DR 10.15.0509 (/)</v>
          </cell>
          <cell r="B802" t="str">
            <v>Flange de ferro fundido ductil, pintado interna e externamente com tinta betuminosa, inclusive fornecimento do material para junta (arruela de borracha, parafusos com porca), com diametro de 150mm. Fornecimento e assentamento.</v>
          </cell>
          <cell r="C802" t="str">
            <v>un</v>
          </cell>
        </row>
        <row r="803">
          <cell r="A803" t="str">
            <v>DR 10.15.0512 (/)</v>
          </cell>
          <cell r="B803" t="str">
            <v>Flange de ferro fundido ductil, pintado interna e externamente com tinta betuminosa, inclusive fornecimento do material para junta (arruela de borracha, parafusos com porca), com diametro de 200mm. Fornecimento e assentamento.</v>
          </cell>
          <cell r="C803" t="str">
            <v>un</v>
          </cell>
        </row>
        <row r="804">
          <cell r="A804" t="str">
            <v>DR 10.15.0515 (/)</v>
          </cell>
          <cell r="B804" t="str">
            <v>Flange de ferro fundido ductil, pintado interna e externamente com tinta betuminosa, inclusive fornecimento do material para junta (arruela de borracha, parafusos com porca), com diametro de 250mm. Fornecimento e assentamento.</v>
          </cell>
          <cell r="C804" t="str">
            <v>un</v>
          </cell>
        </row>
        <row r="805">
          <cell r="A805" t="str">
            <v>DR 10.15.0530 (/)</v>
          </cell>
          <cell r="B805" t="str">
            <v>Juncao de 45o de ferro fundido ductil, pintado interna e externamente com tinta betuminosa, com 3 flanges, inclusive fornecimento do material para junta (arruela de borracha, parafusos com porca), com diametro de (80x80)mm. Fornecimento e assentamento.</v>
          </cell>
          <cell r="C805" t="str">
            <v>un</v>
          </cell>
        </row>
        <row r="806">
          <cell r="A806" t="str">
            <v>DR 10.15.0533 (/)</v>
          </cell>
          <cell r="B806" t="str">
            <v>Juncao de 45o de ferro fundido ductil, pintado interna e externamente com tinta betuminosa, com 3 flanges, inclusive fornecimento do material para junta (arruela de borracha, parafusos com porca), com diametro de (100x80)mm. Fornecimento e assentamento.</v>
          </cell>
          <cell r="C806" t="str">
            <v>un</v>
          </cell>
        </row>
        <row r="807">
          <cell r="A807" t="str">
            <v>DR 10.15.0536 (/)</v>
          </cell>
          <cell r="B807" t="str">
            <v>Juncao de 45o de ferro fundido ductil, pintado interna e externamente com tinta betuminosa, com 3 flanges, inclusive fornecimento do material para junta (arruela de borracha, parafusos com porca), com diametro de (100x100)mm. Fornecimento e assentamento.</v>
          </cell>
          <cell r="C807" t="str">
            <v>un</v>
          </cell>
        </row>
        <row r="808">
          <cell r="A808" t="str">
            <v>DR 10.15.0539 (/)</v>
          </cell>
          <cell r="B808" t="str">
            <v>Juncao de 45o de ferro fundido ductil, pintado interna e externamente com tinta betuminosa, com 3 flanges, inclusive fornecimento do material para junta (arruela de borracha, parafusos com porca), com diametro de (150x150)mm. Fornecimento e assentamento.</v>
          </cell>
          <cell r="C808" t="str">
            <v>un</v>
          </cell>
        </row>
        <row r="809">
          <cell r="A809" t="str">
            <v>DR 10.15.0542 (/)</v>
          </cell>
          <cell r="B809" t="str">
            <v>Juncao de 45o de ferro fundido ductil, pintado interna e externamente com tinta betuminosa, com 3 flanges, inclusive fornecimento do material para junta (arruela de borracha, parafusos com porca), com diametro de (250x250)mm. Fornecimento e assentamento.</v>
          </cell>
          <cell r="C809" t="str">
            <v>un</v>
          </cell>
        </row>
        <row r="810">
          <cell r="A810" t="str">
            <v>DR 10.15.0550 (/)</v>
          </cell>
          <cell r="B810" t="str">
            <v>Junta Gibault de ferro fundido ductil, pintado interna e externamente com tinta betuminosa, inclusive fornecimento do material para junta (anel de borracha, luva, contra-flanges e parafusos com porca), com diametro de 50mm. Fornecimento e assentamento.</v>
          </cell>
          <cell r="C810" t="str">
            <v>un</v>
          </cell>
        </row>
        <row r="811">
          <cell r="A811" t="str">
            <v>DR 10.15.0553 (/)</v>
          </cell>
          <cell r="B811" t="str">
            <v>Junta Gibault de ferro fundido ductil, pintado interna e externamente com tinta betuminosa, inclusive fornecimento do material para junta (anel de borracha, luva, contra-flanges e parafusos com porca), com diametro de 75mm. Fornecimento e assentamento.</v>
          </cell>
          <cell r="C811" t="str">
            <v>un</v>
          </cell>
        </row>
        <row r="812">
          <cell r="A812" t="str">
            <v>DR 10.15.0556 (/)</v>
          </cell>
          <cell r="B812" t="str">
            <v>Junta Gibault de ferro fundido ductil, pintado interna e externamente com tinta betuminosa, inclusive fornecimento do material para junta (anel de borracha, luva, contra-flanges e parafusos com</v>
          </cell>
          <cell r="C812" t="str">
            <v>un</v>
          </cell>
        </row>
        <row r="813">
          <cell r="A813">
            <v>44958</v>
          </cell>
          <cell r="B813" t="str">
            <v>porca), com diametro de 100mm. Fornecimento e assentamento.</v>
          </cell>
          <cell r="C813">
            <v>44958</v>
          </cell>
        </row>
        <row r="814">
          <cell r="A814" t="str">
            <v>DR 10.15.0559 (/)</v>
          </cell>
          <cell r="B814" t="str">
            <v>Junta Gibault de ferro fundido ductil, pintado interna e externamente com tinta betuminosa, inclusive fornecimento do material para junta (anel de borracha, luva, contra-flanges e parafusos com porca), com diametro de 150mm. Fornecimento e assentamento.</v>
          </cell>
          <cell r="C814" t="str">
            <v>un</v>
          </cell>
        </row>
        <row r="815">
          <cell r="A815" t="str">
            <v>DR 10.15.0562 (/)</v>
          </cell>
          <cell r="B815" t="str">
            <v>Junta Gibault de ferro fundido ductil, pintado interna e externamente com tinta betuminosa, inclusive fornecimento do material para junta (anel de borracha, luva, contra-flanges e parafusos com porca), com diametro de 200mm. Fornecimento e assentamento.</v>
          </cell>
          <cell r="C815" t="str">
            <v>un</v>
          </cell>
        </row>
        <row r="816">
          <cell r="A816" t="str">
            <v>DR 10.15.0565 (/)</v>
          </cell>
          <cell r="B816" t="str">
            <v>Junta Gibault de ferro fundido ductil, pintado interna e externamente com tinta betuminosa, inclusive fornecimento do material para junta (anel de borracha, luva, contra-flanges e parafusos com porca), com diametro de 250mm. Fornecimento e assentamento.</v>
          </cell>
          <cell r="C816" t="str">
            <v>un</v>
          </cell>
        </row>
        <row r="817">
          <cell r="A817" t="str">
            <v>DR 10.15.0569 (A)</v>
          </cell>
          <cell r="B817" t="str">
            <v>Junta Gibault de ferro fundido ductil, pintado interna e externamente com tinta betuminosa, inclusive fornecimento do material para junta (anel de borracha, luva, contra-flanges e parafusos com porca), com diametro de 300mm. Fornecimento e assentamento.</v>
          </cell>
          <cell r="C817" t="str">
            <v>un</v>
          </cell>
        </row>
        <row r="818">
          <cell r="A818" t="str">
            <v>DR 10.15.0600 (/)</v>
          </cell>
          <cell r="B818" t="str">
            <v>Luva de ferro fundido ductil, pintado interna e externamente com tinta betuminosa, com 2 bolsas, inclusive fornecimento do material para junta (anel de borracha), com diametro de 100mm.
Fornecimento e assentamento.</v>
          </cell>
          <cell r="C818" t="str">
            <v>un</v>
          </cell>
        </row>
        <row r="819">
          <cell r="A819" t="str">
            <v>DR 10.15.0603 (/)</v>
          </cell>
          <cell r="B819" t="str">
            <v>Luva de ferro fundido ductil, pintado interna e externamente com tinta betuminosa, com 2 bolsas, inclusive fornecimento do material para junta (anel de borracha), com diametro de 150mm.
Fornecimento e assentamento.</v>
          </cell>
          <cell r="C819" t="str">
            <v>un</v>
          </cell>
        </row>
        <row r="820">
          <cell r="A820" t="str">
            <v>DR 10.15.0606 (/)</v>
          </cell>
          <cell r="B820" t="str">
            <v>Luva de ferro fundido ductil, pintado interna e externamente com tinta betuminosa, com 2 bolsas, inclusive fornecimento do material para junta (anel de borracha), com diametro de 200mm.
Fornecimento e assentamento.</v>
          </cell>
          <cell r="C820" t="str">
            <v>un</v>
          </cell>
        </row>
        <row r="821">
          <cell r="A821" t="str">
            <v>DR 10.15.0656 (/)</v>
          </cell>
          <cell r="B821" t="str">
            <v>Reducao de ferro fundido ductil, pintada interna e externamente com tinta betuminosa, com ponta e bolsa, inclusive fornecimento do material para junta (anel de borracha), com diametro nominal de (100x80)mm. Fornecimento e assentamento.</v>
          </cell>
          <cell r="C821" t="str">
            <v>un</v>
          </cell>
        </row>
        <row r="822">
          <cell r="A822" t="str">
            <v>DR 10.15.0659 (/)</v>
          </cell>
          <cell r="B822" t="str">
            <v>Reducao de ferro fundido ductil, pintada interna e externamente com tinta betuminosa, com ponta e bolsa, inclusive fornecimento do material para junta (anel de borracha), com diametro nominal de (150x80)mm. Fornecimento e assentamento.</v>
          </cell>
          <cell r="C822" t="str">
            <v>un</v>
          </cell>
        </row>
        <row r="823">
          <cell r="A823" t="str">
            <v>DR 10.15.0662 (/)</v>
          </cell>
          <cell r="B823" t="str">
            <v>Reducao de ferro fundido ductil, pintada interna e externamente com tinta betuminosa, com ponta e bolsa, inclusive fornecimento do material para junta (anel de borracha), com diametro nominal de (150x100)mm. Fornecimento e assentamento.</v>
          </cell>
          <cell r="C823" t="str">
            <v>un</v>
          </cell>
        </row>
        <row r="824">
          <cell r="A824" t="str">
            <v>DR 10.15.0665 (/)</v>
          </cell>
          <cell r="B824" t="str">
            <v>Reducao de ferro fundido ductil, pintada interna e externamente com tinta betuminosa, com ponta e bolsa, inclusive fornecimento do material para junta (anel de borracha), com diametro nominal de (200x100)mm. Fornecimento e assentamento.</v>
          </cell>
          <cell r="C824" t="str">
            <v>un</v>
          </cell>
        </row>
        <row r="825">
          <cell r="A825" t="str">
            <v>DR 10.15.0669 (/)</v>
          </cell>
          <cell r="B825" t="str">
            <v>Reducao de ferro fundido ductil, pintada interna e externamente com tinta betuminosa, com ponta e bolsa, inclusive fornecimento do material para junta (anel de borracha), com diametro nominal de (200x150)mm. Fornecimento e assentamento.</v>
          </cell>
          <cell r="C825" t="str">
            <v>un</v>
          </cell>
        </row>
        <row r="826">
          <cell r="A826" t="str">
            <v>DR 10.15.0700 (/)</v>
          </cell>
          <cell r="B826" t="str">
            <v>Reducao de ferro fundido ductil, pintado interna e externamente com tinta betuminosa, com 2 flanges, inclusive fornecimento do material para junta (arruela de borracha, parafusos com porca) com diametro de (80x50)mm. Fornecimento e assentamento.</v>
          </cell>
          <cell r="C826" t="str">
            <v>un</v>
          </cell>
        </row>
        <row r="827">
          <cell r="A827" t="str">
            <v>DR 10.15.0703 (/)</v>
          </cell>
          <cell r="B827" t="str">
            <v>Reducao de ferro fundido ductil, pintado interna e externamente com tinta betuminosa, com 2 flanges, inclusive fornecimento do material para junta (arruela de borracha, parafusos com porca) com diametro de (100x80)mm. Fornecimento e assentamento.</v>
          </cell>
          <cell r="C827" t="str">
            <v>un</v>
          </cell>
        </row>
        <row r="828">
          <cell r="A828" t="str">
            <v>DR 10.15.0706 (/)</v>
          </cell>
          <cell r="B828" t="str">
            <v>Reducao de ferro fundido ductil, pintado interna e externamente com tinta betuminosa, com 2 flanges, inclusive fornecimento do material para junta (arruela de borracha, parafusos com porca) com diametro de (150x80)mm. Fornecimento e assentamento.</v>
          </cell>
          <cell r="C828" t="str">
            <v>un</v>
          </cell>
        </row>
        <row r="829">
          <cell r="A829" t="str">
            <v>DR 10.15.0709 (/)</v>
          </cell>
          <cell r="B829" t="str">
            <v>Reducao de ferro fundido ductil, pintado interna e externamente com tinta betuminosa, com 2 flanges, inclusive fornecimento do material para junta (arruela de borracha, parafusos com porca) com diametro de (150x100)mm. Fornecimento e assentamento.</v>
          </cell>
          <cell r="C829" t="str">
            <v>un</v>
          </cell>
        </row>
        <row r="830">
          <cell r="A830" t="str">
            <v>DR 10.15.0712 (/)</v>
          </cell>
          <cell r="B830" t="str">
            <v>Reducao de ferro fundido ductil, pintado interna e externamente com tinta betuminosa, com 2 flanges, inclusive fornecimento do material para junta (arruela de borracha, parafusos com porca) com diametro de (200x100)mm. Fornecimento e assentamento.</v>
          </cell>
          <cell r="C830" t="str">
            <v>un</v>
          </cell>
        </row>
        <row r="831">
          <cell r="A831" t="str">
            <v>DR 10.15.0715 (/)</v>
          </cell>
          <cell r="B831" t="str">
            <v>Reducao de ferro fundido ductil, pintado interna e externamente com tinta betuminosa, com 2 flanges, inclusive fornecimento do material para junta (arruela de borracha, parafusos com porca) com diametro de (200x150)mm. Fornecimento e assentamento.</v>
          </cell>
          <cell r="C831" t="str">
            <v>un</v>
          </cell>
        </row>
        <row r="832">
          <cell r="A832" t="str">
            <v>DR 10.15.0718 (/)</v>
          </cell>
          <cell r="B832" t="str">
            <v>Reducao de ferro fundido ductil, pintado interna e externamente com tinta betuminosa, com 2 flanges, inclusive fornecimento do material para junta (arruela de borracha, parafusos com porca) com diametro de (250x200)mm. Fornecimento e assentamento.</v>
          </cell>
          <cell r="C832" t="str">
            <v>un</v>
          </cell>
        </row>
        <row r="833">
          <cell r="A833" t="str">
            <v>DR 10.15.0750 (/)</v>
          </cell>
          <cell r="B833" t="str">
            <v>Reducao excentrica de ferro fundido ductil, pintado interna e externamente com tinta betuminosa, com 2 flanges, inclusive fornecimento do material para junta (arruela de borracha, parafusos com porca) com diametro de (80x50)mm. Fornecimento e assentamento.</v>
          </cell>
          <cell r="C833" t="str">
            <v>un</v>
          </cell>
        </row>
        <row r="834">
          <cell r="A834" t="str">
            <v>DR 10.15.0756 (/)</v>
          </cell>
          <cell r="B834" t="str">
            <v>Reducao excentrica de ferro fundido ductil, pintado interna e externamente com tinta betuminosa, com 2 flanges, inclusive fornecimento do material para junta (arruela de borracha, parafusos com porca) com diametro de (100x80)mm. Fornecimento e assentamento.</v>
          </cell>
          <cell r="C834" t="str">
            <v>un</v>
          </cell>
        </row>
        <row r="835">
          <cell r="A835" t="str">
            <v>DR 10.15.0759 (/)</v>
          </cell>
          <cell r="B835" t="str">
            <v>Reducao excentrica de ferro fundido ductil, pintado interna e externamente com tinta betuminosa, com 2 flanges, inclusive fornecimento do material para junta (arruela de borracha, parafusos com porca) com diametro de (150x80)mm. Fornecimento e assentamento.</v>
          </cell>
          <cell r="C835" t="str">
            <v>un</v>
          </cell>
        </row>
        <row r="836">
          <cell r="A836" t="str">
            <v>DR 10.15.0762 (/)</v>
          </cell>
          <cell r="B836" t="str">
            <v>Reducao excentrica de ferro fundido ductil, pintado interna e externamente com tinta betuminosa, com 2 flanges, inclusive fornecimento do material para junta (arruela de borracha, parafusos com porca) com diametro de (150x100)mm. Fornecimento e assentamento.</v>
          </cell>
          <cell r="C836" t="str">
            <v>un</v>
          </cell>
        </row>
        <row r="837">
          <cell r="A837" t="str">
            <v>DR 10.15.0765 (/)</v>
          </cell>
          <cell r="B837" t="str">
            <v>Reducao excentrica de ferro fundido ductil, pintado interna e externamente com tinta betuminosa, com 2 flanges, inclusive fornecimento do material para junta (arruela de borracha, parafusos com porca) com diametro de (200x100)mm. Fornecimento e assentamento.</v>
          </cell>
          <cell r="C837" t="str">
            <v>un</v>
          </cell>
        </row>
        <row r="838">
          <cell r="A838" t="str">
            <v>DR 10.15.0853 (/)</v>
          </cell>
          <cell r="B838" t="str">
            <v>Te de ferro fundido ductil, pintado interna e externamente com tinta betuminosa, com 3 bolsas, inclusive fornecimento do material para junta (anel de borracha), com diametro nominal de (80x80)mm. Fornecimento e assentamento.</v>
          </cell>
          <cell r="C838" t="str">
            <v>un</v>
          </cell>
        </row>
        <row r="839">
          <cell r="A839" t="str">
            <v>DR 10.15.0859 (/)</v>
          </cell>
          <cell r="B839" t="str">
            <v>Te de ferro fundido ductil, pintado interna e externamente com tinta betuminosa, com 3 bolsas, inclusive fornecimento do material para junta (anel de borracha), com diametro nominal de (100x80)mm. Fornecimento e assentamento.</v>
          </cell>
          <cell r="C839" t="str">
            <v>un</v>
          </cell>
        </row>
        <row r="840">
          <cell r="A840" t="str">
            <v>DR 10.15.0862 (/)</v>
          </cell>
          <cell r="B840" t="str">
            <v>Te de ferro fundido ductil, pintado interna e externamente com tinta betuminosa, com 3 bolsas, inclusive fornecimento do material para junta (anel de borracha), com diametro nominal de (100x100)mm. Fornecimento e assentamento.</v>
          </cell>
          <cell r="C840" t="str">
            <v>un</v>
          </cell>
        </row>
        <row r="841">
          <cell r="A841" t="str">
            <v>DR 10.15.0868 (/)</v>
          </cell>
          <cell r="B841" t="str">
            <v>Te de ferro fundido ductil, pintado interna e externamente com tinta betuminosa, com 3 bolsas, inclusive fornecimento do material para junta (anel de borracha), com diametro nominal de (150x80)mm. Fornecimento e assentamento.</v>
          </cell>
          <cell r="C841" t="str">
            <v>un</v>
          </cell>
        </row>
        <row r="842">
          <cell r="A842" t="str">
            <v>DR 10.15.0871 (/)</v>
          </cell>
          <cell r="B842" t="str">
            <v>Te de ferro fundido ductil, pintado interna e externamente com tinta betuminosa, com 3 bolsas, inclusive fornecimento do material para junta (anel de borracha), com diametro nominal de (150x100)mm. Fornecimento e assentamento.</v>
          </cell>
          <cell r="C842" t="str">
            <v>un</v>
          </cell>
        </row>
        <row r="843">
          <cell r="A843" t="str">
            <v>DR 10.15.0874 (/)</v>
          </cell>
          <cell r="B843" t="str">
            <v>Te de ferro fundido ductil, pintado interna e externamente com tinta betuminosa, com 3 bolsas, inclusive fornecimento do material para junta (anel de borracha), com diametro nominal de (150x150)mm. Fornecimento e assentamento.</v>
          </cell>
          <cell r="C843" t="str">
            <v>un</v>
          </cell>
        </row>
        <row r="844">
          <cell r="A844" t="str">
            <v>DR 10.15.0877 (/)</v>
          </cell>
          <cell r="B844" t="str">
            <v>Te de ferro fundido ductil, pintado interna e externamente com tinta betuminosa, com 3 bolsas, inclusive fornecimento do material para junta (anel de borracha), com diametro nominal de (200x100)mm. Fornecimento e assentamento.</v>
          </cell>
          <cell r="C844" t="str">
            <v>un</v>
          </cell>
        </row>
        <row r="845">
          <cell r="A845" t="str">
            <v>DR 10.15.0878 (/)</v>
          </cell>
          <cell r="B845" t="str">
            <v>Te de ferro fundido ductil, pintado interna e externamente com tinta betuminosa, com 3 bolsas, inclusive fornecimento de material para junta (anel de borracha), com diametro nominal de (200x150)mm. Fornecimento e Assentamento.</v>
          </cell>
          <cell r="C845" t="str">
            <v>un</v>
          </cell>
        </row>
        <row r="846">
          <cell r="A846" t="str">
            <v>DR 10.15.0880 (/)</v>
          </cell>
          <cell r="B846" t="str">
            <v>Te de ferro fundido ductil, pintado interna e externamente com tinta betuminosa, com 3 bolsas, inclusive fornecimento do material para junta (anel de borracha), com diametro nominal de (200x200)mm. Fornecimento e assentamento.</v>
          </cell>
          <cell r="C846" t="str">
            <v>un</v>
          </cell>
        </row>
        <row r="847">
          <cell r="A847" t="str">
            <v>DR 10.15.0883 (/)</v>
          </cell>
          <cell r="B847" t="str">
            <v>Te de ferro fundido ductil, pintado interna e externamente com tinta betuminosa, com 3 bolsas, inclusive fornecimento do material para junta (anel de borracha), com diametro nominal de (250x250)mm. Fornecimento e assentamento.</v>
          </cell>
          <cell r="C847" t="str">
            <v>un</v>
          </cell>
        </row>
        <row r="848">
          <cell r="A848" t="str">
            <v>DR 10.15.0885 (/)</v>
          </cell>
          <cell r="B848" t="str">
            <v>Te de ferro fundido ductil, pintado interna e externamente com tinta betuminosa, com 3 bolsas, inclusive fornecimento de material para junta (anel de borracha), com diametro nominal de (300x250)mm. Fornecimento e Assentamento.</v>
          </cell>
          <cell r="C848" t="str">
            <v>un</v>
          </cell>
        </row>
        <row r="849">
          <cell r="A849" t="str">
            <v>DR 10.15.0887 (/)</v>
          </cell>
          <cell r="B849" t="str">
            <v>Te de ferro fundido ductil, pintado interna e externamente com tinta betuminosa, com 3 bolsas, inclusive fornecimento de material para junta (anel de borracha), com diametro nominal de (300x300)mm. Fornecimento e Assentamento.</v>
          </cell>
          <cell r="C849" t="str">
            <v>un</v>
          </cell>
        </row>
        <row r="850">
          <cell r="A850" t="str">
            <v>DR 10.15.0900 (/)</v>
          </cell>
          <cell r="B850" t="str">
            <v>Te de ferro fundido ductil, pintado interna e externamente com tinta betuminosa, com 3 flanges, inclusive fornecimento do material para junta (arruela de borracha, parafusos com porca), com diametro de (80x50)mm. Fornecimento e assentamento.</v>
          </cell>
          <cell r="C850" t="str">
            <v>un</v>
          </cell>
        </row>
        <row r="851">
          <cell r="A851" t="str">
            <v>DR 10.15.0903 (/)</v>
          </cell>
          <cell r="B851" t="str">
            <v>Te de ferro fundido ductil, pintado interna e externamente com tinta betuminosa, com 3 flanges, inclusive fornecimento do material para junta (arruela de borracha, parafusos com porca), com diametro de (80x80)mm. Fornecimento e assentamento.</v>
          </cell>
          <cell r="C851" t="str">
            <v>un</v>
          </cell>
        </row>
        <row r="852">
          <cell r="A852" t="str">
            <v>DR 10.15.0906 (/)</v>
          </cell>
          <cell r="B852" t="str">
            <v>Te de ferro fundido ductil, pintado interna e externamente com tinta betuminosa, com 3 flanges, inclusive fornecimento do material para junta (arruela de borracha, parafusos com porca), com diametro de (100x50)mm. Fornecimento e assentamento.</v>
          </cell>
          <cell r="C852" t="str">
            <v>un</v>
          </cell>
        </row>
        <row r="853">
          <cell r="A853" t="str">
            <v>DR 10.15.0909 (/)</v>
          </cell>
          <cell r="B853" t="str">
            <v>Te de ferro fundido ductil, pintado interna e externamente com tinta betuminosa, com 3 flanges, inclusive fornecimento do material para junta (arruela de borracha, parafusos com porca), com diametro de (100x100)mm. Fornecimento e assentamento.</v>
          </cell>
          <cell r="C853" t="str">
            <v>un</v>
          </cell>
        </row>
        <row r="854">
          <cell r="A854" t="str">
            <v>DR 10.15.0912 (/)</v>
          </cell>
          <cell r="B854" t="str">
            <v>Te de ferro fundido ductil, pintado interna e externamente com tinta betuminosa, com 3 flanges, inclusive fornecimento do material para junta (arruela de borracha, parafusos com porca), com diametro de (150x80)mm. Fornecimento e assentamento.</v>
          </cell>
          <cell r="C854" t="str">
            <v>un</v>
          </cell>
        </row>
        <row r="855">
          <cell r="A855" t="str">
            <v>DR 10.15.0915 (/)</v>
          </cell>
          <cell r="B855" t="str">
            <v>Te de ferro fundido ductil, pintado interna e externamente com tinta betuminosa, com 3 flanges, inclusive fornecimento do material para junta (arruela de borracha, parafusos com porca), com diametro de (150x100)mm. Fornecimento e assentamento.</v>
          </cell>
          <cell r="C855" t="str">
            <v>un</v>
          </cell>
        </row>
        <row r="856">
          <cell r="A856" t="str">
            <v>DR 10.15.0918 (/)</v>
          </cell>
          <cell r="B856" t="str">
            <v>Te de ferro fundido ductil, pintado interna e externamente com tinta betuminosa, com 3 flanges, inclusive fornecimento do material para junta (arruela de borracha, parafusos com porca), com diametro de (150x150)mm. Fornecimento e assentamento.</v>
          </cell>
          <cell r="C856" t="str">
            <v>un</v>
          </cell>
        </row>
        <row r="857">
          <cell r="A857" t="str">
            <v>DR 10.15.0921 (/)</v>
          </cell>
          <cell r="B857" t="str">
            <v>Te de ferro fundido ductil, pintado interna e externamente com tinta betuminosa, com 3 flanges, inclusive fornecimento do material para junta (arruela de borracha, parafusos com porca), com diametro de (200x80)mm. Fornecimento e assentamento.</v>
          </cell>
          <cell r="C857" t="str">
            <v>un</v>
          </cell>
        </row>
        <row r="858">
          <cell r="A858" t="str">
            <v>DR 10.15.0924 (/)</v>
          </cell>
          <cell r="B858" t="str">
            <v>Te de ferro fundido ductil, pintado interna e externamente com tinta betuminosa, com 3 flanges, inclusive fornecimento do material para junta (arruela de borracha, parafusos com porca), com diametro de (200x100)mm. Fornecimento e assentamento.</v>
          </cell>
          <cell r="C858" t="str">
            <v>un</v>
          </cell>
        </row>
        <row r="859">
          <cell r="A859" t="str">
            <v>DR 10.15.0925 (/)</v>
          </cell>
          <cell r="B859" t="str">
            <v>Te de ferro fundido ductil, pintado interna e externamente com tinta betuminosa, com 3 flanges, inclusive fornecimento de material para junta (arruela de borracha, parafusos com porca), com diametro de (200x150)mm. Fornecimento e Assentamento.</v>
          </cell>
          <cell r="C859" t="str">
            <v>un</v>
          </cell>
        </row>
        <row r="860">
          <cell r="A860" t="str">
            <v>DR 10.15.0927 (/)</v>
          </cell>
          <cell r="B860" t="str">
            <v>Te de ferro fundido ductil, pintado interna e externamente com tinta betuminosa, com 3 flanges, inclusive fornecimento do material para junta (arruela de borracha, parafusos com porca), com diametro de (200x200)mm. Fornecimento e assentamento.</v>
          </cell>
          <cell r="C860" t="str">
            <v>un</v>
          </cell>
        </row>
        <row r="861">
          <cell r="A861" t="str">
            <v>DR 10.15.0928 (/)</v>
          </cell>
          <cell r="B861" t="str">
            <v>Te de ferro fundido ductil, pintado interna e externamente com tinta betuminosa, com 3 flanges, inclusive fornecimento de material para junta (arruela de borracha, parafusos com porca), com diametro de (250x200)mm. Fornecimento e Assentamento.</v>
          </cell>
          <cell r="C861" t="str">
            <v>un</v>
          </cell>
        </row>
        <row r="862">
          <cell r="A862" t="str">
            <v>DR 10.15.0930 (/)</v>
          </cell>
          <cell r="B862" t="str">
            <v>Te de ferro fundido ductil, pintada interna e externamente com tinta betuminosa, com 3 flanges, inclusive fornecimento do material para junta (arruela de borracha, parafusos com porca), com diametro de (250x250)mm. Fornecimento e assentamento.</v>
          </cell>
          <cell r="C862" t="str">
            <v>un</v>
          </cell>
        </row>
        <row r="863">
          <cell r="A863" t="str">
            <v>DR 10.15.0953 (/)</v>
          </cell>
          <cell r="B863" t="str">
            <v>Te de ferro fundido ductil, pintado interna e externamente com tinta betuminosa, com 3 flanges, inclusive fornecimento do material para junta (arruela de borracha, parafusos com porca), com diametro de (100x80)mm. Fornecimento e assentamento.</v>
          </cell>
          <cell r="C863" t="str">
            <v>un</v>
          </cell>
        </row>
        <row r="864">
          <cell r="A864" t="str">
            <v>DR 10.15.0956 (/)</v>
          </cell>
          <cell r="B864" t="str">
            <v>Te de ferro fundido ductil, pintado interna e externamente com tinta betuminosa, com 3 flanges, inclusive fornecimento do material para junta (arruela de borracha, parafusos com porca), com diametro de (150x50)mm. Fornecimento e assentamento.</v>
          </cell>
          <cell r="C864" t="str">
            <v>un</v>
          </cell>
        </row>
        <row r="865">
          <cell r="A865" t="str">
            <v>DR 10.15.0959 (/)</v>
          </cell>
          <cell r="B865" t="str">
            <v>Te de ferro fundido ductil, pintada interna e externamente com tinta betuminosa, com 3 flanges, inclusive fornecimento do material para junta (arruela de borracha, parafusos com porca), com diametro de (250x50)mm. Fornecimento e assentamento.</v>
          </cell>
          <cell r="C865" t="str">
            <v>un</v>
          </cell>
        </row>
        <row r="866">
          <cell r="A866" t="str">
            <v>DR 10.15.1050 (/)</v>
          </cell>
          <cell r="B866" t="str">
            <v>Toco de ferro fundido ductil, pintado interna e externamente com tinta betuminosa, com 2 flanges, inclusive fornecimento do material para junta (arruela de borracha, parafusos com porca), comprimento de 0,25m com diametro de 50mm.
Fornecimento e assentamento.</v>
          </cell>
          <cell r="C866" t="str">
            <v>un</v>
          </cell>
        </row>
        <row r="867">
          <cell r="A867" t="str">
            <v>DR 10.15.1051 (/)</v>
          </cell>
          <cell r="B867" t="str">
            <v>Toco de ferro fundido ductil, pintado interna e externamente com tinta betuminosa, com 2 flanges, inclusive fornecimento de material para junta (arruela de borracha, parafusos com porca), comprimento de 0,25m com diametro de 80mm.
Fornecimento e Assentamento.</v>
          </cell>
          <cell r="C867" t="str">
            <v>un</v>
          </cell>
        </row>
        <row r="868">
          <cell r="A868" t="str">
            <v>DR 10.15.1053 (/)</v>
          </cell>
          <cell r="B868" t="str">
            <v>Toco de ferro fundido ductil, pintado interna e externamente com tinta betuminosa, com 2 flanges, inclusive fornecimento do material para junta (arruela de borracha, parafusos com porca), comprimento de 0,25m com diametro de 100mm.
Fornecimento e assentamento.</v>
          </cell>
          <cell r="C868" t="str">
            <v>un</v>
          </cell>
        </row>
        <row r="869">
          <cell r="A869" t="str">
            <v>DR 10.15.1056 (/)</v>
          </cell>
          <cell r="B869" t="str">
            <v>Toco de ferro fundido ductil, pintado interna e externamente com tinta betuminosa, com 2 flanges, inclusive fornecimento do material para junta (arruela de borracha, parafusos com porca), comprimento de 0,25m com diametro de 150mm.
Fornecimento e assentamento.</v>
          </cell>
          <cell r="C869" t="str">
            <v>un</v>
          </cell>
        </row>
        <row r="870">
          <cell r="A870" t="str">
            <v>DR 10.15.1059 (/)</v>
          </cell>
          <cell r="B870" t="str">
            <v>Toco de ferro fundido ductil, pintado interna e externamente com tinta betuminosa, com 2 flanges, inclusive fornecimento do material para junta (arruela de borracha, parafusos com porca), comprimento de 0,25m com diametro de 200mm.
Fornecimento e assentamento.</v>
          </cell>
          <cell r="C870" t="str">
            <v>un</v>
          </cell>
        </row>
        <row r="871">
          <cell r="A871" t="str">
            <v>DR 10.15.1062 (/)</v>
          </cell>
          <cell r="B871" t="str">
            <v>Toco de ferro fundido ductil, pintado interna e externamente com tinta betuminosa, com 2 flanges, inclusive fornecimento do material para junta (arruela de borracha, parafusos com porca), comprimento de 0,25m com diametro de 250mm.
Fornecimento e assentamento.</v>
          </cell>
          <cell r="C871" t="str">
            <v>un</v>
          </cell>
        </row>
        <row r="872">
          <cell r="A872" t="str">
            <v>DR 10.15.1100 (/)</v>
          </cell>
          <cell r="B872" t="str">
            <v>Toco de ferro fundido ductil, pintado interna e externamente com tinta betuminosa, com 2 flanges, inclusive fornecimento do material para junta (arruela de borracha, parafusos com porca), comprimento de 0,50m com diametro de 50mm.
Fornecimento e assentamento.</v>
          </cell>
          <cell r="C872" t="str">
            <v>un</v>
          </cell>
        </row>
        <row r="873">
          <cell r="A873" t="str">
            <v>DR 10.15.1101 (/)</v>
          </cell>
          <cell r="B873" t="str">
            <v>Toco de ferro fundido ductil, pintado interna e externamente com tinta betuminosa, com 2 flanges, inclusive fornecimento de material para junta (arruela de borracha, parafusos com porca), comprimento de 0,50m com diametro de 80mm.
Fornecimento e Assentamento.</v>
          </cell>
          <cell r="C873" t="str">
            <v>un</v>
          </cell>
        </row>
        <row r="874">
          <cell r="A874" t="str">
            <v>DR 10.15.1103 (/)</v>
          </cell>
          <cell r="B874" t="str">
            <v>Toco de ferro fundido ductil, pintado interna e externamente com tinta betuminosa, com 2 flanges, inclusive fornecimento do material para junta (arruela de borracha, parafusos com porca), comprimento de 0,50m com diametro de 100mm.
Fornecimento e assentamento.</v>
          </cell>
          <cell r="C874" t="str">
            <v>un</v>
          </cell>
        </row>
        <row r="875">
          <cell r="A875" t="str">
            <v>DR 10.15.1106 (/)</v>
          </cell>
          <cell r="B875" t="str">
            <v>Toco de ferro fundido ductil, pintado interna e externamente com tinta betuminosa, com 2 flanges, inclusive fornecimento do material para junta (arruela de borracha, parafusos com porca), comprimento de 0,50m com diametro de 150mm.
Fornecimento e assentamento.</v>
          </cell>
          <cell r="C875" t="str">
            <v>un</v>
          </cell>
        </row>
        <row r="876">
          <cell r="A876" t="str">
            <v>DR 10.15.1110 (/)</v>
          </cell>
          <cell r="B876" t="str">
            <v>Toco de ferro fundido ductil, pintado interna e externamente com tinta betuminosa, com 2 flanges, inclusive fornecimento de material para junta (arruela de borracha, parafusos com porca),</v>
          </cell>
          <cell r="C876" t="str">
            <v>un</v>
          </cell>
        </row>
        <row r="877">
          <cell r="A877">
            <v>44958</v>
          </cell>
          <cell r="B877" t="str">
            <v>comprimento de 0,50m com diametro de 200mm. Fornecimento e Assentamento.</v>
          </cell>
          <cell r="C877">
            <v>44958</v>
          </cell>
        </row>
        <row r="878">
          <cell r="A878" t="str">
            <v>DR 10.15.1145 (/)</v>
          </cell>
          <cell r="B878" t="str">
            <v>Toco com aba de vedacao de ferro fundido ductil, pintado interna e externamente com tinta betuminosa, com 2 flanges, inclusive fornecimento de material para junta (arruela de borracha, parafusos com porca), comprimento de 0,70m com diametro de 80mm. Fornecimento e Assentamento.</v>
          </cell>
          <cell r="C878" t="str">
            <v>un</v>
          </cell>
        </row>
        <row r="879">
          <cell r="A879" t="str">
            <v>DR 10.15.1150 (/)</v>
          </cell>
          <cell r="B879" t="str">
            <v>Toco com aba de vedacao ferro fundido ductil, pintado interna e externamente com tinta betuminosa, com 2 flanges, inclusive fornecimento do material para junta (arruela de borracha, parafusos com porca), comprimento de 0,70m com diametro de 100mm. Fornecimento e assentamento.</v>
          </cell>
          <cell r="C879" t="str">
            <v>un</v>
          </cell>
        </row>
        <row r="880">
          <cell r="A880" t="str">
            <v>DR 10.15.1153 (/)</v>
          </cell>
          <cell r="B880" t="str">
            <v>Toco com aba de vedacao ferro fundido ductil, pintado interna e externamente com tinta betuminosa, com 2 flanges, inclusive fornecimento do material para junta (arruela de borracha, parafusos com porca), comprimento de 0,70m com diametro de 150mm. Fornecimento e assentamento.</v>
          </cell>
          <cell r="C880" t="str">
            <v>un</v>
          </cell>
        </row>
        <row r="881">
          <cell r="A881" t="str">
            <v>DR 10.15.1160 (/)</v>
          </cell>
          <cell r="B881" t="str">
            <v>Toco com aba de vedacao de ferro fundido ductil, pintado interna e externamente com tinta betuminosa, com 2 flanges, inclusive fornecimento de material para junta (arruela de borracha, parafusos com porca), comprimento de 0,70m com diametro de 200mm. Fornecimento e Assentamento.</v>
          </cell>
          <cell r="C881" t="str">
            <v>un</v>
          </cell>
        </row>
        <row r="882">
          <cell r="A882" t="str">
            <v>DR 14.10.0025 (/)</v>
          </cell>
          <cell r="B882" t="str">
            <v>Registro de gaveta chato de ferro fundido ductil, pintado interna e externamente com tinta betuminosa, com 2 flanges, inclusive fornecimento de material para junta (arruela de borracha, parafusos com porca), com diametro de 80mm.
Fornecimento e Assentamento.(desonerado)</v>
          </cell>
          <cell r="C882" t="str">
            <v>un</v>
          </cell>
        </row>
        <row r="883">
          <cell r="A883" t="str">
            <v>DR 14.10.0056 (/)</v>
          </cell>
          <cell r="B883" t="str">
            <v>Registro de gaveta chato de ferro fundido ductil, pintado interna e externamente com tinta betuminosa, com 2 flanges, inclusive fornecimento do material para junta (arruela de borracha, parafusos com porca) com diametro de 100mm.
Fornecimento e assentamento.(desonerado)</v>
          </cell>
          <cell r="C883" t="str">
            <v>un</v>
          </cell>
        </row>
        <row r="884">
          <cell r="A884" t="str">
            <v>DR 14.10.0059 (/)</v>
          </cell>
          <cell r="B884" t="str">
            <v>Registro de gaveta chato de ferro fundido ductil, pintado interna e externamente com tinta betuminosa, com 2 flanges, inclusive fornecimento do material para junta (arruela de borracha, parafusos com porca) com diametro de 150mm.
Fornecimento e assentamento.(desonerado)</v>
          </cell>
          <cell r="C884" t="str">
            <v>un</v>
          </cell>
        </row>
        <row r="885">
          <cell r="A885" t="str">
            <v>DR 14.10.0062 (/)</v>
          </cell>
          <cell r="B885" t="str">
            <v>Registro de gaveta chato de ferro fundido ductil, pintado interna e externamente com tinta betuminosa, com 2 flanges, inclusive fornecimento do material para junta (arruela de borracha, parafusos com porca) com diametro de 200mm.
Fornecimento e assentamento.(desonerado)</v>
          </cell>
          <cell r="C885" t="str">
            <v>un</v>
          </cell>
        </row>
        <row r="886">
          <cell r="A886" t="str">
            <v>DR 14.10.0064 (/)</v>
          </cell>
          <cell r="B886" t="str">
            <v>Registro de gaveta chato de ferro fundido ductil, pintado interna e externamente com tinta betuminosa, com 2 flanges, inclusive fornecimento de material para junta (arruela de borracha, parafusos com porca), com diametro de 250mm.
Fornecimento e assentamento.(desonerado)</v>
          </cell>
          <cell r="C886" t="str">
            <v>un</v>
          </cell>
        </row>
        <row r="887">
          <cell r="A887" t="str">
            <v>DR 14.10.0068 (/)</v>
          </cell>
          <cell r="B887" t="str">
            <v>Registro de gaveta chato de ferro fundido ductil, pintado interna e externamente com tinta betuminosa, com 2 flanges, inclusive fornecimento do material para junta (arruela de borracha, parafusos com porca) com diametro de 300mm.
Fornecimento e assentamento.(desonerado)</v>
          </cell>
          <cell r="C887" t="str">
            <v>un</v>
          </cell>
        </row>
        <row r="888">
          <cell r="A888" t="str">
            <v>DR 14.10.0100 (/)</v>
          </cell>
          <cell r="B888"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assentamento.(desonerado)</v>
          </cell>
          <cell r="C888" t="str">
            <v>un</v>
          </cell>
        </row>
        <row r="889">
          <cell r="A889" t="str">
            <v>DR 14.10.0150 (/)</v>
          </cell>
          <cell r="B889" t="str">
            <v>Registro de gaveta chato de ferro fundido ductil, pintado interna e externamente com tinta betuminosa, com 2 bolsas, inclusive anel de borracha para tubos de PVC para agua, com diametro de 100mm. Fornecimento e assentamento.(desonerado)</v>
          </cell>
          <cell r="C889" t="str">
            <v>un</v>
          </cell>
        </row>
        <row r="890">
          <cell r="A890" t="str">
            <v>DR 14.15.0050 (/)</v>
          </cell>
          <cell r="B890" t="str">
            <v>Registro de gaveta de ferro fundido com flanges; inclusive fornecimento do material para junta de chumbo e parafusos, com diametro de 50mm.
Assentamento, sem fornecimento.(desonerado)</v>
          </cell>
          <cell r="C890" t="str">
            <v>un</v>
          </cell>
        </row>
        <row r="891">
          <cell r="A891" t="str">
            <v>DR 14.15.0053 (/)</v>
          </cell>
          <cell r="B891" t="str">
            <v>Registro de gaveta de ferro fundido com flanges; inclusive fornecimento do material para junta de chumbo e parafusos, com diametro de 75mm.
Assentamento, sem fornecimento.(desonerado)</v>
          </cell>
          <cell r="C891" t="str">
            <v>un</v>
          </cell>
        </row>
        <row r="892">
          <cell r="A892" t="str">
            <v>DR 14.15.0056 (/)</v>
          </cell>
          <cell r="B892" t="str">
            <v>Registro de gaveta de ferro fundido com flanges; inclusive fornecimento do material para junta de chumbo e parafusos, com diametro de 100mm. Assentamento, sem fornecimento.(desonerado)</v>
          </cell>
          <cell r="C892" t="str">
            <v>un</v>
          </cell>
        </row>
        <row r="893">
          <cell r="A893" t="str">
            <v>DR 14.15.0065 (/)</v>
          </cell>
          <cell r="B893" t="str">
            <v>Registro de gaveta de ferro fundido com flanges; inclusive fornecimento do material para junta de chumbo e parafusos, com diametro de 300mm. Assentamento, sem fornecimento.(desonerado)</v>
          </cell>
          <cell r="C893" t="str">
            <v>un</v>
          </cell>
        </row>
        <row r="894">
          <cell r="A894" t="str">
            <v>DR 14.20.0050 (/)</v>
          </cell>
          <cell r="B894" t="str">
            <v>Valvula angular de 90o em bronze para hidradante, modelo 207-A ou equivalente com adaptador Storz (cap e tampao) diametro 2 1/2" com rosca interna na entrada com 11 fios e externa na saida com 5 fios, inclusive conexoes e</v>
          </cell>
          <cell r="C894" t="str">
            <v>un</v>
          </cell>
        </row>
        <row r="895">
          <cell r="A895">
            <v>44958</v>
          </cell>
          <cell r="B895" t="str">
            <v>pecas. Fabricacao Niagara ou similar. Fornecimento e assentamento.(desonerado)</v>
          </cell>
          <cell r="C895">
            <v>44958</v>
          </cell>
        </row>
        <row r="896">
          <cell r="A896" t="str">
            <v>DR 14.25.0050 (/)</v>
          </cell>
          <cell r="B896"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assentamento.(desonerado)</v>
          </cell>
          <cell r="C896" t="str">
            <v>un</v>
          </cell>
        </row>
        <row r="897">
          <cell r="A897" t="str">
            <v>DR 14.25.0053 (/)</v>
          </cell>
          <cell r="B897"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assentamento.(desonerado)</v>
          </cell>
          <cell r="C897" t="str">
            <v>un</v>
          </cell>
        </row>
        <row r="898">
          <cell r="A898" t="str">
            <v>DR 14.25.0056 (/)</v>
          </cell>
          <cell r="B898"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assentamento.(desonerado)</v>
          </cell>
          <cell r="C898" t="str">
            <v>un</v>
          </cell>
        </row>
        <row r="899">
          <cell r="A899" t="str">
            <v>DR 14.25.0059 (/)</v>
          </cell>
          <cell r="B899"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assentamento.(desonerado)</v>
          </cell>
          <cell r="C899" t="str">
            <v>un</v>
          </cell>
        </row>
        <row r="900">
          <cell r="A900" t="str">
            <v>DR 14.25.0062 (/)</v>
          </cell>
          <cell r="B900"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assentamento.(desonerado)</v>
          </cell>
          <cell r="C900" t="str">
            <v>un</v>
          </cell>
        </row>
        <row r="901">
          <cell r="A901" t="str">
            <v>DR 14.30.0050 (/)</v>
          </cell>
          <cell r="B901" t="str">
            <v>Valvula redutora de pressao com roscas de ferro fundido ductil, classe 1MPa, com diametro de 1". Fornecimento e assentamento.(desonerado)</v>
          </cell>
          <cell r="C901" t="str">
            <v>un</v>
          </cell>
        </row>
        <row r="902">
          <cell r="A902" t="str">
            <v>DR 14.30.0056 (/)</v>
          </cell>
          <cell r="B902" t="str">
            <v>Valvula redutora de pressao com roscas de ferro fundido ductil, classe 1MPa, com diametro de 1 1/2". Fornecimento e assentamento.(desonerado)</v>
          </cell>
          <cell r="C902" t="str">
            <v>un</v>
          </cell>
        </row>
        <row r="903">
          <cell r="A903" t="str">
            <v>DR 14.30.0059 (/)</v>
          </cell>
          <cell r="B903" t="str">
            <v>Valvula redutora de pressao com roscas de ferro fundido ductil, classe 1MPa, com diametro de 2". Fornecimento e assentamento.(desonerado)</v>
          </cell>
          <cell r="C903" t="str">
            <v>un</v>
          </cell>
        </row>
        <row r="904">
          <cell r="A904" t="str">
            <v>DR 14.30.0062 (/)</v>
          </cell>
          <cell r="B904" t="str">
            <v>Valvula redutora de pressao com roscas de ferro fundido ductil, classe 1MPa, com diametro de 3". Fornecimento e assentamento.(desonerado)</v>
          </cell>
          <cell r="C904" t="str">
            <v>un</v>
          </cell>
        </row>
        <row r="905">
          <cell r="A905" t="str">
            <v>DR 14.30.0100 (/)</v>
          </cell>
          <cell r="B905"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assentamento.(desonerado)</v>
          </cell>
          <cell r="C905" t="str">
            <v>un</v>
          </cell>
        </row>
        <row r="906">
          <cell r="A906" t="str">
            <v>DR 14.30.0103 (/)</v>
          </cell>
          <cell r="B906"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assentamento.(desonerado)</v>
          </cell>
          <cell r="C906" t="str">
            <v>un</v>
          </cell>
        </row>
        <row r="907">
          <cell r="A907" t="str">
            <v>DR 14.30.0109 (/)</v>
          </cell>
          <cell r="B907"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assentamento.(desonerado)</v>
          </cell>
          <cell r="C907" t="str">
            <v>un</v>
          </cell>
        </row>
        <row r="908">
          <cell r="A908" t="str">
            <v>DR 14.45.0050 (/)</v>
          </cell>
          <cell r="B908" t="str">
            <v>Ventosa triplice com flange, de ferro fundido ductil, classe 1MPa, pintada interna e externamente com tinta Epoxi poliamida, inclusive fornecimento do material para junta (arruela de borracha, parafusos com porca), com diametro de 50mm. Fornecimento e assentamento. (desonerado)</v>
          </cell>
          <cell r="C908" t="str">
            <v>un</v>
          </cell>
        </row>
        <row r="909">
          <cell r="A909" t="str">
            <v>DR 14.45.0056 (/)</v>
          </cell>
          <cell r="B909" t="str">
            <v>Ventosa triplice com flange, de ferro fundido ductil, classe 1MPa, pintada interna e externamente com tinta Epoxi poliamida, inclusive fornecimento do material para junta (arruela de borracha, parafusos com porca), com diametro de 100mm. Fornecimento e assentamento. (desonerado)</v>
          </cell>
          <cell r="C909" t="str">
            <v>un</v>
          </cell>
        </row>
        <row r="910">
          <cell r="A910" t="str">
            <v>DR 14.45.0059 (/)</v>
          </cell>
          <cell r="B910" t="str">
            <v>Ventosa triplice com flange, de ferro fundido ductil, classe 1MPa, pintada interna e externamente com tinta Epoxi poliamida, inclusive fornecimento do material para junta (arruela de</v>
          </cell>
          <cell r="C910" t="str">
            <v>un</v>
          </cell>
        </row>
        <row r="911">
          <cell r="A911">
            <v>44958</v>
          </cell>
          <cell r="B911" t="str">
            <v>borracha, parafusos com porca), com diametro de 150mm. Fornecimento e assentamento. (desonerado)</v>
          </cell>
          <cell r="C911">
            <v>44958</v>
          </cell>
        </row>
        <row r="912">
          <cell r="A912" t="str">
            <v>DR 14.45.0062 (/)</v>
          </cell>
          <cell r="B912" t="str">
            <v>Ventosa triplice com flange, de ferro fundido ductil, classe 1MPa, pintada interna e externamente com tinta Epoxi poliamida, inclusive fornecimento do material para junta (arruela de borracha, parafusos com porca), com diametro de 200mm. Fornecimento e assentamento. (desonerado)</v>
          </cell>
          <cell r="C912" t="str">
            <v>un</v>
          </cell>
        </row>
        <row r="913">
          <cell r="A913" t="str">
            <v>DR 14.50.0050 (/)</v>
          </cell>
          <cell r="B913" t="str">
            <v>Volante de ferro fundido ductil para registros e valvulas com diametro de 50mm, referencia no 34, Barbara ou similar. Fornecimento e assentamento. (desonerado)</v>
          </cell>
          <cell r="C913" t="str">
            <v>un</v>
          </cell>
        </row>
        <row r="914">
          <cell r="A914" t="str">
            <v>DR 14.50.0053 (/)</v>
          </cell>
          <cell r="B914" t="str">
            <v>Volante de ferro fundido ductil para registros e valvulas com diametro de 75mm, referencia no 35, Barbara ou similar. Fornecimento e assentamento. (desonerado)</v>
          </cell>
          <cell r="C914" t="str">
            <v>un</v>
          </cell>
        </row>
        <row r="915">
          <cell r="A915" t="str">
            <v>DR 14.50.0056 (/)</v>
          </cell>
          <cell r="B915" t="str">
            <v>Volante de ferro fundido ductil para registros e valvulas com diametro de 100mm, referencia no 36, Barbara ou similar. Fornecimento e assentamento.(desonerado)</v>
          </cell>
          <cell r="C915" t="str">
            <v>un</v>
          </cell>
        </row>
        <row r="916">
          <cell r="A916" t="str">
            <v>DR 14.50.0059 (/)</v>
          </cell>
          <cell r="B916" t="str">
            <v>Volante de ferro fundido ductil para registros e valvulas com diametro de 150mm e 200mm referencia no 36, Barbara ou similar. Fornecimento e assentamento.(desonerado)</v>
          </cell>
          <cell r="C916" t="str">
            <v>un</v>
          </cell>
        </row>
        <row r="917">
          <cell r="A917" t="str">
            <v>DR 14.50.0062 (/)</v>
          </cell>
          <cell r="B917" t="str">
            <v>Volante de ferro fundido ductil para registros e valvulas com diametro de 250mm e 300mm referencia no 21, Barbara ou similar. Fornecimento e assentamento.(desonerado)</v>
          </cell>
          <cell r="C917" t="str">
            <v>un</v>
          </cell>
        </row>
        <row r="918">
          <cell r="A918" t="str">
            <v>DR 15.10.0025 (/)</v>
          </cell>
          <cell r="B918" t="str">
            <v>Registro de gaveta chato de ferro fundido ductil, pintado interna e externamente com tinta betuminosa, com 2 flanges, inclusive fornecimento de material para junta (arruela de borracha, parafusos com porca), com diametro de 80mm.
Fornecimento e Assentamento.</v>
          </cell>
          <cell r="C918" t="str">
            <v>un</v>
          </cell>
        </row>
        <row r="919">
          <cell r="A919" t="str">
            <v>DR 15.10.0056 (/)</v>
          </cell>
          <cell r="B919" t="str">
            <v>Registro de gaveta chato de ferro fundido ductil, pintado interna e externamente com tinta betuminosa, com 2 flanges, inclusive fornecimento do material para junta (arruela de borracha, parafusos com porca) com diametro de 100mm.
Fornecimento e assentamento.</v>
          </cell>
          <cell r="C919" t="str">
            <v>un</v>
          </cell>
        </row>
        <row r="920">
          <cell r="A920" t="str">
            <v>DR 15.10.0059 (/)</v>
          </cell>
          <cell r="B920" t="str">
            <v>Registro de gaveta chato de ferro fundido ductil, pintado interna e externamente com tinta betuminosa, com 2 flanges, inclusive fornecimento do material para junta (arruela de borracha, parafusos com porca) com diametro de 150mm.
Fornecimento e assentamento.</v>
          </cell>
          <cell r="C920" t="str">
            <v>un</v>
          </cell>
        </row>
        <row r="921">
          <cell r="A921" t="str">
            <v>DR 15.10.0062 (/)</v>
          </cell>
          <cell r="B921" t="str">
            <v>Registro de gaveta chato de ferro fundido ductil, pintado interna e externamente com tinta betuminosa, com 2 flanges, inclusive fornecimento do material para junta (arruela de borracha, parafusos com porca) com diametro de 200mm.
Fornecimento e assentamento.</v>
          </cell>
          <cell r="C921" t="str">
            <v>un</v>
          </cell>
        </row>
        <row r="922">
          <cell r="A922" t="str">
            <v>DR 15.10.0064 (/)</v>
          </cell>
          <cell r="B922" t="str">
            <v>Registro de gaveta chato de ferro fundido ductil, pintado interna e externamente com tinta betuminosa, com 2 flanges, inclusive fornecimento de material para junta (arruela de borracha, parafusos com porca), com diametro de 250mm.
Fornecimento e Assentamento.</v>
          </cell>
          <cell r="C922" t="str">
            <v>un</v>
          </cell>
        </row>
        <row r="923">
          <cell r="A923" t="str">
            <v>DR 15.10.0068 (/)</v>
          </cell>
          <cell r="B923" t="str">
            <v>Registro de gaveta chato de ferro fundido ductil, pintado interna e externamente com tinta betuminosa, com 2 flanges, inclusive fornecimento do material para junta (arruela de borracha, parafusos com porca) com diametro de 300mm.
Fornecimento e assentamento.</v>
          </cell>
          <cell r="C923" t="str">
            <v>un</v>
          </cell>
        </row>
        <row r="924">
          <cell r="A924" t="str">
            <v>DR 15.10.0100 (/)</v>
          </cell>
          <cell r="B924" t="str">
            <v>Registro de gaveta oval com "by pass" de ferro fundido ductil classe 1,60MPa pintado interna e externamente com tinta betuminosa, com 2 flanges, inclusive fornecimento do material para junta (arruela de borracha, parafusos com porca) com diametro de 400mm. Fornecimento e assentamento.</v>
          </cell>
          <cell r="C924" t="str">
            <v>un</v>
          </cell>
        </row>
        <row r="925">
          <cell r="A925" t="str">
            <v>DR 15.10.0150 (/)</v>
          </cell>
          <cell r="B925" t="str">
            <v>Registro de gaveta chato de ferro fundido ductil, pintado interna e externamente com tinta betuminosa, com 2 bolsas, inclusive anel de borracha para tubos de PVC para agua, com diametro de 100mm. Fornecimento e assentamento.</v>
          </cell>
          <cell r="C925" t="str">
            <v>un</v>
          </cell>
        </row>
        <row r="926">
          <cell r="A926" t="str">
            <v>DR 15.15.0050 (/)</v>
          </cell>
          <cell r="B926" t="str">
            <v>Registro de gaveta de ferro fundido com flanges; inclusive fornecimento do material para junta de chumbo e parafusos, com diametro de 50mm.
Assentamento, sem fornecimento.</v>
          </cell>
          <cell r="C926" t="str">
            <v>un</v>
          </cell>
        </row>
        <row r="927">
          <cell r="A927" t="str">
            <v>DR 15.15.0053 (/)</v>
          </cell>
          <cell r="B927" t="str">
            <v>Registro de gaveta de ferro fundido com flanges; inclusive fornecimento do material para junta de chumbo e parafusos, com diametro de 75mm.
Assentamento, sem fornecimento.</v>
          </cell>
          <cell r="C927" t="str">
            <v>un</v>
          </cell>
        </row>
        <row r="928">
          <cell r="A928" t="str">
            <v>DR 15.15.0056 (/)</v>
          </cell>
          <cell r="B928" t="str">
            <v>Registro de gaveta de ferro fundido com flanges; inclusive fornecimento do material para junta de chumbo e parafusos, com diametro de 100mm. Assentamento, sem fornecimento.</v>
          </cell>
          <cell r="C928" t="str">
            <v>un</v>
          </cell>
        </row>
        <row r="929">
          <cell r="A929" t="str">
            <v>DR 15.15.0065 (/)</v>
          </cell>
          <cell r="B929" t="str">
            <v>Registro de gaveta de ferro fundido com flanges; inclusive fornecimento do material para junta de</v>
          </cell>
          <cell r="C929" t="str">
            <v>un</v>
          </cell>
        </row>
        <row r="930">
          <cell r="A930">
            <v>44958</v>
          </cell>
          <cell r="B930" t="str">
            <v>chumbo e parafusos, com diametro de 300mm. Assentamento, sem fornecimento.</v>
          </cell>
          <cell r="C930">
            <v>44958</v>
          </cell>
        </row>
        <row r="931">
          <cell r="A931" t="str">
            <v>DR 15.20.0050 (/)</v>
          </cell>
          <cell r="B931" t="str">
            <v>Valvula angular de 90o em bronze para hidradante, modelo 207-A ou equivalente com adaptador Storz (cap e tampao) diametro 2 1/2" com rosca interna na entrada com 11 fios e externa na saida com 5 fios, inclusive conexoes e pecas. Fabricacao Niagara ou similar.
Fornecimento e assentamento.</v>
          </cell>
          <cell r="C931" t="str">
            <v>un</v>
          </cell>
        </row>
        <row r="932">
          <cell r="A932" t="str">
            <v>DR 15.25.0050 (/)</v>
          </cell>
          <cell r="B932" t="str">
            <v>Valvula borboleta com flanges, de ferro fundido ductil, serie AWWA, classe 1MPa, pintada interna e externamente com tinta Epoxi poliamida, com 2 flanges, inclusive fornecimento do material para junta (arruela de borracha, parafusos com porca), com diametro de 100mm. Fornecimento e assentamento.</v>
          </cell>
          <cell r="C932" t="str">
            <v>un</v>
          </cell>
        </row>
        <row r="933">
          <cell r="A933" t="str">
            <v>DR 15.25.0053 (/)</v>
          </cell>
          <cell r="B933" t="str">
            <v>Valvula borboleta com flanges, de ferro fundido ductil, serie AWWA, classe 1MPa, pintada interna e externamente com tinta Epoxi poliamida, com 2 flanges, inclusive fornecimento do material para junta (arruela de borracha, parafusos com porca), com diametro de 150mm. Fornecimento e assentamento.</v>
          </cell>
          <cell r="C933" t="str">
            <v>un</v>
          </cell>
        </row>
        <row r="934">
          <cell r="A934" t="str">
            <v>DR 15.25.0056 (/)</v>
          </cell>
          <cell r="B934" t="str">
            <v>Valvula borboleta com flanges, de ferro fundido ductil, serie AWWA, classe 1MPa, pintada interna e externamente com tinta Epoxi poliamida, com 2 flanges, inclusive fornecimento do material para junta (arruela de borracha, parafusos com porca), com diametro de 200mm. Fornecimento e assentamento.</v>
          </cell>
          <cell r="C934" t="str">
            <v>un</v>
          </cell>
        </row>
        <row r="935">
          <cell r="A935" t="str">
            <v>DR 15.25.0059 (/)</v>
          </cell>
          <cell r="B935" t="str">
            <v>Valvula borboleta com flanges, de ferro fundido ductil, serie AWWA, classe 1MPa, pintada interna e externamente com tinta Epoxi poliamida, com 2 flanges, inclusive fornecimento do material para junta (arruela de borracha, parafusos com porca), com diametro de 250mm. Fornecimento e assentamento.</v>
          </cell>
          <cell r="C935" t="str">
            <v>un</v>
          </cell>
        </row>
        <row r="936">
          <cell r="A936" t="str">
            <v>DR 15.25.0062 (/)</v>
          </cell>
          <cell r="B936" t="str">
            <v>Valvula borboleta com flanges, de ferro fundido ductil, serie AWWA, classe 1MPa, pintada interna e externamente com tinta Epoxi poliamida, com 2 flanges, inclusive fornecimento do material para junta (arruela de borracha, parafusos com porca), com diametro de 300mm. Fornecimento e assentamento.</v>
          </cell>
          <cell r="C936" t="str">
            <v>un</v>
          </cell>
        </row>
        <row r="937">
          <cell r="A937" t="str">
            <v>DR 15.30.0050 (/)</v>
          </cell>
          <cell r="B937" t="str">
            <v>Valvula redutora de pressao com roscas de ferro fundido ductil, classe 1MPa, com diametro de 1". Fornecimento e assentamento.</v>
          </cell>
          <cell r="C937" t="str">
            <v>un</v>
          </cell>
        </row>
        <row r="938">
          <cell r="A938" t="str">
            <v>DR 15.30.0056 (/)</v>
          </cell>
          <cell r="B938" t="str">
            <v>Valvula redutora de pressao com roscas de ferro fundido ductil, classe 1MPa, com diametro de 1 1/2". Fornecimento e assentamento.</v>
          </cell>
          <cell r="C938" t="str">
            <v>un</v>
          </cell>
        </row>
        <row r="939">
          <cell r="A939" t="str">
            <v>DR 15.30.0059 (/)</v>
          </cell>
          <cell r="B939" t="str">
            <v>Valvula redutora de pressao com roscas de ferro fundido ductil, classe 1MPa, com diametro de 2". Fornecimento e assentamento.</v>
          </cell>
          <cell r="C939" t="str">
            <v>un</v>
          </cell>
        </row>
        <row r="940">
          <cell r="A940" t="str">
            <v>DR 15.30.0062 (/)</v>
          </cell>
          <cell r="B940" t="str">
            <v>Valvula redutora de pressao com roscas de ferro fundido ductil, classe 1MPa, com diametro de 3". Fornecimento e assentamento.</v>
          </cell>
          <cell r="C940" t="str">
            <v>un</v>
          </cell>
        </row>
        <row r="941">
          <cell r="A941" t="str">
            <v>DR 15.30.0100 (/)</v>
          </cell>
          <cell r="B941" t="str">
            <v>Valvula redutora de pressao d'agua potavel, de 1 1/2", corpo e embolo em bronze ASTM-B62, fabricacao Pronil D'Inox, modelo CL-10, com pressao de entrada ate 10Kgf/cm2, conexoes roqueadas de 1 1/2", pressao de saida ajustavel externamente de 0,5 ate 5Kgf/cm2, com manometro inserido no corpo da valvula, servindo para tubulacoes verticais e horizontais.
Fornecimento e assentamento.</v>
          </cell>
          <cell r="C941" t="str">
            <v>un</v>
          </cell>
        </row>
        <row r="942">
          <cell r="A942" t="str">
            <v>DR 15.30.0103 (/)</v>
          </cell>
          <cell r="B942" t="str">
            <v>Valvula redutora de pressao d'agua potavel, de 2", corpo e embolo em bronze ASTM-B62, fabricacao Pronil D'Inox, modelo CL-10, com pressao de entrada ate 10Kgf/cm2, conexoes roqueadas de 2", pressao de saida ajustavel externamente de 0,5 ate 5Kgf/cm2, com manometro inserido no corpo da valvula, servindo para tubulacoes verticais e horizontais. Fornecimento e assentamento.</v>
          </cell>
          <cell r="C942" t="str">
            <v>un</v>
          </cell>
        </row>
        <row r="943">
          <cell r="A943" t="str">
            <v>DR 15.30.0109 (/)</v>
          </cell>
          <cell r="B943" t="str">
            <v>Valvula redutora de pressao d'agua potavel, de 3", corpo e embolo em bronze ASTM-B62, fabricacao Pronil D'Inox, modelo CL-10, com pressao de entrada ate 10Kgf/cm2, conexoes roqueadas de 3", pressao de saida ajustavel externamente de 0,5 ate 5Kgf/cm2, com manometro inserido no corpo da valvula, servindo para tubulacoes verticais e horizontais. Fornecimento e assentamento.</v>
          </cell>
          <cell r="C943" t="str">
            <v>un</v>
          </cell>
        </row>
        <row r="944">
          <cell r="A944" t="str">
            <v>DR 15.45.0050 (/)</v>
          </cell>
          <cell r="B944" t="str">
            <v>Ventosa triplice com flange, de ferro fundido ductil, classe 1MPa, pintada interna e externamente com tinta Epoxi poliamida, inclusive fornecimento do material para junta (arruela de</v>
          </cell>
          <cell r="C944" t="str">
            <v>un</v>
          </cell>
        </row>
        <row r="945">
          <cell r="A945">
            <v>44958</v>
          </cell>
          <cell r="B945" t="str">
            <v>borracha, parafusos com porca), com diametro de 50mm. Fornecimento e assentamento.</v>
          </cell>
          <cell r="C945">
            <v>44958</v>
          </cell>
        </row>
        <row r="946">
          <cell r="A946" t="str">
            <v>DR 15.45.0056 (/)</v>
          </cell>
          <cell r="B946" t="str">
            <v>Ventosa triplice com flange, de ferro fundido ductil, classe 1MPa, pintada interna e externamente com tinta Epoxi poliamida, inclusive fornecimento do material para junta (arruela de borracha, parafusos com porca), com diametro de 100mm. Fornecimento e assentamento.</v>
          </cell>
          <cell r="C946" t="str">
            <v>un</v>
          </cell>
        </row>
        <row r="947">
          <cell r="A947" t="str">
            <v>DR 15.45.0059 (/)</v>
          </cell>
          <cell r="B947" t="str">
            <v>Ventosa triplice com flange, de ferro fundido ductil, classe 1MPa, pintada interna e externamente com tinta Epoxi poliamida, inclusive fornecimento do material para junta (arruela de borracha, parafusos com porca), com diametro de 150mm. Fornecimento e assentamento.</v>
          </cell>
          <cell r="C947" t="str">
            <v>un</v>
          </cell>
        </row>
        <row r="948">
          <cell r="A948" t="str">
            <v>DR 15.45.0062 (/)</v>
          </cell>
          <cell r="B948" t="str">
            <v>Ventosa triplice com flange, de ferro fundido ductil, classe 1MPa, pintada interna e externamente com tinta Epoxi poliamida, inclusive fornecimento do material para junta (arruela de borracha, parafusos com porca), com diametro de 200mm. Fornecimento e assentamento.</v>
          </cell>
          <cell r="C948" t="str">
            <v>un</v>
          </cell>
        </row>
        <row r="949">
          <cell r="A949" t="str">
            <v>DR 15.50.0050 (/)</v>
          </cell>
          <cell r="B949" t="str">
            <v>Volante de ferro fundido ductil para registros e valvulas com diametro de 50mm, referencia no 34, Barbara ou similar. Fornecimento e assentamento.</v>
          </cell>
          <cell r="C949" t="str">
            <v>un</v>
          </cell>
        </row>
        <row r="950">
          <cell r="A950" t="str">
            <v>DR 15.50.0053 (/)</v>
          </cell>
          <cell r="B950" t="str">
            <v>Volante de ferro fundido ductil para registros e valvulas com diametro de 75mm, referencia no 35, Barbara ou similar. Fornecimento e assentamento.</v>
          </cell>
          <cell r="C950" t="str">
            <v>un</v>
          </cell>
        </row>
        <row r="951">
          <cell r="A951" t="str">
            <v>DR 15.50.0056 (/)</v>
          </cell>
          <cell r="B951" t="str">
            <v>Volante de ferro fundido ductil para registros e valvulas com diametro de 100mm, referencia no 36, Barbara ou similar. Fornecimento e assentamento.</v>
          </cell>
          <cell r="C951" t="str">
            <v>un</v>
          </cell>
        </row>
        <row r="952">
          <cell r="A952" t="str">
            <v>DR 15.50.0059 (/)</v>
          </cell>
          <cell r="B952" t="str">
            <v>Volante de ferro fundido ductil para registros e valvulas com diametro de 150mm e 200mm referencia no 36, Barbara ou similar. Fornecimento e assentamento.</v>
          </cell>
          <cell r="C952" t="str">
            <v>un</v>
          </cell>
        </row>
        <row r="953">
          <cell r="A953" t="str">
            <v>DR 15.50.0062 (/)</v>
          </cell>
          <cell r="B953" t="str">
            <v>Volante de ferro fundido ductil para registros e valvulas com diametro de 250mm e 300mm referencia no 21, Barbara ou similar. Fornecimento e assentamento.</v>
          </cell>
          <cell r="C953" t="str">
            <v>un</v>
          </cell>
        </row>
        <row r="954">
          <cell r="A954" t="str">
            <v>DR 19.05.0050 (/)</v>
          </cell>
          <cell r="B954"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reaterro.(desonerado)</v>
          </cell>
          <cell r="C954" t="str">
            <v>un</v>
          </cell>
        </row>
        <row r="955">
          <cell r="A955" t="str">
            <v>DR 19.10.0050 (A)</v>
          </cell>
          <cell r="B955"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55" t="str">
            <v>un</v>
          </cell>
        </row>
        <row r="956">
          <cell r="A956" t="str">
            <v>DR 19.10.0053 (A)</v>
          </cell>
          <cell r="B956"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56" t="str">
            <v>un</v>
          </cell>
        </row>
        <row r="957">
          <cell r="A957" t="str">
            <v>DR 19.10.0056 (A)</v>
          </cell>
          <cell r="B957"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57" t="str">
            <v>un</v>
          </cell>
        </row>
        <row r="958">
          <cell r="A958" t="str">
            <v>DR 19.10.0059 (B)</v>
          </cell>
          <cell r="B958"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v>
          </cell>
          <cell r="C958" t="str">
            <v>un</v>
          </cell>
        </row>
        <row r="959">
          <cell r="A959">
            <v>44958</v>
          </cell>
          <cell r="B959" t="str">
            <v>e almofadas em concreto fck=15MPa, tampa de 0,15m de espessura em concreto fck=20MPa, degraus de ferro fundido para utilizacao em coletor de aguas pluviais de 1,00m de diametro; exclusive a escavacao e reaterro.(desonerado)</v>
          </cell>
          <cell r="C959">
            <v>44958</v>
          </cell>
        </row>
        <row r="960">
          <cell r="A960" t="str">
            <v>DR 19.10.0065 (A)</v>
          </cell>
          <cell r="B960"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0" t="str">
            <v>un</v>
          </cell>
        </row>
        <row r="961">
          <cell r="A961" t="str">
            <v>DR 19.10.0050 (A)</v>
          </cell>
          <cell r="B961"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reaterro.(desonerado)</v>
          </cell>
          <cell r="C961" t="str">
            <v>un</v>
          </cell>
        </row>
        <row r="962">
          <cell r="A962" t="str">
            <v>DR 19.10.0053 (A)</v>
          </cell>
          <cell r="B962" t="str">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reaterro.(desonerado)</v>
          </cell>
          <cell r="C962" t="str">
            <v>un</v>
          </cell>
        </row>
        <row r="963">
          <cell r="A963" t="str">
            <v>DR 19.10.0056 (A)</v>
          </cell>
          <cell r="B963"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reaterro.(desonerado)</v>
          </cell>
          <cell r="C963" t="str">
            <v>un</v>
          </cell>
        </row>
        <row r="964">
          <cell r="A964" t="str">
            <v>DR 19.10.0059 (B)</v>
          </cell>
          <cell r="B964"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reaterro.(desonerado)</v>
          </cell>
          <cell r="C964" t="str">
            <v>un</v>
          </cell>
        </row>
        <row r="965">
          <cell r="A965" t="str">
            <v>DR 19.10.0065 (A)</v>
          </cell>
          <cell r="B965"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reaterro.(desonerado)</v>
          </cell>
          <cell r="C965" t="str">
            <v>un</v>
          </cell>
        </row>
        <row r="966">
          <cell r="A966" t="str">
            <v>DR 19.10.0068 (A)</v>
          </cell>
          <cell r="B966"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v>
          </cell>
          <cell r="C966" t="str">
            <v>un</v>
          </cell>
        </row>
        <row r="967">
          <cell r="A967">
            <v>44958</v>
          </cell>
          <cell r="B967" t="str">
            <v>almofadas em concreto fck=15Mpa; tampa de 0,15m de espessura em concreto fck=20Mpa, degraus de ferro fundido para utilizacao em coletor de aguas pluviais de 1,50m de diametro, exclusive a escavacao e reaterro.(desonerado)</v>
          </cell>
          <cell r="C967">
            <v>44958</v>
          </cell>
        </row>
        <row r="968">
          <cell r="A968" t="str">
            <v>DR 19.10.0072 (A)</v>
          </cell>
          <cell r="B968"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reaterro.(desonerado)</v>
          </cell>
          <cell r="C968" t="str">
            <v>un</v>
          </cell>
        </row>
        <row r="969">
          <cell r="A969" t="str">
            <v>DR 19.15.0050 (A)</v>
          </cell>
          <cell r="B969" t="str">
            <v>Poco de visita para coletor de esgoto sanitario, em aneis de concreto pre-moldado, diametro 600mm, profundidade util de 0,80m, conforme as especificacoes da CEDAE; exclusive tampao de ferro fundido.(desonerado)</v>
          </cell>
          <cell r="C969" t="str">
            <v>un</v>
          </cell>
        </row>
        <row r="970">
          <cell r="A970" t="str">
            <v>DR 19.15.0053 (A)</v>
          </cell>
          <cell r="B970" t="str">
            <v>Poco de visita para coletor de esgoto sanitario, em aneis de concreto pre-moldado, diametro 600mm, profundidade util de 1,00m, conforme as especificacoes da CEDAE, inclusive o fornecimento de degraus de ferro fundido; exclusive o tampao de ferro fundido.(desonerado)</v>
          </cell>
          <cell r="C970" t="str">
            <v>un</v>
          </cell>
        </row>
        <row r="971">
          <cell r="A971" t="str">
            <v>DR 19.15.0056 (B)</v>
          </cell>
          <cell r="B971" t="str">
            <v>Poco de visita para coletor de esgoto sanitario, em aneis de concreto pre-moldado, diametro 1100mm, com capoeira e chamine de diametro 600mm, profundidade util de 1,05m, conforme as especificacoes da CEDAE, inclusive degraus de ferro fundido; exclusive o tampao de ferro fundido. (desonerado)</v>
          </cell>
          <cell r="C971" t="str">
            <v>un</v>
          </cell>
        </row>
        <row r="972">
          <cell r="A972" t="str">
            <v>DR 19.15.0059 (B)</v>
          </cell>
          <cell r="B972" t="str">
            <v>Poco de visita para coletor de esgoto sanitario, em aneis de concreto pre-moldado, diametro 1100mm, com capoeira e chamine de diametro 600mm, profundidade util de 1,20m, conforme as especificacoes da CEDAE, inclusive degraus de ferro fundido; exclusive tampao de ferro fundido. (desonerado)</v>
          </cell>
          <cell r="C972" t="str">
            <v>un</v>
          </cell>
        </row>
        <row r="973">
          <cell r="A973" t="str">
            <v>DR 19.15.0062 (B)</v>
          </cell>
          <cell r="B973" t="str">
            <v>Poco de visita para coletor de esgoto sanitario, em aneis de concreto pre-moldado, diametro 1100mm, sem chamine, profundidade util de 1,40m, conforme as especificacoes da CEDAE, inclusive degraus de ferro fundido; exclusive tampao de ferro fundido.(desonerado)</v>
          </cell>
          <cell r="C973" t="str">
            <v>un</v>
          </cell>
        </row>
        <row r="974">
          <cell r="A974" t="str">
            <v>DR 19.15.0065 (B)</v>
          </cell>
          <cell r="B974" t="str">
            <v>Poco de visita para coletor de esgoto sanitario, em aneis de concreto pre-moldado, diametro 1100mm, com capoeira e chamine de diametro 600mm, profundidade util de 1,50m, conforme as especificacoes da CEDAE, inclusive degraus de ferro fundido; exclusive tampao de ferro fundido. (desonerado)</v>
          </cell>
          <cell r="C974" t="str">
            <v>un</v>
          </cell>
        </row>
        <row r="975">
          <cell r="A975" t="str">
            <v>DR 19.15.0068 (B)</v>
          </cell>
          <cell r="B975" t="str">
            <v>Poco de visita para coletor de esgoto sanitario, em aneis de concreto pre-moldado, diametro 1100mm, com capoeira e chamine de diametro 600mm, profundidade util de 1,60m, conforme as especificacoes da CEDAE, inclusive degraus de ferro fundido; exclusive o tampao de ferro fundido. (desonerado)</v>
          </cell>
          <cell r="C975" t="str">
            <v>un</v>
          </cell>
        </row>
        <row r="976">
          <cell r="A976" t="str">
            <v>DR 19.15.0071 (A)</v>
          </cell>
          <cell r="B976" t="str">
            <v>Poco de visita para coletor de esgoto sanitario, em aneis de concreto pre-moldado, diametro 1100mm, sem chamine, profundidade util de 1,70m, conforme as especificacoes da CEDAE, inclusive degraus de ferro fundido; exclusive tampao de ferro fundido.(desonerado)</v>
          </cell>
          <cell r="C976" t="str">
            <v>un</v>
          </cell>
        </row>
        <row r="977">
          <cell r="A977" t="str">
            <v>DR 19.15.0074 (B)</v>
          </cell>
          <cell r="B977" t="str">
            <v>Poco de visita para coletor de esgoto sanitario, em aneis de concreto pre-moldado, diametro 1100mm, com capoeira e chamine de diametro 600mm, profundidade util de 2,00m, conforme as especificacoes da CEDAE, inclusive degraus de ferro fundido; exclusive tampao de ferro fundido. (desonerado)</v>
          </cell>
          <cell r="C977" t="str">
            <v>un</v>
          </cell>
        </row>
        <row r="978">
          <cell r="A978" t="str">
            <v>DR 19.15.0077 (B)</v>
          </cell>
          <cell r="B978" t="str">
            <v>Poco de visita para coletor de esgoto sanitario, em aneis de concreto pre-moldado, diametro 1100mm, com capoeira e chamine de diametro 600mm, profundidade util de 2,30m, conforme as especificacoes da CEDAE, inclusive degraus de ferro fundido; exclusive tampao de ferro fundido. (desonerado)</v>
          </cell>
          <cell r="C978" t="str">
            <v>un</v>
          </cell>
        </row>
        <row r="979">
          <cell r="A979" t="str">
            <v>DR 19.15.0080 (B)</v>
          </cell>
          <cell r="B979" t="str">
            <v>Poco de visita para coletor de esgoto sanitario, em aneis de concreto pre-moldado, diametro 1100mm, com capoeira e chamine de diametro 600mm, profundidade util de 2,60m, conforme as especificacoes da CEDAE, inclusive degraus de ferro fundido; exclusive tampao de ferro fundido. (desonerado)</v>
          </cell>
          <cell r="C979" t="str">
            <v>un</v>
          </cell>
        </row>
        <row r="980">
          <cell r="A980" t="str">
            <v>DR 19.15.0083 (B)</v>
          </cell>
          <cell r="B980" t="str">
            <v>Poco de visita para coletor de esgoto sanitario, em aneis de concreto pre-moldado, diametro 1100mm, com capoeira e chamine de diametro 600mm, profundidade util de 3,20m, conforme as especificacoes da CEDAE, inclusive degraus de</v>
          </cell>
          <cell r="C980" t="str">
            <v>un</v>
          </cell>
        </row>
        <row r="981">
          <cell r="A981">
            <v>44958</v>
          </cell>
          <cell r="B981" t="str">
            <v>ferro fundido; exclusive tampao de ferro fundido. (desonerado)</v>
          </cell>
          <cell r="C981">
            <v>44958</v>
          </cell>
        </row>
        <row r="982">
          <cell r="A982" t="str">
            <v>DR 19.15.0086 (B)</v>
          </cell>
          <cell r="B982" t="str">
            <v>Poco de visita para coletor de esgoto sanitario, em aneis de concreto pre-moldado, diametro 1100mm, com capoeira e chamine de diametro 600mm, profundidade util de 3,50m, conforme as especificacoes da CEDAE, inclusive degraus de ferro fundido; exclusive tampao de ferro fundido. (desonerado)</v>
          </cell>
          <cell r="C982" t="str">
            <v>un</v>
          </cell>
        </row>
        <row r="983">
          <cell r="A983" t="str">
            <v>DR 19.15.0089 (B)</v>
          </cell>
          <cell r="B983" t="str">
            <v>Poco de visita para coletor de esgoto sanitario, em aneis de concreto pre-moldado, diametro 1100mm, com capoeira e chamine de diametro 600mm, profundidade util de 3,80m, conforme as especificacoes da CEDAE, inclusive degraus de ferro fundido; exclusive tampao de ferro fundido. (desonerado)</v>
          </cell>
          <cell r="C983" t="str">
            <v>un</v>
          </cell>
        </row>
        <row r="984">
          <cell r="A984" t="str">
            <v>DR 19.15.0092 (B)</v>
          </cell>
          <cell r="B984" t="str">
            <v>Poco de visita para coletor de esgoto sanitario, em aneis de concreto pre-moldado, diametro 1100mm, com capoeira e chamine de diametro 600mm, profundidade util de 4,10m, conforme as especificacoes da CEDAE, inclusive degraus de ferro fundido; exclusive tampao de ferro fundido. (desonerado)</v>
          </cell>
          <cell r="C984" t="str">
            <v>un</v>
          </cell>
        </row>
        <row r="985">
          <cell r="A985" t="str">
            <v>DR 19.15.0095 (B)</v>
          </cell>
          <cell r="B985" t="str">
            <v>Poco de visita para coletor de esgoto sanitario, em aneis de concreto pre-moldado, diametro 1100mm, com capoeira e chamine de diametro 600mm, profundidade util de 4,40m, conforme as especificacoes da CEDAE, inclusive degraus de ferro fundido; exclusive tampao de ferro fundido. (desonerado)</v>
          </cell>
          <cell r="C985" t="str">
            <v>un</v>
          </cell>
        </row>
        <row r="986">
          <cell r="A986" t="str">
            <v>DR 19.15.0098 (B)</v>
          </cell>
          <cell r="B986" t="str">
            <v>Poco de visita para coletor de esgoto sanitario, em aneis de concreto pre-moldado, diametro 1100mm, com capoeira e chamine de diametro 600mm, profundidade util de 4,70m, conforme as especificacoes da CEDAE, inclusive degraus de ferro fundido; exclusive tampao de ferro fundido. (desonerado)</v>
          </cell>
          <cell r="C986" t="str">
            <v>un</v>
          </cell>
        </row>
        <row r="987">
          <cell r="A987" t="str">
            <v>DR 19.15.0101 (B)</v>
          </cell>
          <cell r="B987" t="str">
            <v>Poco de visita para coletor de esgoto sanitario, em aneis de concreto pre-moldado, diametro 1100mm, com capoeira e chamine de diametro 600mm, profundidade util de 5,00m, conforme as especificacoes da CEDAE, inclusive degraus de ferro fundido; exclusive tampao de ferro fundido. (desonerado)</v>
          </cell>
          <cell r="C987" t="str">
            <v>un</v>
          </cell>
        </row>
        <row r="988">
          <cell r="A988" t="str">
            <v>DR 19.15.0200 (A)</v>
          </cell>
          <cell r="B988" t="str">
            <v>Fornecimento e assentamento de anel de concreto armado pre-moldado para pocos de visita de esgotos sanitarios, segundo especificacoes da CEDAE, medindo (0,60x0,15x0,05)m, com argamassa de cimento e areia no traco 1:4, inclusive degraus de ferro fundido; exclusive escavacao e reaterro.(desonerado)</v>
          </cell>
          <cell r="C988" t="str">
            <v>un</v>
          </cell>
        </row>
        <row r="989">
          <cell r="A989" t="str">
            <v>DR 19.15.0203 (A)</v>
          </cell>
          <cell r="B989" t="str">
            <v>Fornecimento e assentamento de anel de concreto armado pre-moldado para pocos de visita de esgotos sanitarios, segundo especificacoes da CEDAE, medindo (0,60x0,30x0,05)m, com argamassa de cimento e areia no traco 1:4, inclusive degraus de ferro fundido; exclusive escavacao e reaterro.(desonerado)</v>
          </cell>
          <cell r="C989" t="str">
            <v>un</v>
          </cell>
        </row>
        <row r="990">
          <cell r="A990" t="str">
            <v>DR 19.15.0209 (A)</v>
          </cell>
          <cell r="B990" t="str">
            <v>Fornecimento e assentamento de anel de concreto armado pre-moldado para pocos de visita de esgotos sanitarios, segundo especificacoes da CEDAE, medindo (0,60x0,075x0,05)m, com argamassa de cimento e areia no traco 1:4, inclusive degraus de ferro fundido; exclusive escavacao e reaterro.(desonerado)</v>
          </cell>
          <cell r="C990" t="str">
            <v>un</v>
          </cell>
        </row>
        <row r="991">
          <cell r="A991" t="str">
            <v>DR 19.20.0500 (/)</v>
          </cell>
          <cell r="B991" t="str">
            <v>Poco de visita em concreto armado para profundidades de 3,00 a 5,00m para coletores de esgoto sanitario de diametro de 0,80 a 1,00m, inclusive chamine de acesso de tampao de ferro fundido.(desonerado)</v>
          </cell>
          <cell r="C991" t="str">
            <v>un</v>
          </cell>
        </row>
        <row r="992">
          <cell r="A992" t="str">
            <v>DR 20.05.0050 (/)</v>
          </cell>
          <cell r="B992" t="str">
            <v>Poco de visita de concreto armado de (1,00x1,00x1,40)m, para coletor de aguas pluviais de 0,40m a 0,50m de diametro, com paredes de 0,15m de espessura e base de 0,20m, sendo o concreto dosado para fck=11MPa e sendo a base revestida com argamassa de cimento e areia no traco 1:4 em volume, degraus de ferro fundido, inclusive fornecimento de todos os materiais, exclusive escavacao e reaterro.</v>
          </cell>
          <cell r="C992" t="str">
            <v>un</v>
          </cell>
        </row>
        <row r="993">
          <cell r="A993" t="str">
            <v>DR 20.10.0050 (A)</v>
          </cell>
          <cell r="B993" t="str">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ell>
          <cell r="C993" t="str">
            <v>un</v>
          </cell>
        </row>
        <row r="994">
          <cell r="A994" t="str">
            <v>DR 20.10.0053 (A)</v>
          </cell>
          <cell r="B994" t="str">
            <v>Poco de visita de blocos de concreto de (20x20x40)cm, com paredes de 0,20m de espessura, medindo internamente</v>
          </cell>
          <cell r="C994" t="str">
            <v>un</v>
          </cell>
        </row>
        <row r="995">
          <cell r="A995">
            <v>44958</v>
          </cell>
          <cell r="B995" t="str">
            <v>(1,30x1,30x1,40)m,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v>
          </cell>
          <cell r="C995">
            <v>44958</v>
          </cell>
        </row>
        <row r="996">
          <cell r="A996" t="str">
            <v>DR 20.10.0056 (A)</v>
          </cell>
          <cell r="B996" t="str">
            <v>Poco de visita de blocos de concreto de (20x20x40)cm, com paredes de 0,20m de espessura, medindo internamente (1,40x1,40x1,50)m,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0,90m de diametro; exclusive a escavacao e reaterro.</v>
          </cell>
          <cell r="C996" t="str">
            <v>un</v>
          </cell>
        </row>
        <row r="997">
          <cell r="A997" t="str">
            <v>DR 20.10.0059 (B)</v>
          </cell>
          <cell r="B997" t="str">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v>
          </cell>
          <cell r="C997" t="str">
            <v>un</v>
          </cell>
        </row>
        <row r="998">
          <cell r="A998" t="str">
            <v>DR 20.10.0065 (A)</v>
          </cell>
          <cell r="B998" t="str">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ell>
          <cell r="C998" t="str">
            <v>un</v>
          </cell>
        </row>
        <row r="999">
          <cell r="A999" t="str">
            <v>DR 20.10.0068 (A)</v>
          </cell>
          <cell r="B999" t="str">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ell>
          <cell r="C999" t="str">
            <v>un</v>
          </cell>
        </row>
        <row r="1000">
          <cell r="A1000" t="str">
            <v>DR 20.10.0072 (A)</v>
          </cell>
          <cell r="B1000" t="str">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v>
          </cell>
          <cell r="C1000" t="str">
            <v>un</v>
          </cell>
        </row>
        <row r="1001">
          <cell r="A1001" t="str">
            <v>DR 20.15.0050 (A)</v>
          </cell>
          <cell r="B1001" t="str">
            <v>Poco de visita para coletor de esgoto sanitario, em aneis de concreto pre-moldado, diametro 600mm, profundidade util de 0,80m, conforme as especificacoes da CEDAE; exclusive tampao de ferro fundido.</v>
          </cell>
          <cell r="C1001" t="str">
            <v>un</v>
          </cell>
        </row>
        <row r="1002">
          <cell r="A1002" t="str">
            <v>DR 20.15.0053 (A)</v>
          </cell>
          <cell r="B1002" t="str">
            <v>Poco de visita para coletor de esgoto sanitario, em aneis de concreto pre-moldado, diametro 600mm, profundidade util de 1,00m, conforme as especificacoes da CEDAE, inclusive o fornecimento de degraus de ferro fundido; exclusive o tampao de ferro fundido.</v>
          </cell>
          <cell r="C1002" t="str">
            <v>un</v>
          </cell>
        </row>
        <row r="1003">
          <cell r="A1003" t="str">
            <v>DR 20.15.0056 (B)</v>
          </cell>
          <cell r="B1003" t="str">
            <v>Poco de visita para coletor de esgoto sanitario, em aneis de concreto pre-moldado, diametro 1100mm, com capoeira e chamine de diametro 600mm, profundidade util de 1,05m, conforme as especificacoes da CEDAE, inclusive degraus de ferro fundido; exclusive o tampao de ferro fundido.</v>
          </cell>
          <cell r="C1003" t="str">
            <v>un</v>
          </cell>
        </row>
        <row r="1004">
          <cell r="A1004" t="str">
            <v>DR 20.15.0059 (B)</v>
          </cell>
          <cell r="B1004" t="str">
            <v>Poco de visita para coletor de esgoto sanitario, em aneis de concreto pre-moldado, diametro 1100mm, com capoeira e chamine de diametro 600mm, profundidade util de 1,20m, conforme as especificacoes da CEDAE, inclusive degraus de ferro fundido; exclusive tampao de ferro fundido.</v>
          </cell>
          <cell r="C1004" t="str">
            <v>un</v>
          </cell>
        </row>
        <row r="1005">
          <cell r="A1005" t="str">
            <v>DR 20.15.0062 (B)</v>
          </cell>
          <cell r="B1005" t="str">
            <v>Poco de visita para coletor de esgoto sanitario, em aneis de concreto pre-moldado, diametro 1100mm, sem chamine, profundidade util de 1,40m, conforme as especificacoes da CEDAE, inclusive degraus de ferro fundido; exclusive tampao de ferro fundido.</v>
          </cell>
          <cell r="C1005" t="str">
            <v>un</v>
          </cell>
        </row>
        <row r="1006">
          <cell r="A1006" t="str">
            <v>DR 20.15.0065 (B)</v>
          </cell>
          <cell r="B1006" t="str">
            <v>Poco de visita para coletor de esgoto sanitario, em aneis de concreto pre-moldado, diametro 1100mm, com capoeira e chamine de diametro 600mm, profundidade util de 1,50m, conforme as especificacoes da CEDAE, inclusive degraus de ferro fundido; exclusive tampao de ferro fundido.</v>
          </cell>
          <cell r="C1006" t="str">
            <v>un</v>
          </cell>
        </row>
        <row r="1007">
          <cell r="A1007" t="str">
            <v>DR 20.15.0068 (B)</v>
          </cell>
          <cell r="B1007" t="str">
            <v>Poco de visita para coletor de esgoto sanitario, em aneis de concreto pre-moldado, diametro 1100mm, com capoeira e chamine de diametro 600mm, profundidade util de 1,60m, conforme as especificacoes da CEDAE, inclusive degraus de ferro fundido; exclusive o tampao de ferro fundido.</v>
          </cell>
          <cell r="C1007" t="str">
            <v>un</v>
          </cell>
        </row>
        <row r="1008">
          <cell r="A1008" t="str">
            <v>DR 20.15.0071 (A)</v>
          </cell>
          <cell r="B1008" t="str">
            <v>Poco de visita para coletor de esgoto sanitario, em aneis de concreto pre-moldado, diametro 1100mm, sem chamine, profundidade util de 1,70m, conforme as especificacoes da CEDAE, inclusive degraus de ferro fundido; exclusive tampao de ferro fundido.</v>
          </cell>
          <cell r="C1008" t="str">
            <v>un</v>
          </cell>
        </row>
        <row r="1009">
          <cell r="A1009" t="str">
            <v>DR 20.15.0074 (B)</v>
          </cell>
          <cell r="B1009" t="str">
            <v>Poco de visita para coletor de esgoto sanitario, em aneis de concreto pre-moldado, diametro 1100mm, com capoeira e chamine de diametro 600mm, profundidade util de 2,00m, conforme as especificacoes da CEDAE, inclusive degraus de ferro fundido; exclusive tampao de ferro fundido.</v>
          </cell>
          <cell r="C1009" t="str">
            <v>un</v>
          </cell>
        </row>
        <row r="1010">
          <cell r="A1010" t="str">
            <v>DR 20.15.0077 (B)</v>
          </cell>
          <cell r="B1010" t="str">
            <v>Poco de visita para coletor de esgoto sanitario, em aneis de concreto pre-moldado, diametro 1100mm, com capoeira e chamine de diametro 600mm, profundidade util de 2,30m, conforme as especificacoes da CEDAE, inclusive degraus de ferro fundido; exclusive tampao de ferro fundido.</v>
          </cell>
          <cell r="C1010" t="str">
            <v>un</v>
          </cell>
        </row>
        <row r="1011">
          <cell r="A1011" t="str">
            <v>DR 20.15.0080 (B)</v>
          </cell>
          <cell r="B1011" t="str">
            <v>Poco de visita para coletor de esgoto sanitario, em aneis de concreto pre-moldado, diametro 1100mm, com capoeira e chamine de diametro 600mm, profundidade util de 2,60m, conforme as especificacoes da CEDAE, inclusive degraus de ferro fundido; exclusive tampao de ferro fundido.</v>
          </cell>
          <cell r="C1011" t="str">
            <v>un</v>
          </cell>
        </row>
        <row r="1012">
          <cell r="A1012" t="str">
            <v>DR 20.15.0083 (B)</v>
          </cell>
          <cell r="B1012" t="str">
            <v>Poco de visita para coletor de esgoto sanitario, em aneis de concreto pre-moldado, diametro 1100mm, com capoeira e chamine de diametro 600mm, profundidade util de 3,20m, conforme as especificacoes da CEDAE, inclusive degraus de ferro fundido; exclusive tampao de ferro fundido.</v>
          </cell>
          <cell r="C1012" t="str">
            <v>un</v>
          </cell>
        </row>
        <row r="1013">
          <cell r="A1013" t="str">
            <v>DR 20.15.0086 (B)</v>
          </cell>
          <cell r="B1013" t="str">
            <v>Poco de visita para coletor de esgoto sanitario, em aneis de concreto pre-moldado, diametro 1100mm, com capoeira e chamine de diametro 600mm, profundidade util de 3,50m, conforme as especificacoes da CEDAE, inclusive degraus de ferro fundido; exclusive tampao de ferro fundido.</v>
          </cell>
          <cell r="C1013" t="str">
            <v>un</v>
          </cell>
        </row>
        <row r="1014">
          <cell r="A1014" t="str">
            <v>DR 20.15.0089 (B)</v>
          </cell>
          <cell r="B1014" t="str">
            <v>Poco de visita para coletor de esgoto sanitario, em aneis de concreto pre-moldado, diametro 1100mm, com capoeira e chamine de diametro 600mm, profundidade util de 3,80m, conforme as especificacoes da CEDAE, inclusive degraus de ferro fundido; exclusive tampao de ferro fundido.</v>
          </cell>
          <cell r="C1014" t="str">
            <v>un</v>
          </cell>
        </row>
        <row r="1015">
          <cell r="A1015" t="str">
            <v>DR 20.15.0092 (B)</v>
          </cell>
          <cell r="B1015" t="str">
            <v>Poco de visita para coletor de esgoto sanitario, em aneis de concreto pre-moldado, diametro 1100mm, com capoeira e chamine de diametro 600mm, profundidade util de 4,10m, conforme as especificacoes da CEDAE, inclusive degraus de ferro fundido; exclusive tampao de ferro fundido.</v>
          </cell>
          <cell r="C1015" t="str">
            <v>un</v>
          </cell>
        </row>
        <row r="1016">
          <cell r="A1016" t="str">
            <v>DR 20.15.0095 (B)</v>
          </cell>
          <cell r="B1016" t="str">
            <v>Poco de visita para coletor de esgoto sanitario, em aneis de concreto pre-moldado, diametro 1100mm, com capoeira e chamine de diametro 600mm, profundidade util de 4,40m, conforme as especificacoes da CEDAE, inclusive degraus de ferro fundido; exclusive tampao de ferro fundido.</v>
          </cell>
          <cell r="C1016" t="str">
            <v>un</v>
          </cell>
        </row>
        <row r="1017">
          <cell r="A1017" t="str">
            <v>DR 20.15.0098 (B)</v>
          </cell>
          <cell r="B1017" t="str">
            <v>Poco de visita para coletor de esgoto sanitario, em aneis de concreto pre-moldado, diametro 1100mm, com capoeira e chamine de diametro 600mm, profundidade util de 4,70m, conforme as especificacoes da CEDAE, inclusive degraus de ferro fundido; exclusive tampao de ferro fundido.</v>
          </cell>
          <cell r="C1017" t="str">
            <v>un</v>
          </cell>
        </row>
        <row r="1018">
          <cell r="A1018" t="str">
            <v>DR 20.15.0101 (B)</v>
          </cell>
          <cell r="B1018" t="str">
            <v>Poco de visita para coletor de esgoto sanitario, em aneis de concreto pre-moldado, diametro 1100mm, com capoeira e chamine de diametro 600mm, profundidade util de 5,00m, conforme as especificacoes da CEDAE, inclusive degraus de ferro fundido; exclusive tampao de ferro fundido.</v>
          </cell>
          <cell r="C1018" t="str">
            <v>un</v>
          </cell>
        </row>
        <row r="1019">
          <cell r="A1019" t="str">
            <v>DR 20.15.0200 (A)</v>
          </cell>
          <cell r="B1019" t="str">
            <v>Fornecimento e assentamento de anel de concreto armado pre-moldado para pocos de visita de esgotos sanitarios, segundo especificacoes da CEDAE, medindo (0,60x0,15x0,05)m, com argamassa de cimento e areia no traco 1:4, inclusive degraus de ferro fundido; exclusive escavacao e reaterro.</v>
          </cell>
          <cell r="C1019" t="str">
            <v>un</v>
          </cell>
        </row>
        <row r="1020">
          <cell r="A1020" t="str">
            <v>DR 20.15.0203 (A)</v>
          </cell>
          <cell r="B1020" t="str">
            <v>Fornecimento e assentamento de anel de concreto armado pre-moldado para pocos de visita de esgotos sanitarios, segundo especificacoes da CEDAE, medindo (0,60x0,30x0,05)m, com argamassa de cimento e areia no traco 1:4, inclusive degraus de ferro fundido; exclusive escavacao e reaterro.</v>
          </cell>
          <cell r="C1020" t="str">
            <v>un</v>
          </cell>
        </row>
        <row r="1021">
          <cell r="A1021" t="str">
            <v>DR 20.15.0209 (A)</v>
          </cell>
          <cell r="B1021" t="str">
            <v>Fornecimento e assentamento de anel de concreto armado pre-moldado para pocos de visita de esgotos sanitarios, segundo especificacoes da</v>
          </cell>
          <cell r="C1021" t="str">
            <v>un</v>
          </cell>
        </row>
        <row r="1022">
          <cell r="A1022">
            <v>44958</v>
          </cell>
          <cell r="B1022" t="str">
            <v>CEDAE, medindo (0,60x0,075x0,05)m, com argamassa de cimento e areia no traco 1:4, inclusive degraus de ferro fundido; exclusive escavacao e reaterro.</v>
          </cell>
          <cell r="C1022">
            <v>44958</v>
          </cell>
        </row>
        <row r="1023">
          <cell r="A1023" t="str">
            <v>DR 20.20.0500 (/)</v>
          </cell>
          <cell r="B1023" t="str">
            <v>Poco de visita em concreto armado para profundidades de 3,00 a 5,00m para coletores de esgoto sanitario de diametro de 0,80 a 1,00m, inclusive chamine de acesso de tampao de ferro fundido.</v>
          </cell>
          <cell r="C1023" t="str">
            <v>un</v>
          </cell>
        </row>
        <row r="1024">
          <cell r="A1024" t="str">
            <v>DR 29.05.0050 (/)</v>
          </cell>
          <cell r="B1024"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 (desonerado)</v>
          </cell>
          <cell r="C1024" t="str">
            <v>un</v>
          </cell>
        </row>
        <row r="1025">
          <cell r="A1025" t="str">
            <v>DR 29.05.0100 (/)</v>
          </cell>
          <cell r="B1025"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reaterro.(desonerado)</v>
          </cell>
          <cell r="C1025" t="str">
            <v>un</v>
          </cell>
        </row>
        <row r="1026">
          <cell r="A1026" t="str">
            <v>DR 29.10.0050 (/)</v>
          </cell>
          <cell r="B1026" t="str">
            <v>Caixa para registro, de alvenaria de tijolo macico (7x10x20)cm, em paredes de meia vez (0,10m), de (0,28x0,28x0,50)m, com tampa de concreto com 0,10m de espessura minima, utilizando argamassa de cimento e areia, no traco 1:4.(desonerado)</v>
          </cell>
          <cell r="C1026" t="str">
            <v>un</v>
          </cell>
        </row>
        <row r="1027">
          <cell r="A1027" t="str">
            <v>DR 29.10.0053 (/)</v>
          </cell>
          <cell r="B1027"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 (desonerado)</v>
          </cell>
          <cell r="C1027" t="str">
            <v>un</v>
          </cell>
        </row>
        <row r="1028">
          <cell r="A1028" t="str">
            <v>DR 29.10.0056 (/)</v>
          </cell>
          <cell r="B1028"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 (desonerado)</v>
          </cell>
          <cell r="C1028" t="str">
            <v>un</v>
          </cell>
        </row>
        <row r="1029">
          <cell r="A1029" t="str">
            <v>DR 29.10.0059 (/)</v>
          </cell>
          <cell r="B1029" t="str">
            <v>Caixa para registro, de alvenaria de tijolo macico (7x10x20)cm, em paredes de meia vez (0,10m), de (0,40x0,40x0,50)m, com tampa de concreto com 0,10m de espessura minima, utilizando argamassa de cimento e areia no traco 1:4 em volume, sendo as paredes revestidas internamente com a mesma argamassa, para tubulacao de ferro fundido de 0,20m de diametro, exclusive escavacao e reaterro. (desonerado)</v>
          </cell>
          <cell r="C1029" t="str">
            <v>un</v>
          </cell>
        </row>
        <row r="1030">
          <cell r="A1030" t="str">
            <v>DR 29.10.0100 (A)</v>
          </cell>
          <cell r="B1030" t="str">
            <v>Caixa de concreto pre-moldado, medindo (30x30x30) cm com tampao para registro de incendio de (30x30)cm. Fornecimento (desonerado)</v>
          </cell>
          <cell r="C1030" t="str">
            <v>un</v>
          </cell>
        </row>
        <row r="1031">
          <cell r="A1031" t="str">
            <v>DR 29.15.0050 (A)</v>
          </cell>
          <cell r="B1031"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 (desonerado)</v>
          </cell>
          <cell r="C1031" t="str">
            <v>un</v>
          </cell>
        </row>
        <row r="1032">
          <cell r="A1032" t="str">
            <v>DR 29.15.0053 (A)</v>
          </cell>
          <cell r="B1032"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 (desonerado)</v>
          </cell>
          <cell r="C1032" t="str">
            <v>un</v>
          </cell>
        </row>
        <row r="1033">
          <cell r="A1033" t="str">
            <v>DR 29.15.0100 (A)</v>
          </cell>
          <cell r="B1033"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v>
          </cell>
          <cell r="C1033" t="str">
            <v>un</v>
          </cell>
        </row>
        <row r="1034">
          <cell r="A1034">
            <v>44958</v>
          </cell>
          <cell r="B1034" t="str">
            <v>135Kg, exclusive escavacao e reaterro. (desonerado)</v>
          </cell>
          <cell r="C1034">
            <v>44958</v>
          </cell>
        </row>
        <row r="1035">
          <cell r="A1035" t="str">
            <v>DR 29.15.0103 (A)</v>
          </cell>
          <cell r="B1035"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reaterro.(desonerado)</v>
          </cell>
          <cell r="C1035" t="str">
            <v>un</v>
          </cell>
        </row>
        <row r="1036">
          <cell r="A1036" t="str">
            <v>DR 29.15.0200 (A)</v>
          </cell>
          <cell r="B1036"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 (desonerado)</v>
          </cell>
          <cell r="C1036" t="str">
            <v>un</v>
          </cell>
        </row>
        <row r="1037">
          <cell r="A1037" t="str">
            <v>DR 29.20.0050 (A)</v>
          </cell>
          <cell r="B1037"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7" t="str">
            <v>un</v>
          </cell>
        </row>
        <row r="1038">
          <cell r="A1038" t="str">
            <v>DR 29.20.0053 (A)</v>
          </cell>
          <cell r="B1038"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8" t="str">
            <v>un</v>
          </cell>
        </row>
        <row r="1039">
          <cell r="A1039" t="str">
            <v>DR 29.20.0056 (A)</v>
          </cell>
          <cell r="B1039"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reaterro.(desonerado)</v>
          </cell>
          <cell r="C1039" t="str">
            <v>un</v>
          </cell>
        </row>
        <row r="1040">
          <cell r="A1040" t="str">
            <v>DR 30.05.0050 (/)</v>
          </cell>
          <cell r="B1040" t="str">
            <v>Caixa de passagem de alvenaria de tijolo macico (5,5x9,5x19,5)cm, em paredes de meia vez (0,10m), de (0,40x0,40x0,60)m, sem tampa em concreto armado, utilizando argamassa de cimento e areia no traco 1:4 em volume, com fundo em concreto simples provido de calha interna, sendo as paredes revestidas internamente com a mesma argamassa, exclusive escavacao e reaterro.</v>
          </cell>
          <cell r="C1040" t="str">
            <v>un</v>
          </cell>
        </row>
        <row r="1041">
          <cell r="A1041" t="str">
            <v>DR 30.05.0100 (/)</v>
          </cell>
          <cell r="B1041" t="str">
            <v>Caixa de passagem de alvenaria de bloco de concreto prensado (15x20x40)cm, com vazios preenchidos de concreto simples para camadas preparatorias (180kg de cimento/m3), em paredes de meia vez (0,15m), de (0,60x0,60x0,80)m, sem tampa utilizando argamassa de cimento e areia no traco 1:4 em volume, com fundo em concreto simples provido de calha interna, sendo as paredes revestidas internamente com a mesma argamassa, exclusive escavacao e reaterro.</v>
          </cell>
          <cell r="C1041" t="str">
            <v>un</v>
          </cell>
        </row>
        <row r="1042">
          <cell r="A1042" t="str">
            <v>DR 30.10.0050 (/)</v>
          </cell>
          <cell r="B1042" t="str">
            <v>Caixa para registro, de alvenaria de tijolo macico (7x10x20)cm, em paredes de meia vez (0,10m), de (0,28x0,28x0,50)m, com tampa de concreto com 0,10m de espessura minima, utilizando argamassa de cimento e areia, no traco 1:4.</v>
          </cell>
          <cell r="C1042" t="str">
            <v>un</v>
          </cell>
        </row>
        <row r="1043">
          <cell r="A1043" t="str">
            <v>DR 30.10.0053 (/)</v>
          </cell>
          <cell r="B1043" t="str">
            <v>Caixa para registro, de alvenaria de tijolo macico (7x10x20)cm, em paredes de meia vez (0,10m), de (0,30x0,30x0,50)m, com tampa de concreto com 0,10m de espessura minima, utilizando argamassa de cimento e areia no traco 1:4 em volume, sendo as paredes revestidas internamente com a mesma argamassa, para tubulacao de ferro fundido de 0,10m de diametro, exclusive escavacao e reaterro.</v>
          </cell>
          <cell r="C1043" t="str">
            <v>un</v>
          </cell>
        </row>
        <row r="1044">
          <cell r="A1044" t="str">
            <v>DR 30.10.0056 (/)</v>
          </cell>
          <cell r="B1044" t="str">
            <v>Caixa para registro, de alvenaria de tijolo macico (7x10x20)cm, em paredes de meia vez (0,10m), de (0,50x0,50x0,70)m, com tampa de concreto com 0,10m de espessura minima, utilizando argamassa de cimento e areia no traco 1:4 em volume, sendo as paredes revestidas internamente com a mesma argamassa, para tubulacao de ferro fundido de 0,30m de diametro, exclusive escavacao e reaterro.</v>
          </cell>
          <cell r="C1044" t="str">
            <v>un</v>
          </cell>
        </row>
        <row r="1045">
          <cell r="A1045" t="str">
            <v>DR 30.10.0059 (/)</v>
          </cell>
          <cell r="B1045" t="str">
            <v>Caixa para registro, de alvenaria de tijolo macico (7x10x20)cm, em paredes de meia vez (0,10m), de (0,40x0,40x0,50)m, com tampa de concreto com</v>
          </cell>
          <cell r="C1045" t="str">
            <v>un</v>
          </cell>
        </row>
        <row r="1046">
          <cell r="A1046">
            <v>44958</v>
          </cell>
          <cell r="B1046" t="str">
            <v>0,10m de espessura minima, utilizando argamassa de cimento e areia no traco 1:4 em volume, sendo as paredes revestidas internamente com a mesma argamassa, para tubulacao de ferro fundido de 0,20m de diametro, exclusive escavacao e reaterro.</v>
          </cell>
          <cell r="C1046">
            <v>44958</v>
          </cell>
        </row>
        <row r="1047">
          <cell r="A1047" t="str">
            <v>DR 30.10.0100 (A)</v>
          </cell>
          <cell r="B1047" t="str">
            <v>Caixa de concreto pre-moldado, medindo (30x30x30)cm com tampao para registro de incendio de (30x30)com. Fornecimento.</v>
          </cell>
          <cell r="C1047" t="str">
            <v>un</v>
          </cell>
        </row>
        <row r="1048">
          <cell r="A1048" t="str">
            <v>DR 30.15.0050 (A)</v>
          </cell>
          <cell r="B1048" t="str">
            <v>Caixa de ralo, de alvenaria de tijolo macico (7x10x20)cm em paredes de uma vez (0,20m), de (0,40x1,00x1,00)m, utilizando argamassa de cimento e areia no traco 1:4 em volume, sendo as paredes revestidas internamente com a mesma argamassa, com base de 0,20m de concreto dosado para fck=11MPa, exclusive escavacao e reaterro.</v>
          </cell>
          <cell r="C1048" t="str">
            <v>un</v>
          </cell>
        </row>
        <row r="1049">
          <cell r="A1049" t="str">
            <v>DR 30.15.0053 (A)</v>
          </cell>
          <cell r="B1049" t="str">
            <v>Caixa de ralo, de alvenaria de tijolo macico (7x10x20)cm, em paredes de uma vez (0,20m), de (0,90x1,20x1,50) (medidas externas), utilizando argamassa de cimento e areia no traco 1:4 em volume, sendo as paredes revestidas internamente com a mesma argamassa, com base de concreto simples (fck=11MPa), grelha de ferro fundido de 135Kg, exclusive escavacao e reaterro.</v>
          </cell>
          <cell r="C1049" t="str">
            <v>un</v>
          </cell>
        </row>
        <row r="1050">
          <cell r="A1050" t="str">
            <v>DR 30.15.0100 (A)</v>
          </cell>
          <cell r="B1050" t="str">
            <v>Caixa de ralo, de blocos de concreto prensado (15x20x40)cm, com vazios preenchidos de concreto simples para camadas preparatorias (180Kg de cimento/m3), em paredes de 1/2 vez (0,15m), de (0,30x0,90x0,90)m, para aguas pluviais, utilizando argamassa de cimento e areia no traco 1:4 em volume, sendo as paredes revestidas internamente com a mesma argamassa, com base de concreto simples (fck=11MPa), grelha de ferro fundido de 135Kg, exclusive escavacao e reaterro.</v>
          </cell>
          <cell r="C1050" t="str">
            <v>un</v>
          </cell>
        </row>
        <row r="1051">
          <cell r="A1051" t="str">
            <v>DR 30.15.0103 (A)</v>
          </cell>
          <cell r="B1051" t="str">
            <v>Caixa de ralo, de blocos de concreto prensado (15x20x40)cm, com vazios preenchidos de concreto simples para camadas preparatorias (180kg de cimento/m3), em paredes de meia vez (0,15m), de (0,30x0,90x0,90)m, para aguas pluviais, utilizando argamassa de cimento e areia no traco 1:4 em volume, sendo as paredes revestidas internamente com a mesma argamassa, com base de concreto simples (fck=11MPa), grelha de ferro fundido de 135Kg e Boca de Lobo de ferro fundido de 80Kg, exclusive escavacao e reaterro.</v>
          </cell>
          <cell r="C1051" t="str">
            <v>un</v>
          </cell>
        </row>
        <row r="1052">
          <cell r="A1052" t="str">
            <v>DR 30.15.0200 (A)</v>
          </cell>
          <cell r="B1052" t="str">
            <v>Caixa de ralo em concreto pre-moldado, com parede de 0,06m, nas dimensoes internas de (0,30x0,90x0,90)m, para aguas pluviais, com base em concreto simples (fck=11 Mpa), preenchimento da periferia da grelha em concreto simples (fck=15 Mpa), rejunte da bolsa do tubo e do pescoco da caixa pre-moldada em argamassa de cimento e areia no traco 1:4, em volume, grelha de ferro fundido de 135Kg, exclusive escavacao e reaterro.</v>
          </cell>
          <cell r="C1052" t="str">
            <v>un</v>
          </cell>
        </row>
        <row r="1053">
          <cell r="A1053" t="str">
            <v>DR 30.20.0050 (A)</v>
          </cell>
          <cell r="B1053" t="str">
            <v>Caixa de inspecao para coletor de esgoto sanitario em aneis de concreto pre-moldado de 0,70m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3" t="str">
            <v>un</v>
          </cell>
        </row>
        <row r="1054">
          <cell r="A1054" t="str">
            <v>DR 30.20.0053 (A)</v>
          </cell>
          <cell r="B1054" t="str">
            <v>Caixa de inspecao para coletor de esgoto sanitario em aneis de concreto pre-moldado de 0,75m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4" t="str">
            <v>un</v>
          </cell>
        </row>
        <row r="1055">
          <cell r="A1055" t="str">
            <v>DR 30.20.0056 (A)</v>
          </cell>
          <cell r="B1055" t="str">
            <v>Caixa de inspecao para coletor de esgoto sanitario em aneis de concreto pre-moldado de 1,00m de profundidade, conforme especificacoes da CEDAE, inclusive fornecimento de tampao completo de ferro fundido de 0,60m de diametro, degraus de ferro fundido, rejuntamento dos aneis e revestimento liso de calha interna com argamassa de cimento e areia no traco 1:4 em volume, sendo a base e a banqueta executados com concreto fck=11MPa, exclusive escavacao e reaterro.</v>
          </cell>
          <cell r="C1055" t="str">
            <v>un</v>
          </cell>
        </row>
        <row r="1056">
          <cell r="A1056" t="str">
            <v>DR 34.05.0050 (/)</v>
          </cell>
          <cell r="B1056" t="str">
            <v>Tampao de ferro fundido articulado, de 30cm de diametro, padrao RIOLUZ/CET-RIO, assentado com argamassa de cimento e areia no traco 1:4 em</v>
          </cell>
          <cell r="C1056" t="str">
            <v>un</v>
          </cell>
        </row>
        <row r="1057">
          <cell r="A1057">
            <v>44958</v>
          </cell>
          <cell r="B1057" t="str">
            <v>volume. Fornecimento e assentamento. (desonerado)</v>
          </cell>
          <cell r="C1057">
            <v>44958</v>
          </cell>
        </row>
        <row r="1058">
          <cell r="A1058" t="str">
            <v>DR 34.05.0053 (/)</v>
          </cell>
          <cell r="B1058" t="str">
            <v>Tampao de ferro fundido, articulado, de 0,60m de diametro, padrao RIOLUZ, tipo leve, assentado com argamassa de cimento e areia no traco 1:4 em volume. Fornecimento e assentamento. (desonerado)</v>
          </cell>
          <cell r="C1058" t="str">
            <v>un</v>
          </cell>
        </row>
        <row r="1059">
          <cell r="A1059" t="str">
            <v>DR 34.05.0056 (/)</v>
          </cell>
          <cell r="B1059" t="str">
            <v>Tampao de ferro fundido, articulado, de 0,60m de diametro, padrao RIOLUZ, tipo pesado, assentado com argamassa de cimento e areia no traco 1:4 em volume. Fornecimento e assentamento. (desonerado)</v>
          </cell>
          <cell r="C1059" t="str">
            <v>un</v>
          </cell>
        </row>
        <row r="1060">
          <cell r="A1060" t="str">
            <v>DR 34.05.0100 (/)</v>
          </cell>
          <cell r="B1060" t="str">
            <v>Tampao de ferro fundido completo, para caixa de inspecao ou semelhante, com 25Kg, assentado com argamassa de cimento e areia no traco 1:4 em volume. Fornecimento e assentamento. (desonerado)</v>
          </cell>
          <cell r="C1060" t="str">
            <v>un</v>
          </cell>
        </row>
        <row r="1061">
          <cell r="A1061" t="str">
            <v>DR 34.05.0150 (/)</v>
          </cell>
          <cell r="B1061" t="str">
            <v>Tampao de ferro fundido completo, de 0,40m a 0,60m de diametro, com 125Kg, para caixa de registro, assentamento com argamassa de cimento e areia no traco 1:3 em volume. Fornecimento e assentamento.(desonerado)</v>
          </cell>
          <cell r="C1061" t="str">
            <v>un</v>
          </cell>
        </row>
        <row r="1062">
          <cell r="A1062" t="str">
            <v>DR 34.05.0200 (/)</v>
          </cell>
          <cell r="B1062" t="str">
            <v>Tampao de ferro fundido completo, tipo medio, com 125Kg, para poco de visita de esgoto sanitario, assentado com argamassa de cimento e areia no traco 1:4 em volume. Fornecimento e assentamento.(desonerado)</v>
          </cell>
          <cell r="C1062" t="str">
            <v>un</v>
          </cell>
        </row>
        <row r="1063">
          <cell r="A1063" t="str">
            <v>DR 34.05.0225 (/)</v>
          </cell>
          <cell r="B1063"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responsavel.(desonerado)</v>
          </cell>
          <cell r="C1063" t="str">
            <v>un</v>
          </cell>
        </row>
        <row r="1064">
          <cell r="A1064" t="str">
            <v>DR 34.05.0250 (/)</v>
          </cell>
          <cell r="B1064" t="str">
            <v>Tampao de ferro fundido completo, articulado, pesado, de 0,60m de diametro, tipo avenida, assentado com argamassa de cimento e areia no traco 1:4 em volume. Fornecimento e assentamento.(desonerado)</v>
          </cell>
          <cell r="C1064" t="str">
            <v>un</v>
          </cell>
        </row>
        <row r="1065">
          <cell r="A1065" t="str">
            <v>DR 34.05.0253 (/)</v>
          </cell>
          <cell r="B1065" t="str">
            <v>Tampao de ferro fundido completo, de 0,60m de diametro, com 175Kg, para chamines de caixa de areia ou poco de visita, assentamento com argamassa de cimento e areia no traco 1:4 em volume. Fornecimento e assentamento. (desonerado)</v>
          </cell>
          <cell r="C1065" t="str">
            <v>un</v>
          </cell>
        </row>
        <row r="1066">
          <cell r="A1066" t="str">
            <v>DR 34.05.0300 (B)</v>
          </cell>
          <cell r="B1066" t="str">
            <v>Tampao de ferro fundido completo, de 3 secoes, medindo (1,50x0,90)m, com 690Kg, assentamento com argamassa de cimento e areia no traco 1:4 em volume, fixado com concreto simples, dosado para um fck=13,5MPa. Fornecimento e assentamento. (desonerado)</v>
          </cell>
          <cell r="C1066" t="str">
            <v>un</v>
          </cell>
        </row>
        <row r="1067">
          <cell r="A1067" t="str">
            <v>DR 34.10.0050 (/)</v>
          </cell>
          <cell r="B1067" t="str">
            <v>Grelha de ferro fundido completa, de (30x90)cm, com 135Kg, para caixa de ralo, assentada com argamassa de cimento e areia no traco 1:4.
Fornecimento e assentamento.(desonerado)</v>
          </cell>
          <cell r="C1067" t="str">
            <v>un</v>
          </cell>
        </row>
        <row r="1068">
          <cell r="A1068" t="str">
            <v>DR 34.10.0100 (/)</v>
          </cell>
          <cell r="B1068" t="str">
            <v>Grelha de ferro fundido completa, de (30x90)cm, com 135Kg, para caixa de ralo, articulada, assentada com argamassa de cimento e areia no traco 1:4, padrao Prefeitura-RJ. Fornecimento e colocacao.(desonerado)</v>
          </cell>
          <cell r="C1068" t="str">
            <v>un</v>
          </cell>
        </row>
        <row r="1069">
          <cell r="A1069" t="str">
            <v>DR 34.10.0150 (/)</v>
          </cell>
          <cell r="B1069" t="str">
            <v>Grelha de ferro fundido, para canaleta, com 0,15m de largura. Fornecimento e colocacao.(desonerado)</v>
          </cell>
          <cell r="C1069" t="str">
            <v>m</v>
          </cell>
        </row>
        <row r="1070">
          <cell r="A1070" t="str">
            <v>DR 34.10.0153 (/)</v>
          </cell>
          <cell r="B1070" t="str">
            <v>Grelha de ferro fundido, para canaleta, com 0,30m de largura. Fornecimento e colocacao.(desonerado)</v>
          </cell>
          <cell r="C1070" t="str">
            <v>m</v>
          </cell>
        </row>
        <row r="1071">
          <cell r="A1071" t="str">
            <v>DR 34.10.0156 (/)</v>
          </cell>
          <cell r="B1071" t="str">
            <v>Grelha de ferro fundido, para canaleta, com 0,40m de largura. Fornecimento e colocacao.(desonerado)</v>
          </cell>
          <cell r="C1071" t="str">
            <v>m</v>
          </cell>
        </row>
        <row r="1072">
          <cell r="A1072" t="str">
            <v>DR 34.10.0200 (/)</v>
          </cell>
          <cell r="B1072" t="str">
            <v>Grelha de ferro fundido completa, articulada, 30Kg, para drenagem de viaduto, com (17x20)cm, com saida para tubo de ferro fundido de diametro de 10mm. Fornecimento e colocacao.(desonerado)</v>
          </cell>
          <cell r="C1072" t="str">
            <v>un</v>
          </cell>
        </row>
        <row r="1073">
          <cell r="A1073" t="str">
            <v>DR 34.10.0300 (/)</v>
          </cell>
          <cell r="B1073" t="str">
            <v>Grelha articulada de (30x30x1,5)cm, pesando 13Kg em ferro fundido, inclusive caixilho de (34x34x3,5)cm, assentado com argamassa de cimento e areia no traco 1:4. Fornecimento e assentamento.(desonerado)</v>
          </cell>
          <cell r="C1073" t="str">
            <v>un</v>
          </cell>
        </row>
        <row r="1074">
          <cell r="A1074" t="str">
            <v>DR 34.15.0050 (/)</v>
          </cell>
          <cell r="B1074" t="str">
            <v>Caixa de rua completa de ferro fundido, para protecao de registro, com peso total de 59Kg, padrao CEDAE, assentada com argamassa de cimento e areia no traco 1:4 em volume.
Fornecimento e assentamento.(desonerado)</v>
          </cell>
          <cell r="C1074" t="str">
            <v>un</v>
          </cell>
        </row>
        <row r="1075">
          <cell r="A1075" t="str">
            <v>DR 34.20.0050 (/)</v>
          </cell>
          <cell r="B1075" t="str">
            <v>Caixa de passeio de ferro fundido, para protecao de registro, com peso total de 28Kg, padrao CEDAE, assentada com argamassa de cimento e areia no traco 1:4 em volume. Fornecimento e assentamento.(desonerado)</v>
          </cell>
          <cell r="C1075" t="str">
            <v>un</v>
          </cell>
        </row>
        <row r="1076">
          <cell r="A1076" t="str">
            <v>DR 35.05.0050 (/)</v>
          </cell>
          <cell r="B1076" t="str">
            <v>Tampao de ferro fundido articulado, de 30cm de diametro, padrao RIOLUZ/CET-RIO, assentado com argamassa de cimento e areia no traco 1:4 em volume. Fornecimento e assentamento.</v>
          </cell>
          <cell r="C1076" t="str">
            <v>un</v>
          </cell>
        </row>
        <row r="1077">
          <cell r="A1077" t="str">
            <v>DR 35.05.0053 (/)</v>
          </cell>
          <cell r="B1077" t="str">
            <v>Tampao de ferro fundido, articulado, de 0,60m de diametro, padrao RIOLUZ, tipo leve, assentado com argamassa de cimento e areia no traco 1:4 em volume. Fornecimento e assentamento.</v>
          </cell>
          <cell r="C1077" t="str">
            <v>un</v>
          </cell>
        </row>
        <row r="1078">
          <cell r="A1078" t="str">
            <v>DR 35.05.0056 (/)</v>
          </cell>
          <cell r="B1078" t="str">
            <v>Tampao de ferro fundido, articulado, de 0,60m de diametro, padrao RIOLUZ, tipo pesado, assentado com argamassa de cimento e areia no traco 1:4 em volume. Fornecimento e assentamento.</v>
          </cell>
          <cell r="C1078" t="str">
            <v>un</v>
          </cell>
        </row>
        <row r="1079">
          <cell r="A1079" t="str">
            <v>DR 35.05.0100 (/)</v>
          </cell>
          <cell r="B1079" t="str">
            <v>Tampao de ferro fundido completo, para caixa de inspecao ou semelhante, com 25Kg, assentado com argamassa de cimento e areia no traco 1:4 em volume. Fornecimento e assentamento.</v>
          </cell>
          <cell r="C1079" t="str">
            <v>un</v>
          </cell>
        </row>
        <row r="1080">
          <cell r="A1080" t="str">
            <v>DR 35.05.0150 (/)</v>
          </cell>
          <cell r="B1080" t="str">
            <v>Tampao de ferro fundido completo, de 0,40m a 0,60m de diametro, com 125Kg, para caixa de registro, assentamento com argamassa de cimento e areia no traco 1:3 em volume. Fornecimento e assentamento.</v>
          </cell>
          <cell r="C1080" t="str">
            <v>un</v>
          </cell>
        </row>
        <row r="1081">
          <cell r="A1081" t="str">
            <v>DR 35.05.0200 (/)</v>
          </cell>
          <cell r="B1081" t="str">
            <v>Tampao de ferro fundido completo, tipo medio, com 125Kg, para poco de visita de esgoto sanitario, assentado com argamassa de cimento e areia no traco 1:4 em volume. Fornecimento e assentamento.</v>
          </cell>
          <cell r="C1081" t="str">
            <v>un</v>
          </cell>
        </row>
        <row r="1082">
          <cell r="A1082" t="str">
            <v>DR 35.05.0225 (/)</v>
          </cell>
          <cell r="B1082" t="str">
            <v>Tampao de ferro fundido ductil (ou nodular ou com grafita esferoidal), abertura livre de 600mm, articulado com bloqueio anti-retorno a 90o, com junta de apoio da tampa em polietileno, classe D400, para uso em vias de circulacao de veiculos e estacionamentos para todo tipo de veiculos, carga de controle de 400Kg, altura do telar de 100mm, peso aproximado de 60Kg, com dispositivo anti- furto, pintado com tinta hidrossoluvel na cor preta, completo. As pecas devem ter identificacao em local visivel mesmo apos assentamento: O nome ou marca do fabricante, a classe, o numero da norma tecnica, a utilizacao, e a identificacao do orgao da PCRJ responsavel.</v>
          </cell>
          <cell r="C1082" t="str">
            <v>un</v>
          </cell>
        </row>
        <row r="1083">
          <cell r="A1083" t="str">
            <v>DR 35.05.0250 (/)</v>
          </cell>
          <cell r="B1083" t="str">
            <v>Tampao de ferro fundido completo, articulado, pesado, de 0,60m de diametro, tipo avenida, assentado com argamassa de cimento e areia no traco 1:4 em volume. Fornecimento e assentamento.</v>
          </cell>
          <cell r="C1083" t="str">
            <v>un</v>
          </cell>
        </row>
        <row r="1084">
          <cell r="A1084" t="str">
            <v>DR 35.05.0253 (/)</v>
          </cell>
          <cell r="B1084" t="str">
            <v>Tampao de ferro fundido completo, de 0,60m de diametro, com 175Kg, para chamines de caixa de areia ou poco de visita, assentamento com argamassa de cimento e areia no traco 1:4 em volume. Fornecimento e assentamento.</v>
          </cell>
          <cell r="C1084" t="str">
            <v>un</v>
          </cell>
        </row>
        <row r="1085">
          <cell r="A1085" t="str">
            <v>DR 35.05.0300 (B)</v>
          </cell>
          <cell r="B1085" t="str">
            <v>Tampao de ferro fundido completo, de 3 secoes, medindo (1,50x0,90)m, com 690Kg, assentamento com argamassa de cimento e areia no traco 1:4 em volume, fixado com concreto simples, dosado para um fck=13,5MPa. Fornecimento e assentamento.</v>
          </cell>
          <cell r="C1085" t="str">
            <v>un</v>
          </cell>
        </row>
        <row r="1086">
          <cell r="A1086" t="str">
            <v>DR 35.10.0050 (/)</v>
          </cell>
          <cell r="B1086" t="str">
            <v>Grelha de ferro fundido completa, de (30x90)cm, com 135Kg, para caixa de ralo, assentada com argamassa de cimento e areia no traco 1:4.
Fornecimento e assentamento.</v>
          </cell>
          <cell r="C1086" t="str">
            <v>un</v>
          </cell>
        </row>
        <row r="1087">
          <cell r="A1087" t="str">
            <v>DR 35.10.0100 (/)</v>
          </cell>
          <cell r="B1087" t="str">
            <v>Grelha de ferro fundido completa, de (30x90)cm, com 135Kg, para caixa de ralo, articulada, assentada com argamassa de cimento e areia no traco 1:4, padrao Prefeitura-RJ. Fornecimento e colocacao.</v>
          </cell>
          <cell r="C1087" t="str">
            <v>un</v>
          </cell>
        </row>
        <row r="1088">
          <cell r="A1088" t="str">
            <v>DR 35.10.0150 (/)</v>
          </cell>
          <cell r="B1088" t="str">
            <v>Grelha de ferro fundido, para canaleta, com 0,15m de largura. Fornecimento e colocacao.</v>
          </cell>
          <cell r="C1088" t="str">
            <v>m</v>
          </cell>
        </row>
        <row r="1089">
          <cell r="A1089" t="str">
            <v>DR 35.10.0153 (/)</v>
          </cell>
          <cell r="B1089" t="str">
            <v>Grelha de ferro fundido, para canaleta, com 0,30m de largura. Fornecimento e colocacao.</v>
          </cell>
          <cell r="C1089" t="str">
            <v>m</v>
          </cell>
        </row>
        <row r="1090">
          <cell r="A1090" t="str">
            <v>DR 35.10.0156 (/)</v>
          </cell>
          <cell r="B1090" t="str">
            <v>Grelha de ferro fundido, para canaleta, com 0,40m de largura. Fornecimento e colocacao.</v>
          </cell>
          <cell r="C1090" t="str">
            <v>m</v>
          </cell>
        </row>
        <row r="1091">
          <cell r="A1091" t="str">
            <v>DR 35.10.0200 (/)</v>
          </cell>
          <cell r="B1091" t="str">
            <v>Grelha de ferro fundido completa, articulada, 30Kg, para drenagem de viaduto, com (17x20)cm, com saida para tubo de ferro fundido de diametro de 10mm. Fornecimento e colocacao.</v>
          </cell>
          <cell r="C1091" t="str">
            <v>un</v>
          </cell>
        </row>
        <row r="1092">
          <cell r="A1092" t="str">
            <v>DR 35.10.0300 (/)</v>
          </cell>
          <cell r="B1092" t="str">
            <v>Grelha articulada de (30x30x1,5)cm, pesando 13Kg em ferro fundido, inclusive caixilho de (34x34x3,5)cm, assentado com argamassa de cimento e areia no traco 1:4. Fornecimento e assentamento.</v>
          </cell>
          <cell r="C1092" t="str">
            <v>un</v>
          </cell>
        </row>
        <row r="1093">
          <cell r="A1093" t="str">
            <v>DR 35.15.0050 (/)</v>
          </cell>
          <cell r="B1093" t="str">
            <v>Caixa de rua completa de ferro fundido, para protecao de registro, com peso total de 59Kg, padrao CEDAE, assentada com argamassa de cimento e areia no traco 1:4 em volume.
Fornecimento e assentamento.</v>
          </cell>
          <cell r="C1093" t="str">
            <v>un</v>
          </cell>
        </row>
        <row r="1094">
          <cell r="A1094" t="str">
            <v>DR 35.20.0050 (/)</v>
          </cell>
          <cell r="B1094" t="str">
            <v>Caixa de passeio de ferro fundido, para protecao de registro, com peso total de 28Kg, padrao CEDAE, assentada com argamassa de cimento e areia no traco 1:4 em volume. Fornecimento e assentamento.</v>
          </cell>
          <cell r="C1094" t="str">
            <v>un</v>
          </cell>
        </row>
        <row r="1095">
          <cell r="A1095" t="str">
            <v>DR 39.05.0050 (A)</v>
          </cell>
          <cell r="B1095" t="str">
            <v>Tampao de concreto armado 15MPa, com 4cm de espessura, diametro de 0,60m, moldado no local,</v>
          </cell>
          <cell r="C1095" t="str">
            <v>un</v>
          </cell>
        </row>
        <row r="1096">
          <cell r="A1096">
            <v>44958</v>
          </cell>
          <cell r="B1096" t="str">
            <v>aco CA-60, 4,2mm.(desonerado)</v>
          </cell>
          <cell r="C1096">
            <v>44958</v>
          </cell>
        </row>
        <row r="1097">
          <cell r="A1097" t="str">
            <v>DR 39.10.0050 (/)</v>
          </cell>
          <cell r="B1097" t="str">
            <v>Anel de concreto armado, pre-moldado, para caixa de inspecao, com diametro de (60x30x5)cm.
Fornecimento.(desonerado)</v>
          </cell>
          <cell r="C1097" t="str">
            <v>un</v>
          </cell>
        </row>
        <row r="1098">
          <cell r="A1098" t="str">
            <v>DR 39.10.0100 (/)</v>
          </cell>
          <cell r="B1098" t="str">
            <v>Anel de concreto armado, pre-moldado, para poco de visita de esgoto sanitario com diametro nominal de (110x30x8)cm. Fornecimento.(desonerado)</v>
          </cell>
          <cell r="C1098" t="str">
            <v>un</v>
          </cell>
        </row>
        <row r="1099">
          <cell r="A1099" t="str">
            <v>DR 39.10.0150 (/)</v>
          </cell>
          <cell r="B1099" t="str">
            <v>Anel de concreto armado, pre-moldado, com diametro de (120x50x5)cm. Fornecimento. (desonerado)</v>
          </cell>
          <cell r="C1099" t="str">
            <v>un</v>
          </cell>
        </row>
        <row r="1100">
          <cell r="A1100" t="str">
            <v>DR 39.10.0200 (/)</v>
          </cell>
          <cell r="B1100" t="str">
            <v>Anel de concreto pre-moldado de (150x40x5)cm. Fornecimento.(desonerado)</v>
          </cell>
          <cell r="C1100" t="str">
            <v>un</v>
          </cell>
        </row>
        <row r="1101">
          <cell r="A1101" t="str">
            <v>DR 39.15.0050 (A)</v>
          </cell>
          <cell r="B1101" t="str">
            <v>Grelha e caixilho de concreto armado, sendo as dimensoes externas da grelha de (0,30x0,90)m e do caixilho de (1,00x0,40)m, para caixa de ralo, utilizando argamassa de cimento e areia no traco 1:4. Fornecimento e assentamento.(desonerado)</v>
          </cell>
          <cell r="C1101" t="str">
            <v>un</v>
          </cell>
        </row>
        <row r="1102">
          <cell r="A1102" t="str">
            <v>DR 39.15.0100 (A)</v>
          </cell>
          <cell r="B1102" t="str">
            <v>Grelha e caixilho de concreto armado, sendo as dimensoes externas da grelha de (0,40x0,90)m e do caixilho de (1,10x0,54)m. Fornecimento e assentamento.(desonerado)</v>
          </cell>
          <cell r="C1102" t="str">
            <v>un</v>
          </cell>
        </row>
        <row r="1103">
          <cell r="A1103" t="str">
            <v>DR 39.15.0200 (/)</v>
          </cell>
          <cell r="B1103"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 (desonerado)</v>
          </cell>
          <cell r="C1103" t="str">
            <v>un</v>
          </cell>
        </row>
        <row r="1104">
          <cell r="A1104" t="str">
            <v>DR 40.05.0050 (A)</v>
          </cell>
          <cell r="B1104" t="str">
            <v>Tampao de concreto armado 15MPa, com 4cm de espessura, diametro de 0,60m, moldado no local, aco CA-60, 4,2mm.</v>
          </cell>
          <cell r="C1104" t="str">
            <v>un</v>
          </cell>
        </row>
        <row r="1105">
          <cell r="A1105" t="str">
            <v>DR 40.10.0050 (/)</v>
          </cell>
          <cell r="B1105" t="str">
            <v>Anel de concreto armado, pre-moldado, para caixa de inspecao, com diametro de (60x30x5)cm.
Fornecimento.</v>
          </cell>
          <cell r="C1105" t="str">
            <v>un</v>
          </cell>
        </row>
        <row r="1106">
          <cell r="A1106" t="str">
            <v>DR 40.10.0100 (/)</v>
          </cell>
          <cell r="B1106" t="str">
            <v>Anel de concreto armado, pre-moldado, para poco de visita de esgoto sanitario com diametro nominal de (110x30x8)cm. Fornecimento.</v>
          </cell>
          <cell r="C1106" t="str">
            <v>un</v>
          </cell>
        </row>
        <row r="1107">
          <cell r="A1107" t="str">
            <v>DR 40.10.0150 (/)</v>
          </cell>
          <cell r="B1107" t="str">
            <v>Anel de concreto armado, pre-moldado, com diametro de (120x50x5)cm. Fornecimento.</v>
          </cell>
          <cell r="C1107" t="str">
            <v>un</v>
          </cell>
        </row>
        <row r="1108">
          <cell r="A1108" t="str">
            <v>DR 40.10.0200 (/)</v>
          </cell>
          <cell r="B1108" t="str">
            <v>Anel de concreto pre-moldado de (150x40x5)cm. Fornecimento.</v>
          </cell>
          <cell r="C1108" t="str">
            <v>un</v>
          </cell>
        </row>
        <row r="1109">
          <cell r="A1109" t="str">
            <v>DR 40.15.0050 (A)</v>
          </cell>
          <cell r="B1109" t="str">
            <v>Grelha e caixilho de concreto armado, sendo as dimensoes externas da grelha de (0,30x0,90)m e do caixilho de (1,00x0,40)m, para caixa de ralo, utilizando argamassa de cimento e areia no traco 1:4. Fornecimento e assentamento.</v>
          </cell>
          <cell r="C1109" t="str">
            <v>un</v>
          </cell>
        </row>
        <row r="1110">
          <cell r="A1110" t="str">
            <v>DR 40.15.0100 (A)</v>
          </cell>
          <cell r="B1110" t="str">
            <v>Grelha e caixilho de concreto armado, sendo as dimensoes externas da grelha de (0,40x0,90)m e do caixilho de (1,10x0,54)m. Fornecimento e assentamento.</v>
          </cell>
          <cell r="C1110" t="str">
            <v>un</v>
          </cell>
        </row>
        <row r="1111">
          <cell r="A1111" t="str">
            <v>DR 40.15.0200 (/)</v>
          </cell>
          <cell r="B1111" t="str">
            <v>Grelha e caixilho de concreto armado, sendo as dimensoes externas da grelha de (0,89 x 0,29 x 0,10)m e do caixilho de (0,96 x 0,36 x 0,15)m, para caixa de ralo, de concreto C50 (Fck&gt;= 50 Mpa), com adicao de silica ativa, com peso de 90 Kg e resistencia a uma carga de 14.500 Kgf aplicada no seu centro. Fornecimento e assentamento.</v>
          </cell>
          <cell r="C1111" t="str">
            <v>un</v>
          </cell>
        </row>
        <row r="1112">
          <cell r="A1112" t="str">
            <v>DR 44.05.0050 (/)</v>
          </cell>
          <cell r="B1112" t="str">
            <v>Tampao misto (ferro fundido e concreto), pesado, de 0,60m de diametro, peso total de 106Kg, conforme projeto CEDAE, assentado com argamassa de cimento e areia no traco 1:4 em volume.
Fornecimento e assentamento.(desonerado)</v>
          </cell>
          <cell r="C1112" t="str">
            <v>un</v>
          </cell>
        </row>
        <row r="1113">
          <cell r="A1113" t="str">
            <v>DR 44.05.0100 (/)</v>
          </cell>
          <cell r="B1113" t="str">
            <v>Tampao misto (ferro fundido e concreto), leve, de 0,60m de diametro, conforme projeto CEDAE, assentado com argamassa de cimento e areia no traco 1:4 em volume. Fornecimento e assentamento.(desonerado)</v>
          </cell>
          <cell r="C1113" t="str">
            <v>un</v>
          </cell>
        </row>
        <row r="1114">
          <cell r="A1114" t="str">
            <v>DR 45.05.0050 (/)</v>
          </cell>
          <cell r="B1114" t="str">
            <v>Tampao misto (ferro fundido e concreto), pesado, de 0,60m de diametro, peso total de 106Kg, conforme projeto CEDAE, assentado com argamassa de cimento e areia no traco 1:4 em volume.
Fornecimento e assentamento.</v>
          </cell>
          <cell r="C1114" t="str">
            <v>un</v>
          </cell>
        </row>
        <row r="1115">
          <cell r="A1115" t="str">
            <v>DR 45.05.0100 (/)</v>
          </cell>
          <cell r="B1115" t="str">
            <v>Tampao misto (ferro fundido e concreto), leve, de 0,60m de diametro, conforme projeto CEDAE, assentado com argamassa de cimento e areia no traco 1:4 em volume. Fornecimento e assentamento.</v>
          </cell>
          <cell r="C1115" t="str">
            <v>un</v>
          </cell>
        </row>
        <row r="1116">
          <cell r="A1116" t="str">
            <v>DR 49.05.0050 (/)</v>
          </cell>
          <cell r="B1116" t="str">
            <v>Conjunto de calha modular com grelha, para trafego leve. Fornecimento e assentamento.(desonerado)</v>
          </cell>
          <cell r="C1116" t="str">
            <v>m</v>
          </cell>
        </row>
        <row r="1117">
          <cell r="A1117" t="str">
            <v>DR 49.05.0100 (/)</v>
          </cell>
          <cell r="B1117" t="str">
            <v>Conjunto de calha modular com grelha, para trafego pesado. Fornecimento e assentamento. (desonerado)</v>
          </cell>
          <cell r="C1117" t="str">
            <v>m</v>
          </cell>
        </row>
        <row r="1118">
          <cell r="A1118" t="str">
            <v>DR 49.10.0050 (/)</v>
          </cell>
          <cell r="B1118" t="str">
            <v>Grelha completa de (30 x 90)cm, para uma resistencia de 250 kN, de fibra plastica (plastico 100% reciclado ou poliuretano) para caixa de ralo, a ser utilizada em vias secundarias assentada com</v>
          </cell>
          <cell r="C1118" t="str">
            <v>un</v>
          </cell>
        </row>
        <row r="1119">
          <cell r="A1119">
            <v>44958</v>
          </cell>
          <cell r="B1119" t="str">
            <v>argamassa de cimento e areia, no traco 1:4, em volume. Fornecimento e assentamento. (desonerado)</v>
          </cell>
          <cell r="C1119">
            <v>44958</v>
          </cell>
        </row>
        <row r="1120">
          <cell r="A1120" t="str">
            <v>DR 49.10.0500 (/)</v>
          </cell>
          <cell r="B1120"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assentamento.(desonerado)</v>
          </cell>
          <cell r="C1120" t="str">
            <v>un</v>
          </cell>
        </row>
        <row r="1121">
          <cell r="A1121" t="str">
            <v>DR 50.05.0050 (/)</v>
          </cell>
          <cell r="B1121" t="str">
            <v>Conjunto de calha modular com grelha, para trafego leve. Fornecimento e assentamento.</v>
          </cell>
          <cell r="C1121" t="str">
            <v>m</v>
          </cell>
        </row>
        <row r="1122">
          <cell r="A1122" t="str">
            <v>DR 50.05.0100 (/)</v>
          </cell>
          <cell r="B1122" t="str">
            <v>Conjunto de calha modular com grelha, para trafego pesado. Fornecimento e assentamento.</v>
          </cell>
          <cell r="C1122" t="str">
            <v>m</v>
          </cell>
        </row>
        <row r="1123">
          <cell r="A1123" t="str">
            <v>DR 50.10.0050 (/)</v>
          </cell>
          <cell r="B1123" t="str">
            <v>Grelha completa de (30 x 90)cm, para uma resistencia de 250 kN, de fibra plastica (plastico 100% reciclado ou poliuretano) para caixa de ralo, a ser utilizada em vias secundarias assentada com argamassa de cimento e areia, no traco 1:4, em volume. Fornecimento e assentamento.</v>
          </cell>
          <cell r="C1123" t="str">
            <v>un</v>
          </cell>
        </row>
        <row r="1124">
          <cell r="A1124" t="str">
            <v>DR 50.10.0500 (/)</v>
          </cell>
          <cell r="B1124" t="str">
            <v>Tampao completo, articulado de 60 cm de diametro, para uma resistencia de 250 kN, de fibra plastica (plastico 100% reciclado ou poliuretano) para poco de visita, a ser utilizada em vias secundarias assentada com argamassa de cimento e areia, no traco 1:4, em volume. Fornecimento e assentamento.</v>
          </cell>
          <cell r="C1124" t="str">
            <v>un</v>
          </cell>
        </row>
        <row r="1125">
          <cell r="A1125" t="str">
            <v>DR 54.05.0050 (/)</v>
          </cell>
          <cell r="B1125" t="str">
            <v>Camada horizontal de brita, inclusive fornecimento e espalhamento.(desonerado)</v>
          </cell>
          <cell r="C1125" t="str">
            <v>m3</v>
          </cell>
        </row>
        <row r="1126">
          <cell r="A1126" t="str">
            <v>DR 54.05.0053 (/)</v>
          </cell>
          <cell r="B1126" t="str">
            <v>Camada vertical drenante feita com pedra britada, inclusive fornecimento do material.(desonerado)</v>
          </cell>
          <cell r="C1126" t="str">
            <v>m3</v>
          </cell>
        </row>
        <row r="1127">
          <cell r="A1127" t="str">
            <v>DR 54.05.0056 (/)</v>
          </cell>
          <cell r="B1127" t="str">
            <v>Camada vertical drenante feita com areia, inclusive fornecimento do material.(desonerado)</v>
          </cell>
          <cell r="C1127" t="str">
            <v>m3</v>
          </cell>
        </row>
        <row r="1128">
          <cell r="A1128" t="str">
            <v>DR 54.05.0101 (/)</v>
          </cell>
          <cell r="B1128"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8" t="str">
            <v>m</v>
          </cell>
        </row>
        <row r="1129">
          <cell r="A1129" t="str">
            <v>DR 54.05.0104 (/)</v>
          </cell>
          <cell r="B1129"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29" t="str">
            <v>m</v>
          </cell>
        </row>
        <row r="1130">
          <cell r="A1130" t="str">
            <v>DR 54.05.0107 (/)</v>
          </cell>
          <cell r="B1130" t="str">
            <v>Canaleta para drenagem, com secao de (0,50x0,50)m,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0" t="str">
            <v>m</v>
          </cell>
        </row>
        <row r="1131">
          <cell r="A1131" t="str">
            <v>DR 54.05.0110 (/)</v>
          </cell>
          <cell r="B1131"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transporte.(desonerado)</v>
          </cell>
          <cell r="C1131" t="str">
            <v>m</v>
          </cell>
        </row>
        <row r="1132">
          <cell r="A1132" t="str">
            <v>DR 54.05.0200 (A)</v>
          </cell>
          <cell r="B1132" t="str">
            <v>Dreno ou Barbaca em tubo de PVC rigido, diametro de 2", inclusive fornecimento do tubo e material drenante.(desonerado)</v>
          </cell>
          <cell r="C1132" t="str">
            <v>m</v>
          </cell>
        </row>
        <row r="1133">
          <cell r="A1133" t="str">
            <v>DR 54.05.0203 (/)</v>
          </cell>
          <cell r="B1133" t="str">
            <v>Dreno em tubo de PVC rigido, diametro de 3", para viadutos, inclusive fornecimento do tubo, exclusive perfuracao e colagem.(desonerado)</v>
          </cell>
          <cell r="C1133" t="str">
            <v>m</v>
          </cell>
        </row>
        <row r="1134">
          <cell r="A1134" t="str">
            <v>DR 54.05.0206 (/)</v>
          </cell>
          <cell r="B1134" t="str">
            <v>Dreno em tubo de PVC rigido, diametro de 4", para viadutos, inclusive fornecimento do tubo, exclusive perfuracao e colagem.(desonerado)</v>
          </cell>
          <cell r="C1134" t="str">
            <v>m</v>
          </cell>
        </row>
        <row r="1135">
          <cell r="A1135" t="str">
            <v>DR 54.05.0209 (A)</v>
          </cell>
          <cell r="B1135" t="str">
            <v>Dreno ou Barbaca em tubo de PVC rigido, diametro de 4", inclusive fornecimento do tubo e material drenante.(desonerado)</v>
          </cell>
          <cell r="C1135" t="str">
            <v>m</v>
          </cell>
        </row>
        <row r="1136">
          <cell r="A1136" t="str">
            <v>DR 54.05.0250 (/)</v>
          </cell>
          <cell r="B1136" t="str">
            <v>Dreno profundo em tubo plastico perfurado, 2 1/2" de diametro, inclusive tela de nylon e fornecimento dos materiais; exclusive perfuracao do terreno. (desonerado)</v>
          </cell>
          <cell r="C1136" t="str">
            <v>m</v>
          </cell>
        </row>
        <row r="1137">
          <cell r="A1137" t="str">
            <v>DR 54.05.0300 (/)</v>
          </cell>
          <cell r="B1137" t="str">
            <v>Dreno de tubos de concreto, sem armadura, de 0,30m de diametro, perfurado ou nao, assentados em drenos de pedra britada, inclusive reaterro e exclusive escavacao.(desonerado)</v>
          </cell>
          <cell r="C1137" t="str">
            <v>m</v>
          </cell>
        </row>
        <row r="1138">
          <cell r="A1138" t="str">
            <v>DR 54.05.0350 (/)</v>
          </cell>
          <cell r="B1138" t="str">
            <v>Dreno vertical no paramento interno de muros de arrimo, executado em prismas de (0,25x0,25)m de secao, cheios de brita no 3, admitindo as Barbacas espacadas de 1,50m verticalmente e 2m horizontalmente, medindo-se o servico pela area do muro.(desonerado)</v>
          </cell>
          <cell r="C1138" t="str">
            <v>m2</v>
          </cell>
        </row>
        <row r="1139">
          <cell r="A1139" t="str">
            <v>DR 54.05.0400 (/)</v>
          </cell>
          <cell r="B1139" t="str">
            <v>Valeta drenante de 0,5m de largura e 0,7m de profundidade, preenchida ate 0,3m com pedra britada, incluindo reaterro.(desonerado)</v>
          </cell>
          <cell r="C1139" t="str">
            <v>m</v>
          </cell>
        </row>
        <row r="1140">
          <cell r="A1140" t="str">
            <v>DR 54.05.0450 (A)</v>
          </cell>
          <cell r="B1140" t="str">
            <v>Embasamento de tubulacao, feito com po-de- pedra.(desonerado)</v>
          </cell>
          <cell r="C1140" t="str">
            <v>m3</v>
          </cell>
        </row>
        <row r="1141">
          <cell r="A1141" t="str">
            <v>DR 54.05.0500 (/)</v>
          </cell>
          <cell r="B1141" t="str">
            <v>Enrocamento com pedra-de-mao jogada, inclusive fornecimento desta.(desonerado)</v>
          </cell>
          <cell r="C1141" t="str">
            <v>m3</v>
          </cell>
        </row>
        <row r="1142">
          <cell r="A1142" t="str">
            <v>DR 54.05.0503 (/)</v>
          </cell>
          <cell r="B1142" t="str">
            <v>Enrocamento com pedra-de-mao arrumada, inclusive fornecimento desta.(desonerado)</v>
          </cell>
          <cell r="C1142" t="str">
            <v>m3</v>
          </cell>
        </row>
        <row r="1143">
          <cell r="A1143" t="str">
            <v>DR 54.05.0506 (B)</v>
          </cell>
          <cell r="B1143" t="str">
            <v>Enrocamento com pedra ate 1000Kg, inclusive fornecimento, carga, descarga e colocacao com equipamentos pesados, exclusive transporte. (desonerado)</v>
          </cell>
          <cell r="C1143" t="str">
            <v>m3</v>
          </cell>
        </row>
        <row r="1144">
          <cell r="A1144" t="str">
            <v>DR 54.05.0509 (B)</v>
          </cell>
          <cell r="B1144" t="str">
            <v>Enrocamento com pedra ate 1000Kg a 3000Kg, inclusive fornecimento, carga, descarga e colocacao com equipamentos pesados, exclusive transporte.(desonerado)</v>
          </cell>
          <cell r="C1144" t="str">
            <v>m3</v>
          </cell>
        </row>
        <row r="1145">
          <cell r="A1145" t="str">
            <v>DR 54.05.0512 (B)</v>
          </cell>
          <cell r="B1145" t="str">
            <v>Enrocamento com pedra ate 4000Kg a 7000Kg, inclusive fornecimento, carga, descarga e colocacao com equipamentos pesados, exclusive transporte.(desonerado)</v>
          </cell>
          <cell r="C1145" t="str">
            <v>m3</v>
          </cell>
        </row>
        <row r="1146">
          <cell r="A1146" t="str">
            <v>DR 54.10.0100 (A)</v>
          </cell>
          <cell r="B1146" t="str">
            <v>Bueiro circular, em chapa galvanizada com revestimento Epoxi, espessura de 2mm, diametro de 1,90m, recobrimento minimo de 0,40m e maximo de 7,90m.(desonerado)</v>
          </cell>
          <cell r="C1146" t="str">
            <v>m</v>
          </cell>
        </row>
        <row r="1147">
          <cell r="A1147" t="str">
            <v>DR 54.10.0150 (A)</v>
          </cell>
          <cell r="B1147" t="str">
            <v>Bueiro circular, em chapa galvanizada com revestimento Epoxi, espessura de 2mm, diametro de 2,10m, recobrimento minimo de 0,50m e maximo de 7,10m.(desonerado)</v>
          </cell>
          <cell r="C1147" t="str">
            <v>m</v>
          </cell>
        </row>
        <row r="1148">
          <cell r="A1148" t="str">
            <v>DR 54.10.0200 (A)</v>
          </cell>
          <cell r="B1148" t="str">
            <v>Bueiro circular, em chapa galvanizada com revestimento Epoxi, espessura de 2,7mm, diametro de 3,80m, recobrimento minimo de 0,60m e maximo de 10,50m.(desonerado)</v>
          </cell>
          <cell r="C1148" t="str">
            <v>m</v>
          </cell>
        </row>
        <row r="1149">
          <cell r="A1149" t="str">
            <v>DR 54.10.0250 (/)</v>
          </cell>
          <cell r="B1149" t="str">
            <v>Fornecimento de chapas, parafusos, porcas, e ferramentas necessarias a montagem de bueiro simples, multi-plate circular, com 3,05m de diametro, sendo a chapa, revestida com Epoxi, com 2,65mm de espessura, Armco ou similar. (desonerado)</v>
          </cell>
          <cell r="C1149" t="str">
            <v>m</v>
          </cell>
        </row>
        <row r="1150">
          <cell r="A1150" t="str">
            <v>DR 55.05.0050 (/)</v>
          </cell>
          <cell r="B1150" t="str">
            <v>Camada horizontal de brita, inclusive fornecimento e espalhamento.</v>
          </cell>
          <cell r="C1150" t="str">
            <v>m3</v>
          </cell>
        </row>
        <row r="1151">
          <cell r="A1151" t="str">
            <v>DR 55.05.0053 (/)</v>
          </cell>
          <cell r="B1151" t="str">
            <v>Camada vertical drenante feita com pedra britada, inclusive fornecimento do material.</v>
          </cell>
          <cell r="C1151" t="str">
            <v>m3</v>
          </cell>
        </row>
        <row r="1152">
          <cell r="A1152" t="str">
            <v>DR 55.05.0056 (/)</v>
          </cell>
          <cell r="B1152" t="str">
            <v>Camada vertical drenante feita com areia, inclusive fornecimento do material.</v>
          </cell>
          <cell r="C1152" t="str">
            <v>m3</v>
          </cell>
        </row>
        <row r="1153">
          <cell r="A1153" t="str">
            <v>DR 55.05.0101 (/)</v>
          </cell>
          <cell r="B1153" t="str">
            <v>Canaleta para drenagem, com secao de (0,30x0,30)m,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3" t="str">
            <v>m</v>
          </cell>
        </row>
        <row r="1154">
          <cell r="A1154" t="str">
            <v>DR 55.05.0104 (/)</v>
          </cell>
          <cell r="B1154" t="str">
            <v>Canaleta para drenagem, com secao de (0,40x0,40)m,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4" t="str">
            <v>m</v>
          </cell>
        </row>
        <row r="1155">
          <cell r="A1155" t="str">
            <v>DR 55.05.0107 (/)</v>
          </cell>
          <cell r="B1155" t="str">
            <v>Canaleta para drenagem, com secao de (0,50x0,50)m, em blocos de concreto prensado de (10x20x40)cm, utilizando no preenchimento dos vazios dos blocos concreto para camada preparatoria, assentes e revestidos internamente</v>
          </cell>
          <cell r="C1155" t="str">
            <v>m</v>
          </cell>
        </row>
        <row r="1156">
          <cell r="A1156">
            <v>44958</v>
          </cell>
          <cell r="B1156" t="str">
            <v>com argamassa de cimento e areia, no traco 1:3, sendo o fundo em concreto armado, inclusive escavacao em material de 1a categoria, reaterro e fornecimento de todos os materiais, exclusive carga, descarga e transporte.</v>
          </cell>
          <cell r="C1156">
            <v>44958</v>
          </cell>
        </row>
        <row r="1157">
          <cell r="A1157" t="str">
            <v>DR 55.05.0110 (/)</v>
          </cell>
          <cell r="B1157" t="str">
            <v>Canaleta para drenagem, com secao de (0,60x0,60)m, em blocos de concreto prensado de (10x20x40)cm, utilizando no preenchimento dos vazios dos blocos concreto para camada preparatoria, assentes e revestidos internamente com argamassa de cimento e areia, no traco 1:3, sendo o fundo em concreto armado, inclusive escavacao em material de 1a categoria, reaterro e fornecimento de todos os materiais, exclusive carga, descarga e transporte.</v>
          </cell>
          <cell r="C1157" t="str">
            <v>m</v>
          </cell>
        </row>
        <row r="1158">
          <cell r="A1158" t="str">
            <v>DR 55.05.0200 (A)</v>
          </cell>
          <cell r="B1158" t="str">
            <v>Dreno ou Barbaca em tubo de PVC rigido, diametro de 2", inclusive fornecimento do tubo e material drenante.</v>
          </cell>
          <cell r="C1158" t="str">
            <v>m</v>
          </cell>
        </row>
        <row r="1159">
          <cell r="A1159" t="str">
            <v>DR 55.05.0203 (/)</v>
          </cell>
          <cell r="B1159" t="str">
            <v>Dreno em tubo de PVC rigido, diametro de 3", para viadutos, inclusive fornecimento do tubo, exclusive perfuracao e colagem.</v>
          </cell>
          <cell r="C1159" t="str">
            <v>m</v>
          </cell>
        </row>
        <row r="1160">
          <cell r="A1160" t="str">
            <v>DR 55.05.0206 (/)</v>
          </cell>
          <cell r="B1160" t="str">
            <v>Dreno em tubo de PVC rigido, diametro de 4", para viadutos, inclusive fornecimento do tubo, exclusive perfuracao e colagem.</v>
          </cell>
          <cell r="C1160" t="str">
            <v>m</v>
          </cell>
        </row>
        <row r="1161">
          <cell r="A1161" t="str">
            <v>DR 55.05.0209 (A)</v>
          </cell>
          <cell r="B1161" t="str">
            <v>Dreno ou Barbaca em tubo de PVC rigido, diametro de 4", inclusive fornecimento do tubo e material drenante.</v>
          </cell>
          <cell r="C1161" t="str">
            <v>m</v>
          </cell>
        </row>
        <row r="1162">
          <cell r="A1162" t="str">
            <v>DR 55.05.0250 (/)</v>
          </cell>
          <cell r="B1162" t="str">
            <v>Dreno profundo em tubo plastico perfurado, 2 1/2" de diametro, inclusive tela de nylon e fornecimento dos materiais; exclusive perfuracao do terreno.</v>
          </cell>
          <cell r="C1162" t="str">
            <v>m</v>
          </cell>
        </row>
        <row r="1163">
          <cell r="A1163" t="str">
            <v>DR 55.05.0300 (/)</v>
          </cell>
          <cell r="B1163" t="str">
            <v>Dreno de tubos de concreto, sem armadura, de 0,30m de diametro, perfurado ou nao, assentados em drenos de pedra britada, inclusive reaterro e exclusive escavacao.</v>
          </cell>
          <cell r="C1163" t="str">
            <v>m</v>
          </cell>
        </row>
        <row r="1164">
          <cell r="A1164" t="str">
            <v>DR 55.05.0350 (/)</v>
          </cell>
          <cell r="B1164" t="str">
            <v>Dreno vertical no paramento interno de muros de arrimo, executado em prismas de (0,25x0,25)m de secao, cheios de brita no 3, admitindo as Barbacas espacadas de 1,50m verticalmente e 2m horizontalmente, medindo-se o servico pela area do muro.</v>
          </cell>
          <cell r="C1164" t="str">
            <v>m2</v>
          </cell>
        </row>
        <row r="1165">
          <cell r="A1165" t="str">
            <v>DR 55.05.0400 (/)</v>
          </cell>
          <cell r="B1165" t="str">
            <v>Valeta drenante de 0,5m de largura e 0,7m de profundidade, preenchida ate 0,3m com pedra britada, incluindo reaterro.</v>
          </cell>
          <cell r="C1165" t="str">
            <v>m</v>
          </cell>
        </row>
        <row r="1166">
          <cell r="A1166" t="str">
            <v>DR 55.05.0450 (A)</v>
          </cell>
          <cell r="B1166" t="str">
            <v>Embasamento de tubulacao, feito com po-de- pedra.</v>
          </cell>
          <cell r="C1166" t="str">
            <v>m3</v>
          </cell>
        </row>
        <row r="1167">
          <cell r="A1167" t="str">
            <v>DR 55.05.0500 (/)</v>
          </cell>
          <cell r="B1167" t="str">
            <v>Enrocamento com pedra-de-mao jogada, inclusive fornecimento desta.</v>
          </cell>
          <cell r="C1167" t="str">
            <v>m3</v>
          </cell>
        </row>
        <row r="1168">
          <cell r="A1168" t="str">
            <v>DR 55.05.0503 (/)</v>
          </cell>
          <cell r="B1168" t="str">
            <v>Enrocamento com pedra-de-mao arrumada, inclusive fornecimento desta.</v>
          </cell>
          <cell r="C1168" t="str">
            <v>m3</v>
          </cell>
        </row>
        <row r="1169">
          <cell r="A1169" t="str">
            <v>DR 55.05.0506 (B)</v>
          </cell>
          <cell r="B1169" t="str">
            <v>Enrocamento com pedra ate 1000Kg, inclusive fornecimento, carga, descarga e colocacao com equipamentos pesados, exclusive transporte.</v>
          </cell>
          <cell r="C1169" t="str">
            <v>m3</v>
          </cell>
        </row>
        <row r="1170">
          <cell r="A1170" t="str">
            <v>DR 55.05.0509 (B)</v>
          </cell>
          <cell r="B1170" t="str">
            <v>Enrocamento com pedra ate 1000Kg a 3000Kg, inclusive fornecimento, carga, descarga e colocacao com equipamentos pesados, exclusive transporte.</v>
          </cell>
          <cell r="C1170" t="str">
            <v>m3</v>
          </cell>
        </row>
        <row r="1171">
          <cell r="A1171" t="str">
            <v>DR 55.05.0512 (B)</v>
          </cell>
          <cell r="B1171" t="str">
            <v>Enrocamento com pedra ate 4000Kg a 7000Kg, inclusive fornecimento, carga, descarga e colocacao com equipamentos pesados, exclusive transporte.</v>
          </cell>
          <cell r="C1171" t="str">
            <v>m3</v>
          </cell>
        </row>
        <row r="1172">
          <cell r="A1172" t="str">
            <v>DR 55.10.0100 (A)</v>
          </cell>
          <cell r="B1172" t="str">
            <v>Bueiro circular, em chapa galvanizada com revestimento Epoxi, espessura de 2mm, diametro de 1,90m, recobrimento minimo de 0,40m e maximo de 7,90m.</v>
          </cell>
          <cell r="C1172" t="str">
            <v>m</v>
          </cell>
        </row>
        <row r="1173">
          <cell r="A1173" t="str">
            <v>DR 55.10.0150 (A)</v>
          </cell>
          <cell r="B1173" t="str">
            <v>Bueiro circular, em chapa galvanizada com revestimento Epoxi, espessura de 2mm, diametro de 2,10m, recobrimento minimo de 0,50m e maximo de 7,10m.</v>
          </cell>
          <cell r="C1173" t="str">
            <v>m</v>
          </cell>
        </row>
        <row r="1174">
          <cell r="A1174" t="str">
            <v>DR 55.10.0200 (A)</v>
          </cell>
          <cell r="B1174" t="str">
            <v>Bueiro circular, em chapa galvanizada com revestimento Epoxi, espessura de 2,7mm, diametro de 3,80m, recobrimento minimo de 0,60m e maximo de 10,50m.</v>
          </cell>
          <cell r="C1174" t="str">
            <v>m</v>
          </cell>
        </row>
        <row r="1175">
          <cell r="A1175" t="str">
            <v>DR 55.10.0250 (/)</v>
          </cell>
          <cell r="B1175" t="str">
            <v>Fornecimento de chapas, parafusos, porcas, e ferramentas necessarias a montagem de bueiro simples, multi-plate circular, com 3,05m de diametro, sendo a chapa, revestida com Epoxi, com 2,65mm de espessura, Armco ou similar.</v>
          </cell>
          <cell r="C1175" t="str">
            <v>m</v>
          </cell>
        </row>
        <row r="1176">
          <cell r="A1176" t="str">
            <v>DR 59.05.0050 (/)</v>
          </cell>
          <cell r="B1176" t="str">
            <v>Gabiao caixa, malha hexagonal de (8x10)cm, fio com 2,4mm de diametro, revestido de PVC rigido, inclusive materiais e montagem; exclusive fornecimento de pedra de mao.(desonerado)</v>
          </cell>
          <cell r="C1176" t="str">
            <v>m3</v>
          </cell>
        </row>
        <row r="1177">
          <cell r="A1177" t="str">
            <v>DR 59.05.0053 (/)</v>
          </cell>
          <cell r="B1177" t="str">
            <v>Gabiao caixa, malha hexagonal de (8x10)cm, fio com 2,4mm de diametro, revestido de PVC rigido, inclusive materias e montagem.(desonerado)</v>
          </cell>
          <cell r="C1177" t="str">
            <v>m3</v>
          </cell>
        </row>
        <row r="1178">
          <cell r="A1178" t="str">
            <v>DR 59.05.0100 (/)</v>
          </cell>
          <cell r="B1178" t="str">
            <v>Gabiao caixa, malha haxagonal de (8x10)cm, fio com 2,7mm de diametro, de aco galvanizado,</v>
          </cell>
          <cell r="C1178" t="str">
            <v>m3</v>
          </cell>
        </row>
        <row r="1179">
          <cell r="A1179">
            <v>44958</v>
          </cell>
          <cell r="B1179" t="str">
            <v>inclusive materiais e montagem; exclusive fornecimento de pedra de mao.(desonerado)</v>
          </cell>
          <cell r="C1179">
            <v>44958</v>
          </cell>
        </row>
        <row r="1180">
          <cell r="A1180" t="str">
            <v>DR 59.05.0103 (/)</v>
          </cell>
          <cell r="B1180" t="str">
            <v>Gabiao caixa, em malha de (8x10)cm, com fio 2,7mm de diametro, em aco galvanizado.
Fornecimento e colocacao de todos os materiais. (desonerado)</v>
          </cell>
          <cell r="C1180" t="str">
            <v>m3</v>
          </cell>
        </row>
        <row r="1181">
          <cell r="A1181" t="str">
            <v>DR 59.05.0106 (/)</v>
          </cell>
          <cell r="B1181" t="str">
            <v>Gabiao caixa, malha haxagonal de (8x10)cm, fio com 2,7mm de diametro, de aco galvanizado, inclusive materiais e montagem.(desonerado)</v>
          </cell>
          <cell r="C1181" t="str">
            <v>m3</v>
          </cell>
        </row>
        <row r="1182">
          <cell r="A1182" t="str">
            <v>DR 59.10.0050 (A)</v>
          </cell>
          <cell r="B1182" t="str">
            <v>Gabiao manta com espessura de 0,30m, malha de 6x8, fio de 2mm, revestido de PVC, inclusive o fornecimento de todos os materiais e colocacao. (desonerado)</v>
          </cell>
          <cell r="C1182" t="str">
            <v>m2</v>
          </cell>
        </row>
        <row r="1183">
          <cell r="A1183" t="str">
            <v>DR 60.05.0050 (/)</v>
          </cell>
          <cell r="B1183" t="str">
            <v>Gabiao caixa, malha hexagonal de (8x10)cm, fio com 2,4mm de diametro, revestido de PVC rigido, inclusive materiais e montagem; exclusive fornecimento de pedra de mao.</v>
          </cell>
          <cell r="C1183" t="str">
            <v>m3</v>
          </cell>
        </row>
        <row r="1184">
          <cell r="A1184" t="str">
            <v>DR 60.05.0053 (/)</v>
          </cell>
          <cell r="B1184" t="str">
            <v>Gabiao caixa, malha hexagonal de (8x10)cm, fio com 2,4mm de diametro, revestido de PVC rigido, inclusive materias e montagem.</v>
          </cell>
          <cell r="C1184" t="str">
            <v>m3</v>
          </cell>
        </row>
        <row r="1185">
          <cell r="A1185" t="str">
            <v>DR 60.05.0100 (/)</v>
          </cell>
          <cell r="B1185" t="str">
            <v>Gabiao caixa, malha haxagonal de (8x10)cm, fio com 2,7mm de diametro, de aco galvanizado, inclusive materiais e montagem; exclusive fornecimento de pedra de mao.</v>
          </cell>
          <cell r="C1185" t="str">
            <v>m3</v>
          </cell>
        </row>
        <row r="1186">
          <cell r="A1186" t="str">
            <v>DR 60.05.0103 (/)</v>
          </cell>
          <cell r="B1186" t="str">
            <v>Gabiao caixa, em malha de (8x10)cm, com fio 2,7mm de diametro, em aco galvanizado.
Fornecimento e colocacao de todos os materiais.</v>
          </cell>
          <cell r="C1186" t="str">
            <v>m3</v>
          </cell>
        </row>
        <row r="1187">
          <cell r="A1187" t="str">
            <v>DR 60.05.0106 (/)</v>
          </cell>
          <cell r="B1187" t="str">
            <v>Gabiao caixa, malha haxagonal de (8x10)cm, fio com 2,7mm de diametro, de aco galvanizado, inclusive materiais e montagem.</v>
          </cell>
          <cell r="C1187" t="str">
            <v>m3</v>
          </cell>
        </row>
        <row r="1188">
          <cell r="A1188" t="str">
            <v>DR 60.10.0050 (A)</v>
          </cell>
          <cell r="B1188" t="str">
            <v>Gabiao manta com espessura de 0,30m, malha de 6x8, fio de 2mm, revestido de PVC, inclusive o fornecimento de todos os materiais e colocacao.</v>
          </cell>
          <cell r="C1188" t="str">
            <v>m2</v>
          </cell>
        </row>
        <row r="1189">
          <cell r="A1189" t="str">
            <v>DR 64.05.0050 (/)</v>
          </cell>
          <cell r="B1189" t="str">
            <v>Colchao drenante com camada de 30cm de pedra britada no 3 e filtro de transicao de manta Bidim, tipo OP-30 ou similar.(desonerado)</v>
          </cell>
          <cell r="C1189" t="str">
            <v>m2</v>
          </cell>
        </row>
        <row r="1190">
          <cell r="A1190" t="str">
            <v>DR 64.05.0100 (/)</v>
          </cell>
          <cell r="B1190" t="str">
            <v>Manta Bidim ou similar tipo OP-30 em drenos subterraneos, gabioes, filtros de transicao, drenos profundos ou valetas. Fornecimento e colocacao. (desonerado)</v>
          </cell>
          <cell r="C1190" t="str">
            <v>m2</v>
          </cell>
        </row>
        <row r="1191">
          <cell r="A1191" t="str">
            <v>DR 64.05.0103 (/)</v>
          </cell>
          <cell r="B1191" t="str">
            <v>Manta Bidim ou similar tipo OP-40 em drenos subterraneos, gabioes, filtros de transicao, drenos profundos ou valetas. Fornecimento e colocacao. (desonerado)</v>
          </cell>
          <cell r="C1191" t="str">
            <v>m2</v>
          </cell>
        </row>
        <row r="1192">
          <cell r="A1192" t="str">
            <v>DR 64.05.0106 (/)</v>
          </cell>
          <cell r="B1192" t="str">
            <v>Manta Bidim ou similar tipo OP-60 em drenos subterraneos, gabioes, filtros de transicao, drenos profundos ou valetas. Fornecimento e colocacao. (desonerado)</v>
          </cell>
          <cell r="C1192" t="str">
            <v>m2</v>
          </cell>
        </row>
        <row r="1193">
          <cell r="A1193" t="str">
            <v>DR 64.05.0150 (/)</v>
          </cell>
          <cell r="B1193" t="str">
            <v>Manta de Geogrelha flexivel, em fios multifilamentos de poliester de alta tenacidade, revestidos de PVC, em forma de grelha com abertura de malha de (20x20)mm, do tipo 20/13-20, Fortrac ou similar.
Fornecimento.(desonerado)</v>
          </cell>
          <cell r="C1193" t="str">
            <v>m2</v>
          </cell>
        </row>
        <row r="1194">
          <cell r="A1194" t="str">
            <v>DR 64.05.0153 (/)</v>
          </cell>
          <cell r="B1194" t="str">
            <v>Manta de Geogrelha flexivel, em fios multifilamentos de poliester de alta tenacidade, revestidos de PVC, em forma de grelha com abertura de malha de (20x20)mm, do tipo 35/20-20, Fortrac ou similar.
Fornecimento.(desonerado)</v>
          </cell>
          <cell r="C1194" t="str">
            <v>m2</v>
          </cell>
        </row>
        <row r="1195">
          <cell r="A1195" t="str">
            <v>DR 64.05.0156 (/)</v>
          </cell>
          <cell r="B1195" t="str">
            <v>Manta de Geogrelha flexivel, em fios multifilamentos de poliester de alta tenacidade, revestidos de PVC, em forma de grelha com abertura de malha de (20x20)mm, do tipo 55/30-20, Fortrac ou similar.
Fornecimento.(desonerado)</v>
          </cell>
          <cell r="C1195" t="str">
            <v>m2</v>
          </cell>
        </row>
        <row r="1196">
          <cell r="A1196" t="str">
            <v>DR 64.05.0159 (/)</v>
          </cell>
          <cell r="B1196" t="str">
            <v>Manta de Geogrelha flexivel, em fios multifilamentos de poliester de alta tenacidade, revestidos de PVC, em forma de grelha com abertura de malha de (20x20)mm, do tipo 80/30-20, Fortrac ou similar.
Fornecimento.(desonerado)</v>
          </cell>
          <cell r="C1196" t="str">
            <v>m2</v>
          </cell>
        </row>
        <row r="1197">
          <cell r="A1197" t="str">
            <v>DR 64.05.0250 (/)</v>
          </cell>
          <cell r="B1197" t="str">
            <v>Sistema de Confinamento Celular de polietileno texturizado, medindo (2,4x6)m, tipo GW 8204, GEOWEB ou similar. Fornecimento.(desonerado)</v>
          </cell>
          <cell r="C1197" t="str">
            <v>m2</v>
          </cell>
        </row>
        <row r="1198">
          <cell r="A1198" t="str">
            <v>DR 64.05.0253 (/)</v>
          </cell>
          <cell r="B1198" t="str">
            <v>Sistema de Confinamento Celular de polietileno texturizado, medindo (2,4x12)m, tipo GW 8404, GEOWEB ou similar. Fornecimento.(desonerado)</v>
          </cell>
          <cell r="C1198" t="str">
            <v>m2</v>
          </cell>
        </row>
        <row r="1199">
          <cell r="A1199" t="str">
            <v>DR 65.05.0050 (/)</v>
          </cell>
          <cell r="B1199" t="str">
            <v>Colchao drenante com camada de 30cm de pedra britada no 3 e filtro de transicao de manta Bidim, tipo OP-30 ou similar.</v>
          </cell>
          <cell r="C1199" t="str">
            <v>m2</v>
          </cell>
        </row>
        <row r="1200">
          <cell r="A1200" t="str">
            <v>DR 65.05.0100 (/)</v>
          </cell>
          <cell r="B1200" t="str">
            <v>Manta Bidim ou similar tipo OP-30 em drenos subterraneos, gabioes, filtros de transicao, drenos profundos ou valetas. Fornecimento e colocacao.</v>
          </cell>
          <cell r="C1200" t="str">
            <v>m2</v>
          </cell>
        </row>
        <row r="1201">
          <cell r="A1201" t="str">
            <v>DR 65.05.0103 (/)</v>
          </cell>
          <cell r="B1201" t="str">
            <v>Manta Bidim ou similar tipo OP-40 em drenos subterraneos, gabioes, filtros de transicao, drenos profundos ou valetas. Fornecimento e colocacao.</v>
          </cell>
          <cell r="C1201" t="str">
            <v>m2</v>
          </cell>
        </row>
        <row r="1202">
          <cell r="A1202" t="str">
            <v>DR 65.05.0106 (/)</v>
          </cell>
          <cell r="B1202" t="str">
            <v>Manta Bidim ou similar tipo OP-60 em drenos subterraneos, gabioes, filtros de transicao, drenos profundos ou valetas. Fornecimento e colocacao.</v>
          </cell>
          <cell r="C1202" t="str">
            <v>m2</v>
          </cell>
        </row>
        <row r="1203">
          <cell r="A1203" t="str">
            <v>DR 65.05.0150 (/)</v>
          </cell>
          <cell r="B1203" t="str">
            <v>Manta de Geogrelha flexivel, em fios multifilamentos de poliester de alta tenacidade, revestidos de PVC, em forma de grelha com abertura de malha de (20x20)mm, do tipo 20/13-20, Fortrac ou similar.
Fornecimento.</v>
          </cell>
          <cell r="C1203" t="str">
            <v>m2</v>
          </cell>
        </row>
        <row r="1204">
          <cell r="A1204" t="str">
            <v>DR 65.05.0153 (/)</v>
          </cell>
          <cell r="B1204" t="str">
            <v>Manta de Geogrelha flexivel, em fios multifilamentos de poliester de alta tenacidade, revestidos de PVC, em forma de grelha com abertura de malha de (20x20)mm, do tipo 35/20-20, Fortrac ou similar.
Fornecimento.</v>
          </cell>
          <cell r="C1204" t="str">
            <v>m2</v>
          </cell>
        </row>
        <row r="1205">
          <cell r="A1205" t="str">
            <v>DR 65.05.0156 (/)</v>
          </cell>
          <cell r="B1205" t="str">
            <v>Manta de Geogrelha flexivel, em fios multifilamentos de poliester de alta tenacidade, revestidos de PVC, em forma de grelha com abertura de malha de (20x20)mm, do tipo 55/30-20, Fortrac ou similar.
Fornecimento.</v>
          </cell>
          <cell r="C1205" t="str">
            <v>m2</v>
          </cell>
        </row>
        <row r="1206">
          <cell r="A1206" t="str">
            <v>DR 65.05.0159 (/)</v>
          </cell>
          <cell r="B1206" t="str">
            <v>Manta de Geogrelha flexivel, em fios multifilamentos de poliester de alta tenacidade, revestidos de PVC, em forma de grelha com abertura de malha de (20x20)mm, do tipo 80/30-20, Fortrac ou similar.
Fornecimento.</v>
          </cell>
          <cell r="C1206" t="str">
            <v>m2</v>
          </cell>
        </row>
        <row r="1207">
          <cell r="A1207" t="str">
            <v>DR 65.05.0250 (/)</v>
          </cell>
          <cell r="B1207" t="str">
            <v>Sistema de Confinamento Celular de polietileno texturizado, medindo (2,4x6)m, tipo GW 8204, GEOWEB ou similar. Fornecimento.</v>
          </cell>
          <cell r="C1207" t="str">
            <v>m2</v>
          </cell>
        </row>
        <row r="1208">
          <cell r="A1208" t="str">
            <v>DR 65.05.0253 (/)</v>
          </cell>
          <cell r="B1208" t="str">
            <v>Sistema de Confinamento Celular de polietileno texturizado, medindo (2,4x12)m, tipo GW 8404, GEOWEB ou similar. Fornecimento.</v>
          </cell>
          <cell r="C1208" t="str">
            <v>m2</v>
          </cell>
        </row>
        <row r="1209">
          <cell r="A1209" t="str">
            <v>DR 69.05.0050 (A)</v>
          </cell>
          <cell r="B1209" t="str">
            <v>Revestimento de canal, utilizando Sistema de Confinamento Celular, GEOWEB ou similar, tipo GWLC 8404 (celula larga), sendo as celulas preenchidas com concreto fck=11MPa, inclusive o fornecimento de todos os materiais e Geotextil Bidim OP-30, exclusive preparo de terreno.(desonerado)</v>
          </cell>
          <cell r="C1209" t="str">
            <v>m2</v>
          </cell>
        </row>
        <row r="1210">
          <cell r="A1210" t="str">
            <v>DR 70.05.0050 (A)</v>
          </cell>
          <cell r="B1210" t="str">
            <v>Revestimento de canal, utilizando Sistema de Confinamento Celular, GEOWEB ou similar, tipo GWLC 8404 (celula larga), sendo as celulas preenchidas com concreto fck=11MPa, inclusive o fornecimento de todos os materiais e Geotextil Bidim OP-30, exclusive preparo de terreno.</v>
          </cell>
          <cell r="C1210" t="str">
            <v>m2</v>
          </cell>
        </row>
        <row r="1211">
          <cell r="A1211" t="str">
            <v>DR 74.05.0050 (/)</v>
          </cell>
          <cell r="B1211" t="str">
            <v>Levantamento, limpeza e reassentamento de tubos de concreto para galerias de aguas pluviais, com diametro de 0,40m.(desonerado)</v>
          </cell>
          <cell r="C1211" t="str">
            <v>m</v>
          </cell>
        </row>
        <row r="1212">
          <cell r="A1212" t="str">
            <v>DR 74.05.0053 (/)</v>
          </cell>
          <cell r="B1212" t="str">
            <v>Levantamento, limpeza e reassentamento de tubos de concreto para galerias de aguas pluviais, com diametro de 0,50m.(desonerado)</v>
          </cell>
          <cell r="C1212" t="str">
            <v>m</v>
          </cell>
        </row>
        <row r="1213">
          <cell r="A1213" t="str">
            <v>DR 74.05.0056 (/)</v>
          </cell>
          <cell r="B1213" t="str">
            <v>Levantamento, limpeza e reassentamento de tubos de concreto para galerias de aguas pluviais, com diametro de 0,60m.(desonerado)</v>
          </cell>
          <cell r="C1213" t="str">
            <v>m</v>
          </cell>
        </row>
        <row r="1214">
          <cell r="A1214" t="str">
            <v>DR 74.05.0059 (/)</v>
          </cell>
          <cell r="B1214" t="str">
            <v>Levantamento, limpeza e reassentamento de tubos de concreto para galerias de aguas pluviais, com diametro de 0,70m.(desonerado)</v>
          </cell>
          <cell r="C1214" t="str">
            <v>m</v>
          </cell>
        </row>
        <row r="1215">
          <cell r="A1215" t="str">
            <v>DR 74.05.0062 (/)</v>
          </cell>
          <cell r="B1215" t="str">
            <v>Levantamento, limpeza e reassentamento de tubos de concreto para galerias de aguas pluviais, com diametro de 0,80m.(desonerado)</v>
          </cell>
          <cell r="C1215" t="str">
            <v>m</v>
          </cell>
        </row>
        <row r="1216">
          <cell r="A1216" t="str">
            <v>DR 74.05.0065 (/)</v>
          </cell>
          <cell r="B1216" t="str">
            <v>Levantamento, limpeza e reassentamento de tubos de concreto para galerias de aguas pluviais, com diametro de 0,90m.(desonerado)</v>
          </cell>
          <cell r="C1216" t="str">
            <v>m</v>
          </cell>
        </row>
        <row r="1217">
          <cell r="A1217" t="str">
            <v>DR 74.05.0068 (/)</v>
          </cell>
          <cell r="B1217" t="str">
            <v>Levantamento, limpeza e reassentamento de tubos de concreto para galerias de aguas pluviais, com diametro de 1,00m.(desonerado)</v>
          </cell>
          <cell r="C1217" t="str">
            <v>m</v>
          </cell>
        </row>
        <row r="1218">
          <cell r="A1218" t="str">
            <v>DR 74.05.0071 (/)</v>
          </cell>
          <cell r="B1218" t="str">
            <v>Levantamento, limpeza e reassentamento de tubos de concreto para galerias de aguas pluviais, com diametro de 1,10m.(desonerado)</v>
          </cell>
          <cell r="C1218" t="str">
            <v>m</v>
          </cell>
        </row>
        <row r="1219">
          <cell r="A1219" t="str">
            <v>DR 74.05.0074 (/)</v>
          </cell>
          <cell r="B1219" t="str">
            <v>Levantamento, limpeza e reassentamento de tubos de concreto para galerias de aguas pluviais, com diametro de 1,20m.(desonerado)</v>
          </cell>
          <cell r="C1219" t="str">
            <v>m</v>
          </cell>
        </row>
        <row r="1220">
          <cell r="A1220" t="str">
            <v>DR 74.05.0077 (/)</v>
          </cell>
          <cell r="B1220" t="str">
            <v>Levantamento, limpeza e reassentamento de tubos de concreto para galerias de aguas pluviais, com diametro de 1,50m.(desonerado)</v>
          </cell>
          <cell r="C1220" t="str">
            <v>m</v>
          </cell>
        </row>
        <row r="1221">
          <cell r="A1221" t="str">
            <v>DR 74.05.0080 (/)</v>
          </cell>
          <cell r="B1221" t="str">
            <v>Levantamento, limpeza e reassentamento de tubos de concreto para galerias de aguas pluviais, com diametro de 2,00m.(desonerado)</v>
          </cell>
          <cell r="C1221" t="str">
            <v>m</v>
          </cell>
        </row>
        <row r="1222">
          <cell r="A1222" t="str">
            <v>DR 75.05.0050 (/)</v>
          </cell>
          <cell r="B1222" t="str">
            <v>Levantamento, limpeza e reassentamento de tubos de concreto para galerias de aguas pluviais, com diametro de 0,40m.</v>
          </cell>
          <cell r="C1222" t="str">
            <v>m</v>
          </cell>
        </row>
        <row r="1223">
          <cell r="A1223" t="str">
            <v>DR 75.05.0053 (/)</v>
          </cell>
          <cell r="B1223" t="str">
            <v>Levantamento, limpeza e reassentamento de tubos de concreto para galerias de aguas pluviais, com diametro de 0,50m.</v>
          </cell>
          <cell r="C1223" t="str">
            <v>m</v>
          </cell>
        </row>
        <row r="1224">
          <cell r="A1224" t="str">
            <v>DR 75.05.0056 (/)</v>
          </cell>
          <cell r="B1224" t="str">
            <v>Levantamento, limpeza e reassentamento de tubos de concreto para galerias de aguas pluviais, com diametro de 0,60m.</v>
          </cell>
          <cell r="C1224" t="str">
            <v>m</v>
          </cell>
        </row>
        <row r="1225">
          <cell r="A1225" t="str">
            <v>DR 75.05.0059 (/)</v>
          </cell>
          <cell r="B1225" t="str">
            <v>Levantamento, limpeza e reassentamento de tubos de concreto para galerias de aguas pluviais, com diametro de 0,70m.</v>
          </cell>
          <cell r="C1225" t="str">
            <v>m</v>
          </cell>
        </row>
        <row r="1226">
          <cell r="A1226" t="str">
            <v>DR 75.05.0062 (/)</v>
          </cell>
          <cell r="B1226" t="str">
            <v>Levantamento, limpeza e reassentamento de tubos de concreto para galerias de aguas pluviais, com diametro de 0,80m.</v>
          </cell>
          <cell r="C1226" t="str">
            <v>m</v>
          </cell>
        </row>
        <row r="1227">
          <cell r="A1227" t="str">
            <v>DR 75.05.0065 (/)</v>
          </cell>
          <cell r="B1227" t="str">
            <v>Levantamento, limpeza e reassentamento de tubos de concreto para galerias de aguas pluviais, com diametro de 0,90m.</v>
          </cell>
          <cell r="C1227" t="str">
            <v>m</v>
          </cell>
        </row>
        <row r="1228">
          <cell r="A1228" t="str">
            <v>DR 75.05.0068 (/)</v>
          </cell>
          <cell r="B1228" t="str">
            <v>Levantamento, limpeza e reassentamento de tubos de concreto para galerias de aguas pluviais, com diametro de 1,00m.</v>
          </cell>
          <cell r="C1228" t="str">
            <v>m</v>
          </cell>
        </row>
        <row r="1229">
          <cell r="A1229" t="str">
            <v>DR 75.05.0071 (/)</v>
          </cell>
          <cell r="B1229" t="str">
            <v>Levantamento, limpeza e reassentamento de tubos de concreto para galerias de aguas pluviais, com diametro de 1,10m.</v>
          </cell>
          <cell r="C1229" t="str">
            <v>m</v>
          </cell>
        </row>
        <row r="1230">
          <cell r="A1230" t="str">
            <v>DR 75.05.0074 (/)</v>
          </cell>
          <cell r="B1230" t="str">
            <v>Levantamento, limpeza e reassentamento de tubos de concreto para galerias de aguas pluviais, com diametro de 1,20m.</v>
          </cell>
          <cell r="C1230" t="str">
            <v>m</v>
          </cell>
        </row>
        <row r="1231">
          <cell r="A1231" t="str">
            <v>DR 75.05.0077 (/)</v>
          </cell>
          <cell r="B1231" t="str">
            <v>Levantamento, limpeza e reassentamento de tubos de concreto para galerias de aguas pluviais, com diametro de 1,50m.</v>
          </cell>
          <cell r="C1231" t="str">
            <v>m</v>
          </cell>
        </row>
        <row r="1232">
          <cell r="A1232" t="str">
            <v>DR 75.05.0080 (/)</v>
          </cell>
          <cell r="B1232" t="str">
            <v>Levantamento, limpeza e reassentamento de tubos de concreto para galerias de aguas pluviais, com diametro de 2,00m.</v>
          </cell>
          <cell r="C1232" t="str">
            <v>m</v>
          </cell>
        </row>
        <row r="1233">
          <cell r="A1233" t="str">
            <v>EQ 20.05.0221 (/)</v>
          </cell>
          <cell r="B1233" t="str">
            <v>Compactador Vibratorio, com tambor Pe-de- Carneiro, auto-propulsor, com operador, com as seguintes especificacoes minimas: motor diesel de 76HP, largura de 1,85m, com 6t a 7t. Custo horario improdutivo (motor desligado).</v>
          </cell>
          <cell r="C1233" t="str">
            <v>h</v>
          </cell>
        </row>
        <row r="1234">
          <cell r="A1234" t="str">
            <v>EQ 20.05.0250 (C)</v>
          </cell>
          <cell r="B1234"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produtivo.</v>
          </cell>
          <cell r="C1234" t="str">
            <v>h</v>
          </cell>
        </row>
        <row r="1235">
          <cell r="A1235" t="str">
            <v>EQ 20.05.0256 (B)</v>
          </cell>
          <cell r="B1235" t="str">
            <v>Distribuidor de Asfalto montado sobre caminhao com motor a diesel de 150CV, com motorista e operador e as seguintes especificacoes minimas: atuacao sob pressao, motor a gasolina equipado com radiador industrial, com grade protetora, governador automatico, motor de arranque, alternador, filtro de ar, bateria, chave de ignicao e partida, manometro para oleo, termometro e amperimetro dotado de bomba para sistema de circulacao e distribuicao com descarga maxima de 1.135l/min a 550RPM, capacidade efetiva do tanque de 5000l, barra de distribuicao com registros embutidos, haste de distribuicao manual provida de registro proprio e alimentada por mangueira de aco, flexivel, diametro de 1", com 4,5m de comprimento. Custo horario improdutivo (motor desligado).</v>
          </cell>
          <cell r="C1235" t="str">
            <v>h</v>
          </cell>
        </row>
        <row r="1236">
          <cell r="A1236" t="str">
            <v>EQ 20.05.0260 (/)</v>
          </cell>
          <cell r="B1236" t="str">
            <v>Distribuidor de Asfalto montado sobre caminhao com motor a diesel de 150 cv com motorista e operador, material de manutencao e operacao, seguro, adesivos na carroceria, sinalizador giratorio, radio transmissor/receptor ou sistema de rastreamento GPS, com as seguintes especificacoes minimas: atuacao sob pressao, motor a gasolina equipado com radiador industrial, com grade protetora, motor de arranque, alternador, filtro de ar, bateria, chave de ignicao e partida, manometro para oleo, termometro e amperimetro, dotado de bomba para sistema de circulacao e distribuicao com descarga maxima de 1.135 1/min a 550 rpm, capacidade efetiva do tanque de 5.000 l, barra de distribuicao com registros embutidos, haste de distribuicao manual provida de registro proprio e alimentado por mangueira de aco, flexivel, diametro de 1", com 4,5 m de comprimento. Custo mensal.</v>
          </cell>
          <cell r="C1236" t="str">
            <v>un.mes</v>
          </cell>
        </row>
        <row r="1237">
          <cell r="A1237" t="str">
            <v>EQ 20.05.0300 (A)</v>
          </cell>
          <cell r="B1237" t="str">
            <v>Espalhador de agregados, rebocavel, capacidade rasa de 1,3m3, sem operador, com material de manutencao, com as seguintes especificacoes minimas: largura maxima de distribuicao de 3,66m, comprimento de 4,10m, largura de 1,30m, altura de 1,00m, peso de 860kg, quatro rodas com pneus de 6x9 (10 lonas), diametro do rolo de 12,7cm (5"). Custo horario produtivo.</v>
          </cell>
          <cell r="C1237" t="str">
            <v>h</v>
          </cell>
        </row>
        <row r="1238">
          <cell r="A1238" t="str">
            <v>EQ 20.05.0306 (/)</v>
          </cell>
          <cell r="B1238" t="str">
            <v>Espalhador de agregados, rebocavel, capacidade rasa de 1,3m3, sem operador, com as seguintes especificacoes minimas: largura maxima de distribuicao de 3,66m, comprimento de 4,10m, largura de 1,30m, altura de 1,00m, peso de 860kg, quatro rodas com pneus de 6x9 (10 lonas), diametro do rolo de 12,7cm (5"). Custo horario improdutivo (motor funcionando).</v>
          </cell>
          <cell r="C1238" t="str">
            <v>h</v>
          </cell>
        </row>
        <row r="1239">
          <cell r="A1239" t="str">
            <v>EQ 20.05.0350 (A)</v>
          </cell>
          <cell r="B1239" t="str">
            <v>Instalacao de aquecimento e armazenamento de asfalto, compreendendo 2 tanques de 30.000l (cada),com operador, material de operacaoe material de manutencaocom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produtivo.</v>
          </cell>
          <cell r="C1239" t="str">
            <v>h</v>
          </cell>
        </row>
        <row r="1240">
          <cell r="A1240" t="str">
            <v>EQ 20.05.0356 (A)</v>
          </cell>
          <cell r="B1240" t="str">
            <v>Instalacao de aquecimento e armazenamento de asfalto, compreendendo 2 tanques de 30.000l (cada), com operador com as seguintes especificacoes minimas: intercambiador, aquecedor, acumulador de asfalto, retificador, tanque de oleo leve para 20.000l, sistema de tubulacao de asfalto e oleo termico, aquecedor acumulador APF/BPF, 20.000l, unidade de aquecimento e bombeamento APF/BPF, sistema de tubulacao APF/BPF. Custo horario improdutivo.</v>
          </cell>
          <cell r="C1240" t="str">
            <v>h</v>
          </cell>
        </row>
        <row r="1241">
          <cell r="A1241" t="str">
            <v>EQ 20.05.0400 (B)</v>
          </cell>
          <cell r="B1241" t="str">
            <v>Maquina de abertura de juntas em concreto, com operador, material de operacao e material de manutencao com as seguintes especificacoes minimas: motor a gasolina de 8,25CV, com 3600rpm, partida manual, chassis reforcado, guarda protetora para acomodar serras de ate 14'', serra para concreto especialmente desenvolvida para abertuar de juntas de dilatacao. Custo horario produtivo.</v>
          </cell>
          <cell r="C1241" t="str">
            <v>h</v>
          </cell>
        </row>
        <row r="1242">
          <cell r="A1242" t="str">
            <v>EQ 20.05.0403 (A)</v>
          </cell>
          <cell r="B1242" t="str">
            <v>Maquina de abertura de juntas em concreto, com operador e material de operacao com as seguintes especificacoes minimas: motor a gasolina de 8,25CV, com 3600rpm, partida manual, chassis reforcado, guarda protetora para acomodar serras de ate 14'', serra para concreto especialmente desenvolvida para abertura de junta de dilatacao. Custo horario improdutivo (motor funcionando).</v>
          </cell>
          <cell r="C1242" t="str">
            <v>h</v>
          </cell>
        </row>
        <row r="1243">
          <cell r="A1243" t="str">
            <v>EQ 20.05.0406 (A)</v>
          </cell>
          <cell r="B1243" t="str">
            <v>Maquina de abertura de juntas em concreto, com operador com as seguintes especificacoes minimas: motor a gasolina de 8,25CV, com 3600rpm, partida manual, chassis reforcado, guarda protetora para acomodar serras de ate 14'', serra para concreto especialmente desenvolvida para abertura de junta de dilatacao. Custo horario improdutivo (motor desligado).</v>
          </cell>
          <cell r="C1243" t="str">
            <v>h</v>
          </cell>
        </row>
        <row r="1244">
          <cell r="A1244" t="str">
            <v>EQ 20.05.0450 (B)</v>
          </cell>
          <cell r="B1244" t="str">
            <v>Rolo Compactador Tanden Vibratorio auto- propelido, capacidade de 4t para reparo de pavimentacao, com operador, material de operacao e material de manutencao, com as seguintes especificacoes minimas: motor diesel de 13CV e respectiva carreta transportadora. Custo horario produtivo.</v>
          </cell>
          <cell r="C1244" t="str">
            <v>h</v>
          </cell>
        </row>
        <row r="1245">
          <cell r="A1245" t="str">
            <v>EQ 20.05.0453 (A)</v>
          </cell>
          <cell r="B1245" t="str">
            <v>Rolo Compactador Tanden Vibratorio auto- propelido, capacidade de 4t para reparo de pavimentacao, com operador, material de operacao, com as seguintes especificacoes minimas: motor diesel de 13CV e respectiva carreta transportadora. Custo horario improdutivo (motor funcionando).</v>
          </cell>
          <cell r="C1245" t="str">
            <v>h</v>
          </cell>
        </row>
        <row r="1246">
          <cell r="A1246" t="str">
            <v>EQ 20.05.0456 (A)</v>
          </cell>
          <cell r="B1246" t="str">
            <v>Rolo Compactador Tanden Vibratorio auto- propelido, capacidade de 4t para reparo de pavimentacao, com operador, com as seguintes especificacoes minimas: motor diesel de 13CV e respectiva carreta transportadora. Custo horario improdutivo (motor desligado).</v>
          </cell>
          <cell r="C1246" t="str">
            <v>h</v>
          </cell>
        </row>
        <row r="1247">
          <cell r="A1247" t="str">
            <v>EQ 20.05.0459 (/)</v>
          </cell>
          <cell r="B1247" t="str">
            <v>Rolo compactador tandem vibratorio auto- propelido, com operador, material de operacao e manutencao, seguro e adesivos na carroceria, sinalizador giratorio, radio transmissor/receptor ou sistema de rastreamento, com carreta transportadora e com as seguintes especificacoes tecnicas minimas: peso operacional de 4 t, motor diesel de 13 cv, Custo mensal.</v>
          </cell>
          <cell r="C1247" t="str">
            <v>un.mes</v>
          </cell>
        </row>
        <row r="1248">
          <cell r="A1248" t="str">
            <v>EQ 20.05.0462 (A)</v>
          </cell>
          <cell r="B1248" t="str">
            <v>Rolo Compactador Tandem, com operador, material de operacao e material de manutencao, com as seguintes especificacoes minimas: motor diesel de 58,5CV, de 5t a 10t. Custo horario produtivo.</v>
          </cell>
          <cell r="C1248" t="str">
            <v>h</v>
          </cell>
        </row>
        <row r="1249">
          <cell r="A1249" t="str">
            <v>EQ 20.05.0465 (/)</v>
          </cell>
          <cell r="B1249" t="str">
            <v>Rolo Compactador Tandem, com operador e material de operacao, com as seguintes especificacoes minimas: motor diesel de 58,5CV, de 5t a 10t. Custo horario improdutivo (motor funcionando).</v>
          </cell>
          <cell r="C1249" t="str">
            <v>h</v>
          </cell>
        </row>
        <row r="1250">
          <cell r="A1250" t="str">
            <v>EQ 20.05.0468 (/)</v>
          </cell>
          <cell r="B1250" t="str">
            <v>Rolo Compactador Tandem, com operador, com as seguintes especificacoes minimas: motor diesel de 58,5CV, de 5t a 10t. Custo horario improdutivo (motor desligado).</v>
          </cell>
          <cell r="C1250" t="str">
            <v>h</v>
          </cell>
        </row>
        <row r="1251">
          <cell r="A1251" t="str">
            <v>EQ 20.05.0472 (/)</v>
          </cell>
          <cell r="B1251"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produtivo.</v>
          </cell>
          <cell r="C1251" t="str">
            <v>h</v>
          </cell>
        </row>
        <row r="1252">
          <cell r="A1252" t="str">
            <v>EQ 20.05.0475 (/)</v>
          </cell>
          <cell r="B1252" t="str">
            <v>Rolo compactador tandem vibratorio e oscilatorio auto propelido, com operador, material de operacao e manutencao e com as seguintes especificacoes minimas: peso operacional de 10 t,</v>
          </cell>
          <cell r="C1252" t="str">
            <v>h</v>
          </cell>
        </row>
        <row r="1253">
          <cell r="A1253">
            <v>44958</v>
          </cell>
          <cell r="B1253" t="str">
            <v>motor diesel de 115 cv, largura de trabalho de 1.600 mm, tracao em ambos os tambores, frequencia de vibracao de 40 Hz, amplitude nominal de vobracao de 0,35 mm, frequencia de oscilacao de 30 Hz e amplitude tangencial de oscilacao de 1,3 mm. Custo horario improdutivo (motor funcionando).</v>
          </cell>
          <cell r="C1253">
            <v>44958</v>
          </cell>
        </row>
        <row r="1254">
          <cell r="A1254" t="str">
            <v>EQ 20.05.0478 (/)</v>
          </cell>
          <cell r="B1254" t="str">
            <v>Rolo compactador tandem vibratorio e oscilatorio auto propelido, com operador, material de operacao e manutencao e com as seguintes especificacoes minimas: peso operacional de 10 t, motor diesel de 115 cv, largura de trabalho de 1.600 mm, tracao em ambos os tambores, frequencia de vibracao de 40 Hz, amplitude nominal de vobracao de 0,35 mm, frequencia de oscilacao de 30 Hz e amplitude tangencial de oscilacao de 1,3 mm. Custo horario improdutivo (motor parado).</v>
          </cell>
          <cell r="C1254" t="str">
            <v>h</v>
          </cell>
        </row>
        <row r="1255">
          <cell r="A1255" t="str">
            <v>EQ 20.05.0480 (/)</v>
          </cell>
          <cell r="B1255" t="str">
            <v>Rolo compactador tandem vibratorio e oscilatorio, com operador, material de operacao e manutencao, seguro e adesivos na carroceria, sinalizador giratorio, radio transmissor/receptor ou sistema de rastreamento e com as seguintes especificacoes tecnicas minimas: peso operacional de 10 t, motor diesel de 115 cv, largura de trabalho de 1.600 mm, tracao em ambos os tambores, frequencia de vibracao de 40 Hz, amplitude nominal de vibracao de 0,35 mm, frequencia de oscilacao de 30 Hz e amplitude tangencial de oscilacao de 1,3 mm. Custo mensal.</v>
          </cell>
          <cell r="C1255" t="str">
            <v>un.mes</v>
          </cell>
        </row>
        <row r="1256">
          <cell r="A1256" t="str">
            <v>EQ 20.05.0500 (A)</v>
          </cell>
          <cell r="B1256" t="str">
            <v>Rolo Compactador Pe-de-Carneiro, rebocavel duplo, com peso liquido 2,1t sem lastro e com lastro de areia, maximo de 6t, sem operador, com material de manutencao, com as seguintes especificacoes minimas: dois tambores de 1,22m de comprimento, com patas, rebocavel. Custo horario produtivo.</v>
          </cell>
          <cell r="C1256" t="str">
            <v>h</v>
          </cell>
        </row>
        <row r="1257">
          <cell r="A1257" t="str">
            <v>EQ 20.05.0506 (A)</v>
          </cell>
          <cell r="B1257" t="str">
            <v>Rolo Compactador Pe-de-Carneiro, rebocavel duplo, com peso liquido 2,1t sem lastro e com lastro de areia, maximo de 6t, sem operador, com as seguintes especificacoes minimas: dois tambores de 1,22m de comprimento, com patas, rebocavel. Custo horario improdutivo.</v>
          </cell>
          <cell r="C1257" t="str">
            <v>h</v>
          </cell>
        </row>
        <row r="1258">
          <cell r="A1258" t="str">
            <v>EQ 20.05.0550 (B)</v>
          </cell>
          <cell r="B1258" t="str">
            <v>Rolo Vibratorio Liso de 7t, auto-propulsor para pavimentacao, com operador, material de operacao e material de manutencao, com as seguintes especificacoes minimas: motor diesel de 76,5HP, largura total de 2,015m. Custo horario produtivo.</v>
          </cell>
          <cell r="C1258" t="str">
            <v>h</v>
          </cell>
        </row>
        <row r="1259">
          <cell r="A1259" t="str">
            <v>EQ 20.05.0553 (A)</v>
          </cell>
          <cell r="B1259" t="str">
            <v>Rolo Vibratorio Liso de 7t, auto-propulsor para pavimentacao, com operador e material de operacao, com as seguintes especificacoes minimas: motor diesel de 76,5HP, largura total de 2,015m. Custo horario improdutivo (motor funcionando).</v>
          </cell>
          <cell r="C1259" t="str">
            <v>h</v>
          </cell>
        </row>
        <row r="1260">
          <cell r="A1260" t="str">
            <v>EQ 20.05.0556 (A)</v>
          </cell>
          <cell r="B1260" t="str">
            <v>Rolo Vibratorio Liso de 7t, auto-propulsor para pavimentacao, com operador, com as seguintes especificacoes minimas: motor diesel de 76,5HP, largura total de 2,015m. Custo horario improdutivo (motor desligado).</v>
          </cell>
          <cell r="C1260" t="str">
            <v>h</v>
          </cell>
        </row>
        <row r="1261">
          <cell r="A1261" t="str">
            <v>EQ 20.05.0600 (B)</v>
          </cell>
          <cell r="B1261" t="str">
            <v>Rolo Compactador Tandem Vibratorio, auto- propelido, para reparo de pavimentacao, com operador, material de operacao e material de manutencao, com as seguintes especificacoes minimas: motor diesel de 28HP. Custo horario produtivo.</v>
          </cell>
          <cell r="C1261" t="str">
            <v>h</v>
          </cell>
        </row>
        <row r="1262">
          <cell r="A1262" t="str">
            <v>EQ 20.05.0603 (A)</v>
          </cell>
          <cell r="B1262" t="str">
            <v>Rolo Compactador Tandem Vibratorio, auto- propelido, para reparo de pavimentacao, com operador e material de operacao, com as seguintes especificacoes minimas: motor diesel de 28HP. Custo horario improdutivo (motor funcionando).</v>
          </cell>
          <cell r="C1262" t="str">
            <v>h</v>
          </cell>
        </row>
        <row r="1263">
          <cell r="A1263" t="str">
            <v>EQ 20.05.0606 (A)</v>
          </cell>
          <cell r="B1263" t="str">
            <v>Rolo Compactador Tandem Vibratorio, auto- propelido, para reparo de pavimentacao, com operador, com as seguintes especificacoes minimas: motor diesel de 28HP. Custo horario improdutivo (motor desligado).</v>
          </cell>
          <cell r="C1263" t="str">
            <v>h</v>
          </cell>
        </row>
        <row r="1264">
          <cell r="A1264" t="str">
            <v>EQ 20.05.0700 (A)</v>
          </cell>
          <cell r="B1264" t="str">
            <v>Soquete Vibratorio de 78Kg, sem operador, com material de operacao e material de manutencao, com as seguintes especificacoes minimas: motor a gasolina de 2,5CV. Custo horario produtivo.</v>
          </cell>
          <cell r="C1264" t="str">
            <v>h</v>
          </cell>
        </row>
        <row r="1265">
          <cell r="A1265" t="str">
            <v>EQ 20.05.0706 (/)</v>
          </cell>
          <cell r="B1265" t="str">
            <v>Soquete Vibratorio de 78Kg, sem operador, com as seguintes especificacoes minimas: motor a gasolina de 2,5CV. Custo horario improdutivo</v>
          </cell>
          <cell r="C1265" t="str">
            <v>h</v>
          </cell>
        </row>
        <row r="1266">
          <cell r="A1266" t="str">
            <v>EQ 20.05.0750 (A)</v>
          </cell>
          <cell r="B1266"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produtivo.</v>
          </cell>
          <cell r="C1266" t="str">
            <v>h</v>
          </cell>
        </row>
        <row r="1267">
          <cell r="A1267" t="str">
            <v>EQ 20.05.0756 (A)</v>
          </cell>
          <cell r="B1267" t="str">
            <v>Usina para producao de mistura asfaltica a frio (PMF) com capacidade para 40t/h, de funcionamento volumetrico, com tanque para emulsao asfaltica com capacidade de 30000l, com operador, encarregado geral e 5 serventes, material de operacao e material de manutencao, com as</v>
          </cell>
          <cell r="C1267" t="str">
            <v>h</v>
          </cell>
        </row>
        <row r="1268">
          <cell r="A1268">
            <v>44958</v>
          </cell>
          <cell r="B1268" t="str">
            <v>seguintes especificacoes minimas: 2 dosadores com capacidade minima de 3,5m3 cada, correias dosadoras e comportas de dosagem individuais, misturador tipo pug-mill, sistema de injecao ligante, estocagem para 30t de ligante, sistema de controle automatico. Incluindo todos os componentes tais como: tubulacoes, valvulas, cabos, conexoes, compressores, mangueiras e sistema de ar comprimido. Custo horario improdutivo.</v>
          </cell>
          <cell r="C1268">
            <v>44958</v>
          </cell>
        </row>
        <row r="1269">
          <cell r="A1269" t="str">
            <v>EQ 20.05.0762 (B)</v>
          </cell>
          <cell r="B1269"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produtivo.</v>
          </cell>
          <cell r="C1269" t="str">
            <v>h</v>
          </cell>
        </row>
        <row r="1270">
          <cell r="A1270" t="str">
            <v>EQ 20.05.0775 (A)</v>
          </cell>
          <cell r="B1270" t="str">
            <v>Usina para mistura betuminosa alta classe, a quente, com capacidade de 120t/h, com operador e 7 serventes, com as seguintes especificacoes minimas: 3 dosadores com capacidade de 7m3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automatico e programavel. Custo horario improdutivo.</v>
          </cell>
          <cell r="C1270" t="str">
            <v>h</v>
          </cell>
        </row>
        <row r="1271">
          <cell r="A1271" t="str">
            <v>EQ 20.05.0800 (A)</v>
          </cell>
          <cell r="B1271" t="str">
            <v>Vassoura Mecanica, sem operador, com material de manutencao, com as seguintes especificacoes minimas: largura de trabalho de 2,44m, rebocavel. Custo horario produtivo.</v>
          </cell>
          <cell r="C1271" t="str">
            <v>h</v>
          </cell>
        </row>
        <row r="1272">
          <cell r="A1272" t="str">
            <v>EQ 20.05.0806 (/)</v>
          </cell>
          <cell r="B1272" t="str">
            <v>Vassoura Mecanica, sem operador, com as seguintes especificacoes minimas: largura de trabalho de 2,44m, rebocavel. Custo horario improdutivo.</v>
          </cell>
          <cell r="C1272" t="str">
            <v>h</v>
          </cell>
        </row>
        <row r="1273">
          <cell r="A1273" t="str">
            <v>EQ 20.05.0850 (A)</v>
          </cell>
          <cell r="B1273" t="str">
            <v>Vibro-acabadora sobre esteiras, para asfalto, capacidade de producao de 400t/h, com operador e um servente, material de operacao e material de manutencao, com as seguintes especificacoes minimas: motor diesel de 98CV (96,04HP), largura de pavimentacao variando de 3,05m a 4,75m. Custo horario produtivo.</v>
          </cell>
          <cell r="C1273" t="str">
            <v>h</v>
          </cell>
        </row>
        <row r="1274">
          <cell r="A1274" t="str">
            <v>EQ 20.05.0853 (/)</v>
          </cell>
          <cell r="B1274" t="str">
            <v>Vibro-acabadora sobre esteiras, para asfalto, capacidade de producao de 400t/h, com operador e um servente, material de operacao com as seguintes especificacoes minimas: motor diesel de 98CV (96,04HP), largura de pavimentacao variando de 3,05m a 4,75m. Custo horario improdutivo (motor funcionando).</v>
          </cell>
          <cell r="C1274" t="str">
            <v>h</v>
          </cell>
        </row>
        <row r="1275">
          <cell r="A1275" t="str">
            <v>EQ 20.05.0856 (/)</v>
          </cell>
          <cell r="B1275" t="str">
            <v>Vibro-acabadora sobre esteiras, para asfalto, capacidade de producao de 400t/h, com operador e um servente, com as seguintes especificacoes minimas: motor diesel de 98CV (96,04HP), largura de pavimentacao variando de 3,05m a 4,75m. Custo horario improdutivo (motor desligado).</v>
          </cell>
          <cell r="C1275" t="str">
            <v>h</v>
          </cell>
        </row>
        <row r="1276">
          <cell r="A1276" t="str">
            <v>EQ 20.05.0862 (A)</v>
          </cell>
          <cell r="B1276" t="str">
            <v>Vibro-acabadora para asfalto, capacidade do silo de 10,5t, com operador e um servente, material de operacao e material de manutencao, com as seguintes especificacoes minimas: motor diesel de 98CV (96,04HP), largura de pavimentacao 4,55m. Custo horario produtivo.</v>
          </cell>
          <cell r="C1276" t="str">
            <v>h</v>
          </cell>
        </row>
        <row r="1277">
          <cell r="A1277" t="str">
            <v>EQ 20.05.0865 (/)</v>
          </cell>
          <cell r="B1277" t="str">
            <v>Vibro-acabadora para asfalto, capacidade do silo de 10,5t, com operador e um servente, material de operacao, com as seguintes especificacoes minimas: motor diesel de 98CV (96,04HP), largura de pavimentacao 4,55m. Custo horario improdutivo (motor funcionando).</v>
          </cell>
          <cell r="C1277" t="str">
            <v>h</v>
          </cell>
        </row>
        <row r="1278">
          <cell r="A1278" t="str">
            <v>EQ 20.05.0868 (/)</v>
          </cell>
          <cell r="B1278" t="str">
            <v>Vibro-acabadora para asfalto, capacidade do silo de 10,5t, com operador e um servente, com as seguintes especificacoes minimas: motor diesel de 98CV (96,04HP), largura de pavimentacao 4,55m. Custo horario improdutivo (motor desligado).</v>
          </cell>
          <cell r="C1278" t="str">
            <v>h</v>
          </cell>
        </row>
        <row r="1279">
          <cell r="A1279" t="str">
            <v>EQ 20.05.0870 (/)</v>
          </cell>
          <cell r="B1279" t="str">
            <v>Vibroacabadora para asfalto com operadores, material de manutencao e operacao, kit de nivelamento eletronico, seguro e adesivos na carroceria, sinalizador giratorio, radio transmissor/receptor ou sistema de rastreamento, com as seguintes especificacoes minimas: capacidade de producao de 400 t/h, capacidade do silo de 10,5 t, motor diesel de 98 cv, largura de pavimentacao variando de 3 a 4,75 m. Custo mensal.</v>
          </cell>
          <cell r="C1279" t="str">
            <v>un.mes</v>
          </cell>
        </row>
        <row r="1280">
          <cell r="A1280" t="str">
            <v>EQ 20.05.0871 (/)</v>
          </cell>
          <cell r="B1280" t="str">
            <v>Kit do Sistema de nivelamento eletronico para Vibro-acabadoras. Custo horario.</v>
          </cell>
          <cell r="C1280" t="str">
            <v>h</v>
          </cell>
        </row>
        <row r="1281">
          <cell r="A1281" t="str">
            <v>EQ 20.05.0900 (/)</v>
          </cell>
          <cell r="B1281"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produtivo.</v>
          </cell>
          <cell r="C1281" t="str">
            <v>h</v>
          </cell>
        </row>
        <row r="1282">
          <cell r="A1282" t="str">
            <v>EQ 20.05.0903 (/)</v>
          </cell>
          <cell r="B1282" t="str">
            <v>Kit Compacto "Tapa buracos", montado sobre caminhao com motor a diesel de 208 Cv, com motorista equipado com silo termico com capacidade de 5m3 de massa asfaltica; sistema de descarga de massa asfaltica por eixo sem fim e bica direcional posicionavel para ambos os lados do caminhao; tanque de emulsao de 250 l com aquecimento e caneta manual para pintura e imprimacao; maquina policorte; rompedor hidraulico e caixa de residuo de entulho; caneta sopradora de ar comprimido e placa compactada vibratoria de 80 Kg. Custo horario improdutivo.</v>
          </cell>
          <cell r="C1282" t="str">
            <v>h</v>
          </cell>
        </row>
        <row r="1283">
          <cell r="A1283" t="str">
            <v>EQ 24.05.0050 (A)</v>
          </cell>
          <cell r="B1283" t="str">
            <v>Bate Estacas sobre rolos, de queda simples com martelo de ate 0,75t, com operador, encarregado geral de cravacao e um servente, com material de operacao e material de manutencao. Custo horario produtivo.(desonerado)</v>
          </cell>
          <cell r="C1283" t="str">
            <v>h</v>
          </cell>
        </row>
        <row r="1284">
          <cell r="A1284" t="str">
            <v>EQ 24.05.0053 (/)</v>
          </cell>
          <cell r="B1284" t="str">
            <v>Bate Estacas sobre rolos, de queda simples com martelo de ate 0,75t, com operador, encarregado geral de cravacao e um servente, com material de operacao. Custo horario improdutivo (motor funcionando).(desonerado)</v>
          </cell>
          <cell r="C1284" t="str">
            <v>h</v>
          </cell>
        </row>
        <row r="1285">
          <cell r="A1285" t="str">
            <v>EQ 24.05.0056 (/)</v>
          </cell>
          <cell r="B1285" t="str">
            <v>Bate Estacas sobre rolos, de queda simples com martelo de ate 0,75t, com operador, encarregado geral de cravacao e um servente. Custo horario improdutivo (motor desligado).(desonerado)</v>
          </cell>
          <cell r="C1285" t="str">
            <v>h</v>
          </cell>
        </row>
        <row r="1286">
          <cell r="A1286" t="str">
            <v>EQ 24.05.0100 (A)</v>
          </cell>
          <cell r="B1286" t="str">
            <v>Bate Estacas sobre rolos, de queda simples com martelo de 1,5t a 2,2t, com operador, encarregado geral de cravacao e um servente, com material de operacao e material de manutencao. Custo horario produtivo.(desonerado)</v>
          </cell>
          <cell r="C1286" t="str">
            <v>h</v>
          </cell>
        </row>
        <row r="1287">
          <cell r="A1287" t="str">
            <v>EQ 24.05.0103 (/)</v>
          </cell>
          <cell r="B1287" t="str">
            <v>Bate Estacas sobre rolos, de queda simples com martelo de 1,5t a 2,2t, com operador, encarregado geral de cravacao e um servente, com material de operacao. Custo horario improdutivo (motor funcionando).(desonerado)</v>
          </cell>
          <cell r="C1287" t="str">
            <v>h</v>
          </cell>
        </row>
        <row r="1288">
          <cell r="A1288" t="str">
            <v>EQ 24.05.0106 (/)</v>
          </cell>
          <cell r="B1288" t="str">
            <v>Bate Estacas sobre rolos, de queda simples com martelo de 1,5t a 2,2t, com operador, encarregado geral de cravacao e um servente. Custo horario improdutivo (motor desligado).(desonerado)</v>
          </cell>
          <cell r="C1288" t="str">
            <v>h</v>
          </cell>
        </row>
        <row r="1289">
          <cell r="A1289" t="str">
            <v>EQ 24.05.0150 (A)</v>
          </cell>
          <cell r="B1289" t="str">
            <v>Bate Estacas sobre rolos, de queda simples com martelo de 2,5t a 3,0t, com operador, encarregado geral de cravacao e um servente, com material de operacao e material de manutencao. Custo horario produtivo.(desonerado)</v>
          </cell>
          <cell r="C1289" t="str">
            <v>h</v>
          </cell>
        </row>
        <row r="1290">
          <cell r="A1290" t="str">
            <v>EQ 24.05.0153 (/)</v>
          </cell>
          <cell r="B1290" t="str">
            <v>Bate Estacas sobre rolos, de queda simples com martelo de 2,5t a 3,0t, com operador, encarregado</v>
          </cell>
          <cell r="C1290" t="str">
            <v>h</v>
          </cell>
        </row>
        <row r="1291">
          <cell r="A1291">
            <v>44958</v>
          </cell>
          <cell r="B1291" t="str">
            <v>geral de cravacao e um servente, com material de operacao. Custo horario improdutivo (motor funcionando).(desonerado)</v>
          </cell>
          <cell r="C1291">
            <v>44958</v>
          </cell>
        </row>
        <row r="1292">
          <cell r="A1292" t="str">
            <v>EQ 24.05.0156 (/)</v>
          </cell>
          <cell r="B1292" t="str">
            <v>Bate Estacas sobre rolos, de queda simples com martelo de 2,5t a 3,0t, com operador, encarregado geral de cravacao e um servente. Custo horario improdutivo (motor desligado).(desonerado)</v>
          </cell>
          <cell r="C1292" t="str">
            <v>h</v>
          </cell>
        </row>
        <row r="1293">
          <cell r="A1293" t="str">
            <v>EQ 24.05.0200 (A)</v>
          </cell>
          <cell r="B1293"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 (desonerado)</v>
          </cell>
          <cell r="C1293" t="str">
            <v>h</v>
          </cell>
        </row>
        <row r="1294">
          <cell r="A1294" t="str">
            <v>EQ 24.05.0203 (A)</v>
          </cell>
          <cell r="B1294"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funcionando).(desonerado)</v>
          </cell>
          <cell r="C1294" t="str">
            <v>h</v>
          </cell>
        </row>
        <row r="1295">
          <cell r="A1295" t="str">
            <v>EQ 24.05.0206 (/)</v>
          </cell>
          <cell r="B1295"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 (desonerado)</v>
          </cell>
          <cell r="C1295" t="str">
            <v>h</v>
          </cell>
        </row>
        <row r="1296">
          <cell r="A1296" t="str">
            <v>EQ 24.05.0250 (A)</v>
          </cell>
          <cell r="B1296"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produtivo.(desonerado)</v>
          </cell>
          <cell r="C1296" t="str">
            <v>h</v>
          </cell>
        </row>
        <row r="1297">
          <cell r="A1297" t="str">
            <v>EQ 24.05.0253 (/)</v>
          </cell>
          <cell r="B1297"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funcionando).(desonerado)</v>
          </cell>
          <cell r="C1297" t="str">
            <v>h</v>
          </cell>
        </row>
        <row r="1298">
          <cell r="A1298" t="str">
            <v>EQ 24.05.0256 (/)</v>
          </cell>
          <cell r="B1298"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 (desonerado)</v>
          </cell>
          <cell r="C1298" t="str">
            <v>h</v>
          </cell>
        </row>
        <row r="1299">
          <cell r="A1299" t="str">
            <v>EQ 24.05.0300 (A)</v>
          </cell>
          <cell r="B1299" t="str">
            <v>Campanula para Tubulao Pneumatico, capacidade de icamento de ate 800Kg, sem operador, com as seguintes especificacoes minimas: pressao de servico de ate 2,5Kg/cm2, inclusive guincho eletrico de icamento. Custo horario produtivo.(desonerado)</v>
          </cell>
          <cell r="C1299" t="str">
            <v>h</v>
          </cell>
        </row>
        <row r="1300">
          <cell r="A1300" t="str">
            <v>EQ 24.05.0303 (A)</v>
          </cell>
          <cell r="B1300" t="str">
            <v>Campanula para Tubulao Pneumatico, capacidade de icamento de ate 800Kg, sem operador, com as seguintes especificacoes minimas: pressao de servico de ate 2,5Kg/cm2, inclusive guincho eletrico de icamento. Custo horario improdutivo. (desonerado)</v>
          </cell>
          <cell r="C1300" t="str">
            <v>h</v>
          </cell>
        </row>
        <row r="1301">
          <cell r="A1301" t="str">
            <v>EQ 25.05.0050 (A)</v>
          </cell>
          <cell r="B1301" t="str">
            <v>Bate Estacas sobre rolos, de queda simples com martelo de ate 0,75t, com operador, encarregado geral de cravacao e um servente, com material de operacao e material de manutencao. Custo horario produtivo.</v>
          </cell>
          <cell r="C1301" t="str">
            <v>h</v>
          </cell>
        </row>
        <row r="1302">
          <cell r="A1302" t="str">
            <v>EQ 25.05.0053 (/)</v>
          </cell>
          <cell r="B1302" t="str">
            <v>Bate Estacas sobre rolos, de queda simples com martelo de ate 0,75t, com operador, encarregado geral de cravacao e um servente, com material de operacao. Custo horario improdutivo (motor funcionando).</v>
          </cell>
          <cell r="C1302" t="str">
            <v>h</v>
          </cell>
        </row>
        <row r="1303">
          <cell r="A1303" t="str">
            <v>EQ 25.05.0056 (/)</v>
          </cell>
          <cell r="B1303" t="str">
            <v>Bate Estacas sobre rolos, de queda simples com martelo de ate 0,75t, com operador, encarregado geral de cravacao e um servente. Custo horario improdutivo (motor desligado).</v>
          </cell>
          <cell r="C1303" t="str">
            <v>h</v>
          </cell>
        </row>
        <row r="1304">
          <cell r="A1304" t="str">
            <v>EQ 25.05.0100 (A)</v>
          </cell>
          <cell r="B1304" t="str">
            <v>Bate Estacas sobre rolos, de queda simples com martelo de 1,5t a 2,2t, com operador, encarregado geral de cravacao e um servente, com material de operacao e material de manutencao. Custo horario produtivo.</v>
          </cell>
          <cell r="C1304" t="str">
            <v>h</v>
          </cell>
        </row>
        <row r="1305">
          <cell r="A1305" t="str">
            <v>EQ 25.05.0103 (/)</v>
          </cell>
          <cell r="B1305" t="str">
            <v>Bate Estacas sobre rolos, de queda simples com martelo de 1,5t a 2,2t, com operador, encarregado geral de cravacao e um servente, com material de operacao. Custo horario improdutivo (motor funcionando).</v>
          </cell>
          <cell r="C1305" t="str">
            <v>h</v>
          </cell>
        </row>
        <row r="1306">
          <cell r="A1306" t="str">
            <v>EQ 25.05.0106 (/)</v>
          </cell>
          <cell r="B1306" t="str">
            <v>Bate Estacas sobre rolos, de queda simples com martelo de 1,5t a 2,2t, com operador, encarregado geral de cravacao e um servente. Custo horario improdutivo (motor desligado).</v>
          </cell>
          <cell r="C1306" t="str">
            <v>h</v>
          </cell>
        </row>
        <row r="1307">
          <cell r="A1307" t="str">
            <v>EQ 25.05.0150 (A)</v>
          </cell>
          <cell r="B1307" t="str">
            <v>Bate Estacas sobre rolos, de queda simples com martelo de 2,5t a 3,0t, com operador, encarregado geral de cravacao e um servente, com material de operacao e material de manutencao. Custo horario produtivo.</v>
          </cell>
          <cell r="C1307" t="str">
            <v>h</v>
          </cell>
        </row>
        <row r="1308">
          <cell r="A1308" t="str">
            <v>EQ 25.05.0153 (/)</v>
          </cell>
          <cell r="B1308" t="str">
            <v>Bate Estacas sobre rolos, de queda simples com martelo de 2,5t a 3,0t, com operador, encarregado geral de cravacao e um servente, com material de operacao. Custo horario improdutivo (motor funcionando).</v>
          </cell>
          <cell r="C1308" t="str">
            <v>h</v>
          </cell>
        </row>
        <row r="1309">
          <cell r="A1309" t="str">
            <v>EQ 25.05.0156 (/)</v>
          </cell>
          <cell r="B1309" t="str">
            <v>Bate Estacas sobre rolos, de queda simples com martelo de 2,5t a 3,0t, com operador, encarregado geral de cravacao e um servente. Custo horario improdutivo (motor desligado).</v>
          </cell>
          <cell r="C1309" t="str">
            <v>h</v>
          </cell>
        </row>
        <row r="1310">
          <cell r="A1310" t="str">
            <v>EQ 25.05.0200 (A)</v>
          </cell>
          <cell r="B1310" t="str">
            <v>Bate Estacas tipo Franki ou similar para estacas de ate 600mm de diametro, com operador, encarregado geral de cravacao e um servente, com material de operacao e material de manutencao, com as seguintes especificacoes minimas: pilao de ate 4,2t, martelo retangular de 2,5t, torre trelica de 17m de altura. Custo horario produtivo.</v>
          </cell>
          <cell r="C1310" t="str">
            <v>h</v>
          </cell>
        </row>
        <row r="1311">
          <cell r="A1311" t="str">
            <v>EQ 25.05.0203 (A)</v>
          </cell>
          <cell r="B1311" t="str">
            <v>Bate Estacas tipo Franki ou similar para estacas de ate 600mm de diametro, com operador, encarregado geral de cravacao e um servente, com material de operacao, com as seguintes especificacoes minimas: pilao de ate 4,2t, martelo retangular de 2,5t, torre trelica de 17m de altura. Custo horario improdutivo (motor funcionando).</v>
          </cell>
          <cell r="C1311" t="str">
            <v>h</v>
          </cell>
        </row>
        <row r="1312">
          <cell r="A1312" t="str">
            <v>EQ 25.05.0206 (/)</v>
          </cell>
          <cell r="B1312" t="str">
            <v>Bate Estacas tipo Franki ou similar para estacas de ate 600mm de diametro, com operador, encarregado geral de cravacao e um servente, com as seguintes especificacoes minimas: pilao de ate 4,2t, martelo retangular de 2,5t, torre trelica de 17m de altura.
Custo horario improdutivo (motor desligado).</v>
          </cell>
          <cell r="C1312" t="str">
            <v>h</v>
          </cell>
        </row>
        <row r="1313">
          <cell r="A1313" t="str">
            <v>EQ 25.05.0250 (A)</v>
          </cell>
          <cell r="B1313" t="str">
            <v>Bate Estacas tipo Franki ou similar para estacas de ate 700mm de diametro, com operador, encarregado geral de cravacao e um servente, com material de operacao e material de manutencao, com as seguintes especificacoes minimas: pilao de ate 4,2t, martelo retangular de 3,5t, torre trelica de 35m de altura. Custo horario produtivo.</v>
          </cell>
          <cell r="C1313" t="str">
            <v>h</v>
          </cell>
        </row>
        <row r="1314">
          <cell r="A1314" t="str">
            <v>EQ 25.05.0253 (/)</v>
          </cell>
          <cell r="B1314" t="str">
            <v>Bate Estacas tipo Franki ou similar para estacas de ate 700mm de diametro, com operador, encarregado geral de cravacao e um servente, com material de operacao, com as seguintes especificacoes minimas: pilao de ate 4,2t, martelo retangular de 3,5t, torre trelica de 35m de altura. Custo horario improdutivo (motor funcionando).</v>
          </cell>
          <cell r="C1314" t="str">
            <v>h</v>
          </cell>
        </row>
        <row r="1315">
          <cell r="A1315" t="str">
            <v>EQ 25.05.0256 (/)</v>
          </cell>
          <cell r="B1315" t="str">
            <v>Bate Estacas tipo Franki ou similar para estacas de ate 700mm de diametro, com operador, encarregado geral de cravacao e um servente, com as seguintes especificacoes minimas: pilao de ate 4,2t, martelo retangular de 3,5t, torre trelica de 35m de altura.
Custo horario improdutivo (motor desligado).</v>
          </cell>
          <cell r="C1315" t="str">
            <v>h</v>
          </cell>
        </row>
        <row r="1316">
          <cell r="A1316" t="str">
            <v>EQ 25.05.0300 (A)</v>
          </cell>
          <cell r="B1316" t="str">
            <v>Campanula para Tubulao Pneumatico, capacidade de icamento de ate 800Kg, sem operador, com as seguintes especificacoes minimas: pressao de servico de ate 2,5Kg/cm2, inclusive guincho eletrico de icamento. Custo horario produtivo.</v>
          </cell>
          <cell r="C1316" t="str">
            <v>h</v>
          </cell>
        </row>
        <row r="1317">
          <cell r="A1317" t="str">
            <v>EQ 25.05.0303 (A)</v>
          </cell>
          <cell r="B1317" t="str">
            <v>Campanula para Tubulao Pneumatico, capacidade de icamento de ate 800Kg, sem operador, com as seguintes especificacoes minimas: pressao de servico de ate 2,5Kg/cm2, inclusive guincho eletrico de icamento. Custo horario improdutivo.</v>
          </cell>
          <cell r="C1317" t="str">
            <v>h</v>
          </cell>
        </row>
        <row r="1318">
          <cell r="A1318" t="str">
            <v>EQ 29.05.0100 (A)</v>
          </cell>
          <cell r="B1318" t="str">
            <v>Betoneira com capacidade de 320l de mistura seca, sem operador, com material de operacao, energia eletrica e material de manutencao, com as seguintes especificacoes minimas: motor eletrico trifasico de 2CV, carregamento mecanico e tambor reversivel.
Custo horario produtivo.(desonerado)</v>
          </cell>
          <cell r="C1318" t="str">
            <v>h</v>
          </cell>
        </row>
        <row r="1319">
          <cell r="A1319" t="str">
            <v>EQ 29.05.0106 (/)</v>
          </cell>
          <cell r="B1319" t="str">
            <v>Betoneira com capacidade de 320l de mistura seca, sem operador, com as seguintes especificacoes minimas: motor eletrico trifasico de 2CV, carregamento mecanico e tambor reversivel. Custo horario improdutivo.(desonerado)</v>
          </cell>
          <cell r="C1319" t="str">
            <v>h</v>
          </cell>
        </row>
        <row r="1320">
          <cell r="A1320" t="str">
            <v>EQ 29.05.0150 (A)</v>
          </cell>
          <cell r="B1320"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obra)(desonerado)</v>
          </cell>
          <cell r="C1320" t="str">
            <v>h</v>
          </cell>
        </row>
        <row r="1321">
          <cell r="A1321" t="str">
            <v>EQ 29.05.0156 (/)</v>
          </cell>
          <cell r="B1321" t="str">
            <v>Betoneira com capacidade de 320l de mistura seca, sem operador, com as seguintes especificacoes minimas: motor a gasolina, carregamento mecanico</v>
          </cell>
          <cell r="C1321" t="str">
            <v>h</v>
          </cell>
        </row>
        <row r="1322">
          <cell r="A1322">
            <v>44958</v>
          </cell>
          <cell r="B1322" t="str">
            <v>e tambor reversivel. Custo horario improdutivo. (Obs.: Utilizacao somente onde nao houver disponibilidade de energia eletrica no local da obra) (desonerado)</v>
          </cell>
          <cell r="C1322">
            <v>44958</v>
          </cell>
        </row>
        <row r="1323">
          <cell r="A1323" t="str">
            <v>EQ 29.05.0200 (/)</v>
          </cell>
          <cell r="B1323" t="str">
            <v>Betoneira com capacidade de 580l, carregador e motor eletrico WEG 7,5CV, 4 polos, 220/380V, sem caixa d'agua, Menegotti ou similar, sem operador. Aluguel produtivo.(desonerado)</v>
          </cell>
          <cell r="C1323" t="str">
            <v>h</v>
          </cell>
        </row>
        <row r="1324">
          <cell r="A1324" t="str">
            <v>EQ 29.05.0206 (/)</v>
          </cell>
          <cell r="B1324" t="str">
            <v>Betoneira com capacidade de 580l, carregador e motor eletrico WEG 7,5CV, 4 polos, 220/380V, sem caixa d'agua, Menegotti ou similar, sem operador. Aluguel improdutivo motor parado.(desonerado)</v>
          </cell>
          <cell r="C1324" t="str">
            <v>h</v>
          </cell>
        </row>
        <row r="1325">
          <cell r="A1325" t="str">
            <v>EQ 29.05.0300 (A)</v>
          </cell>
          <cell r="B1325" t="str">
            <v>Conjunto para projecao de concreto. Custo horario produtivo.(desonerado)</v>
          </cell>
          <cell r="C1325" t="str">
            <v>h</v>
          </cell>
        </row>
        <row r="1326">
          <cell r="A1326" t="str">
            <v>EQ 29.05.0303 (/)</v>
          </cell>
          <cell r="B1326" t="str">
            <v>Conjunto para projecao de concreto. Custo horario improdutivo.(desonerado)</v>
          </cell>
          <cell r="C1326" t="str">
            <v>h</v>
          </cell>
        </row>
        <row r="1327">
          <cell r="A1327" t="str">
            <v>EQ 29.05.0550 (A)</v>
          </cell>
          <cell r="B1327" t="str">
            <v>Vibrador de Imersao com tubo de 48mmx480mm, sem operador, com material de operacao, energia eletrica e material de manutencao, com as seguintes especificacoes minimas: motor eletrico trifasico de 2CV e mangote de 5m de comprimentor. Custo horario produtivo.(desonerado)</v>
          </cell>
          <cell r="C1327" t="str">
            <v>h</v>
          </cell>
        </row>
        <row r="1328">
          <cell r="A1328" t="str">
            <v>EQ 29.05.0556 (/)</v>
          </cell>
          <cell r="B1328" t="str">
            <v>Vibrador de Imersao com tubo de 48mmx480mm, sem operador, com as seguintes especificacoes minimas: motor eletrico trifasico de 2CV e mangote de 5m de comprimentor. Custo horario improdutivo. (desonerado)</v>
          </cell>
          <cell r="C1328" t="str">
            <v>h</v>
          </cell>
        </row>
        <row r="1329">
          <cell r="A1329" t="str">
            <v>EQ 30.05.0100 (A)</v>
          </cell>
          <cell r="B1329" t="str">
            <v>Betoneira com capacidade de 320l de mistura seca, sem operador, com material de operacao, energia eletrica e material de manutencao, com as seguintes especificacoes minimas: motor eletrico trifasico de 2CV, carregamento mecanico e tambor reversivel. Custo horario produtivo.</v>
          </cell>
          <cell r="C1329" t="str">
            <v>h</v>
          </cell>
        </row>
        <row r="1330">
          <cell r="A1330" t="str">
            <v>EQ 30.05.0106 (/)</v>
          </cell>
          <cell r="B1330" t="str">
            <v>Betoneira com capacidade de 320l de mistura seca, sem operador, com as seguintes especificacoes minimas: motor eletrico trifasico de 2CV, carregamento mecanico e tambor reversivel. Custo horario improdutivo.</v>
          </cell>
          <cell r="C1330" t="str">
            <v>h</v>
          </cell>
        </row>
        <row r="1331">
          <cell r="A1331" t="str">
            <v>EQ 30.05.0150 (A)</v>
          </cell>
          <cell r="B1331" t="str">
            <v>Betoneira com capacidade de 320l de mistura seca, sem operador, com material de operacao e material de manutencao, com as seguintes especificacoes minimas: motor a gasolina, carregamento mecanico e tambor reversivel. Custo horario produtivo. (Obs.: Utilizacao somente onde nao houver disponibilidade de energia eletrica no local da obra)</v>
          </cell>
          <cell r="C1331" t="str">
            <v>h</v>
          </cell>
        </row>
        <row r="1332">
          <cell r="A1332" t="str">
            <v>EQ 30.05.0156 (/)</v>
          </cell>
          <cell r="B1332" t="str">
            <v>Betoneira com capacidade de 320l de mistura seca, sem operador, com as seguintes especificacoes minimas: motor a gasolina, carregamento mecanico e tambor reversivel. Custo horario improdutivo. (Obs.: Utilizacao somente onde nao houver disponibilidade de energia eletrica no local da obra)</v>
          </cell>
          <cell r="C1332" t="str">
            <v>h</v>
          </cell>
        </row>
        <row r="1333">
          <cell r="A1333" t="str">
            <v>EQ 30.05.0200 (/)</v>
          </cell>
          <cell r="B1333" t="str">
            <v>Betoneira com capacidade de 580l, carregador e motor eletrico WEG 7,5CV, 4 polos, 220/380V, sem caixa d'agua, Menegotti ou similar, sem operador. Aluguel produtivo.</v>
          </cell>
          <cell r="C1333" t="str">
            <v>h</v>
          </cell>
        </row>
        <row r="1334">
          <cell r="A1334" t="str">
            <v>EQ 30.05.0206 (/)</v>
          </cell>
          <cell r="B1334" t="str">
            <v>Betoneira com capacidade de 580l, carregador e motor eletrico WEG 7,5CV, 4 polos, 220/380V, sem caixa d'agua, Menegotti ou similar, sem operador. Aluguel improdutivo motor parado.</v>
          </cell>
          <cell r="C1334" t="str">
            <v>h</v>
          </cell>
        </row>
        <row r="1335">
          <cell r="A1335" t="str">
            <v>EQ 30.05.0300 (A)</v>
          </cell>
          <cell r="B1335" t="str">
            <v>Conjunto para projecao de concreto. Custo horario produtivo.</v>
          </cell>
          <cell r="C1335" t="str">
            <v>h</v>
          </cell>
        </row>
        <row r="1336">
          <cell r="A1336" t="str">
            <v>EQ 30.05.0303 (/)</v>
          </cell>
          <cell r="B1336" t="str">
            <v>Conjunto para projecao de concreto. Custo horario improdutivo.</v>
          </cell>
          <cell r="C1336" t="str">
            <v>h</v>
          </cell>
        </row>
        <row r="1337">
          <cell r="A1337" t="str">
            <v>EQ 30.05.0550 (A)</v>
          </cell>
          <cell r="B1337" t="str">
            <v>Vibrador de Imersao com tubo de 48mmx480mm, sem operador, com material de operacao, energia eletrica e material de manutencao, com as seguintes especificacoes minimas: motor eletrico trifasico de 2CV e mangote de 5m de comprimentor. Custo horario produtivo.</v>
          </cell>
          <cell r="C1337" t="str">
            <v>h</v>
          </cell>
        </row>
        <row r="1338">
          <cell r="A1338" t="str">
            <v>EQ 30.05.0556 (/)</v>
          </cell>
          <cell r="B1338" t="str">
            <v>Vibrador de Imersao com tubo de 48mmx480mm, sem operador, com as seguintes especificacoes minimas: motor eletrico trifasico de 2CV e mangote de 5m de comprimentor. Custo horario improdutivo.</v>
          </cell>
          <cell r="C1338" t="str">
            <v>h</v>
          </cell>
        </row>
        <row r="1339">
          <cell r="A1339" t="str">
            <v>EQ 34.05.0050 (/)</v>
          </cell>
          <cell r="B133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produtivo.(desonerado)</v>
          </cell>
          <cell r="C1339" t="str">
            <v>h</v>
          </cell>
        </row>
        <row r="1340">
          <cell r="A1340" t="str">
            <v>EQ 34.05.0053 (/)</v>
          </cell>
          <cell r="B1340" t="str">
            <v>Rotativa para execucao de pocos profundos, sobre caminhao de 12t, com chefe de turma tecnico em sondagem e 03 sondadores operadores, material de</v>
          </cell>
          <cell r="C1340" t="str">
            <v>h</v>
          </cell>
        </row>
        <row r="1341">
          <cell r="A1341">
            <v>44958</v>
          </cell>
          <cell r="B1341" t="str">
            <v>manutencao, com as seguintes especificacoes minimas: motor diesel de 162CV, compressor de ar rotativo de 270HP, descraga livre de 747Pcm e pressao de 150psi. Custo horario improdutivo (motor funcionando).(desonerado)</v>
          </cell>
          <cell r="C1341">
            <v>44958</v>
          </cell>
        </row>
        <row r="1342">
          <cell r="A1342" t="str">
            <v>EQ 34.05.0056 (/)</v>
          </cell>
          <cell r="B1342"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 (desonerado)</v>
          </cell>
          <cell r="C1342" t="str">
            <v>h</v>
          </cell>
        </row>
        <row r="1343">
          <cell r="A1343" t="str">
            <v>EQ 34.10.0050 (/)</v>
          </cell>
          <cell r="B1343" t="str">
            <v>Bomba Hidraulica Submersivel, monofasica, com motor eletrico com potencia de 1CV - 220V/380V, marca ABS modelo UNI 500 ou similar, exclusive acessorios. Fornecimento e colocacao.(desonerado)</v>
          </cell>
          <cell r="C1343" t="str">
            <v>un</v>
          </cell>
        </row>
        <row r="1344">
          <cell r="A1344" t="str">
            <v>EQ 34.10.0100 (/)</v>
          </cell>
          <cell r="B1344" t="str">
            <v>Bomba Hidraulica Submersivel, trifasica, com motor eletrico com potencia de 2CV - 220V/380V, marca ABS modelo UNI 600T ou similar, exclusive acessorios. Fornecimento e colocacao. (desonerado)</v>
          </cell>
          <cell r="C1344" t="str">
            <v>un</v>
          </cell>
        </row>
        <row r="1345">
          <cell r="A1345" t="str">
            <v>EQ 34.10.0150 (/)</v>
          </cell>
          <cell r="B1345" t="str">
            <v>Bomba Hidraulica Submersivel, trifasica, com motor eletrico com potencia de 3,5CV - 220V/380V, modelo AFP-100 ou similar, exclusive acessorios. Fornecimento e colocacao. (desonerado)</v>
          </cell>
          <cell r="C1345" t="str">
            <v>un</v>
          </cell>
        </row>
        <row r="1346">
          <cell r="A1346" t="str">
            <v>EQ 34.10.0200 (A)</v>
          </cell>
          <cell r="B1346"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produtivo.(desonerado)</v>
          </cell>
          <cell r="C1346" t="str">
            <v>h</v>
          </cell>
        </row>
        <row r="1347">
          <cell r="A1347" t="str">
            <v>EQ 34.10.0203 (/)</v>
          </cell>
          <cell r="B1347"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 (desonerado)</v>
          </cell>
          <cell r="C1347" t="str">
            <v>h</v>
          </cell>
        </row>
        <row r="1348">
          <cell r="A1348" t="str">
            <v>EQ 34.10.0250 (/)</v>
          </cell>
          <cell r="B1348" t="str">
            <v>Bomba Hidraulica Submersivel, trifasica, com motor eletrico com potencia de 8CV - 220V/380V, modelo JUMBO S1ND ou similar, exclusive acessorios. Fornecimento e instalacao hidraulica e eletrica.(desonerado)</v>
          </cell>
          <cell r="C1348" t="str">
            <v>un</v>
          </cell>
        </row>
        <row r="1349">
          <cell r="A1349" t="str">
            <v>EQ 34.10.0253 (/)</v>
          </cell>
          <cell r="B1349" t="str">
            <v>Bomba hidraulica submersivel, trifasica, motor eletrico com potencia de 3,8CV, 220/380V, para tubulacao de 3", modelo Jumbo 24ND da ABS ou similar. Fornecimento.(desonerado)</v>
          </cell>
          <cell r="C1349" t="str">
            <v>un</v>
          </cell>
        </row>
        <row r="1350">
          <cell r="A1350" t="str">
            <v>EQ 34.10.0256 (/)</v>
          </cell>
          <cell r="B1350" t="str">
            <v>Bomba hidraulica submersivel, trifasica, motor eletrico com potencia de 2CV, 220/380V, para tubulacao de 2", modelo Jumbo 14D da ABS ou similar. Fornecimento.(desonerado)</v>
          </cell>
          <cell r="C1350" t="str">
            <v>un</v>
          </cell>
        </row>
        <row r="1351">
          <cell r="A1351" t="str">
            <v>EQ 34.10.0259 (/)</v>
          </cell>
          <cell r="B1351" t="str">
            <v>Bomba hidraulica submersivel, trifasica, motor eletrico com potencia de 1,5CV, 220/380V, para tubulacao de 2", modelo Jumbo 12D da ABS ou similar. Fornecimento.(desonerado)</v>
          </cell>
          <cell r="C1351" t="str">
            <v>un</v>
          </cell>
        </row>
        <row r="1352">
          <cell r="A1352" t="str">
            <v>EQ 34.10.0262 (/)</v>
          </cell>
          <cell r="B1352" t="str">
            <v>Bomba hidraulica submersivel, trifasica, motor eletrico com potencia de 15CV, 220/380V, para tubulacao de 6", modelo Jumbo 84LD da ABS ou similar. Fornecimento.(desonerado)</v>
          </cell>
          <cell r="C1352" t="str">
            <v>un</v>
          </cell>
        </row>
        <row r="1353">
          <cell r="A1353" t="str">
            <v>EQ 34.10.0265 (/)</v>
          </cell>
          <cell r="B1353" t="str">
            <v>Bomba hidraulica submersivel, trifasica, motor eletrico com potencia de 15CV, 220/380V, para tubulacao de 4", modelo Jumbo 84ND da ABS ou similar. Fornecimento.(desonerado)</v>
          </cell>
          <cell r="C1353" t="str">
            <v>un</v>
          </cell>
        </row>
        <row r="1354">
          <cell r="A1354" t="str">
            <v>EQ 34.10.0268 (/)</v>
          </cell>
          <cell r="B1354" t="str">
            <v>Bomba hidraulica submersivel, trifasica, motor eletrico com potencia de 9CV, 220/380V, para tubulacao de 4", modelo Jumbo 54HD da ABS ou similar. Fornecimento.(desonerado)</v>
          </cell>
          <cell r="C1354" t="str">
            <v>un</v>
          </cell>
        </row>
        <row r="1355">
          <cell r="A1355" t="str">
            <v>EQ 34.10.0271 (/)</v>
          </cell>
          <cell r="B1355" t="str">
            <v>Bomba hidraulica submersivel, trifasica, motor eletrico com potencia de 6CV, 220/380V, para tubulacao de 3", modelo Jumbo 30MD da ABS ou similar. Fornecimento.(desonerado)</v>
          </cell>
          <cell r="C1355" t="str">
            <v>un</v>
          </cell>
        </row>
        <row r="1356">
          <cell r="A1356" t="str">
            <v>EQ 34.10.0274 (/)</v>
          </cell>
          <cell r="B1356" t="str">
            <v>Bomba hidraulica submersivel, trifasica, motor eletrico com potencia de 6CV, 220/380V, para tubulacao de 2", modelo Jumbo 30HD da ABS ou similar. Fornecimento.(desonerado)</v>
          </cell>
          <cell r="C1356" t="str">
            <v>un</v>
          </cell>
        </row>
        <row r="1357">
          <cell r="A1357" t="str">
            <v>EQ 34.10.0300 (A)</v>
          </cell>
          <cell r="B1357" t="str">
            <v>Bomba hidraulica centrifuga submersa, com motor eletrico de 10CV, exclusive acessorios.
Fornecimento e instalacao hidraulica e eletrica. (desonerado)</v>
          </cell>
          <cell r="C1357" t="str">
            <v>un</v>
          </cell>
        </row>
        <row r="1358">
          <cell r="A1358" t="str">
            <v>EQ 34.10.0325 (/)</v>
          </cell>
          <cell r="B1358" t="str">
            <v>Bomba hidraulica submersivel trifasica, para aguas residuais, motor 3,0KW a 3430 rpm, grau de</v>
          </cell>
          <cell r="C1358" t="str">
            <v>un</v>
          </cell>
        </row>
        <row r="1359">
          <cell r="A1359">
            <v>44958</v>
          </cell>
          <cell r="B1359" t="str">
            <v>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Fornecimento.(desonerado)</v>
          </cell>
          <cell r="C1359">
            <v>44958</v>
          </cell>
        </row>
        <row r="1360">
          <cell r="A1360" t="str">
            <v>EQ 34.10.0350 (A)</v>
          </cell>
          <cell r="B1360" t="str">
            <v>Bomba submersivel para esgoto sanitario, curva 483, 7,5KW-1745RPM, 220/380 ou 440V, trifasico,
descarga de 100m, modelo CP 3127, tipo Flygt ou similar. Fornecimento, instalacao hidraulica e eletrica.(desonerado)</v>
          </cell>
          <cell r="C1360" t="str">
            <v>un</v>
          </cell>
        </row>
        <row r="1361">
          <cell r="A1361" t="str">
            <v>EQ 34.10.0400 (/)</v>
          </cell>
          <cell r="B1361" t="str">
            <v>Bomba Hidraulica Centrifuga Submersivel, de 30CV, saida de 4" ou 6", modelo Jumbo 201, fabricacao ABS ou similar. Fornecimento. (desonerado)</v>
          </cell>
          <cell r="C1361" t="str">
            <v>un</v>
          </cell>
        </row>
        <row r="1362">
          <cell r="A1362" t="str">
            <v>EQ 34.10.0450 (/)</v>
          </cell>
          <cell r="B1362"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produtivo.(desonerado)</v>
          </cell>
          <cell r="C1362" t="str">
            <v>h</v>
          </cell>
        </row>
        <row r="1363">
          <cell r="A1363" t="str">
            <v>EQ 34.10.0453 (/)</v>
          </cell>
          <cell r="B1363"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improdutivo.(desonerado)</v>
          </cell>
          <cell r="C1363" t="str">
            <v>h</v>
          </cell>
        </row>
        <row r="1364">
          <cell r="A1364" t="str">
            <v>EQ 34.10.0500 (A)</v>
          </cell>
          <cell r="B1364"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produtivo.(desonerado)</v>
          </cell>
          <cell r="C1364" t="str">
            <v>h</v>
          </cell>
        </row>
        <row r="1365">
          <cell r="A1365" t="str">
            <v>EQ 34.10.0503 (/)</v>
          </cell>
          <cell r="B1365"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 (desonerado)</v>
          </cell>
          <cell r="C1365" t="str">
            <v>h</v>
          </cell>
        </row>
        <row r="1366">
          <cell r="A1366" t="str">
            <v>EQ 34.10.0551 (/)</v>
          </cell>
          <cell r="B1366" t="str">
            <v>Moto Bomba Susuki ou similar, com bomba centrifuga auto-escorvante de rotor aberto, bocais de succao de 3 , motor a gasolina de 5,3HP, inclusive mangueiras de succao e recalque, sem operador. Fornecimento.(desonerado)</v>
          </cell>
          <cell r="C1366" t="str">
            <v>un</v>
          </cell>
        </row>
        <row r="1367">
          <cell r="A1367" t="str">
            <v>EQ 34.10.0600 (A)</v>
          </cell>
          <cell r="B1367" t="str">
            <v>Recuperacao de bomba hidraulica, centrifuga, trifasica, com motor eletrico de 3/4CV - 220V/380V, compreendendo a troca de selo, gaxetas, buchas, mancal, rolamentos e a pintura externa.(desonerado)</v>
          </cell>
          <cell r="C1367" t="str">
            <v>un</v>
          </cell>
        </row>
        <row r="1368">
          <cell r="A1368" t="str">
            <v>EQ 34.10.0650 (A)</v>
          </cell>
          <cell r="B1368" t="str">
            <v>Recuperacao de bomba hidraulica, centrifuga submersivel, monofasica, com motor eletrico de 1CV - 220V/380V, tipo ABS ou similar, compreendendo a troca de selo, gaxetas, buchas, mancal, rolamentos e a pintura externa. (desonerado)</v>
          </cell>
          <cell r="C1368" t="str">
            <v>un</v>
          </cell>
        </row>
        <row r="1369">
          <cell r="A1369" t="str">
            <v>EQ 34.10.0670 (/)</v>
          </cell>
          <cell r="B1369" t="str">
            <v>Recuperacao de bomba hidraulica centrifuga, trifasica, motor eletrico de 1CV, modelo 250RS, Dancor ou similar, compreendendo a troca de selo, gaxetas, buchas, mancal, rolamentos e pintura externa.(desonerado)</v>
          </cell>
          <cell r="C1369" t="str">
            <v>un</v>
          </cell>
        </row>
        <row r="1370">
          <cell r="A1370" t="str">
            <v>EQ 34.10.0685 (/)</v>
          </cell>
          <cell r="B1370" t="str">
            <v>Recuperacao de bomba hidraulica centrifuga, com motor eletrico, potencia de 2CV, 220V, compreendendo a troca de selo, gaxetas, buchas, mancal, rolamentos e a pintura externa. (desonerado)</v>
          </cell>
          <cell r="C1370" t="str">
            <v>un</v>
          </cell>
        </row>
        <row r="1371">
          <cell r="A1371" t="str">
            <v>EQ 34.10.0700 (A)</v>
          </cell>
          <cell r="B1371" t="str">
            <v>Recuperacao de bomba hidraulica, submersivel, trifasica, com motor eletrico de 2CV - 220V/380V, tipo ABS ou similar, compreendendo a troca de selo, gaxetas, buchas, mancal, rolamentos e a pintura externa.(desonerado)</v>
          </cell>
          <cell r="C1371" t="str">
            <v>un</v>
          </cell>
        </row>
        <row r="1372">
          <cell r="A1372" t="str">
            <v>EQ 34.10.0750 (A)</v>
          </cell>
          <cell r="B1372" t="str">
            <v>Recuperacao de bomba hidraulica, centrifuga submersivel, tipo "sapo", trifasica, com motor eletrico de 2CV - 220V, compreendendo a troca de selo, gaxetas, buchas, mancal, rolamentos e a pintura externa.(desonerado)</v>
          </cell>
          <cell r="C1372" t="str">
            <v>un</v>
          </cell>
        </row>
        <row r="1373">
          <cell r="A1373" t="str">
            <v>EQ 34.10.0800 (A)</v>
          </cell>
          <cell r="B1373" t="str">
            <v>Recuperacao de bomba hidraulica, vazao de 42m3/h, centrifuga submersivel, refrigerada a agua, trifasica com motor eletrico de 2,4CV - 220V/380V, compreendendo a troca de selo, gaxetas, buchas, mancal, rolamentos e a pintura externa.(desonerado)</v>
          </cell>
          <cell r="C1373" t="str">
            <v>un</v>
          </cell>
        </row>
        <row r="1374">
          <cell r="A1374" t="str">
            <v>EQ 34.10.0850 (A)</v>
          </cell>
          <cell r="B1374" t="str">
            <v>Recuperacao de bomba hidraulica, centrifuga submersivel, trifasica com motor eletrico de 3,5CV
- 220V/380V, compreendendo a troca de selo, gaxetas, buchas, mancal, rolamentos e a pintura externa, tipo AFP-100 ou similar.(desonerado)</v>
          </cell>
          <cell r="C1374" t="str">
            <v>un</v>
          </cell>
        </row>
        <row r="1375">
          <cell r="A1375" t="str">
            <v>EQ 34.10.0870 (/)</v>
          </cell>
          <cell r="B1375" t="str">
            <v>Recuperacao de bomba hidraulica centrifuga, submersivel, trifasica, motor eletrico de 3,8CV modelo Jumbo 24ND, ABS ou similar, compreendendo a troca de selo, gaxetas, buchas, mancal, rolamentos e pintura externa. (desonerado)</v>
          </cell>
          <cell r="C1375" t="str">
            <v>un</v>
          </cell>
        </row>
        <row r="1376">
          <cell r="A1376" t="str">
            <v>EQ 34.10.0880 (/)</v>
          </cell>
          <cell r="B1376" t="str">
            <v>Recuperacao de bomba hidraulica centrifuga, trifasica, motor eletrico de 5CV, serie CAM, modelo 618TJM, Dancor ou similar, compreendendo a troca de selo, gaxetas, buchas, mancal, rolamentos e pintura externa.(desonerado)</v>
          </cell>
          <cell r="C1376" t="str">
            <v>un</v>
          </cell>
        </row>
        <row r="1377">
          <cell r="A1377" t="str">
            <v>EQ 34.10.0900 (A)</v>
          </cell>
          <cell r="B1377" t="str">
            <v>Recuperacao de bomba hidraulica, centrifuga submersivel, trifasica com motor eletrico de 8CV - 220V/380V, tipo JUMBO S1ND ou similar, compreendendo a troca de selo, gaxetas, buchas, mancal, rolamentos e a pintura externa. (desonerado)</v>
          </cell>
          <cell r="C1377" t="str">
            <v>un</v>
          </cell>
        </row>
        <row r="1378">
          <cell r="A1378" t="str">
            <v>EQ 34.10.0930 (/)</v>
          </cell>
          <cell r="B1378" t="str">
            <v>Recuperacao de bomba hidraulica centrifuga, submersivel, trifasica, motor eletrico de 9CV modelo Jumbo 54HD, ABS ou similar, compreendendo a troca de selo, gaxetas, buchas, mancal, rolamentos e pintura externa. (desonerado)</v>
          </cell>
          <cell r="C1378" t="str">
            <v>un</v>
          </cell>
        </row>
        <row r="1379">
          <cell r="A1379" t="str">
            <v>EQ 34.10.0950 (A)</v>
          </cell>
          <cell r="B1379" t="str">
            <v>Recuperacao de bomba hidraulica, centrifuga submersivel, trifasica com motor eletrico de 4,2CV
- 220V/380V, tipo SPV 30/2 ou similar, compreendendo a troca de selo, gaxetas, buchas, mancal, rolamentos e a pintura externa. (desonerado)</v>
          </cell>
          <cell r="C1379" t="str">
            <v>un</v>
          </cell>
        </row>
        <row r="1380">
          <cell r="A1380" t="str">
            <v>EQ 34.10.1000 (A)</v>
          </cell>
          <cell r="B1380" t="str">
            <v>Recuperacao de bomba hidraulica, centrifuga submersivel, trifasica com motor eletrico de 6,3CV
- 220V/380V, compreendendo a troca de selo, gaxetas, buchas, mancal, rolamentos e a pintura externa, tipo SPV 40/C ou similar.(desonerado)</v>
          </cell>
          <cell r="C1380" t="str">
            <v>un</v>
          </cell>
        </row>
        <row r="1381">
          <cell r="A1381" t="str">
            <v>EQ 34.10.1050 (/)</v>
          </cell>
          <cell r="B1381" t="str">
            <v>Recuperacao de Bomba Hidraulica Centrifuga Submersivel, de 30CV, saida de 4" ou 6", modelo Jumbo 201, fabricacao ABS ou similar. (desonerado)</v>
          </cell>
          <cell r="C1381" t="str">
            <v>un</v>
          </cell>
        </row>
        <row r="1382">
          <cell r="A1382" t="str">
            <v>EQ 34.15.0200 (/)</v>
          </cell>
          <cell r="B1382" t="str">
            <v>Bomba Hidraulica Centrifuga trifasica, com motor eletrico de 3/4CV - 220V/380V, marca Worthington modelo D-520 ou similar, exclusive acessorios. Fornecimento e colocacao. (desonerado)</v>
          </cell>
          <cell r="C1382" t="str">
            <v>un</v>
          </cell>
        </row>
        <row r="1383">
          <cell r="A1383" t="str">
            <v>EQ 34.15.0250 (A)</v>
          </cell>
          <cell r="B1383" t="str">
            <v>Bomba Hidraulica Centrifuga, com motor eletrico, potencia de 1CV, succao de 1", elevacao de 1", vazao de 5m3/h, altura manometrica maxima de 35MCA, trifasica, modelo 250RS da Dancor ou similar, exclusive acessorios. Fornecimento e colocacao.(desonerado)</v>
          </cell>
          <cell r="C1383" t="str">
            <v>un</v>
          </cell>
        </row>
        <row r="1384">
          <cell r="A1384" t="str">
            <v>EQ 34.15.0253 (/)</v>
          </cell>
          <cell r="B1384" t="str">
            <v>Bomba Hidraulica centrifuga, trifasica, motor eletrico 220/380V, com potencia de 5CV, com succao de 2" e elevacao de 1 1/2", serie CAM, modelo 618TJM, Dancor ou similar. Fornecimento. (desonerado)</v>
          </cell>
          <cell r="C1384" t="str">
            <v>un</v>
          </cell>
        </row>
        <row r="1385">
          <cell r="A1385" t="str">
            <v>EQ 34.15.0350 (A)</v>
          </cell>
          <cell r="B1385" t="str">
            <v>Bomba Hidraulica Centrifuga, com motor eletrico, potencia de 2CV; exclusive acessorios.
Fornecimento e colocacao.(desonerado)</v>
          </cell>
          <cell r="C1385" t="str">
            <v>un</v>
          </cell>
        </row>
        <row r="1386">
          <cell r="A1386" t="str">
            <v>EQ 34.15.0370 (/)</v>
          </cell>
          <cell r="B1386" t="str">
            <v>Bomba hidraulica centrifuga, trifasica, motor eletrico de 3CV, tipo Mark Peerless DB7-C ou similar, exclusive acessorios. Fornecimento e colocacao.(desonerado)</v>
          </cell>
          <cell r="C1386" t="str">
            <v>un</v>
          </cell>
        </row>
        <row r="1387">
          <cell r="A1387" t="str">
            <v>EQ 34.15.0470 (/)</v>
          </cell>
          <cell r="B1387" t="str">
            <v>Bomba hidraulica centrifuga, trifasica, motor eletrico de 7,5CV, modelo DS9, WEG ou similar, exclusive acessorios. Fornecimento e colocacao. (desonerado)</v>
          </cell>
          <cell r="C1387" t="str">
            <v>un</v>
          </cell>
        </row>
        <row r="1388">
          <cell r="A1388" t="str">
            <v>EQ 34.15.0500 (/)</v>
          </cell>
          <cell r="B1388" t="str">
            <v>Bomba Hidraulica Centrifuga, com motor eletrico, potencia de 10CV; exclusive acessorios.
Fornecimento e colocacao.(desonerado)</v>
          </cell>
          <cell r="C1388" t="str">
            <v>un</v>
          </cell>
        </row>
        <row r="1389">
          <cell r="A1389" t="str">
            <v>EQ 34.15.0600 (/)</v>
          </cell>
          <cell r="B1389" t="str">
            <v>Bomba Hidraulica Centrifuga trifasica, com motor eletrico de 15CV - 220V/380V, marca Worthington modelo D-1020 ou similar, exclusive acessorios.
Fornecimento e colocacao.(desonerado)</v>
          </cell>
          <cell r="C1389" t="str">
            <v>un</v>
          </cell>
        </row>
        <row r="1390">
          <cell r="A1390" t="str">
            <v>EQ 34.15.0700 (/)</v>
          </cell>
          <cell r="B1390" t="str">
            <v>Bomba Hidraulica Centrifuga, trifasica, com motor eletrico com potencia de 25CV - 220V/380V, succao de 2", elevacao de 1 1/2", vazao de 40m3/h, altura de recalque de 90m, marca Alleri ou similar, exclusive acessorios. Fornecimento e colocacao.(desonerado)</v>
          </cell>
          <cell r="C1390" t="str">
            <v>un</v>
          </cell>
        </row>
        <row r="1391">
          <cell r="A1391" t="str">
            <v>EQ 34.15.0800 (/)</v>
          </cell>
          <cell r="B1391" t="str">
            <v>Bomba de eixo vertical, 1HP, 380V, diametro de 2" do tubo de elevacao, AMT=5m, vazao de 26m3/h,</v>
          </cell>
          <cell r="C1391" t="str">
            <v>un</v>
          </cell>
        </row>
        <row r="1392">
          <cell r="A1392">
            <v>44958</v>
          </cell>
          <cell r="B1392" t="str">
            <v>modelo 1063 da Dancor, ou similar. Fornecimento e colocacao.(desonerado)</v>
          </cell>
          <cell r="C1392">
            <v>44958</v>
          </cell>
        </row>
        <row r="1393">
          <cell r="A1393" t="str">
            <v>EQ 34.15.1000 (A)</v>
          </cell>
          <cell r="B1393" t="str">
            <v>Recuperacao de bomba hidraulica, centrifuga, trifasica, com motor eletrico de 0,5CV, vazao de 9m3/h, compreendendo a troca de selo, gaxetas, buchas, mancal, rolamentos e a pintura externa, tipo Mark Peerless XD2-003 ou similar. (desonerado)</v>
          </cell>
          <cell r="C1393" t="str">
            <v>un</v>
          </cell>
        </row>
        <row r="1394">
          <cell r="A1394" t="str">
            <v>EQ 34.15.1200 (A)</v>
          </cell>
          <cell r="B1394" t="str">
            <v>Recuperacao de bomba hidraulica, centrifuga, trifasica, com motor eletrico de 3CV, tipo Mark Peerless DBC 710 ou similar, compreendendo a troca de selo, gaxetas, buchas, mancal, rolamentos e a pintura externa.(desonerado)</v>
          </cell>
          <cell r="C1394" t="str">
            <v>un</v>
          </cell>
        </row>
        <row r="1395">
          <cell r="A1395" t="str">
            <v>EQ 34.15.1250 (A)</v>
          </cell>
          <cell r="B1395" t="str">
            <v>Recuperacao de bomba hidraulica, centrifuga, trifasica, com motor eletrico de 7,5CV - 220/380V, tipo Mark Peerless DS9-009 ou similar, compreendendo a troca de selo, gaxetas, buchas, mancal, rolamentos e a pintura externa. (desonerado)</v>
          </cell>
          <cell r="C1395" t="str">
            <v>un</v>
          </cell>
        </row>
        <row r="1396">
          <cell r="A1396" t="str">
            <v>EQ 34.15.1400 (A)</v>
          </cell>
          <cell r="B1396" t="str">
            <v>Recuperacao de bomba hidraulica, centrifuga, trifasica, com motor eletrico de 10CV - 220/380V, compreendendo a troca de selo, gaxetas, buchas, mancal, rolamentos e a pintura externa. (desonerado)</v>
          </cell>
          <cell r="C1396" t="str">
            <v>un</v>
          </cell>
        </row>
        <row r="1397">
          <cell r="A1397" t="str">
            <v>EQ 34.15.1700 (A)</v>
          </cell>
          <cell r="B1397" t="str">
            <v>Recuperacao de bomba hidraulica, centrifuga, trifasica, com motor eletrico de 15CV - 220/380V, tipo Worthington D-1020 ou similar, compreendendo a troca de selo, gaxetas, buchas, mancal, rolamentos e a pintura externa. (desonerado)</v>
          </cell>
          <cell r="C1397" t="str">
            <v>un</v>
          </cell>
        </row>
        <row r="1398">
          <cell r="A1398" t="str">
            <v>EQ 34.15.1800 (A)</v>
          </cell>
          <cell r="B1398" t="str">
            <v>Recuperacao de bomba hidraulica, centrifuga, trifasica, com motor eletrico de 25CV - 220/380V, succao com diametro de 2", recalque com diametro de 1 1/2", compreendendo a troca de selo, gaxetas, buchas, mancal, rolamentos e a pintura externa, tipo Alleri ou similar. (desonerado)</v>
          </cell>
          <cell r="C1398" t="str">
            <v>un</v>
          </cell>
        </row>
        <row r="1399">
          <cell r="A1399" t="str">
            <v>EQ 35.05.0050 (/)</v>
          </cell>
          <cell r="B1399" t="str">
            <v>Rotativa para execucao de pocos profundos, sobre caminhao de 12t, com chefe de turma tecnico em sondagem e 03 sondadores operadores, material de operacao e material de manutencao, com as seguintes especificacoes minimas: motor diesel de 162CV, compressor de ar rotativo de 270HP, descraga livre de 747Pcm e pressao de 150psi.
Custo horario produtivo.</v>
          </cell>
          <cell r="C1399" t="str">
            <v>h</v>
          </cell>
        </row>
        <row r="1400">
          <cell r="A1400" t="str">
            <v>EQ 35.05.0053 (/)</v>
          </cell>
          <cell r="B1400" t="str">
            <v>Rotativa para execucao de pocos profundos, sobre caminhao de 12t, com chefe de turma tecnico em sondagem e 03 sondadores operadores, material de manutencao, com as seguintes especificacoes minimas: motor diesel de 162CV, compressor de ar rotativo de 270HP, descraga livre de 747Pcm e pressao de 150psi. Custo horario improdutivo (motor funcionando).</v>
          </cell>
          <cell r="C1400" t="str">
            <v>h</v>
          </cell>
        </row>
        <row r="1401">
          <cell r="A1401" t="str">
            <v>EQ 35.05.0056 (/)</v>
          </cell>
          <cell r="B1401" t="str">
            <v>Rotativa para execucao de pocos profundos, sobre caminhao de 12t, com chefe de turma tecnico em sondagem e 03 sondadores operadores, com as seguintes especificacoes minimas: motor diesel de 162CV, compressor de ar rotativo de 270HP, descraga livre de 747Pcm e pressao de 150psi.
Custo horario improdutivo (motor desligado).</v>
          </cell>
          <cell r="C1401" t="str">
            <v>h</v>
          </cell>
        </row>
        <row r="1402">
          <cell r="A1402" t="str">
            <v>EQ 35.10.0050 (/)</v>
          </cell>
          <cell r="B1402" t="str">
            <v>Bomba Hidraulica Submersivel, monofasica, com motor eletrico com potencia de 1CV - 220V/380V, marca ABS modelo UNI 500 ou similar, exclusive acessorios. Fornecimento e colocacao.</v>
          </cell>
          <cell r="C1402" t="str">
            <v>un</v>
          </cell>
        </row>
        <row r="1403">
          <cell r="A1403" t="str">
            <v>EQ 35.10.0100 (/)</v>
          </cell>
          <cell r="B1403" t="str">
            <v>Bomba Hidraulica Submersivel, trifasica, com motor eletrico com potencia de 2CV - 220V/380V, marca ABS modelo UNI 600T ou similar, exclusive acessorios. Fornecimento e colocacao.</v>
          </cell>
          <cell r="C1403" t="str">
            <v>un</v>
          </cell>
        </row>
        <row r="1404">
          <cell r="A1404" t="str">
            <v>EQ 35.10.0150 (/)</v>
          </cell>
          <cell r="B1404" t="str">
            <v>Bomba Hidraulica Submersivel, trifasica, com motor eletrico com potencia de 3,5CV - 220V/380V, modelo AFP-100 ou similar, exclusive acessorios. Fornecimento e colocacao.</v>
          </cell>
          <cell r="C1404" t="str">
            <v>un</v>
          </cell>
        </row>
        <row r="1405">
          <cell r="A1405" t="str">
            <v>EQ 35.10.0200 (A)</v>
          </cell>
          <cell r="B1405"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05" t="str">
            <v>h</v>
          </cell>
        </row>
        <row r="1406">
          <cell r="A1406" t="str">
            <v>EQ 35.10.0203 (/)</v>
          </cell>
          <cell r="B1406"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06" t="str">
            <v>h</v>
          </cell>
        </row>
        <row r="1407">
          <cell r="A1407" t="str">
            <v>EQ 35.10.0250 (/)</v>
          </cell>
          <cell r="B1407" t="str">
            <v>Bomba Hidraulica Submersivel, trifasica, com motor eletrico com potencia de 8CV - 220V/380V,</v>
          </cell>
          <cell r="C1407" t="str">
            <v>un</v>
          </cell>
        </row>
        <row r="1408">
          <cell r="A1408">
            <v>44958</v>
          </cell>
          <cell r="B1408" t="str">
            <v>modelo JUMBO S1ND ou similar, exclusive acessorios. Fornecimento e instalacao hidraulica e eletrica.</v>
          </cell>
          <cell r="C1408">
            <v>44958</v>
          </cell>
        </row>
        <row r="1409">
          <cell r="A1409" t="str">
            <v>EQ 35.10.0253 (/)</v>
          </cell>
          <cell r="B1409" t="str">
            <v>Bomba hidraulica submersivel, trifasica, motor eletrico com potencia de 3,8CV, 220/380V, para tubulacao de 3", modelo Jumbo 24ND da ABS ou similar. Fornecimento.</v>
          </cell>
          <cell r="C1409" t="str">
            <v>un</v>
          </cell>
        </row>
        <row r="1410">
          <cell r="A1410" t="str">
            <v>EQ 35.10.0256 (/)</v>
          </cell>
          <cell r="B1410" t="str">
            <v>Bomba hidraulica submersivel, trifasica, motor eletrico com potencia de 2CV, 220/380V, para tubulacao de 2", modelo Jumbo 14D da ABS ou similar. Fornecimento.</v>
          </cell>
          <cell r="C1410" t="str">
            <v>un</v>
          </cell>
        </row>
        <row r="1411">
          <cell r="A1411" t="str">
            <v>EQ 35.10.0259 (/)</v>
          </cell>
          <cell r="B1411" t="str">
            <v>Bomba hidraulica submersivel, trifasica, motor eletrico com potencia de 1,5CV, 220/380V, para tubulacao de 2", modelo Jumbo 12D da ABS ou similar. Fornecimento.</v>
          </cell>
          <cell r="C1411" t="str">
            <v>un</v>
          </cell>
        </row>
        <row r="1412">
          <cell r="A1412" t="str">
            <v>EQ 35.10.0262 (/)</v>
          </cell>
          <cell r="B1412" t="str">
            <v>Bomba hidraulica submersivel, trifasica, motor eletrico com potencia de 15CV, 220/380V, para tubulacao de 6", modelo Jumbo 84LD da ABS ou similar. Fornecimento.</v>
          </cell>
          <cell r="C1412" t="str">
            <v>un</v>
          </cell>
        </row>
        <row r="1413">
          <cell r="A1413" t="str">
            <v>EQ 35.10.0265 (/)</v>
          </cell>
          <cell r="B1413" t="str">
            <v>Bomba hidraulica submersivel, trifasica, motor eletrico com potencia de 15CV, 220/380V, para tubulacao de 4", modelo Jumbo 84ND da ABS ou similar. Fornecimento.</v>
          </cell>
          <cell r="C1413" t="str">
            <v>un</v>
          </cell>
        </row>
        <row r="1414">
          <cell r="A1414" t="str">
            <v>EQ 35.10.0050 (/)</v>
          </cell>
          <cell r="B1414" t="str">
            <v>Bomba Hidraulica Submersivel, monofasica, com motor eletrico com potencia de 1CV - 220V/380V, marca ABS modelo UNI 500 ou similar, exclusive acessorios. Fornecimento e colocacao.</v>
          </cell>
          <cell r="C1414" t="str">
            <v>un</v>
          </cell>
        </row>
        <row r="1415">
          <cell r="A1415" t="str">
            <v>EQ 35.10.0100 (/)</v>
          </cell>
          <cell r="B1415" t="str">
            <v>Bomba Hidraulica Submersivel, trifasica, com motor eletrico com potencia de 2CV - 220V/380V, marca ABS modelo UNI 600T ou similar, exclusive acessorios. Fornecimento e colocacao.</v>
          </cell>
          <cell r="C1415" t="str">
            <v>un</v>
          </cell>
        </row>
        <row r="1416">
          <cell r="A1416" t="str">
            <v>EQ 35.10.0150 (/)</v>
          </cell>
          <cell r="B1416" t="str">
            <v>Bomba Hidraulica Submersivel, trifasica, com motor eletrico com potencia de 3,5CV - 220V/380V, modelo AFP-100 ou similar, exclusive acessorios. Fornecimento e colocacao.</v>
          </cell>
          <cell r="C1416" t="str">
            <v>un</v>
          </cell>
        </row>
        <row r="1417">
          <cell r="A1417" t="str">
            <v>EQ 35.10.0200 (A)</v>
          </cell>
          <cell r="B1417" t="str">
            <v>Bomba centrifuga submersivel eletrica, para drenagem de agua limpa ou com impurezas e particulas abrasivas ou de uso a seco, sem operador, com material de operacao, energia eletrica e material de manutencaoi, com as seguintes especificacoes minimas: motor eletrico de 6CV a 3450RPM, mangueira de recalque, cabos de alimentacao e comandos eletricos. Custo horario produtivo.</v>
          </cell>
          <cell r="C1417" t="str">
            <v>h</v>
          </cell>
        </row>
        <row r="1418">
          <cell r="A1418" t="str">
            <v>EQ 35.10.0203 (/)</v>
          </cell>
          <cell r="B1418" t="str">
            <v>Bomba centrifuga submersivel eletrica, para drenagem de agua limpa ou com impurezas e particulas abrasivas ou de uso a seco, sem operador, com as seguintes especificacoes minimas: motor eletrico de 6CV a 3450RPM, mangueira de recalque, cabos de alimentacao e comandos eletricos. Custo horario improdutivo.</v>
          </cell>
          <cell r="C1418" t="str">
            <v>h</v>
          </cell>
        </row>
        <row r="1419">
          <cell r="A1419" t="str">
            <v>EQ 35.10.0250 (/)</v>
          </cell>
          <cell r="B1419" t="str">
            <v>Bomba Hidraulica Submersivel, trifasica, com motor eletrico com potencia de 8CV - 220V/380V, modelo JUMBO S1ND ou similar, exclusive acessorios. Fornecimento e instalacao hidraulica e eletrica.</v>
          </cell>
          <cell r="C1419" t="str">
            <v>un</v>
          </cell>
        </row>
        <row r="1420">
          <cell r="A1420" t="str">
            <v>EQ 35.10.0253 (/)</v>
          </cell>
          <cell r="B1420" t="str">
            <v>Bomba hidraulica submersivel, trifasica, motor eletrico com potencia de 3,8CV, 220/380V, para tubulacao de 3", modelo Jumbo 24ND da ABS ou similar. Fornecimento.</v>
          </cell>
          <cell r="C1420" t="str">
            <v>un</v>
          </cell>
        </row>
        <row r="1421">
          <cell r="A1421" t="str">
            <v>EQ 35.10.0256 (/)</v>
          </cell>
          <cell r="B1421" t="str">
            <v>Bomba hidraulica submersivel, trifasica, motor eletrico com potencia de 2CV, 220/380V, para tubulacao de 2", modelo Jumbo 14D da ABS ou similar. Fornecimento.</v>
          </cell>
          <cell r="C1421" t="str">
            <v>un</v>
          </cell>
        </row>
        <row r="1422">
          <cell r="A1422" t="str">
            <v>EQ 35.10.0259 (/)</v>
          </cell>
          <cell r="B1422" t="str">
            <v>Bomba hidraulica submersivel, trifasica, motor eletrico com potencia de 1,5CV, 220/380V, para tubulacao de 2", modelo Jumbo 12D da ABS ou similar. Fornecimento.</v>
          </cell>
          <cell r="C1422" t="str">
            <v>un</v>
          </cell>
        </row>
        <row r="1423">
          <cell r="A1423" t="str">
            <v>EQ 35.10.0262 (/)</v>
          </cell>
          <cell r="B1423" t="str">
            <v>Bomba hidraulica submersivel, trifasica, motor eletrico com potencia de 15CV, 220/380V, para tubulacao de 6", modelo Jumbo 84LD da ABS ou similar. Fornecimento.</v>
          </cell>
          <cell r="C1423" t="str">
            <v>un</v>
          </cell>
        </row>
        <row r="1424">
          <cell r="A1424" t="str">
            <v>EQ 35.10.0265 (/)</v>
          </cell>
          <cell r="B1424" t="str">
            <v>Bomba hidraulica submersivel, trifasica, motor eletrico com potencia de 15CV, 220/380V, para tubulacao de 4", modelo Jumbo 84ND da ABS ou similar. Fornecimento.</v>
          </cell>
          <cell r="C1424" t="str">
            <v>un</v>
          </cell>
        </row>
        <row r="1425">
          <cell r="A1425" t="str">
            <v>EQ 35.10.0268 (/)</v>
          </cell>
          <cell r="B1425" t="str">
            <v>Bomba hidraulica submersivel, trifasica, motor eletrico com potencia de 9CV, 220/380V, para tubulacao de 4", modelo Jumbo 54HD da ABS ou similar. Fornecimento.</v>
          </cell>
          <cell r="C1425" t="str">
            <v>un</v>
          </cell>
        </row>
        <row r="1426">
          <cell r="A1426" t="str">
            <v>EQ 35.10.0271 (/)</v>
          </cell>
          <cell r="B1426" t="str">
            <v>Bomba hidraulica submersivel, trifasica, motor eletrico com potencia de 6CV, 220/380V, para tubulacao de 3", modelo Jumbo 30MD da ABS ou similar. Fornecimento.</v>
          </cell>
          <cell r="C1426" t="str">
            <v>un</v>
          </cell>
        </row>
        <row r="1427">
          <cell r="A1427" t="str">
            <v>EQ 35.10.0274 (/)</v>
          </cell>
          <cell r="B1427" t="str">
            <v>Bomba hidraulica submersivel, trifasica, motor eletrico com potencia de 6CV, 220/380V, para tubulacao de 2", modelo Jumbo 30HD da ABS ou similar. Fornecimento.</v>
          </cell>
          <cell r="C1427" t="str">
            <v>un</v>
          </cell>
        </row>
        <row r="1428">
          <cell r="A1428" t="str">
            <v>EQ 35.10.0300 (A)</v>
          </cell>
          <cell r="B1428" t="str">
            <v>Bomba hidraulica centrifuga submersa, com motor eletrico de 10CV, exclusive acessorios.</v>
          </cell>
          <cell r="C1428" t="str">
            <v>un</v>
          </cell>
        </row>
        <row r="1429">
          <cell r="A1429">
            <v>44958</v>
          </cell>
          <cell r="B1429" t="str">
            <v>Fornecimento e instalacao hidraulica e eletrica.</v>
          </cell>
          <cell r="C1429">
            <v>44958</v>
          </cell>
        </row>
        <row r="1430">
          <cell r="A1430" t="str">
            <v>EQ 35.10.0325 (/)</v>
          </cell>
          <cell r="B1430" t="str">
            <v>Bomba hidraulica submersivel trifasica, para aguas residuais, motor 3,0KW a 3430 rpm, grau de protecao F, isolamento IP-68, versao CP, com 10m de cabo trifasico, conexao de descarga de 3", suporte de tubos guia de 2", dois lances de tubo guia de aco galvanizado com 6m cada, corrente de aco galvanizada de 3/16" com 6m, jogo de chumbadores de aco inox, modelo CP 3085, tipo HT, Flygt ou similar. Fornecimento.</v>
          </cell>
          <cell r="C1430" t="str">
            <v>un</v>
          </cell>
        </row>
        <row r="1431">
          <cell r="A1431" t="str">
            <v>EQ 35.10.0350 (A)</v>
          </cell>
          <cell r="B1431" t="str">
            <v>Bomba submersivel para esgoto sanitario, curva 483, 7,5KW-1745RPM, 220/380 ou 440V, trifasico,
descarga de 100m, modelo CP 3127, tipo Flygt ou similar. Fornecimento, instalacao hidraulica e eletrica.</v>
          </cell>
          <cell r="C1431" t="str">
            <v>un</v>
          </cell>
        </row>
        <row r="1432">
          <cell r="A1432" t="str">
            <v>EQ 35.10.0400 (/)</v>
          </cell>
          <cell r="B1432" t="str">
            <v>Bomba Hidraulica Centrifuga Submersivel, de 30CV, saida de 4" ou 6", modelo Jumbo 201, fabricacao ABS ou similar. Fornecimento.</v>
          </cell>
          <cell r="C1432" t="str">
            <v>un</v>
          </cell>
        </row>
        <row r="1433">
          <cell r="A1433" t="str">
            <v>EQ 35.10.0450 (/)</v>
          </cell>
          <cell r="B1433" t="str">
            <v>Moto-bomba sobre rodas, com bomba centrifuga auto-escorvante de rotor aberto de 4CV, para drenagem de agua limpa ou com impurezas e particulas abrasivas, sem operador, com material de operacao e material de manutencao, com as seguintes especificacoes minimas: motor a gasolina de 4CV, succao de 2" e recalque de 1 1/2", com respectivas mangueiras e acessorios. Custo horario produtivo.</v>
          </cell>
          <cell r="C1433" t="str">
            <v>h</v>
          </cell>
        </row>
        <row r="1434">
          <cell r="A1434" t="str">
            <v>EQ 35.10.0453 (/)</v>
          </cell>
          <cell r="B1434" t="str">
            <v>Moto-bomba sobre rodas, com bomba centrifuga auto-escorvante de rotor aberto de 4CV, para drenagem de agua limpa ou com impurezas e particulas abrasivas, sem operador, com as seguintes especificacoes minimas: motor a gasolina de 4CV, succao de 2" e recalque de 1 1/2", com respectivas mangueiras e acessorios. Custo horario improdutivo.</v>
          </cell>
          <cell r="C1434" t="str">
            <v>h</v>
          </cell>
        </row>
        <row r="1435">
          <cell r="A1435" t="str">
            <v>EQ 35.10.0500 (A)</v>
          </cell>
          <cell r="B1435" t="str">
            <v>Moto-bomba sobre rodas, com bomba centrifuga auto-escorvante de rotor aberto de 5,3HP, para drenagem de agua limpa ou com impurezas e particulas abrasivas, sem operador, com material de operacao e material de manutencao, com as seguintes especificacoes minimas: motor a gasolina de 5,3HP, succao de 3" e recalque de 3", com respectivas mangueiras e acessorios. Custo horario produtivo.</v>
          </cell>
          <cell r="C1435" t="str">
            <v>h</v>
          </cell>
        </row>
        <row r="1436">
          <cell r="A1436" t="str">
            <v>EQ 35.10.0503 (/)</v>
          </cell>
          <cell r="B1436" t="str">
            <v>Moto-bomba sobre rodas, com bomba centrifuga auto-escorvante de rotor aberto de 5,3HP, para drenagem de agua limpa ou com impurezas e particulas abrasivas, sem operador, com material de operacao, com as seguintes especificacoes minimas: motor a gasolina de 5,3HP, succao de 3" e recalque de 3", com respectivas mangueiras e acessorios. Custo horario improdutivo.</v>
          </cell>
          <cell r="C1436" t="str">
            <v>h</v>
          </cell>
        </row>
        <row r="1437">
          <cell r="A1437" t="str">
            <v>EQ 35.10.0551 (/)</v>
          </cell>
          <cell r="B1437" t="str">
            <v>Moto Bomba Susuki ou similar, com bomba centrifuga auto-escorvante de rotor aberto, bocais de succao de 3 , motor a gasolina de 5,3HP, inclusive mangueiras de succao e recalque, sem operador. Fornecimento.</v>
          </cell>
          <cell r="C1437" t="str">
            <v>un</v>
          </cell>
        </row>
        <row r="1438">
          <cell r="A1438" t="str">
            <v>EQ 35.10.0600 (A)</v>
          </cell>
          <cell r="B1438" t="str">
            <v>Recuperacao de bomba hidraulica, centrifuga, trifasica, com motor eletrico de 3/4CV - 220V/380V, compreendendo a troca de selo, gaxetas, buchas, mancal, rolamentos e a pintura externa.</v>
          </cell>
          <cell r="C1438" t="str">
            <v>un</v>
          </cell>
        </row>
        <row r="1439">
          <cell r="A1439" t="str">
            <v>EQ 35.10.0650 (A)</v>
          </cell>
          <cell r="B1439" t="str">
            <v>Recuperacao de bomba hidraulica, centrifuga submersivel, monofasica, com motor eletrico de 1CV - 220V/380V, tipo ABS ou similar, compreendendo a troca de selo, gaxetas, buchas, mancal, rolamentos e a pintura externa.</v>
          </cell>
          <cell r="C1439" t="str">
            <v>un</v>
          </cell>
        </row>
        <row r="1440">
          <cell r="A1440" t="str">
            <v>EQ 35.10.0670 (/)</v>
          </cell>
          <cell r="B1440" t="str">
            <v>Recuperacao de bomba hidraulica centrifuga, trifasica, motor eletrico de 1CV, modelo 250RS, Dancor ou similar, compreendendo a troca de selo, gaxetas, buchas, mancal, rolamentos e pintura externa.</v>
          </cell>
          <cell r="C1440" t="str">
            <v>un</v>
          </cell>
        </row>
        <row r="1441">
          <cell r="A1441" t="str">
            <v>EQ 35.10.0685 (/)</v>
          </cell>
          <cell r="B1441" t="str">
            <v>Recuperacao de bomba hidraulica centrifuga, com motor eletrico, potencia de 2CV, 220V, compreendendo a troca de selo, gaxetas, buchas, mancal, rolamentos e a pintura externa.</v>
          </cell>
          <cell r="C1441" t="str">
            <v>un</v>
          </cell>
        </row>
        <row r="1442">
          <cell r="A1442" t="str">
            <v>EQ 35.10.0700 (A)</v>
          </cell>
          <cell r="B1442" t="str">
            <v>Recuperacao de bomba hidraulica, submersivel, trifasica, com motor eletrico de 2CV - 220V/380V, tipo ABS ou similar, compreendendo a troca de selo, gaxetas, buchas, mancal, rolamentos e a pintura externa.</v>
          </cell>
          <cell r="C1442" t="str">
            <v>un</v>
          </cell>
        </row>
        <row r="1443">
          <cell r="A1443" t="str">
            <v>EQ 35.10.0750 (A)</v>
          </cell>
          <cell r="B1443" t="str">
            <v>Recuperacao de bomba hidraulica, centrifuga submersivel, tipo "sapo", trifasica, com motor eletrico de 2CV - 220V, compreendendo a troca de selo, gaxetas, buchas, mancal, rolamentos e a pintura externa.</v>
          </cell>
          <cell r="C1443" t="str">
            <v>un</v>
          </cell>
        </row>
        <row r="1444">
          <cell r="A1444" t="str">
            <v>EQ 35.10.0800 (A)</v>
          </cell>
          <cell r="B1444" t="str">
            <v>Recuperacao de bomba hidraulica, vazao de 42m3/h, centrifuga submersivel, refrigerada a agua, trifasica com motor eletrico de 2,4CV - 220V/380V, compreendendo a troca de selo, gaxetas, buchas, mancal, rolamentos e a pintura externa.</v>
          </cell>
          <cell r="C1444" t="str">
            <v>un</v>
          </cell>
        </row>
        <row r="1445">
          <cell r="A1445" t="str">
            <v>EQ 35.10.0850 (A)</v>
          </cell>
          <cell r="B1445" t="str">
            <v>Recuperacao de bomba hidraulica, centrifuga submersivel, trifasica com motor eletrico de 3,5CV
- 220V/380V, compreendendo a troca de selo, gaxetas, buchas, mancal, rolamentos e a pintura externa, tipo AFP-100 ou similar.</v>
          </cell>
          <cell r="C1445" t="str">
            <v>un</v>
          </cell>
        </row>
        <row r="1446">
          <cell r="A1446" t="str">
            <v>EQ 35.10.0870 (/)</v>
          </cell>
          <cell r="B1446" t="str">
            <v>Recuperacao de bomba hidraulica centrifuga, submersivel, trifasica, motor eletrico de 3,8CV modelo Jumbo 24ND, ABS ou similar, compreendendo a troca de selo, gaxetas, buchas, mancal, rolamentos e pintura externa.</v>
          </cell>
          <cell r="C1446" t="str">
            <v>un</v>
          </cell>
        </row>
        <row r="1447">
          <cell r="A1447" t="str">
            <v>EQ 35.10.0880 (/)</v>
          </cell>
          <cell r="B1447" t="str">
            <v>Recuperacao de bomba hidraulica centrifuga, trifasica, motor eletrico de 5CV, serie CAM, modelo 618TJM, Dancor ou similar, compreendendo a troca de selo, gaxetas, buchas, mancal, rolamentos e pintura externa.</v>
          </cell>
          <cell r="C1447" t="str">
            <v>un</v>
          </cell>
        </row>
        <row r="1448">
          <cell r="A1448" t="str">
            <v>EQ 35.10.0900 (A)</v>
          </cell>
          <cell r="B1448" t="str">
            <v>Recuperacao de bomba hidraulica, centrifuga submersivel, trifasica com motor eletrico de 8CV - 220V/380V, tipo JUMBO S1ND ou similar, compreendendo a troca de selo, gaxetas, buchas, mancal, rolamentos e a pintura externa.</v>
          </cell>
          <cell r="C1448" t="str">
            <v>un</v>
          </cell>
        </row>
        <row r="1449">
          <cell r="A1449" t="str">
            <v>EQ 35.10.0930 (/)</v>
          </cell>
          <cell r="B1449" t="str">
            <v>Recuperacao de bomba hidraulica centrifuga, submersivel, trifasica, motor eletrico de 9CV modelo Jumbo 54HD, ABS ou similar, compreendendo a troca de selo, gaxetas, buchas, mancal, rolamentos e pintura externa.</v>
          </cell>
          <cell r="C1449" t="str">
            <v>un</v>
          </cell>
        </row>
        <row r="1450">
          <cell r="A1450" t="str">
            <v>EQ 35.10.0950 (A)</v>
          </cell>
          <cell r="B1450" t="str">
            <v>Recuperacao de bomba hidraulica, centrifuga submersivel, trifasica com motor eletrico de 4,2CV
- 220V/380V, tipo SPV 30/2 ou similar, compreendendo a troca de selo, gaxetas, buchas, mancal, rolamentos e a pintura externa.</v>
          </cell>
          <cell r="C1450" t="str">
            <v>un</v>
          </cell>
        </row>
        <row r="1451">
          <cell r="A1451" t="str">
            <v>EQ 35.10.1000 (A)</v>
          </cell>
          <cell r="B1451" t="str">
            <v>Recuperacao de bomba hidraulica, centrifuga submersivel, trifasica com motor eletrico de 6,3CV
- 220V/380V, compreendendo a troca de selo, gaxetas, buchas, mancal, rolamentos e a pintura externa, tipo SPV 40/C ou similar.</v>
          </cell>
          <cell r="C1451" t="str">
            <v>un</v>
          </cell>
        </row>
        <row r="1452">
          <cell r="A1452" t="str">
            <v>EQ 35.10.1050 (/)</v>
          </cell>
          <cell r="B1452" t="str">
            <v>Recuperacao de Bomba Hidraulica Centrifuga Submersivel, de 30CV, saida de 4" ou 6", modelo Jumbo 201, fabricacao ABS ou similar.</v>
          </cell>
          <cell r="C1452" t="str">
            <v>un</v>
          </cell>
        </row>
        <row r="1453">
          <cell r="A1453" t="str">
            <v>EQ 35.15.0200 (/)</v>
          </cell>
          <cell r="B1453" t="str">
            <v>Bomba Hidraulica Centrifuga trifasica, com motor eletrico de 3/4CV - 220V/380V, marca Worthington modelo D-520 ou similar, exclusive acessorios. Fornecimento e colocacao.</v>
          </cell>
          <cell r="C1453" t="str">
            <v>un</v>
          </cell>
        </row>
        <row r="1454">
          <cell r="A1454" t="str">
            <v>EQ 35.15.0250 (A)</v>
          </cell>
          <cell r="B1454" t="str">
            <v>Bomba Hidraulica Centrifuga, com motor eletrico, potencia de 1CV, succao de 1", elevacao de 1", vazao de 5m3/h, altura manometrica maxima de 35MCA, trifasica, modelo 250RS da Dancor ou similar, exclusive acessorios. Fornecimento e colocacao.</v>
          </cell>
          <cell r="C1454" t="str">
            <v>un</v>
          </cell>
        </row>
        <row r="1455">
          <cell r="A1455" t="str">
            <v>EQ 35.15.0253 (/)</v>
          </cell>
          <cell r="B1455" t="str">
            <v>Bomba Hidraulica centrifuga, trifasica, motor eletrico 220/380V, com potencia de 5CV, com succao de 2" e elevacao de 1 1/2", serie CAM, modelo 618TJM, Dancor ou similar. Fornecimento.</v>
          </cell>
          <cell r="C1455" t="str">
            <v>un</v>
          </cell>
        </row>
        <row r="1456">
          <cell r="A1456" t="str">
            <v>EQ 35.15.0350 (A)</v>
          </cell>
          <cell r="B1456" t="str">
            <v>Bomba Hidraulica Centrifuga, com motor eletrico, potencia de 2CV; exclusive acessorios.
Fornecimento e colocacao.</v>
          </cell>
          <cell r="C1456" t="str">
            <v>un</v>
          </cell>
        </row>
        <row r="1457">
          <cell r="A1457" t="str">
            <v>EQ 35.15.0370 (/)</v>
          </cell>
          <cell r="B1457" t="str">
            <v>Bomba hidraulica centrifuga, trifasica, motor eletrico de 3CV, tipo Mark Peerless DB7-C ou similar, exclusive acessorios. Fornecimento e colocacao.</v>
          </cell>
          <cell r="C1457" t="str">
            <v>un</v>
          </cell>
        </row>
        <row r="1458">
          <cell r="A1458" t="str">
            <v>EQ 35.15.0470 (/)</v>
          </cell>
          <cell r="B1458" t="str">
            <v>Bomba hidraulica centrifuga, trifasica, motor eletrico de 7,5CV, modelo DS9, WEG ou similar, exclusive acessorios. Fornecimento e colocacao.</v>
          </cell>
          <cell r="C1458" t="str">
            <v>un</v>
          </cell>
        </row>
        <row r="1459">
          <cell r="A1459" t="str">
            <v>EQ 35.15.0500 (/)</v>
          </cell>
          <cell r="B1459" t="str">
            <v>Bomba Hidraulica Centrifuga, com motor eletrico, potencia de 10CV; exclusive acessorios.
Fornecimento e colocacao.</v>
          </cell>
          <cell r="C1459" t="str">
            <v>un</v>
          </cell>
        </row>
        <row r="1460">
          <cell r="A1460" t="str">
            <v>EQ 35.15.0600 (/)</v>
          </cell>
          <cell r="B1460" t="str">
            <v>Bomba Hidraulica Centrifuga trifasica, com motor eletrico de 15CV - 220V/380V, marca Worthington modelo D-1020 ou similar, exclusive acessorios.
Fornecimento e colocacao.</v>
          </cell>
          <cell r="C1460" t="str">
            <v>un</v>
          </cell>
        </row>
        <row r="1461">
          <cell r="A1461" t="str">
            <v>EQ 35.15.0700 (/)</v>
          </cell>
          <cell r="B1461" t="str">
            <v>Bomba Hidraulica Centrifuga, trifasica, com motor eletrico com potencia de 25CV - 220V/380V, succao de 2", elevacao de 1 1/2", vazao de 40m3/h, altura de recalque de 90m, marca Alleri ou similar, exclusive acessorios. Fornecimento e colocacao.</v>
          </cell>
          <cell r="C1461" t="str">
            <v>un</v>
          </cell>
        </row>
        <row r="1462">
          <cell r="A1462" t="str">
            <v>EQ 35.15.0800 (/)</v>
          </cell>
          <cell r="B1462" t="str">
            <v>Bomba de eixo vertical, 1HP, 380V, diametro de 2" do tubo de elevacao, AMT=5m, vazao de 26m3/h, modelo 1063 da Dancor, ou similar. Fornecimento e colocacao.</v>
          </cell>
          <cell r="C1462" t="str">
            <v>un</v>
          </cell>
        </row>
        <row r="1463">
          <cell r="A1463" t="str">
            <v>EQ 35.15.1000 (A)</v>
          </cell>
          <cell r="B1463" t="str">
            <v>Recuperacao de bomba hidraulica, centrifuga, trifasica, com motor eletrico de 0,5CV, vazao de 9m3/h, compreendendo a troca de selo, gaxetas, buchas, mancal, rolamentos e a pintura externa, tipo Mark Peerless XD2-003 ou similar.</v>
          </cell>
          <cell r="C1463" t="str">
            <v>un</v>
          </cell>
        </row>
        <row r="1464">
          <cell r="A1464" t="str">
            <v>EQ 35.15.1200 (A)</v>
          </cell>
          <cell r="B1464" t="str">
            <v>Recuperacao de bomba hidraulica, centrifuga, trifasica, com motor eletrico de 3CV, tipo Mark Peerless DBC 710 ou similar, compreendendo a troca de selo, gaxetas, buchas, mancal, rolamentos e a pintura externa.</v>
          </cell>
          <cell r="C1464" t="str">
            <v>un</v>
          </cell>
        </row>
        <row r="1465">
          <cell r="A1465" t="str">
            <v>EQ 35.15.1250 (A)</v>
          </cell>
          <cell r="B1465" t="str">
            <v>Recuperacao de bomba hidraulica, centrifuga, trifasica, com motor eletrico de 7,5CV - 220/380V, tipo Mark Peerless DS9-009 ou similar, compreendendo a troca de selo, gaxetas, buchas, mancal, rolamentos e a pintura externa.</v>
          </cell>
          <cell r="C1465" t="str">
            <v>un</v>
          </cell>
        </row>
        <row r="1466">
          <cell r="A1466" t="str">
            <v>EQ 35.15.1400 (A)</v>
          </cell>
          <cell r="B1466" t="str">
            <v>Recuperacao de bomba hidraulica, centrifuga, trifasica, com motor eletrico de 10CV - 220/380V, compreendendo a troca de selo, gaxetas, buchas, mancal, rolamentos e a pintura externa.</v>
          </cell>
          <cell r="C1466" t="str">
            <v>un</v>
          </cell>
        </row>
        <row r="1467">
          <cell r="A1467" t="str">
            <v>EQ 35.15.1700 (A)</v>
          </cell>
          <cell r="B1467" t="str">
            <v>Recuperacao de bomba hidraulica, centrifuga, trifasica, com motor eletrico de 15CV - 220/380V, tipo Worthington D-1020 ou similar, compreendendo a troca de selo, gaxetas, buchas, mancal, rolamentos e a pintura externa.</v>
          </cell>
          <cell r="C1467" t="str">
            <v>un</v>
          </cell>
        </row>
        <row r="1468">
          <cell r="A1468" t="str">
            <v>EQ 35.15.1800 (A)</v>
          </cell>
          <cell r="B1468" t="str">
            <v>Recuperacao de bomba hidraulica, centrifuga, trifasica, com motor eletrico de 25CV - 220/380V, succao com diametro de 2", recalque com diametro de 1 1/2", compreendendo a troca de selo, gaxetas, buchas, mancal, rolamentos e a pintura externa, tipo Alleri ou similar.</v>
          </cell>
          <cell r="C1468" t="str">
            <v>un</v>
          </cell>
        </row>
        <row r="1469">
          <cell r="A1469" t="str">
            <v>EQ 39.05.0150 (B)</v>
          </cell>
          <cell r="B1469"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corrido.(desonerado)</v>
          </cell>
          <cell r="C1469" t="str">
            <v>h</v>
          </cell>
        </row>
        <row r="1470">
          <cell r="A1470" t="str">
            <v>EQ 39.05.0153 (B)</v>
          </cell>
          <cell r="B1470"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corrido.(desonerado)</v>
          </cell>
          <cell r="C1470" t="str">
            <v>h</v>
          </cell>
        </row>
        <row r="1471">
          <cell r="A1471" t="str">
            <v>EQ 39.05.0200 (B)</v>
          </cell>
          <cell r="B1471"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corrido.(desonerado)</v>
          </cell>
          <cell r="C1471" t="str">
            <v>h</v>
          </cell>
        </row>
        <row r="1472">
          <cell r="A1472" t="str">
            <v>EQ 39.05.0250 (A)</v>
          </cell>
          <cell r="B1472" t="str">
            <v>Equipamento para desobstrucao de galerias (Bucket
- Machine), sem operador, com material de operacao e material de manutencao, com as seguintes especificacoes minimas: motor diesel de 12CV, avanco mecanico, jogo completo de acessorios e rebocavel. Custo horario produtivo. (desonerado)</v>
          </cell>
          <cell r="C1472" t="str">
            <v>h</v>
          </cell>
        </row>
        <row r="1473">
          <cell r="A1473" t="str">
            <v>EQ 39.05.0253 (/)</v>
          </cell>
          <cell r="B1473" t="str">
            <v>Equipamento para desobstrucao de galerias (Bucket
- Machine), sem operador, com material de operacao, com as seguintes especificacoes minimas: motor diesel de 12CV, avanco mecanico, jogo completo de acessorios e rebocavel. Custo horario improdutivo (motor funcionando). (desonerado)</v>
          </cell>
          <cell r="C1473" t="str">
            <v>h</v>
          </cell>
        </row>
        <row r="1474">
          <cell r="A1474" t="str">
            <v>EQ 39.05.0256 (/)</v>
          </cell>
          <cell r="B1474" t="str">
            <v>Equipamento para desobstrucao de galerias (Bucket
- Machine), sem operador, com as seguintes especificacoes minimas: motor diesel de 12CV,</v>
          </cell>
          <cell r="C1474" t="str">
            <v>h</v>
          </cell>
        </row>
        <row r="1475">
          <cell r="A1475">
            <v>44958</v>
          </cell>
          <cell r="B1475" t="str">
            <v>avanco mecanico, jogo completo de acessorios e rebocavel. Custo horario improdutivo (motor desligado).(desonerado)</v>
          </cell>
          <cell r="C1475">
            <v>44958</v>
          </cell>
        </row>
        <row r="1476">
          <cell r="A1476" t="str">
            <v>EQ 39.05.0300 (/)</v>
          </cell>
          <cell r="B1476" t="str">
            <v>Escavadeira sobre esteiras, com Clam - Shell, capacidade de 0,78m3, com operador, com material de operacao e material de manutencao. Custo horario corrido.(desonerado)</v>
          </cell>
          <cell r="C1476" t="str">
            <v>h</v>
          </cell>
        </row>
        <row r="1477">
          <cell r="A1477" t="str">
            <v>EQ 39.05.0350 (/)</v>
          </cell>
          <cell r="B1477" t="str">
            <v>Escavadeira sobre esteiras, com Drag - Line, capacidade de 0,78m3, com operador, com material de operacao e material de manutencao. Custo horario corrido.(desonerado)</v>
          </cell>
          <cell r="C1477" t="str">
            <v>h</v>
          </cell>
        </row>
        <row r="1478">
          <cell r="A1478" t="str">
            <v>EQ 40.05.0150 (B)</v>
          </cell>
          <cell r="B1478" t="str">
            <v>Equipamento de jato d'agua de alta pressao (Sewer-Jet ou similar), com motorista, operador, ajudante, material de operacao e material de
manutencao, inclusive o fornecimento de agua, com as seguintes especificacoes minimas: sistema de bombeamento de alta pressao, vazao de 260 lpm, unidade motora, tanque reservatorio de 6000l, mangueira de 1"com acessorios e opcionais. Custo horario corrido.</v>
          </cell>
          <cell r="C1478" t="str">
            <v>h</v>
          </cell>
        </row>
        <row r="1479">
          <cell r="A1479" t="str">
            <v>EQ 40.05.0153 (B)</v>
          </cell>
          <cell r="B1479" t="str">
            <v>Equipamento de alta pressao para succao e limpeza de detritos (Vac-All ou similar), com motorista, operador, ajudante, material de opracao e material de manutencao, inclusive vazamento do material recolhido, com as seguintas especificacoes minimas: deposito para detritos com capacidade de 11.000l, porta articulavel, sistema de succao com vazao de 340m3/min, tanque de agua de 1.000l, mangote de succao de 12", com acessorios e opcionais. Custo horario corrido.</v>
          </cell>
          <cell r="C1479" t="str">
            <v>h</v>
          </cell>
        </row>
        <row r="1480">
          <cell r="A1480" t="str">
            <v>EQ 40.05.0200 (B)</v>
          </cell>
          <cell r="B1480" t="str">
            <v>Equipamento combinado, vacuo/hidrojato para succao e limpeza de detritos, com motorista, operador, ajudante, material de operacao e material de manutencao, inclusive o fornecimento d'agua e o vazamento do material recolhido, com as seguintes especificacoes minimas: deposito para detritos e reservatorio de agua divididos, totalizando 8.000l, bomba de alta pressao e alto vacuo, tomada de forca, carretel e mangueira de alta pressao, mangote de 4", com acessorios e opcionais. Custo horario corrido.</v>
          </cell>
          <cell r="C1480" t="str">
            <v>h</v>
          </cell>
        </row>
        <row r="1481">
          <cell r="A1481" t="str">
            <v>EQ 40.05.0250 (A)</v>
          </cell>
          <cell r="B1481" t="str">
            <v>Equipamento para desobstrucao de galerias (Bucket
- Machine), sem operador, com material de operacao e material de manutencao, com as seguintes especificacoes minimas: motor diesel de 12CV, avanco mecanico, jogo completo de acessorios e rebocavel. Custo horario produtivo.</v>
          </cell>
          <cell r="C1481" t="str">
            <v>h</v>
          </cell>
        </row>
        <row r="1482">
          <cell r="A1482" t="str">
            <v>EQ 40.05.0253 (/)</v>
          </cell>
          <cell r="B1482" t="str">
            <v>Equipamento para desobstrucao de galerias (Bucket
- Machine), sem operador, com material de operacao, com as seguintes especificacoes minimas: motor diesel de 12CV, avanco mecanico, jogo completo de acessorios e rebocavel. Custo horario improdutivo (motor funcionando).</v>
          </cell>
          <cell r="C1482" t="str">
            <v>h</v>
          </cell>
        </row>
        <row r="1483">
          <cell r="A1483" t="str">
            <v>EQ 40.05.0256 (/)</v>
          </cell>
          <cell r="B1483" t="str">
            <v>Equipamento para desobstrucao de galerias (Bucket
- Machine), sem operador, com as seguintes especificacoes minimas: motor diesel de 12CV, avanco mecanico, jogo completo de acessorios e rebocavel. Custo horario improdutivo (motor desligado).</v>
          </cell>
          <cell r="C1483" t="str">
            <v>h</v>
          </cell>
        </row>
        <row r="1484">
          <cell r="A1484" t="str">
            <v>EQ 40.05.0300 (/)</v>
          </cell>
          <cell r="B1484" t="str">
            <v>Escavadeira sobre esteiras, com Clam - Shell, capacidade de 0,78m3, com operador, com material de operacao e material de manutencao. Custo horario corrido.</v>
          </cell>
          <cell r="C1484" t="str">
            <v>h</v>
          </cell>
        </row>
        <row r="1485">
          <cell r="A1485" t="str">
            <v>EQ 40.05.0350 (/)</v>
          </cell>
          <cell r="B1485" t="str">
            <v>Escavadeira sobre esteiras, com Drag - Line, capacidade de 0,78m3, com operador, com material de operacao e material de manutencao. Custo horario corrido.</v>
          </cell>
          <cell r="C1485" t="str">
            <v>h</v>
          </cell>
        </row>
        <row r="1486">
          <cell r="A1486" t="str">
            <v>EQ 44.05.0050 (/)</v>
          </cell>
          <cell r="B1486" t="str">
            <v>Broca de metal duro para perfuratriz pneumatica, com comprimento de 0,80m, serie 12 (800x40)mm, haste de 7/8". Custo horario produtivo.(desonerado)</v>
          </cell>
          <cell r="C1486" t="str">
            <v>h</v>
          </cell>
        </row>
        <row r="1487">
          <cell r="A1487" t="str">
            <v>EQ 44.05.0053 (/)</v>
          </cell>
          <cell r="B1487" t="str">
            <v>Broca de metal duro para perfuratriz pneumatica, com comprimento de 1,60m, serie 12 (1600x39)mm, haste de 7/8". Custo horario produtivo.(desonerado)</v>
          </cell>
          <cell r="C1487" t="str">
            <v>h</v>
          </cell>
        </row>
        <row r="1488">
          <cell r="A1488" t="str">
            <v>EQ 44.05.0056 (/)</v>
          </cell>
          <cell r="B1488" t="str">
            <v>Broca de metal duro para perfuratriz pneumatica, com comprimento de 2,40m, serie 12 (2400x38)mm, haste de 7/8". Custo horario produtivo.(desonerado)</v>
          </cell>
          <cell r="C1488" t="str">
            <v>h</v>
          </cell>
        </row>
        <row r="1489">
          <cell r="A1489" t="str">
            <v>EQ 44.05.0059 (/)</v>
          </cell>
          <cell r="B1489" t="str">
            <v>Mangueira para compressor de ar, duas lonas, diametro de 3/4". Custo horario corrido por decametro.(desonerado)</v>
          </cell>
          <cell r="C1489" t="str">
            <v>h.dam</v>
          </cell>
        </row>
        <row r="1490">
          <cell r="A1490" t="str">
            <v>EQ 44.05.0100 (B)</v>
          </cell>
          <cell r="B1490" t="str">
            <v>Compressor de ar, portatil e rebocavel, sem operador, com material de operacao e material de manutencao, com as seguintes especificacoes minimas: motor diesel de 40CV, pressao de trabalho de 102PSI, descarga livre de 170PCM. Custo horario produtivo.(desonerado)</v>
          </cell>
          <cell r="C1490" t="str">
            <v>h</v>
          </cell>
        </row>
        <row r="1491">
          <cell r="A1491" t="str">
            <v>EQ 44.05.0103 (/)</v>
          </cell>
          <cell r="B1491" t="str">
            <v>Compressor de ar, portatil e rebocavel, sem operador, com material de operacao, com as seguintes especificacoes minimas: motor diesel de 40CV, pressao de trabalho de 102PSI, descarga livre de 170PCM. Custo horario improdutivo (motor funcionando).(desonerado)</v>
          </cell>
          <cell r="C1491" t="str">
            <v>h</v>
          </cell>
        </row>
        <row r="1492">
          <cell r="A1492" t="str">
            <v>EQ 44.05.0106 (/)</v>
          </cell>
          <cell r="B1492" t="str">
            <v>Compressor de ar, portatil e rebocavel, sem operador, com as seguintes especificacoes minimas: motor diesel de 40CV, pressao de trabalho de 102PSI, descarga livre de 170PCM. Custo horario improdutivo (motor desligado).(desonerado)</v>
          </cell>
          <cell r="C1492" t="str">
            <v>h</v>
          </cell>
        </row>
        <row r="1493">
          <cell r="A1493" t="str">
            <v>EQ 44.05.0150 (B)</v>
          </cell>
          <cell r="B1493" t="str">
            <v>Compressor de ar, portatil e rebocavel, sem operador, com material de operacao e material de manutencao, com as seguintes especificacoes minimas: motor diesel de 77CV, pressao de trabalho de 102PSI, descarga livre de 250PCM. Custo horario produtivo.(desonerado)</v>
          </cell>
          <cell r="C1493" t="str">
            <v>h</v>
          </cell>
        </row>
        <row r="1494">
          <cell r="A1494" t="str">
            <v>EQ 44.05.0156 (/)</v>
          </cell>
          <cell r="B1494" t="str">
            <v>Compressor de ar, portatil e rebocavel, sem operador, com material de operacao, com as seguintes especificacoes minimas: motor diesel de 77CV, pressao de trabalho de 102PSI, descarga livre de 250PCM. Custo horario improdutivo (motor funcionando).(desonerado)</v>
          </cell>
          <cell r="C1494" t="str">
            <v>h</v>
          </cell>
        </row>
        <row r="1495">
          <cell r="A1495" t="str">
            <v>EQ 44.05.0159 (/)</v>
          </cell>
          <cell r="B1495" t="str">
            <v>Compressor de ar, portatil e rebocavel, sem operador, com as seguintes especificacoes minimas: motor diesel de 77CV, pressao de trabalho de 102PSI, descarga livre de 250PCM. Custo horario improdutivo (motor desligado).(desonerado)</v>
          </cell>
          <cell r="C1495" t="str">
            <v>h</v>
          </cell>
        </row>
        <row r="1496">
          <cell r="A1496" t="str">
            <v>EQ 44.05.0162 (/)</v>
          </cell>
          <cell r="B1496" t="str">
            <v>Compressor de ar, portatil e rebocavel, sem operador, com material de operacao e material de manutencao, com as seguintes especificacoes minimas: motor diesel de 77CV, pressao de trabalho de 102PSI, descarga livre de 335PCM. Custo horario produtivo.(desonerado)</v>
          </cell>
          <cell r="C1496" t="str">
            <v>h</v>
          </cell>
        </row>
        <row r="1497">
          <cell r="A1497" t="str">
            <v>EQ 44.05.0165 (/)</v>
          </cell>
          <cell r="B1497"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497" t="str">
            <v>h</v>
          </cell>
        </row>
        <row r="1498">
          <cell r="A1498" t="str">
            <v>EQ 44.05.0168 (/)</v>
          </cell>
          <cell r="B1498"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498" t="str">
            <v>h</v>
          </cell>
        </row>
        <row r="1499">
          <cell r="A1499" t="str">
            <v>EQ 44.05.0200 (/)</v>
          </cell>
          <cell r="B1499" t="str">
            <v>Compressor de ar, estacionario, sem operador, com material de operacao e material de manutencao, com as seguintes especificacoes minimas: motor diesel de 125HP, pressao de trabalho de 100PSI, descarga livre de 631PCM. Custo horario produtivo. (desonerado)</v>
          </cell>
          <cell r="C1499" t="str">
            <v>h</v>
          </cell>
        </row>
        <row r="1500">
          <cell r="A1500" t="str">
            <v>EQ 44.05.0203 (/)</v>
          </cell>
          <cell r="B1500" t="str">
            <v>Compressor de ar, estacionario, sem operador, com material de operacao, com as seguintes especificacoes minimas: motor diesel de 125HP, pressao de trabalho de 100PSI, descarga livre de 631PCM. Custo horario improdutivo (motor funcionando).(desonerado)</v>
          </cell>
          <cell r="C1500" t="str">
            <v>h</v>
          </cell>
        </row>
        <row r="1501">
          <cell r="A1501" t="str">
            <v>EQ 44.05.0206 (A)</v>
          </cell>
          <cell r="B1501" t="str">
            <v>Compressor de ar, estacionario, sem operador, com as seguintes especificacoes minimas: motor diesel de 125HP, pressao de trabalho de 100PSI, descarga livre de 631PCM. Custo horario improdutivo (motor desligado).</v>
          </cell>
          <cell r="C1501" t="str">
            <v>h</v>
          </cell>
        </row>
        <row r="1502">
          <cell r="A1502" t="str">
            <v>EQ 44.05.0600 (A)</v>
          </cell>
          <cell r="B1502" t="str">
            <v>Rompedor Pneumatico, peso de 32,6Kg, com material de manutencao, exclusive o operador, ponteiro e mangueira, com as seguintes especificacoes minimas: consumo de ar de 38,8l/s, frequencia de impactos 1110 impactos/min. Custo horario produtivo.(desonerado)</v>
          </cell>
          <cell r="C1502" t="str">
            <v>h</v>
          </cell>
        </row>
        <row r="1503">
          <cell r="A1503" t="str">
            <v>EQ 44.05.0606 (/)</v>
          </cell>
          <cell r="B1503" t="str">
            <v>Rompedor Pneumatico, peso de 32,6Kg, exclusive o operador, ponteiro e mangueira, com as seguintes especificacoes minimas: consumo de ar de 38,8l/s, frequencia de impactos 1110 impactos/min. Custo horario improdutivo (motor desligado).(desonerado)</v>
          </cell>
          <cell r="C1503" t="str">
            <v>h</v>
          </cell>
        </row>
        <row r="1504">
          <cell r="A1504" t="str">
            <v>EQ 44.10.0050 (A)</v>
          </cell>
          <cell r="B1504" t="str">
            <v>Grupo gerador transportavel, com potencia de 2500W, sem operador, com material de operacao e material de manutencao, com as seguintes especificacoes minimas: motor a gasolina de 5,5CV, 110V / 240V de corrente alternada ou 12V / 8,3A de corrente continua. Custo horario produtivo. (desonerado)</v>
          </cell>
          <cell r="C1504" t="str">
            <v>h</v>
          </cell>
        </row>
        <row r="1505">
          <cell r="A1505" t="str">
            <v>EQ 44.10.0056 (/)</v>
          </cell>
          <cell r="B1505" t="str">
            <v>Grupo gerador transportavel, com potencia de 2500W, sem operador, com as seguintes especificacoes minimas: motor a gasolina de 5,5CV, 110V / 240V de corrente alternada ou 12V / 8,3A de corrente continua. Custo horario improdutivo. (desonerado)</v>
          </cell>
          <cell r="C1505" t="str">
            <v>h</v>
          </cell>
        </row>
        <row r="1506">
          <cell r="A1506" t="str">
            <v>EQ 44.10.0100 (A)</v>
          </cell>
          <cell r="B1506" t="str">
            <v>Grupo gerador transportavel sobre rodas, com potencia de 80/84Kva, sem operador, com material de operacao e material de manutencao, com as seguintes especificacoes minimas: motor diesel de 85CV a 1800RPM e partida automatica. Custo horario produtivo.(desonerado)</v>
          </cell>
          <cell r="C1506" t="str">
            <v>h</v>
          </cell>
        </row>
        <row r="1507">
          <cell r="A1507" t="str">
            <v>EQ 44.10.0103 (/)</v>
          </cell>
          <cell r="B1507" t="str">
            <v>Grupo gerador transportavel sobre rodas, com potencia de 80/84Kva, sem operador, com material de operacao, com as seguintes especificacoes minimas: motor diesel de 85CV a 1800RPM e partida automatica. Custo horario improdutivo (motor funcionando).(desonerado)</v>
          </cell>
          <cell r="C1507" t="str">
            <v>h</v>
          </cell>
        </row>
        <row r="1508">
          <cell r="A1508" t="str">
            <v>EQ 44.10.0106 (/)</v>
          </cell>
          <cell r="B1508" t="str">
            <v>Grupo gerador transportavel sobre rodas, com potencia de 80/84Kva, sem operador, com as seguintes especificacoes minimas: motor diesel de 85CV a 1800RPM e partida automatica. Custo horario improdutivo (motor desligado).(desonerado)</v>
          </cell>
          <cell r="C1508" t="str">
            <v>h</v>
          </cell>
        </row>
        <row r="1509">
          <cell r="A1509" t="str">
            <v>EQ 44.10.0150 (A)</v>
          </cell>
          <cell r="B1509" t="str">
            <v>Grupo gerador estacionario, com potencia de 139/150Kva, sem operador, com material de operacao e material de manutencao, com as seguintes especificacoes minimas: motor diesel de 180CV a 1800RPM e partida automatica. Custo horario produtivo.(desonerado)</v>
          </cell>
          <cell r="C1509" t="str">
            <v>h</v>
          </cell>
        </row>
        <row r="1510">
          <cell r="A1510" t="str">
            <v>EQ 44.10.0156 (/)</v>
          </cell>
          <cell r="B1510" t="str">
            <v>Grupo gerador estacionario, com potencia de 139/150Kva, sem operador, com as seguintes especificacoes minimas: motor diesel de 180CV a 1800RPM e partida automatica. Custo horario improdutivo.(desonerado)</v>
          </cell>
          <cell r="C1510" t="str">
            <v>h</v>
          </cell>
        </row>
        <row r="1511">
          <cell r="A1511" t="str">
            <v>EQ 44.15.0100 (/)</v>
          </cell>
          <cell r="B1511" t="str">
            <v>Retificador de solda, eletrico, de 430A. Custo horario corrido.(desonerado)</v>
          </cell>
          <cell r="C1511" t="str">
            <v>h</v>
          </cell>
        </row>
        <row r="1512">
          <cell r="A1512" t="str">
            <v>EQ 45.05.0050 (/)</v>
          </cell>
          <cell r="B1512" t="str">
            <v>Broca de metal duro para perfuratriz pneumatica, com comprimento de 0,80m, serie 12 (800x40)mm, haste de 7/8". Custo horario produtivo.</v>
          </cell>
          <cell r="C1512" t="str">
            <v>h</v>
          </cell>
        </row>
        <row r="1513">
          <cell r="A1513" t="str">
            <v>EQ 45.05.0053 (/)</v>
          </cell>
          <cell r="B1513" t="str">
            <v>Broca de metal duro para perfuratriz pneumatica, com comprimento de 1,60m, serie 12 (1600x39)mm, haste de 7/8". Custo horario produtivo.</v>
          </cell>
          <cell r="C1513" t="str">
            <v>h</v>
          </cell>
        </row>
        <row r="1514">
          <cell r="A1514" t="str">
            <v>EQ 45.05.0056 (/)</v>
          </cell>
          <cell r="B1514" t="str">
            <v>Broca de metal duro para perfuratriz pneumatica, com comprimento de 2,40m, serie 12 (2400x38)mm, haste de 7/8". Custo horario produtivo.</v>
          </cell>
          <cell r="C1514" t="str">
            <v>h</v>
          </cell>
        </row>
        <row r="1515">
          <cell r="A1515" t="str">
            <v>EQ 45.05.0059 (/)</v>
          </cell>
          <cell r="B1515" t="str">
            <v>Mangueira para compressor de ar, duas lonas, diametro de 3/4". Custo horario corrido por decametro.</v>
          </cell>
          <cell r="C1515" t="str">
            <v>h.dam</v>
          </cell>
        </row>
        <row r="1516">
          <cell r="A1516" t="str">
            <v>EQ 45.05.0100 (B)</v>
          </cell>
          <cell r="B1516" t="str">
            <v>Compressor de ar, portatil e rebocavel, sem operador, com material de operacao e material de manutencao, com as seguintes especificacoes minimas: motor diesel de 40CV, pressao de trabalho de 102PSI, descarga livre de 170PCM. Custo horario produtivo.</v>
          </cell>
          <cell r="C1516" t="str">
            <v>h</v>
          </cell>
        </row>
        <row r="1517">
          <cell r="A1517" t="str">
            <v>EQ 45.05.0103 (/)</v>
          </cell>
          <cell r="B1517" t="str">
            <v>Compressor de ar, portatil e rebocavel, sem operador, com material de operacao, com as seguintes especificacoes minimas: motor diesel de 40CV, pressao de trabalho de 102PSI, descarga livre de 170PCM. Custo horario improdutivo (motor funcionando).</v>
          </cell>
          <cell r="C1517" t="str">
            <v>h</v>
          </cell>
        </row>
        <row r="1518">
          <cell r="A1518" t="str">
            <v>EQ 45.05.0106 (/)</v>
          </cell>
          <cell r="B1518" t="str">
            <v>Compressor de ar, portatil e rebocavel, sem operador, com as seguintes especificacoes minimas: motor diesel de 40CV, pressao de trabalho de 102PSI, descarga livre de 170PCM. Custo horario improdutivo (motor desligado).</v>
          </cell>
          <cell r="C1518" t="str">
            <v>h</v>
          </cell>
        </row>
        <row r="1519">
          <cell r="A1519" t="str">
            <v>EQ 45.05.0150 (B)</v>
          </cell>
          <cell r="B1519" t="str">
            <v>Compressor de ar, portatil e rebocavel, sem operador, com material de operacao e material de manutencao, com as seguintes especificacoes minimas: motor diesel de 77CV, pressao de trabalho de 102PSI, descarga livre de 250PCM. Custo horario produtivo.</v>
          </cell>
          <cell r="C1519" t="str">
            <v>h</v>
          </cell>
        </row>
        <row r="1520">
          <cell r="A1520" t="str">
            <v>EQ 45.05.0156 (/)</v>
          </cell>
          <cell r="B1520" t="str">
            <v>Compressor de ar, portatil e rebocavel, sem operador, com material de operacao, com as seguintes especificacoes minimas: motor diesel de 77CV, pressao de trabalho de 102PSI, descarga livre de 250PCM. Custo horario improdutivo (motor funcionando).</v>
          </cell>
          <cell r="C1520" t="str">
            <v>h</v>
          </cell>
        </row>
        <row r="1521">
          <cell r="A1521" t="str">
            <v>EQ 45.05.0159 (/)</v>
          </cell>
          <cell r="B1521" t="str">
            <v>Compressor de ar, portatil e rebocavel, sem operador, com as seguintes especificacoes minimas: motor diesel de 77CV, pressao de trabalho de 102PSI, descarga livre de 250PCM. Custo horario improdutivo (motor desligado).</v>
          </cell>
          <cell r="C1521" t="str">
            <v>h</v>
          </cell>
        </row>
        <row r="1522">
          <cell r="A1522" t="str">
            <v>EQ 45.05.0162 (/)</v>
          </cell>
          <cell r="B1522" t="str">
            <v>Compressor de ar, portatil e rebocavel, sem operador, com material de operacao e material de manutencao, com as seguintes especificacoes minimas: motor diesel de 77CV, pressao de trabalho de 102PSI, descarga livre de 335PCM. Custo horario produtivo.</v>
          </cell>
          <cell r="C1522" t="str">
            <v>h</v>
          </cell>
        </row>
        <row r="1523">
          <cell r="A1523" t="str">
            <v>EQ 45.05.0165 (/)</v>
          </cell>
          <cell r="B1523"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523" t="str">
            <v>h</v>
          </cell>
        </row>
        <row r="1524">
          <cell r="A1524" t="str">
            <v>EQ 45.05.0168 (/)</v>
          </cell>
          <cell r="B1524"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524" t="str">
            <v>h</v>
          </cell>
        </row>
        <row r="1525">
          <cell r="A1525" t="str">
            <v>EQ 45.05.0200 (/)</v>
          </cell>
          <cell r="B1525" t="str">
            <v>Compressor de ar, estacionario, sem operador, com material de operacao e material de manutencao, com as seguintes especificacoes minimas: motor diesel</v>
          </cell>
          <cell r="C1525" t="str">
            <v>h</v>
          </cell>
        </row>
        <row r="1526">
          <cell r="A1526">
            <v>44958</v>
          </cell>
          <cell r="B1526" t="str">
            <v>de 125HP, pressao de trabalho de 100PSI, descarga livre de 631PCM. Custo horario produtivo.</v>
          </cell>
          <cell r="C1526">
            <v>44958</v>
          </cell>
        </row>
        <row r="1527">
          <cell r="A1527" t="str">
            <v>EQ 45.05.0203 (/)</v>
          </cell>
          <cell r="B1527" t="str">
            <v>Compressor de ar, estacionario, sem operador, com material de operacao, com as seguintes especificacoes minimas: motor diesel de 125HP, pressao de trabalho de 100PSI, descarga livre de 631PCM. Custo horario improdutivo (motor funcionando).</v>
          </cell>
          <cell r="C1527" t="str">
            <v>h</v>
          </cell>
        </row>
        <row r="1528">
          <cell r="A1528" t="str">
            <v>EQ 45.05.0206 (A)</v>
          </cell>
          <cell r="B1528" t="str">
            <v>Compressor de ar, estacionario, sem operador, com as seguintes especificacoes minimas: motor diesel de 125HP, pressao de trabalho de 100PSI, descarga livre de 631PCM. Custo horario improdutivo (motor desligado).</v>
          </cell>
          <cell r="C1528" t="str">
            <v>h</v>
          </cell>
        </row>
        <row r="1529">
          <cell r="A1529" t="str">
            <v>EQ 45.05.0600 (A)</v>
          </cell>
          <cell r="B1529" t="str">
            <v>Rompedor Pneumatico, peso de 32,6Kg, com material de manutencao, exclusive o operador, ponteiro e mangueira, com as seguintes especificacoes minimas: consumo de ar de 38,8l/s, frequencia de impactos 1110 impactos/min. Custo horario produtivo.</v>
          </cell>
          <cell r="C1529" t="str">
            <v>h</v>
          </cell>
        </row>
        <row r="1530">
          <cell r="A1530" t="str">
            <v>EQ 45.05.0606 (/)</v>
          </cell>
          <cell r="B1530" t="str">
            <v>Rompedor Pneumatico, peso de 32,6Kg, exclusive o operador, ponteiro e mangueira, com as seguintes especificacoes minimas: consumo de ar de 38,8l/s, frequencia de impactos 1110 impactos/min. Custo horario improdutivo (motor desligado).</v>
          </cell>
          <cell r="C1530" t="str">
            <v>h</v>
          </cell>
        </row>
        <row r="1531">
          <cell r="A1531" t="str">
            <v>EQ 45.10.0050 (A)</v>
          </cell>
          <cell r="B1531" t="str">
            <v>Grupo gerador transportavel, com potencia de 2500W, sem operador, com material de operacao e material de manutencao, com as seguintes especificacoes minimas: motor a gasolina de 5,5CV, 110V / 240V de corrente alternada ou 12V / 8,3A de corrente continua. Custo horario produtivo.</v>
          </cell>
          <cell r="C1531" t="str">
            <v>h</v>
          </cell>
        </row>
        <row r="1532">
          <cell r="A1532" t="str">
            <v>EQ 45.10.0056 (/)</v>
          </cell>
          <cell r="B1532" t="str">
            <v>Grupo gerador transportavel, com potencia de 2500W, sem operador, com as seguintes especificacoes minimas: motor a gasolina de 5,5CV, 110V / 240V de corrente alternada ou 12V / 8,3A de corrente continua. Custo horario improdutivo.</v>
          </cell>
          <cell r="C1532" t="str">
            <v>h</v>
          </cell>
        </row>
        <row r="1533">
          <cell r="A1533" t="str">
            <v>EQ 45.10.0100 (A)</v>
          </cell>
          <cell r="B1533" t="str">
            <v>Grupo gerador transportavel sobre rodas, com potencia de 80/84Kva, sem operador, com material de operacao e material de manutencao, com as seguintes especificacoes minimas: motor diesel de 85CV a 1800RPM e partida automatica. Custo horario produtivo.</v>
          </cell>
          <cell r="C1533" t="str">
            <v>h</v>
          </cell>
        </row>
        <row r="1534">
          <cell r="A1534" t="str">
            <v>EQ 45.10.0103 (/)</v>
          </cell>
          <cell r="B1534" t="str">
            <v>Grupo gerador transportavel sobre rodas, com potencia de 80/84Kva, sem operador, com material de operacao, com as seguintes especificacoes minimas: motor diesel de 85CV a 1800RPM e partida automatica. Custo horario improdutivo (motor funcionando).</v>
          </cell>
          <cell r="C1534" t="str">
            <v>h</v>
          </cell>
        </row>
        <row r="1535">
          <cell r="A1535" t="str">
            <v>EQ 45.10.0106 (/)</v>
          </cell>
          <cell r="B1535" t="str">
            <v>Grupo gerador transportavel sobre rodas, com potencia de 80/84Kva, sem operador, com as seguintes especificacoes minimas: motor diesel de 85CV a 1800RPM e partida automatica. Custo horario improdutivo (motor desligado).</v>
          </cell>
          <cell r="C1535" t="str">
            <v>h</v>
          </cell>
        </row>
        <row r="1536">
          <cell r="A1536" t="str">
            <v>EQ 45.10.0150 (A)</v>
          </cell>
          <cell r="B1536" t="str">
            <v>Grupo gerador estacionario, com potencia de 139/150Kva, sem operador, com material de operacao e material de manutencao, com as seguintes especificacoes minimas: motor diesel de 180CV a 1800RPM e partida automatica. Custo horario produtivo.</v>
          </cell>
          <cell r="C1536" t="str">
            <v>h</v>
          </cell>
        </row>
        <row r="1537">
          <cell r="A1537" t="str">
            <v>EQ 45.10.0156 (/)</v>
          </cell>
          <cell r="B1537" t="str">
            <v>Grupo gerador estacionario, com potencia de 139/150Kva, sem operador, com as seguintes especificacoes minimas: motor diesel de 180CV a 1800RPM e partida automatica. Custo horario improdutivo.</v>
          </cell>
          <cell r="C1537" t="str">
            <v>h</v>
          </cell>
        </row>
        <row r="1538">
          <cell r="A1538" t="str">
            <v>EQ 45.15.0100 (/)</v>
          </cell>
          <cell r="B1538" t="str">
            <v>Retificador de solda, eletrico, de 430A. Custo horario corrido.</v>
          </cell>
          <cell r="C1538" t="str">
            <v>h</v>
          </cell>
        </row>
        <row r="1539">
          <cell r="A1539" t="str">
            <v>EQ 49.05.0050 (/)</v>
          </cell>
          <cell r="B1539" t="str">
            <v>Maquina demarcadora de faixas, a frio, sem operador. Custo horario produtivo.(desonerado)</v>
          </cell>
          <cell r="C1539" t="str">
            <v>h</v>
          </cell>
        </row>
        <row r="1540">
          <cell r="A1540" t="str">
            <v>EQ 49.05.0100 (/)</v>
          </cell>
          <cell r="B1540" t="str">
            <v>Maquina demarcadora de faixas, com fusor aplicador e fusor derretedor, sem operador. Custo horario produtivo.(desonerado)</v>
          </cell>
          <cell r="C1540" t="str">
            <v>h</v>
          </cell>
        </row>
        <row r="1541">
          <cell r="A1541" t="str">
            <v>EQ 49.05.0150 (/)</v>
          </cell>
          <cell r="B1541" t="str">
            <v>Maquina demarcadora de faixas, montada sobre caminhao, com fusor aplicador de massa termoplastica por extrusao, sem operador. Custo horariol produtivo.(desonerado)</v>
          </cell>
          <cell r="C1541" t="str">
            <v>h</v>
          </cell>
        </row>
        <row r="1542">
          <cell r="A1542" t="str">
            <v>EQ 50.05.0050 (/)</v>
          </cell>
          <cell r="B1542" t="str">
            <v>Maquina demarcadora de faixas, a frio, sem operador. Custo horario produtivo.</v>
          </cell>
          <cell r="C1542" t="str">
            <v>h</v>
          </cell>
        </row>
        <row r="1543">
          <cell r="A1543" t="str">
            <v>EQ 50.05.0100 (/)</v>
          </cell>
          <cell r="B1543" t="str">
            <v>Maquina demarcadora de faixas, com fusor aplicador e fusor derretedor, sem operador. Custo horario produtivo.</v>
          </cell>
          <cell r="C1543" t="str">
            <v>h</v>
          </cell>
        </row>
        <row r="1544">
          <cell r="A1544" t="str">
            <v>EQ 50.05.0150 (/)</v>
          </cell>
          <cell r="B1544" t="str">
            <v>Maquina demarcadora de faixas, montada sobre caminhao, com fusor aplicador de massa termoplastica por extrusao, sem operador. Custo horariol produtivo.</v>
          </cell>
          <cell r="C1544" t="str">
            <v>h</v>
          </cell>
        </row>
        <row r="1545">
          <cell r="A1545" t="str">
            <v>EQ 59.05.0050 (/)</v>
          </cell>
          <cell r="B1545" t="str">
            <v>Talha Guincho manual de 10Kg, sem operador, com as seguintes especificacoes minimas: capacidade de icamento de 1500Kg e de tracao de 1800Kg, cabo de aco com curso ilimitado, alavanca, gancho e carretel. Custo horario corrido.(desonerado)</v>
          </cell>
          <cell r="C1545" t="str">
            <v>h</v>
          </cell>
        </row>
        <row r="1546">
          <cell r="A1546" t="str">
            <v>EQ 59.10.0100 (A)</v>
          </cell>
          <cell r="B1546"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produtivo.(desonerado)</v>
          </cell>
          <cell r="C1546" t="str">
            <v>h</v>
          </cell>
        </row>
        <row r="1547">
          <cell r="A1547" t="str">
            <v>EQ 59.10.0103 (/)</v>
          </cell>
          <cell r="B1547"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funcionando).(desonerado)</v>
          </cell>
          <cell r="C1547" t="str">
            <v>h</v>
          </cell>
        </row>
        <row r="1548">
          <cell r="A1548" t="str">
            <v>EQ 59.10.0106 (/)</v>
          </cell>
          <cell r="B1548"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desligado).(desonerado)</v>
          </cell>
          <cell r="C1548" t="str">
            <v>h</v>
          </cell>
        </row>
        <row r="1549">
          <cell r="A1549" t="str">
            <v>EQ 59.10.0200 (A)</v>
          </cell>
          <cell r="B1549" t="str">
            <v>Serra de alta potencia (moto serra), sem operador, com as seguintes especificacoes minimas: motor a gasolina com potencia de 43Kw, sabre de 63cm.
Custo horario produtivo.(desonerado)</v>
          </cell>
          <cell r="C1549" t="str">
            <v>h</v>
          </cell>
        </row>
        <row r="1550">
          <cell r="A1550" t="str">
            <v>EQ 59.10.0206 (/)</v>
          </cell>
          <cell r="B1550" t="str">
            <v>Serra de alta potencia (moto serra), sem operador, com as seguintes especificacoes minimas: motor a gasolina com potencia de 43Kw, sabre de 63cm.
Custo horario improdutivo.(desonerado)</v>
          </cell>
          <cell r="C1550" t="str">
            <v>h</v>
          </cell>
        </row>
        <row r="1551">
          <cell r="A1551" t="str">
            <v>EQ 59.99.0100 (/)</v>
          </cell>
          <cell r="B1551" t="str">
            <v>Corrente galvanizada com diametro do arame de 3/16", inclusive acessorios, destinada a sustentacao de bombas submersiveis ate 60Kg. Fornecimento. (desonerado)</v>
          </cell>
          <cell r="C1551" t="str">
            <v>m</v>
          </cell>
        </row>
        <row r="1552">
          <cell r="A1552" t="str">
            <v>EQ 59.99.0200 (/)</v>
          </cell>
          <cell r="B1552" t="str">
            <v>Equipamento com circuito fechado de televisao, para inspecao em galerias de aguas pluviais e de esgoto sanitario, com caminhoneta para 09 passageiros com motorista, material de operacao e material de manutencao, sem operador. Custo horario produtivo. (desonerado)</v>
          </cell>
          <cell r="C1552" t="str">
            <v>h</v>
          </cell>
        </row>
        <row r="1553">
          <cell r="A1553" t="str">
            <v>EQ 59.99.0300 (A)</v>
          </cell>
          <cell r="B1553" t="str">
            <v>Rocadeira costal motorizada, sem operador, com as seguintes especificacoes minimas: motor a gasolina de dois tempos, potencia de 1,7Kw. Custo horario produtivo.(desonerado)</v>
          </cell>
          <cell r="C1553" t="str">
            <v>h</v>
          </cell>
        </row>
        <row r="1554">
          <cell r="A1554" t="str">
            <v>EQ 59.99.0306 (/)</v>
          </cell>
          <cell r="B1554" t="str">
            <v>Rocadeira costal motorizada, sem operador, com as seguintes especificacoes minimas: motor a gasolina de dois tempos, potencia de 1,7Kw. Custo horario improdutivo (motor desligado).(desonerado)</v>
          </cell>
          <cell r="C1554" t="str">
            <v>h</v>
          </cell>
        </row>
        <row r="1555">
          <cell r="A1555" t="str">
            <v>EQ 59.99.0400 (/)</v>
          </cell>
          <cell r="B1555" t="str">
            <v>Estacao total eletronica TOPCON, GTS236W ou similar, com bateria, tripe, prisma, acessorios e software de coleta de dados.(desonerado)</v>
          </cell>
          <cell r="C1555" t="str">
            <v>h</v>
          </cell>
        </row>
        <row r="1556">
          <cell r="A1556" t="str">
            <v>EQ 59.99.0450 (/)</v>
          </cell>
          <cell r="B1556" t="str">
            <v>Receptor GPS TOPCON, Hiper L1 + L2 ou similar, coletor de dados, tripe, acessorios e licenca software.(desonerado)</v>
          </cell>
          <cell r="C1556" t="str">
            <v>h</v>
          </cell>
        </row>
        <row r="1557">
          <cell r="A1557" t="str">
            <v>EQ 59.99.0500 (/)</v>
          </cell>
          <cell r="B1557" t="str">
            <v>Teodolito eletronico, com tripe, bateria, recarregador e demais acessorios, sem equipe de topografia. Custo horario produtivo.(desonerado)</v>
          </cell>
          <cell r="C1557" t="str">
            <v>h</v>
          </cell>
        </row>
        <row r="1558">
          <cell r="A1558" t="str">
            <v>EQ 60.05.0050 (/)</v>
          </cell>
          <cell r="B1558" t="str">
            <v>Talha Guincho manual de 10Kg, sem operador, com as seguintes especificacoes minimas: capacidade de icamento de 1500Kg e de tracao de 1800Kg, cabo de aco com curso ilimitado, alavanca, gancho e carretel. Custo horario corrido.</v>
          </cell>
          <cell r="C1558" t="str">
            <v>h</v>
          </cell>
        </row>
        <row r="1559">
          <cell r="A1559" t="str">
            <v>EQ 60.10.0100 (A)</v>
          </cell>
          <cell r="B1559" t="str">
            <v>Serra circular de 5CV, montada em bancada, sem operador e sem a lamina, com as seguintes especificacoes minimas: motor eletrico de 5CV, 220/380V, 60Hz, IP 54, Isolamento "B", regulagem de corte horizontal e vertical, coifa de protecao regulavel, chave liga/desliga. Custo horario produtivo.</v>
          </cell>
          <cell r="C1559" t="str">
            <v>h</v>
          </cell>
        </row>
        <row r="1560">
          <cell r="A1560" t="str">
            <v>EQ 60.10.0103 (/)</v>
          </cell>
          <cell r="B1560"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funcionando).</v>
          </cell>
          <cell r="C1560" t="str">
            <v>h</v>
          </cell>
        </row>
        <row r="1561">
          <cell r="A1561" t="str">
            <v>EQ 60.10.0106 (/)</v>
          </cell>
          <cell r="B1561" t="str">
            <v>Serra circular de 5CV, montada em bancada, sem operador e sem a lamina, com as seguintes especificacoes minimas: motor eletrico de 5CV, 220/380V, 60Hz, IP 54, Isolamento "B", regulagem de corte horizontal e vertical, coifa de protecao regulavel, chave liga/desliga. Custo horario improdutivo (motor desligado).</v>
          </cell>
          <cell r="C1561" t="str">
            <v>h</v>
          </cell>
        </row>
        <row r="1562">
          <cell r="A1562" t="str">
            <v>EQ 60.10.0200 (A)</v>
          </cell>
          <cell r="B1562" t="str">
            <v>Serra de alta potencia (moto serra), sem operador, com as seguintes especificacoes minimas: motor a</v>
          </cell>
          <cell r="C1562" t="str">
            <v>h</v>
          </cell>
        </row>
        <row r="1563">
          <cell r="A1563">
            <v>44958</v>
          </cell>
          <cell r="B1563" t="str">
            <v>gasolina com potencia de 43Kw, sabre de 63cm. Custo horario produtivo.</v>
          </cell>
          <cell r="C1563">
            <v>44958</v>
          </cell>
        </row>
        <row r="1564">
          <cell r="A1564" t="str">
            <v>EQ 60.10.0206 (/)</v>
          </cell>
          <cell r="B1564" t="str">
            <v>Serra de alta potencia (moto serra), sem operador, com as seguintes especificacoes minimas: motor a gasolina com potencia de 43Kw, sabre de 63cm.
Custo horario improdutivo.</v>
          </cell>
          <cell r="C1564" t="str">
            <v>h</v>
          </cell>
        </row>
        <row r="1565">
          <cell r="A1565" t="str">
            <v>EQ 60.99.0100 (/)</v>
          </cell>
          <cell r="B1565" t="str">
            <v>Corrente galvanizada com diametro do arame de 3/16", inclusive acessorios, destinada a sustentacao de bombas submersiveis ate 60Kg. Fornecimento.</v>
          </cell>
          <cell r="C1565" t="str">
            <v>m</v>
          </cell>
        </row>
        <row r="1566">
          <cell r="A1566" t="str">
            <v>EQ 60.99.0200 (/)</v>
          </cell>
          <cell r="B1566" t="str">
            <v>Equipamento com circuito fechado de televisao, para inspecao em galerias de aguas pluviais e de esgoto sanitario, com caminhoneta para 09 passageiros com motorista, material de operacao e material de manutencao, sem operador. Custo horario produtivo.</v>
          </cell>
          <cell r="C1566" t="str">
            <v>h</v>
          </cell>
        </row>
        <row r="1567">
          <cell r="A1567" t="str">
            <v>EQ 60.99.0300 (A)</v>
          </cell>
          <cell r="B1567" t="str">
            <v>Rocadeira costal motorizada, sem operador, com as seguintes especificacoes minimas: motor a gasolina de dois tempos, potencia de 1,7Kw. Custo horario produtivo.</v>
          </cell>
          <cell r="C1567" t="str">
            <v>h</v>
          </cell>
        </row>
        <row r="1568">
          <cell r="A1568" t="str">
            <v>EQ 60.99.0306 (/)</v>
          </cell>
          <cell r="B1568" t="str">
            <v>Rocadeira costal motorizada, sem operador, com as seguintes especificacoes minimas: motor a gasolina de dois tempos, potencia de 1,7Kw. Custo horario improdutivo (motor desligado).</v>
          </cell>
          <cell r="C1568" t="str">
            <v>h</v>
          </cell>
        </row>
        <row r="1569">
          <cell r="A1569" t="str">
            <v>EQ 60.99.0400 (/)</v>
          </cell>
          <cell r="B1569" t="str">
            <v>Estacao total eletronica TOPCON, GTS236W ou similar, com bateria, tripe, prisma, acessorios e software de coleta de dados.</v>
          </cell>
          <cell r="C1569" t="str">
            <v>h</v>
          </cell>
        </row>
        <row r="1570">
          <cell r="A1570" t="str">
            <v>EQ 60.99.0450 (/)</v>
          </cell>
          <cell r="B1570" t="str">
            <v>Receptor GPS TOPCON, Hiper L1 + L2 ou similar, coletor de dados, tripe, acessorios e licenca software.</v>
          </cell>
          <cell r="C1570" t="str">
            <v>h</v>
          </cell>
        </row>
        <row r="1571">
          <cell r="A1571" t="str">
            <v>EQ 60.99.0500 (/)</v>
          </cell>
          <cell r="B1571" t="str">
            <v>Teodolito eletronico, com tripe, bateria, recarregador e demais acessorios, sem equipe de topografia. Custo horario produtivo.</v>
          </cell>
          <cell r="C1571" t="str">
            <v>h</v>
          </cell>
        </row>
        <row r="1572">
          <cell r="A1572" t="str">
            <v>ES 39.05.0050 (/)</v>
          </cell>
          <cell r="B1572"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similar.(desonerado)</v>
          </cell>
          <cell r="C1572" t="str">
            <v>un</v>
          </cell>
        </row>
        <row r="1573">
          <cell r="A1573" t="str">
            <v>ES 39.05.0053 (/)</v>
          </cell>
          <cell r="B1573" t="str">
            <v>Ferragens, para portas de madeira, interna, constando de fornecimento de: fechadura referencia 1515 ST-2 CR, macaneta referencia 435, rosca referencia 687-R, 2 fechos 400 de 4cm e 6 dobradicas de ferro galvanizado de (3"x2 1/2"), referencia 1410, La Fonte ou similar.(desonerado)</v>
          </cell>
          <cell r="C1573" t="str">
            <v>un</v>
          </cell>
        </row>
        <row r="1574">
          <cell r="A1574" t="str">
            <v>ES 39.05.0056 (/)</v>
          </cell>
          <cell r="B1574"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 (desonerado)</v>
          </cell>
          <cell r="C1574" t="str">
            <v>un</v>
          </cell>
        </row>
        <row r="1575">
          <cell r="A1575" t="str">
            <v>ES 39.05.0100 (/)</v>
          </cell>
          <cell r="B1575"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similar.(desonerado)</v>
          </cell>
          <cell r="C1575" t="str">
            <v>un</v>
          </cell>
        </row>
        <row r="1576">
          <cell r="A1576" t="str">
            <v>ES 39.05.0103 (/)</v>
          </cell>
          <cell r="B1576"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 (desonerado)</v>
          </cell>
          <cell r="C1576" t="str">
            <v>un</v>
          </cell>
        </row>
        <row r="1577">
          <cell r="A1577" t="str">
            <v>ES 39.05.0150 (/)</v>
          </cell>
          <cell r="B1577"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 (desonerado)</v>
          </cell>
          <cell r="C1577" t="str">
            <v>un</v>
          </cell>
        </row>
        <row r="1578">
          <cell r="A1578" t="str">
            <v>ES 39.05.0153 (/)</v>
          </cell>
          <cell r="B1578" t="str">
            <v>Conjunto de ferragens, para portas de madeira de 2 folhas de abrir, internas, constando de fornecimento sem instalacao (esta incluida no</v>
          </cell>
          <cell r="C1578" t="str">
            <v>un</v>
          </cell>
        </row>
        <row r="1579">
          <cell r="A1579">
            <v>44958</v>
          </cell>
          <cell r="B1579" t="str">
            <v>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similar.(desonerado)</v>
          </cell>
          <cell r="C1579">
            <v>44958</v>
          </cell>
        </row>
        <row r="1580">
          <cell r="A1580" t="str">
            <v>ES 39.05.0200 (/)</v>
          </cell>
          <cell r="B158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similar.(desonerado)</v>
          </cell>
          <cell r="C1580" t="str">
            <v>un</v>
          </cell>
        </row>
        <row r="1581">
          <cell r="A1581" t="str">
            <v>ES 39.05.0203 (/)</v>
          </cell>
          <cell r="B158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 dobradicas de ferro galvanizado de (3"x2 1/2"), com pinos e bolas de ferro, referencia 1410, La Fonte ou similar.(desonerado)</v>
          </cell>
          <cell r="C1581" t="str">
            <v>un</v>
          </cell>
        </row>
        <row r="1582">
          <cell r="A1582" t="str">
            <v>ES 39.05.0250 (/)</v>
          </cell>
          <cell r="B1582"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latao.(desonerado)</v>
          </cell>
          <cell r="C1582" t="str">
            <v>un</v>
          </cell>
        </row>
        <row r="1583">
          <cell r="A1583" t="str">
            <v>ES 39.05.0256 (/)</v>
          </cell>
          <cell r="B1583"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similar.(desonerado)</v>
          </cell>
          <cell r="C1583" t="str">
            <v>un</v>
          </cell>
        </row>
        <row r="1584">
          <cell r="A1584" t="str">
            <v>ES 39.05.0300 (/)</v>
          </cell>
          <cell r="B1584"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similar.(desonerado)</v>
          </cell>
          <cell r="C1584" t="str">
            <v>un</v>
          </cell>
        </row>
        <row r="1585">
          <cell r="A1585" t="str">
            <v>ES 39.05.0303 (/)</v>
          </cell>
          <cell r="B1585"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 (desonerado)</v>
          </cell>
          <cell r="C1585" t="str">
            <v>un</v>
          </cell>
        </row>
        <row r="1586">
          <cell r="A1586" t="str">
            <v>ES 39.05.0350 (/)</v>
          </cell>
          <cell r="B1586"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similar.(desonerado)</v>
          </cell>
          <cell r="C1586" t="str">
            <v>un</v>
          </cell>
        </row>
        <row r="1587">
          <cell r="A1587" t="str">
            <v>ES 39.05.0353 (/)</v>
          </cell>
          <cell r="B1587"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similar.(desonerado)</v>
          </cell>
          <cell r="C1587" t="str">
            <v>un</v>
          </cell>
        </row>
        <row r="1588">
          <cell r="A1588" t="str">
            <v>ES 39.05.0400 (/)</v>
          </cell>
          <cell r="B1588"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25mm.(desonerado)</v>
          </cell>
          <cell r="C1588" t="str">
            <v>un</v>
          </cell>
        </row>
        <row r="1589">
          <cell r="A1589" t="str">
            <v>ES 39.05.0450 (/)</v>
          </cell>
          <cell r="B1589" t="str">
            <v>Conjunto de ferragens para portas de correr de armarios em banca, constando de 2m em trilho de aluminio (1/4"x1/4"), 4 rodizios de latao e 2 conchas da La Fonte ou similar.(desonerado)</v>
          </cell>
          <cell r="C1589" t="str">
            <v>un</v>
          </cell>
        </row>
        <row r="1590">
          <cell r="A1590" t="str">
            <v>ES 39.05.0470 (/)</v>
          </cell>
          <cell r="B1590" t="str">
            <v>Dobradica 3"x2 1/2" de ferro galvanizado referencia 246-G da Page ou similar, com pino e</v>
          </cell>
          <cell r="C1590" t="str">
            <v>un</v>
          </cell>
        </row>
        <row r="1591">
          <cell r="A1591">
            <v>44958</v>
          </cell>
          <cell r="B1591" t="str">
            <v>bolas de latao. Fornecimento da peca.(desonerado)</v>
          </cell>
          <cell r="C1591">
            <v>44958</v>
          </cell>
        </row>
        <row r="1592">
          <cell r="A1592" t="str">
            <v>ES 39.05.0473 (/)</v>
          </cell>
          <cell r="B1592" t="str">
            <v>Dobradica 3"x3" de latao cromado referencia 344 da Page ou similar, com pino, bolas e aneis de latao. Fornecimento da peca.(desonerado)</v>
          </cell>
          <cell r="C1592" t="str">
            <v>un</v>
          </cell>
        </row>
        <row r="1593">
          <cell r="A1593" t="str">
            <v>ES 39.05.0480 (/)</v>
          </cell>
          <cell r="B1593" t="str">
            <v>Dobradica 3"x3 1/2" de latao cromado referencia 344 da Page ou similar, com pino, bolas e aneis de latao. Fornecimento da peca.(desonerado)</v>
          </cell>
          <cell r="C1593" t="str">
            <v>un</v>
          </cell>
        </row>
        <row r="1594">
          <cell r="A1594" t="str">
            <v>ES 39.05.0483 (/)</v>
          </cell>
          <cell r="B1594" t="str">
            <v>Dobradica com mola, de (70x100)mm, referencia 521, La Fonte ou similar. Fornecimento e instalacao. (desonerado)</v>
          </cell>
          <cell r="C1594" t="str">
            <v>un</v>
          </cell>
        </row>
        <row r="1595">
          <cell r="A1595" t="str">
            <v>ES 39.05.0486 (/)</v>
          </cell>
          <cell r="B1595" t="str">
            <v>Colocacao de dobradica, tipo vaivem, em madeira, exclusive o fornecimento da peca.(desonerado)</v>
          </cell>
          <cell r="C1595" t="str">
            <v>un</v>
          </cell>
        </row>
        <row r="1596">
          <cell r="A1596" t="str">
            <v>ES 39.05.0500 (/)</v>
          </cell>
          <cell r="B1596" t="str">
            <v>Fechadura, para portas de madeira de entrada principal referencia 330 ST-2, cromada, macanetas referencia 204 e espelho referencia 134, La Fonte ou similar. Fornecimento da peca.(desonerado)</v>
          </cell>
          <cell r="C1596" t="str">
            <v>un</v>
          </cell>
        </row>
        <row r="1597">
          <cell r="A1597" t="str">
            <v>ES 39.05.0503 (/)</v>
          </cell>
          <cell r="B159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similar.(desonerado)</v>
          </cell>
          <cell r="C1597" t="str">
            <v>un</v>
          </cell>
        </row>
        <row r="1598">
          <cell r="A1598" t="str">
            <v>ES 39.05.0550 (/)</v>
          </cell>
          <cell r="B1598" t="str">
            <v>Fechadura, para portas de madeira de banheiro referencia 7070 ST-2, cromada, macanetas referencia 435, tranqueta referencia 687-TE, rosetas referencia 687-R e entrada referencia 687-E, La Fonte ou similar. Fornecimento da peca. (desonerado)</v>
          </cell>
          <cell r="C1598" t="str">
            <v>un</v>
          </cell>
        </row>
        <row r="1599">
          <cell r="A1599" t="str">
            <v>ES 39.05.0570 (/)</v>
          </cell>
          <cell r="B1599" t="str">
            <v>Fechadura, cromada, para portas de correr de ferro ou aluminio, referencia 1222/22mm, La Fonte ou similar. Fornecimento da peca.(desonerado)</v>
          </cell>
          <cell r="C1599" t="str">
            <v>un</v>
          </cell>
        </row>
        <row r="1600">
          <cell r="A1600" t="str">
            <v>ES 39.05.0573 (/)</v>
          </cell>
          <cell r="B1600" t="str">
            <v>Fechadura, cromada, para portas de abrir de ferro ou aluminio, referencia 1330/22mm, La Fonte ou similar. Fornecimento da peca.(desonerado)</v>
          </cell>
          <cell r="C1600" t="str">
            <v>un</v>
          </cell>
        </row>
        <row r="1601">
          <cell r="A1601" t="str">
            <v>ES 39.05.0576 (/)</v>
          </cell>
          <cell r="B1601" t="str">
            <v>Fechadura de sobrepor de ferro cromado, com cilindro, para portao, referencia 032, Haga ou similar. Fornecimento.(desonerado)</v>
          </cell>
          <cell r="C1601" t="str">
            <v>un</v>
          </cell>
        </row>
        <row r="1602">
          <cell r="A1602" t="str">
            <v>ES 39.05.0650 (/)</v>
          </cell>
          <cell r="B1602" t="str">
            <v>Ferragens para portas, 1 folha de vidro temperado de 10mm; so fornecimento, exclusive mola hidraulica de piso.(desonerado)</v>
          </cell>
          <cell r="C1602" t="str">
            <v>un</v>
          </cell>
        </row>
        <row r="1603">
          <cell r="A1603" t="str">
            <v>ES 39.05.0700 (/)</v>
          </cell>
          <cell r="B1603" t="str">
            <v>Ferragens para portas de madeira de armario, constando de fornecimento sem instalacao (esta incluida no fornecimento e instalacao das esquadrias) de fechadura La Fonte ou similar, acabamento cromado e dobradica de latao cromado de (2 1/2x13/80) de Page ou similar.(desonerado)</v>
          </cell>
          <cell r="C1603" t="str">
            <v>un</v>
          </cell>
        </row>
        <row r="1604">
          <cell r="A1604" t="str">
            <v>ES 39.05.1000 (/)</v>
          </cell>
          <cell r="B1604" t="str">
            <v>Fornecimento de mola aerea, exclusive instalacao. (desonerado)</v>
          </cell>
          <cell r="C1604" t="str">
            <v>un</v>
          </cell>
        </row>
        <row r="1605">
          <cell r="A1605" t="str">
            <v>ES 39.05.1050 (/)</v>
          </cell>
          <cell r="B1605" t="str">
            <v>Mola hidraulica de piso para portas de vidro temperado de 10mm. Fornecimento da peca. (desonerado)</v>
          </cell>
          <cell r="C1605" t="str">
            <v>un</v>
          </cell>
        </row>
        <row r="1606">
          <cell r="A1606" t="str">
            <v>ES 39.05.1100 (/)</v>
          </cell>
          <cell r="B1606" t="str">
            <v>Colocacao de mola fecha porta, em madeira exclusive o fornecimento da peca.(desonerado)</v>
          </cell>
          <cell r="C1606" t="str">
            <v>un</v>
          </cell>
        </row>
        <row r="1607">
          <cell r="A1607" t="str">
            <v>ES 39.10.0050 (/)</v>
          </cell>
          <cell r="B1607" t="str">
            <v>Conjunto de ferragens para janela de madeira, tipo guilhotina, constando de fornecimento sem instalacao (esta incluida no fornecimento e instalacao das esquadrias), 2 borboletas de latao e 4 conchas.(desonerado)</v>
          </cell>
          <cell r="C1607" t="str">
            <v>un</v>
          </cell>
        </row>
        <row r="1608">
          <cell r="A1608" t="str">
            <v>ES 39.10.0100 (/)</v>
          </cell>
          <cell r="B160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similar.(desonerado)</v>
          </cell>
          <cell r="C1608" t="str">
            <v>un</v>
          </cell>
        </row>
        <row r="1609">
          <cell r="A1609" t="str">
            <v>ES 39.10.0150 (/)</v>
          </cell>
          <cell r="B160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esquadrias).(desonerado)</v>
          </cell>
          <cell r="C1609" t="str">
            <v>un</v>
          </cell>
        </row>
        <row r="1610">
          <cell r="A1610" t="str">
            <v>ES 39.15.0050 (/)</v>
          </cell>
          <cell r="B161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 (desonerado)</v>
          </cell>
          <cell r="C1610" t="str">
            <v>un</v>
          </cell>
        </row>
        <row r="1611">
          <cell r="A1611" t="str">
            <v>ES 39.15.0053 (/)</v>
          </cell>
          <cell r="B161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 (desonerado)</v>
          </cell>
          <cell r="C1611" t="str">
            <v>un</v>
          </cell>
        </row>
        <row r="1612">
          <cell r="A1612" t="str">
            <v>ES 39.15.0100 (/)</v>
          </cell>
          <cell r="B1612" t="str">
            <v>Fornecimento, exclusive instalacao, de conjunto de ferragens para divisorias de sanitarios em marmore ou marmorite, composto por cantoneiras, porcas e parafusos de aluminio, Udinese ou similar. (desonerado)</v>
          </cell>
          <cell r="C1612" t="str">
            <v>un</v>
          </cell>
        </row>
        <row r="1613">
          <cell r="A1613" t="str">
            <v>ES 40.05.0050 (/)</v>
          </cell>
          <cell r="B1613" t="str">
            <v>Conjunto de ferragens, para portas de madeira, internas, constando de fornecimento sem instalacao (esta incluida no fornecimento e instalacao das esquadrias), de: fechadura referencia 1515 ST-2, acabamento cromado, macanetas referencia 435, entradas referencia 687-E, rosetas referencia 687-R e 3 dobradicas de ferro galvanizado de (3"x2 1/2"), com pino e bolas de ferro, referencia 1410, La Fonte ou similar.</v>
          </cell>
          <cell r="C1613" t="str">
            <v>un</v>
          </cell>
        </row>
        <row r="1614">
          <cell r="A1614" t="str">
            <v>ES 40.05.0053 (/)</v>
          </cell>
          <cell r="B1614" t="str">
            <v>Ferragens, para portas de madeira, interna, constando de fornecimento de: fechadura referencia 1515 ST-2 CR, macaneta referencia 435, rosca referencia 687-R, 2 fechos 400 de 4cm e 6 dobradicas de ferro galvanizado de (3"x2 1/2"), referencia 1410, La Fonte ou similar.</v>
          </cell>
          <cell r="C1614" t="str">
            <v>un</v>
          </cell>
        </row>
        <row r="1615">
          <cell r="A1615" t="str">
            <v>ES 40.05.0056 (/)</v>
          </cell>
          <cell r="B1615" t="str">
            <v>Conjunto Hercules-4, de ferragens Haga ou similar, para portas internas, constando de fornecimento sem instalacao (esta incluida no fornecimento e instalacao das esquadrias) de 3 dobradicas de ferro galvanizado referencia 246-G de (3"x2 1/2"), com pino e bolas de latao, da Page ou similar.</v>
          </cell>
          <cell r="C1615" t="str">
            <v>un</v>
          </cell>
        </row>
        <row r="1616">
          <cell r="A1616" t="str">
            <v>ES 40.05.0100 (/)</v>
          </cell>
          <cell r="B1616" t="str">
            <v>Conjunto de ferragens, para portas de madeira de sanitarios ou chuveiros coletivos, constando de fornecimento sem instalacao (esta incluida no fornecimento e instalacao das esquadrias), de: 1 fecho de sobrepor livre-ocupado referencia 719 e 3 dobradicas de ferro galvanizado (3"x2 1/2"), com pino e bolas de ferro, referencia 1410, La Fonte ou similar.</v>
          </cell>
          <cell r="C1616" t="str">
            <v>un</v>
          </cell>
        </row>
        <row r="1617">
          <cell r="A1617" t="str">
            <v>ES 40.05.0103 (/)</v>
          </cell>
          <cell r="B1617" t="str">
            <v>Ferragens para portas de madeira de sanitarios ou chuveiros coletivos constando de fornecimento sem instalacao (esta incluida no fornecimento e instalacao das esquadrias). De fecho de sobrepor livre-ocupado, 3 dobradicas de ferro galvanizado (3"x3"), soldadas em cantoneiras de ferro para fixacao nas paredes divisorias e batentes.</v>
          </cell>
          <cell r="C1617" t="str">
            <v>un</v>
          </cell>
        </row>
        <row r="1618">
          <cell r="A1618" t="str">
            <v>ES 40.05.0150 (/)</v>
          </cell>
          <cell r="B1618" t="str">
            <v>Conjunto de ferragens, para portas de madeira de 2 folhas de abrir de entrada principal, constando de fornecimento sem instalacao (esta incluida no fornecimento e instalacao das esquadrias), de: fechadura referencia 330 ST-2 aco cromado, entradas referencia 687-E, rosetas referencia 687- R, macanetas referencia 435, 6 dobradicas cromadas de (3"x3"), referencia 85, com pino, bolas e aneis de latao, 2 fechos de embutir cromados, referencia CR400, La Fonte ou similar.</v>
          </cell>
          <cell r="C1618" t="str">
            <v>un</v>
          </cell>
        </row>
        <row r="1619">
          <cell r="A1619" t="str">
            <v>ES 40.05.0153 (/)</v>
          </cell>
          <cell r="B1619" t="str">
            <v>Conjunto de ferragens, para portas de madeira de 2 folhas de abrir, internas, constando de fornecimento sem instalacao (esta incluida no fornecimento e instalacao das esquadrias), de: fechadura referencia 1515 ST-2, acabamento cromado, entradas referencia 687-E, rosetas referencia 687-R, macanetas referencia 435, 6 dobradicas de ferro galvanizado de (3"x2 1/2"), referencia 1410, com pinos e bolas de ferro, 2 fechos de embutir, de 4cm, referencia 400, La Fonte ou similar.</v>
          </cell>
          <cell r="C1619" t="str">
            <v>un</v>
          </cell>
        </row>
        <row r="1620">
          <cell r="A1620" t="str">
            <v>ES 40.05.0200 (/)</v>
          </cell>
          <cell r="B1620" t="str">
            <v>Conjunto de ferragens, para portas de madeira de entrada de servico, constando de fornecimento sem instalacao (esta incluida no fornecimento e instalacao das esquadrias), de: fechadura referencia 377 acabamento cromado, com cilindro e 3 dobradicas de ferro galvanizado, de (3"x2 1/2"), com pino e bolas de latao, referencia 1410, La Fonte ou similar.</v>
          </cell>
          <cell r="C1620" t="str">
            <v>un</v>
          </cell>
        </row>
        <row r="1621">
          <cell r="A1621" t="str">
            <v>ES 40.05.0203 (/)</v>
          </cell>
          <cell r="B1621" t="str">
            <v>Conjunto de ferragens, para portas de madeira internas de dependencias de servico, constando de fornecimento sem instalacao (esta incluida no fornecimento e instalacao das esquadrias), de: fechadura referencia CR1515 ST-2 acabamento cromado, entradas referencia 687-E, rosetas referencia 687-R, macanetas referencia 435, 3</v>
          </cell>
          <cell r="C1621" t="str">
            <v>un</v>
          </cell>
        </row>
        <row r="1622">
          <cell r="A1622">
            <v>44958</v>
          </cell>
          <cell r="B1622" t="str">
            <v>dobradicas de ferro galvanizado de (3"x2 1/2"), com pinos e bolas de ferro, referencia 1410, La Fonte ou similar.</v>
          </cell>
          <cell r="C1622">
            <v>44958</v>
          </cell>
        </row>
        <row r="1623">
          <cell r="A1623" t="str">
            <v>ES 40.05.0250 (/)</v>
          </cell>
          <cell r="B1623" t="str">
            <v>Conjunto de ferragens, Papaiz ou similar, para portas de madeira de entrada principal, constando de fornecimento sem instalacao (esta incluida no fornecimento e instalacao das esquadrias), de: fechadura referencia 142 com cilindro a cruz e 3 dobradicas cromadas de (3"x3"), de latao cromado, referencia 344-C da Page ou similar, com pino, bolas e aneis de latao.</v>
          </cell>
          <cell r="C1623" t="str">
            <v>un</v>
          </cell>
        </row>
        <row r="1624">
          <cell r="A1624" t="str">
            <v>ES 40.05.0256 (/)</v>
          </cell>
          <cell r="B1624" t="str">
            <v>Conjunto de ferragens Haga ou similar, para portas de madeira de entrada de barracao de obra ou casa tipo popular, constando de fornecimento sem instalacao (esta incluida no fornecimento e instalacao das esquadrias) de fechadura, caixao de sobrepor e 3 dobradicas de ferro de (2 1/2"x1 1/2") da Page ou similar.</v>
          </cell>
          <cell r="C1624" t="str">
            <v>un</v>
          </cell>
        </row>
        <row r="1625">
          <cell r="A1625" t="str">
            <v>ES 40.05.0300 (/)</v>
          </cell>
          <cell r="B1625" t="str">
            <v>Conjunto de ferragens, para portas de madeira, internas de banheiro de servico, constando de fornecimento sem instalacao (esta incluida no fornecimento e instalacao das esquadrias) de fechaduras, acabamento cromado, tanqueta, entrada e 3 dobradicas de ferro galvanizado de (3"x2 1/2"), com pino e bolas de ferro, La Fonte ou similar.</v>
          </cell>
          <cell r="C1625" t="str">
            <v>un</v>
          </cell>
        </row>
        <row r="1626">
          <cell r="A1626" t="str">
            <v>ES 40.05.0303 (/)</v>
          </cell>
          <cell r="B1626" t="str">
            <v>Conjunto de ferragens, para portas de madeira de banheiro, constando de fornecimento sem instalacao (esta incluida no fornecimento e instalacao das esquadrias), de: fechadura referencia 7070-ST-2 acabamento cromado, macanetas referencia 435, tranqueta referencia 687-TE, rosetas referencia 687-R ,entrada referencia 687-E e 3 dobradicas de ferro galvanizado de (3"x2 1/2"), com pinos e bolas de latao, referencia 1410, La Fonte ou similar.</v>
          </cell>
          <cell r="C1626" t="str">
            <v>un</v>
          </cell>
        </row>
        <row r="1627">
          <cell r="A1627" t="str">
            <v>ES 40.05.0350 (/)</v>
          </cell>
          <cell r="B1627" t="str">
            <v>Conjunto de ferragens, para portas de madeira de correr, constando de fornecimento sem instalacao (esta incluida no fornecimento e instalacao das esquadrias), de fechadura, acabamento cromado, 2m de trilhos, 2 roldanas, 2 guias de latao, 2m de caneleta de aluminio e 2 conchas, La Fonte ou similar.</v>
          </cell>
          <cell r="C1627" t="str">
            <v>un</v>
          </cell>
        </row>
        <row r="1628">
          <cell r="A1628" t="str">
            <v>ES 40.05.0353 (/)</v>
          </cell>
          <cell r="B1628" t="str">
            <v>Conjunto de ferragens, para jogo 2 portas de correr, constando de fornecimento sem instalacao (esta incluida no fornecimento e instalacao das esquadrias) de fechadura, acabamento cromado, 4m de trilhos, 4 roldanas, 4 guias de latao de 3/4", 4m de caneletas de aluminio e 2 conchas, La Fonte ou similar.</v>
          </cell>
          <cell r="C1628" t="str">
            <v>un</v>
          </cell>
        </row>
        <row r="1629">
          <cell r="A1629" t="str">
            <v>ES 40.05.0400 (/)</v>
          </cell>
          <cell r="B1629" t="str">
            <v>Conjunto de ferragens para portas de madeira colocadas em divisorias de marmore, marmorite ou concreto, ate 4cm de espessura, constando de fornecimento sem instalacao (esta incluida no fornecimento e instalacao da porta) de 2 dobradicas com contra placa, conjunto de fecho com batente, 16 parafusos de aluminio, (3/4"x5/16") e 8 extensores de aluminio de 25mm.</v>
          </cell>
          <cell r="C1629" t="str">
            <v>un</v>
          </cell>
        </row>
        <row r="1630">
          <cell r="A1630" t="str">
            <v>ES 40.05.0450 (/)</v>
          </cell>
          <cell r="B1630" t="str">
            <v>Conjunto de ferragens para portas de correr de armarios em banca, constando de 2m em trilho de aluminio (1/4"x1/4"), 4 rodizios de latao e 2 conchas da La Fonte ou similar.</v>
          </cell>
          <cell r="C1630" t="str">
            <v>un</v>
          </cell>
        </row>
        <row r="1631">
          <cell r="A1631" t="str">
            <v>ES 40.05.0470 (/)</v>
          </cell>
          <cell r="B1631" t="str">
            <v>Dobradica 3"x2 1/2" de ferro galvanizado referencia 246-G da Page ou similar, com pino e bolas de latao. Fornecimento da peca.</v>
          </cell>
          <cell r="C1631" t="str">
            <v>un</v>
          </cell>
        </row>
        <row r="1632">
          <cell r="A1632" t="str">
            <v>ES 40.05.0473 (/)</v>
          </cell>
          <cell r="B1632" t="str">
            <v>Dobradica 3"x3" de latao cromado referencia 344 da Page ou similar, com pino, bolas e aneis de latao. Fornecimento da peca.</v>
          </cell>
          <cell r="C1632" t="str">
            <v>un</v>
          </cell>
        </row>
        <row r="1633">
          <cell r="A1633" t="str">
            <v>ES 40.05.0480 (/)</v>
          </cell>
          <cell r="B1633" t="str">
            <v>Dobradica 3"x3 1/2" de latao cromado referencia 344 da Page ou similar, com pino, bolas e aneis de latao. Fornecimento da peca.</v>
          </cell>
          <cell r="C1633" t="str">
            <v>un</v>
          </cell>
        </row>
        <row r="1634">
          <cell r="A1634" t="str">
            <v>ES 40.05.0483 (/)</v>
          </cell>
          <cell r="B1634" t="str">
            <v>Dobradica com mola, de (70x100)mm, referencia 521, La Fonte ou similar. Fornecimento e instalacao.</v>
          </cell>
          <cell r="C1634" t="str">
            <v>un</v>
          </cell>
        </row>
        <row r="1635">
          <cell r="A1635" t="str">
            <v>ES 40.05.0486 (/)</v>
          </cell>
          <cell r="B1635" t="str">
            <v>Colocacao de dobradica, tipo vaivem, em madeira, exclusive o fornecimento da peca.</v>
          </cell>
          <cell r="C1635" t="str">
            <v>un</v>
          </cell>
        </row>
        <row r="1636">
          <cell r="A1636" t="str">
            <v>ES 40.05.0500 (/)</v>
          </cell>
          <cell r="B1636" t="str">
            <v>Fechadura, para portas de madeira de entrada principal referencia 330 ST-2, cromada, macanetas referencia 204 e espelho referencia 134, La Fonte ou similar. Fornecimento da peca.</v>
          </cell>
          <cell r="C1636" t="str">
            <v>un</v>
          </cell>
        </row>
        <row r="1637">
          <cell r="A1637" t="str">
            <v>ES 40.05.0503 (/)</v>
          </cell>
          <cell r="B1637" t="str">
            <v>Fechadura, para portas de madeira de entrada principal, constando de fornecimento sem instalacao (esta incluida no fornecimento e instalacao das esquadrias), de: fechadura referencia 330-ST, com cilindro, de acabamento cromado, macanetas referencia 204, espelhos referencia 134 e 3 dobradicas de ferro cromado de (3"x3"), com pino e bolas de latao, referencia CR495, La Fonte ou similar.</v>
          </cell>
          <cell r="C1637" t="str">
            <v>un</v>
          </cell>
        </row>
        <row r="1638">
          <cell r="A1638" t="str">
            <v>ES 40.05.0550 (/)</v>
          </cell>
          <cell r="B1638" t="str">
            <v>Fechadura, para portas de madeira de banheiro referencia 7070 ST-2, cromada, macanetas referencia 435, tranqueta referencia 687-TE, rosetas referencia 687-R e entrada referencia 687- E, La Fonte ou similar. Fornecimento da peca.</v>
          </cell>
          <cell r="C1638" t="str">
            <v>un</v>
          </cell>
        </row>
        <row r="1639">
          <cell r="A1639" t="str">
            <v>ES 40.05.0570 (/)</v>
          </cell>
          <cell r="B1639" t="str">
            <v>Fechadura, cromada, para portas de correr de ferro ou aluminio, referencia 1222/22mm, La Fonte ou similar. Fornecimento da peca.</v>
          </cell>
          <cell r="C1639" t="str">
            <v>un</v>
          </cell>
        </row>
        <row r="1640">
          <cell r="A1640" t="str">
            <v>ES 40.05.0573 (/)</v>
          </cell>
          <cell r="B1640" t="str">
            <v>Fechadura, cromada, para portas de abrir de ferro ou aluminio, referencia 1330/22mm, La Fonte ou similar. Fornecimento da peca.</v>
          </cell>
          <cell r="C1640" t="str">
            <v>un</v>
          </cell>
        </row>
        <row r="1641">
          <cell r="A1641" t="str">
            <v>ES 40.05.0576 (/)</v>
          </cell>
          <cell r="B1641" t="str">
            <v>Fechadura de sobrepor de ferro cromado, com cilindro, para portao, referencia 032, Haga ou similar. Fornecimento.</v>
          </cell>
          <cell r="C1641" t="str">
            <v>un</v>
          </cell>
        </row>
        <row r="1642">
          <cell r="A1642" t="str">
            <v>ES 40.05.0650 (/)</v>
          </cell>
          <cell r="B1642" t="str">
            <v>Ferragens para portas, 1 folha de vidro temperado de 10mm; so fornecimento, exclusive mola hidraulica de piso.</v>
          </cell>
          <cell r="C1642" t="str">
            <v>un</v>
          </cell>
        </row>
        <row r="1643">
          <cell r="A1643" t="str">
            <v>ES 40.05.0700 (/)</v>
          </cell>
          <cell r="B1643" t="str">
            <v>Ferragens para portas de madeira de armario, constando de fornecimento sem instalacao (esta incluida no fornecimento e instalacao das esquadrias) de fechadura La Fonte ou similar, acabamento cromado e dobradica de latao cromado de (2 1/2x13/80) de Page ou similar.</v>
          </cell>
          <cell r="C1643" t="str">
            <v>un</v>
          </cell>
        </row>
        <row r="1644">
          <cell r="A1644" t="str">
            <v>ES 40.05.1000 (/)</v>
          </cell>
          <cell r="B1644" t="str">
            <v>Fornecimento de mola aerea, exclusive instalacao.</v>
          </cell>
          <cell r="C1644" t="str">
            <v>un</v>
          </cell>
        </row>
        <row r="1645">
          <cell r="A1645" t="str">
            <v>ES 40.05.1050 (/)</v>
          </cell>
          <cell r="B1645" t="str">
            <v>Mola hidraulica de piso para portas de vidro temperado de 10mm. Fornecimento da peca.</v>
          </cell>
          <cell r="C1645" t="str">
            <v>un</v>
          </cell>
        </row>
        <row r="1646">
          <cell r="A1646" t="str">
            <v>ES 40.05.1100 (/)</v>
          </cell>
          <cell r="B1646" t="str">
            <v>Colocacao de mola fecha porta, em madeira exclusive o fornecimento da peca.</v>
          </cell>
          <cell r="C1646" t="str">
            <v>un</v>
          </cell>
        </row>
        <row r="1647">
          <cell r="A1647" t="str">
            <v>ES 40.10.0050 (/)</v>
          </cell>
          <cell r="B1647" t="str">
            <v>Conjunto de ferragens para janela de madeira, tipo guilhotina, constando de fornecimento sem instalacao (esta incluida no fornecimento e instalacao das esquadrias), 2 borboletas de latao e 4 conchas.</v>
          </cell>
          <cell r="C1647" t="str">
            <v>un</v>
          </cell>
        </row>
        <row r="1648">
          <cell r="A1648" t="str">
            <v>ES 40.10.0100 (/)</v>
          </cell>
          <cell r="B1648" t="str">
            <v>Conjunto de ferragens, para janelas de madeira de correr, em 2 folhas, constando de fornecimento sem instalacao (esta incluida no fornecimento e instalacao das esquadrias), de: 4 rodizios de latao com rolamentos para trilhos referencia 172, 3m de trilho de aluminio, referencia 801, 2 conchas simples em latao cromado, referencia CR 364, La Fonte ou similar.</v>
          </cell>
          <cell r="C1648" t="str">
            <v>un</v>
          </cell>
        </row>
        <row r="1649">
          <cell r="A1649" t="str">
            <v>ES 40.10.0150 (/)</v>
          </cell>
          <cell r="B1649" t="str">
            <v>Ferragens para janelas de abrir de 2 folhas em madeira, constando de cremone completo, referencia 640-F, 2 carrancas referencia 567, La Fonte ou similar e 6 dobradicas de (2 1/2"x3") em ferro galvanizado com pino e bolas de latao, referencia 246-6, Page ou similar. Fornecimento sem instalacao (esta incluida no fornecimento e instalacao de esquadrias).</v>
          </cell>
          <cell r="C1649" t="str">
            <v>un</v>
          </cell>
        </row>
        <row r="1650">
          <cell r="A1650" t="str">
            <v>ES 40.15.0050 (/)</v>
          </cell>
          <cell r="B1650" t="str">
            <v>Conjunto de ferragens, para portas de divisorias tipo Eucatex, Duratex ou similar, constando de fornecimento sem instalacao (esta incluida no fornecimento e instalacao das divisorias) de fechadura, acabamento cromado de cilindro e 3 dobradicas de latao cromado de (3"x2 1/2"), com pino bolas e aneis de latao, La Fonte ou similar.</v>
          </cell>
          <cell r="C1650" t="str">
            <v>un</v>
          </cell>
        </row>
        <row r="1651">
          <cell r="A1651" t="str">
            <v>ES 40.15.0053 (/)</v>
          </cell>
          <cell r="B1651" t="str">
            <v>Conjunto de ferragens, para portas de divisorias tipo Eucatex, Duratex ou similar, 2 folhas, constando de fornecimento sem instalacao (esta incluida no fornecimento e instalacao das divisorias) de fechadura, acabamento cromado de cilindro, 2 fechos de embutir em latao cromado de 40cm e 6 dobradicas de latao cromado de (3"x2 1/2") com pino bolas e aneis de latao, La Fonte ou similar.</v>
          </cell>
          <cell r="C1651" t="str">
            <v>un</v>
          </cell>
        </row>
        <row r="1652">
          <cell r="A1652" t="str">
            <v>ES 40.15.0100 (/)</v>
          </cell>
          <cell r="B1652" t="str">
            <v>Fornecimento, exclusive instalacao, de conjunto de ferragens para divisorias de sanitarios em marmore ou marmorite, composto por cantoneiras, porcas e parafusos de aluminio, Udinese ou similar.</v>
          </cell>
          <cell r="C1652" t="str">
            <v>un</v>
          </cell>
        </row>
        <row r="1653">
          <cell r="A1653" t="str">
            <v>ES 44.05.0050 (A)</v>
          </cell>
          <cell r="B1653" t="str">
            <v>Espelho de cristal, com espessura de 4mm e moldura de madeira aparelhada. Fornecimento e instalacao.(desonerado)</v>
          </cell>
          <cell r="C1653" t="str">
            <v>m2</v>
          </cell>
        </row>
        <row r="1654">
          <cell r="A1654" t="str">
            <v>ES 44.05.0100 (A)</v>
          </cell>
          <cell r="B1654" t="str">
            <v>Vidro aramado, com espessura de 7mm. Fornecimento e instalacao.(desonerado)</v>
          </cell>
          <cell r="C1654" t="str">
            <v>m2</v>
          </cell>
        </row>
        <row r="1655">
          <cell r="A1655" t="str">
            <v>ES 44.05.0212 (/)</v>
          </cell>
          <cell r="B1655" t="str">
            <v>Vidro liso, incolor, com espessura de 10mm. Fornecimento e instalacao.(desonerado)</v>
          </cell>
          <cell r="C1655" t="str">
            <v>m2</v>
          </cell>
        </row>
        <row r="1656">
          <cell r="A1656" t="str">
            <v>ES 44.05.0256 (/)</v>
          </cell>
          <cell r="B1656" t="str">
            <v>Vidro laminado, com espessura de 6mm. Fornecimento e instalacao.(desonerado)</v>
          </cell>
          <cell r="C1656" t="str">
            <v>m2</v>
          </cell>
        </row>
        <row r="1657">
          <cell r="A1657" t="str">
            <v>ES 44.05.0262 (/)</v>
          </cell>
          <cell r="B1657" t="str">
            <v>Vidro laminado, com espessura de 10mm. Fornecimento e instalacao.(desonerado)</v>
          </cell>
          <cell r="C1657" t="str">
            <v>m2</v>
          </cell>
        </row>
        <row r="1658">
          <cell r="A1658" t="str">
            <v>ES 44.05.0300 (A)</v>
          </cell>
          <cell r="B1658" t="str">
            <v>Vidro liso, incolor, com espessura de 3mm. Fornecimento e instalacao.(desonerado)</v>
          </cell>
          <cell r="C1658" t="str">
            <v>m2</v>
          </cell>
        </row>
        <row r="1659">
          <cell r="A1659" t="str">
            <v>ES 44.05.0303 (A)</v>
          </cell>
          <cell r="B1659" t="str">
            <v>Vidro liso, incolor, com espessura de 4mm. Fornecimento e instalacao.(desonerado)</v>
          </cell>
          <cell r="C1659" t="str">
            <v>m2</v>
          </cell>
        </row>
        <row r="1660">
          <cell r="A1660" t="str">
            <v>ES 44.05.0306 (A)</v>
          </cell>
          <cell r="B1660" t="str">
            <v>Vidro liso, incolor, com espessura de 5mm. Fornecimento e instalacao.(desonerado)</v>
          </cell>
          <cell r="C1660" t="str">
            <v>m2</v>
          </cell>
        </row>
        <row r="1661">
          <cell r="A1661" t="str">
            <v>ES 44.05.0309 (A)</v>
          </cell>
          <cell r="B1661" t="str">
            <v>Vidro liso, incolor, com espessura de 6mm. Fornecimento e instalacao.(desonerado)</v>
          </cell>
          <cell r="C1661" t="str">
            <v>m2</v>
          </cell>
        </row>
        <row r="1662">
          <cell r="A1662" t="str">
            <v>ES 44.05.0350 (/)</v>
          </cell>
          <cell r="B1662" t="str">
            <v>Vidro fantasia tipo canelado, martelado, artico ou lixa, incolor, com espessura de 4mm. Fornecimento e instalacao.(desonerado)</v>
          </cell>
          <cell r="C1662" t="str">
            <v>m2</v>
          </cell>
        </row>
        <row r="1663">
          <cell r="A1663" t="str">
            <v>ES 44.10.0050 (A)</v>
          </cell>
          <cell r="B1663" t="str">
            <v>Vidro temperado incolor(liso ou martelado) com espessura de 10mm. Fornecimento e instalacao. (desonerado)</v>
          </cell>
          <cell r="C1663" t="str">
            <v>m2</v>
          </cell>
        </row>
        <row r="1664">
          <cell r="A1664" t="str">
            <v>ES 44.15.0050 (/)</v>
          </cell>
          <cell r="B1664" t="str">
            <v>Vidro plumbifero com espessura maxima de 8mm, para uso em salas radiologicas a prova de Raio X, nas dimensoesde (0,30x0,30)m, inclusive caixilho e mao-de-obra de instalacao.(desonerado)</v>
          </cell>
          <cell r="C1664" t="str">
            <v>un</v>
          </cell>
        </row>
        <row r="1665">
          <cell r="A1665" t="str">
            <v>ES 44.20.0053 (/)</v>
          </cell>
          <cell r="B1665" t="str">
            <v>Placa de policarbonato em cristal compacto, em placas de (2,44x1,22x0,004)m. Fornecimento sem instalacao.(desonerado)</v>
          </cell>
          <cell r="C1665" t="str">
            <v>m2</v>
          </cell>
        </row>
        <row r="1666">
          <cell r="A1666" t="str">
            <v>ES 44.20.0056 (/)</v>
          </cell>
          <cell r="B1666" t="str">
            <v>Placa de policarbonato em cristal compacto, em placas de (2,44x1,22x0,006)m. Fornecimento sem instalacao.(desonerado)</v>
          </cell>
          <cell r="C1666" t="str">
            <v>m2</v>
          </cell>
        </row>
        <row r="1667">
          <cell r="A1667" t="str">
            <v>ES 44.20.0059 (/)</v>
          </cell>
          <cell r="B1667" t="str">
            <v>Placa de policarbonato em cristal compacto, em placas de (2,44x1,22x0,008)m. Fornecimento sem instalacao.(desonerado)</v>
          </cell>
          <cell r="C1667" t="str">
            <v>m2</v>
          </cell>
        </row>
        <row r="1668">
          <cell r="A1668" t="str">
            <v>ES 44.20.0100 (/)</v>
          </cell>
          <cell r="B1668" t="str">
            <v>Placa de policarbonato compacto cristal, em placas de (2,44x1,22x0,01)m. Fornecimento sem instalacao.(desonerado)</v>
          </cell>
          <cell r="C1668" t="str">
            <v>m2</v>
          </cell>
        </row>
        <row r="1669">
          <cell r="A1669" t="str">
            <v>ES 44.25.0050 (/)</v>
          </cell>
          <cell r="B1669"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instalacao.(desonerado)</v>
          </cell>
          <cell r="C1669" t="str">
            <v>m2</v>
          </cell>
        </row>
        <row r="1670">
          <cell r="A1670" t="str">
            <v>ES 45.05.0050 (A)</v>
          </cell>
          <cell r="B1670" t="str">
            <v>Espelho de cristal, com espessura de 4mm e moldura de madeira aparelhada. Fornecimento e instalacao.</v>
          </cell>
          <cell r="C1670" t="str">
            <v>m2</v>
          </cell>
        </row>
        <row r="1671">
          <cell r="A1671" t="str">
            <v>ES 45.05.0100 (A)</v>
          </cell>
          <cell r="B1671" t="str">
            <v>Vidro aramado, com espessura de 7mm. Fornecimento e instalacao.</v>
          </cell>
          <cell r="C1671" t="str">
            <v>m2</v>
          </cell>
        </row>
        <row r="1672">
          <cell r="A1672" t="str">
            <v>ES 45.05.0212 (/)</v>
          </cell>
          <cell r="B1672" t="str">
            <v>Vidro liso, incolor, com espessura de 10mm. Fornecimento e instalacao.</v>
          </cell>
          <cell r="C1672" t="str">
            <v>m2</v>
          </cell>
        </row>
        <row r="1673">
          <cell r="A1673" t="str">
            <v>ES 45.05.0256 (/)</v>
          </cell>
          <cell r="B1673" t="str">
            <v>Vidro laminado, com espessura de 6mm. Fornecimento e instalacao.</v>
          </cell>
          <cell r="C1673" t="str">
            <v>m2</v>
          </cell>
        </row>
        <row r="1674">
          <cell r="A1674" t="str">
            <v>ES 45.05.0262 (/)</v>
          </cell>
          <cell r="B1674" t="str">
            <v>Vidro laminado, com espessura de 10mm. Fornecimento e instalacao.</v>
          </cell>
          <cell r="C1674" t="str">
            <v>m2</v>
          </cell>
        </row>
        <row r="1675">
          <cell r="A1675" t="str">
            <v>ES 45.05.0300 (A)</v>
          </cell>
          <cell r="B1675" t="str">
            <v>Vidro liso, incolor, com espessura de 3mm. Fornecimento e instalacao.</v>
          </cell>
          <cell r="C1675" t="str">
            <v>m2</v>
          </cell>
        </row>
        <row r="1676">
          <cell r="A1676" t="str">
            <v>ES 45.05.0303 (A)</v>
          </cell>
          <cell r="B1676" t="str">
            <v>Vidro liso, incolor, com espessura de 4mm. Fornecimento e instalacao.</v>
          </cell>
          <cell r="C1676" t="str">
            <v>m2</v>
          </cell>
        </row>
        <row r="1677">
          <cell r="A1677" t="str">
            <v>ES 45.05.0306 (A)</v>
          </cell>
          <cell r="B1677" t="str">
            <v>Vidro liso, incolor, com espessura de 5mm. Fornecimento e instalacao.</v>
          </cell>
          <cell r="C1677" t="str">
            <v>m2</v>
          </cell>
        </row>
        <row r="1678">
          <cell r="A1678" t="str">
            <v>ES 45.05.0309 (A)</v>
          </cell>
          <cell r="B1678" t="str">
            <v>Vidro liso, incolor, com espessura de 6mm. Fornecimento e instalacao.</v>
          </cell>
          <cell r="C1678" t="str">
            <v>m2</v>
          </cell>
        </row>
        <row r="1679">
          <cell r="A1679" t="str">
            <v>ES 45.05.0350 (/)</v>
          </cell>
          <cell r="B1679" t="str">
            <v>Vidro fantasia tipo canelado, martelado, artico ou lixa, incolor, com espessura de 4mm. Fornecimento e instalacao.</v>
          </cell>
          <cell r="C1679" t="str">
            <v>m2</v>
          </cell>
        </row>
        <row r="1680">
          <cell r="A1680" t="str">
            <v>ES 45.10.0050 (A)</v>
          </cell>
          <cell r="B1680" t="str">
            <v>Vidro temperado incolor(liso ou martelado) com espessura de 10mm. Fornecimento e instalacao.</v>
          </cell>
          <cell r="C1680" t="str">
            <v>m2</v>
          </cell>
        </row>
        <row r="1681">
          <cell r="A1681" t="str">
            <v>ES 45.15.0050 (/)</v>
          </cell>
          <cell r="B1681" t="str">
            <v>Vidro plumbifero com espessura maxima de 8mm, para uso em salas radiologicas a prova de Raio X, nas dimensoesde (0,30x0,30)m, inclusive caixilho e mao-de-obra de instalacao.</v>
          </cell>
          <cell r="C1681" t="str">
            <v>un</v>
          </cell>
        </row>
        <row r="1682">
          <cell r="A1682" t="str">
            <v>ES 45.20.0053 (/)</v>
          </cell>
          <cell r="B1682" t="str">
            <v>Placa de policarbonato em cristal compacto, em placas de (2,44x1,22x0,004)m. Fornecimento sem instalacao.</v>
          </cell>
          <cell r="C1682" t="str">
            <v>m2</v>
          </cell>
        </row>
        <row r="1683">
          <cell r="A1683" t="str">
            <v>ES 45.20.0056 (/)</v>
          </cell>
          <cell r="B1683" t="str">
            <v>Placa de policarbonato em cristal compacto, em placas de (2,44x1,22x0,006)m. Fornecimento sem instalacao.</v>
          </cell>
          <cell r="C1683" t="str">
            <v>m2</v>
          </cell>
        </row>
        <row r="1684">
          <cell r="A1684" t="str">
            <v>ES 45.20.0059 (/)</v>
          </cell>
          <cell r="B1684" t="str">
            <v>Placa de policarbonato em cristal compacto, em placas de (2,44x1,22x0,008)m. Fornecimento sem instalacao.</v>
          </cell>
          <cell r="C1684" t="str">
            <v>m2</v>
          </cell>
        </row>
        <row r="1685">
          <cell r="A1685" t="str">
            <v>ES 45.20.0100 (/)</v>
          </cell>
          <cell r="B1685" t="str">
            <v>Placa de policarbonato compacto cristal, em placas de (2,44x1,22x0,01)m. Fornecimento sem instalacao.</v>
          </cell>
          <cell r="C1685" t="str">
            <v>m2</v>
          </cell>
        </row>
        <row r="1686">
          <cell r="A1686" t="str">
            <v>ES 45.25.0050 (/)</v>
          </cell>
          <cell r="B1686" t="str">
            <v>Pelicula de seguranca e controle solar com 15% de transmissao luminosa, 60% de reflexao de luz visivel, 12% de transmissao de energia solar, 55% de reflexao de energia solar, 33% de absorcao de energia solar, 5% de transmissao de raios ultra violeta e 70% de energia total refletida.
Fornecimento e instalacao.</v>
          </cell>
          <cell r="C1686" t="str">
            <v>m2</v>
          </cell>
        </row>
        <row r="1687">
          <cell r="A1687" t="str">
            <v>ES 49.05.0050 (A)</v>
          </cell>
          <cell r="B1687" t="str">
            <v>Mastro metalico em tubo de ferro galvanizado de 3" com altura de 5,50m, equipado com roldana fixado</v>
          </cell>
          <cell r="C1687" t="str">
            <v>un</v>
          </cell>
        </row>
        <row r="1688">
          <cell r="A1688">
            <v>44958</v>
          </cell>
          <cell r="B1688" t="str">
            <v>em prisma de concreto de (30x30x50)cm, inclusive este, exclusive pintura. Fornecimento instalacao. (desonerado)</v>
          </cell>
          <cell r="C1688">
            <v>44958</v>
          </cell>
        </row>
        <row r="1689">
          <cell r="A1689" t="str">
            <v>ES 49.05.0053 (A)</v>
          </cell>
          <cell r="B1689" t="str">
            <v>Mastro metalico em tubo de ferro galvanizado de 3" com altura de 6m, equipado com roldana fixado em prisma de concreto de (30x30x50)cm, inclusive este, exclusive pintura. Fornecimento e instalacao. (desonerado)</v>
          </cell>
          <cell r="C1689" t="str">
            <v>un</v>
          </cell>
        </row>
        <row r="1690">
          <cell r="A1690" t="str">
            <v>ES 50.05.0050 (A)</v>
          </cell>
          <cell r="B1690" t="str">
            <v>Mastro metalico em tubo de ferro galvanizado de 3" com altura de 5,50m, equipado com roldana fixado em prisma de concreto de (30x30x50)cm, inclusive este, exclusive pintura. Fornecimento instalacao.</v>
          </cell>
          <cell r="C1690" t="str">
            <v>un</v>
          </cell>
        </row>
        <row r="1691">
          <cell r="A1691" t="str">
            <v>ES 50.05.0053 (A)</v>
          </cell>
          <cell r="B1691" t="str">
            <v>Mastro metalico em tubo de ferro galvanizado de 3" com altura de 6m, equipado com roldana fixado em prisma de concreto de (30x30x50)cm, inclusive este, exclusive pintura. Fornecimento e instalacao.</v>
          </cell>
          <cell r="C1691" t="str">
            <v>un</v>
          </cell>
        </row>
        <row r="1692">
          <cell r="A1692" t="str">
            <v>ES 98.99.0050 (/)</v>
          </cell>
          <cell r="B1692" t="str">
            <v>Arruela de 5/16". Fornecimento.(desonerado)</v>
          </cell>
          <cell r="C1692" t="str">
            <v>un</v>
          </cell>
        </row>
        <row r="1693">
          <cell r="A1693" t="str">
            <v>ES 98.99.0100 (/)</v>
          </cell>
          <cell r="B1693" t="str">
            <v>Cadeado de 30mm. Fornecimento.(desonerado)</v>
          </cell>
          <cell r="C1693" t="str">
            <v>un</v>
          </cell>
        </row>
        <row r="1694">
          <cell r="A1694" t="str">
            <v>ES 98.99.0103 (/)</v>
          </cell>
          <cell r="B1694" t="str">
            <v>Cadeado de 50mm. Fornecimento.(desonerado)</v>
          </cell>
          <cell r="C1694" t="str">
            <v>un</v>
          </cell>
        </row>
        <row r="1695">
          <cell r="A1695" t="str">
            <v>ES 98.99.0150 (/)</v>
          </cell>
          <cell r="B1695" t="str">
            <v>Caixilho fixo, de aluminio, para chapa de policarbonato de 10mm. Fornecimento e instalacao. (desonerado)</v>
          </cell>
          <cell r="C1695" t="str">
            <v>m2</v>
          </cell>
        </row>
        <row r="1696">
          <cell r="A1696" t="str">
            <v>ES 98.99.0153 (/)</v>
          </cell>
          <cell r="B1696" t="str">
            <v>Caixilho metade fixo para vidro e metade fixo em veneziana, de aluminio; exclusive fornecimento e instalacao do vidro. Fornecimento e instalacao. (desonerado)</v>
          </cell>
          <cell r="C1696" t="str">
            <v>m2</v>
          </cell>
        </row>
        <row r="1697">
          <cell r="A1697" t="str">
            <v>ES 98.99.0200 (/)</v>
          </cell>
          <cell r="B1697" t="str">
            <v>Colocacao de carranca, fixada na parte externa de janelas de abrir, exclusive o fornecimento da peca. (desonerado)</v>
          </cell>
          <cell r="C1697" t="str">
            <v>un</v>
          </cell>
        </row>
        <row r="1698">
          <cell r="A1698" t="str">
            <v>ES 98.99.0206 (/)</v>
          </cell>
          <cell r="B1698" t="str">
            <v>Colocacao de cremone, em madeira com vara de ferro de 1,50m, exclusive o fornecimento. (desonerado)</v>
          </cell>
          <cell r="C1698" t="str">
            <v>un</v>
          </cell>
        </row>
        <row r="1699">
          <cell r="A1699" t="str">
            <v>ES 98.99.0350 (/)</v>
          </cell>
          <cell r="B1699" t="str">
            <v>Conjunto completo de ferragens para paineis fixos de vidro temperado de 10mm. Fornecimento. (desonerado)</v>
          </cell>
          <cell r="C1699" t="str">
            <v>un</v>
          </cell>
        </row>
        <row r="1700">
          <cell r="A1700" t="str">
            <v>ES 98.99.0550 (/)</v>
          </cell>
          <cell r="B1700" t="str">
            <v>Fecho CR-719AZ. Fornecimento.(desonerado)</v>
          </cell>
          <cell r="C1700" t="str">
            <v>un</v>
          </cell>
        </row>
        <row r="1701">
          <cell r="A1701" t="str">
            <v>ES 98.99.0700 (/)</v>
          </cell>
          <cell r="B1701" t="str">
            <v>Parafuso de (8x250)mm, com rosca. Fornecimento. (desonerado)</v>
          </cell>
          <cell r="C1701" t="str">
            <v>un</v>
          </cell>
        </row>
        <row r="1702">
          <cell r="A1702" t="str">
            <v>ES 98.99.0800 (/)</v>
          </cell>
          <cell r="B1702" t="str">
            <v>Porca de 5/16". Fornecimento.(desonerado)</v>
          </cell>
          <cell r="C1702" t="str">
            <v>un</v>
          </cell>
        </row>
        <row r="1703">
          <cell r="A1703" t="str">
            <v>ES 98.99.0900 (/)</v>
          </cell>
          <cell r="B1703" t="str">
            <v>Prego com cabeca chata 23x54, em caixa de 100Kg ou quantidades equivalentes, inclusive transporte ate a obra, exclusive instalacao. Fornecimento. (desonerado)</v>
          </cell>
          <cell r="C1703" t="str">
            <v>Kg</v>
          </cell>
        </row>
        <row r="1704">
          <cell r="A1704" t="str">
            <v>ES 98.99.0950 (/)</v>
          </cell>
          <cell r="B1704" t="str">
            <v>Targete em ferro cromado, de fio redondo de 2", referencia CR-1 FR, La Fonte ou similar.
Fornecimento da peca.(desonerado)</v>
          </cell>
          <cell r="C1704" t="str">
            <v>un</v>
          </cell>
        </row>
        <row r="1705">
          <cell r="A1705" t="str">
            <v>ES 98.99.0959 (/)</v>
          </cell>
          <cell r="B1705" t="str">
            <v>Targetao em ferro galvanizado de 5/8"x160mm, referencia 831 Datti ou similar, inclusive cadeado de 50mm. Fornecimento e instalacao.(desonerado)</v>
          </cell>
          <cell r="C1705" t="str">
            <v>un</v>
          </cell>
        </row>
        <row r="1706">
          <cell r="A1706" t="str">
            <v>ES 99.99.0050 (/)</v>
          </cell>
          <cell r="B1706" t="str">
            <v>Arruela de 5/16". Fornecimento.</v>
          </cell>
          <cell r="C1706" t="str">
            <v>un</v>
          </cell>
        </row>
        <row r="1707">
          <cell r="A1707" t="str">
            <v>ES 99.99.0100 (/)</v>
          </cell>
          <cell r="B1707" t="str">
            <v>Cadeado de 30mm. Fornecimento.</v>
          </cell>
          <cell r="C1707" t="str">
            <v>un</v>
          </cell>
        </row>
        <row r="1708">
          <cell r="A1708" t="str">
            <v>ES 99.99.0103 (/)</v>
          </cell>
          <cell r="B1708" t="str">
            <v>Cadeado de 50mm. Fornecimento.</v>
          </cell>
          <cell r="C1708" t="str">
            <v>un</v>
          </cell>
        </row>
        <row r="1709">
          <cell r="A1709" t="str">
            <v>ES 99.99.0150 (/)</v>
          </cell>
          <cell r="B1709" t="str">
            <v>Caixilho fixo, de aluminio, para chapa de policarbonato de 10mm. Fornecimento e instalacao.</v>
          </cell>
          <cell r="C1709" t="str">
            <v>m2</v>
          </cell>
        </row>
        <row r="1710">
          <cell r="A1710" t="str">
            <v>ES 99.99.0153 (/)</v>
          </cell>
          <cell r="B1710" t="str">
            <v>Caixilho metade fixo para vidro e metade fixo em veneziana, de aluminio; exclusive fornecimento e instalacao do vidro. Fornecimento e instalacao.</v>
          </cell>
          <cell r="C1710" t="str">
            <v>m2</v>
          </cell>
        </row>
        <row r="1711">
          <cell r="A1711" t="str">
            <v>ES 99.99.0200 (/)</v>
          </cell>
          <cell r="B1711" t="str">
            <v>Colocacao de carranca, fixada na parte externa de janelas de abrir, exclusive o fornecimento da peca.</v>
          </cell>
          <cell r="C1711" t="str">
            <v>un</v>
          </cell>
        </row>
        <row r="1712">
          <cell r="A1712" t="str">
            <v>ES 99.99.0206 (/)</v>
          </cell>
          <cell r="B1712" t="str">
            <v>Colocacao de cremone, em madeira com vara de ferro de 1,50m, exclusive o fornecimento.</v>
          </cell>
          <cell r="C1712" t="str">
            <v>un</v>
          </cell>
        </row>
        <row r="1713">
          <cell r="A1713" t="str">
            <v>ES 99.99.0350 (/)</v>
          </cell>
          <cell r="B1713" t="str">
            <v>Conjunto completo de ferragens para paineis fixos de vidro temperado de 10mm. Fornecimento.</v>
          </cell>
          <cell r="C1713" t="str">
            <v>un</v>
          </cell>
        </row>
        <row r="1714">
          <cell r="A1714" t="str">
            <v>ES 99.99.0550 (/)</v>
          </cell>
          <cell r="B1714" t="str">
            <v>Fecho CR-719AZ. Fornecimento.</v>
          </cell>
          <cell r="C1714" t="str">
            <v>un</v>
          </cell>
        </row>
        <row r="1715">
          <cell r="A1715" t="str">
            <v>ES 99.99.0700 (/)</v>
          </cell>
          <cell r="B1715" t="str">
            <v>Parafuso de (8x250)mm, com rosca. Fornecimento.</v>
          </cell>
          <cell r="C1715" t="str">
            <v>un</v>
          </cell>
        </row>
        <row r="1716">
          <cell r="A1716" t="str">
            <v>ES 99.99.0800 (/)</v>
          </cell>
          <cell r="B1716" t="str">
            <v>Porca de 5/16". Fornecimento.</v>
          </cell>
          <cell r="C1716" t="str">
            <v>un</v>
          </cell>
        </row>
        <row r="1717">
          <cell r="A1717" t="str">
            <v>ES 99.99.0900 (/)</v>
          </cell>
          <cell r="B1717" t="str">
            <v>Prego com cabeca chata 23x54, em caixa de 100Kg ou quantidades equivalentes, inclusive transporte ate a obra, exclusive instalacao. Fornecimento.</v>
          </cell>
          <cell r="C1717" t="str">
            <v>Kg</v>
          </cell>
        </row>
        <row r="1718">
          <cell r="A1718" t="str">
            <v>ES 99.99.0950 (/)</v>
          </cell>
          <cell r="B1718" t="str">
            <v>Targete em ferro cromado, de fio redondo de 2", referencia CR-1 FR, La Fonte ou similar.
Fornecimento da peca.</v>
          </cell>
          <cell r="C1718" t="str">
            <v>un</v>
          </cell>
        </row>
        <row r="1719">
          <cell r="A1719" t="str">
            <v>ES 99.99.0959 (/)</v>
          </cell>
          <cell r="B1719" t="str">
            <v>Targetao em ferro galvanizado de 5/8"x160mm, referencia 831 Datti ou similar, inclusive cadeado de 50mm. Fornecimento e instalacao.</v>
          </cell>
          <cell r="C1719" t="str">
            <v>un</v>
          </cell>
        </row>
        <row r="1720">
          <cell r="A1720" t="str">
            <v>ET 35.10.0050 (/)</v>
          </cell>
          <cell r="B1720" t="str">
            <v>Forma interna em tubo de PVC rigido, diametro externo de 25cm para alivio de peso proprio de peca estrutural, inclusive fornecimento dos materiais.</v>
          </cell>
          <cell r="C1720" t="str">
            <v>m</v>
          </cell>
        </row>
        <row r="1721">
          <cell r="A1721" t="str">
            <v>ET 35.13.0050 (/)</v>
          </cell>
          <cell r="B1721" t="str">
            <v>Cabo de aco de 6 cordoalhas de 1/2" (12,5mm) inclusive bainha metalica, e 10% de perdas de pontas, compreendendo apenas o fornecimento medido pelo peso do cabo de aco geometricamente necessario.</v>
          </cell>
          <cell r="C1721" t="str">
            <v>Kg</v>
          </cell>
        </row>
        <row r="1722">
          <cell r="A1722" t="str">
            <v>ET 35.13.0100 (/)</v>
          </cell>
          <cell r="B1722" t="str">
            <v>Cabo de aco de 12 cordoalhas de 1/2" (12,5mm) inclusive bainha metalica, e 10% de perdas de pontas, com fornecimento medido pelo peso do cabo de aco geometricamente necessarios.</v>
          </cell>
          <cell r="C1722" t="str">
            <v>Kg</v>
          </cell>
        </row>
        <row r="1723">
          <cell r="A1723" t="str">
            <v>ET 35.13.0150 (/)</v>
          </cell>
          <cell r="B1723" t="str">
            <v>Cabo de aco de 19 cordoalhas de 1/2" (12,5mm) inclusive bainha metalica, e 10% de perdas de pontas, com fornecimento medido pelo peso do cabo de aco geometricamente necessarios.</v>
          </cell>
          <cell r="C1723" t="str">
            <v>Kg</v>
          </cell>
        </row>
        <row r="1724">
          <cell r="A1724" t="str">
            <v>ET 35.13.0500 (A)</v>
          </cell>
          <cell r="B1724" t="str">
            <v>Preparo e colocacao de 6 cordoalhas de 12,5mm nas formas, compreendendo corte, montagem, enfiacao na bainha e fornecimento de cimento para injecao.</v>
          </cell>
          <cell r="C1724" t="str">
            <v>m</v>
          </cell>
        </row>
        <row r="1725">
          <cell r="A1725" t="str">
            <v>ET 35.13.0550 (A)</v>
          </cell>
          <cell r="B1725" t="str">
            <v>Preparo e colocacao de 12 cordoalhas de 12,5mm nas formas compreendendo corte, montagem, enfiacao e fornecimento de cimento para injecao.</v>
          </cell>
          <cell r="C1725" t="str">
            <v>m</v>
          </cell>
        </row>
        <row r="1726">
          <cell r="A1726" t="str">
            <v>ET 35.13.0600 (A)</v>
          </cell>
          <cell r="B1726" t="str">
            <v>Preparo e colocacao de 19 cordoalhas de 12,5mm nas formas, compreendendo corte, dobragem, enfiacao na bainha, bem como o fornecimento de cimento para injecao.</v>
          </cell>
          <cell r="C1726" t="str">
            <v>m</v>
          </cell>
        </row>
        <row r="1727">
          <cell r="A1727" t="str">
            <v>ET 35.15.0050 (/)</v>
          </cell>
          <cell r="B1727" t="str">
            <v>Protensao de tirante de 10 e 12 cordoalhas de 1/2", exclusive o fornecimentos dos materiais.</v>
          </cell>
          <cell r="C1727" t="str">
            <v>un</v>
          </cell>
        </row>
        <row r="1728">
          <cell r="A1728" t="str">
            <v>ET 35.15.0100 (A)</v>
          </cell>
          <cell r="B1728" t="str">
            <v>Tirante de aco CA-50, diametro de 25mm (1"), para comprimentos superiores a 6m, comprendendo o fornecimento da barra, bainha, abertura de roscas, luvas, protecao anticorrosiva, espacadores, preparo e colocacao no furo; exclusive perfuracao, protensao, injecao, acessorios para ancoragem e protecao da cabeca.</v>
          </cell>
          <cell r="C1728" t="str">
            <v>m</v>
          </cell>
        </row>
        <row r="1729">
          <cell r="A1729" t="str">
            <v>ET 35.15.0103 (A)</v>
          </cell>
          <cell r="B1729" t="str">
            <v>Tirante de aco CA-50, diametro de 25mm (1"), para comprimentos ate 6m, comprendendo o fornecimento da barra, bainha, abertura de roscas, protecao anticorrosiva, espacadores, preparo e colocacao no furo; exclusive perfuracao, protensao, injecao, acessorios para ancoragem e protecao da cabeca.</v>
          </cell>
          <cell r="C1729" t="str">
            <v>m</v>
          </cell>
        </row>
        <row r="1730">
          <cell r="A1730" t="str">
            <v>ET 35.15.0150 (A)</v>
          </cell>
          <cell r="B1730" t="str">
            <v>Tirante de aco CA-50, diametro de 32mm (1 1/4"), para comprimentos superiores a 6m, comprendendo o fornecimento da barra, bainha, abertura de roscas, luvas, protecao anticorrosiva, espacadores, preparo e colocacao no furo; exclusive perfuracao, protensao, injecao, acessorios para ancoragem e protecao da cabeca.</v>
          </cell>
          <cell r="C1730" t="str">
            <v>m</v>
          </cell>
        </row>
        <row r="1731">
          <cell r="A1731" t="str">
            <v>ET 35.15.0153 (A)</v>
          </cell>
          <cell r="B1731" t="str">
            <v>Tirante de aco CA-50, diametro de 32mm (1 1/4"), para comprimentos ate 6m, comprendendo o fornecimento da barra, bainha, abertura de roscas, protecao anticorrosiva, espacadores, preparo e colocacao no furo; exclusive perfuracao, protensao, injecao, acessorios para ancoragem e protecao da cabeca.</v>
          </cell>
          <cell r="C1731" t="str">
            <v>m</v>
          </cell>
        </row>
        <row r="1732">
          <cell r="A1732" t="str">
            <v>ET 35.20.0050 (B)</v>
          </cell>
          <cell r="B1732" t="str">
            <v>Acessorios para tirante de aco de diametro nominal de ate 40mm, com carga de trabalho permanente minima de 20tf, tensao de escoamento minima de 52kgf/mm2, tensao de ruptura minima de 61kgf/mm, compreendendo o fornecimento e instalacao de placa, porca, contra porca, anel de compensacao angular e luva, incluindo protensao, protecao anticorrosiva das pecas metalicas e protecao da cabeca do tirante com argamassa de cimento e areia no traco 1:3.</v>
          </cell>
          <cell r="C1732" t="str">
            <v>un</v>
          </cell>
        </row>
        <row r="1733">
          <cell r="A1733" t="str">
            <v>ET 35.20.0065 (/)</v>
          </cell>
          <cell r="B1733" t="str">
            <v>Acessorios para tirante de aco de diametro nominal de ate 40mm, com carga de trabalho permanente minima de 35tf, tensao de escoamento minima de 60kgf/mm2, tensao de ruptura minima de 75kgf/mm, compreendendo o fornecimento e instalacao de placa, porca, contra porca, anel de compensacao e luva, incluindo protensao, protecao anticorrosiva das pecas metalicas e protecao da cabeca do tirante com argamassa de cimento e areia no traco 1:3.</v>
          </cell>
          <cell r="C1733" t="str">
            <v>un</v>
          </cell>
        </row>
        <row r="1734">
          <cell r="A1734" t="str">
            <v>ET 35.25.0050 (/)</v>
          </cell>
          <cell r="B1734" t="str">
            <v>Cone de ancoragem de cabo de aco de 6 cordoalhas de 12,5mm, compreendendo fornecimento do cone, de luva cone-bainha, de 2m de mola central e bainha, bem como as operacoes de protensao e injecao de cimento.</v>
          </cell>
          <cell r="C1734" t="str">
            <v>un</v>
          </cell>
        </row>
        <row r="1735">
          <cell r="A1735" t="str">
            <v>ET 35.25.0100 (/)</v>
          </cell>
          <cell r="B1735" t="str">
            <v>Cone ancoragem de cabo de aco de 12 cordoalhas de 12,50mm, compreendendo fornecimento do cone, de luva cone-bainha, de 2m de mola central e bainha, bem como as operacoes de protensao e injecao de cimento.</v>
          </cell>
          <cell r="C1735" t="str">
            <v>un</v>
          </cell>
        </row>
        <row r="1736">
          <cell r="A1736" t="str">
            <v>ET 35.25.0150 (/)</v>
          </cell>
          <cell r="B1736" t="str">
            <v>Cone de ancoragem de cabo de aco de 19 cordoalhas de 12,5mm, compreendendo fornecimento do cone, de luva cone-bainha, de 2m de mola central e bainha, bem como as operacoes de protensao e injecao de cimento.</v>
          </cell>
          <cell r="C1736" t="str">
            <v>un</v>
          </cell>
        </row>
        <row r="1737">
          <cell r="A1737" t="str">
            <v>ET 39.05.0050 (/)</v>
          </cell>
          <cell r="B1737" t="str">
            <v>Tela de aco de alta resistencia em malha hexagonal de dupla torcao, tipo (8x10)cm, diametro 2,40mm, com revestimento em PVC, Inclusive o arame de amarracao. Fornecimento.(desonerado)</v>
          </cell>
          <cell r="C1737" t="str">
            <v>m2</v>
          </cell>
        </row>
        <row r="1738">
          <cell r="A1738" t="str">
            <v>ET 39.05.0053 (/)</v>
          </cell>
          <cell r="B1738" t="str">
            <v>Tela de aco de alta resistencia em malha hexagonal de dupla torcao, tipo (8x10)cm, diametro 2,70mm, galvanizada, Inclusive o arame de amarracao.
Fornecimento.(desonerado)</v>
          </cell>
          <cell r="C1738" t="str">
            <v>m2</v>
          </cell>
        </row>
        <row r="1739">
          <cell r="A1739" t="str">
            <v>ET 39.05.0100 (/)</v>
          </cell>
          <cell r="B1739" t="str">
            <v>Tela de aco soldada Telcon Q-113 ou similar, com malha de (10x10)cm, CA-60, com diametro de 3,8mm e 1,8Kg/m2. Fornecimento e colocacao. (desonerado)</v>
          </cell>
          <cell r="C1739" t="str">
            <v>m2</v>
          </cell>
        </row>
        <row r="1740">
          <cell r="A1740" t="str">
            <v>ET 39.05.0103 (A)</v>
          </cell>
          <cell r="B1740" t="str">
            <v>Tela de aco soldada Telcon Q-138 ou similar, com malha de (10x10)cm, CA-60, com diametro de 4,2mm e 2,2Kg/m2. Fornecimento.(desonerado)</v>
          </cell>
          <cell r="C1740" t="str">
            <v>m2</v>
          </cell>
        </row>
        <row r="1741">
          <cell r="A1741" t="str">
            <v>ET 39.05.0109 (/)</v>
          </cell>
          <cell r="B1741" t="str">
            <v>Tela de aco soldada Telcon Q-196 ou similar, com malha de (10x10)cm, CA-60, com diametro de 5mm e 3,11Kg/m2. Fornecimento e colocacao. (desonerado)</v>
          </cell>
          <cell r="C1741" t="str">
            <v>m2</v>
          </cell>
        </row>
        <row r="1742">
          <cell r="A1742" t="str">
            <v>ET 39.05.0112 (/)</v>
          </cell>
          <cell r="B1742" t="str">
            <v>Tela de aco soldada Telcon Q-246 ou similar, com malha de (10x10)cm, CA-60, com diametro de 5,6mm e 3,91Kg/m2. Fornecimento e colocacao. (desonerado)</v>
          </cell>
          <cell r="C1742" t="str">
            <v>m2</v>
          </cell>
        </row>
        <row r="1743">
          <cell r="A1743" t="str">
            <v>ET 39.05.0115 (/)</v>
          </cell>
          <cell r="B1743" t="str">
            <v>Tela de aco soldada Telcon Q-283 ou similar, com malha de (10x10)cm, CA-60, com diametro de 6mm e 4,48Kg/m2. Fornecimento e colocacao. (desonerado)</v>
          </cell>
          <cell r="C1743" t="str">
            <v>m2</v>
          </cell>
        </row>
        <row r="1744">
          <cell r="A1744" t="str">
            <v>ET 39.05.0118 (/)</v>
          </cell>
          <cell r="B1744" t="str">
            <v>Tela de aco soldada Telcon Q-396 ou similar, com malha de (10x10)cm, CA-60, com diametro de 7,1mm e 6,28Kg/m2. Fornecimento e colocacao. (desonerado)</v>
          </cell>
          <cell r="C1744" t="str">
            <v>m2</v>
          </cell>
        </row>
        <row r="1745">
          <cell r="A1745" t="str">
            <v>ET 39.05.0121 (/)</v>
          </cell>
          <cell r="B1745" t="str">
            <v>Tela de aco soldada Telcon Q-503 ou similar, com malha de (10x10)cm, CA-60, com diametro de 8mm e 7,97Kg/m2. Fornecimento e colocacao. (desonerado)</v>
          </cell>
          <cell r="C1745" t="str">
            <v>m2</v>
          </cell>
        </row>
        <row r="1746">
          <cell r="A1746" t="str">
            <v>ET 39.05.0127 (/)</v>
          </cell>
          <cell r="B1746" t="str">
            <v>Tela de aco soldada Telcon Q-636 ou similar, com malha de (10x10)cm, CA-60, com diametro de 9mm e 10,09Kg/m2. Fornecimento e colocacao. (desonerado)</v>
          </cell>
          <cell r="C1746" t="str">
            <v>m2</v>
          </cell>
        </row>
        <row r="1747">
          <cell r="A1747" t="str">
            <v>ET 39.05.0150 (/)</v>
          </cell>
          <cell r="B1747" t="str">
            <v>Tela de aco soldada Telcon Q-61 ou similar, com malha de (15x15)cm, CA-60, com diametro de 3,4mm e 0,97Kg/m2. Fornecimento e colocacao. (desonerado)</v>
          </cell>
          <cell r="C1747" t="str">
            <v>m2</v>
          </cell>
        </row>
        <row r="1748">
          <cell r="A1748" t="str">
            <v>ET 39.05.0153 (/)</v>
          </cell>
          <cell r="B1748" t="str">
            <v>Tela de aco soldada Telcon Q-75 ou similar, com malha de (15x15)cm, CA-60, diametro de 3,8mm e 1,21Kg/m2. Fornecimento.(desonerado)</v>
          </cell>
          <cell r="C1748" t="str">
            <v>m2</v>
          </cell>
        </row>
        <row r="1749">
          <cell r="A1749" t="str">
            <v>ET 39.05.0156 (/)</v>
          </cell>
          <cell r="B1749" t="str">
            <v>Tela de aco soldada Telcon Q-92 ou similar, com malha de (15x15)cm, CA-60, com diametro de 4,2mm e 1,48Kg/m2. Fornecimento e colocacao. (desonerado)</v>
          </cell>
          <cell r="C1749" t="str">
            <v>m2</v>
          </cell>
        </row>
        <row r="1750">
          <cell r="A1750" t="str">
            <v>ET 39.05.0159 (/)</v>
          </cell>
          <cell r="B1750" t="str">
            <v>Tela de aco soldada Telcon Q-335 ou similar, com malha de (15x15)cm, CA-60, com diametro de 8mm e 5,37Kg/m2. Fornecimento e colocacao. (desonerado)</v>
          </cell>
          <cell r="C1750" t="str">
            <v>m2</v>
          </cell>
        </row>
        <row r="1751">
          <cell r="A1751" t="str">
            <v>ET 39.05.0200 (/)</v>
          </cell>
          <cell r="B1751" t="str">
            <v>Tela de aco soldada Telcon L-159 ou similar, com malha de (10x30)cm, CA-60, com diametro de 4,5mm e 1,69Kg/m2. Fornecimento.(desonerado)</v>
          </cell>
          <cell r="C1751" t="str">
            <v>m2</v>
          </cell>
        </row>
        <row r="1752">
          <cell r="A1752" t="str">
            <v>ET 39.05.0250 (/)</v>
          </cell>
          <cell r="B1752" t="str">
            <v>Tela de aco Telcon ou similar. Colocacao. (desonerado)</v>
          </cell>
          <cell r="C1752" t="str">
            <v>m2</v>
          </cell>
        </row>
        <row r="1753">
          <cell r="A1753" t="str">
            <v>ET 40.05.0050 (/)</v>
          </cell>
          <cell r="B1753" t="str">
            <v>Tela de aco de alta resistencia em malha hexagonal de dupla torcao, tipo (8x10)cm, diametro 2,40mm, com revestimento em PVC, Inclusive o arame de amarracao. Fornecimento.</v>
          </cell>
          <cell r="C1753" t="str">
            <v>m2</v>
          </cell>
        </row>
        <row r="1754">
          <cell r="A1754" t="str">
            <v>ET 40.05.0053 (/)</v>
          </cell>
          <cell r="B1754" t="str">
            <v>Tela de aco de alta resistencia em malha hexagonal de dupla torcao, tipo (8x10)cm, diametro 2,70mm, galvanizada, Inclusive o arame de amarracao.
Fornecimento.</v>
          </cell>
          <cell r="C1754" t="str">
            <v>m2</v>
          </cell>
        </row>
        <row r="1755">
          <cell r="A1755" t="str">
            <v>ET 40.05.0100 (/)</v>
          </cell>
          <cell r="B1755" t="str">
            <v>Tela de aco soldada Telcon Q-113 ou similar, com malha de (10x10)cm, CA-60, com diametro de 3,8mm e 1,8Kg/m2. Fornecimento e colocacao.</v>
          </cell>
          <cell r="C1755" t="str">
            <v>m2</v>
          </cell>
        </row>
        <row r="1756">
          <cell r="A1756" t="str">
            <v>ET 40.05.0103 (A)</v>
          </cell>
          <cell r="B1756" t="str">
            <v>Tela de aco soldada Telcon Q-138 ou similar, com malha de (10x10)cm, CA-60, com diametro de 4,2mm e 2,2Kg/m2. Fornecimento.</v>
          </cell>
          <cell r="C1756" t="str">
            <v>m2</v>
          </cell>
        </row>
        <row r="1757">
          <cell r="A1757" t="str">
            <v>ET 40.05.0109 (/)</v>
          </cell>
          <cell r="B1757" t="str">
            <v>Tela de aco soldada Telcon Q-196 ou similar, com malha de (10x10)cm, CA-60, com diametro de 5mm e 3,11Kg/m2. Fornecimento e colocacao.</v>
          </cell>
          <cell r="C1757" t="str">
            <v>m2</v>
          </cell>
        </row>
        <row r="1758">
          <cell r="A1758" t="str">
            <v>ET 40.05.0112 (/)</v>
          </cell>
          <cell r="B1758" t="str">
            <v>Tela de aco soldada Telcon Q-246 ou similar, com malha de (10x10)cm, CA-60, com diametro de 5,6mm e 3,91Kg/m2. Fornecimento e colocacao.</v>
          </cell>
          <cell r="C1758" t="str">
            <v>m2</v>
          </cell>
        </row>
        <row r="1759">
          <cell r="A1759" t="str">
            <v>ET 40.05.0115 (/)</v>
          </cell>
          <cell r="B1759" t="str">
            <v>Tela de aco soldada Telcon Q-283 ou similar, com malha de (10x10)cm, CA-60, com diametro de 6mm</v>
          </cell>
          <cell r="C1759" t="str">
            <v>m2</v>
          </cell>
        </row>
        <row r="1760">
          <cell r="A1760">
            <v>44958</v>
          </cell>
          <cell r="B1760" t="str">
            <v>e 4,48Kg/m2. Fornecimento e colocacao.</v>
          </cell>
          <cell r="C1760">
            <v>44958</v>
          </cell>
        </row>
        <row r="1761">
          <cell r="A1761" t="str">
            <v>ET 40.05.0118 (/)</v>
          </cell>
          <cell r="B1761" t="str">
            <v>Tela de aco soldada Telcon Q-396 ou similar, com malha de (10x10)cm, CA-60, com diametro de 7,1mm e 6,28Kg/m2. Fornecimento e colocacao.</v>
          </cell>
          <cell r="C1761" t="str">
            <v>m2</v>
          </cell>
        </row>
        <row r="1762">
          <cell r="A1762" t="str">
            <v>ET 40.05.0121 (/)</v>
          </cell>
          <cell r="B1762" t="str">
            <v>Tela de aco soldada Telcon Q-503 ou similar, com malha de (10x10)cm, CA-60, com diametro de 8mm e 7,97Kg/m2. Fornecimento e colocacao.</v>
          </cell>
          <cell r="C1762" t="str">
            <v>m2</v>
          </cell>
        </row>
        <row r="1763">
          <cell r="A1763" t="str">
            <v>ET 40.05.0127 (/)</v>
          </cell>
          <cell r="B1763" t="str">
            <v>Tela de aco soldada Telcon Q-636 ou similar, com malha de (10x10)cm, CA-60, com diametro de 9mm e 10,09Kg/m2. Fornecimento e colocacao.</v>
          </cell>
          <cell r="C1763" t="str">
            <v>m2</v>
          </cell>
        </row>
        <row r="1764">
          <cell r="A1764" t="str">
            <v>ET 40.05.0150 (/)</v>
          </cell>
          <cell r="B1764" t="str">
            <v>Tela de aco soldada Telcon Q-61 ou similar, com malha de (15x15)cm, CA-60, com diametro de 3,4mm e 0,97Kg/m2. Fornecimento e colocacao.</v>
          </cell>
          <cell r="C1764" t="str">
            <v>m2</v>
          </cell>
        </row>
        <row r="1765">
          <cell r="A1765" t="str">
            <v>ET 40.05.0153 (/)</v>
          </cell>
          <cell r="B1765" t="str">
            <v>Tela de aco soldada Telcon Q-75 ou similar, com malha de (15x15)cm, CA-60, diametro de 3,8mm e 1,21Kg/m2. Fornecimento.</v>
          </cell>
          <cell r="C1765" t="str">
            <v>m2</v>
          </cell>
        </row>
        <row r="1766">
          <cell r="A1766" t="str">
            <v>ET 40.05.0156 (/)</v>
          </cell>
          <cell r="B1766" t="str">
            <v>Tela de aco soldada Telcon Q-92 ou similar, com malha de (15x15)cm, CA-60, com diametro de 4,2mm e 1,48Kg/m2. Fornecimento e colocacao.</v>
          </cell>
          <cell r="C1766" t="str">
            <v>m2</v>
          </cell>
        </row>
        <row r="1767">
          <cell r="A1767" t="str">
            <v>ET 40.05.0159 (/)</v>
          </cell>
          <cell r="B1767" t="str">
            <v>Tela de aco soldada Telcon Q-335 ou similar, com malha de (15x15)cm, CA-60, com diametro de 8mm e 5,37Kg/m2. Fornecimento e colocacao.</v>
          </cell>
          <cell r="C1767" t="str">
            <v>m2</v>
          </cell>
        </row>
        <row r="1768">
          <cell r="A1768" t="str">
            <v>ET 40.05.0200 (/)</v>
          </cell>
          <cell r="B1768" t="str">
            <v>Tela de aco soldada Telcon L-159 ou similar, com malha de (10x30)cm, CA-60, com diametro de 4,5mm e 1,69Kg/m2. Fornecimento.</v>
          </cell>
          <cell r="C1768" t="str">
            <v>m2</v>
          </cell>
        </row>
        <row r="1769">
          <cell r="A1769" t="str">
            <v>ET 40.05.0250 (/)</v>
          </cell>
          <cell r="B1769" t="str">
            <v>Tela de aco Telcon ou similar. Colocacao.</v>
          </cell>
          <cell r="C1769" t="str">
            <v>m2</v>
          </cell>
        </row>
        <row r="1770">
          <cell r="A1770" t="str">
            <v>ET 44.05.0050 (A)</v>
          </cell>
          <cell r="B1770" t="str">
            <v>Concreto projetado, consumo de 355kg/m3 de cimento, com aditivo, aplicado em superficies verticais ou superiores, medido pelo volume aplicado, inclusive 5% de perdas.(desonerado)</v>
          </cell>
          <cell r="C1770" t="str">
            <v>m3</v>
          </cell>
        </row>
        <row r="1771">
          <cell r="A1771" t="str">
            <v>ET 44.05.0100 (/)</v>
          </cell>
          <cell r="B177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 (desonerado)</v>
          </cell>
          <cell r="C1771" t="str">
            <v>m2</v>
          </cell>
        </row>
        <row r="1772">
          <cell r="A1772" t="str">
            <v>ET 44.10.0053 (/)</v>
          </cell>
          <cell r="B1772" t="str">
            <v>Concreto bombeado, fck=15MPa, compreendendo o fornecimento de concreto importado de usina, colocacao nas formas, espalhamento, adensamento mecanico e acabamento.(desonerado)</v>
          </cell>
          <cell r="C1772" t="str">
            <v>m3</v>
          </cell>
        </row>
        <row r="1773">
          <cell r="A1773" t="str">
            <v>ET 44.10.0056 (/)</v>
          </cell>
          <cell r="B1773" t="str">
            <v>Concreto bombeado, fck=18MPa, compreendendo o fornecimento de concreto importado de usina, colocacao nas formas, espalhamento, adensamento mecanico e acabamento.(desonerado)</v>
          </cell>
          <cell r="C1773" t="str">
            <v>m3</v>
          </cell>
        </row>
        <row r="1774">
          <cell r="A1774" t="str">
            <v>ET 44.10.0059 (/)</v>
          </cell>
          <cell r="B1774" t="str">
            <v>Concreto bombeado, fck=20MPa, compreendendo o fornecimento de concreto importado de usina, colocacao nas formas, espalhamento, adensamento mecanico e acabamento.(desonerado)</v>
          </cell>
          <cell r="C1774" t="str">
            <v>m3</v>
          </cell>
        </row>
        <row r="1775">
          <cell r="A1775" t="str">
            <v>ET 44.10.0065 (/)</v>
          </cell>
          <cell r="B1775" t="str">
            <v>Concreto bombeado, fck=22,5MPa, compreendendo o fornecimento de concreto importado de usina, colocacao nas formas, espalhamento, adensamento mecanico e acabamento.(desonerado)</v>
          </cell>
          <cell r="C1775" t="str">
            <v>m3</v>
          </cell>
        </row>
        <row r="1776">
          <cell r="A1776" t="str">
            <v>ET 44.10.0067 (/)</v>
          </cell>
          <cell r="B1776" t="str">
            <v>Concreto bombeado com fck=25MPa, compreendendo o fornecimento de concreto importado de usina, colocacao nas formas, espalhamento, adensamento mecanico e acabamento.(desonerado)</v>
          </cell>
          <cell r="C1776" t="str">
            <v>m3</v>
          </cell>
        </row>
        <row r="1777">
          <cell r="A1777" t="str">
            <v>ET 44.10.0071 (/)</v>
          </cell>
          <cell r="B1777" t="str">
            <v>Concreto bombeado, fck=30MPa, compreendendo o fornecimento de concreto importado de usina, colocacao nas formas, espalhamento, adensamento mecanico e acabamento.(desonerado)</v>
          </cell>
          <cell r="C1777" t="str">
            <v>m3</v>
          </cell>
        </row>
        <row r="1778">
          <cell r="A1778" t="str">
            <v>ET 44.10.0076 (/)</v>
          </cell>
          <cell r="B1778" t="str">
            <v>Concreto bombeado com fck=35MPa, compreendendo o fornecimento de concreto importado de usina, colocacao nas formas, espalhamento, adensamento mecanico e acabamento.(desonerado)</v>
          </cell>
          <cell r="C1778" t="str">
            <v>m3</v>
          </cell>
        </row>
        <row r="1779">
          <cell r="A1779" t="str">
            <v>ET 44.10.0080 (/)</v>
          </cell>
          <cell r="B1779" t="str">
            <v>Concreto bombeado com fck=40MPa, compreendendo o fornecimento de concreto importado de usina, colocacao nas formas, espalhamento, adensamento mecanico e acabamento.(desonerado)</v>
          </cell>
          <cell r="C1779" t="str">
            <v>m3</v>
          </cell>
        </row>
        <row r="1780">
          <cell r="A1780" t="str">
            <v>ET 45.05.0050 (A)</v>
          </cell>
          <cell r="B1780" t="str">
            <v>Concreto projetado, consumo de 355kg/m3 de cimento, com aditivo, aplicado em superficies verticais ou superiores, medido pelo volume aplicado, inclusive 5% de perdas.</v>
          </cell>
          <cell r="C1780" t="str">
            <v>m3</v>
          </cell>
        </row>
        <row r="1781">
          <cell r="A1781" t="str">
            <v>ET 45.05.0100 (/)</v>
          </cell>
          <cell r="B1781" t="str">
            <v>Rocha artificial com tecnologia de argamassa armada, com espessura variavel de 10 a 12cm, projetada sobre tela apoiada em estrutura de vergalhoes de aco CA 60 de 6,0mm liso, estrutura fixada por meio de chumbadores em elementos de concretos com espessura minimas de 10cm e fck minimo de 15MPa, vergalhoes soldados em forma de tela e atirantados recebenco uma demao de primertex 582 (laranja, fosco, da solventex), efetuando-se os moldes dos vergalhoes ee a cada 1m2 fixados cinco chumbadores recebendo 40 kg de carga ade tracao cada (relacao de 200 kg/m2) para melhor adaptacao dos moldes alem dos tirantes, fixacao de cantoneira L em aco, funcao de mao francesa, projecao da argamassa sobre tela propria, colocada sobre os vergalhoes e pintura de acabamento. Fornecimento, fabricacao, montagem, aplicacao e consultoria tecnica especializada.</v>
          </cell>
          <cell r="C1781" t="str">
            <v>m2</v>
          </cell>
        </row>
        <row r="1782">
          <cell r="A1782" t="str">
            <v>ET 45.10.0053 (/)</v>
          </cell>
          <cell r="B1782" t="str">
            <v>Concreto bombeado, fck=15MPa, compreendendo o fornecimento de concreto importado de usina, colocacao nas formas, espalhamento, adensamento mecanico e acabamento.</v>
          </cell>
          <cell r="C1782" t="str">
            <v>m3</v>
          </cell>
        </row>
        <row r="1783">
          <cell r="A1783" t="str">
            <v>ET 45.10.0056 (/)</v>
          </cell>
          <cell r="B1783" t="str">
            <v>Concreto bombeado, fck=18MPa, compreendendo o fornecimento de concreto importado de usina, colocacao nas formas, espalhamento, adensamento mecanico e acabamento.</v>
          </cell>
          <cell r="C1783" t="str">
            <v>m3</v>
          </cell>
        </row>
        <row r="1784">
          <cell r="A1784" t="str">
            <v>ET 45.10.0059 (/)</v>
          </cell>
          <cell r="B1784" t="str">
            <v>Concreto bombeado, fck=20MPa, compreendendo o fornecimento de concreto importado de usina, colocacao nas formas, espalhamento, adensamento mecanico e acabamento.</v>
          </cell>
          <cell r="C1784" t="str">
            <v>m3</v>
          </cell>
        </row>
        <row r="1785">
          <cell r="A1785" t="str">
            <v>ET 45.10.0065 (/)</v>
          </cell>
          <cell r="B1785" t="str">
            <v>Concreto bombeado, fck=22,5MPa, compreendendo o fornecimento de concreto importado de usina, colocacao nas formas, espalhamento, adensamento mecanico e acabamento.</v>
          </cell>
          <cell r="C1785" t="str">
            <v>m3</v>
          </cell>
        </row>
        <row r="1786">
          <cell r="A1786" t="str">
            <v>ET 45.10.0067 (/)</v>
          </cell>
          <cell r="B1786" t="str">
            <v>Concreto bombeado com fck=25MPa, compreendendo o fornecimento de concreto importado de usina, colocacao nas formas, espalhamento, adensamento mecanico e acabamento.</v>
          </cell>
          <cell r="C1786" t="str">
            <v>m3</v>
          </cell>
        </row>
        <row r="1787">
          <cell r="A1787" t="str">
            <v>ET 45.10.0071 (/)</v>
          </cell>
          <cell r="B1787" t="str">
            <v>Concreto bombeado, fck=30MPa, compreendendo o fornecimento de concreto importado de usina, colocacao nas formas, espalhamento, adensamento mecanico e acabamento.</v>
          </cell>
          <cell r="C1787" t="str">
            <v>m3</v>
          </cell>
        </row>
        <row r="1788">
          <cell r="A1788" t="str">
            <v>ET 45.10.0076 (/)</v>
          </cell>
          <cell r="B1788" t="str">
            <v>Concreto bombeado com fck=35MPa, compreendendo o fornecimento de concreto importado de usina, colocacao nas formas, espalhamento, adensamento mecanico e acabamento.</v>
          </cell>
          <cell r="C1788" t="str">
            <v>m3</v>
          </cell>
        </row>
        <row r="1789">
          <cell r="A1789" t="str">
            <v>ET 45.10.0080 (/)</v>
          </cell>
          <cell r="B1789" t="str">
            <v>Concreto bombeado com fck=40MPa, compreendendo o fornecimento de concreto importado de usina, colocacao nas formas, espalhamento, adensamento mecanico e acabamento.</v>
          </cell>
          <cell r="C1789" t="str">
            <v>m3</v>
          </cell>
        </row>
        <row r="1790">
          <cell r="A1790" t="str">
            <v>ET 49.05.0050 (D)</v>
          </cell>
          <cell r="B1790"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 (desonerado)</v>
          </cell>
          <cell r="C1790" t="str">
            <v>m2</v>
          </cell>
        </row>
        <row r="1791">
          <cell r="A1791" t="str">
            <v>ET 49.05.0150 (/)</v>
          </cell>
          <cell r="B1791" t="str">
            <v>Execucao de revestimento de canal, utilizando o colchao em concreto VSL ou similar, com espessura de 0,15m, incluindo fornecimento dos materiais. (desonerado)</v>
          </cell>
          <cell r="C1791" t="str">
            <v>m2</v>
          </cell>
        </row>
        <row r="1792">
          <cell r="A1792" t="str">
            <v>ET 49.05.0200 (A)</v>
          </cell>
          <cell r="B1792" t="str">
            <v>Muro de contencao de taludes em alvenaria de bloco de concreto estrutural de (19x19x39)cm, ate 1,80m de altura, incluindo base de concreto, aco CA-50 e enchimento de blocos e medido pela area real. (desonerado)</v>
          </cell>
          <cell r="C1792" t="str">
            <v>m2</v>
          </cell>
        </row>
        <row r="1793">
          <cell r="A1793" t="str">
            <v>ET 50.05.0050 (D)</v>
          </cell>
          <cell r="B1793" t="str">
            <v>Estabilizacao de talude com revestimento de concreto dosado para uma resistencia caracteristica a compressao de 30MPa, aplicado manualmente sobre tela metalica, tipo Telcon Q-138 ou similar. O servico inclui a limpeza (rocado e remocao da vegetacao) e regularizacao do talude, chapisco fino de cimento e areia no traco 1:3, instalacao de chumbadores de aco de 12,5mm fixados no terreno com nata de cimento, instalacao de drenos com tubos de PVC de 2" a cada 2,25m2 envoltos com geossintetico, tipo Bidim OP-30 ou similar, fixacao da tela metalica nos chumbadores e aplicacao do concreto na espessura media de 9,00cm.</v>
          </cell>
          <cell r="C1793" t="str">
            <v>m2</v>
          </cell>
        </row>
        <row r="1794">
          <cell r="A1794" t="str">
            <v>ET 50.05.0150 (/)</v>
          </cell>
          <cell r="B1794" t="str">
            <v>Execucao de revestimento de canal, utilizando o colchao em concreto VSL ou similar, com espessura de 0,15m, incluindo fornecimento dos materiais.</v>
          </cell>
          <cell r="C1794" t="str">
            <v>m2</v>
          </cell>
        </row>
        <row r="1795">
          <cell r="A1795" t="str">
            <v>ET 50.05.0200 (A)</v>
          </cell>
          <cell r="B1795" t="str">
            <v>Muro de contencao de taludes em alvenaria de bloco de concreto estrutural de (19x19x39)cm, ate 1,80m de altura, incluindo base de concreto, aco CA-50 e enchimento de blocos e medido pela area real.</v>
          </cell>
          <cell r="C1795" t="str">
            <v>m2</v>
          </cell>
        </row>
        <row r="1796">
          <cell r="A1796" t="str">
            <v>ET 54.05.0050 (/)</v>
          </cell>
          <cell r="B1796" t="str">
            <v>Colagem com adesivo especial estrutural de pecas de concreto pre-fabricadas, sobre laje preparada e regularizada, exclusive esta camada, estimando-se a aplicacao de uma camada de adesivo nas faces. (desonerado)</v>
          </cell>
          <cell r="C1796" t="str">
            <v>m2</v>
          </cell>
        </row>
        <row r="1797">
          <cell r="A1797" t="str">
            <v>ET 54.05.0100 (B)</v>
          </cell>
          <cell r="B1797" t="str">
            <v>Laje pre-moldada, ßeta 11, para sobrecarga de 1KN/m2 e vao ate 4,40m, considerando vigotas, tijolos e armadura negativa, inclusive capeamento de 4cm de espessura, com concreto fck=20MPa e escoramento. Fornecimento e montagem. (desonerado)</v>
          </cell>
          <cell r="C1797" t="str">
            <v>m2</v>
          </cell>
        </row>
        <row r="1798">
          <cell r="A1798" t="str">
            <v>ET 54.05.0103 (B)</v>
          </cell>
          <cell r="B1798" t="str">
            <v>Laje pre-moldada, ßeta 12, para sobrecarga de 3,5KN/m2 e vao de 4,10m, considerando vigotas, tijolos e armadura negativa, inclusive capeamento de 4cm de espessura, com concreto fck=20MPa e escoramento. Fornecimento e montagem. (desonerado)</v>
          </cell>
          <cell r="C1798" t="str">
            <v>m2</v>
          </cell>
        </row>
        <row r="1799">
          <cell r="A1799" t="str">
            <v>ET 54.05.0150 (B)</v>
          </cell>
          <cell r="B1799" t="str">
            <v>Laje pre-moldada para sobrecarga de 300kgf/m2, em paineis com vao de ate 5m, ßeta 12, ferros transversais e negativos CA-50 e capeamento de 5cm de espessura com concreto de fck=20MPa.
Forma e escoramento com aproveitamento da madeira em 3 vezes. Fornecimento e montagem. (desonerado)</v>
          </cell>
          <cell r="C1799" t="str">
            <v>m2</v>
          </cell>
        </row>
        <row r="1800">
          <cell r="A1800" t="str">
            <v>ET 54.05.0156 (A)</v>
          </cell>
          <cell r="B1800" t="str">
            <v>Laje pre-moldada, ßeta 16, para sobrecarga de 3,5KN/m2 e vao ate 5,20m, considerando vigotas, tijolos e armadura negativa, inclusive capeamento de 4cm de espesssura, com concreto fck=15MPa e escoramento. Fornecimento e montagem do conjunto.(desonerado)</v>
          </cell>
          <cell r="C1800" t="str">
            <v>m2</v>
          </cell>
        </row>
        <row r="1801">
          <cell r="A1801" t="str">
            <v>ET 54.05.0159 (B)</v>
          </cell>
          <cell r="B1801" t="str">
            <v>Laje pre-moldada para sobrecarga de 300kgf/m2, em paineis com vao de 5,10m ate 6,90m, ßeta 16, ferros transversais e negativos CA-50 e capeamento de 5cm de espessura com concreto de fck=20MPa. Forma e escoramento com aproveitamento da madeira em 3 vezes. Fornecimento e montagem. (desonerado)</v>
          </cell>
          <cell r="C1801" t="str">
            <v>m2</v>
          </cell>
        </row>
        <row r="1802">
          <cell r="A1802" t="str">
            <v>ET 54.05.0165 (B)</v>
          </cell>
          <cell r="B1802" t="str">
            <v>Laje pre-moldada, ßeta 20, para sobrecarga de 3,5KN/m2 e vao ate 6,20m, considerando vigotas, tijolos e armadura negativa, inclusive capeamento de 4cm de espessura, com concreto fck=20MPa e escoramento. Fornecimento e montagem. (desonerado)</v>
          </cell>
          <cell r="C1802" t="str">
            <v>m2</v>
          </cell>
        </row>
        <row r="1803">
          <cell r="A1803" t="str">
            <v>ET 54.05.0171 (B)</v>
          </cell>
          <cell r="B1803" t="str">
            <v>Laje pre-moldada para sobrecarga de 300kgf/m2, em paineis com vao de 7m ate 8m, ßeta 20, ferros transversais e negativos CA-50 e capeamento de 5cm de espessura com concreto de fck=20MPa.
Forma e escoramento com aproveitamento da madeira em 3 vezes. Fornecimento e montagem. (desonerado)</v>
          </cell>
          <cell r="C1803" t="str">
            <v>m2</v>
          </cell>
        </row>
        <row r="1804">
          <cell r="A1804" t="str">
            <v>ET 54.10.0050 (/)</v>
          </cell>
          <cell r="B1804" t="str">
            <v>Bloco de concreto, intertravado, dimensao de (40x40x20)cm e peso minimo de 29Kg, modelo Terrae W, sem jardineira, Terrae ou similar, para paramentos de estruturas de contencao.
Fornecimento.(desonerado)</v>
          </cell>
          <cell r="C1804" t="str">
            <v>un</v>
          </cell>
        </row>
        <row r="1805">
          <cell r="A1805" t="str">
            <v>ET 54.10.0053 (/)</v>
          </cell>
          <cell r="B1805" t="str">
            <v>Bloco de concreto, intertravado, dimensao de (40x40x20)cm e peso minimo de 25Kg, modelo Terrae F, com jardineira, Terrae ou similar, para paramentos de estruturas de contencao.
Fornecimento.(desonerado)</v>
          </cell>
          <cell r="C1805" t="str">
            <v>un</v>
          </cell>
        </row>
        <row r="1806">
          <cell r="A1806" t="str">
            <v>ET 54.10.0100 (A)</v>
          </cell>
          <cell r="B1806" t="str">
            <v>Canal pre-fabricado, em concreto protendido e/ou armado, com secao em U, medido pela area do perimetro interno da secao vezes o comprimento do canal, inclusive transporte das pecas ate a obra. Fornecimento e assentamento.(desonerado)</v>
          </cell>
          <cell r="C1806" t="str">
            <v>m2</v>
          </cell>
        </row>
        <row r="1807">
          <cell r="A1807" t="str">
            <v>ET 54.10.0150 (A)</v>
          </cell>
          <cell r="B1807" t="str">
            <v>Cobertura de canal pre-fabricado, em concreto armado, para vaos de ate 5m, inclusive transporte das pecas ate a obra. Fornecimento e colocacao. (desonerado)</v>
          </cell>
          <cell r="C1807" t="str">
            <v>m2</v>
          </cell>
        </row>
        <row r="1808">
          <cell r="A1808" t="str">
            <v>ET 54.10.0301 (/)</v>
          </cell>
          <cell r="B1808" t="str">
            <v>Superestrutura de concreto protendido pre- fabricada de passarela para pedestre, com 2,00m de largura. Incluindo guarda-corpos metalicos com pintura, transporte ate a obra e montagem. Vao livre entre 7,50 a 15,00m.(desonerado)</v>
          </cell>
          <cell r="C1808" t="str">
            <v>m</v>
          </cell>
        </row>
        <row r="1809">
          <cell r="A1809" t="str">
            <v>ET 54.10.0303 (/)</v>
          </cell>
          <cell r="B1809" t="str">
            <v>Superestrutura de concreto protendido pre- fabricada de passarela para pedestre, com 2,00m de largura. Incluindo guarda-corpos metalicos com pintura, transporte ate a obra e montagem. Vao livre entre 15,01m a 22,50m.(desonerado)</v>
          </cell>
          <cell r="C1809" t="str">
            <v>m</v>
          </cell>
        </row>
        <row r="1810">
          <cell r="A1810" t="str">
            <v>ET 54.10.0306 (/)</v>
          </cell>
          <cell r="B1810" t="str">
            <v>Superestrutura de concreto protendido pre- fabricada de passarela para pedestre, com 2,00m de largura. Incluindo guarda-corpos metalicos com pintura, transporte ate a obra e montagem. Vao livre entre 22,51m a 25,00m.(desonerado)</v>
          </cell>
          <cell r="C1810" t="str">
            <v>m</v>
          </cell>
        </row>
        <row r="1811">
          <cell r="A1811" t="str">
            <v>ET 54.10.0500 (/)</v>
          </cell>
          <cell r="B181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4,60m.(desonerado)</v>
          </cell>
          <cell r="C1811" t="str">
            <v>m</v>
          </cell>
        </row>
        <row r="1812">
          <cell r="A1812" t="str">
            <v>ET 54.10.0503 (/)</v>
          </cell>
          <cell r="B181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4,60m.(desonerado)</v>
          </cell>
          <cell r="C1812" t="str">
            <v>m</v>
          </cell>
        </row>
        <row r="1813">
          <cell r="A1813" t="str">
            <v>ET 54.10.0506 (/)</v>
          </cell>
          <cell r="B1813"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15,01m a 17,50m e largura total de 4,60m.(desonerado)</v>
          </cell>
          <cell r="C1813" t="str">
            <v>m</v>
          </cell>
        </row>
        <row r="1814">
          <cell r="A1814" t="str">
            <v>ET 54.10.0509 (/)</v>
          </cell>
          <cell r="B1814" t="str">
            <v>Superestrutura de concreto protendido pre- fabricada, para pontes ou viadutos, classe 45, com uma faixa de trafego e pista de rolamento de 3,20m. Incluindo guarda-rodas, passeios, guarda- corpos metalicos com pintura, transporte ate a obra e montagem. Exclusive revestimento asfaltico</v>
          </cell>
          <cell r="C1814" t="str">
            <v>m</v>
          </cell>
        </row>
        <row r="1815">
          <cell r="A1815">
            <v>44958</v>
          </cell>
          <cell r="B1815" t="str">
            <v>e iluminacao publica. Vao livre entre 17,51m a 25,00m e largura total de 4,60m.(desonerado)</v>
          </cell>
          <cell r="C1815">
            <v>44958</v>
          </cell>
        </row>
        <row r="1816">
          <cell r="A1816" t="str">
            <v>ET 54.10.0600 (/)</v>
          </cell>
          <cell r="B181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 (desonerado)</v>
          </cell>
          <cell r="C1816" t="str">
            <v>m</v>
          </cell>
        </row>
        <row r="1817">
          <cell r="A1817" t="str">
            <v>ET 54.10.0603 (/)</v>
          </cell>
          <cell r="B181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 (desonerado)</v>
          </cell>
          <cell r="C1817" t="str">
            <v>m</v>
          </cell>
        </row>
        <row r="1818">
          <cell r="A1818" t="str">
            <v>ET 54.10.0606 (/)</v>
          </cell>
          <cell r="B181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 (desonerado)</v>
          </cell>
          <cell r="C1818" t="str">
            <v>m</v>
          </cell>
        </row>
        <row r="1819">
          <cell r="A1819" t="str">
            <v>ET 54.10.0609 (/)</v>
          </cell>
          <cell r="B181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 (desonerado)</v>
          </cell>
          <cell r="C1819" t="str">
            <v>m</v>
          </cell>
        </row>
        <row r="1820">
          <cell r="A1820" t="str">
            <v>ET 54.10.0700 (/)</v>
          </cell>
          <cell r="B182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 (desonerado)</v>
          </cell>
          <cell r="C1820" t="str">
            <v>m</v>
          </cell>
        </row>
        <row r="1821">
          <cell r="A1821" t="str">
            <v>ET 54.10.0703 (/)</v>
          </cell>
          <cell r="B182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 (desonerado)</v>
          </cell>
          <cell r="C1821" t="str">
            <v>m</v>
          </cell>
        </row>
        <row r="1822">
          <cell r="A1822" t="str">
            <v>ET 54.10.0706 (/)</v>
          </cell>
          <cell r="B182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 (desonerado)</v>
          </cell>
          <cell r="C1822" t="str">
            <v>m</v>
          </cell>
        </row>
        <row r="1823">
          <cell r="A1823" t="str">
            <v>ET 54.10.0709 (/)</v>
          </cell>
          <cell r="B182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10,50m.(desonerado)</v>
          </cell>
          <cell r="C1823" t="str">
            <v>m</v>
          </cell>
        </row>
        <row r="1824">
          <cell r="A1824" t="str">
            <v>ET 54.15.0050 (/)</v>
          </cell>
          <cell r="B182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montagem.(desonerado)</v>
          </cell>
          <cell r="C1824" t="str">
            <v>m2</v>
          </cell>
        </row>
        <row r="1825">
          <cell r="A1825" t="str">
            <v>ET 54.15.0100 (A)</v>
          </cell>
          <cell r="B1825" t="str">
            <v>Montagem da estrutura pre-fabricada em concreto armado / protendido, com fck &gt;= 30 MPa, para obras prediais ate quatro pavimentos, com pilares, vigas principais e secundarias, lajes, patamares e rampas de acesso, incluindo o capeamento das lajes ja equalizadas, solidarizacao da estrutura, exclusive a confeccao e o transporte das pecas ate o canteiro da obra.(desonerado)</v>
          </cell>
          <cell r="C1825" t="str">
            <v>m2</v>
          </cell>
        </row>
        <row r="1826">
          <cell r="A1826" t="str">
            <v>ET 55.05.0050 (/)</v>
          </cell>
          <cell r="B1826" t="str">
            <v>Colagem com adesivo especial estrutural de pecas de concreto pre-fabricadas, sobre laje preparada e regularizada, exclusive esta camada, estimando-se a aplicacao de uma camada de adesivo nas faces.</v>
          </cell>
          <cell r="C1826" t="str">
            <v>m2</v>
          </cell>
        </row>
        <row r="1827">
          <cell r="A1827" t="str">
            <v>ET 55.05.0100 (B)</v>
          </cell>
          <cell r="B1827" t="str">
            <v>Laje pre-moldada, ßeta 11, para sobrecarga de 1KN/m2 e vao ate 4,40m, considerando vigotas, tijolos e armadura negativa, inclusive capeamento de 4cm de espessura, com concreto fck=20MPa e escoramento. Fornecimento e montagem.</v>
          </cell>
          <cell r="C1827" t="str">
            <v>m2</v>
          </cell>
        </row>
        <row r="1828">
          <cell r="A1828" t="str">
            <v>ET 55.05.0103 (B)</v>
          </cell>
          <cell r="B1828" t="str">
            <v>Laje pre-moldada, ßeta 12, para sobrecarga de 3,5KN/m2 e vao de 4,10m, considerando vigotas, tijolos e armadura negativa, inclusive capeamento de 4cm de espessura, com concreto fck=20MPa e escoramento. Fornecimento e montagem.</v>
          </cell>
          <cell r="C1828" t="str">
            <v>m2</v>
          </cell>
        </row>
        <row r="1829">
          <cell r="A1829" t="str">
            <v>ET 55.05.0150 (B)</v>
          </cell>
          <cell r="B1829" t="str">
            <v>Laje pre-moldada para sobrecarga de 300kgf/m2, em paineis com vao de ate 5m, ßeta 12, ferros transversais e negativos CA-50 e capeamento de 5cm de espessura com concreto de fck=20MPa.
Forma e escoramento com aproveitamento da madeira em 3 vezes. Fornecimento e montagem.</v>
          </cell>
          <cell r="C1829" t="str">
            <v>m2</v>
          </cell>
        </row>
        <row r="1830">
          <cell r="A1830" t="str">
            <v>ET 55.05.0156 (A)</v>
          </cell>
          <cell r="B1830" t="str">
            <v>Laje pre-moldada, ßeta 16, para sobrecarga de 3,5KN/m2 e vao ate 5,20m, considerando vigotas, tijolos e armadura negativa, inclusive capeamento de 4cm de espesssura, com concreto fck=15MPa e escoramento. Fornecimento e montagem do conjunto.</v>
          </cell>
          <cell r="C1830" t="str">
            <v>m2</v>
          </cell>
        </row>
        <row r="1831">
          <cell r="A1831" t="str">
            <v>ET 55.05.0159 (B)</v>
          </cell>
          <cell r="B1831" t="str">
            <v>Laje pre-moldada para sobrecarga de 300kgf/m2, em paineis com vao de 5,10m ate 6,90m, ßeta 16, ferros transversais e negativos CA-50 e capeamento de 5cm de espessura com concreto de fck=20MPa. Forma e escoramento com aproveitamento da madeira em 3 vezes.
Fornecimento e montagem.</v>
          </cell>
          <cell r="C1831" t="str">
            <v>m2</v>
          </cell>
        </row>
        <row r="1832">
          <cell r="A1832" t="str">
            <v>ET 55.05.0165 (B)</v>
          </cell>
          <cell r="B1832" t="str">
            <v>Laje pre-moldada, ßeta 20, para sobrecarga de 3,5KN/m2 e vao ate 6,20m, considerando vigotas, tijolos e armadura negativa, inclusive capeamento de 4cm de espessura, com concreto fck=20MPa e escoramento. Fornecimento e montagem.</v>
          </cell>
          <cell r="C1832" t="str">
            <v>m2</v>
          </cell>
        </row>
        <row r="1833">
          <cell r="A1833" t="str">
            <v>ET 55.05.0171 (B)</v>
          </cell>
          <cell r="B1833" t="str">
            <v>Laje pre-moldada para sobrecarga de 300kgf/m2, em paineis com vao de 7m ate 8m, ßeta 20, ferros transversais e negativos CA-50 e capeamento de 5cm de espessura com concreto de fck=20MPa.
Forma e escoramento com aproveitamento da madeira em 3 vezes. Fornecimento e montagem.</v>
          </cell>
          <cell r="C1833" t="str">
            <v>m2</v>
          </cell>
        </row>
        <row r="1834">
          <cell r="A1834" t="str">
            <v>ET 55.10.0050 (/)</v>
          </cell>
          <cell r="B1834" t="str">
            <v>Bloco de concreto, intertravado, dimensao de (40x40x20)cm e peso minimo de 29Kg, modelo Terrae W, sem jardineira, Terrae ou similar, para paramentos de estruturas de contencao.
Fornecimento.</v>
          </cell>
          <cell r="C1834" t="str">
            <v>un</v>
          </cell>
        </row>
        <row r="1835">
          <cell r="A1835" t="str">
            <v>ET 55.10.0053 (/)</v>
          </cell>
          <cell r="B1835" t="str">
            <v>Bloco de concreto, intertravado, dimensao de (40x40x20)cm e peso minimo de 25Kg, modelo Terrae F, com jardineira, Terrae ou similar, para paramentos de estruturas de contencao.
Fornecimento.</v>
          </cell>
          <cell r="C1835" t="str">
            <v>un</v>
          </cell>
        </row>
        <row r="1836">
          <cell r="A1836" t="str">
            <v>ET 55.10.0100 (A)</v>
          </cell>
          <cell r="B1836" t="str">
            <v>Canal pre-fabricado, em concreto protendido e/ou armado, com secao em U, medido pela area do perimetro interno da secao vezes o comprimento do canal, inclusive transporte das pecas ate a obra. Fornecimento e assentamento.</v>
          </cell>
          <cell r="C1836" t="str">
            <v>m2</v>
          </cell>
        </row>
        <row r="1837">
          <cell r="A1837" t="str">
            <v>ET 55.10.0150 (A)</v>
          </cell>
          <cell r="B1837" t="str">
            <v>Cobertura de canal pre-fabricado, em concreto armado, para vaos de ate 5m, inclusive transporte das pecas ate a obra. Fornecimento e colocacao.</v>
          </cell>
          <cell r="C1837" t="str">
            <v>m2</v>
          </cell>
        </row>
        <row r="1838">
          <cell r="A1838" t="str">
            <v>ET 55.10.0301 (/)</v>
          </cell>
          <cell r="B1838" t="str">
            <v>Superestrutura de concreto protendido pre- fabricada de passarela para pedestre, com 2,00m de largura. Incluindo guarda-corpos metalicos com pintura, transporte ate a obra e montagem. Vao livre entre 7,50 a 15,00m.</v>
          </cell>
          <cell r="C1838" t="str">
            <v>m</v>
          </cell>
        </row>
        <row r="1839">
          <cell r="A1839" t="str">
            <v>ET 55.10.0303 (/)</v>
          </cell>
          <cell r="B1839" t="str">
            <v>Superestrutura de concreto protendido pre- fabricada de passarela para pedestre, com 2,00m de largura. Incluindo guarda-corpos metalicos com pintura, transporte ate a obra e montagem. Vao livre entre 15,01m a 22,50m.</v>
          </cell>
          <cell r="C1839" t="str">
            <v>m</v>
          </cell>
        </row>
        <row r="1840">
          <cell r="A1840" t="str">
            <v>ET 55.10.0306 (/)</v>
          </cell>
          <cell r="B1840" t="str">
            <v>Superestrutura de concreto protendido pre- fabricada de passarela para pedestre, com 2,00m de largura. Incluindo guarda-corpos metalicos com pintura, transporte ate a obra e montagem. Vao livre entre 22,51m a 25,00m.</v>
          </cell>
          <cell r="C1840" t="str">
            <v>m</v>
          </cell>
        </row>
        <row r="1841">
          <cell r="A1841" t="str">
            <v>ET 55.10.0500 (/)</v>
          </cell>
          <cell r="B1841"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7,50m a 10,00m e largura total de 4,60m.</v>
          </cell>
          <cell r="C1841" t="str">
            <v>m</v>
          </cell>
        </row>
        <row r="1842">
          <cell r="A1842" t="str">
            <v>ET 55.10.0503 (/)</v>
          </cell>
          <cell r="B1842"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10,01m a 15,00m e largura total de 4,60m.</v>
          </cell>
          <cell r="C1842" t="str">
            <v>m</v>
          </cell>
        </row>
        <row r="1843">
          <cell r="A1843" t="str">
            <v>ET 55.10.0506 (/)</v>
          </cell>
          <cell r="B1843" t="str">
            <v>Superestrutura de concreto protendido pre- fabricada, para pontes ou viadutos, classe 45, com uma faixa de trafego e pista de rolamento de 3,20m. Incluindo guarda-rodas, passeios, guarda-</v>
          </cell>
          <cell r="C1843" t="str">
            <v>m</v>
          </cell>
        </row>
        <row r="1844">
          <cell r="A1844">
            <v>44958</v>
          </cell>
          <cell r="B1844" t="str">
            <v>corpos metalicos com pintura, transporte ate a obra e montagem. Exclusive revestimento asfaltico e iluminacao publica. Vao livre entre 15,01m a 17,50m e largura total de 4,60m.</v>
          </cell>
          <cell r="C1844">
            <v>44958</v>
          </cell>
        </row>
        <row r="1845">
          <cell r="A1845" t="str">
            <v>ET 55.10.0509 (/)</v>
          </cell>
          <cell r="B1845" t="str">
            <v>Superestrutura de concreto protendido pre- fabricada, para pontes ou viadutos, classe 45, com uma faixa de trafego e pista de rolamento de 3,20m. Incluindo guarda-rodas, passeios, guarda- corpos metalicos com pintura, transporte ate a obra e montagem. Exclusive revestimento asfaltico e iluminacao publica. Vao livre entre 17,51m a 25,00m e largura total de 4,60m.</v>
          </cell>
          <cell r="C1845" t="str">
            <v>m</v>
          </cell>
        </row>
        <row r="1846">
          <cell r="A1846" t="str">
            <v>ET 55.10.0600 (/)</v>
          </cell>
          <cell r="B1846"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7,50m a 12,50m e largura total de 8,00m.</v>
          </cell>
          <cell r="C1846" t="str">
            <v>m</v>
          </cell>
        </row>
        <row r="1847">
          <cell r="A1847" t="str">
            <v>ET 55.10.0603 (/)</v>
          </cell>
          <cell r="B1847"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12,51m a 17,50m e largura total de 8,00m.</v>
          </cell>
          <cell r="C1847" t="str">
            <v>m</v>
          </cell>
        </row>
        <row r="1848">
          <cell r="A1848" t="str">
            <v>ET 55.10.0606 (/)</v>
          </cell>
          <cell r="B1848"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17,51m a 25,00m e largura total de 8,00m.</v>
          </cell>
          <cell r="C1848" t="str">
            <v>m</v>
          </cell>
        </row>
        <row r="1849">
          <cell r="A1849" t="str">
            <v>ET 55.10.0609 (/)</v>
          </cell>
          <cell r="B1849" t="str">
            <v>Superestrutura de concreto protendido pre- fabricada, para pontes ou viadutos, classe 45, para duas faixas de trafego e pista de rolamento de 7,20m. Incluindo barreiras de concreto, transporte ate a obra e montagem. Exclusive revestimento asfaltico e iluminacao publica. Vao livre entre 25,01m a 30,00m e largura total de 8,00m.</v>
          </cell>
          <cell r="C1849" t="str">
            <v>m</v>
          </cell>
        </row>
        <row r="1850">
          <cell r="A1850" t="str">
            <v>ET 55.10.0700 (/)</v>
          </cell>
          <cell r="B1850"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7,50m a 12,50m e largura total de 10,50m.</v>
          </cell>
          <cell r="C1850" t="str">
            <v>m</v>
          </cell>
        </row>
        <row r="1851">
          <cell r="A1851" t="str">
            <v>ET 55.10.0703 (/)</v>
          </cell>
          <cell r="B1851"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12,50m a 17,50m e largura total de 10,50m.</v>
          </cell>
          <cell r="C1851" t="str">
            <v>m</v>
          </cell>
        </row>
        <row r="1852">
          <cell r="A1852" t="str">
            <v>ET 55.10.0706 (/)</v>
          </cell>
          <cell r="B1852"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17,50m a 25m e largura total de 10,50m.</v>
          </cell>
          <cell r="C1852" t="str">
            <v>m</v>
          </cell>
        </row>
        <row r="1853">
          <cell r="A1853" t="str">
            <v>ET 55.10.0709 (/)</v>
          </cell>
          <cell r="B1853" t="str">
            <v>Superestrutura de concreto protendido pre- fabricada, para pontes ou viadutos, classe 45, para duas faixas de trafego e pista de rolamento de 7,20m. Incluindo barreiras de concreto, passeios, guarda-corpos metalicos com pintura, transporte ate a obra e montagem. Exclusive revestimento asfaltico e iluminacao publica. Vao livre entre 25m a 30m e largura total de 10,50m.</v>
          </cell>
          <cell r="C1853" t="str">
            <v>m</v>
          </cell>
        </row>
        <row r="1854">
          <cell r="A1854" t="str">
            <v>ET 55.15.0050 (/)</v>
          </cell>
          <cell r="B1854" t="str">
            <v>Estrutura pre-fabricada em concreto armado / protendido, com fck &gt;= 30 MPa, para obras prediais ate quatro pavimentos, com pilares, vigas principais e secundarias, lajes, patamares e rampas de acesso, sendo a Confeccao das pecas inclusive o fornecimento dos materiais e o Transporte ate o canteiro da obra exclusive a montagem.</v>
          </cell>
          <cell r="C1854" t="str">
            <v>m2</v>
          </cell>
        </row>
        <row r="1855">
          <cell r="A1855" t="str">
            <v>ET 55.15.0100 (A)</v>
          </cell>
          <cell r="B1855" t="str">
            <v>Montagem da estrutura pre-fabricada em concreto armado / protendido, com fck &gt;= 30 MPa, para obras prediais ate quatro pavimentos, com pilares, vigas principais e secundarias, lajes, patamares e</v>
          </cell>
          <cell r="C1855" t="str">
            <v>m2</v>
          </cell>
        </row>
        <row r="1856">
          <cell r="A1856">
            <v>44958</v>
          </cell>
          <cell r="B1856" t="str">
            <v>rampas de acesso, incluindo o capeamento das lajes ja equalizadas, solidarizacao da estrutura, exclusive a confeccao e o transporte das pecas ate o canteiro da obra.</v>
          </cell>
          <cell r="C1856">
            <v>44958</v>
          </cell>
        </row>
        <row r="1857">
          <cell r="A1857" t="str">
            <v>ET 59.05.0051 (/)</v>
          </cell>
          <cell r="B1857" t="str">
            <v>Concreto importado de usina dosado racionalmente para uma resistencia caracteristica a compressao de fck=10MPa.(desonerado)</v>
          </cell>
          <cell r="C1857" t="str">
            <v>m3</v>
          </cell>
        </row>
        <row r="1858">
          <cell r="A1858" t="str">
            <v>ET 59.05.0056 (/)</v>
          </cell>
          <cell r="B1858" t="str">
            <v>Concreto importado de usina dosado racionalmente para uma resistencia caracteristica a compressao de 15MPa.(desonerado)</v>
          </cell>
          <cell r="C1858" t="str">
            <v>m3</v>
          </cell>
        </row>
        <row r="1859">
          <cell r="A1859" t="str">
            <v>ET 59.05.0059 (/)</v>
          </cell>
          <cell r="B1859" t="str">
            <v>Concreto importado de usina dosado racionalmente para uma resistencia caracteristica a compressao de 18MPa.(desonerado)</v>
          </cell>
          <cell r="C1859" t="str">
            <v>m3</v>
          </cell>
        </row>
        <row r="1860">
          <cell r="A1860" t="str">
            <v>ET 59.05.0062 (/)</v>
          </cell>
          <cell r="B1860" t="str">
            <v>Concreto importado de usina dosado racionalmente para uma resistencia caracteristica a compressao de 20MPa.(desonerado)</v>
          </cell>
          <cell r="C1860" t="str">
            <v>m3</v>
          </cell>
        </row>
        <row r="1861">
          <cell r="A1861" t="str">
            <v>ET 59.05.0068 (/)</v>
          </cell>
          <cell r="B1861" t="str">
            <v>Concreto importado de usina dosado racionalmente para uma resistencia caracteristica a compressao de 22,5MPa.(desonerado)</v>
          </cell>
          <cell r="C1861" t="str">
            <v>m3</v>
          </cell>
        </row>
        <row r="1862">
          <cell r="A1862" t="str">
            <v>ET 59.05.0071 (/)</v>
          </cell>
          <cell r="B1862" t="str">
            <v>Concreto importado de usina dosado racionalmente para uma resistencia caracteristica a compressao de fck=25MPa.(desonerado)</v>
          </cell>
          <cell r="C1862" t="str">
            <v>m3</v>
          </cell>
        </row>
        <row r="1863">
          <cell r="A1863" t="str">
            <v>ET 59.05.0074 (/)</v>
          </cell>
          <cell r="B1863" t="str">
            <v>Concreto importado de usina dosado racionalmente para uma resistencia caracteristica a compressao de fck=30MPa.(desonerado)</v>
          </cell>
          <cell r="C1863" t="str">
            <v>m3</v>
          </cell>
        </row>
        <row r="1864">
          <cell r="A1864" t="str">
            <v>ET 59.05.0077 (/)</v>
          </cell>
          <cell r="B1864" t="str">
            <v>Concreto importado de usina dosado racionalmente para uma resistencia caracteristica a compressao de fck=35MPa.(desonerado)</v>
          </cell>
          <cell r="C1864" t="str">
            <v>m3</v>
          </cell>
        </row>
        <row r="1865">
          <cell r="A1865" t="str">
            <v>ET 59.05.0100 (/)</v>
          </cell>
          <cell r="B1865" t="str">
            <v>Concreto importado de usina dosado racionalmente para uma resistencia caracteristica a compressao de 40Mpa.(desonerado)</v>
          </cell>
          <cell r="C1865" t="str">
            <v>m3</v>
          </cell>
        </row>
        <row r="1866">
          <cell r="A1866" t="str">
            <v>ET 59.05.0159 (/)</v>
          </cell>
          <cell r="B1866" t="str">
            <v>Concreto colorido, com oxido de ferro vermelho sintetico, importado de usina, dosado racionalmente para uma resistencia caracteristica a compressao de 15 Mpa.(desonerado)</v>
          </cell>
          <cell r="C1866" t="str">
            <v>m3</v>
          </cell>
        </row>
        <row r="1867">
          <cell r="A1867" t="str">
            <v>ET 59.10.0300 (/)</v>
          </cell>
          <cell r="B1867" t="str">
            <v>Concreto de alto desempenho, importado de usina, dosado racionalmente para uma resistencia caracteristica a compressao de 30 Mpa, fator agua cimento 0,30 a 0,40, incluindo aditivos.(desonerado)</v>
          </cell>
          <cell r="C1867" t="str">
            <v>m3</v>
          </cell>
        </row>
        <row r="1868">
          <cell r="A1868" t="str">
            <v>ET 59.10.0500 (/)</v>
          </cell>
          <cell r="B1868" t="str">
            <v>Concreto de alto desempenho, importado de usina, dosado racionalmente para resistencia caracteristica a compressao de 50 Mpa, fator agua cimento 0,30 a 0,40, incluindo aditivos.(desonerado)</v>
          </cell>
          <cell r="C1868" t="str">
            <v>m3</v>
          </cell>
        </row>
        <row r="1869">
          <cell r="A1869" t="str">
            <v>ET 59.15.0050 (A)</v>
          </cell>
          <cell r="B1869" t="str">
            <v>Bombeamento para concreto de alto desempenho. (desonerado)</v>
          </cell>
          <cell r="C1869" t="str">
            <v>m3</v>
          </cell>
        </row>
        <row r="1870">
          <cell r="A1870" t="str">
            <v>ET 60.05.0051 (/)</v>
          </cell>
          <cell r="B1870" t="str">
            <v>Concreto importado de usina dosado racionalmente para uma resistencia caracteristica a compressao de fck=10MPa.</v>
          </cell>
          <cell r="C1870" t="str">
            <v>m3</v>
          </cell>
        </row>
        <row r="1871">
          <cell r="A1871" t="str">
            <v>ET 60.05.0056 (/)</v>
          </cell>
          <cell r="B1871" t="str">
            <v>Concreto importado de usina dosado racionalmente para uma resistencia caracteristica a compressao de 15MPa.</v>
          </cell>
          <cell r="C1871" t="str">
            <v>m3</v>
          </cell>
        </row>
        <row r="1872">
          <cell r="A1872" t="str">
            <v>ET 60.05.0059 (/)</v>
          </cell>
          <cell r="B1872" t="str">
            <v>Concreto importado de usina dosado racionalmente para uma resistencia caracteristica a compressao de 18MPa.</v>
          </cell>
          <cell r="C1872" t="str">
            <v>m3</v>
          </cell>
        </row>
        <row r="1873">
          <cell r="A1873" t="str">
            <v>ET 60.05.0062 (/)</v>
          </cell>
          <cell r="B1873" t="str">
            <v>Concreto importado de usina dosado racionalmente para uma resistencia caracteristica a compressao de 20MPa.</v>
          </cell>
          <cell r="C1873" t="str">
            <v>m3</v>
          </cell>
        </row>
        <row r="1874">
          <cell r="A1874" t="str">
            <v>ET 60.05.0068 (/)</v>
          </cell>
          <cell r="B1874" t="str">
            <v>Concreto importado de usina dosado racionalmente para uma resistencia caracteristica a compressao de 22,5MPa.</v>
          </cell>
          <cell r="C1874" t="str">
            <v>m3</v>
          </cell>
        </row>
        <row r="1875">
          <cell r="A1875" t="str">
            <v>ET 60.05.0071 (/)</v>
          </cell>
          <cell r="B1875" t="str">
            <v>Concreto importado de usina dosado racionalmente para uma resistencia caracteristica a compressao de fck=25MPa.</v>
          </cell>
          <cell r="C1875" t="str">
            <v>m3</v>
          </cell>
        </row>
        <row r="1876">
          <cell r="A1876" t="str">
            <v>ET 60.05.0074 (/)</v>
          </cell>
          <cell r="B1876" t="str">
            <v>Concreto importado de usina dosado racionalmente para uma resistencia caracteristica a compressao de fck=30MPa.</v>
          </cell>
          <cell r="C1876" t="str">
            <v>m3</v>
          </cell>
        </row>
        <row r="1877">
          <cell r="A1877" t="str">
            <v>ET 60.05.0077 (/)</v>
          </cell>
          <cell r="B1877" t="str">
            <v>Concreto importado de usina dosado racionalmente para uma resistencia caracteristica a compressao de fck=35MPa.</v>
          </cell>
          <cell r="C1877" t="str">
            <v>m3</v>
          </cell>
        </row>
        <row r="1878">
          <cell r="A1878" t="str">
            <v>ET 60.05.0100 (/)</v>
          </cell>
          <cell r="B1878" t="str">
            <v>Concreto importado de usina dosado racionalmente para uma resistencia caracteristica a compressao de 40Mpa.</v>
          </cell>
          <cell r="C1878" t="str">
            <v>m3</v>
          </cell>
        </row>
        <row r="1879">
          <cell r="A1879" t="str">
            <v>ET 60.05.0159 (/)</v>
          </cell>
          <cell r="B1879" t="str">
            <v>Concreto colorido, com oxido de ferro vermelho sintetico, importado de usina, dosado racionalmente para uma resistencia caracteristica a compressao de 15 Mpa.</v>
          </cell>
          <cell r="C1879" t="str">
            <v>m3</v>
          </cell>
        </row>
        <row r="1880">
          <cell r="A1880" t="str">
            <v>ET 60.10.0300 (/)</v>
          </cell>
          <cell r="B1880" t="str">
            <v>Concreto de alto desempenho, importado de usina, dosado racionalmente para uma resistencia caracteristica a compressao de 30 Mpa, fator agua cimento 0,30 a 0,40, incluindo aditivos.</v>
          </cell>
          <cell r="C1880" t="str">
            <v>m3</v>
          </cell>
        </row>
        <row r="1881">
          <cell r="A1881" t="str">
            <v>ET 60.10.0500 (/)</v>
          </cell>
          <cell r="B1881" t="str">
            <v>Concreto de alto desempenho, importado de usina, dosado racionalmente para resistencia caracteristica a compressao de 50 Mpa, fator agua cimento 0,30 a 0,40, incluindo aditivos.</v>
          </cell>
          <cell r="C1881" t="str">
            <v>m3</v>
          </cell>
        </row>
        <row r="1882">
          <cell r="A1882" t="str">
            <v>ET 60.15.0050 (A)</v>
          </cell>
          <cell r="B1882" t="str">
            <v>Bombeamento para concreto de alto desempenho.</v>
          </cell>
          <cell r="C1882" t="str">
            <v>m3</v>
          </cell>
        </row>
        <row r="1883">
          <cell r="A1883" t="str">
            <v>ET 64.05.0050 (/)</v>
          </cell>
          <cell r="B1883" t="str">
            <v>Aplicacao com Air Less de inibidor de corrosao Sika Ferrogard-903 ou similar em estrutura de comcreto armado nos servicos de recuperacao estrutural.
Exclusive limpeza da estrutura.(desonerado)</v>
          </cell>
          <cell r="C1883" t="str">
            <v>m2</v>
          </cell>
        </row>
        <row r="1884">
          <cell r="A1884" t="str">
            <v>ET 64.05.0103 (/)</v>
          </cell>
          <cell r="B1884" t="str">
            <v>Recuperacao de ferragem em estrutura de concreto, sem utilizacao de solda, incluindo fornecimento, corte, dobragem e colocacao.(desonerado)</v>
          </cell>
          <cell r="C1884" t="str">
            <v>Kg</v>
          </cell>
        </row>
        <row r="1885">
          <cell r="A1885" t="str">
            <v>ET 64.05.0106 (A)</v>
          </cell>
          <cell r="B1885" t="str">
            <v>Recuperacao de armadura de concreto, por meio de solda eletrica.(desonerado)</v>
          </cell>
          <cell r="C1885" t="str">
            <v>Kg</v>
          </cell>
        </row>
        <row r="1886">
          <cell r="A1886" t="str">
            <v>ET 64.05.0153 (A)</v>
          </cell>
          <cell r="B1886" t="str">
            <v>Reforco estrutural composto de manta de fibra de carbono com espessura de 0,166mm, sistema SIKAWRAP ou similar, inclusive lixamento da superficie, regularizacao por enchimento aleatorio e aplicacao de adesivo epoxi para fixacao e saturacao das fibras de carbono.(desonerado)</v>
          </cell>
          <cell r="C1886" t="str">
            <v>m2</v>
          </cell>
        </row>
        <row r="1887">
          <cell r="A1887" t="str">
            <v>ET 64.05.0156 (/)</v>
          </cell>
          <cell r="B1887" t="str">
            <v>Reforco estrutural com lamina de fibra de carbono, largura de 50mm e espessura de 1,20mm, sistema SIKACARBODUR ou similar, inclusive lixamento da superficie, regularizacao por enchimento aleatorio e aplicacao de adesivo epoxi para fixacao e saturacao das fibras de carbono.(desonerado)</v>
          </cell>
          <cell r="C1887" t="str">
            <v>m2</v>
          </cell>
        </row>
        <row r="1888">
          <cell r="A1888" t="str">
            <v>ET 64.05.0200 (/)</v>
          </cell>
          <cell r="B1888" t="str">
            <v>Tratamento de armadura de ferro em estrutura de concreto armado, com Sika - top 108, ou similar(desonerado)</v>
          </cell>
          <cell r="C1888" t="str">
            <v>m2</v>
          </cell>
        </row>
        <row r="1889">
          <cell r="A1889" t="str">
            <v>ET 65.05.0050 (/)</v>
          </cell>
          <cell r="B1889" t="str">
            <v>Aplicacao com Air Less de inibidor de corrosao Sika Ferrogard-903 ou similar em estrutura de comcreto armado nos servicos de recuperacao estrutural.
Exclusive limpeza da estrutura.</v>
          </cell>
          <cell r="C1889" t="str">
            <v>m2</v>
          </cell>
        </row>
        <row r="1890">
          <cell r="A1890" t="str">
            <v>ET 65.05.0103 (/)</v>
          </cell>
          <cell r="B1890" t="str">
            <v>Recuperacao de ferragem em estrutura de concreto, sem utilizacao de solda, incluindo fornecimento, corte, dobragem e colocacao.</v>
          </cell>
          <cell r="C1890" t="str">
            <v>Kg</v>
          </cell>
        </row>
        <row r="1891">
          <cell r="A1891" t="str">
            <v>ET 65.05.0106 (A)</v>
          </cell>
          <cell r="B1891" t="str">
            <v>Recuperacao de armadura de concreto, por meio de solda eletrica.</v>
          </cell>
          <cell r="C1891" t="str">
            <v>Kg</v>
          </cell>
        </row>
        <row r="1892">
          <cell r="A1892" t="str">
            <v>ET 65.05.0153 (A)</v>
          </cell>
          <cell r="B1892" t="str">
            <v>Reforco estrutural composto de manta de fibra de carbono com espessura de 0,166mm, sistema SIKAWRAP ou similar, inclusive lixamento da superficie, regularizacao por enchimento aleatorio e aplicacao de adesivo epoxi para fixacao e saturacao das fibras de carbono.</v>
          </cell>
          <cell r="C1892" t="str">
            <v>m2</v>
          </cell>
        </row>
        <row r="1893">
          <cell r="A1893" t="str">
            <v>ET 65.05.0156 (/)</v>
          </cell>
          <cell r="B1893" t="str">
            <v>Reforco estrutural com lamina de fibra de carbono, largura de 50mm e espessura de 1,20mm, sistema SIKACARBODUR ou similar, inclusive lixamento da superficie, regularizacao por enchimento aleatorio e aplicacao de adesivo epoxi para fixacao e saturacao das fibras de carbono.</v>
          </cell>
          <cell r="C1893" t="str">
            <v>m2</v>
          </cell>
        </row>
        <row r="1894">
          <cell r="A1894" t="str">
            <v>ET 65.05.0200 (/)</v>
          </cell>
          <cell r="B1894" t="str">
            <v>Tratamento de armadura de ferro em estrutura de concreto armado, com Sika - top 108, ou similar</v>
          </cell>
          <cell r="C1894" t="str">
            <v>m2</v>
          </cell>
        </row>
        <row r="1895">
          <cell r="A1895" t="str">
            <v>ET 69.05.0100 (/)</v>
          </cell>
          <cell r="B1895"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vertical.(desonerado)</v>
          </cell>
          <cell r="C1895" t="str">
            <v>un</v>
          </cell>
        </row>
        <row r="1896">
          <cell r="A1896" t="str">
            <v>ET 70.05.0100 (/)</v>
          </cell>
          <cell r="B1896" t="str">
            <v>Saco solo cimento (RIP RAP), com capacidade para 0,07m3 de material adensado, nas dimensoes aproximadas de (0,60x0,58x0,20)m, com taxa de 10% de cimento, inclusive fornecimento de todos os materiais, dosagem, mistura, acondicionamento, costura e transporte manual equivalente a 20,00m na horizontal e 5,00m na vertical.</v>
          </cell>
          <cell r="C1896" t="str">
            <v>un</v>
          </cell>
        </row>
        <row r="1897">
          <cell r="A1897" t="str">
            <v>ET 74.05.0050 (/)</v>
          </cell>
          <cell r="B1897" t="str">
            <v>Berco de argamassa Epoxi (Grout).(desonerado)</v>
          </cell>
          <cell r="C1897" t="str">
            <v>m3</v>
          </cell>
        </row>
        <row r="1898">
          <cell r="A1898" t="str">
            <v>ET 74.05.0100 (/)</v>
          </cell>
          <cell r="B1898"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898" t="str">
            <v>Kg</v>
          </cell>
        </row>
        <row r="1899">
          <cell r="A1899" t="str">
            <v>ET 74.05.0150 (/)</v>
          </cell>
          <cell r="B1899" t="str">
            <v>Fornecimento e aplicacao de Grout ou similar. (desonerado)</v>
          </cell>
          <cell r="C1899" t="str">
            <v>m3</v>
          </cell>
        </row>
        <row r="1900">
          <cell r="A1900" t="str">
            <v>ET 74.05.0200 (A)</v>
          </cell>
          <cell r="B1900" t="str">
            <v>Injecao de calda de cimento, admitindo uma producao media bruta de 0,5saco/h, inclusive fornecimento dos materiais, medido por saco de 50Kg.(desonerado)</v>
          </cell>
          <cell r="C1900" t="str">
            <v>saco</v>
          </cell>
        </row>
        <row r="1901">
          <cell r="A1901" t="str">
            <v>ET 74.05.0203 (A)</v>
          </cell>
          <cell r="B1901" t="str">
            <v>Injecao de calda de cimento, admitindo uma producao media bruta de 1saco/h, inclusive fornecimento dos materiais, medido por saco de 50Kg.(desonerado)</v>
          </cell>
          <cell r="C1901" t="str">
            <v>saco</v>
          </cell>
        </row>
        <row r="1902">
          <cell r="A1902" t="str">
            <v>ET 74.05.0206 (A)</v>
          </cell>
          <cell r="B1902" t="str">
            <v>Injecao de calda de cimento, admitindo uma producao media bruta de 2 sacos/h, inclusive fornecimento dos materiais, medido por saco de 50Kg.(desonerado)</v>
          </cell>
          <cell r="C1902" t="str">
            <v>saco</v>
          </cell>
        </row>
        <row r="1903">
          <cell r="A1903" t="str">
            <v>ET 74.05.0250 (/)</v>
          </cell>
          <cell r="B1903" t="str">
            <v>Injecao de calda de cimento para chumbamento de tirantes, com pressao de 0,20MPa, aferida atraves de manometro, incluindo todos os materiais, equipamentos e mao de obra.(desonerado)</v>
          </cell>
          <cell r="C1903" t="str">
            <v>saco</v>
          </cell>
        </row>
        <row r="1904">
          <cell r="A1904" t="str">
            <v>ET 74.05.0050 (/)</v>
          </cell>
          <cell r="B1904" t="str">
            <v>Berco de argamassa Epoxi (Grout).(desonerado)</v>
          </cell>
          <cell r="C1904" t="str">
            <v>m3</v>
          </cell>
        </row>
        <row r="1905">
          <cell r="A1905" t="str">
            <v>ET 74.05.0100 (/)</v>
          </cell>
          <cell r="B1905"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 (desonerado)</v>
          </cell>
          <cell r="C1905" t="str">
            <v>Kg</v>
          </cell>
        </row>
        <row r="1906">
          <cell r="A1906" t="str">
            <v>ET 74.05.0150 (/)</v>
          </cell>
          <cell r="B1906" t="str">
            <v>Fornecimento e aplicacao de Grout ou similar. (desonerado)</v>
          </cell>
          <cell r="C1906" t="str">
            <v>m3</v>
          </cell>
        </row>
        <row r="1907">
          <cell r="A1907" t="str">
            <v>ET 74.05.0200 (A)</v>
          </cell>
          <cell r="B1907" t="str">
            <v>Injecao de calda de cimento, admitindo uma producao media bruta de 0,5saco/h, inclusive fornecimento dos materiais, medido por saco de 50Kg.(desonerado)</v>
          </cell>
          <cell r="C1907" t="str">
            <v>saco</v>
          </cell>
        </row>
        <row r="1908">
          <cell r="A1908" t="str">
            <v>ET 74.05.0203 (A)</v>
          </cell>
          <cell r="B1908" t="str">
            <v>Injecao de calda de cimento, admitindo uma producao media bruta de 1saco/h, inclusive fornecimento dos materiais, medido por saco de 50Kg.(desonerado)</v>
          </cell>
          <cell r="C1908" t="str">
            <v>saco</v>
          </cell>
        </row>
        <row r="1909">
          <cell r="A1909" t="str">
            <v>ET 74.05.0206 (A)</v>
          </cell>
          <cell r="B1909" t="str">
            <v>Injecao de calda de cimento, admitindo uma producao media bruta de 2 sacos/h, inclusive fornecimento dos materiais, medido por saco de 50Kg.(desonerado)</v>
          </cell>
          <cell r="C1909" t="str">
            <v>saco</v>
          </cell>
        </row>
        <row r="1910">
          <cell r="A1910" t="str">
            <v>ET 74.05.0250 (/)</v>
          </cell>
          <cell r="B1910" t="str">
            <v>Injecao de calda de cimento para chumbamento de tirantes, com pressao de 0,20MPa, aferida atraves de manometro, incluindo todos os materiais, equipamentos e mao de obra.(desonerado)</v>
          </cell>
          <cell r="C1910" t="str">
            <v>saco</v>
          </cell>
        </row>
        <row r="1911">
          <cell r="A1911" t="str">
            <v>ET 74.05.0300 (/)</v>
          </cell>
          <cell r="B1911" t="str">
            <v>Injecao de resina Epoxica em fissuras de concreto estrutural, inclusive preparo do local, perfuracao, vedacao e fornecimento dos materiais a injetar.
Custo por metro linear de fissura.(desonerado)</v>
          </cell>
          <cell r="C1911" t="str">
            <v>m</v>
          </cell>
        </row>
        <row r="1912">
          <cell r="A1912" t="str">
            <v>ET 74.05.0350 (/)</v>
          </cell>
          <cell r="B1912" t="str">
            <v>Resina acrilica como ponte de aderencia para argamassa em servicos de recuperacao estrutural. Fornecimento e aplicacao.(desonerado)</v>
          </cell>
          <cell r="C1912" t="str">
            <v>m2</v>
          </cell>
        </row>
        <row r="1913">
          <cell r="A1913" t="str">
            <v>ET 75.05.0050 (/)</v>
          </cell>
          <cell r="B1913" t="str">
            <v>Berco de argamassa Epoxi (Grout).</v>
          </cell>
          <cell r="C1913" t="str">
            <v>m3</v>
          </cell>
        </row>
        <row r="1914">
          <cell r="A1914" t="str">
            <v>ET 75.05.0100 (/)</v>
          </cell>
          <cell r="B1914" t="str">
            <v>Fixacao de apoios estruturais, ancoragem de cabos, colagem de elementos pre-moldados, juntas de concretagem (juntas finas), fixacao de chumbadores, calhas e guias, reparos em arestas de concreto aparente, trincas e defeitos superficiais e colagem de concreto velho com concreto novo com resina epoxica. Fornecimento e aplicacao.</v>
          </cell>
          <cell r="C1914" t="str">
            <v>Kg</v>
          </cell>
        </row>
        <row r="1915">
          <cell r="A1915" t="str">
            <v>ET 75.05.0150 (/)</v>
          </cell>
          <cell r="B1915" t="str">
            <v>Fornecimento e aplicacao de Grout ou similar.</v>
          </cell>
          <cell r="C1915" t="str">
            <v>m3</v>
          </cell>
        </row>
        <row r="1916">
          <cell r="A1916" t="str">
            <v>ET 75.05.0200 (A)</v>
          </cell>
          <cell r="B1916" t="str">
            <v>Injecao de calda de cimento, admitindo uma producao media bruta de 0,5saco/h, inclusive fornecimento dos materiais, medido por saco de 50Kg.</v>
          </cell>
          <cell r="C1916" t="str">
            <v>saco</v>
          </cell>
        </row>
        <row r="1917">
          <cell r="A1917" t="str">
            <v>ET 75.05.0203 (A)</v>
          </cell>
          <cell r="B1917" t="str">
            <v>Injecao de calda de cimento, admitindo uma producao media bruta de 1saco/h, inclusive fornecimento dos materiais, medido por saco de 50Kg.</v>
          </cell>
          <cell r="C1917" t="str">
            <v>saco</v>
          </cell>
        </row>
        <row r="1918">
          <cell r="A1918" t="str">
            <v>ET 75.05.0206 (A)</v>
          </cell>
          <cell r="B1918" t="str">
            <v>Injecao de calda de cimento, admitindo uma producao media bruta de 2 sacos/h, inclusive fornecimento dos materiais, medido por saco de 50Kg.</v>
          </cell>
          <cell r="C1918" t="str">
            <v>saco</v>
          </cell>
        </row>
        <row r="1919">
          <cell r="A1919" t="str">
            <v>ET 75.05.0250 (/)</v>
          </cell>
          <cell r="B1919" t="str">
            <v>Injecao de calda de cimento para chumbamento de tirantes, com pressao de 0,20MPa, aferida atraves de manometro, incluindo todos os materiais, equipamentos e mao de obra.</v>
          </cell>
          <cell r="C1919" t="str">
            <v>saco</v>
          </cell>
        </row>
        <row r="1920">
          <cell r="A1920" t="str">
            <v>ET 75.05.0300 (/)</v>
          </cell>
          <cell r="B1920" t="str">
            <v>Injecao de resina Epoxica em fissuras de concreto estrutural, inclusive preparo do local, perfuracao, vedacao e fornecimento dos materiais a injetar.
Custo por metro linear de fissura.</v>
          </cell>
          <cell r="C1920" t="str">
            <v>m</v>
          </cell>
        </row>
        <row r="1921">
          <cell r="A1921" t="str">
            <v>ET 75.05.0350 (/)</v>
          </cell>
          <cell r="B1921" t="str">
            <v>Resina acrilica como ponte de aderencia para argamassa em servicos de recuperacao estrutural. Fornecimento e aplicacao.</v>
          </cell>
          <cell r="C1921" t="str">
            <v>m2</v>
          </cell>
        </row>
        <row r="1922">
          <cell r="A1922" t="str">
            <v>ET 79.05.0050 (/)</v>
          </cell>
          <cell r="B1922" t="str">
            <v>Aditivo a base de silica ativa, dosado sobre o peso do cimento, na proporcao media de 10%, incluindo mao-de-obra e perdas. Por m3 de concreto. (desonerado)</v>
          </cell>
          <cell r="C1922" t="str">
            <v>m3</v>
          </cell>
        </row>
        <row r="1923">
          <cell r="A1923" t="str">
            <v>ET 79.05.0075 (/)</v>
          </cell>
          <cell r="B1923" t="str">
            <v>Agente de cura quimica para concreto pronto para uso. Fornecimento e Aplicacao. (Desonerado)</v>
          </cell>
          <cell r="C1923" t="str">
            <v>m2</v>
          </cell>
        </row>
        <row r="1924">
          <cell r="A1924" t="str">
            <v>ET 79.05.0100 (/)</v>
          </cell>
          <cell r="B1924" t="str">
            <v>Concreto (Sikagrout ou similar) incluindo 50% de pedrisco, compreendendo fornecimento, preparo e lancamento.(desonerado)</v>
          </cell>
          <cell r="C1924" t="str">
            <v>m3</v>
          </cell>
        </row>
        <row r="1925">
          <cell r="A1925" t="str">
            <v>ET 79.05.0125 (/)</v>
          </cell>
          <cell r="B1925" t="str">
            <v>Microconcreto de endurecimento ultra-rapido, apresentando resistencia mecanica a compressao de no minimo 20MPA em 2,0 horas e 40MPA em 24,0 horas apos a execucao. Inclusive fornecimento, preparo e lancamento do material. (Desonerado)</v>
          </cell>
          <cell r="C1925" t="str">
            <v>m3</v>
          </cell>
        </row>
        <row r="1926">
          <cell r="A1926" t="str">
            <v>ET 79.05.0150 (/)</v>
          </cell>
          <cell r="B1926" t="str">
            <v>Plastiment VZ liquido ou similar, adicionado ao concreto na proporcao de 500g/saco de cimento. (desonerado)</v>
          </cell>
          <cell r="C1926" t="str">
            <v>Kg</v>
          </cell>
        </row>
        <row r="1927">
          <cell r="A1927" t="str">
            <v>ET 80.05.0050 (/)</v>
          </cell>
          <cell r="B1927" t="str">
            <v>Aditivo a base de silica ativa, dosado sobre o peso do cimento, na proporcao media de 10%, incluindo mao-de-obra e perdas. Por m3 de concreto.</v>
          </cell>
          <cell r="C1927" t="str">
            <v>m3</v>
          </cell>
        </row>
        <row r="1928">
          <cell r="A1928" t="str">
            <v>ET 80.05.0075 (/)</v>
          </cell>
          <cell r="B1928" t="str">
            <v>Agente de cura quimica para concreto pronto para uso. Fornecimento e Aplicacao.</v>
          </cell>
          <cell r="C1928" t="str">
            <v>m2</v>
          </cell>
        </row>
        <row r="1929">
          <cell r="A1929" t="str">
            <v>ET 80.05.0100 (/)</v>
          </cell>
          <cell r="B1929" t="str">
            <v>Concreto (Sikagrout ou similar) incluindo 50% de pedrisco, compreendendo fornecimento, preparo e lancamento.</v>
          </cell>
          <cell r="C1929" t="str">
            <v>m3</v>
          </cell>
        </row>
        <row r="1930">
          <cell r="A1930" t="str">
            <v>ET 80.05.0125 (/)</v>
          </cell>
          <cell r="B1930" t="str">
            <v>Microconcreto de endurecimento ultra-rapido, apresentando resistencia mecanica a compressao de no minimo 20MPA em 2,0 horas e 40MPA em 24,0 horas apos a execucao. Inclusive fornecimento, preparo e lancamento do material.</v>
          </cell>
          <cell r="C1930" t="str">
            <v>m3</v>
          </cell>
        </row>
        <row r="1931">
          <cell r="A1931" t="str">
            <v>ET 80.05.0150 (/)</v>
          </cell>
          <cell r="B1931" t="str">
            <v>Plastiment VZ liquido ou similar, adicionado ao concreto na proporcao de 500g/saco de cimento.</v>
          </cell>
          <cell r="C1931" t="str">
            <v>Kg</v>
          </cell>
        </row>
        <row r="1932">
          <cell r="A1932" t="str">
            <v>ET 84.05.0050 (A)</v>
          </cell>
          <cell r="B1932"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2" t="str">
            <v>m2</v>
          </cell>
        </row>
        <row r="1933">
          <cell r="A1933" t="str">
            <v>ET 84.05.0100 (A)</v>
          </cell>
          <cell r="B1933"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 (desonerado)</v>
          </cell>
          <cell r="C1933" t="str">
            <v>m2</v>
          </cell>
        </row>
        <row r="1934">
          <cell r="A1934" t="str">
            <v>ET 84.05.0150 (A)</v>
          </cell>
          <cell r="B1934"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aterro.(desonerado)</v>
          </cell>
          <cell r="C1934" t="str">
            <v>m2</v>
          </cell>
        </row>
        <row r="1935">
          <cell r="A1935" t="str">
            <v>ET 85.05.0050 (A)</v>
          </cell>
          <cell r="B1935" t="str">
            <v>Terra armada para arrimo de macico tipo Greide, isto e, para rampas de acesso e viadutos ou pontes com sobrecarga rodoviaria, sendo a altura da soleira ao greide da pista entre 0m e 6m.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5" t="str">
            <v>m2</v>
          </cell>
        </row>
        <row r="1936">
          <cell r="A1936" t="str">
            <v>ET 85.05.0100 (A)</v>
          </cell>
          <cell r="B1936" t="str">
            <v>Terra armada para arrimo de macico tipo Greide, isto e, para rampas de acesso e viadutos ou pontes com sobrecarga rodoviaria, sendo a altura da soleira ao greide da pista entre 6m e 9m.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6" t="str">
            <v>m2</v>
          </cell>
        </row>
        <row r="1937">
          <cell r="A1937" t="str">
            <v>ET 85.05.0150 (A)</v>
          </cell>
          <cell r="B1937" t="str">
            <v>Terra armada para arrimo de macico tipo Greide, isto e, para rampas de acesso e viadutos ou pontes com sobrecarga rodoviaria, sendo a altura da soleira ao greide da pista entre 9m e 12m. O preco inclui a execucao de todos os servicos e o fornecimento de todos os elementos construtivos especiais e pecas galvanizadas, necessarios para a fabricacao e montagem das escamas pre-moldadas em concreto estrutural (fck=21MPa e 50Kg/m3) de armadura com aco CA-50 e concreto simples (fck=15MPa) para soleira e arremates de topo, bem como caminhao tipo Munck para carga e transporte das escamas a partir do canteiro de fabricacao, exclusive a execucao do aterro.</v>
          </cell>
          <cell r="C1937" t="str">
            <v>m2</v>
          </cell>
        </row>
        <row r="1938">
          <cell r="A1938" t="str">
            <v>ET 89.05.0053 (/)</v>
          </cell>
          <cell r="B1938" t="str">
            <v>Pilar em madeira de reflorestamento, com 25cm de diametro, tratado com pintura imunizante Pentox ou similar, exclusive escavacao, fundacao e reaterro. Fornecimento e assentamento. (desonerado)</v>
          </cell>
          <cell r="C1938" t="str">
            <v>m</v>
          </cell>
        </row>
        <row r="1939">
          <cell r="A1939" t="str">
            <v>ET 89.10.0500 (B)</v>
          </cell>
          <cell r="B1939"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v>
          </cell>
          <cell r="C1939" t="str">
            <v>m2</v>
          </cell>
        </row>
        <row r="1940">
          <cell r="A1940">
            <v>44958</v>
          </cell>
          <cell r="B1940" t="str">
            <v>topografia e montagem de todas as pecas e acabamento final.(desonerado)</v>
          </cell>
          <cell r="C1940">
            <v>44958</v>
          </cell>
        </row>
        <row r="1941">
          <cell r="A1941" t="str">
            <v>ET 90.05.0053 (/)</v>
          </cell>
          <cell r="B1941" t="str">
            <v>Pilar em madeira de reflorestamento, com 25cm de diametro, tratado com pintura imunizante Pentox ou similar, exclusive escavacao, fundacao e reaterro. Fornecimento e assentamento.</v>
          </cell>
          <cell r="C1941" t="str">
            <v>m</v>
          </cell>
        </row>
        <row r="1942">
          <cell r="A1942" t="str">
            <v>ET 90.10.0500 (B)</v>
          </cell>
          <cell r="B1942" t="str">
            <v>Pier para atracacao de embarcacoes estruturado em pecas de madeira serrada, sendo as longarinas de 3"x9" e as transversinas de 3"x12", fixadas por barras inox rosqueadas de 1,00mx1/2", assoalho em ripas de madeira aparelhada de (2,5x10)cm, fixadas por pregos galvanizados de secao quadrada nas dimensoes de (4,38x79)mm. Todo conjunto assentado sobre pilares circulares com diametro de 40cm em concreto estrutural FCK=20MPa, revestido em tubo de PVC rigido de 400mm. Fornecimento de todos materiais, colocacao, instalacao, transporte, topografia e montagem de todas as pecas e acabamento final.</v>
          </cell>
          <cell r="C1942" t="str">
            <v>m2</v>
          </cell>
        </row>
        <row r="1943">
          <cell r="A1943" t="str">
            <v>ET 98.99.0050 (B)</v>
          </cell>
          <cell r="B1943" t="str">
            <v>Placa pre-moldada de concreto armado com 6cm de espessura, confeccionada com concreto importado de usina, dosado para fck=24MPa e 8% de microssilica, compreendendo lancamento e adensamento mecanico, inclusive transporte e colocacao sobre vigas, com guindaste.(desonerado)</v>
          </cell>
          <cell r="C1943" t="str">
            <v>m2</v>
          </cell>
        </row>
        <row r="1944">
          <cell r="A1944" t="str">
            <v>ET 99.99.0050 (B)</v>
          </cell>
          <cell r="B1944" t="str">
            <v>Placa pre-moldada de concreto armado com 6cm de espessura, confeccionada com concreto importado de usina, dosado para fck=24MPa e 8% de microssilica, compreendendo lancamento e adensamento mecanico, inclusive transporte e colocacao sobre vigas, com guindaste.</v>
          </cell>
          <cell r="C1944" t="str">
            <v>m2</v>
          </cell>
        </row>
        <row r="1945">
          <cell r="A1945" t="str">
            <v>IP 98.99.0050 (/)</v>
          </cell>
          <cell r="B1945" t="str">
            <v>Arame de ferro galvanizado de 12BWG, 2,76mm. Fornecimento.(desonerado)</v>
          </cell>
          <cell r="C1945" t="str">
            <v>Kg</v>
          </cell>
        </row>
        <row r="1946">
          <cell r="A1946" t="str">
            <v>IP 98.99.0100 (/)</v>
          </cell>
          <cell r="B1946" t="str">
            <v>Calha de madeira com 2700mm de comprimento. Fornecimento.(desonerado)</v>
          </cell>
          <cell r="C1946" t="str">
            <v>m</v>
          </cell>
        </row>
        <row r="1947">
          <cell r="A1947" t="str">
            <v>IP 98.99.0150 (/)</v>
          </cell>
          <cell r="B1947" t="str">
            <v>Capa isolante com resina de silicone para conector tipo cunha em instalacao subterranea. Fornecimento e colocacao.(desonerado)</v>
          </cell>
          <cell r="C1947" t="str">
            <v>un</v>
          </cell>
        </row>
        <row r="1948">
          <cell r="A1948" t="str">
            <v>IP 98.99.0152 (/)</v>
          </cell>
          <cell r="B1948" t="str">
            <v>Capa isolante para conector tipo cunha, para instalacao subterranea, tensao de 600V, com isolacao de silicone estabilizado, para uso nos modelos de conectores de 1 a 14, padrao RIOLUZ. Fornecimento.(desonerado)</v>
          </cell>
          <cell r="C1948" t="str">
            <v>un</v>
          </cell>
        </row>
        <row r="1949">
          <cell r="A1949" t="str">
            <v>IP 99.99.0050 (/)</v>
          </cell>
          <cell r="B1949" t="str">
            <v>Arame de ferro galvanizado de 12BWG, 2,76mm. Fornecimento.</v>
          </cell>
          <cell r="C1949" t="str">
            <v>Kg</v>
          </cell>
        </row>
        <row r="1950">
          <cell r="A1950" t="str">
            <v>IP 99.99.0100 (/)</v>
          </cell>
          <cell r="B1950" t="str">
            <v>Calha de madeira com 2700mm de comprimento. Fornecimento.</v>
          </cell>
          <cell r="C1950" t="str">
            <v>m</v>
          </cell>
        </row>
        <row r="1951">
          <cell r="A1951" t="str">
            <v>IP 99.99.0150 (/)</v>
          </cell>
          <cell r="B1951" t="str">
            <v>Capa isolante com resina de silicone para conector tipo cunha em instalacao subterranea. Fornecimento e colocacao.</v>
          </cell>
          <cell r="C1951" t="str">
            <v>un</v>
          </cell>
        </row>
        <row r="1952">
          <cell r="A1952" t="str">
            <v>IP 99.99.0152 (/)</v>
          </cell>
          <cell r="B1952" t="str">
            <v>Capa isolante para conector tipo cunha, para instalacao subterranea, tensao de 600V, com isolacao de silicone estabilizado, para uso nos modelos de conectores de 1 a 14, padrao RIOLUZ. Fornecimento.</v>
          </cell>
          <cell r="C1952" t="str">
            <v>un</v>
          </cell>
        </row>
        <row r="1953">
          <cell r="A1953" t="str">
            <v>PJ 98.99.0050 (/)</v>
          </cell>
          <cell r="B1953" t="str">
            <v>Contentor plastico para coleta de lixo domiciliar em polietileno (DIN) de 360l. Fornecimento. (desonerado)</v>
          </cell>
          <cell r="C1953" t="str">
            <v>un</v>
          </cell>
        </row>
        <row r="1954">
          <cell r="A1954" t="str">
            <v>PJ 98.99.0053 (/)</v>
          </cell>
          <cell r="B1954" t="str">
            <v>Contentor plastico em polietileno, com duas rodas macicas de borracha, capacidade para 240 litros. Fornecimento.(desonerado)</v>
          </cell>
          <cell r="C1954" t="str">
            <v>un</v>
          </cell>
        </row>
        <row r="1955">
          <cell r="A1955" t="str">
            <v>PJ 98.99.0070 (/)</v>
          </cell>
          <cell r="B195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confeccao.(desonerado)</v>
          </cell>
          <cell r="C1955" t="str">
            <v>m2</v>
          </cell>
        </row>
        <row r="1956">
          <cell r="A1956" t="str">
            <v>PJ 98.99.0100 (/)</v>
          </cell>
          <cell r="B1956" t="str">
            <v>Fitilho de nylon brancoredondo. Fornecimento. (desonerado)</v>
          </cell>
          <cell r="C1956" t="str">
            <v>Kg</v>
          </cell>
        </row>
        <row r="1957">
          <cell r="A1957" t="str">
            <v>PJ 98.99.0150 (B)</v>
          </cell>
          <cell r="B1957" t="str">
            <v>Grampo de apoio em tubos de aco galvanizado (externa e internamente), com (1,20x1,36)m, formado por 2 tubos de 4" na vertical e 1 tubo de 2" e espessura de parede de 1/8" na horizontal, fixados por encaixe, com tratamento anticorrosivo e pintura. Fornecimento e colocacao.(desonerado)</v>
          </cell>
          <cell r="C1957" t="str">
            <v>mod</v>
          </cell>
        </row>
        <row r="1958">
          <cell r="A1958" t="str">
            <v>PJ 98.99.0160 (/)</v>
          </cell>
          <cell r="B1958" t="str">
            <v>Jardineira tipo vaso "big pot", em concreto armado, com 2m de diametro e 1m de altura, inclusive pintura, presilhas com cabo de aco para tutoramento, carga, descarga e transporte.
Fornecimento.(desonerado)</v>
          </cell>
          <cell r="C1958" t="str">
            <v>un</v>
          </cell>
        </row>
        <row r="1959">
          <cell r="A1959" t="str">
            <v>PJ 98.99.0200 (/)</v>
          </cell>
          <cell r="B1959" t="str">
            <v>Papeleira plastica para vias e pracas publicas em polietileno (DIN), capacidade para 50l, medindo (75,50x34,50x43,50)cm. Fornecimento e colocacao. (desonerado)</v>
          </cell>
          <cell r="C1959" t="str">
            <v>un</v>
          </cell>
        </row>
        <row r="1960">
          <cell r="A1960" t="str">
            <v>PJ 98.99.0300 (/)</v>
          </cell>
          <cell r="B1960" t="str">
            <v>Vaso plastico redondo, na cor terracota, ceramica ou cinza, com diametro entre 30cm e 40cm e altura entre 30cm e 35cm, inclusive prato. Fornecimento. (desonerado)</v>
          </cell>
          <cell r="C1960" t="str">
            <v>un</v>
          </cell>
        </row>
        <row r="1961">
          <cell r="A1961" t="str">
            <v>PJ 98.99.0303 (/)</v>
          </cell>
          <cell r="B1961" t="str">
            <v>Vaso plastico quadrado, na cor terracota, ceramica ou cinza, com lados entre 34cm e 40cm e altura entre 28cm e 34cm, inclusive prato. Fornecimento. (desonerado)</v>
          </cell>
          <cell r="C1961" t="str">
            <v>un</v>
          </cell>
        </row>
        <row r="1962">
          <cell r="A1962" t="str">
            <v>PJ 98.99.0306 (/)</v>
          </cell>
          <cell r="B1962" t="str">
            <v>Vaso plastico redondo, na cor terracota, ceramica ou cinza, com diametro entre 41cm e 50cm e altura entre 36cm e 40cm, inclusive prato. Fornecimento. (desonerado)</v>
          </cell>
          <cell r="C1962" t="str">
            <v>un</v>
          </cell>
        </row>
        <row r="1963">
          <cell r="A1963" t="str">
            <v>PJ 99.99.0050 (/)</v>
          </cell>
          <cell r="B1963" t="str">
            <v>Contentor plastico para coleta de lixo domiciliar em polietileno (DIN) de 360l. Fornecimento.</v>
          </cell>
          <cell r="C1963" t="str">
            <v>un</v>
          </cell>
        </row>
        <row r="1964">
          <cell r="A1964" t="str">
            <v>PJ 99.99.0053 (/)</v>
          </cell>
          <cell r="B1964" t="str">
            <v>Contentor plastico em polietileno, com duas rodas macicas de borracha, capacidade para 240 litros. Fornecimento.</v>
          </cell>
          <cell r="C1964" t="str">
            <v>un</v>
          </cell>
        </row>
        <row r="1965">
          <cell r="A1965" t="str">
            <v>PJ 99.99.0070 (/)</v>
          </cell>
          <cell r="B1965" t="str">
            <v>Escultura para mosaicultura, compreendendo: estrutura em barras de aco, tela de aco, com malha de (10 x 10)cm, inclusive pintura, recoberta por tela de Nylon, Sombrit ou similar e amarracoes com abracadeiras de Nylon, enchimento com adubo organico, exclusive especies vegetais. Fornecimento e confeccao.</v>
          </cell>
          <cell r="C1965" t="str">
            <v>m2</v>
          </cell>
        </row>
        <row r="1966">
          <cell r="A1966" t="str">
            <v>PJ 99.99.0100 (/)</v>
          </cell>
          <cell r="B1966" t="str">
            <v>Fitilho de nylon brancoredondo. Fornecimento.</v>
          </cell>
          <cell r="C1966" t="str">
            <v>Kg</v>
          </cell>
        </row>
        <row r="1967">
          <cell r="A1967" t="str">
            <v>PJ 99.99.0150 (B)</v>
          </cell>
          <cell r="B1967" t="str">
            <v>Grampo de apoio em tubos de aco galvanizado (externa e internamente), com (1,20x1,36)m, formado por 2 tubos de 4" na vertical e 1 tubo de 2" e espessura de parede de 1/8" na horizontal, fixados por encaixe, com tratamento anticorrosivo e pintura. Fornecimento e colocacao.</v>
          </cell>
          <cell r="C1967" t="str">
            <v>mod</v>
          </cell>
        </row>
        <row r="1968">
          <cell r="A1968" t="str">
            <v>PJ 99.99.0160 (/)</v>
          </cell>
          <cell r="B1968" t="str">
            <v>Jardineira tipo vaso "big pot", em concreto armado, com 2m de diametro e 1m de altura, inclusive pintura, presilhas com cabo de aco para tutoramento, carga, descarga e transporte.
Fornecimento.</v>
          </cell>
          <cell r="C1968" t="str">
            <v>un</v>
          </cell>
        </row>
        <row r="1969">
          <cell r="A1969" t="str">
            <v>PJ 99.99.0200 (/)</v>
          </cell>
          <cell r="B1969" t="str">
            <v>Papeleira plastica para vias e pracas publicas em polietileno (DIN), capacidade para 50l, medindo (75,50x34,50x43,50)cm. Fornecimento e colocacao.</v>
          </cell>
          <cell r="C1969" t="str">
            <v>un</v>
          </cell>
        </row>
        <row r="1970">
          <cell r="A1970" t="str">
            <v>PJ 99.99.0300 (/)</v>
          </cell>
          <cell r="B1970" t="str">
            <v>Vaso plastico redondo, na cor terracota, ceramica ou cinza, com diametro entre 30cm e 40cm e altura entre 30cm e 35cm, inclusive prato. Fornecimento.</v>
          </cell>
          <cell r="C1970" t="str">
            <v>un</v>
          </cell>
        </row>
        <row r="1971">
          <cell r="A1971" t="str">
            <v>PJ 99.99.0303 (/)</v>
          </cell>
          <cell r="B1971" t="str">
            <v>Vaso plastico quadrado, na cor terracota, ceramica ou cinza, com lados entre 34cm e 40cm e altura entre 28cm e 34cm, inclusive prato. Fornecimento.</v>
          </cell>
          <cell r="C1971" t="str">
            <v>un</v>
          </cell>
        </row>
        <row r="1972">
          <cell r="A1972" t="str">
            <v>PJ 99.99.0306 (/)</v>
          </cell>
          <cell r="B1972" t="str">
            <v>Vaso plastico redondo, na cor terracota, ceramica ou cinza, com diametro entre 41cm e 50cm e altura entre 36cm e 40cm, inclusive prato.
Fornecimento.</v>
          </cell>
          <cell r="C1972" t="str">
            <v>un</v>
          </cell>
        </row>
        <row r="1973">
          <cell r="A1973">
            <v>44958</v>
          </cell>
          <cell r="B1973">
            <v>44958</v>
          </cell>
          <cell r="C1973">
            <v>44958</v>
          </cell>
        </row>
        <row r="1974">
          <cell r="A1974" t="str">
            <v>Categoria                  Servicos Complementares</v>
          </cell>
          <cell r="B1974">
            <v>44958</v>
          </cell>
          <cell r="C1974">
            <v>44958</v>
          </cell>
        </row>
        <row r="1975">
          <cell r="A1975" t="str">
            <v>SC 98.99.0025 (/)</v>
          </cell>
          <cell r="B1975" t="str">
            <v>Guarita em Fiber-Glass ou similar, medidas (1,00x1,00x2,20)m, modelo Kini, fabricacao Glaspac ou similar. Fornecimento e colocacao. (desonerado)</v>
          </cell>
          <cell r="C1975" t="str">
            <v>un</v>
          </cell>
        </row>
        <row r="1976">
          <cell r="A1976" t="str">
            <v>SC 98.99.0030 (/)</v>
          </cell>
          <cell r="B1976" t="str">
            <v>Guarita em Fiber-Glass ou similar, medidas (1,20x1,20x2,30)m, modelo Kini, fabricacao Glaspac ou similar. Fornecimento e colocacao. (desonerado)</v>
          </cell>
          <cell r="C1976" t="str">
            <v>un</v>
          </cell>
        </row>
        <row r="1977">
          <cell r="A1977" t="str">
            <v>SC 98.99.0040 (/)</v>
          </cell>
          <cell r="B1977" t="str">
            <v>Quiosque em Fiber-Glass ou similar, medindo (2,80x2,16x2,32)m, fabricacao Difibra ou similar. Fornecimento e colocacao.(desonerado)</v>
          </cell>
          <cell r="C1977" t="str">
            <v>un</v>
          </cell>
        </row>
        <row r="1978">
          <cell r="A1978" t="str">
            <v>SC 99.99.0025 (/)</v>
          </cell>
          <cell r="B1978" t="str">
            <v>Guarita em Fiber-Glass ou similar, medidas (1,00x1,00x2,20)m, modelo Kini, fabricacao Glaspac ou similar. Fornecimento e colocacao.</v>
          </cell>
          <cell r="C1978" t="str">
            <v>un</v>
          </cell>
        </row>
        <row r="1979">
          <cell r="A1979" t="str">
            <v>SC 99.99.0030 (/)</v>
          </cell>
          <cell r="B1979" t="str">
            <v>Guarita em Fiber-Glass ou similar, medidas (1,20x1,20x2,30)m, modelo Kini, fabricacao Glaspac ou similar. Fornecimento e colocacao.</v>
          </cell>
          <cell r="C1979" t="str">
            <v>un</v>
          </cell>
        </row>
        <row r="1980">
          <cell r="A1980" t="str">
            <v>SC 99.99.0040 (/)</v>
          </cell>
          <cell r="B1980" t="str">
            <v>Quiosque em Fiber-Glass ou similar, medindo (2,80x2,16x2,32)m, fabricacao Difibra ou similar. Fornecimento e colocacao.</v>
          </cell>
          <cell r="C1980" t="str">
            <v>un</v>
          </cell>
        </row>
        <row r="1981">
          <cell r="A1981" t="str">
            <v>ST 74.05.0025 (/)</v>
          </cell>
          <cell r="B1981" t="str">
            <v>Sinalizacao horizontal com plastico a frio bi componente, conforme ABNT NBR 15870, Tipo III ou IV aplicada por extrusao, a base de resina metacrilica reativa, espessura de 1,5mm a 3,0mm, aplicado de forma manual. Fornecimento e aplicacao. (Desonerado)</v>
          </cell>
          <cell r="C1981" t="str">
            <v>m2</v>
          </cell>
        </row>
        <row r="1982">
          <cell r="A1982" t="str">
            <v>ST 74.05.0026 (/)</v>
          </cell>
          <cell r="B1982" t="str">
            <v>Sinalizacao horizontal com plastico a frio tricomponente, conforme ABNT NBR 15870, Tipo I a base de resina metacrilica reativa, na cor vermelha, espessura de 0,3mm a 1,2mm, aplicado por aspersao. Fornecimento e aplicacao. (Desonerado)</v>
          </cell>
          <cell r="C1982" t="str">
            <v>m2</v>
          </cell>
        </row>
        <row r="1983">
          <cell r="A1983" t="str">
            <v>ST 74.05.0050 (A)</v>
          </cell>
          <cell r="B1983" t="str">
            <v>Sinalizacao horizontal com resina acrilica, em projetos ate 60m2, conforme especificacoes da CET- RIO.(desonerado)</v>
          </cell>
          <cell r="C1983" t="str">
            <v>m2</v>
          </cell>
        </row>
        <row r="1984">
          <cell r="A1984" t="str">
            <v>ST 74.05.0075 (/)</v>
          </cell>
          <cell r="B1984" t="str">
            <v>Sinalizacao horizontal com termoplastico alto relevo, para pintura de eixo, bordos e faixas, no sistema tacos, com 4cm de largura e na espessura de 7,0mm, cadencia de 17 a 20cm conforme NBR 16184 e NBR 13159 da ABNT. Fornecimento e aplicacao. (Desonerado)</v>
          </cell>
          <cell r="C1984" t="str">
            <v>m2</v>
          </cell>
        </row>
        <row r="1985">
          <cell r="A1985" t="str">
            <v>ST 74.05.0100 (A)</v>
          </cell>
          <cell r="B1985" t="str">
            <v>Sinalizacao horizontal com resina acrilica, em projetos de 60m2 ate 160m2, conforme especificacoes da CET-RIO.(desonerado)</v>
          </cell>
          <cell r="C1985" t="str">
            <v>m2</v>
          </cell>
        </row>
        <row r="1986">
          <cell r="A1986" t="str">
            <v>ST 74.05.0150 (A)</v>
          </cell>
          <cell r="B1986" t="str">
            <v>Sinalizacao horizontal com resina acrilica, em projetos acima de 160m2, conforme especificacoes da CET-RIO.(desonerado)</v>
          </cell>
          <cell r="C1986" t="str">
            <v>m2</v>
          </cell>
        </row>
        <row r="1987">
          <cell r="A1987" t="str">
            <v>ST 74.05.0200 (A)</v>
          </cell>
          <cell r="B1987" t="str">
            <v>Sinalizacao horizontal com massa termoplastica, aplicada por aspersao, conforme especificacao CET- RIO, em projetos ate 100m2.(desonerado)</v>
          </cell>
          <cell r="C1987" t="str">
            <v>m2</v>
          </cell>
        </row>
        <row r="1988">
          <cell r="A1988" t="str">
            <v>ST 74.05.0250 (A)</v>
          </cell>
          <cell r="B1988" t="str">
            <v>Sinalizacao horizontal com massa termoplastica, aplicada por aspersao, conforme especificacao CET- RIO, em projetos entre 100m2 e 400m2. (desonerado)</v>
          </cell>
          <cell r="C1988" t="str">
            <v>m2</v>
          </cell>
        </row>
        <row r="1989">
          <cell r="A1989" t="str">
            <v>ST 74.05.0300 (A)</v>
          </cell>
          <cell r="B1989" t="str">
            <v>Sinalizacao horizontal com massa termoplastica, aplicada por aspersao, conforme especificacao CET- RIO, em projetos acima de 400m2.(desonerado)</v>
          </cell>
          <cell r="C1989" t="str">
            <v>m2</v>
          </cell>
        </row>
        <row r="1990">
          <cell r="A1990" t="str">
            <v>ST 74.05.0350 (A)</v>
          </cell>
          <cell r="B1990" t="str">
            <v>Sinalizacao horizontal com massa termoplastica, aplicada por extrusao, em projetos ate 60m2, conforme especificacoes da CET-RIO.(desonerado)</v>
          </cell>
          <cell r="C1990" t="str">
            <v>m2</v>
          </cell>
        </row>
        <row r="1991">
          <cell r="A1991" t="str">
            <v>ST 74.05.0400 (A)</v>
          </cell>
          <cell r="B1991" t="str">
            <v>Sinalizacao horizontal com massa termoplastica, aplicada por extrusao, em projetos entre 60m2 e 150m2, conforme especificacoes da CET-RIO. (desonerado)</v>
          </cell>
          <cell r="C1991" t="str">
            <v>m2</v>
          </cell>
        </row>
        <row r="1992">
          <cell r="A1992" t="str">
            <v>ST 74.05.0450 (A)</v>
          </cell>
          <cell r="B1992" t="str">
            <v>Sinalizacao horizontal com massa termoplastica, aplicada por extrusao, em projetos acima de 150m2, conforme especificacoes da CET-RIO.(desonerado)</v>
          </cell>
          <cell r="C1992" t="str">
            <v>m2</v>
          </cell>
        </row>
        <row r="1993">
          <cell r="A1993" t="str">
            <v>ST 74.05.0500 (/)</v>
          </cell>
          <cell r="B1993" t="str">
            <v>Retirada de massa termoplastica.(desonerado)</v>
          </cell>
          <cell r="C1993" t="str">
            <v>m2</v>
          </cell>
        </row>
        <row r="1994">
          <cell r="A1994" t="str">
            <v>ST 74.05.0550 (/)</v>
          </cell>
          <cell r="B1994" t="str">
            <v>Retirada de pintura a base de resina acrilica. (desonerado)</v>
          </cell>
          <cell r="C1994" t="str">
            <v>m2</v>
          </cell>
        </row>
        <row r="1995">
          <cell r="A1995" t="str">
            <v>ST 74.05.0600 (/)</v>
          </cell>
          <cell r="B1995" t="str">
            <v>Aplicacao de selante asfaltico a base de acrilicas para pavimentos de concreto, usado como imprimador para material termoplastico, inclusive fornecimento dos materiais necessarios conforme especificacao CET-RIO.(desonerado)</v>
          </cell>
          <cell r="C1995" t="str">
            <v>m2</v>
          </cell>
        </row>
        <row r="1996">
          <cell r="A1996" t="str">
            <v>ST 74.05.0650 (/)</v>
          </cell>
          <cell r="B1996" t="str">
            <v>Tacha, instalacao, conforme especificacao CET-RIO. (desonerado)</v>
          </cell>
          <cell r="C1996" t="str">
            <v>un</v>
          </cell>
        </row>
        <row r="1997">
          <cell r="A1997" t="str">
            <v>ST 74.05.0700 (/)</v>
          </cell>
          <cell r="B1997" t="str">
            <v>Tachao, instalacao, conforme especificacao CET-RIO. (desonerado)</v>
          </cell>
          <cell r="C1997" t="str">
            <v>un</v>
          </cell>
        </row>
        <row r="1998">
          <cell r="A1998" t="str">
            <v>ST 74.05.0750 (/)</v>
          </cell>
          <cell r="B1998" t="str">
            <v>Instalacao de segregador, conforme especificacao CET-RIO.(desonerado)</v>
          </cell>
          <cell r="C1998" t="str">
            <v>un</v>
          </cell>
        </row>
        <row r="1999">
          <cell r="A1999" t="str">
            <v>ST 74.10.0151 (/)</v>
          </cell>
          <cell r="B1999" t="str">
            <v>Tacha monodirecional, conforme especificacao CET- RIO. Fornecimento.(desonerado)</v>
          </cell>
          <cell r="C1999" t="str">
            <v>un</v>
          </cell>
        </row>
        <row r="2000">
          <cell r="A2000" t="str">
            <v>ST 74.10.0201 (/)</v>
          </cell>
          <cell r="B2000" t="str">
            <v>Tacha bidirecional, conforme especificacao CET-RIO. Fornecimento.(desonerado)</v>
          </cell>
          <cell r="C2000" t="str">
            <v>un</v>
          </cell>
        </row>
        <row r="2001">
          <cell r="A2001" t="str">
            <v>ST 74.10.0351 (/)</v>
          </cell>
          <cell r="B2001" t="str">
            <v>Tachao monodirecional, conforme especificacao CET- RIO. Fornecimento.(desonerado)</v>
          </cell>
          <cell r="C2001" t="str">
            <v>un</v>
          </cell>
        </row>
        <row r="2002">
          <cell r="A2002" t="str">
            <v>ST 74.10.0401 (/)</v>
          </cell>
          <cell r="B2002" t="str">
            <v>Tachao bidirecional, conforme especificacao CET- RIO. Fornecimento.(desonerado)</v>
          </cell>
          <cell r="C2002" t="str">
            <v>un</v>
          </cell>
        </row>
        <row r="2003">
          <cell r="A2003" t="str">
            <v>ST 74.10.0450 (/)</v>
          </cell>
          <cell r="B2003" t="str">
            <v>Segregador, conforme especificacao CET-RIO. Fornecimento.(desonerado)</v>
          </cell>
          <cell r="C2003" t="str">
            <v>un</v>
          </cell>
        </row>
        <row r="2004">
          <cell r="A2004" t="str">
            <v>ST 74.15.0050 (/)</v>
          </cell>
          <cell r="B2004" t="str">
            <v>Simbolos em laminado elastoplastico, com 1,5mm de espessura e com medidas diversas, em cores, com micro-esferas de vidro. Em projetos que utilizem entre 150 e 500m2 do material. Fornecimento e aplicacao.(desonerado)</v>
          </cell>
          <cell r="C2004" t="str">
            <v>m2</v>
          </cell>
        </row>
        <row r="2005">
          <cell r="A2005" t="str">
            <v>ST 74.15.0100 (/)</v>
          </cell>
          <cell r="B2005" t="str">
            <v>Simbolos em laminado elastoplastico, com 1,5mm de espessura e com medidas diversas, em cores, com micro-esferas de vidro. Em projetos que utilizem entre 500 e 1000m2 do material. Fornecimento e aplicacao.(desonerado)</v>
          </cell>
          <cell r="C2005" t="str">
            <v>m2</v>
          </cell>
        </row>
        <row r="2006">
          <cell r="A2006" t="str">
            <v>ST 74.15.0150 (/)</v>
          </cell>
          <cell r="B2006" t="str">
            <v>Simbolos em laminado elastoplastico, com 1,5mm de espessura e com medidas diversas, em cores, com micro-esferas de vidro. Em projetos que utilizem acima de 1000m2 do material. Fornecimento e aplicacao.(desonerado)</v>
          </cell>
          <cell r="C2006" t="str">
            <v>m2</v>
          </cell>
        </row>
        <row r="2007">
          <cell r="A2007" t="str">
            <v>ST 74.15.0200 (/)</v>
          </cell>
          <cell r="B2007" t="str">
            <v>Laminado elastoplastico em faixas, com espessura de 1,5mm e ate 50cm de largura, na cor branca, com micro-esferas de vidro. Em projetos que utilizem entre 150 e 500m2 do material. Fornecimento e aplicacao.(desonerado)</v>
          </cell>
          <cell r="C2007" t="str">
            <v>m2</v>
          </cell>
        </row>
        <row r="2008">
          <cell r="A2008" t="str">
            <v>ST 74.15.0250 (/)</v>
          </cell>
          <cell r="B2008" t="str">
            <v>Laminado elastoplastico em faixas, com espessura de 1,5mm e ate 50cm de largura, na cor amarela, com micro-esferas de vidro. Em projetos que utilizem entre 150 e 500m2 do material.
Fornecimento e aplicacao.(desonerado)</v>
          </cell>
          <cell r="C2008" t="str">
            <v>m2</v>
          </cell>
        </row>
        <row r="2009">
          <cell r="A2009" t="str">
            <v>ST 74.15.0300 (/)</v>
          </cell>
          <cell r="B2009" t="str">
            <v>Laminado elastoplastico em faixas, com espessura de 1,5mm e ate 50cm de largura, colorido (exceto branco e amarelo), com micro-esferas de vidro. Em projetos que utilizem entre 150 e 500m2 do material. Fornecimento e aplicacao.(desonerado)</v>
          </cell>
          <cell r="C2009" t="str">
            <v>m2</v>
          </cell>
        </row>
        <row r="2010">
          <cell r="A2010" t="str">
            <v>ST 74.15.0350 (/)</v>
          </cell>
          <cell r="B2010" t="str">
            <v>Laminado elastoplastico em faixas, com espessura de 1,5mm e ate 50cm de largura, na cor branca, com micro-esferas de vidro. Em projetos que utilizem entre 500 e 1000m2 do material. Fornecimento e aplicacao.(desonerado)</v>
          </cell>
          <cell r="C2010" t="str">
            <v>m2</v>
          </cell>
        </row>
        <row r="2011">
          <cell r="A2011" t="str">
            <v>ST 74.15.0400 (/)</v>
          </cell>
          <cell r="B2011" t="str">
            <v>Laminado elastoplastico em faixas, com espessura de 1,5mm e ate 50cm de largura, na cor amarela, com micro-esferas de vidro. Em projetos que utilizem entre 500 e 1000m2 do material.
Fornecimento e aplicacao.(desonerado)</v>
          </cell>
          <cell r="C2011" t="str">
            <v>m2</v>
          </cell>
        </row>
        <row r="2012">
          <cell r="A2012" t="str">
            <v>ST 74.15.0450 (/)</v>
          </cell>
          <cell r="B2012" t="str">
            <v>Laminado elastoplastico em faixas, com espessura de 1,5mm e ate 50cm de largura, colorido (exceto branco e amarelo), com micro-esferas de vidro. Em projetos que utilizem entre 500 e 1000m2 do material. Fornecimento e aplicacao.(desonerado)</v>
          </cell>
          <cell r="C2012" t="str">
            <v>m2</v>
          </cell>
        </row>
        <row r="2013">
          <cell r="A2013" t="str">
            <v>ST 74.15.0500 (/)</v>
          </cell>
          <cell r="B2013" t="str">
            <v>Laminado elastoplastico em faixas, com espessura de 1,5mm e ate 50cm de largura, na cor branca, com micro-esferas de vidro. Em projetos que utilizem acima de 1000m2 do material. Fornecimento e aplicacao.(desonerado)</v>
          </cell>
          <cell r="C2013" t="str">
            <v>m2</v>
          </cell>
        </row>
        <row r="2014">
          <cell r="A2014" t="str">
            <v>ST 74.15.0550 (/)</v>
          </cell>
          <cell r="B2014" t="str">
            <v>Laminado elastoplastico em faixas, com espessura de 1,5mm e ate 50cm de largura, na cor amarela, com micro-esferas de vidro. Em projetos que utilizem acima de 1000m2 do material.
Fornecimento e aplicacao.(desonerado)</v>
          </cell>
          <cell r="C2014" t="str">
            <v>m2</v>
          </cell>
        </row>
        <row r="2015">
          <cell r="A2015" t="str">
            <v>ST 74.15.0600 (/)</v>
          </cell>
          <cell r="B2015" t="str">
            <v>Laminado elastoplastico em faixas, com espessura de 1,5mm e ate 50cm de largura, colorido (exceto branco e amarelo), com micro-esferas de vidro. Em projetos que utilizem acima de 1000m2 do material. Fornecimento e aplicacao.(desonerado)</v>
          </cell>
          <cell r="C2015" t="str">
            <v>m2</v>
          </cell>
        </row>
        <row r="2016">
          <cell r="A2016" t="str">
            <v>ST 75.05.0010 (/)</v>
          </cell>
          <cell r="B2016" t="str">
            <v>Aplicacao manual de termoplastico pre-formado, autocolante, refletivo e termossensivel, com espessura de 2,00mm, conforme ABNT NBR 16039 (faixas de pedestres, setas, simbolos e dizeres).
Fornecimento e aplicacao.</v>
          </cell>
          <cell r="C2016" t="str">
            <v>m2</v>
          </cell>
        </row>
        <row r="2017">
          <cell r="A2017" t="str">
            <v>ST 75.05.0025 (/)</v>
          </cell>
          <cell r="B2017" t="str">
            <v>Sinalizacao horizontal com plastico a frio bi componente, conforme ABNT NBR 15870, Tipo III ou IV aplicada por extrusao, a base de resina metacrilica reativa, espessura de 1,5mm a 3,0mm, aplicado de forma manual. Fornecimento e aplicacao.</v>
          </cell>
          <cell r="C2017" t="str">
            <v>m2</v>
          </cell>
        </row>
        <row r="2018">
          <cell r="A2018" t="str">
            <v>ST 75.05.0026 (/)</v>
          </cell>
          <cell r="B2018" t="str">
            <v>Sinalizacao horizontal com plastico a frio tricomponente, conforme ABNT NBR 15870, Tipo I a base de resina metacrilica reativa, na cor vermelha, espessura de 0,3mm a 1,2mm, aplicado por aspersao. Fornecimento e aplicacao.</v>
          </cell>
          <cell r="C2018" t="str">
            <v>m2</v>
          </cell>
        </row>
        <row r="2019">
          <cell r="A2019" t="str">
            <v>ST 75.05.0050 (A)</v>
          </cell>
          <cell r="B2019" t="str">
            <v>Sinalizacao horizontal com resina acrilica, em projetos ate 60m2, conforme especificacoes da CET- RIO.</v>
          </cell>
          <cell r="C2019" t="str">
            <v>m2</v>
          </cell>
        </row>
        <row r="2020">
          <cell r="A2020" t="str">
            <v>ST 75.05.0075 (/)</v>
          </cell>
          <cell r="B2020" t="str">
            <v>Sinalizacao horizontal com termoplastico alto relevo, para pintura de eixo, bordos e faixas, no sistema tacos, com 4cm de largura e na espessura de 7,0mm, cadencia de 17 a 20cm conforme NBR 16184 e NBR 13159 da ABNT. Fornecimento e aplicacao.</v>
          </cell>
          <cell r="C2020" t="str">
            <v>m2</v>
          </cell>
        </row>
        <row r="2021">
          <cell r="A2021" t="str">
            <v>ST 75.05.0100 (A)</v>
          </cell>
          <cell r="B2021" t="str">
            <v>Sinalizacao horizontal com resina acrilica, em projetos de 60m2 ate 160m2, conforme especificacoes da CET-RIO.</v>
          </cell>
          <cell r="C2021" t="str">
            <v>m2</v>
          </cell>
        </row>
        <row r="2022">
          <cell r="A2022" t="str">
            <v>ST 75.05.0150 (A)</v>
          </cell>
          <cell r="B2022" t="str">
            <v>Sinalizacao horizontal com resina acrilica, em projetos acima de 160m2, conforme especificacoes da CET-RIO.</v>
          </cell>
          <cell r="C2022" t="str">
            <v>m2</v>
          </cell>
        </row>
        <row r="2023">
          <cell r="A2023" t="str">
            <v>ST 75.05.0200 (A)</v>
          </cell>
          <cell r="B2023" t="str">
            <v>Sinalizacao horizontal com massa termoplastica, aplicada por aspersao, conforme especificacao CET- RIO, em projetos ate 100m2.</v>
          </cell>
          <cell r="C2023" t="str">
            <v>m2</v>
          </cell>
        </row>
        <row r="2024">
          <cell r="A2024" t="str">
            <v>ST 75.05.0250 (A)</v>
          </cell>
          <cell r="B2024" t="str">
            <v>Sinalizacao horizontal com massa termoplastica, aplicada por aspersao, conforme especificacao CET- RIO, em projetos entre 100m2 e 400m2.</v>
          </cell>
          <cell r="C2024" t="str">
            <v>m2</v>
          </cell>
        </row>
        <row r="2025">
          <cell r="A2025" t="str">
            <v>ST 75.05.0300 (A)</v>
          </cell>
          <cell r="B2025" t="str">
            <v>Sinalizacao horizontal com massa termoplastica, aplicada por aspersao, conforme especificacao CET- RIO, em projetos acima de 400m2.</v>
          </cell>
          <cell r="C2025" t="str">
            <v>m2</v>
          </cell>
        </row>
        <row r="2026">
          <cell r="A2026" t="str">
            <v>ST 75.05.0350 (A)</v>
          </cell>
          <cell r="B2026" t="str">
            <v>Sinalizacao horizontal com massa termoplastica, aplicada por extrusao, em projetos ate 60m2, conforme especificacoes da CET-RIO.</v>
          </cell>
          <cell r="C2026" t="str">
            <v>m2</v>
          </cell>
        </row>
        <row r="2027">
          <cell r="A2027" t="str">
            <v>ST 75.05.0400 (A)</v>
          </cell>
          <cell r="B2027" t="str">
            <v>Sinalizacao horizontal com massa termoplastica, aplicada por extrusao, em projetos entre 60m2 e 150m2, conforme especificacoes da CET-RIO.</v>
          </cell>
          <cell r="C2027" t="str">
            <v>m2</v>
          </cell>
        </row>
        <row r="2028">
          <cell r="A2028" t="str">
            <v>ST 75.05.0450 (A)</v>
          </cell>
          <cell r="B2028" t="str">
            <v>Sinalizacao horizontal com massa termoplastica, aplicada por extrusao, em projetos acima de 150m2, conforme especificacoes da CET-RIO.</v>
          </cell>
          <cell r="C2028" t="str">
            <v>m2</v>
          </cell>
        </row>
        <row r="2029">
          <cell r="A2029" t="str">
            <v>ST 75.05.0500 (/)</v>
          </cell>
          <cell r="B2029" t="str">
            <v>Retirada de massa termoplastica.</v>
          </cell>
          <cell r="C2029" t="str">
            <v>m2</v>
          </cell>
        </row>
        <row r="2030">
          <cell r="A2030" t="str">
            <v>ST 75.05.0550 (/)</v>
          </cell>
          <cell r="B2030" t="str">
            <v>Retirada de pintura a base de resina acrilica.</v>
          </cell>
          <cell r="C2030" t="str">
            <v>m2</v>
          </cell>
        </row>
        <row r="2031">
          <cell r="A2031" t="str">
            <v>ST 75.05.0600 (/)</v>
          </cell>
          <cell r="B2031" t="str">
            <v>Aplicacao de selante asfaltico a base de acrilicas para pavimentos de concreto, usado como imprimador para material termoplastico, inclusive fornecimento dos materiais necessarios conforme especificacao CET-RIO.</v>
          </cell>
          <cell r="C2031" t="str">
            <v>m2</v>
          </cell>
        </row>
        <row r="2032">
          <cell r="A2032" t="str">
            <v>ST 75.05.0650 (/)</v>
          </cell>
          <cell r="B2032" t="str">
            <v>Tacha, instalacao, conforme especificacao CET-RIO.</v>
          </cell>
          <cell r="C2032" t="str">
            <v>un</v>
          </cell>
        </row>
        <row r="2033">
          <cell r="A2033" t="str">
            <v>ST 75.05.0700 (/)</v>
          </cell>
          <cell r="B2033" t="str">
            <v>Tachao, instalacao, conforme especificacao CET-RIO.</v>
          </cell>
          <cell r="C2033" t="str">
            <v>un</v>
          </cell>
        </row>
        <row r="2034">
          <cell r="A2034" t="str">
            <v>ST 75.05.0750 (/)</v>
          </cell>
          <cell r="B2034" t="str">
            <v>Instalacao de segregador, conforme especificacao CET-RIO.</v>
          </cell>
          <cell r="C2034" t="str">
            <v>un</v>
          </cell>
        </row>
        <row r="2035">
          <cell r="A2035" t="str">
            <v>ST 75.10.0151 (/)</v>
          </cell>
          <cell r="B2035" t="str">
            <v>Tacha monodirecional, conforme especificacao CET- RIO. Fornecimento.</v>
          </cell>
          <cell r="C2035" t="str">
            <v>un</v>
          </cell>
        </row>
        <row r="2036">
          <cell r="A2036" t="str">
            <v>ST 75.10.0201 (/)</v>
          </cell>
          <cell r="B2036" t="str">
            <v>Tacha bidirecional, conforme especificacao CET-RIO. Fornecimento.</v>
          </cell>
          <cell r="C2036" t="str">
            <v>un</v>
          </cell>
        </row>
        <row r="2037">
          <cell r="A2037" t="str">
            <v>ST 75.10.0351 (/)</v>
          </cell>
          <cell r="B2037" t="str">
            <v>Tachao monodirecional, conforme especificacao CET-RIO. Fornecimento.</v>
          </cell>
          <cell r="C2037" t="str">
            <v>un</v>
          </cell>
        </row>
        <row r="2038">
          <cell r="A2038" t="str">
            <v>ST 75.10.0401 (/)</v>
          </cell>
          <cell r="B2038" t="str">
            <v>Tachao bidirecional, conforme especificacao CET- RIO. Fornecimento.</v>
          </cell>
          <cell r="C2038" t="str">
            <v>un</v>
          </cell>
        </row>
        <row r="2039">
          <cell r="A2039" t="str">
            <v>ST 75.10.0450 (/)</v>
          </cell>
          <cell r="B2039" t="str">
            <v>Segregador, conforme especificacao CET-RIO. Fornecimento.</v>
          </cell>
          <cell r="C2039" t="str">
            <v>un</v>
          </cell>
        </row>
        <row r="2040">
          <cell r="A2040" t="str">
            <v>ST 75.15.0050 (/)</v>
          </cell>
          <cell r="B2040" t="str">
            <v>Simbolos em laminado elastoplastico, com 1,5mm de espessura e com medidas diversas, em cores, com micro-esferas de vidro. Em projetos que utilizem entre 150 e 500m2 do material.
Fornecimento e aplicacao.</v>
          </cell>
          <cell r="C2040" t="str">
            <v>m2</v>
          </cell>
        </row>
        <row r="2041">
          <cell r="A2041" t="str">
            <v>ST 75.15.0100 (/)</v>
          </cell>
          <cell r="B2041" t="str">
            <v>Simbolos em laminado elastoplastico, com 1,5mm de espessura e com medidas diversas, em cores, com micro-esferas de vidro. Em projetos que utilizem entre 500 e 1000m2 do material.
Fornecimento e aplicacao.</v>
          </cell>
          <cell r="C2041" t="str">
            <v>m2</v>
          </cell>
        </row>
        <row r="2042">
          <cell r="A2042" t="str">
            <v>ST 75.15.0150 (/)</v>
          </cell>
          <cell r="B2042" t="str">
            <v>Simbolos em laminado elastoplastico, com 1,5mm de espessura e com medidas diversas, em cores, com micro-esferas de vidro. Em projetos que utilizem acima de 1000m2 do material.
Fornecimento e aplicacao.</v>
          </cell>
          <cell r="C2042" t="str">
            <v>m2</v>
          </cell>
        </row>
        <row r="2043">
          <cell r="A2043" t="str">
            <v>ST 75.15.0200 (/)</v>
          </cell>
          <cell r="B2043" t="str">
            <v>Laminado elastoplastico em faixas, com espessura de 1,5mm e ate 50cm de largura, na cor branca, com micro-esferas de vidro. Em projetos que utilizem entre 150 e 500m2 do material.
Fornecimento e aplicacao.</v>
          </cell>
          <cell r="C2043" t="str">
            <v>m2</v>
          </cell>
        </row>
        <row r="2044">
          <cell r="A2044" t="str">
            <v>ST 75.15.0250 (/)</v>
          </cell>
          <cell r="B2044" t="str">
            <v>Laminado elastoplastico em faixas, com espessura de 1,5mm e ate 50cm de largura, na cor amarela, com micro-esferas de vidro. Em projetos que utilizem entre 150 e 500m2 do material.
Fornecimento e aplicacao.</v>
          </cell>
          <cell r="C2044" t="str">
            <v>m2</v>
          </cell>
        </row>
        <row r="2045">
          <cell r="A2045" t="str">
            <v>ST 75.15.0300 (/)</v>
          </cell>
          <cell r="B2045" t="str">
            <v>Laminado elastoplastico em faixas, com espessura de 1,5mm e ate 50cm de largura, colorido (exceto branco e amarelo), com micro-esferas de vidro. Em projetos que utilizem entre 150 e 500m2 do material. Fornecimento e aplicacao.</v>
          </cell>
          <cell r="C2045" t="str">
            <v>m2</v>
          </cell>
        </row>
        <row r="2046">
          <cell r="A2046" t="str">
            <v>ST 75.15.0350 (/)</v>
          </cell>
          <cell r="B2046" t="str">
            <v>Laminado elastoplastico em faixas, com espessura de 1,5mm e ate 50cm de largura, na cor branca, com micro-esferas de vidro. Em projetos que utilizem entre 500 e 1000m2 do material.
Fornecimento e aplicacao.</v>
          </cell>
          <cell r="C2046" t="str">
            <v>m2</v>
          </cell>
        </row>
        <row r="2047">
          <cell r="A2047" t="str">
            <v>ST 75.15.0400 (/)</v>
          </cell>
          <cell r="B2047" t="str">
            <v>Laminado elastoplastico em faixas, com espessura de 1,5mm e ate 50cm de largura, na cor amarela, com micro-esferas de vidro. Em projetos que utilizem entre 500 e 1000m2 do material.
Fornecimento e aplicacao.</v>
          </cell>
          <cell r="C2047" t="str">
            <v>m2</v>
          </cell>
        </row>
        <row r="2048">
          <cell r="A2048" t="str">
            <v>ST 75.15.0450 (/)</v>
          </cell>
          <cell r="B2048" t="str">
            <v>Laminado elastoplastico em faixas, com espessura de 1,5mm e ate 50cm de largura, colorido (exceto branco e amarelo), com micro-esferas de vidro. Em projetos que utilizem entre 500 e 1000m2 do material. Fornecimento e aplicacao.</v>
          </cell>
          <cell r="C2048" t="str">
            <v>m2</v>
          </cell>
        </row>
        <row r="2049">
          <cell r="A2049" t="str">
            <v>ST 75.15.0500 (/)</v>
          </cell>
          <cell r="B2049" t="str">
            <v>Laminado elastoplastico em faixas, com espessura de 1,5mm e ate 50cm de largura, na cor branca, com micro-esferas de vidro. Em projetos que utilizem acima de 1000m2 do material.
Fornecimento e aplicacao.</v>
          </cell>
          <cell r="C2049" t="str">
            <v>m2</v>
          </cell>
        </row>
        <row r="2050">
          <cell r="A2050" t="str">
            <v>ST 75.15.0550 (/)</v>
          </cell>
          <cell r="B2050" t="str">
            <v>Laminado elastoplastico em faixas, com espessura de 1,5mm e ate 50cm de largura, na cor amarela, com micro-esferas de vidro. Em projetos que utilizem acima de 1000m2 do material.
Fornecimento e aplicacao.</v>
          </cell>
          <cell r="C2050" t="str">
            <v>m2</v>
          </cell>
        </row>
        <row r="2051">
          <cell r="A2051" t="str">
            <v>ST 75.15.0600 (/)</v>
          </cell>
          <cell r="B2051" t="str">
            <v>Laminado elastoplastico em faixas, com espessura de 1,5mm e ate 50cm de largura, colorido (exceto branco e amarelo), com micro-esferas de vidro. Em projetos que utilizem acima de 1000m2 do material. Fornecimento e aplicacao.</v>
          </cell>
          <cell r="C2051" t="str">
            <v>m2</v>
          </cell>
        </row>
        <row r="2052">
          <cell r="A2052" t="str">
            <v>ST 79.05.0050 (A)</v>
          </cell>
          <cell r="B2052" t="str">
            <v>Gradil para canalizacao e protecao de pedestres com painel de tela, com largura de 1,50m e altura de 1m, formado por moldura tubular com diametro de 60mm, envolvendo quadro de tela de aco</v>
          </cell>
          <cell r="C2052" t="str">
            <v>un</v>
          </cell>
        </row>
        <row r="2053">
          <cell r="A2053">
            <v>44958</v>
          </cell>
          <cell r="B2053" t="str">
            <v>expandido, conforme especificacoes da CET-RIO. Fornecimento e assentamento.(desonerado)</v>
          </cell>
          <cell r="C2053">
            <v>44958</v>
          </cell>
        </row>
        <row r="2054">
          <cell r="A2054" t="str">
            <v>ST 79.05.0100 (A)</v>
          </cell>
          <cell r="B2054" t="str">
            <v>Gradil para canalizacao e protecao de pedestres com painel de propaganda, com largura de 1,50m e altura de 1m, formado por moldura tubular com diametro de 60mm, envolvendo quadro de chapa de aco, conforme especificacoes da CET-RIO. Fornecimento e assentamento.(desonerado)</v>
          </cell>
          <cell r="C2054" t="str">
            <v>un</v>
          </cell>
        </row>
        <row r="2055">
          <cell r="A2055" t="str">
            <v>ST 79.05.0150 (B)</v>
          </cell>
          <cell r="B2055"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 (desonerado)</v>
          </cell>
          <cell r="C2055" t="str">
            <v>mod</v>
          </cell>
        </row>
        <row r="2056">
          <cell r="A2056" t="str">
            <v>ST 80.05.0050 (A)</v>
          </cell>
          <cell r="B2056" t="str">
            <v>Gradil para canalizacao e protecao de pedestres com painel de tela, com largura de 1,50m e altura de 1m, formado por moldura tubular com diametro de 60mm, envolvendo quadro de tela de aco expandido, conforme especificacoes da CET-RIO. Fornecimento e assentamento.</v>
          </cell>
          <cell r="C2056" t="str">
            <v>un</v>
          </cell>
        </row>
        <row r="2057">
          <cell r="A2057" t="str">
            <v>ST 80.05.0100 (A)</v>
          </cell>
          <cell r="B2057" t="str">
            <v>Gradil para canalizacao e protecao de pedestres com painel de propaganda, com largura de 1,50m e altura de 1m, formado por moldura tubular com diametro de 60mm, envolvendo quadro de chapa de aco, conforme especificacoes da CET-RIO. Fornecimento e assentamento.</v>
          </cell>
          <cell r="C2057" t="str">
            <v>un</v>
          </cell>
        </row>
        <row r="2058">
          <cell r="A2058" t="str">
            <v>ST 80.05.0150 (B)</v>
          </cell>
          <cell r="B2058" t="str">
            <v>Defensa de (1,50x1,50)m para protecao de pedestres, instalada em passeios, padrao Rio- Cidade Laranjeiras, formada por 2 tubos de 6" na vertical e 3 tubos na horizontal, sendo um tubo de 3" na parte superior e dois tubos de 1" na parte inferior, fixados por encaixe, com tratamento anticorrosivo e pintura. Fornecimento e instalacao.</v>
          </cell>
          <cell r="C2058" t="str">
            <v>mod</v>
          </cell>
        </row>
        <row r="2059">
          <cell r="A2059" t="str">
            <v>ST 84.05.0050 (/)</v>
          </cell>
          <cell r="B2059" t="str">
            <v>Cone de sinalizacao, altura de 750mm, conforme especificacao da CET-RIO. Fornecimento. (desonerado)</v>
          </cell>
          <cell r="C2059" t="str">
            <v>un</v>
          </cell>
        </row>
        <row r="2060">
          <cell r="A2060" t="str">
            <v>ST 84.05.0100 (/)</v>
          </cell>
          <cell r="B2060" t="str">
            <v>Cone de sinalizacao, refletivo, flexivel, altura de 900mm, conforme especificacao da CET-RIO. Fornecimento.(desonerado)</v>
          </cell>
          <cell r="C2060" t="str">
            <v>un</v>
          </cell>
        </row>
        <row r="2061">
          <cell r="A2061" t="str">
            <v>ST 84.05.0150 (/)</v>
          </cell>
          <cell r="B2061" t="str">
            <v>Locacao mensal de radio transmissor-receptor. (desonerado)</v>
          </cell>
          <cell r="C2061" t="str">
            <v>un.mes</v>
          </cell>
        </row>
        <row r="2062">
          <cell r="A2062" t="str">
            <v>ST 85.05.0050 (/)</v>
          </cell>
          <cell r="B2062" t="str">
            <v>Cone de sinalizacao, altura de 750mm, conforme especificacao da CET-RIO. Fornecimento.</v>
          </cell>
          <cell r="C2062" t="str">
            <v>un</v>
          </cell>
        </row>
        <row r="2063">
          <cell r="A2063" t="str">
            <v>ST 85.05.0100 (/)</v>
          </cell>
          <cell r="B2063" t="str">
            <v>Cone de sinalizacao, refletivo, flexivel, altura de 900mm, conforme especificacao da CET-RIO. Fornecimento.</v>
          </cell>
          <cell r="C2063" t="str">
            <v>un</v>
          </cell>
        </row>
        <row r="2064">
          <cell r="A2064" t="str">
            <v>ST 85.05.0150 (/)</v>
          </cell>
          <cell r="B2064" t="str">
            <v>Locacao mensal de radio transmissor-receptor.</v>
          </cell>
          <cell r="C2064" t="str">
            <v>un.mes</v>
          </cell>
        </row>
        <row r="2065">
          <cell r="A2065">
            <v>44958</v>
          </cell>
          <cell r="B2065">
            <v>44958</v>
          </cell>
          <cell r="C2065">
            <v>44958</v>
          </cell>
        </row>
        <row r="2066">
          <cell r="A2066">
            <v>44958</v>
          </cell>
          <cell r="B2066">
            <v>44958</v>
          </cell>
          <cell r="C2066">
            <v>44958</v>
          </cell>
        </row>
        <row r="2067">
          <cell r="A2067">
            <v>44958</v>
          </cell>
          <cell r="B2067">
            <v>44958</v>
          </cell>
          <cell r="C2067">
            <v>44958</v>
          </cell>
        </row>
        <row r="2068">
          <cell r="A2068">
            <v>44958</v>
          </cell>
          <cell r="B2068">
            <v>44958</v>
          </cell>
          <cell r="C2068">
            <v>44958</v>
          </cell>
        </row>
        <row r="2069">
          <cell r="A2069">
            <v>44958</v>
          </cell>
          <cell r="B2069">
            <v>44958</v>
          </cell>
          <cell r="C2069">
            <v>44958</v>
          </cell>
        </row>
        <row r="2070">
          <cell r="A2070">
            <v>44958</v>
          </cell>
          <cell r="B2070">
            <v>44958</v>
          </cell>
          <cell r="C2070">
            <v>44958</v>
          </cell>
        </row>
        <row r="2071">
          <cell r="A2071">
            <v>44958</v>
          </cell>
          <cell r="B2071">
            <v>44958</v>
          </cell>
          <cell r="C2071">
            <v>44958</v>
          </cell>
        </row>
        <row r="2072">
          <cell r="A2072">
            <v>44958</v>
          </cell>
          <cell r="B2072">
            <v>44958</v>
          </cell>
          <cell r="C2072">
            <v>44958</v>
          </cell>
        </row>
        <row r="2073">
          <cell r="A2073">
            <v>44958</v>
          </cell>
          <cell r="B2073">
            <v>44958</v>
          </cell>
          <cell r="C2073">
            <v>44958</v>
          </cell>
        </row>
        <row r="2074">
          <cell r="A2074">
            <v>44958</v>
          </cell>
          <cell r="B2074">
            <v>44958</v>
          </cell>
          <cell r="C2074">
            <v>44958</v>
          </cell>
        </row>
        <row r="2075">
          <cell r="A2075">
            <v>44958</v>
          </cell>
          <cell r="B2075">
            <v>44958</v>
          </cell>
          <cell r="C2075">
            <v>44958</v>
          </cell>
        </row>
        <row r="2076">
          <cell r="A2076">
            <v>44958</v>
          </cell>
          <cell r="B2076">
            <v>44958</v>
          </cell>
          <cell r="C2076">
            <v>44958</v>
          </cell>
        </row>
        <row r="2077">
          <cell r="A2077">
            <v>44958</v>
          </cell>
          <cell r="B2077">
            <v>44958</v>
          </cell>
          <cell r="C2077">
            <v>44958</v>
          </cell>
        </row>
        <row r="2078">
          <cell r="A2078">
            <v>44958</v>
          </cell>
          <cell r="B2078">
            <v>44958</v>
          </cell>
          <cell r="C2078">
            <v>44958</v>
          </cell>
        </row>
        <row r="2079">
          <cell r="A2079">
            <v>44958</v>
          </cell>
          <cell r="B2079">
            <v>44958</v>
          </cell>
          <cell r="C2079">
            <v>44958</v>
          </cell>
        </row>
        <row r="2080">
          <cell r="A2080">
            <v>44958</v>
          </cell>
          <cell r="B2080">
            <v>44958</v>
          </cell>
          <cell r="C2080">
            <v>44958</v>
          </cell>
        </row>
        <row r="2081">
          <cell r="A2081">
            <v>44958</v>
          </cell>
          <cell r="B2081">
            <v>44958</v>
          </cell>
          <cell r="C2081">
            <v>44958</v>
          </cell>
        </row>
        <row r="2082">
          <cell r="A2082">
            <v>44958</v>
          </cell>
          <cell r="B2082">
            <v>44958</v>
          </cell>
          <cell r="C2082">
            <v>44958</v>
          </cell>
        </row>
        <row r="2083">
          <cell r="A2083">
            <v>44958</v>
          </cell>
          <cell r="B2083">
            <v>44958</v>
          </cell>
          <cell r="C2083">
            <v>44958</v>
          </cell>
        </row>
        <row r="2084">
          <cell r="A2084">
            <v>44958</v>
          </cell>
          <cell r="B2084">
            <v>44958</v>
          </cell>
          <cell r="C2084">
            <v>44958</v>
          </cell>
        </row>
        <row r="2085">
          <cell r="A2085">
            <v>44958</v>
          </cell>
          <cell r="B2085">
            <v>44958</v>
          </cell>
          <cell r="C2085">
            <v>44958</v>
          </cell>
        </row>
        <row r="2086">
          <cell r="A2086">
            <v>44958</v>
          </cell>
          <cell r="B2086">
            <v>44958</v>
          </cell>
          <cell r="C2086">
            <v>44958</v>
          </cell>
        </row>
        <row r="2087">
          <cell r="A2087">
            <v>44958</v>
          </cell>
          <cell r="B2087">
            <v>44958</v>
          </cell>
          <cell r="C2087">
            <v>44958</v>
          </cell>
        </row>
        <row r="2088">
          <cell r="A2088">
            <v>44958</v>
          </cell>
          <cell r="B2088">
            <v>44958</v>
          </cell>
          <cell r="C2088">
            <v>44958</v>
          </cell>
        </row>
        <row r="2089">
          <cell r="A2089">
            <v>44958</v>
          </cell>
          <cell r="B2089">
            <v>44958</v>
          </cell>
          <cell r="C2089">
            <v>44958</v>
          </cell>
        </row>
        <row r="2090">
          <cell r="A2090">
            <v>44958</v>
          </cell>
          <cell r="B2090">
            <v>44958</v>
          </cell>
          <cell r="C2090">
            <v>44958</v>
          </cell>
        </row>
        <row r="2091">
          <cell r="A2091">
            <v>44958</v>
          </cell>
          <cell r="B2091">
            <v>44958</v>
          </cell>
          <cell r="C2091">
            <v>44958</v>
          </cell>
        </row>
        <row r="2092">
          <cell r="A2092">
            <v>44958</v>
          </cell>
          <cell r="B2092">
            <v>44958</v>
          </cell>
          <cell r="C2092">
            <v>44958</v>
          </cell>
        </row>
        <row r="2093">
          <cell r="A2093">
            <v>44958</v>
          </cell>
          <cell r="B2093">
            <v>44958</v>
          </cell>
          <cell r="C2093">
            <v>44958</v>
          </cell>
        </row>
        <row r="2094">
          <cell r="A2094">
            <v>44958</v>
          </cell>
          <cell r="B2094">
            <v>44958</v>
          </cell>
          <cell r="C2094">
            <v>44958</v>
          </cell>
        </row>
        <row r="2095">
          <cell r="A2095">
            <v>44958</v>
          </cell>
          <cell r="B2095">
            <v>44958</v>
          </cell>
          <cell r="C2095">
            <v>44958</v>
          </cell>
        </row>
        <row r="2096">
          <cell r="A2096">
            <v>44958</v>
          </cell>
          <cell r="B2096">
            <v>44958</v>
          </cell>
          <cell r="C2096">
            <v>44958</v>
          </cell>
        </row>
        <row r="2097">
          <cell r="A2097">
            <v>44958</v>
          </cell>
          <cell r="B2097">
            <v>44958</v>
          </cell>
          <cell r="C2097">
            <v>44958</v>
          </cell>
        </row>
        <row r="2098">
          <cell r="A2098">
            <v>44958</v>
          </cell>
          <cell r="B2098">
            <v>44958</v>
          </cell>
          <cell r="C2098">
            <v>44958</v>
          </cell>
        </row>
        <row r="2099">
          <cell r="A2099">
            <v>44958</v>
          </cell>
          <cell r="B2099">
            <v>44958</v>
          </cell>
          <cell r="C2099">
            <v>44958</v>
          </cell>
        </row>
        <row r="2100">
          <cell r="A2100">
            <v>44958</v>
          </cell>
          <cell r="B2100">
            <v>44958</v>
          </cell>
          <cell r="C2100">
            <v>44958</v>
          </cell>
        </row>
        <row r="2101">
          <cell r="A2101">
            <v>44958</v>
          </cell>
          <cell r="B2101">
            <v>44958</v>
          </cell>
          <cell r="C2101">
            <v>44958</v>
          </cell>
        </row>
        <row r="2102">
          <cell r="A2102">
            <v>44958</v>
          </cell>
          <cell r="B2102">
            <v>44958</v>
          </cell>
          <cell r="C2102">
            <v>44958</v>
          </cell>
        </row>
        <row r="2103">
          <cell r="A2103">
            <v>44958</v>
          </cell>
          <cell r="B2103">
            <v>44958</v>
          </cell>
          <cell r="C2103">
            <v>44958</v>
          </cell>
        </row>
        <row r="2104">
          <cell r="A2104">
            <v>44958</v>
          </cell>
          <cell r="B2104">
            <v>44958</v>
          </cell>
          <cell r="C2104">
            <v>44958</v>
          </cell>
        </row>
        <row r="2105">
          <cell r="A2105">
            <v>44958</v>
          </cell>
          <cell r="B2105">
            <v>44958</v>
          </cell>
          <cell r="C2105">
            <v>44958</v>
          </cell>
        </row>
        <row r="2106">
          <cell r="A2106">
            <v>44958</v>
          </cell>
          <cell r="B2106">
            <v>44958</v>
          </cell>
          <cell r="C2106">
            <v>44958</v>
          </cell>
        </row>
        <row r="2107">
          <cell r="A2107">
            <v>44958</v>
          </cell>
          <cell r="B2107">
            <v>44958</v>
          </cell>
          <cell r="C2107">
            <v>44958</v>
          </cell>
        </row>
        <row r="2108">
          <cell r="A2108">
            <v>44958</v>
          </cell>
          <cell r="B2108">
            <v>44958</v>
          </cell>
          <cell r="C2108">
            <v>44958</v>
          </cell>
        </row>
        <row r="2109">
          <cell r="A2109">
            <v>44958</v>
          </cell>
          <cell r="B2109">
            <v>44958</v>
          </cell>
          <cell r="C2109">
            <v>44958</v>
          </cell>
        </row>
        <row r="2110">
          <cell r="A2110">
            <v>44958</v>
          </cell>
          <cell r="B2110">
            <v>44958</v>
          </cell>
          <cell r="C2110">
            <v>44958</v>
          </cell>
        </row>
        <row r="2111">
          <cell r="A2111">
            <v>44958</v>
          </cell>
          <cell r="B2111">
            <v>44958</v>
          </cell>
          <cell r="C2111">
            <v>44958</v>
          </cell>
        </row>
        <row r="2112">
          <cell r="A2112">
            <v>44958</v>
          </cell>
          <cell r="B2112">
            <v>44958</v>
          </cell>
          <cell r="C2112">
            <v>44958</v>
          </cell>
        </row>
        <row r="2113">
          <cell r="A2113">
            <v>44958</v>
          </cell>
          <cell r="B2113">
            <v>44958</v>
          </cell>
          <cell r="C2113">
            <v>44958</v>
          </cell>
        </row>
        <row r="2114">
          <cell r="A2114">
            <v>44958</v>
          </cell>
          <cell r="B2114">
            <v>44958</v>
          </cell>
          <cell r="C2114">
            <v>44958</v>
          </cell>
        </row>
        <row r="2115">
          <cell r="A2115">
            <v>44958</v>
          </cell>
          <cell r="B2115">
            <v>44958</v>
          </cell>
          <cell r="C2115">
            <v>44958</v>
          </cell>
        </row>
        <row r="2116">
          <cell r="A2116">
            <v>44958</v>
          </cell>
          <cell r="B2116">
            <v>44958</v>
          </cell>
          <cell r="C2116">
            <v>44958</v>
          </cell>
        </row>
        <row r="2117">
          <cell r="A2117">
            <v>44958</v>
          </cell>
          <cell r="B2117">
            <v>44958</v>
          </cell>
          <cell r="C2117">
            <v>44958</v>
          </cell>
        </row>
        <row r="2118">
          <cell r="A2118">
            <v>44958</v>
          </cell>
          <cell r="B2118">
            <v>44958</v>
          </cell>
          <cell r="C2118">
            <v>44958</v>
          </cell>
        </row>
        <row r="2119">
          <cell r="A2119">
            <v>44958</v>
          </cell>
          <cell r="B2119">
            <v>44958</v>
          </cell>
          <cell r="C2119">
            <v>44958</v>
          </cell>
        </row>
        <row r="2120">
          <cell r="A2120">
            <v>44958</v>
          </cell>
          <cell r="B2120">
            <v>44958</v>
          </cell>
          <cell r="C2120">
            <v>44958</v>
          </cell>
        </row>
        <row r="2121">
          <cell r="A2121">
            <v>44958</v>
          </cell>
          <cell r="B2121">
            <v>44958</v>
          </cell>
          <cell r="C2121">
            <v>44958</v>
          </cell>
        </row>
        <row r="2122">
          <cell r="A2122">
            <v>44958</v>
          </cell>
          <cell r="B2122">
            <v>44958</v>
          </cell>
          <cell r="C2122">
            <v>44958</v>
          </cell>
        </row>
        <row r="2123">
          <cell r="A2123">
            <v>44958</v>
          </cell>
          <cell r="B2123">
            <v>44958</v>
          </cell>
          <cell r="C2123">
            <v>44958</v>
          </cell>
        </row>
        <row r="2124">
          <cell r="A2124">
            <v>44958</v>
          </cell>
          <cell r="B2124">
            <v>44958</v>
          </cell>
          <cell r="C2124">
            <v>44958</v>
          </cell>
        </row>
        <row r="2125">
          <cell r="A2125">
            <v>44958</v>
          </cell>
          <cell r="B2125">
            <v>44958</v>
          </cell>
          <cell r="C2125">
            <v>44958</v>
          </cell>
        </row>
        <row r="2126">
          <cell r="A2126">
            <v>44958</v>
          </cell>
          <cell r="B2126">
            <v>44958</v>
          </cell>
          <cell r="C2126">
            <v>44958</v>
          </cell>
        </row>
        <row r="2127">
          <cell r="A2127">
            <v>44958</v>
          </cell>
          <cell r="B2127">
            <v>44958</v>
          </cell>
          <cell r="C2127">
            <v>44958</v>
          </cell>
        </row>
        <row r="2128">
          <cell r="A2128">
            <v>44958</v>
          </cell>
          <cell r="B2128">
            <v>44958</v>
          </cell>
          <cell r="C2128">
            <v>44958</v>
          </cell>
        </row>
        <row r="2129">
          <cell r="A2129">
            <v>44958</v>
          </cell>
          <cell r="B2129">
            <v>44958</v>
          </cell>
          <cell r="C2129">
            <v>44958</v>
          </cell>
        </row>
        <row r="2130">
          <cell r="A2130">
            <v>44958</v>
          </cell>
          <cell r="B2130">
            <v>44958</v>
          </cell>
          <cell r="C2130">
            <v>44958</v>
          </cell>
        </row>
        <row r="2131">
          <cell r="A2131">
            <v>44958</v>
          </cell>
          <cell r="B2131">
            <v>44958</v>
          </cell>
          <cell r="C2131">
            <v>44958</v>
          </cell>
        </row>
        <row r="2132">
          <cell r="A2132">
            <v>44958</v>
          </cell>
          <cell r="B2132">
            <v>44958</v>
          </cell>
          <cell r="C2132">
            <v>44958</v>
          </cell>
        </row>
        <row r="2133">
          <cell r="A2133">
            <v>44958</v>
          </cell>
          <cell r="B2133">
            <v>44958</v>
          </cell>
          <cell r="C2133">
            <v>44958</v>
          </cell>
        </row>
        <row r="2134">
          <cell r="A2134">
            <v>44958</v>
          </cell>
          <cell r="B2134">
            <v>44958</v>
          </cell>
          <cell r="C2134">
            <v>44958</v>
          </cell>
        </row>
        <row r="2135">
          <cell r="A2135">
            <v>44958</v>
          </cell>
          <cell r="B2135">
            <v>44958</v>
          </cell>
          <cell r="C2135">
            <v>44958</v>
          </cell>
        </row>
        <row r="2136">
          <cell r="A2136">
            <v>44958</v>
          </cell>
          <cell r="B2136">
            <v>44958</v>
          </cell>
          <cell r="C2136">
            <v>44958</v>
          </cell>
        </row>
        <row r="2137">
          <cell r="A2137">
            <v>44958</v>
          </cell>
          <cell r="B2137">
            <v>44958</v>
          </cell>
          <cell r="C2137">
            <v>44958</v>
          </cell>
        </row>
        <row r="2138">
          <cell r="A2138">
            <v>44958</v>
          </cell>
          <cell r="B2138">
            <v>44958</v>
          </cell>
          <cell r="C2138">
            <v>44958</v>
          </cell>
        </row>
        <row r="2139">
          <cell r="A2139">
            <v>44958</v>
          </cell>
          <cell r="B2139">
            <v>44958</v>
          </cell>
          <cell r="C2139">
            <v>44958</v>
          </cell>
        </row>
        <row r="2140">
          <cell r="A2140">
            <v>44958</v>
          </cell>
          <cell r="B2140">
            <v>44958</v>
          </cell>
          <cell r="C2140">
            <v>44958</v>
          </cell>
        </row>
        <row r="2141">
          <cell r="A2141">
            <v>44958</v>
          </cell>
          <cell r="B2141">
            <v>44958</v>
          </cell>
          <cell r="C2141">
            <v>44958</v>
          </cell>
        </row>
        <row r="2142">
          <cell r="A2142">
            <v>44958</v>
          </cell>
          <cell r="B2142">
            <v>44958</v>
          </cell>
          <cell r="C2142">
            <v>44958</v>
          </cell>
        </row>
        <row r="2143">
          <cell r="A2143">
            <v>44958</v>
          </cell>
          <cell r="B2143">
            <v>44958</v>
          </cell>
          <cell r="C2143">
            <v>44958</v>
          </cell>
        </row>
        <row r="2144">
          <cell r="A2144">
            <v>44958</v>
          </cell>
          <cell r="B2144">
            <v>44958</v>
          </cell>
          <cell r="C2144">
            <v>44958</v>
          </cell>
        </row>
        <row r="2145">
          <cell r="A2145">
            <v>44958</v>
          </cell>
          <cell r="B2145">
            <v>44958</v>
          </cell>
          <cell r="C2145">
            <v>44958</v>
          </cell>
        </row>
        <row r="2146">
          <cell r="A2146">
            <v>44958</v>
          </cell>
          <cell r="B2146">
            <v>44958</v>
          </cell>
          <cell r="C2146">
            <v>44958</v>
          </cell>
        </row>
        <row r="2147">
          <cell r="A2147">
            <v>44958</v>
          </cell>
          <cell r="B2147">
            <v>44958</v>
          </cell>
          <cell r="C2147">
            <v>44958</v>
          </cell>
        </row>
        <row r="2148">
          <cell r="A2148">
            <v>44958</v>
          </cell>
          <cell r="B2148">
            <v>44958</v>
          </cell>
          <cell r="C2148">
            <v>44958</v>
          </cell>
        </row>
        <row r="2149">
          <cell r="A2149">
            <v>44958</v>
          </cell>
          <cell r="B2149">
            <v>44958</v>
          </cell>
          <cell r="C2149">
            <v>44958</v>
          </cell>
        </row>
        <row r="2150">
          <cell r="A2150">
            <v>44958</v>
          </cell>
          <cell r="B2150">
            <v>44958</v>
          </cell>
          <cell r="C2150">
            <v>44958</v>
          </cell>
        </row>
        <row r="2151">
          <cell r="A2151">
            <v>44958</v>
          </cell>
          <cell r="B2151">
            <v>44958</v>
          </cell>
          <cell r="C2151">
            <v>44958</v>
          </cell>
        </row>
        <row r="2152">
          <cell r="A2152">
            <v>44958</v>
          </cell>
          <cell r="B2152">
            <v>44958</v>
          </cell>
          <cell r="C2152">
            <v>44958</v>
          </cell>
        </row>
        <row r="2153">
          <cell r="A2153">
            <v>44958</v>
          </cell>
          <cell r="B2153">
            <v>44958</v>
          </cell>
          <cell r="C2153">
            <v>44958</v>
          </cell>
        </row>
        <row r="2154">
          <cell r="A2154">
            <v>44958</v>
          </cell>
          <cell r="B2154">
            <v>44958</v>
          </cell>
          <cell r="C2154">
            <v>44958</v>
          </cell>
        </row>
        <row r="2155">
          <cell r="A2155">
            <v>44958</v>
          </cell>
          <cell r="B2155">
            <v>44958</v>
          </cell>
          <cell r="C2155">
            <v>44958</v>
          </cell>
        </row>
        <row r="2156">
          <cell r="A2156">
            <v>44958</v>
          </cell>
          <cell r="B2156">
            <v>44958</v>
          </cell>
          <cell r="C2156">
            <v>44958</v>
          </cell>
        </row>
        <row r="2157">
          <cell r="A2157">
            <v>44958</v>
          </cell>
          <cell r="B2157">
            <v>44958</v>
          </cell>
          <cell r="C2157">
            <v>44958</v>
          </cell>
        </row>
        <row r="2158">
          <cell r="A2158">
            <v>44958</v>
          </cell>
          <cell r="B2158">
            <v>44958</v>
          </cell>
          <cell r="C2158">
            <v>44958</v>
          </cell>
        </row>
        <row r="2159">
          <cell r="A2159">
            <v>44958</v>
          </cell>
          <cell r="B2159">
            <v>44958</v>
          </cell>
          <cell r="C2159">
            <v>44958</v>
          </cell>
        </row>
        <row r="2160">
          <cell r="A2160">
            <v>44958</v>
          </cell>
          <cell r="B2160">
            <v>44958</v>
          </cell>
          <cell r="C2160">
            <v>44958</v>
          </cell>
        </row>
        <row r="2161">
          <cell r="A2161">
            <v>44958</v>
          </cell>
          <cell r="B2161">
            <v>44958</v>
          </cell>
          <cell r="C2161">
            <v>44958</v>
          </cell>
        </row>
        <row r="2162">
          <cell r="A2162">
            <v>44958</v>
          </cell>
          <cell r="B2162">
            <v>44958</v>
          </cell>
          <cell r="C2162">
            <v>44958</v>
          </cell>
        </row>
        <row r="2163">
          <cell r="A2163">
            <v>44958</v>
          </cell>
          <cell r="B2163">
            <v>44958</v>
          </cell>
          <cell r="C2163">
            <v>44958</v>
          </cell>
        </row>
        <row r="2164">
          <cell r="A2164">
            <v>44958</v>
          </cell>
          <cell r="B2164">
            <v>44958</v>
          </cell>
          <cell r="C2164">
            <v>44958</v>
          </cell>
        </row>
        <row r="2165">
          <cell r="A2165">
            <v>44958</v>
          </cell>
          <cell r="B2165">
            <v>44958</v>
          </cell>
          <cell r="C2165">
            <v>44958</v>
          </cell>
        </row>
        <row r="2166">
          <cell r="A2166">
            <v>44958</v>
          </cell>
          <cell r="B2166">
            <v>44958</v>
          </cell>
          <cell r="C2166">
            <v>44958</v>
          </cell>
        </row>
        <row r="2167">
          <cell r="A2167">
            <v>44958</v>
          </cell>
          <cell r="B2167">
            <v>44958</v>
          </cell>
          <cell r="C2167">
            <v>44958</v>
          </cell>
        </row>
        <row r="2168">
          <cell r="A2168">
            <v>44958</v>
          </cell>
          <cell r="B2168">
            <v>44958</v>
          </cell>
          <cell r="C2168">
            <v>44958</v>
          </cell>
        </row>
        <row r="2169">
          <cell r="A2169">
            <v>44958</v>
          </cell>
          <cell r="B2169">
            <v>44958</v>
          </cell>
          <cell r="C2169">
            <v>44958</v>
          </cell>
        </row>
        <row r="2170">
          <cell r="A2170">
            <v>44958</v>
          </cell>
          <cell r="B2170">
            <v>44958</v>
          </cell>
          <cell r="C2170">
            <v>44958</v>
          </cell>
        </row>
        <row r="2171">
          <cell r="A2171">
            <v>44958</v>
          </cell>
          <cell r="B2171">
            <v>44958</v>
          </cell>
          <cell r="C2171">
            <v>44958</v>
          </cell>
        </row>
        <row r="2172">
          <cell r="A2172">
            <v>44958</v>
          </cell>
          <cell r="B2172">
            <v>44958</v>
          </cell>
          <cell r="C2172">
            <v>44958</v>
          </cell>
        </row>
        <row r="2173">
          <cell r="A2173">
            <v>44958</v>
          </cell>
          <cell r="B2173">
            <v>44958</v>
          </cell>
          <cell r="C2173">
            <v>44958</v>
          </cell>
        </row>
        <row r="2174">
          <cell r="A2174">
            <v>44958</v>
          </cell>
          <cell r="B2174">
            <v>44958</v>
          </cell>
          <cell r="C2174">
            <v>44958</v>
          </cell>
        </row>
        <row r="2175">
          <cell r="A2175">
            <v>44958</v>
          </cell>
          <cell r="B2175">
            <v>44958</v>
          </cell>
          <cell r="C2175">
            <v>44958</v>
          </cell>
        </row>
        <row r="2176">
          <cell r="A2176">
            <v>44958</v>
          </cell>
          <cell r="B2176">
            <v>44958</v>
          </cell>
          <cell r="C2176">
            <v>44958</v>
          </cell>
        </row>
        <row r="2177">
          <cell r="A2177">
            <v>44958</v>
          </cell>
          <cell r="B2177">
            <v>44958</v>
          </cell>
          <cell r="C2177">
            <v>44958</v>
          </cell>
        </row>
        <row r="2178">
          <cell r="A2178">
            <v>44958</v>
          </cell>
          <cell r="B2178">
            <v>44958</v>
          </cell>
          <cell r="C2178">
            <v>44958</v>
          </cell>
        </row>
        <row r="2179">
          <cell r="A2179">
            <v>44958</v>
          </cell>
          <cell r="B2179">
            <v>44958</v>
          </cell>
          <cell r="C2179">
            <v>44958</v>
          </cell>
        </row>
        <row r="2180">
          <cell r="A2180">
            <v>44958</v>
          </cell>
          <cell r="B2180">
            <v>44958</v>
          </cell>
          <cell r="C2180">
            <v>44958</v>
          </cell>
        </row>
        <row r="2181">
          <cell r="A2181">
            <v>44958</v>
          </cell>
          <cell r="B2181">
            <v>44958</v>
          </cell>
          <cell r="C2181">
            <v>44958</v>
          </cell>
        </row>
        <row r="2182">
          <cell r="A2182">
            <v>44958</v>
          </cell>
          <cell r="B2182">
            <v>44958</v>
          </cell>
          <cell r="C2182">
            <v>44958</v>
          </cell>
        </row>
        <row r="2183">
          <cell r="A2183">
            <v>44958</v>
          </cell>
          <cell r="B2183">
            <v>44958</v>
          </cell>
          <cell r="C2183">
            <v>44958</v>
          </cell>
        </row>
        <row r="2184">
          <cell r="A2184">
            <v>44958</v>
          </cell>
          <cell r="B2184">
            <v>44958</v>
          </cell>
          <cell r="C2184">
            <v>44958</v>
          </cell>
        </row>
        <row r="2185">
          <cell r="A2185">
            <v>44958</v>
          </cell>
          <cell r="B2185">
            <v>44958</v>
          </cell>
          <cell r="C2185">
            <v>44958</v>
          </cell>
        </row>
        <row r="2186">
          <cell r="A2186">
            <v>44958</v>
          </cell>
          <cell r="B2186">
            <v>44958</v>
          </cell>
          <cell r="C2186">
            <v>44958</v>
          </cell>
        </row>
        <row r="2187">
          <cell r="A2187">
            <v>44958</v>
          </cell>
          <cell r="B2187">
            <v>44958</v>
          </cell>
          <cell r="C2187">
            <v>44958</v>
          </cell>
        </row>
        <row r="2188">
          <cell r="A2188">
            <v>44958</v>
          </cell>
          <cell r="B2188">
            <v>44958</v>
          </cell>
          <cell r="C2188">
            <v>44958</v>
          </cell>
        </row>
        <row r="2189">
          <cell r="A2189">
            <v>44958</v>
          </cell>
          <cell r="B2189">
            <v>44958</v>
          </cell>
          <cell r="C2189">
            <v>44958</v>
          </cell>
        </row>
        <row r="2190">
          <cell r="A2190">
            <v>44958</v>
          </cell>
          <cell r="B2190">
            <v>44958</v>
          </cell>
          <cell r="C2190">
            <v>44958</v>
          </cell>
        </row>
        <row r="2191">
          <cell r="A2191">
            <v>44958</v>
          </cell>
          <cell r="B2191">
            <v>44958</v>
          </cell>
          <cell r="C2191">
            <v>44958</v>
          </cell>
        </row>
        <row r="2192">
          <cell r="A2192">
            <v>44958</v>
          </cell>
          <cell r="B2192">
            <v>44958</v>
          </cell>
          <cell r="C2192">
            <v>44958</v>
          </cell>
        </row>
        <row r="2193">
          <cell r="A2193">
            <v>44958</v>
          </cell>
          <cell r="B2193">
            <v>44958</v>
          </cell>
          <cell r="C2193">
            <v>44958</v>
          </cell>
        </row>
        <row r="2194">
          <cell r="A2194">
            <v>44958</v>
          </cell>
          <cell r="B2194">
            <v>44958</v>
          </cell>
          <cell r="C2194">
            <v>44958</v>
          </cell>
        </row>
        <row r="2195">
          <cell r="A2195">
            <v>44958</v>
          </cell>
          <cell r="B2195">
            <v>44958</v>
          </cell>
          <cell r="C2195">
            <v>44958</v>
          </cell>
        </row>
        <row r="2196">
          <cell r="A2196">
            <v>44958</v>
          </cell>
          <cell r="B2196">
            <v>44958</v>
          </cell>
          <cell r="C2196">
            <v>44958</v>
          </cell>
        </row>
        <row r="2197">
          <cell r="A2197">
            <v>44958</v>
          </cell>
          <cell r="B2197">
            <v>44958</v>
          </cell>
          <cell r="C2197">
            <v>44958</v>
          </cell>
        </row>
        <row r="2198">
          <cell r="A2198">
            <v>44958</v>
          </cell>
          <cell r="B2198">
            <v>44958</v>
          </cell>
          <cell r="C2198">
            <v>44958</v>
          </cell>
        </row>
        <row r="2199">
          <cell r="A2199">
            <v>44958</v>
          </cell>
          <cell r="B2199">
            <v>44958</v>
          </cell>
          <cell r="C2199">
            <v>44958</v>
          </cell>
        </row>
        <row r="2200">
          <cell r="A2200">
            <v>44958</v>
          </cell>
          <cell r="B2200">
            <v>44958</v>
          </cell>
          <cell r="C2200">
            <v>44958</v>
          </cell>
        </row>
        <row r="2201">
          <cell r="A2201">
            <v>44958</v>
          </cell>
          <cell r="B2201">
            <v>44958</v>
          </cell>
          <cell r="C2201">
            <v>44958</v>
          </cell>
        </row>
        <row r="2202">
          <cell r="A2202">
            <v>44958</v>
          </cell>
          <cell r="B2202">
            <v>44958</v>
          </cell>
          <cell r="C2202">
            <v>44958</v>
          </cell>
        </row>
        <row r="2203">
          <cell r="A2203">
            <v>44958</v>
          </cell>
          <cell r="B2203">
            <v>44958</v>
          </cell>
          <cell r="C2203">
            <v>44958</v>
          </cell>
        </row>
        <row r="2204">
          <cell r="A2204">
            <v>44958</v>
          </cell>
          <cell r="B2204">
            <v>44958</v>
          </cell>
          <cell r="C2204">
            <v>44958</v>
          </cell>
        </row>
        <row r="2205">
          <cell r="A2205">
            <v>44958</v>
          </cell>
          <cell r="B2205">
            <v>44958</v>
          </cell>
          <cell r="C2205">
            <v>44958</v>
          </cell>
        </row>
        <row r="2206">
          <cell r="A2206">
            <v>44958</v>
          </cell>
          <cell r="B2206">
            <v>44958</v>
          </cell>
          <cell r="C2206">
            <v>44958</v>
          </cell>
        </row>
        <row r="2207">
          <cell r="A2207">
            <v>44958</v>
          </cell>
          <cell r="B2207">
            <v>44958</v>
          </cell>
          <cell r="C2207">
            <v>44958</v>
          </cell>
        </row>
        <row r="2208">
          <cell r="A2208">
            <v>44958</v>
          </cell>
          <cell r="B2208">
            <v>44958</v>
          </cell>
          <cell r="C2208">
            <v>44958</v>
          </cell>
        </row>
        <row r="2209">
          <cell r="A2209">
            <v>44958</v>
          </cell>
          <cell r="B2209">
            <v>44958</v>
          </cell>
          <cell r="C2209">
            <v>44958</v>
          </cell>
        </row>
        <row r="2210">
          <cell r="A2210">
            <v>44958</v>
          </cell>
          <cell r="B2210">
            <v>44958</v>
          </cell>
          <cell r="C2210">
            <v>44958</v>
          </cell>
        </row>
        <row r="2211">
          <cell r="A2211">
            <v>44958</v>
          </cell>
          <cell r="B2211">
            <v>44958</v>
          </cell>
          <cell r="C2211">
            <v>44958</v>
          </cell>
        </row>
        <row r="2212">
          <cell r="A2212">
            <v>44958</v>
          </cell>
          <cell r="B2212">
            <v>44958</v>
          </cell>
          <cell r="C2212">
            <v>44958</v>
          </cell>
        </row>
        <row r="2213">
          <cell r="A2213">
            <v>44958</v>
          </cell>
          <cell r="B2213">
            <v>44958</v>
          </cell>
          <cell r="C2213">
            <v>44958</v>
          </cell>
        </row>
        <row r="2214">
          <cell r="A2214">
            <v>44958</v>
          </cell>
          <cell r="B2214">
            <v>44958</v>
          </cell>
          <cell r="C2214">
            <v>44958</v>
          </cell>
        </row>
        <row r="2215">
          <cell r="A2215">
            <v>44958</v>
          </cell>
          <cell r="B2215">
            <v>44958</v>
          </cell>
          <cell r="C2215">
            <v>44958</v>
          </cell>
        </row>
        <row r="2216">
          <cell r="A2216">
            <v>44958</v>
          </cell>
          <cell r="B2216">
            <v>44958</v>
          </cell>
          <cell r="C2216">
            <v>44958</v>
          </cell>
        </row>
        <row r="2217">
          <cell r="A2217">
            <v>44958</v>
          </cell>
          <cell r="B2217">
            <v>44958</v>
          </cell>
          <cell r="C2217">
            <v>44958</v>
          </cell>
        </row>
        <row r="2218">
          <cell r="A2218">
            <v>44958</v>
          </cell>
          <cell r="B2218">
            <v>44958</v>
          </cell>
          <cell r="C2218">
            <v>44958</v>
          </cell>
        </row>
        <row r="2219">
          <cell r="A2219">
            <v>44958</v>
          </cell>
          <cell r="B2219">
            <v>44958</v>
          </cell>
          <cell r="C2219">
            <v>44958</v>
          </cell>
        </row>
        <row r="2220">
          <cell r="A2220">
            <v>44958</v>
          </cell>
          <cell r="B2220">
            <v>44958</v>
          </cell>
          <cell r="C2220">
            <v>44958</v>
          </cell>
        </row>
        <row r="2221">
          <cell r="A2221">
            <v>44958</v>
          </cell>
          <cell r="B2221">
            <v>44958</v>
          </cell>
          <cell r="C2221">
            <v>44958</v>
          </cell>
        </row>
        <row r="2222">
          <cell r="A2222">
            <v>44958</v>
          </cell>
          <cell r="B2222">
            <v>44958</v>
          </cell>
          <cell r="C2222">
            <v>44958</v>
          </cell>
        </row>
        <row r="2223">
          <cell r="A2223">
            <v>44958</v>
          </cell>
          <cell r="B2223">
            <v>44958</v>
          </cell>
          <cell r="C2223">
            <v>44958</v>
          </cell>
        </row>
        <row r="2224">
          <cell r="A2224">
            <v>44958</v>
          </cell>
          <cell r="B2224">
            <v>44958</v>
          </cell>
          <cell r="C2224">
            <v>44958</v>
          </cell>
        </row>
        <row r="2225">
          <cell r="A2225">
            <v>44958</v>
          </cell>
          <cell r="B2225">
            <v>44958</v>
          </cell>
          <cell r="C2225">
            <v>44958</v>
          </cell>
        </row>
        <row r="2226">
          <cell r="A2226">
            <v>44958</v>
          </cell>
          <cell r="B2226">
            <v>44958</v>
          </cell>
          <cell r="C2226">
            <v>44958</v>
          </cell>
        </row>
        <row r="2227">
          <cell r="A2227">
            <v>44958</v>
          </cell>
          <cell r="B2227">
            <v>44958</v>
          </cell>
          <cell r="C2227">
            <v>44958</v>
          </cell>
        </row>
        <row r="2228">
          <cell r="A2228">
            <v>44958</v>
          </cell>
          <cell r="B2228">
            <v>44958</v>
          </cell>
          <cell r="C2228">
            <v>44958</v>
          </cell>
        </row>
        <row r="2229">
          <cell r="A2229">
            <v>44958</v>
          </cell>
          <cell r="B2229">
            <v>44958</v>
          </cell>
          <cell r="C2229">
            <v>44958</v>
          </cell>
        </row>
        <row r="2230">
          <cell r="A2230">
            <v>44958</v>
          </cell>
          <cell r="B2230">
            <v>44958</v>
          </cell>
          <cell r="C2230">
            <v>44958</v>
          </cell>
        </row>
        <row r="2231">
          <cell r="A2231">
            <v>44958</v>
          </cell>
          <cell r="B2231">
            <v>44958</v>
          </cell>
          <cell r="C2231">
            <v>44958</v>
          </cell>
        </row>
        <row r="2232">
          <cell r="A2232">
            <v>44958</v>
          </cell>
          <cell r="B2232">
            <v>44958</v>
          </cell>
          <cell r="C2232">
            <v>44958</v>
          </cell>
        </row>
        <row r="2233">
          <cell r="A2233">
            <v>44958</v>
          </cell>
          <cell r="B2233">
            <v>44958</v>
          </cell>
          <cell r="C2233">
            <v>44958</v>
          </cell>
        </row>
        <row r="2234">
          <cell r="A2234">
            <v>44958</v>
          </cell>
          <cell r="B2234">
            <v>44958</v>
          </cell>
          <cell r="C2234">
            <v>44958</v>
          </cell>
        </row>
        <row r="2235">
          <cell r="A2235">
            <v>44958</v>
          </cell>
          <cell r="B2235">
            <v>44958</v>
          </cell>
          <cell r="C2235">
            <v>44958</v>
          </cell>
        </row>
        <row r="2236">
          <cell r="A2236">
            <v>44958</v>
          </cell>
          <cell r="B2236">
            <v>44958</v>
          </cell>
          <cell r="C2236">
            <v>44958</v>
          </cell>
        </row>
        <row r="2237">
          <cell r="A2237">
            <v>44958</v>
          </cell>
          <cell r="B2237">
            <v>44958</v>
          </cell>
          <cell r="C2237">
            <v>44958</v>
          </cell>
        </row>
        <row r="2238">
          <cell r="A2238">
            <v>44958</v>
          </cell>
          <cell r="B2238">
            <v>44958</v>
          </cell>
          <cell r="C2238">
            <v>44958</v>
          </cell>
        </row>
        <row r="2239">
          <cell r="A2239">
            <v>44958</v>
          </cell>
          <cell r="B2239">
            <v>44958</v>
          </cell>
          <cell r="C2239">
            <v>44958</v>
          </cell>
        </row>
        <row r="2240">
          <cell r="A2240">
            <v>44958</v>
          </cell>
          <cell r="B2240">
            <v>44958</v>
          </cell>
          <cell r="C2240">
            <v>44958</v>
          </cell>
        </row>
        <row r="2241">
          <cell r="A2241">
            <v>44958</v>
          </cell>
          <cell r="B2241">
            <v>44958</v>
          </cell>
          <cell r="C2241">
            <v>44958</v>
          </cell>
        </row>
        <row r="2242">
          <cell r="A2242">
            <v>44958</v>
          </cell>
          <cell r="B2242">
            <v>44958</v>
          </cell>
          <cell r="C2242">
            <v>44958</v>
          </cell>
        </row>
        <row r="2243">
          <cell r="A2243">
            <v>44958</v>
          </cell>
          <cell r="B2243">
            <v>44958</v>
          </cell>
          <cell r="C2243">
            <v>44958</v>
          </cell>
        </row>
        <row r="2244">
          <cell r="A2244">
            <v>44958</v>
          </cell>
          <cell r="B2244">
            <v>44958</v>
          </cell>
          <cell r="C2244">
            <v>44958</v>
          </cell>
        </row>
        <row r="2245">
          <cell r="A2245">
            <v>44958</v>
          </cell>
          <cell r="B2245">
            <v>44958</v>
          </cell>
          <cell r="C2245">
            <v>44958</v>
          </cell>
        </row>
        <row r="2246">
          <cell r="A2246">
            <v>44958</v>
          </cell>
          <cell r="B2246">
            <v>44958</v>
          </cell>
          <cell r="C2246">
            <v>44958</v>
          </cell>
        </row>
        <row r="2247">
          <cell r="A2247">
            <v>44958</v>
          </cell>
          <cell r="B2247">
            <v>44958</v>
          </cell>
          <cell r="C2247">
            <v>44958</v>
          </cell>
        </row>
        <row r="2248">
          <cell r="A2248">
            <v>44958</v>
          </cell>
          <cell r="B2248">
            <v>44958</v>
          </cell>
          <cell r="C2248">
            <v>44958</v>
          </cell>
        </row>
        <row r="2249">
          <cell r="A2249">
            <v>44958</v>
          </cell>
          <cell r="B2249">
            <v>44958</v>
          </cell>
          <cell r="C2249">
            <v>44958</v>
          </cell>
        </row>
        <row r="2250">
          <cell r="A2250">
            <v>44958</v>
          </cell>
          <cell r="B2250">
            <v>44958</v>
          </cell>
          <cell r="C2250">
            <v>44958</v>
          </cell>
        </row>
        <row r="2251">
          <cell r="A2251">
            <v>44958</v>
          </cell>
          <cell r="B2251">
            <v>44958</v>
          </cell>
          <cell r="C2251">
            <v>44958</v>
          </cell>
        </row>
        <row r="2252">
          <cell r="A2252">
            <v>44958</v>
          </cell>
          <cell r="B2252">
            <v>44958</v>
          </cell>
          <cell r="C2252">
            <v>44958</v>
          </cell>
        </row>
        <row r="2253">
          <cell r="A2253">
            <v>44958</v>
          </cell>
          <cell r="B2253">
            <v>44958</v>
          </cell>
          <cell r="C2253">
            <v>44958</v>
          </cell>
        </row>
        <row r="2254">
          <cell r="A2254">
            <v>44958</v>
          </cell>
          <cell r="B2254">
            <v>44958</v>
          </cell>
          <cell r="C2254">
            <v>44958</v>
          </cell>
        </row>
        <row r="2255">
          <cell r="A2255">
            <v>44958</v>
          </cell>
          <cell r="B2255">
            <v>44958</v>
          </cell>
          <cell r="C2255">
            <v>44958</v>
          </cell>
        </row>
        <row r="2256">
          <cell r="A2256">
            <v>44958</v>
          </cell>
          <cell r="B2256">
            <v>44958</v>
          </cell>
          <cell r="C2256">
            <v>44958</v>
          </cell>
        </row>
        <row r="2257">
          <cell r="A2257">
            <v>44958</v>
          </cell>
          <cell r="B2257">
            <v>44958</v>
          </cell>
          <cell r="C2257">
            <v>44958</v>
          </cell>
        </row>
        <row r="2258">
          <cell r="A2258">
            <v>44958</v>
          </cell>
          <cell r="B2258">
            <v>44958</v>
          </cell>
          <cell r="C2258">
            <v>44958</v>
          </cell>
        </row>
        <row r="2259">
          <cell r="A2259">
            <v>44958</v>
          </cell>
          <cell r="B2259">
            <v>44958</v>
          </cell>
          <cell r="C2259">
            <v>44958</v>
          </cell>
        </row>
        <row r="2260">
          <cell r="A2260">
            <v>44958</v>
          </cell>
          <cell r="B2260">
            <v>44958</v>
          </cell>
          <cell r="C2260">
            <v>44958</v>
          </cell>
        </row>
        <row r="2261">
          <cell r="A2261">
            <v>44958</v>
          </cell>
          <cell r="B2261">
            <v>44958</v>
          </cell>
          <cell r="C2261">
            <v>44958</v>
          </cell>
        </row>
        <row r="2262">
          <cell r="A2262">
            <v>44958</v>
          </cell>
          <cell r="B2262">
            <v>44958</v>
          </cell>
          <cell r="C2262">
            <v>44958</v>
          </cell>
        </row>
        <row r="2263">
          <cell r="A2263">
            <v>44958</v>
          </cell>
          <cell r="B2263">
            <v>44958</v>
          </cell>
          <cell r="C2263">
            <v>44958</v>
          </cell>
        </row>
        <row r="2264">
          <cell r="A2264">
            <v>44958</v>
          </cell>
          <cell r="B2264">
            <v>44958</v>
          </cell>
          <cell r="C2264">
            <v>44958</v>
          </cell>
        </row>
        <row r="2265">
          <cell r="A2265">
            <v>44958</v>
          </cell>
          <cell r="B2265">
            <v>44958</v>
          </cell>
          <cell r="C2265">
            <v>44958</v>
          </cell>
        </row>
        <row r="2266">
          <cell r="A2266">
            <v>44958</v>
          </cell>
          <cell r="B2266">
            <v>44958</v>
          </cell>
          <cell r="C2266">
            <v>44958</v>
          </cell>
        </row>
        <row r="2267">
          <cell r="A2267">
            <v>44958</v>
          </cell>
          <cell r="B2267">
            <v>44958</v>
          </cell>
          <cell r="C2267">
            <v>44958</v>
          </cell>
        </row>
        <row r="2268">
          <cell r="A2268">
            <v>44958</v>
          </cell>
          <cell r="B2268">
            <v>44958</v>
          </cell>
          <cell r="C2268">
            <v>44958</v>
          </cell>
        </row>
        <row r="2269">
          <cell r="A2269">
            <v>44958</v>
          </cell>
          <cell r="B2269">
            <v>44958</v>
          </cell>
          <cell r="C2269">
            <v>44958</v>
          </cell>
        </row>
        <row r="2270">
          <cell r="A2270">
            <v>44958</v>
          </cell>
          <cell r="B2270">
            <v>44958</v>
          </cell>
          <cell r="C2270">
            <v>44958</v>
          </cell>
        </row>
        <row r="2271">
          <cell r="A2271">
            <v>44958</v>
          </cell>
          <cell r="B2271">
            <v>44958</v>
          </cell>
          <cell r="C2271">
            <v>44958</v>
          </cell>
        </row>
        <row r="2272">
          <cell r="A2272">
            <v>44958</v>
          </cell>
          <cell r="B2272">
            <v>44958</v>
          </cell>
          <cell r="C2272">
            <v>44958</v>
          </cell>
        </row>
        <row r="2273">
          <cell r="A2273">
            <v>44958</v>
          </cell>
          <cell r="B2273">
            <v>44958</v>
          </cell>
          <cell r="C2273">
            <v>44958</v>
          </cell>
        </row>
        <row r="2274">
          <cell r="A2274">
            <v>44958</v>
          </cell>
          <cell r="B2274">
            <v>44958</v>
          </cell>
          <cell r="C2274">
            <v>44958</v>
          </cell>
        </row>
        <row r="2275">
          <cell r="A2275">
            <v>44958</v>
          </cell>
          <cell r="B2275">
            <v>44958</v>
          </cell>
          <cell r="C2275">
            <v>44958</v>
          </cell>
        </row>
        <row r="2276">
          <cell r="A2276">
            <v>44958</v>
          </cell>
          <cell r="B2276">
            <v>44958</v>
          </cell>
          <cell r="C2276">
            <v>44958</v>
          </cell>
        </row>
        <row r="2277">
          <cell r="A2277">
            <v>44958</v>
          </cell>
          <cell r="B2277">
            <v>44958</v>
          </cell>
          <cell r="C2277">
            <v>44958</v>
          </cell>
        </row>
        <row r="2278">
          <cell r="A2278">
            <v>44958</v>
          </cell>
          <cell r="B2278">
            <v>44958</v>
          </cell>
          <cell r="C2278">
            <v>44958</v>
          </cell>
        </row>
        <row r="2279">
          <cell r="A2279">
            <v>44958</v>
          </cell>
          <cell r="B2279">
            <v>44958</v>
          </cell>
          <cell r="C2279">
            <v>44958</v>
          </cell>
        </row>
        <row r="2280">
          <cell r="A2280">
            <v>44958</v>
          </cell>
          <cell r="B2280">
            <v>44958</v>
          </cell>
          <cell r="C2280">
            <v>44958</v>
          </cell>
        </row>
        <row r="2281">
          <cell r="A2281">
            <v>44958</v>
          </cell>
          <cell r="B2281">
            <v>44958</v>
          </cell>
          <cell r="C2281">
            <v>44958</v>
          </cell>
        </row>
        <row r="2282">
          <cell r="A2282">
            <v>44958</v>
          </cell>
          <cell r="B2282">
            <v>44958</v>
          </cell>
          <cell r="C2282">
            <v>44958</v>
          </cell>
        </row>
        <row r="2283">
          <cell r="A2283">
            <v>44958</v>
          </cell>
          <cell r="B2283">
            <v>44958</v>
          </cell>
          <cell r="C2283">
            <v>44958</v>
          </cell>
        </row>
        <row r="2284">
          <cell r="A2284">
            <v>44958</v>
          </cell>
          <cell r="B2284">
            <v>44958</v>
          </cell>
          <cell r="C2284">
            <v>44958</v>
          </cell>
        </row>
        <row r="2285">
          <cell r="A2285">
            <v>44958</v>
          </cell>
          <cell r="B2285">
            <v>44958</v>
          </cell>
          <cell r="C2285">
            <v>44958</v>
          </cell>
        </row>
        <row r="2286">
          <cell r="A2286">
            <v>44958</v>
          </cell>
          <cell r="B2286">
            <v>44958</v>
          </cell>
          <cell r="C2286">
            <v>44958</v>
          </cell>
        </row>
        <row r="2287">
          <cell r="A2287">
            <v>44958</v>
          </cell>
          <cell r="B2287">
            <v>44958</v>
          </cell>
          <cell r="C2287">
            <v>44958</v>
          </cell>
        </row>
        <row r="2288">
          <cell r="A2288">
            <v>44958</v>
          </cell>
          <cell r="B2288">
            <v>44958</v>
          </cell>
          <cell r="C2288">
            <v>44958</v>
          </cell>
        </row>
        <row r="2289">
          <cell r="A2289">
            <v>44958</v>
          </cell>
          <cell r="B2289">
            <v>44958</v>
          </cell>
          <cell r="C2289">
            <v>44958</v>
          </cell>
        </row>
        <row r="2290">
          <cell r="A2290">
            <v>44958</v>
          </cell>
          <cell r="B2290">
            <v>44958</v>
          </cell>
          <cell r="C2290">
            <v>44958</v>
          </cell>
        </row>
        <row r="2291">
          <cell r="A2291">
            <v>44958</v>
          </cell>
          <cell r="B2291">
            <v>44958</v>
          </cell>
          <cell r="C2291">
            <v>44958</v>
          </cell>
        </row>
        <row r="2292">
          <cell r="A2292">
            <v>44958</v>
          </cell>
          <cell r="B2292">
            <v>44958</v>
          </cell>
          <cell r="C2292">
            <v>44958</v>
          </cell>
        </row>
        <row r="2293">
          <cell r="A2293">
            <v>44958</v>
          </cell>
          <cell r="B2293">
            <v>44958</v>
          </cell>
          <cell r="C2293">
            <v>44958</v>
          </cell>
        </row>
        <row r="2294">
          <cell r="A2294">
            <v>44958</v>
          </cell>
          <cell r="B2294">
            <v>44958</v>
          </cell>
          <cell r="C2294">
            <v>44958</v>
          </cell>
        </row>
        <row r="2295">
          <cell r="A2295">
            <v>44958</v>
          </cell>
          <cell r="B2295">
            <v>44958</v>
          </cell>
          <cell r="C2295">
            <v>44958</v>
          </cell>
        </row>
        <row r="2296">
          <cell r="A2296">
            <v>44958</v>
          </cell>
          <cell r="B2296">
            <v>44958</v>
          </cell>
          <cell r="C2296">
            <v>44958</v>
          </cell>
        </row>
        <row r="2297">
          <cell r="A2297">
            <v>44958</v>
          </cell>
          <cell r="B2297">
            <v>44958</v>
          </cell>
          <cell r="C2297">
            <v>44958</v>
          </cell>
        </row>
        <row r="2298">
          <cell r="A2298">
            <v>44958</v>
          </cell>
          <cell r="B2298">
            <v>44958</v>
          </cell>
          <cell r="C2298">
            <v>44958</v>
          </cell>
        </row>
        <row r="2299">
          <cell r="A2299">
            <v>44958</v>
          </cell>
          <cell r="B2299">
            <v>44958</v>
          </cell>
          <cell r="C2299">
            <v>44958</v>
          </cell>
        </row>
        <row r="2300">
          <cell r="A2300">
            <v>44958</v>
          </cell>
          <cell r="B2300">
            <v>44958</v>
          </cell>
          <cell r="C2300">
            <v>44958</v>
          </cell>
        </row>
        <row r="2301">
          <cell r="A2301">
            <v>44958</v>
          </cell>
          <cell r="B2301">
            <v>44958</v>
          </cell>
          <cell r="C2301">
            <v>44958</v>
          </cell>
        </row>
        <row r="2302">
          <cell r="A2302">
            <v>44958</v>
          </cell>
          <cell r="B2302">
            <v>44958</v>
          </cell>
          <cell r="C2302">
            <v>44958</v>
          </cell>
        </row>
        <row r="2303">
          <cell r="A2303">
            <v>44958</v>
          </cell>
          <cell r="B2303">
            <v>44958</v>
          </cell>
          <cell r="C2303">
            <v>44958</v>
          </cell>
        </row>
        <row r="2304">
          <cell r="A2304">
            <v>44958</v>
          </cell>
          <cell r="B2304">
            <v>44958</v>
          </cell>
          <cell r="C2304">
            <v>44958</v>
          </cell>
        </row>
        <row r="2305">
          <cell r="A2305">
            <v>44958</v>
          </cell>
          <cell r="B2305">
            <v>44958</v>
          </cell>
          <cell r="C2305">
            <v>44958</v>
          </cell>
        </row>
        <row r="2306">
          <cell r="A2306">
            <v>44958</v>
          </cell>
          <cell r="B2306">
            <v>44958</v>
          </cell>
          <cell r="C2306">
            <v>44958</v>
          </cell>
        </row>
        <row r="2307">
          <cell r="A2307">
            <v>44958</v>
          </cell>
          <cell r="B2307">
            <v>44958</v>
          </cell>
          <cell r="C2307">
            <v>44958</v>
          </cell>
        </row>
        <row r="2308">
          <cell r="A2308">
            <v>44958</v>
          </cell>
          <cell r="B2308">
            <v>44958</v>
          </cell>
          <cell r="C2308">
            <v>44958</v>
          </cell>
        </row>
        <row r="2309">
          <cell r="A2309">
            <v>44958</v>
          </cell>
          <cell r="B2309">
            <v>44958</v>
          </cell>
          <cell r="C2309">
            <v>44958</v>
          </cell>
        </row>
        <row r="2310">
          <cell r="A2310">
            <v>44958</v>
          </cell>
          <cell r="B2310">
            <v>44958</v>
          </cell>
          <cell r="C2310">
            <v>44958</v>
          </cell>
        </row>
        <row r="2311">
          <cell r="A2311">
            <v>44958</v>
          </cell>
          <cell r="B2311">
            <v>44958</v>
          </cell>
          <cell r="C2311">
            <v>44958</v>
          </cell>
        </row>
        <row r="2312">
          <cell r="A2312">
            <v>44958</v>
          </cell>
          <cell r="B2312">
            <v>44958</v>
          </cell>
          <cell r="C2312">
            <v>44958</v>
          </cell>
        </row>
        <row r="2313">
          <cell r="A2313">
            <v>44958</v>
          </cell>
          <cell r="B2313">
            <v>44958</v>
          </cell>
          <cell r="C2313">
            <v>44958</v>
          </cell>
        </row>
        <row r="2314">
          <cell r="A2314">
            <v>44958</v>
          </cell>
          <cell r="B2314">
            <v>44958</v>
          </cell>
          <cell r="C2314">
            <v>44958</v>
          </cell>
        </row>
        <row r="2315">
          <cell r="A2315">
            <v>44958</v>
          </cell>
          <cell r="B2315">
            <v>44958</v>
          </cell>
          <cell r="C2315">
            <v>44958</v>
          </cell>
        </row>
        <row r="2316">
          <cell r="A2316">
            <v>44958</v>
          </cell>
          <cell r="B2316">
            <v>44958</v>
          </cell>
          <cell r="C2316">
            <v>44958</v>
          </cell>
        </row>
        <row r="2317">
          <cell r="A2317">
            <v>44958</v>
          </cell>
          <cell r="B2317">
            <v>44958</v>
          </cell>
          <cell r="C2317">
            <v>44958</v>
          </cell>
        </row>
        <row r="2318">
          <cell r="A2318">
            <v>44958</v>
          </cell>
          <cell r="B2318">
            <v>44958</v>
          </cell>
          <cell r="C2318">
            <v>44958</v>
          </cell>
        </row>
        <row r="2319">
          <cell r="A2319">
            <v>44958</v>
          </cell>
          <cell r="B2319">
            <v>44958</v>
          </cell>
          <cell r="C2319">
            <v>44958</v>
          </cell>
        </row>
        <row r="2320">
          <cell r="A2320">
            <v>44958</v>
          </cell>
          <cell r="B2320">
            <v>44958</v>
          </cell>
          <cell r="C2320">
            <v>44958</v>
          </cell>
        </row>
        <row r="2321">
          <cell r="A2321">
            <v>44958</v>
          </cell>
          <cell r="B2321">
            <v>44958</v>
          </cell>
          <cell r="C2321">
            <v>44958</v>
          </cell>
        </row>
        <row r="2322">
          <cell r="A2322">
            <v>44958</v>
          </cell>
          <cell r="B2322">
            <v>44958</v>
          </cell>
          <cell r="C2322">
            <v>44958</v>
          </cell>
        </row>
        <row r="2323">
          <cell r="A2323">
            <v>44958</v>
          </cell>
          <cell r="B2323">
            <v>44958</v>
          </cell>
          <cell r="C2323">
            <v>44958</v>
          </cell>
        </row>
        <row r="2324">
          <cell r="A2324">
            <v>44958</v>
          </cell>
          <cell r="B2324">
            <v>44958</v>
          </cell>
          <cell r="C2324">
            <v>44958</v>
          </cell>
        </row>
        <row r="2325">
          <cell r="A2325">
            <v>44958</v>
          </cell>
          <cell r="B2325">
            <v>44958</v>
          </cell>
          <cell r="C2325">
            <v>44958</v>
          </cell>
        </row>
        <row r="2326">
          <cell r="A2326">
            <v>44958</v>
          </cell>
          <cell r="B2326">
            <v>44958</v>
          </cell>
          <cell r="C2326">
            <v>44958</v>
          </cell>
        </row>
        <row r="2327">
          <cell r="A2327">
            <v>44958</v>
          </cell>
          <cell r="B2327">
            <v>44958</v>
          </cell>
          <cell r="C2327">
            <v>44958</v>
          </cell>
        </row>
        <row r="2328">
          <cell r="A2328">
            <v>44958</v>
          </cell>
          <cell r="B2328">
            <v>44958</v>
          </cell>
          <cell r="C2328">
            <v>44958</v>
          </cell>
        </row>
        <row r="2329">
          <cell r="A2329">
            <v>44958</v>
          </cell>
          <cell r="B2329">
            <v>44958</v>
          </cell>
          <cell r="C2329">
            <v>44958</v>
          </cell>
        </row>
        <row r="2330">
          <cell r="A2330">
            <v>44958</v>
          </cell>
          <cell r="B2330">
            <v>44958</v>
          </cell>
          <cell r="C2330">
            <v>44958</v>
          </cell>
        </row>
        <row r="2331">
          <cell r="A2331">
            <v>44958</v>
          </cell>
          <cell r="B2331">
            <v>44958</v>
          </cell>
          <cell r="C2331">
            <v>44958</v>
          </cell>
        </row>
        <row r="2332">
          <cell r="A2332">
            <v>44958</v>
          </cell>
          <cell r="B2332">
            <v>44958</v>
          </cell>
          <cell r="C2332">
            <v>44958</v>
          </cell>
        </row>
        <row r="2333">
          <cell r="A2333">
            <v>44958</v>
          </cell>
          <cell r="B2333">
            <v>44958</v>
          </cell>
          <cell r="C2333">
            <v>44958</v>
          </cell>
        </row>
        <row r="2334">
          <cell r="A2334">
            <v>44958</v>
          </cell>
          <cell r="B2334">
            <v>44958</v>
          </cell>
          <cell r="C2334">
            <v>44958</v>
          </cell>
        </row>
        <row r="2335">
          <cell r="A2335">
            <v>44958</v>
          </cell>
          <cell r="B2335">
            <v>44958</v>
          </cell>
          <cell r="C2335">
            <v>44958</v>
          </cell>
        </row>
        <row r="2336">
          <cell r="A2336">
            <v>44958</v>
          </cell>
          <cell r="B2336">
            <v>44958</v>
          </cell>
          <cell r="C2336">
            <v>44958</v>
          </cell>
        </row>
        <row r="2337">
          <cell r="A2337">
            <v>44958</v>
          </cell>
          <cell r="B2337">
            <v>44958</v>
          </cell>
          <cell r="C2337">
            <v>44958</v>
          </cell>
        </row>
        <row r="2338">
          <cell r="A2338">
            <v>44958</v>
          </cell>
          <cell r="B2338">
            <v>44958</v>
          </cell>
          <cell r="C2338">
            <v>44958</v>
          </cell>
        </row>
        <row r="2339">
          <cell r="A2339">
            <v>44958</v>
          </cell>
          <cell r="B2339">
            <v>44958</v>
          </cell>
          <cell r="C2339">
            <v>44958</v>
          </cell>
        </row>
        <row r="2340">
          <cell r="A2340">
            <v>44958</v>
          </cell>
          <cell r="B2340">
            <v>44958</v>
          </cell>
          <cell r="C2340">
            <v>44958</v>
          </cell>
        </row>
        <row r="2341">
          <cell r="A2341">
            <v>44958</v>
          </cell>
          <cell r="B2341">
            <v>44958</v>
          </cell>
          <cell r="C2341">
            <v>44958</v>
          </cell>
        </row>
        <row r="2342">
          <cell r="A2342">
            <v>44958</v>
          </cell>
          <cell r="B2342">
            <v>44958</v>
          </cell>
          <cell r="C2342">
            <v>44958</v>
          </cell>
        </row>
        <row r="2343">
          <cell r="A2343">
            <v>44958</v>
          </cell>
          <cell r="B2343">
            <v>44958</v>
          </cell>
          <cell r="C2343">
            <v>44958</v>
          </cell>
        </row>
        <row r="2344">
          <cell r="A2344">
            <v>44958</v>
          </cell>
          <cell r="B2344">
            <v>44958</v>
          </cell>
          <cell r="C2344">
            <v>44958</v>
          </cell>
        </row>
        <row r="2345">
          <cell r="A2345">
            <v>44958</v>
          </cell>
          <cell r="B2345">
            <v>44958</v>
          </cell>
          <cell r="C2345">
            <v>44958</v>
          </cell>
        </row>
        <row r="2346">
          <cell r="A2346">
            <v>44958</v>
          </cell>
          <cell r="B2346">
            <v>44958</v>
          </cell>
          <cell r="C2346">
            <v>44958</v>
          </cell>
        </row>
        <row r="2347">
          <cell r="A2347">
            <v>44958</v>
          </cell>
          <cell r="B2347">
            <v>44958</v>
          </cell>
          <cell r="C2347">
            <v>44958</v>
          </cell>
        </row>
        <row r="2348">
          <cell r="A2348">
            <v>44958</v>
          </cell>
          <cell r="B2348">
            <v>44958</v>
          </cell>
          <cell r="C2348">
            <v>44958</v>
          </cell>
        </row>
        <row r="2349">
          <cell r="A2349">
            <v>44958</v>
          </cell>
          <cell r="B2349">
            <v>44958</v>
          </cell>
          <cell r="C2349">
            <v>44958</v>
          </cell>
        </row>
        <row r="2350">
          <cell r="A2350">
            <v>44958</v>
          </cell>
          <cell r="B2350">
            <v>44958</v>
          </cell>
          <cell r="C2350">
            <v>44958</v>
          </cell>
        </row>
        <row r="2351">
          <cell r="A2351">
            <v>44958</v>
          </cell>
          <cell r="B2351">
            <v>44958</v>
          </cell>
          <cell r="C2351">
            <v>44958</v>
          </cell>
        </row>
        <row r="2352">
          <cell r="A2352">
            <v>44958</v>
          </cell>
          <cell r="B2352">
            <v>44958</v>
          </cell>
          <cell r="C2352">
            <v>44958</v>
          </cell>
        </row>
        <row r="2353">
          <cell r="A2353">
            <v>44958</v>
          </cell>
          <cell r="B2353">
            <v>44958</v>
          </cell>
          <cell r="C2353">
            <v>44958</v>
          </cell>
        </row>
        <row r="2354">
          <cell r="A2354">
            <v>44958</v>
          </cell>
          <cell r="B2354">
            <v>44958</v>
          </cell>
          <cell r="C2354">
            <v>44958</v>
          </cell>
        </row>
        <row r="2355">
          <cell r="A2355">
            <v>44958</v>
          </cell>
          <cell r="B2355">
            <v>44958</v>
          </cell>
          <cell r="C2355">
            <v>44958</v>
          </cell>
        </row>
        <row r="2356">
          <cell r="A2356">
            <v>44958</v>
          </cell>
          <cell r="B2356">
            <v>44958</v>
          </cell>
          <cell r="C2356">
            <v>44958</v>
          </cell>
        </row>
        <row r="2357">
          <cell r="A2357">
            <v>44958</v>
          </cell>
          <cell r="B2357">
            <v>44958</v>
          </cell>
          <cell r="C2357">
            <v>44958</v>
          </cell>
        </row>
        <row r="2358">
          <cell r="A2358">
            <v>44958</v>
          </cell>
          <cell r="B2358">
            <v>44958</v>
          </cell>
          <cell r="C2358">
            <v>44958</v>
          </cell>
        </row>
        <row r="2359">
          <cell r="A2359">
            <v>44958</v>
          </cell>
          <cell r="B2359">
            <v>44958</v>
          </cell>
          <cell r="C2359">
            <v>44958</v>
          </cell>
        </row>
        <row r="2360">
          <cell r="A2360">
            <v>44958</v>
          </cell>
          <cell r="B2360">
            <v>44958</v>
          </cell>
          <cell r="C2360">
            <v>44958</v>
          </cell>
        </row>
        <row r="2361">
          <cell r="A2361">
            <v>44958</v>
          </cell>
          <cell r="B2361">
            <v>44958</v>
          </cell>
          <cell r="C2361">
            <v>44958</v>
          </cell>
        </row>
        <row r="2362">
          <cell r="A2362">
            <v>44958</v>
          </cell>
          <cell r="B2362">
            <v>44958</v>
          </cell>
          <cell r="C2362">
            <v>44958</v>
          </cell>
        </row>
        <row r="2363">
          <cell r="A2363">
            <v>44958</v>
          </cell>
          <cell r="B2363">
            <v>44958</v>
          </cell>
          <cell r="C2363">
            <v>44958</v>
          </cell>
        </row>
        <row r="2364">
          <cell r="A2364">
            <v>44958</v>
          </cell>
          <cell r="B2364">
            <v>44958</v>
          </cell>
          <cell r="C2364">
            <v>44958</v>
          </cell>
        </row>
        <row r="2365">
          <cell r="A2365">
            <v>44958</v>
          </cell>
          <cell r="B2365">
            <v>44958</v>
          </cell>
          <cell r="C2365">
            <v>44958</v>
          </cell>
        </row>
        <row r="2366">
          <cell r="A2366">
            <v>44958</v>
          </cell>
          <cell r="B2366">
            <v>44958</v>
          </cell>
          <cell r="C2366">
            <v>44958</v>
          </cell>
        </row>
        <row r="2367">
          <cell r="A2367">
            <v>44958</v>
          </cell>
          <cell r="B2367">
            <v>44958</v>
          </cell>
          <cell r="C2367">
            <v>44958</v>
          </cell>
        </row>
        <row r="2368">
          <cell r="A2368">
            <v>44958</v>
          </cell>
          <cell r="B2368">
            <v>44958</v>
          </cell>
          <cell r="C2368">
            <v>44958</v>
          </cell>
        </row>
        <row r="2369">
          <cell r="A2369">
            <v>44958</v>
          </cell>
          <cell r="B2369">
            <v>44958</v>
          </cell>
          <cell r="C2369">
            <v>44958</v>
          </cell>
        </row>
        <row r="2370">
          <cell r="A2370">
            <v>44958</v>
          </cell>
          <cell r="B2370">
            <v>44958</v>
          </cell>
          <cell r="C2370">
            <v>44958</v>
          </cell>
        </row>
        <row r="2371">
          <cell r="A2371">
            <v>44958</v>
          </cell>
          <cell r="B2371">
            <v>44958</v>
          </cell>
          <cell r="C2371">
            <v>44958</v>
          </cell>
        </row>
        <row r="2372">
          <cell r="A2372">
            <v>44958</v>
          </cell>
          <cell r="B2372">
            <v>44958</v>
          </cell>
          <cell r="C2372">
            <v>44958</v>
          </cell>
        </row>
        <row r="2373">
          <cell r="A2373">
            <v>44958</v>
          </cell>
          <cell r="B2373">
            <v>44958</v>
          </cell>
          <cell r="C2373">
            <v>44958</v>
          </cell>
        </row>
        <row r="2374">
          <cell r="A2374">
            <v>44958</v>
          </cell>
          <cell r="B2374">
            <v>44958</v>
          </cell>
          <cell r="C2374">
            <v>44958</v>
          </cell>
        </row>
        <row r="2375">
          <cell r="A2375">
            <v>44958</v>
          </cell>
          <cell r="B2375">
            <v>44958</v>
          </cell>
          <cell r="C2375">
            <v>44958</v>
          </cell>
        </row>
        <row r="2376">
          <cell r="A2376">
            <v>44958</v>
          </cell>
          <cell r="B2376">
            <v>44958</v>
          </cell>
          <cell r="C2376">
            <v>44958</v>
          </cell>
        </row>
        <row r="2377">
          <cell r="A2377">
            <v>44958</v>
          </cell>
          <cell r="B2377">
            <v>44958</v>
          </cell>
          <cell r="C2377">
            <v>44958</v>
          </cell>
        </row>
        <row r="2378">
          <cell r="A2378">
            <v>44958</v>
          </cell>
          <cell r="B2378">
            <v>44958</v>
          </cell>
          <cell r="C2378">
            <v>44958</v>
          </cell>
        </row>
        <row r="2379">
          <cell r="A2379">
            <v>44958</v>
          </cell>
          <cell r="B2379">
            <v>44958</v>
          </cell>
          <cell r="C2379">
            <v>44958</v>
          </cell>
        </row>
        <row r="2380">
          <cell r="A2380">
            <v>44958</v>
          </cell>
          <cell r="B2380">
            <v>44958</v>
          </cell>
          <cell r="C2380">
            <v>44958</v>
          </cell>
        </row>
        <row r="2381">
          <cell r="A2381">
            <v>44958</v>
          </cell>
          <cell r="B2381">
            <v>44958</v>
          </cell>
          <cell r="C2381">
            <v>44958</v>
          </cell>
        </row>
        <row r="2382">
          <cell r="A2382">
            <v>44958</v>
          </cell>
          <cell r="B2382">
            <v>44958</v>
          </cell>
          <cell r="C2382">
            <v>44958</v>
          </cell>
        </row>
        <row r="2383">
          <cell r="A2383">
            <v>44958</v>
          </cell>
          <cell r="B2383">
            <v>44958</v>
          </cell>
          <cell r="C2383">
            <v>44958</v>
          </cell>
        </row>
        <row r="2384">
          <cell r="A2384">
            <v>44958</v>
          </cell>
          <cell r="B2384">
            <v>44958</v>
          </cell>
          <cell r="C2384">
            <v>44958</v>
          </cell>
        </row>
        <row r="2385">
          <cell r="A2385">
            <v>44958</v>
          </cell>
          <cell r="B2385">
            <v>44958</v>
          </cell>
          <cell r="C2385">
            <v>44958</v>
          </cell>
        </row>
        <row r="2386">
          <cell r="A2386">
            <v>44958</v>
          </cell>
          <cell r="B2386">
            <v>44958</v>
          </cell>
          <cell r="C2386">
            <v>44958</v>
          </cell>
        </row>
        <row r="2387">
          <cell r="A2387">
            <v>44958</v>
          </cell>
          <cell r="B2387">
            <v>44958</v>
          </cell>
          <cell r="C2387">
            <v>44958</v>
          </cell>
        </row>
        <row r="2388">
          <cell r="A2388">
            <v>44958</v>
          </cell>
          <cell r="B2388">
            <v>44958</v>
          </cell>
          <cell r="C2388">
            <v>44958</v>
          </cell>
        </row>
        <row r="2389">
          <cell r="A2389">
            <v>44958</v>
          </cell>
          <cell r="B2389">
            <v>44958</v>
          </cell>
          <cell r="C2389">
            <v>44958</v>
          </cell>
        </row>
        <row r="2390">
          <cell r="A2390">
            <v>44958</v>
          </cell>
          <cell r="B2390">
            <v>44958</v>
          </cell>
          <cell r="C2390">
            <v>44958</v>
          </cell>
        </row>
        <row r="2391">
          <cell r="A2391">
            <v>44958</v>
          </cell>
          <cell r="B2391">
            <v>44958</v>
          </cell>
          <cell r="C2391">
            <v>44958</v>
          </cell>
        </row>
        <row r="2392">
          <cell r="A2392">
            <v>44958</v>
          </cell>
          <cell r="B2392">
            <v>44958</v>
          </cell>
          <cell r="C2392">
            <v>44958</v>
          </cell>
        </row>
        <row r="2393">
          <cell r="A2393">
            <v>44958</v>
          </cell>
          <cell r="B2393">
            <v>44958</v>
          </cell>
          <cell r="C2393">
            <v>44958</v>
          </cell>
        </row>
        <row r="2394">
          <cell r="A2394">
            <v>44958</v>
          </cell>
          <cell r="B2394">
            <v>44958</v>
          </cell>
          <cell r="C2394">
            <v>44958</v>
          </cell>
        </row>
        <row r="2395">
          <cell r="A2395">
            <v>44958</v>
          </cell>
          <cell r="B2395">
            <v>44958</v>
          </cell>
          <cell r="C2395">
            <v>44958</v>
          </cell>
        </row>
        <row r="2396">
          <cell r="A2396">
            <v>44958</v>
          </cell>
          <cell r="B2396">
            <v>44958</v>
          </cell>
          <cell r="C2396">
            <v>44958</v>
          </cell>
        </row>
        <row r="2397">
          <cell r="A2397">
            <v>44958</v>
          </cell>
          <cell r="B2397">
            <v>44958</v>
          </cell>
          <cell r="C2397">
            <v>44958</v>
          </cell>
        </row>
        <row r="2398">
          <cell r="A2398">
            <v>44958</v>
          </cell>
          <cell r="B2398">
            <v>44958</v>
          </cell>
          <cell r="C2398">
            <v>44958</v>
          </cell>
        </row>
        <row r="2399">
          <cell r="A2399">
            <v>44958</v>
          </cell>
          <cell r="B2399">
            <v>44958</v>
          </cell>
          <cell r="C2399">
            <v>44958</v>
          </cell>
        </row>
        <row r="2400">
          <cell r="A2400">
            <v>44958</v>
          </cell>
          <cell r="B2400">
            <v>44958</v>
          </cell>
          <cell r="C2400">
            <v>44958</v>
          </cell>
        </row>
        <row r="2401">
          <cell r="A2401">
            <v>44958</v>
          </cell>
          <cell r="B2401">
            <v>44958</v>
          </cell>
          <cell r="C2401">
            <v>44958</v>
          </cell>
        </row>
        <row r="2402">
          <cell r="A2402">
            <v>44958</v>
          </cell>
          <cell r="B2402">
            <v>44958</v>
          </cell>
          <cell r="C2402">
            <v>44958</v>
          </cell>
        </row>
        <row r="2403">
          <cell r="A2403">
            <v>44958</v>
          </cell>
          <cell r="B2403">
            <v>44958</v>
          </cell>
          <cell r="C2403">
            <v>44958</v>
          </cell>
        </row>
        <row r="2404">
          <cell r="A2404">
            <v>44958</v>
          </cell>
          <cell r="B2404">
            <v>44958</v>
          </cell>
          <cell r="C2404">
            <v>44958</v>
          </cell>
        </row>
        <row r="2405">
          <cell r="A2405">
            <v>44958</v>
          </cell>
          <cell r="B2405">
            <v>44958</v>
          </cell>
          <cell r="C2405">
            <v>44958</v>
          </cell>
        </row>
        <row r="2406">
          <cell r="A2406">
            <v>44958</v>
          </cell>
          <cell r="B2406">
            <v>44958</v>
          </cell>
          <cell r="C2406">
            <v>44958</v>
          </cell>
        </row>
        <row r="2407">
          <cell r="A2407">
            <v>44958</v>
          </cell>
          <cell r="B2407">
            <v>44958</v>
          </cell>
          <cell r="C2407">
            <v>44958</v>
          </cell>
        </row>
        <row r="2408">
          <cell r="A2408">
            <v>44958</v>
          </cell>
          <cell r="B2408">
            <v>44958</v>
          </cell>
          <cell r="C2408">
            <v>44958</v>
          </cell>
        </row>
        <row r="2409">
          <cell r="A2409">
            <v>44958</v>
          </cell>
          <cell r="B2409">
            <v>44958</v>
          </cell>
          <cell r="C2409">
            <v>44958</v>
          </cell>
        </row>
        <row r="2410">
          <cell r="A2410">
            <v>44958</v>
          </cell>
          <cell r="B2410">
            <v>44958</v>
          </cell>
          <cell r="C2410">
            <v>44958</v>
          </cell>
        </row>
        <row r="2411">
          <cell r="A2411">
            <v>44958</v>
          </cell>
          <cell r="B2411">
            <v>44958</v>
          </cell>
          <cell r="C2411">
            <v>44958</v>
          </cell>
        </row>
        <row r="2412">
          <cell r="A2412">
            <v>44958</v>
          </cell>
          <cell r="B2412">
            <v>44958</v>
          </cell>
          <cell r="C2412">
            <v>44958</v>
          </cell>
        </row>
        <row r="2413">
          <cell r="A2413">
            <v>44958</v>
          </cell>
          <cell r="B2413">
            <v>44958</v>
          </cell>
          <cell r="C2413">
            <v>44958</v>
          </cell>
        </row>
        <row r="2414">
          <cell r="A2414">
            <v>44958</v>
          </cell>
          <cell r="B2414">
            <v>44958</v>
          </cell>
          <cell r="C2414">
            <v>44958</v>
          </cell>
        </row>
        <row r="2415">
          <cell r="A2415">
            <v>44958</v>
          </cell>
          <cell r="B2415">
            <v>44958</v>
          </cell>
          <cell r="C2415">
            <v>44958</v>
          </cell>
        </row>
        <row r="2416">
          <cell r="A2416">
            <v>44958</v>
          </cell>
          <cell r="B2416">
            <v>44958</v>
          </cell>
          <cell r="C2416">
            <v>44958</v>
          </cell>
        </row>
        <row r="2417">
          <cell r="A2417">
            <v>44958</v>
          </cell>
          <cell r="B2417">
            <v>44958</v>
          </cell>
          <cell r="C2417">
            <v>44958</v>
          </cell>
        </row>
        <row r="2418">
          <cell r="A2418">
            <v>44958</v>
          </cell>
          <cell r="B2418">
            <v>44958</v>
          </cell>
          <cell r="C2418">
            <v>44958</v>
          </cell>
        </row>
        <row r="2419">
          <cell r="A2419">
            <v>44958</v>
          </cell>
          <cell r="B2419">
            <v>44958</v>
          </cell>
          <cell r="C2419">
            <v>44958</v>
          </cell>
        </row>
        <row r="2420">
          <cell r="A2420">
            <v>44958</v>
          </cell>
          <cell r="B2420">
            <v>44958</v>
          </cell>
          <cell r="C2420">
            <v>44958</v>
          </cell>
        </row>
        <row r="2421">
          <cell r="A2421">
            <v>44958</v>
          </cell>
          <cell r="B2421">
            <v>44958</v>
          </cell>
          <cell r="C2421">
            <v>44958</v>
          </cell>
        </row>
        <row r="2422">
          <cell r="A2422">
            <v>44958</v>
          </cell>
          <cell r="B2422">
            <v>44958</v>
          </cell>
          <cell r="C2422">
            <v>44958</v>
          </cell>
        </row>
        <row r="2423">
          <cell r="A2423">
            <v>44958</v>
          </cell>
          <cell r="B2423">
            <v>44958</v>
          </cell>
          <cell r="C2423">
            <v>44958</v>
          </cell>
        </row>
        <row r="2424">
          <cell r="A2424">
            <v>44958</v>
          </cell>
          <cell r="B2424">
            <v>44958</v>
          </cell>
          <cell r="C2424">
            <v>44958</v>
          </cell>
        </row>
        <row r="2425">
          <cell r="A2425">
            <v>44958</v>
          </cell>
          <cell r="B2425">
            <v>44958</v>
          </cell>
          <cell r="C2425">
            <v>44958</v>
          </cell>
        </row>
        <row r="2426">
          <cell r="A2426">
            <v>44958</v>
          </cell>
          <cell r="B2426">
            <v>44958</v>
          </cell>
          <cell r="C2426">
            <v>44958</v>
          </cell>
        </row>
        <row r="2427">
          <cell r="A2427">
            <v>44958</v>
          </cell>
          <cell r="B2427">
            <v>44958</v>
          </cell>
          <cell r="C2427">
            <v>44958</v>
          </cell>
        </row>
        <row r="2428">
          <cell r="A2428">
            <v>44958</v>
          </cell>
          <cell r="B2428">
            <v>44958</v>
          </cell>
          <cell r="C2428">
            <v>44958</v>
          </cell>
        </row>
        <row r="2429">
          <cell r="A2429">
            <v>44958</v>
          </cell>
          <cell r="B2429">
            <v>44958</v>
          </cell>
          <cell r="C2429">
            <v>44958</v>
          </cell>
        </row>
        <row r="2430">
          <cell r="A2430">
            <v>44958</v>
          </cell>
          <cell r="B2430">
            <v>44958</v>
          </cell>
          <cell r="C2430">
            <v>44958</v>
          </cell>
        </row>
        <row r="2431">
          <cell r="A2431">
            <v>44958</v>
          </cell>
          <cell r="B2431">
            <v>44958</v>
          </cell>
          <cell r="C2431">
            <v>44958</v>
          </cell>
        </row>
        <row r="2432">
          <cell r="A2432">
            <v>44958</v>
          </cell>
          <cell r="B2432">
            <v>44958</v>
          </cell>
          <cell r="C2432">
            <v>44958</v>
          </cell>
        </row>
        <row r="2433">
          <cell r="A2433">
            <v>44958</v>
          </cell>
          <cell r="B2433">
            <v>44958</v>
          </cell>
          <cell r="C2433">
            <v>44958</v>
          </cell>
        </row>
        <row r="2434">
          <cell r="A2434">
            <v>44958</v>
          </cell>
          <cell r="B2434">
            <v>44958</v>
          </cell>
          <cell r="C2434">
            <v>44958</v>
          </cell>
        </row>
        <row r="2435">
          <cell r="A2435">
            <v>44958</v>
          </cell>
          <cell r="B2435">
            <v>44958</v>
          </cell>
          <cell r="C2435">
            <v>44958</v>
          </cell>
        </row>
        <row r="2436">
          <cell r="A2436">
            <v>44958</v>
          </cell>
          <cell r="B2436">
            <v>44958</v>
          </cell>
          <cell r="C2436">
            <v>44958</v>
          </cell>
        </row>
        <row r="2437">
          <cell r="A2437">
            <v>44958</v>
          </cell>
          <cell r="B2437">
            <v>44958</v>
          </cell>
          <cell r="C2437">
            <v>44958</v>
          </cell>
        </row>
        <row r="2438">
          <cell r="A2438">
            <v>44958</v>
          </cell>
          <cell r="B2438">
            <v>44958</v>
          </cell>
          <cell r="C2438">
            <v>44958</v>
          </cell>
        </row>
        <row r="2439">
          <cell r="A2439">
            <v>44958</v>
          </cell>
          <cell r="B2439">
            <v>44958</v>
          </cell>
          <cell r="C2439">
            <v>44958</v>
          </cell>
        </row>
        <row r="2440">
          <cell r="A2440">
            <v>44958</v>
          </cell>
          <cell r="B2440">
            <v>44958</v>
          </cell>
          <cell r="C2440">
            <v>44958</v>
          </cell>
        </row>
        <row r="2441">
          <cell r="A2441">
            <v>44958</v>
          </cell>
          <cell r="B2441">
            <v>44958</v>
          </cell>
          <cell r="C2441">
            <v>44958</v>
          </cell>
        </row>
        <row r="2442">
          <cell r="A2442">
            <v>44958</v>
          </cell>
          <cell r="B2442">
            <v>44958</v>
          </cell>
          <cell r="C2442">
            <v>44958</v>
          </cell>
        </row>
        <row r="2443">
          <cell r="A2443">
            <v>44958</v>
          </cell>
          <cell r="B2443">
            <v>44958</v>
          </cell>
          <cell r="C2443">
            <v>44958</v>
          </cell>
        </row>
        <row r="2444">
          <cell r="A2444">
            <v>44958</v>
          </cell>
          <cell r="B2444">
            <v>44958</v>
          </cell>
          <cell r="C2444">
            <v>44958</v>
          </cell>
        </row>
        <row r="2445">
          <cell r="A2445">
            <v>44958</v>
          </cell>
          <cell r="B2445">
            <v>44958</v>
          </cell>
          <cell r="C2445">
            <v>44958</v>
          </cell>
        </row>
        <row r="2446">
          <cell r="A2446">
            <v>44958</v>
          </cell>
          <cell r="B2446">
            <v>44958</v>
          </cell>
          <cell r="C2446">
            <v>44958</v>
          </cell>
        </row>
        <row r="2447">
          <cell r="A2447">
            <v>44958</v>
          </cell>
          <cell r="B2447">
            <v>44958</v>
          </cell>
          <cell r="C2447">
            <v>44958</v>
          </cell>
        </row>
        <row r="2448">
          <cell r="A2448">
            <v>44958</v>
          </cell>
          <cell r="B2448">
            <v>44958</v>
          </cell>
          <cell r="C2448">
            <v>44958</v>
          </cell>
        </row>
        <row r="2449">
          <cell r="A2449">
            <v>44958</v>
          </cell>
          <cell r="B2449">
            <v>44958</v>
          </cell>
          <cell r="C2449">
            <v>44958</v>
          </cell>
        </row>
        <row r="2450">
          <cell r="A2450">
            <v>44958</v>
          </cell>
          <cell r="B2450">
            <v>44958</v>
          </cell>
          <cell r="C2450">
            <v>44958</v>
          </cell>
        </row>
        <row r="2451">
          <cell r="A2451">
            <v>44958</v>
          </cell>
          <cell r="B2451">
            <v>44958</v>
          </cell>
          <cell r="C2451">
            <v>44958</v>
          </cell>
        </row>
        <row r="2452">
          <cell r="A2452">
            <v>44958</v>
          </cell>
          <cell r="B2452">
            <v>44958</v>
          </cell>
          <cell r="C2452">
            <v>44958</v>
          </cell>
        </row>
        <row r="2453">
          <cell r="A2453">
            <v>44958</v>
          </cell>
          <cell r="B2453">
            <v>44958</v>
          </cell>
          <cell r="C2453">
            <v>44958</v>
          </cell>
        </row>
        <row r="2454">
          <cell r="A2454">
            <v>44958</v>
          </cell>
          <cell r="B2454">
            <v>44958</v>
          </cell>
          <cell r="C2454">
            <v>44958</v>
          </cell>
        </row>
        <row r="2455">
          <cell r="A2455">
            <v>44958</v>
          </cell>
          <cell r="B2455">
            <v>44958</v>
          </cell>
          <cell r="C2455">
            <v>44958</v>
          </cell>
        </row>
        <row r="2456">
          <cell r="A2456">
            <v>44958</v>
          </cell>
          <cell r="B2456">
            <v>44958</v>
          </cell>
          <cell r="C2456">
            <v>44958</v>
          </cell>
        </row>
        <row r="2457">
          <cell r="A2457">
            <v>44958</v>
          </cell>
          <cell r="B2457">
            <v>44958</v>
          </cell>
          <cell r="C2457">
            <v>44958</v>
          </cell>
        </row>
        <row r="2458">
          <cell r="A2458">
            <v>44958</v>
          </cell>
          <cell r="B2458">
            <v>44958</v>
          </cell>
          <cell r="C2458">
            <v>44958</v>
          </cell>
        </row>
        <row r="2459">
          <cell r="A2459">
            <v>44958</v>
          </cell>
          <cell r="B2459">
            <v>44958</v>
          </cell>
          <cell r="C2459">
            <v>44958</v>
          </cell>
        </row>
        <row r="2460">
          <cell r="A2460">
            <v>44958</v>
          </cell>
          <cell r="B2460">
            <v>44958</v>
          </cell>
          <cell r="C2460">
            <v>44958</v>
          </cell>
        </row>
        <row r="2461">
          <cell r="A2461">
            <v>44958</v>
          </cell>
          <cell r="B2461">
            <v>44958</v>
          </cell>
          <cell r="C2461">
            <v>44958</v>
          </cell>
        </row>
        <row r="2462">
          <cell r="A2462">
            <v>44958</v>
          </cell>
          <cell r="B2462">
            <v>44958</v>
          </cell>
          <cell r="C2462">
            <v>44958</v>
          </cell>
        </row>
        <row r="2463">
          <cell r="A2463">
            <v>44958</v>
          </cell>
          <cell r="B2463">
            <v>44958</v>
          </cell>
          <cell r="C2463">
            <v>44958</v>
          </cell>
        </row>
        <row r="2464">
          <cell r="A2464">
            <v>44958</v>
          </cell>
          <cell r="B2464">
            <v>44958</v>
          </cell>
          <cell r="C2464">
            <v>44958</v>
          </cell>
        </row>
        <row r="2465">
          <cell r="A2465">
            <v>44958</v>
          </cell>
          <cell r="B2465">
            <v>44958</v>
          </cell>
          <cell r="C2465">
            <v>44958</v>
          </cell>
        </row>
        <row r="2466">
          <cell r="A2466">
            <v>44958</v>
          </cell>
          <cell r="B2466">
            <v>44958</v>
          </cell>
          <cell r="C2466">
            <v>44958</v>
          </cell>
        </row>
        <row r="2467">
          <cell r="A2467">
            <v>44958</v>
          </cell>
          <cell r="B2467">
            <v>44958</v>
          </cell>
          <cell r="C2467">
            <v>44958</v>
          </cell>
        </row>
        <row r="2468">
          <cell r="A2468">
            <v>44958</v>
          </cell>
          <cell r="B2468">
            <v>44958</v>
          </cell>
          <cell r="C2468">
            <v>44958</v>
          </cell>
        </row>
        <row r="2469">
          <cell r="A2469">
            <v>44958</v>
          </cell>
          <cell r="B2469">
            <v>44958</v>
          </cell>
          <cell r="C2469">
            <v>44958</v>
          </cell>
        </row>
        <row r="2470">
          <cell r="A2470">
            <v>44958</v>
          </cell>
          <cell r="B2470">
            <v>44958</v>
          </cell>
          <cell r="C2470">
            <v>44958</v>
          </cell>
        </row>
        <row r="2471">
          <cell r="A2471">
            <v>44958</v>
          </cell>
          <cell r="B2471">
            <v>44958</v>
          </cell>
          <cell r="C2471">
            <v>44958</v>
          </cell>
        </row>
        <row r="2472">
          <cell r="A2472">
            <v>44958</v>
          </cell>
          <cell r="B2472">
            <v>44958</v>
          </cell>
          <cell r="C2472">
            <v>44958</v>
          </cell>
        </row>
        <row r="2473">
          <cell r="A2473">
            <v>44958</v>
          </cell>
          <cell r="B2473">
            <v>44958</v>
          </cell>
          <cell r="C2473">
            <v>44958</v>
          </cell>
        </row>
        <row r="2474">
          <cell r="A2474">
            <v>44958</v>
          </cell>
          <cell r="B2474">
            <v>44958</v>
          </cell>
          <cell r="C2474">
            <v>44958</v>
          </cell>
        </row>
        <row r="2475">
          <cell r="A2475">
            <v>44958</v>
          </cell>
          <cell r="B2475">
            <v>44958</v>
          </cell>
          <cell r="C2475">
            <v>44958</v>
          </cell>
        </row>
        <row r="2476">
          <cell r="A2476">
            <v>44958</v>
          </cell>
          <cell r="B2476">
            <v>44958</v>
          </cell>
          <cell r="C2476">
            <v>44958</v>
          </cell>
        </row>
        <row r="2477">
          <cell r="A2477">
            <v>44958</v>
          </cell>
          <cell r="B2477">
            <v>44958</v>
          </cell>
          <cell r="C2477">
            <v>44958</v>
          </cell>
        </row>
        <row r="2478">
          <cell r="A2478">
            <v>44958</v>
          </cell>
          <cell r="B2478">
            <v>44958</v>
          </cell>
          <cell r="C2478">
            <v>44958</v>
          </cell>
        </row>
        <row r="2479">
          <cell r="A2479">
            <v>44958</v>
          </cell>
          <cell r="B2479">
            <v>44958</v>
          </cell>
          <cell r="C2479">
            <v>44958</v>
          </cell>
        </row>
        <row r="2480">
          <cell r="A2480">
            <v>44958</v>
          </cell>
          <cell r="B2480">
            <v>44958</v>
          </cell>
          <cell r="C2480">
            <v>44958</v>
          </cell>
        </row>
        <row r="2481">
          <cell r="A2481">
            <v>44958</v>
          </cell>
          <cell r="B2481">
            <v>44958</v>
          </cell>
          <cell r="C2481">
            <v>44958</v>
          </cell>
        </row>
        <row r="2482">
          <cell r="A2482">
            <v>44958</v>
          </cell>
          <cell r="B2482">
            <v>44958</v>
          </cell>
          <cell r="C2482">
            <v>44958</v>
          </cell>
        </row>
        <row r="2483">
          <cell r="A2483">
            <v>44958</v>
          </cell>
          <cell r="B2483">
            <v>44958</v>
          </cell>
          <cell r="C2483">
            <v>44958</v>
          </cell>
        </row>
        <row r="2484">
          <cell r="A2484">
            <v>44958</v>
          </cell>
          <cell r="B2484">
            <v>44958</v>
          </cell>
          <cell r="C2484">
            <v>44958</v>
          </cell>
        </row>
        <row r="2485">
          <cell r="A2485">
            <v>44958</v>
          </cell>
          <cell r="B2485">
            <v>44958</v>
          </cell>
          <cell r="C2485">
            <v>44958</v>
          </cell>
        </row>
        <row r="2486">
          <cell r="A2486">
            <v>44958</v>
          </cell>
          <cell r="B2486">
            <v>44958</v>
          </cell>
          <cell r="C2486">
            <v>44958</v>
          </cell>
        </row>
        <row r="2487">
          <cell r="A2487">
            <v>44958</v>
          </cell>
          <cell r="B2487">
            <v>44958</v>
          </cell>
          <cell r="C2487">
            <v>44958</v>
          </cell>
        </row>
        <row r="2488">
          <cell r="A2488">
            <v>44958</v>
          </cell>
          <cell r="B2488">
            <v>44958</v>
          </cell>
          <cell r="C2488">
            <v>44958</v>
          </cell>
        </row>
        <row r="2489">
          <cell r="A2489">
            <v>44958</v>
          </cell>
          <cell r="B2489">
            <v>44958</v>
          </cell>
          <cell r="C2489">
            <v>44958</v>
          </cell>
        </row>
        <row r="2490">
          <cell r="A2490">
            <v>44958</v>
          </cell>
          <cell r="B2490">
            <v>44958</v>
          </cell>
          <cell r="C2490">
            <v>44958</v>
          </cell>
        </row>
        <row r="2491">
          <cell r="A2491">
            <v>44958</v>
          </cell>
          <cell r="B2491">
            <v>44958</v>
          </cell>
          <cell r="C2491">
            <v>44958</v>
          </cell>
        </row>
        <row r="2492">
          <cell r="A2492">
            <v>44958</v>
          </cell>
          <cell r="B2492">
            <v>44958</v>
          </cell>
          <cell r="C2492">
            <v>44958</v>
          </cell>
        </row>
        <row r="2493">
          <cell r="A2493">
            <v>44958</v>
          </cell>
          <cell r="B2493">
            <v>44958</v>
          </cell>
          <cell r="C2493">
            <v>44958</v>
          </cell>
        </row>
        <row r="2494">
          <cell r="A2494">
            <v>44958</v>
          </cell>
          <cell r="B2494">
            <v>44958</v>
          </cell>
          <cell r="C2494">
            <v>44958</v>
          </cell>
        </row>
        <row r="2495">
          <cell r="A2495">
            <v>44958</v>
          </cell>
          <cell r="B2495">
            <v>44958</v>
          </cell>
          <cell r="C2495">
            <v>44958</v>
          </cell>
        </row>
        <row r="2496">
          <cell r="A2496">
            <v>44958</v>
          </cell>
          <cell r="B2496">
            <v>44958</v>
          </cell>
          <cell r="C2496">
            <v>44958</v>
          </cell>
        </row>
        <row r="2497">
          <cell r="A2497">
            <v>44958</v>
          </cell>
          <cell r="B2497">
            <v>44958</v>
          </cell>
          <cell r="C2497">
            <v>44958</v>
          </cell>
        </row>
        <row r="2498">
          <cell r="A2498">
            <v>44958</v>
          </cell>
          <cell r="B2498">
            <v>44958</v>
          </cell>
          <cell r="C2498">
            <v>44958</v>
          </cell>
        </row>
        <row r="2499">
          <cell r="A2499">
            <v>44958</v>
          </cell>
          <cell r="B2499">
            <v>44958</v>
          </cell>
          <cell r="C2499">
            <v>44958</v>
          </cell>
        </row>
        <row r="2500">
          <cell r="A2500">
            <v>44958</v>
          </cell>
          <cell r="B2500">
            <v>44958</v>
          </cell>
          <cell r="C2500">
            <v>44958</v>
          </cell>
        </row>
        <row r="2501">
          <cell r="A2501">
            <v>44958</v>
          </cell>
          <cell r="B2501">
            <v>44958</v>
          </cell>
          <cell r="C2501">
            <v>44958</v>
          </cell>
        </row>
        <row r="2502">
          <cell r="A2502">
            <v>44958</v>
          </cell>
          <cell r="B2502">
            <v>44958</v>
          </cell>
          <cell r="C2502">
            <v>44958</v>
          </cell>
        </row>
        <row r="2503">
          <cell r="A2503">
            <v>44958</v>
          </cell>
          <cell r="B2503">
            <v>44958</v>
          </cell>
          <cell r="C2503">
            <v>44958</v>
          </cell>
        </row>
        <row r="2504">
          <cell r="A2504">
            <v>44958</v>
          </cell>
          <cell r="B2504">
            <v>44958</v>
          </cell>
          <cell r="C2504">
            <v>44958</v>
          </cell>
        </row>
        <row r="2505">
          <cell r="A2505">
            <v>44958</v>
          </cell>
          <cell r="B2505">
            <v>44958</v>
          </cell>
          <cell r="C2505">
            <v>44958</v>
          </cell>
        </row>
        <row r="2506">
          <cell r="A2506">
            <v>44958</v>
          </cell>
          <cell r="B2506">
            <v>44958</v>
          </cell>
          <cell r="C2506">
            <v>44958</v>
          </cell>
        </row>
        <row r="2507">
          <cell r="A2507">
            <v>44958</v>
          </cell>
          <cell r="B2507">
            <v>44958</v>
          </cell>
          <cell r="C2507">
            <v>44958</v>
          </cell>
        </row>
        <row r="2508">
          <cell r="A2508">
            <v>44958</v>
          </cell>
          <cell r="B2508">
            <v>44958</v>
          </cell>
          <cell r="C2508">
            <v>44958</v>
          </cell>
        </row>
        <row r="2509">
          <cell r="A2509">
            <v>44958</v>
          </cell>
          <cell r="B2509">
            <v>44958</v>
          </cell>
          <cell r="C2509">
            <v>44958</v>
          </cell>
        </row>
        <row r="2510">
          <cell r="A2510">
            <v>44958</v>
          </cell>
          <cell r="B2510">
            <v>44958</v>
          </cell>
          <cell r="C2510">
            <v>44958</v>
          </cell>
        </row>
        <row r="2511">
          <cell r="A2511">
            <v>44958</v>
          </cell>
          <cell r="B2511">
            <v>44958</v>
          </cell>
          <cell r="C2511">
            <v>44958</v>
          </cell>
        </row>
        <row r="2512">
          <cell r="A2512">
            <v>44958</v>
          </cell>
          <cell r="B2512">
            <v>44958</v>
          </cell>
          <cell r="C2512">
            <v>44958</v>
          </cell>
        </row>
        <row r="2513">
          <cell r="A2513">
            <v>44958</v>
          </cell>
          <cell r="B2513">
            <v>44958</v>
          </cell>
          <cell r="C2513">
            <v>44958</v>
          </cell>
        </row>
        <row r="2514">
          <cell r="A2514">
            <v>44958</v>
          </cell>
          <cell r="B2514">
            <v>44958</v>
          </cell>
          <cell r="C2514">
            <v>44958</v>
          </cell>
        </row>
        <row r="2515">
          <cell r="A2515">
            <v>44958</v>
          </cell>
          <cell r="B2515">
            <v>44958</v>
          </cell>
          <cell r="C2515">
            <v>44958</v>
          </cell>
        </row>
        <row r="2516">
          <cell r="A2516">
            <v>44958</v>
          </cell>
          <cell r="B2516">
            <v>44958</v>
          </cell>
          <cell r="C2516">
            <v>44958</v>
          </cell>
        </row>
        <row r="2517">
          <cell r="A2517">
            <v>44958</v>
          </cell>
          <cell r="B2517">
            <v>44958</v>
          </cell>
          <cell r="C2517">
            <v>44958</v>
          </cell>
        </row>
        <row r="2518">
          <cell r="A2518">
            <v>44958</v>
          </cell>
          <cell r="B2518">
            <v>44958</v>
          </cell>
          <cell r="C2518">
            <v>44958</v>
          </cell>
        </row>
        <row r="2519">
          <cell r="A2519">
            <v>44958</v>
          </cell>
          <cell r="B2519">
            <v>44958</v>
          </cell>
          <cell r="C2519">
            <v>44958</v>
          </cell>
        </row>
        <row r="2520">
          <cell r="A2520">
            <v>44958</v>
          </cell>
          <cell r="B2520">
            <v>44958</v>
          </cell>
          <cell r="C2520">
            <v>44958</v>
          </cell>
        </row>
        <row r="2521">
          <cell r="A2521">
            <v>44958</v>
          </cell>
          <cell r="B2521">
            <v>44958</v>
          </cell>
          <cell r="C2521">
            <v>44958</v>
          </cell>
        </row>
        <row r="2522">
          <cell r="A2522">
            <v>44958</v>
          </cell>
          <cell r="B2522">
            <v>44958</v>
          </cell>
          <cell r="C2522">
            <v>44958</v>
          </cell>
        </row>
        <row r="2523">
          <cell r="A2523">
            <v>44958</v>
          </cell>
          <cell r="B2523">
            <v>44958</v>
          </cell>
          <cell r="C2523">
            <v>44958</v>
          </cell>
        </row>
        <row r="2524">
          <cell r="A2524">
            <v>44958</v>
          </cell>
          <cell r="B2524">
            <v>44958</v>
          </cell>
          <cell r="C2524">
            <v>44958</v>
          </cell>
        </row>
        <row r="2525">
          <cell r="A2525">
            <v>44958</v>
          </cell>
          <cell r="B2525">
            <v>44958</v>
          </cell>
          <cell r="C2525">
            <v>44958</v>
          </cell>
        </row>
        <row r="2526">
          <cell r="A2526">
            <v>44958</v>
          </cell>
          <cell r="B2526">
            <v>44958</v>
          </cell>
          <cell r="C2526">
            <v>44958</v>
          </cell>
        </row>
        <row r="2527">
          <cell r="A2527">
            <v>44958</v>
          </cell>
          <cell r="B2527">
            <v>44958</v>
          </cell>
          <cell r="C2527">
            <v>44958</v>
          </cell>
        </row>
        <row r="2528">
          <cell r="A2528">
            <v>44958</v>
          </cell>
          <cell r="B2528">
            <v>44958</v>
          </cell>
          <cell r="C2528">
            <v>44958</v>
          </cell>
        </row>
        <row r="2529">
          <cell r="A2529">
            <v>44958</v>
          </cell>
          <cell r="B2529">
            <v>44958</v>
          </cell>
          <cell r="C2529">
            <v>44958</v>
          </cell>
        </row>
        <row r="2530">
          <cell r="A2530">
            <v>44958</v>
          </cell>
          <cell r="B2530">
            <v>44958</v>
          </cell>
          <cell r="C2530">
            <v>44958</v>
          </cell>
        </row>
        <row r="2531">
          <cell r="A2531">
            <v>44958</v>
          </cell>
          <cell r="B2531">
            <v>44958</v>
          </cell>
          <cell r="C2531">
            <v>44958</v>
          </cell>
        </row>
        <row r="2532">
          <cell r="A2532">
            <v>44958</v>
          </cell>
          <cell r="B2532">
            <v>44958</v>
          </cell>
          <cell r="C2532">
            <v>44958</v>
          </cell>
        </row>
        <row r="2533">
          <cell r="A2533">
            <v>44958</v>
          </cell>
          <cell r="B2533">
            <v>44958</v>
          </cell>
          <cell r="C2533">
            <v>44958</v>
          </cell>
        </row>
        <row r="2534">
          <cell r="A2534">
            <v>44958</v>
          </cell>
          <cell r="B2534">
            <v>44958</v>
          </cell>
          <cell r="C2534">
            <v>44958</v>
          </cell>
        </row>
        <row r="2535">
          <cell r="A2535">
            <v>44958</v>
          </cell>
          <cell r="B2535">
            <v>44958</v>
          </cell>
          <cell r="C2535">
            <v>44958</v>
          </cell>
        </row>
        <row r="2536">
          <cell r="A2536">
            <v>44958</v>
          </cell>
          <cell r="B2536">
            <v>44958</v>
          </cell>
          <cell r="C2536">
            <v>44958</v>
          </cell>
        </row>
        <row r="2537">
          <cell r="A2537">
            <v>44958</v>
          </cell>
          <cell r="B2537">
            <v>44958</v>
          </cell>
          <cell r="C2537">
            <v>44958</v>
          </cell>
        </row>
        <row r="2538">
          <cell r="A2538">
            <v>44958</v>
          </cell>
          <cell r="B2538">
            <v>44958</v>
          </cell>
          <cell r="C2538">
            <v>44958</v>
          </cell>
        </row>
        <row r="2539">
          <cell r="A2539">
            <v>44958</v>
          </cell>
          <cell r="B2539">
            <v>44958</v>
          </cell>
          <cell r="C2539">
            <v>44958</v>
          </cell>
        </row>
        <row r="2540">
          <cell r="A2540">
            <v>44958</v>
          </cell>
          <cell r="B2540">
            <v>44958</v>
          </cell>
          <cell r="C2540">
            <v>44958</v>
          </cell>
        </row>
        <row r="2541">
          <cell r="A2541">
            <v>44958</v>
          </cell>
          <cell r="B2541">
            <v>44958</v>
          </cell>
          <cell r="C2541">
            <v>44958</v>
          </cell>
        </row>
        <row r="2542">
          <cell r="A2542">
            <v>44958</v>
          </cell>
          <cell r="B2542">
            <v>44958</v>
          </cell>
          <cell r="C2542">
            <v>44958</v>
          </cell>
        </row>
        <row r="2543">
          <cell r="A2543">
            <v>44958</v>
          </cell>
          <cell r="B2543">
            <v>44958</v>
          </cell>
          <cell r="C2543">
            <v>44958</v>
          </cell>
        </row>
        <row r="2544">
          <cell r="A2544">
            <v>44958</v>
          </cell>
          <cell r="B2544">
            <v>44958</v>
          </cell>
          <cell r="C2544">
            <v>44958</v>
          </cell>
        </row>
        <row r="2545">
          <cell r="A2545">
            <v>44958</v>
          </cell>
          <cell r="B2545">
            <v>44958</v>
          </cell>
          <cell r="C2545">
            <v>44958</v>
          </cell>
        </row>
        <row r="2546">
          <cell r="A2546">
            <v>44958</v>
          </cell>
          <cell r="B2546">
            <v>44958</v>
          </cell>
          <cell r="C2546">
            <v>44958</v>
          </cell>
        </row>
        <row r="2547">
          <cell r="A2547">
            <v>44958</v>
          </cell>
          <cell r="B2547">
            <v>44958</v>
          </cell>
          <cell r="C2547">
            <v>44958</v>
          </cell>
        </row>
        <row r="2548">
          <cell r="A2548">
            <v>44958</v>
          </cell>
          <cell r="B2548">
            <v>44958</v>
          </cell>
          <cell r="C2548">
            <v>44958</v>
          </cell>
        </row>
        <row r="2549">
          <cell r="A2549">
            <v>44958</v>
          </cell>
          <cell r="B2549">
            <v>44958</v>
          </cell>
          <cell r="C2549">
            <v>44958</v>
          </cell>
        </row>
        <row r="2550">
          <cell r="A2550">
            <v>44958</v>
          </cell>
          <cell r="B2550">
            <v>44958</v>
          </cell>
          <cell r="C2550">
            <v>44958</v>
          </cell>
        </row>
        <row r="2551">
          <cell r="A2551">
            <v>44958</v>
          </cell>
          <cell r="B2551">
            <v>44958</v>
          </cell>
          <cell r="C2551">
            <v>44958</v>
          </cell>
        </row>
        <row r="2552">
          <cell r="A2552">
            <v>44958</v>
          </cell>
          <cell r="B2552">
            <v>44958</v>
          </cell>
          <cell r="C2552">
            <v>44958</v>
          </cell>
        </row>
        <row r="2553">
          <cell r="A2553">
            <v>44958</v>
          </cell>
          <cell r="B2553">
            <v>44958</v>
          </cell>
          <cell r="C2553">
            <v>44958</v>
          </cell>
        </row>
        <row r="2554">
          <cell r="A2554">
            <v>44958</v>
          </cell>
          <cell r="B2554">
            <v>44958</v>
          </cell>
          <cell r="C2554">
            <v>44958</v>
          </cell>
        </row>
        <row r="2555">
          <cell r="A2555">
            <v>44958</v>
          </cell>
          <cell r="B2555">
            <v>44958</v>
          </cell>
          <cell r="C2555">
            <v>44958</v>
          </cell>
        </row>
        <row r="2556">
          <cell r="A2556">
            <v>44958</v>
          </cell>
          <cell r="B2556">
            <v>44958</v>
          </cell>
          <cell r="C2556">
            <v>44958</v>
          </cell>
        </row>
        <row r="2557">
          <cell r="A2557">
            <v>44958</v>
          </cell>
          <cell r="B2557">
            <v>44958</v>
          </cell>
          <cell r="C2557">
            <v>44958</v>
          </cell>
        </row>
        <row r="2558">
          <cell r="A2558">
            <v>44958</v>
          </cell>
          <cell r="B2558">
            <v>44958</v>
          </cell>
          <cell r="C2558">
            <v>44958</v>
          </cell>
        </row>
        <row r="2559">
          <cell r="A2559">
            <v>44958</v>
          </cell>
          <cell r="B2559">
            <v>44958</v>
          </cell>
          <cell r="C2559">
            <v>44958</v>
          </cell>
        </row>
        <row r="2560">
          <cell r="A2560">
            <v>44958</v>
          </cell>
          <cell r="B2560">
            <v>44958</v>
          </cell>
          <cell r="C2560">
            <v>44958</v>
          </cell>
        </row>
        <row r="2561">
          <cell r="A2561">
            <v>44958</v>
          </cell>
          <cell r="B2561">
            <v>44958</v>
          </cell>
          <cell r="C2561">
            <v>44958</v>
          </cell>
        </row>
        <row r="2562">
          <cell r="A2562">
            <v>44958</v>
          </cell>
          <cell r="B2562">
            <v>44958</v>
          </cell>
          <cell r="C2562">
            <v>44958</v>
          </cell>
        </row>
        <row r="2563">
          <cell r="A2563">
            <v>44958</v>
          </cell>
          <cell r="B2563">
            <v>44958</v>
          </cell>
          <cell r="C2563">
            <v>44958</v>
          </cell>
        </row>
        <row r="2564">
          <cell r="A2564">
            <v>44958</v>
          </cell>
          <cell r="B2564">
            <v>44958</v>
          </cell>
          <cell r="C2564">
            <v>44958</v>
          </cell>
        </row>
        <row r="2565">
          <cell r="A2565">
            <v>44958</v>
          </cell>
          <cell r="B2565">
            <v>44958</v>
          </cell>
          <cell r="C2565">
            <v>44958</v>
          </cell>
        </row>
        <row r="2566">
          <cell r="A2566">
            <v>44958</v>
          </cell>
          <cell r="B2566">
            <v>44958</v>
          </cell>
          <cell r="C2566">
            <v>44958</v>
          </cell>
        </row>
        <row r="2567">
          <cell r="A2567">
            <v>44958</v>
          </cell>
          <cell r="B2567">
            <v>44958</v>
          </cell>
          <cell r="C2567">
            <v>44958</v>
          </cell>
        </row>
        <row r="2568">
          <cell r="A2568">
            <v>44958</v>
          </cell>
          <cell r="B2568">
            <v>44958</v>
          </cell>
          <cell r="C2568">
            <v>44958</v>
          </cell>
        </row>
        <row r="2569">
          <cell r="A2569">
            <v>44958</v>
          </cell>
          <cell r="B2569">
            <v>44958</v>
          </cell>
          <cell r="C2569">
            <v>44958</v>
          </cell>
        </row>
        <row r="2570">
          <cell r="A2570">
            <v>44958</v>
          </cell>
          <cell r="B2570">
            <v>44958</v>
          </cell>
          <cell r="C2570">
            <v>44958</v>
          </cell>
        </row>
        <row r="2571">
          <cell r="A2571">
            <v>44958</v>
          </cell>
          <cell r="B2571">
            <v>44958</v>
          </cell>
          <cell r="C2571">
            <v>44958</v>
          </cell>
        </row>
        <row r="2572">
          <cell r="A2572">
            <v>44958</v>
          </cell>
          <cell r="B2572">
            <v>44958</v>
          </cell>
          <cell r="C2572">
            <v>44958</v>
          </cell>
        </row>
        <row r="2573">
          <cell r="A2573">
            <v>44958</v>
          </cell>
          <cell r="B2573">
            <v>44958</v>
          </cell>
          <cell r="C2573">
            <v>44958</v>
          </cell>
        </row>
        <row r="2574">
          <cell r="A2574">
            <v>44958</v>
          </cell>
          <cell r="B2574">
            <v>44958</v>
          </cell>
          <cell r="C2574">
            <v>44958</v>
          </cell>
        </row>
        <row r="2575">
          <cell r="A2575">
            <v>44958</v>
          </cell>
          <cell r="B2575">
            <v>44958</v>
          </cell>
          <cell r="C2575">
            <v>44958</v>
          </cell>
        </row>
        <row r="2576">
          <cell r="A2576">
            <v>44958</v>
          </cell>
          <cell r="B2576">
            <v>44958</v>
          </cell>
          <cell r="C2576">
            <v>44958</v>
          </cell>
        </row>
        <row r="2577">
          <cell r="A2577">
            <v>44958</v>
          </cell>
          <cell r="B2577">
            <v>44958</v>
          </cell>
          <cell r="C2577">
            <v>44958</v>
          </cell>
        </row>
        <row r="2578">
          <cell r="A2578">
            <v>44958</v>
          </cell>
          <cell r="B2578">
            <v>44958</v>
          </cell>
          <cell r="C2578">
            <v>44958</v>
          </cell>
        </row>
        <row r="2579">
          <cell r="A2579">
            <v>44958</v>
          </cell>
          <cell r="B2579">
            <v>44958</v>
          </cell>
          <cell r="C2579">
            <v>44958</v>
          </cell>
        </row>
        <row r="2580">
          <cell r="A2580">
            <v>44958</v>
          </cell>
          <cell r="B2580">
            <v>44958</v>
          </cell>
          <cell r="C2580">
            <v>44958</v>
          </cell>
        </row>
        <row r="2581">
          <cell r="A2581">
            <v>44958</v>
          </cell>
          <cell r="B2581">
            <v>44958</v>
          </cell>
          <cell r="C2581">
            <v>44958</v>
          </cell>
        </row>
        <row r="2582">
          <cell r="A2582">
            <v>44958</v>
          </cell>
          <cell r="B2582">
            <v>44958</v>
          </cell>
          <cell r="C2582">
            <v>44958</v>
          </cell>
        </row>
        <row r="2583">
          <cell r="A2583">
            <v>44958</v>
          </cell>
          <cell r="B2583">
            <v>44958</v>
          </cell>
          <cell r="C2583">
            <v>44958</v>
          </cell>
        </row>
        <row r="2584">
          <cell r="A2584">
            <v>44958</v>
          </cell>
          <cell r="B2584">
            <v>44958</v>
          </cell>
          <cell r="C2584">
            <v>44958</v>
          </cell>
        </row>
        <row r="2585">
          <cell r="A2585">
            <v>44958</v>
          </cell>
          <cell r="B2585">
            <v>44958</v>
          </cell>
          <cell r="C2585">
            <v>44958</v>
          </cell>
        </row>
        <row r="2586">
          <cell r="A2586">
            <v>44958</v>
          </cell>
          <cell r="B2586">
            <v>44958</v>
          </cell>
          <cell r="C2586">
            <v>44958</v>
          </cell>
        </row>
        <row r="2587">
          <cell r="A2587">
            <v>44958</v>
          </cell>
          <cell r="B2587">
            <v>44958</v>
          </cell>
          <cell r="C2587">
            <v>44958</v>
          </cell>
        </row>
        <row r="2588">
          <cell r="A2588">
            <v>44958</v>
          </cell>
          <cell r="B2588">
            <v>44958</v>
          </cell>
          <cell r="C2588">
            <v>44958</v>
          </cell>
        </row>
        <row r="2589">
          <cell r="A2589">
            <v>44958</v>
          </cell>
          <cell r="B2589">
            <v>44958</v>
          </cell>
          <cell r="C2589">
            <v>44958</v>
          </cell>
        </row>
        <row r="2590">
          <cell r="A2590">
            <v>44958</v>
          </cell>
          <cell r="B2590">
            <v>44958</v>
          </cell>
          <cell r="C2590">
            <v>44958</v>
          </cell>
        </row>
        <row r="2591">
          <cell r="A2591">
            <v>44958</v>
          </cell>
          <cell r="B2591">
            <v>44958</v>
          </cell>
          <cell r="C2591">
            <v>44958</v>
          </cell>
        </row>
        <row r="2592">
          <cell r="A2592">
            <v>44958</v>
          </cell>
          <cell r="B2592">
            <v>44958</v>
          </cell>
          <cell r="C2592">
            <v>44958</v>
          </cell>
        </row>
        <row r="2593">
          <cell r="A2593">
            <v>44958</v>
          </cell>
          <cell r="B2593">
            <v>44958</v>
          </cell>
          <cell r="C2593">
            <v>44958</v>
          </cell>
        </row>
        <row r="2594">
          <cell r="A2594">
            <v>44958</v>
          </cell>
          <cell r="B2594">
            <v>44958</v>
          </cell>
          <cell r="C2594">
            <v>44958</v>
          </cell>
        </row>
        <row r="2595">
          <cell r="A2595">
            <v>44958</v>
          </cell>
          <cell r="B2595">
            <v>44958</v>
          </cell>
          <cell r="C2595">
            <v>44958</v>
          </cell>
        </row>
        <row r="2596">
          <cell r="A2596">
            <v>44958</v>
          </cell>
          <cell r="B2596">
            <v>44958</v>
          </cell>
          <cell r="C2596">
            <v>44958</v>
          </cell>
        </row>
        <row r="2597">
          <cell r="A2597">
            <v>44958</v>
          </cell>
          <cell r="B2597">
            <v>44958</v>
          </cell>
          <cell r="C2597">
            <v>44958</v>
          </cell>
        </row>
        <row r="2598">
          <cell r="A2598">
            <v>44958</v>
          </cell>
          <cell r="B2598">
            <v>44958</v>
          </cell>
          <cell r="C2598">
            <v>44958</v>
          </cell>
        </row>
        <row r="2599">
          <cell r="A2599">
            <v>44958</v>
          </cell>
          <cell r="B2599">
            <v>44958</v>
          </cell>
          <cell r="C2599">
            <v>44958</v>
          </cell>
        </row>
        <row r="2600">
          <cell r="A2600">
            <v>44958</v>
          </cell>
          <cell r="B2600">
            <v>44958</v>
          </cell>
          <cell r="C2600">
            <v>44958</v>
          </cell>
        </row>
        <row r="2601">
          <cell r="A2601">
            <v>44958</v>
          </cell>
          <cell r="B2601">
            <v>44958</v>
          </cell>
          <cell r="C2601">
            <v>44958</v>
          </cell>
        </row>
        <row r="2602">
          <cell r="A2602">
            <v>44958</v>
          </cell>
          <cell r="B2602">
            <v>44958</v>
          </cell>
          <cell r="C2602">
            <v>44958</v>
          </cell>
        </row>
        <row r="2603">
          <cell r="A2603">
            <v>44958</v>
          </cell>
          <cell r="B2603">
            <v>44958</v>
          </cell>
          <cell r="C2603">
            <v>44958</v>
          </cell>
        </row>
        <row r="2604">
          <cell r="A2604">
            <v>44958</v>
          </cell>
          <cell r="B2604">
            <v>44958</v>
          </cell>
          <cell r="C2604">
            <v>44958</v>
          </cell>
        </row>
        <row r="2605">
          <cell r="A2605">
            <v>44958</v>
          </cell>
          <cell r="B2605">
            <v>44958</v>
          </cell>
          <cell r="C2605">
            <v>44958</v>
          </cell>
        </row>
        <row r="2606">
          <cell r="A2606">
            <v>44958</v>
          </cell>
          <cell r="B2606">
            <v>44958</v>
          </cell>
          <cell r="C2606">
            <v>44958</v>
          </cell>
        </row>
        <row r="2607">
          <cell r="A2607">
            <v>44958</v>
          </cell>
          <cell r="B2607">
            <v>44958</v>
          </cell>
          <cell r="C2607">
            <v>44958</v>
          </cell>
        </row>
        <row r="2608">
          <cell r="A2608">
            <v>44958</v>
          </cell>
          <cell r="B2608">
            <v>44958</v>
          </cell>
          <cell r="C2608">
            <v>44958</v>
          </cell>
        </row>
        <row r="2609">
          <cell r="A2609">
            <v>44958</v>
          </cell>
          <cell r="B2609">
            <v>44958</v>
          </cell>
          <cell r="C2609">
            <v>44958</v>
          </cell>
        </row>
        <row r="2610">
          <cell r="A2610">
            <v>44958</v>
          </cell>
          <cell r="B2610">
            <v>44958</v>
          </cell>
          <cell r="C2610">
            <v>44958</v>
          </cell>
        </row>
        <row r="2611">
          <cell r="A2611">
            <v>44958</v>
          </cell>
          <cell r="B2611">
            <v>44958</v>
          </cell>
          <cell r="C2611">
            <v>44958</v>
          </cell>
        </row>
        <row r="2612">
          <cell r="A2612">
            <v>44958</v>
          </cell>
          <cell r="B2612">
            <v>44958</v>
          </cell>
          <cell r="C2612">
            <v>44958</v>
          </cell>
        </row>
        <row r="2613">
          <cell r="A2613">
            <v>44958</v>
          </cell>
          <cell r="B2613">
            <v>44958</v>
          </cell>
          <cell r="C2613">
            <v>44958</v>
          </cell>
        </row>
        <row r="2614">
          <cell r="A2614">
            <v>44958</v>
          </cell>
          <cell r="B2614">
            <v>44958</v>
          </cell>
          <cell r="C2614">
            <v>44958</v>
          </cell>
        </row>
        <row r="2615">
          <cell r="A2615">
            <v>44958</v>
          </cell>
          <cell r="B2615">
            <v>44958</v>
          </cell>
          <cell r="C2615">
            <v>44958</v>
          </cell>
        </row>
        <row r="2616">
          <cell r="A2616">
            <v>44958</v>
          </cell>
          <cell r="B2616">
            <v>44958</v>
          </cell>
          <cell r="C2616">
            <v>44958</v>
          </cell>
        </row>
        <row r="2617">
          <cell r="A2617">
            <v>44958</v>
          </cell>
          <cell r="B2617">
            <v>44958</v>
          </cell>
          <cell r="C2617">
            <v>44958</v>
          </cell>
        </row>
        <row r="2618">
          <cell r="A2618">
            <v>44958</v>
          </cell>
          <cell r="B2618">
            <v>44958</v>
          </cell>
          <cell r="C2618">
            <v>44958</v>
          </cell>
        </row>
        <row r="2619">
          <cell r="A2619">
            <v>44958</v>
          </cell>
          <cell r="B2619">
            <v>44958</v>
          </cell>
          <cell r="C2619">
            <v>44958</v>
          </cell>
        </row>
        <row r="2620">
          <cell r="A2620">
            <v>44958</v>
          </cell>
          <cell r="B2620">
            <v>44958</v>
          </cell>
          <cell r="C2620">
            <v>44958</v>
          </cell>
        </row>
        <row r="2621">
          <cell r="A2621">
            <v>44958</v>
          </cell>
          <cell r="B2621">
            <v>44958</v>
          </cell>
          <cell r="C2621">
            <v>44958</v>
          </cell>
        </row>
        <row r="2622">
          <cell r="A2622">
            <v>44958</v>
          </cell>
          <cell r="B2622">
            <v>44958</v>
          </cell>
          <cell r="C2622">
            <v>44958</v>
          </cell>
        </row>
        <row r="2623">
          <cell r="A2623">
            <v>44958</v>
          </cell>
          <cell r="B2623">
            <v>44958</v>
          </cell>
          <cell r="C2623">
            <v>44958</v>
          </cell>
        </row>
        <row r="2624">
          <cell r="A2624">
            <v>44958</v>
          </cell>
          <cell r="B2624">
            <v>44958</v>
          </cell>
          <cell r="C2624">
            <v>44958</v>
          </cell>
        </row>
        <row r="2625">
          <cell r="A2625">
            <v>44958</v>
          </cell>
          <cell r="B2625">
            <v>44958</v>
          </cell>
          <cell r="C2625">
            <v>44958</v>
          </cell>
        </row>
        <row r="2626">
          <cell r="A2626">
            <v>44958</v>
          </cell>
          <cell r="B2626">
            <v>44958</v>
          </cell>
          <cell r="C2626">
            <v>44958</v>
          </cell>
        </row>
        <row r="2627">
          <cell r="A2627">
            <v>44958</v>
          </cell>
          <cell r="B2627">
            <v>44958</v>
          </cell>
          <cell r="C2627">
            <v>44958</v>
          </cell>
        </row>
        <row r="2628">
          <cell r="A2628">
            <v>44958</v>
          </cell>
          <cell r="B2628">
            <v>44958</v>
          </cell>
          <cell r="C2628">
            <v>44958</v>
          </cell>
        </row>
        <row r="2629">
          <cell r="A2629">
            <v>44958</v>
          </cell>
          <cell r="B2629">
            <v>44958</v>
          </cell>
          <cell r="C2629">
            <v>44958</v>
          </cell>
        </row>
        <row r="2630">
          <cell r="A2630">
            <v>44958</v>
          </cell>
          <cell r="B2630">
            <v>44958</v>
          </cell>
          <cell r="C2630">
            <v>44958</v>
          </cell>
        </row>
        <row r="2631">
          <cell r="A2631">
            <v>44958</v>
          </cell>
          <cell r="B2631">
            <v>44958</v>
          </cell>
          <cell r="C2631">
            <v>44958</v>
          </cell>
        </row>
        <row r="2632">
          <cell r="A2632">
            <v>44958</v>
          </cell>
          <cell r="B2632">
            <v>44958</v>
          </cell>
          <cell r="C2632">
            <v>44958</v>
          </cell>
        </row>
        <row r="2633">
          <cell r="A2633">
            <v>44958</v>
          </cell>
          <cell r="B2633">
            <v>44958</v>
          </cell>
          <cell r="C2633">
            <v>44958</v>
          </cell>
        </row>
        <row r="2634">
          <cell r="A2634">
            <v>44958</v>
          </cell>
          <cell r="B2634">
            <v>44958</v>
          </cell>
          <cell r="C2634">
            <v>44958</v>
          </cell>
        </row>
        <row r="2635">
          <cell r="A2635">
            <v>44958</v>
          </cell>
          <cell r="B2635">
            <v>44958</v>
          </cell>
          <cell r="C2635">
            <v>44958</v>
          </cell>
        </row>
        <row r="2636">
          <cell r="A2636">
            <v>44958</v>
          </cell>
          <cell r="B2636">
            <v>44958</v>
          </cell>
          <cell r="C2636">
            <v>44958</v>
          </cell>
        </row>
        <row r="2637">
          <cell r="A2637">
            <v>44958</v>
          </cell>
          <cell r="B2637">
            <v>44958</v>
          </cell>
          <cell r="C2637">
            <v>44958</v>
          </cell>
        </row>
        <row r="2638">
          <cell r="A2638">
            <v>44958</v>
          </cell>
          <cell r="B2638">
            <v>44958</v>
          </cell>
          <cell r="C2638">
            <v>44958</v>
          </cell>
        </row>
        <row r="2639">
          <cell r="A2639">
            <v>44958</v>
          </cell>
          <cell r="B2639">
            <v>44958</v>
          </cell>
          <cell r="C2639">
            <v>44958</v>
          </cell>
        </row>
        <row r="2640">
          <cell r="A2640">
            <v>44958</v>
          </cell>
          <cell r="B2640">
            <v>44958</v>
          </cell>
          <cell r="C2640">
            <v>44958</v>
          </cell>
        </row>
        <row r="2641">
          <cell r="A2641">
            <v>44958</v>
          </cell>
          <cell r="B2641">
            <v>44958</v>
          </cell>
          <cell r="C2641">
            <v>44958</v>
          </cell>
        </row>
        <row r="2642">
          <cell r="A2642">
            <v>44958</v>
          </cell>
          <cell r="B2642">
            <v>44958</v>
          </cell>
          <cell r="C2642">
            <v>44958</v>
          </cell>
        </row>
        <row r="2643">
          <cell r="A2643">
            <v>44958</v>
          </cell>
          <cell r="B2643">
            <v>44958</v>
          </cell>
          <cell r="C2643">
            <v>44958</v>
          </cell>
        </row>
        <row r="2644">
          <cell r="A2644">
            <v>44958</v>
          </cell>
          <cell r="B2644">
            <v>44958</v>
          </cell>
          <cell r="C2644">
            <v>44958</v>
          </cell>
        </row>
        <row r="2645">
          <cell r="A2645">
            <v>44958</v>
          </cell>
          <cell r="B2645">
            <v>44958</v>
          </cell>
          <cell r="C2645">
            <v>44958</v>
          </cell>
        </row>
        <row r="2646">
          <cell r="A2646">
            <v>44958</v>
          </cell>
          <cell r="B2646">
            <v>44958</v>
          </cell>
          <cell r="C2646">
            <v>44958</v>
          </cell>
        </row>
        <row r="2647">
          <cell r="A2647">
            <v>44958</v>
          </cell>
          <cell r="B2647">
            <v>44958</v>
          </cell>
          <cell r="C2647">
            <v>44958</v>
          </cell>
        </row>
        <row r="2648">
          <cell r="A2648">
            <v>44958</v>
          </cell>
          <cell r="B2648">
            <v>44958</v>
          </cell>
          <cell r="C2648">
            <v>44958</v>
          </cell>
        </row>
        <row r="2649">
          <cell r="A2649">
            <v>44958</v>
          </cell>
          <cell r="B2649">
            <v>44958</v>
          </cell>
          <cell r="C2649">
            <v>44958</v>
          </cell>
        </row>
        <row r="2650">
          <cell r="A2650">
            <v>44958</v>
          </cell>
          <cell r="B2650">
            <v>44958</v>
          </cell>
          <cell r="C2650">
            <v>44958</v>
          </cell>
        </row>
        <row r="2651">
          <cell r="A2651">
            <v>44958</v>
          </cell>
          <cell r="B2651">
            <v>44958</v>
          </cell>
          <cell r="C2651">
            <v>44958</v>
          </cell>
        </row>
        <row r="2652">
          <cell r="A2652">
            <v>44958</v>
          </cell>
          <cell r="B2652">
            <v>44958</v>
          </cell>
          <cell r="C2652">
            <v>44958</v>
          </cell>
        </row>
        <row r="2653">
          <cell r="A2653">
            <v>44958</v>
          </cell>
          <cell r="B2653">
            <v>44958</v>
          </cell>
          <cell r="C2653">
            <v>44958</v>
          </cell>
        </row>
        <row r="2654">
          <cell r="A2654">
            <v>44958</v>
          </cell>
          <cell r="B2654">
            <v>44958</v>
          </cell>
          <cell r="C2654">
            <v>44958</v>
          </cell>
        </row>
        <row r="2655">
          <cell r="A2655">
            <v>44958</v>
          </cell>
          <cell r="B2655">
            <v>44958</v>
          </cell>
          <cell r="C2655">
            <v>44958</v>
          </cell>
        </row>
        <row r="2656">
          <cell r="A2656">
            <v>44958</v>
          </cell>
          <cell r="B2656">
            <v>44958</v>
          </cell>
          <cell r="C2656">
            <v>44958</v>
          </cell>
        </row>
        <row r="2657">
          <cell r="A2657">
            <v>44958</v>
          </cell>
          <cell r="B2657">
            <v>44958</v>
          </cell>
          <cell r="C2657">
            <v>44958</v>
          </cell>
        </row>
        <row r="2658">
          <cell r="A2658">
            <v>44958</v>
          </cell>
          <cell r="B2658">
            <v>44958</v>
          </cell>
          <cell r="C2658">
            <v>44958</v>
          </cell>
        </row>
        <row r="2659">
          <cell r="A2659">
            <v>44958</v>
          </cell>
          <cell r="B2659">
            <v>44958</v>
          </cell>
          <cell r="C2659">
            <v>44958</v>
          </cell>
        </row>
        <row r="2660">
          <cell r="A2660">
            <v>44958</v>
          </cell>
          <cell r="B2660">
            <v>44958</v>
          </cell>
          <cell r="C2660">
            <v>44958</v>
          </cell>
        </row>
        <row r="2661">
          <cell r="A2661">
            <v>44958</v>
          </cell>
          <cell r="B2661">
            <v>44958</v>
          </cell>
          <cell r="C2661">
            <v>44958</v>
          </cell>
        </row>
        <row r="2662">
          <cell r="A2662">
            <v>44958</v>
          </cell>
          <cell r="B2662">
            <v>44958</v>
          </cell>
          <cell r="C2662">
            <v>44958</v>
          </cell>
        </row>
        <row r="2663">
          <cell r="A2663">
            <v>44958</v>
          </cell>
          <cell r="B2663">
            <v>44958</v>
          </cell>
          <cell r="C2663">
            <v>44958</v>
          </cell>
        </row>
        <row r="2664">
          <cell r="A2664">
            <v>44958</v>
          </cell>
          <cell r="B2664">
            <v>44958</v>
          </cell>
          <cell r="C2664">
            <v>44958</v>
          </cell>
        </row>
        <row r="2665">
          <cell r="A2665">
            <v>44958</v>
          </cell>
          <cell r="B2665">
            <v>44958</v>
          </cell>
          <cell r="C2665">
            <v>44958</v>
          </cell>
        </row>
        <row r="2666">
          <cell r="A2666">
            <v>44958</v>
          </cell>
          <cell r="B2666">
            <v>44958</v>
          </cell>
          <cell r="C2666">
            <v>44958</v>
          </cell>
        </row>
        <row r="2667">
          <cell r="A2667">
            <v>44958</v>
          </cell>
          <cell r="B2667">
            <v>44958</v>
          </cell>
          <cell r="C2667">
            <v>44958</v>
          </cell>
        </row>
        <row r="2668">
          <cell r="A2668">
            <v>44958</v>
          </cell>
          <cell r="B2668">
            <v>44958</v>
          </cell>
          <cell r="C2668">
            <v>44958</v>
          </cell>
        </row>
        <row r="2669">
          <cell r="A2669">
            <v>44958</v>
          </cell>
          <cell r="B2669">
            <v>44958</v>
          </cell>
          <cell r="C2669">
            <v>44958</v>
          </cell>
        </row>
        <row r="2670">
          <cell r="A2670">
            <v>44958</v>
          </cell>
          <cell r="B2670">
            <v>44958</v>
          </cell>
          <cell r="C2670">
            <v>44958</v>
          </cell>
        </row>
        <row r="2671">
          <cell r="A2671">
            <v>44958</v>
          </cell>
          <cell r="B2671">
            <v>44958</v>
          </cell>
          <cell r="C2671">
            <v>44958</v>
          </cell>
        </row>
        <row r="2672">
          <cell r="A2672">
            <v>44958</v>
          </cell>
          <cell r="B2672">
            <v>44958</v>
          </cell>
          <cell r="C2672">
            <v>44958</v>
          </cell>
        </row>
        <row r="2673">
          <cell r="A2673">
            <v>44958</v>
          </cell>
          <cell r="B2673">
            <v>44958</v>
          </cell>
          <cell r="C2673">
            <v>44958</v>
          </cell>
        </row>
        <row r="2674">
          <cell r="A2674">
            <v>44958</v>
          </cell>
          <cell r="B2674">
            <v>44958</v>
          </cell>
          <cell r="C2674">
            <v>44958</v>
          </cell>
        </row>
        <row r="2675">
          <cell r="A2675">
            <v>44958</v>
          </cell>
          <cell r="B2675">
            <v>44958</v>
          </cell>
          <cell r="C2675">
            <v>44958</v>
          </cell>
        </row>
        <row r="2676">
          <cell r="A2676">
            <v>44958</v>
          </cell>
          <cell r="B2676">
            <v>44958</v>
          </cell>
          <cell r="C2676">
            <v>44958</v>
          </cell>
        </row>
        <row r="2677">
          <cell r="A2677">
            <v>44958</v>
          </cell>
          <cell r="B2677">
            <v>44958</v>
          </cell>
          <cell r="C2677">
            <v>44958</v>
          </cell>
        </row>
        <row r="2678">
          <cell r="A2678">
            <v>44958</v>
          </cell>
          <cell r="B2678">
            <v>44958</v>
          </cell>
          <cell r="C2678">
            <v>44958</v>
          </cell>
        </row>
        <row r="2679">
          <cell r="A2679">
            <v>44958</v>
          </cell>
          <cell r="B2679">
            <v>44958</v>
          </cell>
          <cell r="C2679">
            <v>44958</v>
          </cell>
        </row>
        <row r="2680">
          <cell r="A2680">
            <v>44958</v>
          </cell>
          <cell r="B2680">
            <v>44958</v>
          </cell>
          <cell r="C2680">
            <v>44958</v>
          </cell>
        </row>
        <row r="2681">
          <cell r="A2681">
            <v>44958</v>
          </cell>
          <cell r="B2681">
            <v>44958</v>
          </cell>
          <cell r="C2681">
            <v>44958</v>
          </cell>
        </row>
        <row r="2682">
          <cell r="A2682">
            <v>44958</v>
          </cell>
          <cell r="B2682">
            <v>44958</v>
          </cell>
          <cell r="C2682">
            <v>44958</v>
          </cell>
        </row>
        <row r="2683">
          <cell r="A2683">
            <v>44958</v>
          </cell>
          <cell r="B2683">
            <v>44958</v>
          </cell>
          <cell r="C2683">
            <v>44958</v>
          </cell>
        </row>
        <row r="2684">
          <cell r="A2684">
            <v>44958</v>
          </cell>
          <cell r="B2684">
            <v>44958</v>
          </cell>
          <cell r="C2684">
            <v>44958</v>
          </cell>
        </row>
        <row r="2685">
          <cell r="A2685">
            <v>44958</v>
          </cell>
          <cell r="B2685">
            <v>44958</v>
          </cell>
          <cell r="C2685">
            <v>44958</v>
          </cell>
        </row>
        <row r="2686">
          <cell r="A2686">
            <v>44958</v>
          </cell>
          <cell r="B2686">
            <v>44958</v>
          </cell>
          <cell r="C2686">
            <v>44958</v>
          </cell>
        </row>
        <row r="2687">
          <cell r="A2687">
            <v>44958</v>
          </cell>
          <cell r="B2687">
            <v>44958</v>
          </cell>
          <cell r="C2687">
            <v>44958</v>
          </cell>
        </row>
        <row r="2688">
          <cell r="A2688">
            <v>44958</v>
          </cell>
          <cell r="B2688">
            <v>44958</v>
          </cell>
          <cell r="C2688">
            <v>44958</v>
          </cell>
        </row>
        <row r="2689">
          <cell r="A2689">
            <v>44958</v>
          </cell>
          <cell r="B2689">
            <v>44958</v>
          </cell>
          <cell r="C2689">
            <v>44958</v>
          </cell>
        </row>
        <row r="2690">
          <cell r="A2690">
            <v>44958</v>
          </cell>
          <cell r="B2690">
            <v>44958</v>
          </cell>
          <cell r="C2690">
            <v>44958</v>
          </cell>
        </row>
        <row r="2691">
          <cell r="A2691">
            <v>44958</v>
          </cell>
          <cell r="B2691">
            <v>44958</v>
          </cell>
          <cell r="C2691">
            <v>44958</v>
          </cell>
        </row>
        <row r="2692">
          <cell r="A2692">
            <v>44958</v>
          </cell>
          <cell r="B2692">
            <v>44958</v>
          </cell>
          <cell r="C2692">
            <v>44958</v>
          </cell>
        </row>
        <row r="2693">
          <cell r="A2693">
            <v>44958</v>
          </cell>
          <cell r="B2693">
            <v>44958</v>
          </cell>
          <cell r="C2693">
            <v>44958</v>
          </cell>
        </row>
        <row r="2694">
          <cell r="A2694">
            <v>44958</v>
          </cell>
          <cell r="B2694">
            <v>44958</v>
          </cell>
          <cell r="C2694">
            <v>44958</v>
          </cell>
        </row>
        <row r="2695">
          <cell r="A2695">
            <v>44958</v>
          </cell>
          <cell r="B2695">
            <v>44958</v>
          </cell>
          <cell r="C2695">
            <v>44958</v>
          </cell>
        </row>
        <row r="2696">
          <cell r="A2696">
            <v>44958</v>
          </cell>
          <cell r="B2696">
            <v>44958</v>
          </cell>
          <cell r="C2696">
            <v>44958</v>
          </cell>
        </row>
        <row r="2697">
          <cell r="A2697">
            <v>44958</v>
          </cell>
          <cell r="B2697">
            <v>44958</v>
          </cell>
          <cell r="C2697">
            <v>44958</v>
          </cell>
        </row>
        <row r="2698">
          <cell r="A2698">
            <v>44958</v>
          </cell>
          <cell r="B2698">
            <v>44958</v>
          </cell>
          <cell r="C2698">
            <v>44958</v>
          </cell>
        </row>
        <row r="2699">
          <cell r="A2699">
            <v>44958</v>
          </cell>
          <cell r="B2699">
            <v>44958</v>
          </cell>
          <cell r="C2699">
            <v>44958</v>
          </cell>
        </row>
        <row r="2700">
          <cell r="A2700">
            <v>44958</v>
          </cell>
          <cell r="B2700">
            <v>44958</v>
          </cell>
          <cell r="C2700">
            <v>44958</v>
          </cell>
        </row>
        <row r="2701">
          <cell r="A2701">
            <v>44958</v>
          </cell>
          <cell r="B2701">
            <v>44958</v>
          </cell>
          <cell r="C2701">
            <v>44958</v>
          </cell>
        </row>
        <row r="2702">
          <cell r="A2702">
            <v>44958</v>
          </cell>
          <cell r="B2702">
            <v>44958</v>
          </cell>
          <cell r="C2702">
            <v>44958</v>
          </cell>
        </row>
        <row r="2703">
          <cell r="A2703">
            <v>44958</v>
          </cell>
          <cell r="B2703">
            <v>44958</v>
          </cell>
          <cell r="C2703">
            <v>44958</v>
          </cell>
        </row>
        <row r="2704">
          <cell r="A2704">
            <v>44958</v>
          </cell>
          <cell r="B2704">
            <v>44958</v>
          </cell>
          <cell r="C2704">
            <v>44958</v>
          </cell>
        </row>
        <row r="2705">
          <cell r="A2705">
            <v>44958</v>
          </cell>
          <cell r="B2705">
            <v>44958</v>
          </cell>
          <cell r="C2705">
            <v>44958</v>
          </cell>
        </row>
        <row r="2706">
          <cell r="A2706">
            <v>44958</v>
          </cell>
          <cell r="B2706">
            <v>44958</v>
          </cell>
          <cell r="C2706">
            <v>44958</v>
          </cell>
        </row>
        <row r="2707">
          <cell r="A2707">
            <v>44958</v>
          </cell>
          <cell r="B2707">
            <v>44958</v>
          </cell>
          <cell r="C2707">
            <v>44958</v>
          </cell>
        </row>
        <row r="2708">
          <cell r="A2708">
            <v>44958</v>
          </cell>
          <cell r="B2708">
            <v>44958</v>
          </cell>
          <cell r="C2708">
            <v>44958</v>
          </cell>
        </row>
        <row r="2709">
          <cell r="A2709">
            <v>44958</v>
          </cell>
          <cell r="B2709">
            <v>44958</v>
          </cell>
          <cell r="C2709">
            <v>44958</v>
          </cell>
        </row>
        <row r="2710">
          <cell r="A2710">
            <v>44958</v>
          </cell>
          <cell r="B2710">
            <v>44958</v>
          </cell>
          <cell r="C2710">
            <v>44958</v>
          </cell>
        </row>
        <row r="2711">
          <cell r="A2711">
            <v>44958</v>
          </cell>
          <cell r="B2711">
            <v>44958</v>
          </cell>
          <cell r="C2711">
            <v>44958</v>
          </cell>
        </row>
        <row r="2712">
          <cell r="A2712">
            <v>44958</v>
          </cell>
          <cell r="B2712">
            <v>44958</v>
          </cell>
          <cell r="C2712">
            <v>44958</v>
          </cell>
        </row>
        <row r="2713">
          <cell r="A2713">
            <v>44958</v>
          </cell>
          <cell r="B2713">
            <v>44958</v>
          </cell>
          <cell r="C2713">
            <v>44958</v>
          </cell>
        </row>
        <row r="2714">
          <cell r="A2714">
            <v>44958</v>
          </cell>
          <cell r="B2714">
            <v>44958</v>
          </cell>
          <cell r="C2714">
            <v>44958</v>
          </cell>
        </row>
        <row r="2715">
          <cell r="A2715">
            <v>44958</v>
          </cell>
          <cell r="B2715">
            <v>44958</v>
          </cell>
          <cell r="C2715">
            <v>44958</v>
          </cell>
        </row>
        <row r="2716">
          <cell r="A2716">
            <v>44958</v>
          </cell>
          <cell r="B2716">
            <v>44958</v>
          </cell>
          <cell r="C2716">
            <v>44958</v>
          </cell>
        </row>
        <row r="2717">
          <cell r="A2717">
            <v>44958</v>
          </cell>
          <cell r="B2717">
            <v>44958</v>
          </cell>
          <cell r="C2717">
            <v>44958</v>
          </cell>
        </row>
        <row r="2718">
          <cell r="A2718">
            <v>44958</v>
          </cell>
          <cell r="B2718">
            <v>44958</v>
          </cell>
          <cell r="C2718">
            <v>44958</v>
          </cell>
        </row>
        <row r="2719">
          <cell r="A2719">
            <v>44958</v>
          </cell>
          <cell r="B2719">
            <v>44958</v>
          </cell>
          <cell r="C2719">
            <v>44958</v>
          </cell>
        </row>
        <row r="2720">
          <cell r="A2720">
            <v>44958</v>
          </cell>
          <cell r="B2720">
            <v>44958</v>
          </cell>
          <cell r="C2720">
            <v>44958</v>
          </cell>
        </row>
        <row r="2721">
          <cell r="A2721">
            <v>44958</v>
          </cell>
          <cell r="B2721">
            <v>44958</v>
          </cell>
          <cell r="C2721">
            <v>44958</v>
          </cell>
        </row>
        <row r="2722">
          <cell r="A2722">
            <v>44958</v>
          </cell>
          <cell r="B2722">
            <v>44958</v>
          </cell>
          <cell r="C2722">
            <v>44958</v>
          </cell>
        </row>
        <row r="2723">
          <cell r="A2723">
            <v>44958</v>
          </cell>
          <cell r="B2723">
            <v>44958</v>
          </cell>
          <cell r="C2723">
            <v>44958</v>
          </cell>
        </row>
        <row r="2724">
          <cell r="A2724">
            <v>44958</v>
          </cell>
          <cell r="B2724">
            <v>44958</v>
          </cell>
          <cell r="C2724">
            <v>44958</v>
          </cell>
        </row>
        <row r="2725">
          <cell r="A2725">
            <v>44958</v>
          </cell>
          <cell r="B2725">
            <v>44958</v>
          </cell>
          <cell r="C2725">
            <v>44958</v>
          </cell>
        </row>
        <row r="2726">
          <cell r="A2726">
            <v>44958</v>
          </cell>
          <cell r="B2726">
            <v>44958</v>
          </cell>
          <cell r="C2726">
            <v>44958</v>
          </cell>
        </row>
        <row r="2727">
          <cell r="A2727">
            <v>44958</v>
          </cell>
          <cell r="B2727">
            <v>44958</v>
          </cell>
          <cell r="C2727">
            <v>44958</v>
          </cell>
        </row>
        <row r="2728">
          <cell r="A2728">
            <v>44958</v>
          </cell>
          <cell r="B2728">
            <v>44958</v>
          </cell>
          <cell r="C2728">
            <v>44958</v>
          </cell>
        </row>
        <row r="2729">
          <cell r="A2729">
            <v>44958</v>
          </cell>
          <cell r="B2729">
            <v>44958</v>
          </cell>
          <cell r="C2729">
            <v>44958</v>
          </cell>
        </row>
        <row r="2730">
          <cell r="A2730">
            <v>44958</v>
          </cell>
          <cell r="B2730">
            <v>44958</v>
          </cell>
          <cell r="C2730">
            <v>44958</v>
          </cell>
        </row>
        <row r="2731">
          <cell r="A2731">
            <v>44958</v>
          </cell>
          <cell r="B2731">
            <v>44958</v>
          </cell>
          <cell r="C2731">
            <v>44958</v>
          </cell>
        </row>
        <row r="2732">
          <cell r="A2732">
            <v>44958</v>
          </cell>
          <cell r="B2732">
            <v>44958</v>
          </cell>
          <cell r="C2732">
            <v>44958</v>
          </cell>
        </row>
        <row r="2733">
          <cell r="A2733">
            <v>44958</v>
          </cell>
          <cell r="B2733">
            <v>44958</v>
          </cell>
          <cell r="C2733">
            <v>44958</v>
          </cell>
        </row>
        <row r="2734">
          <cell r="A2734">
            <v>44958</v>
          </cell>
          <cell r="B2734">
            <v>44958</v>
          </cell>
          <cell r="C2734">
            <v>44958</v>
          </cell>
        </row>
        <row r="2735">
          <cell r="A2735">
            <v>44958</v>
          </cell>
          <cell r="B2735">
            <v>44958</v>
          </cell>
          <cell r="C2735">
            <v>44958</v>
          </cell>
        </row>
        <row r="2736">
          <cell r="A2736">
            <v>44958</v>
          </cell>
          <cell r="B2736">
            <v>44958</v>
          </cell>
          <cell r="C2736">
            <v>44958</v>
          </cell>
        </row>
        <row r="2737">
          <cell r="A2737">
            <v>44958</v>
          </cell>
          <cell r="B2737">
            <v>44958</v>
          </cell>
          <cell r="C2737">
            <v>44958</v>
          </cell>
        </row>
        <row r="2738">
          <cell r="A2738">
            <v>44958</v>
          </cell>
          <cell r="B2738">
            <v>44958</v>
          </cell>
          <cell r="C2738">
            <v>44958</v>
          </cell>
        </row>
        <row r="2739">
          <cell r="A2739">
            <v>44958</v>
          </cell>
          <cell r="B2739">
            <v>44958</v>
          </cell>
          <cell r="C2739">
            <v>44958</v>
          </cell>
        </row>
        <row r="2740">
          <cell r="A2740">
            <v>44958</v>
          </cell>
          <cell r="B2740">
            <v>44958</v>
          </cell>
          <cell r="C2740">
            <v>44958</v>
          </cell>
        </row>
        <row r="2741">
          <cell r="A2741">
            <v>44958</v>
          </cell>
          <cell r="B2741">
            <v>44958</v>
          </cell>
          <cell r="C2741">
            <v>44958</v>
          </cell>
        </row>
        <row r="2742">
          <cell r="A2742">
            <v>44958</v>
          </cell>
          <cell r="B2742">
            <v>44958</v>
          </cell>
          <cell r="C2742">
            <v>44958</v>
          </cell>
        </row>
        <row r="2743">
          <cell r="A2743">
            <v>44958</v>
          </cell>
          <cell r="B2743">
            <v>44958</v>
          </cell>
          <cell r="C2743">
            <v>44958</v>
          </cell>
        </row>
        <row r="2744">
          <cell r="A2744">
            <v>44958</v>
          </cell>
          <cell r="B2744">
            <v>44958</v>
          </cell>
          <cell r="C2744">
            <v>44958</v>
          </cell>
        </row>
        <row r="2745">
          <cell r="A2745">
            <v>44958</v>
          </cell>
          <cell r="B2745">
            <v>44958</v>
          </cell>
          <cell r="C2745">
            <v>44958</v>
          </cell>
        </row>
        <row r="2746">
          <cell r="A2746">
            <v>44958</v>
          </cell>
          <cell r="B2746">
            <v>44958</v>
          </cell>
          <cell r="C2746">
            <v>44958</v>
          </cell>
        </row>
        <row r="2747">
          <cell r="A2747">
            <v>44958</v>
          </cell>
          <cell r="B2747">
            <v>44958</v>
          </cell>
          <cell r="C2747">
            <v>44958</v>
          </cell>
        </row>
        <row r="2748">
          <cell r="A2748">
            <v>44958</v>
          </cell>
          <cell r="B2748">
            <v>44958</v>
          </cell>
          <cell r="C2748">
            <v>44958</v>
          </cell>
        </row>
        <row r="2749">
          <cell r="A2749">
            <v>44958</v>
          </cell>
          <cell r="B2749">
            <v>44958</v>
          </cell>
          <cell r="C2749">
            <v>44958</v>
          </cell>
        </row>
        <row r="2750">
          <cell r="A2750">
            <v>44958</v>
          </cell>
          <cell r="B2750">
            <v>44958</v>
          </cell>
          <cell r="C2750">
            <v>44958</v>
          </cell>
        </row>
        <row r="2751">
          <cell r="A2751">
            <v>44958</v>
          </cell>
          <cell r="B2751">
            <v>44958</v>
          </cell>
          <cell r="C2751">
            <v>44958</v>
          </cell>
        </row>
        <row r="2752">
          <cell r="A2752">
            <v>44958</v>
          </cell>
          <cell r="B2752">
            <v>44958</v>
          </cell>
          <cell r="C2752">
            <v>44958</v>
          </cell>
        </row>
        <row r="2753">
          <cell r="A2753">
            <v>44958</v>
          </cell>
          <cell r="B2753">
            <v>44958</v>
          </cell>
          <cell r="C2753">
            <v>44958</v>
          </cell>
        </row>
        <row r="2754">
          <cell r="A2754">
            <v>44958</v>
          </cell>
          <cell r="B2754">
            <v>44958</v>
          </cell>
          <cell r="C2754">
            <v>44958</v>
          </cell>
        </row>
        <row r="2755">
          <cell r="A2755">
            <v>44958</v>
          </cell>
          <cell r="B2755">
            <v>44958</v>
          </cell>
          <cell r="C2755">
            <v>44958</v>
          </cell>
        </row>
        <row r="2756">
          <cell r="A2756">
            <v>44958</v>
          </cell>
          <cell r="B2756">
            <v>44958</v>
          </cell>
          <cell r="C2756">
            <v>44958</v>
          </cell>
        </row>
        <row r="2757">
          <cell r="A2757">
            <v>44958</v>
          </cell>
          <cell r="B2757">
            <v>44958</v>
          </cell>
          <cell r="C2757">
            <v>44958</v>
          </cell>
        </row>
        <row r="2758">
          <cell r="A2758">
            <v>44958</v>
          </cell>
          <cell r="B2758">
            <v>44958</v>
          </cell>
          <cell r="C2758">
            <v>44958</v>
          </cell>
        </row>
        <row r="2759">
          <cell r="A2759">
            <v>44958</v>
          </cell>
          <cell r="B2759">
            <v>44958</v>
          </cell>
          <cell r="C2759">
            <v>44958</v>
          </cell>
        </row>
        <row r="2760">
          <cell r="A2760">
            <v>44958</v>
          </cell>
          <cell r="B2760">
            <v>44958</v>
          </cell>
          <cell r="C2760">
            <v>44958</v>
          </cell>
        </row>
        <row r="2761">
          <cell r="A2761">
            <v>44958</v>
          </cell>
          <cell r="B2761">
            <v>44958</v>
          </cell>
          <cell r="C2761">
            <v>44958</v>
          </cell>
        </row>
        <row r="2762">
          <cell r="A2762">
            <v>44958</v>
          </cell>
          <cell r="B2762">
            <v>44958</v>
          </cell>
          <cell r="C2762">
            <v>44958</v>
          </cell>
        </row>
        <row r="2763">
          <cell r="A2763">
            <v>44958</v>
          </cell>
          <cell r="B2763">
            <v>44958</v>
          </cell>
          <cell r="C2763">
            <v>44958</v>
          </cell>
        </row>
        <row r="2764">
          <cell r="A2764">
            <v>44958</v>
          </cell>
          <cell r="B2764">
            <v>44958</v>
          </cell>
          <cell r="C2764">
            <v>44958</v>
          </cell>
        </row>
        <row r="2765">
          <cell r="A2765">
            <v>44958</v>
          </cell>
          <cell r="B2765">
            <v>44958</v>
          </cell>
          <cell r="C2765">
            <v>44958</v>
          </cell>
        </row>
        <row r="2766">
          <cell r="A2766">
            <v>44958</v>
          </cell>
          <cell r="B2766">
            <v>44958</v>
          </cell>
          <cell r="C2766">
            <v>44958</v>
          </cell>
        </row>
        <row r="2767">
          <cell r="A2767">
            <v>44958</v>
          </cell>
          <cell r="B2767">
            <v>44958</v>
          </cell>
          <cell r="C2767">
            <v>44958</v>
          </cell>
        </row>
        <row r="2768">
          <cell r="A2768">
            <v>44958</v>
          </cell>
          <cell r="B2768">
            <v>44958</v>
          </cell>
          <cell r="C2768">
            <v>44958</v>
          </cell>
        </row>
        <row r="2769">
          <cell r="A2769">
            <v>44958</v>
          </cell>
          <cell r="B2769">
            <v>44958</v>
          </cell>
          <cell r="C2769">
            <v>44958</v>
          </cell>
        </row>
        <row r="2770">
          <cell r="A2770">
            <v>44958</v>
          </cell>
          <cell r="B2770">
            <v>44958</v>
          </cell>
          <cell r="C2770">
            <v>44958</v>
          </cell>
        </row>
        <row r="2771">
          <cell r="A2771">
            <v>44958</v>
          </cell>
          <cell r="B2771">
            <v>44958</v>
          </cell>
          <cell r="C2771">
            <v>44958</v>
          </cell>
        </row>
        <row r="2772">
          <cell r="A2772">
            <v>44958</v>
          </cell>
          <cell r="B2772">
            <v>44958</v>
          </cell>
          <cell r="C2772">
            <v>44958</v>
          </cell>
        </row>
        <row r="2773">
          <cell r="A2773">
            <v>44958</v>
          </cell>
          <cell r="B2773">
            <v>44958</v>
          </cell>
          <cell r="C2773">
            <v>44958</v>
          </cell>
        </row>
        <row r="2774">
          <cell r="A2774">
            <v>44958</v>
          </cell>
          <cell r="B2774">
            <v>44958</v>
          </cell>
          <cell r="C2774">
            <v>44958</v>
          </cell>
        </row>
        <row r="2775">
          <cell r="A2775">
            <v>44958</v>
          </cell>
          <cell r="B2775">
            <v>44958</v>
          </cell>
          <cell r="C2775">
            <v>44958</v>
          </cell>
        </row>
        <row r="2776">
          <cell r="A2776">
            <v>44958</v>
          </cell>
          <cell r="B2776">
            <v>44958</v>
          </cell>
          <cell r="C2776">
            <v>44958</v>
          </cell>
        </row>
        <row r="2777">
          <cell r="A2777">
            <v>44958</v>
          </cell>
          <cell r="B2777">
            <v>44958</v>
          </cell>
          <cell r="C2777">
            <v>44958</v>
          </cell>
        </row>
        <row r="2778">
          <cell r="A2778">
            <v>44958</v>
          </cell>
          <cell r="B2778">
            <v>44958</v>
          </cell>
          <cell r="C2778">
            <v>44958</v>
          </cell>
        </row>
        <row r="2779">
          <cell r="A2779">
            <v>44958</v>
          </cell>
          <cell r="B2779">
            <v>44958</v>
          </cell>
          <cell r="C2779">
            <v>44958</v>
          </cell>
        </row>
        <row r="2780">
          <cell r="A2780">
            <v>44958</v>
          </cell>
          <cell r="B2780">
            <v>44958</v>
          </cell>
          <cell r="C2780">
            <v>44958</v>
          </cell>
        </row>
        <row r="2781">
          <cell r="A2781">
            <v>44958</v>
          </cell>
          <cell r="B2781">
            <v>44958</v>
          </cell>
          <cell r="C2781">
            <v>44958</v>
          </cell>
        </row>
        <row r="2782">
          <cell r="A2782">
            <v>44958</v>
          </cell>
          <cell r="B2782">
            <v>44958</v>
          </cell>
          <cell r="C2782">
            <v>44958</v>
          </cell>
        </row>
        <row r="2783">
          <cell r="A2783">
            <v>44958</v>
          </cell>
          <cell r="B2783">
            <v>44958</v>
          </cell>
          <cell r="C2783">
            <v>44958</v>
          </cell>
        </row>
        <row r="2784">
          <cell r="A2784">
            <v>44958</v>
          </cell>
          <cell r="B2784">
            <v>44958</v>
          </cell>
          <cell r="C2784">
            <v>44958</v>
          </cell>
        </row>
        <row r="2785">
          <cell r="A2785">
            <v>44958</v>
          </cell>
          <cell r="B2785">
            <v>44958</v>
          </cell>
          <cell r="C2785">
            <v>44958</v>
          </cell>
        </row>
        <row r="2786">
          <cell r="A2786">
            <v>44958</v>
          </cell>
          <cell r="B2786">
            <v>44958</v>
          </cell>
          <cell r="C2786">
            <v>44958</v>
          </cell>
        </row>
        <row r="2787">
          <cell r="A2787">
            <v>44958</v>
          </cell>
          <cell r="B2787">
            <v>44958</v>
          </cell>
          <cell r="C2787">
            <v>44958</v>
          </cell>
        </row>
        <row r="2788">
          <cell r="A2788">
            <v>44958</v>
          </cell>
          <cell r="B2788">
            <v>44958</v>
          </cell>
          <cell r="C2788">
            <v>44958</v>
          </cell>
        </row>
        <row r="2789">
          <cell r="A2789">
            <v>44958</v>
          </cell>
          <cell r="B2789">
            <v>44958</v>
          </cell>
          <cell r="C2789">
            <v>44958</v>
          </cell>
        </row>
        <row r="2790">
          <cell r="A2790">
            <v>44958</v>
          </cell>
          <cell r="B2790">
            <v>44958</v>
          </cell>
          <cell r="C2790">
            <v>44958</v>
          </cell>
        </row>
        <row r="2791">
          <cell r="A2791">
            <v>44958</v>
          </cell>
          <cell r="B2791">
            <v>44958</v>
          </cell>
          <cell r="C2791">
            <v>44958</v>
          </cell>
        </row>
        <row r="2792">
          <cell r="A2792">
            <v>44958</v>
          </cell>
          <cell r="B2792">
            <v>44958</v>
          </cell>
          <cell r="C2792">
            <v>44958</v>
          </cell>
        </row>
        <row r="2793">
          <cell r="A2793">
            <v>44958</v>
          </cell>
          <cell r="B2793">
            <v>44958</v>
          </cell>
          <cell r="C2793">
            <v>44958</v>
          </cell>
        </row>
        <row r="2794">
          <cell r="A2794">
            <v>44958</v>
          </cell>
          <cell r="B2794">
            <v>44958</v>
          </cell>
          <cell r="C2794">
            <v>44958</v>
          </cell>
        </row>
        <row r="2795">
          <cell r="A2795">
            <v>44958</v>
          </cell>
          <cell r="B2795">
            <v>44958</v>
          </cell>
          <cell r="C2795">
            <v>44958</v>
          </cell>
        </row>
        <row r="2796">
          <cell r="A2796">
            <v>44958</v>
          </cell>
          <cell r="B2796">
            <v>44958</v>
          </cell>
          <cell r="C2796">
            <v>44958</v>
          </cell>
        </row>
        <row r="2797">
          <cell r="A2797">
            <v>44958</v>
          </cell>
          <cell r="B2797">
            <v>44958</v>
          </cell>
          <cell r="C2797">
            <v>44958</v>
          </cell>
        </row>
        <row r="2798">
          <cell r="A2798">
            <v>44958</v>
          </cell>
          <cell r="B2798">
            <v>44958</v>
          </cell>
          <cell r="C2798">
            <v>44958</v>
          </cell>
        </row>
        <row r="2799">
          <cell r="A2799">
            <v>44958</v>
          </cell>
          <cell r="B2799">
            <v>44958</v>
          </cell>
          <cell r="C2799">
            <v>44958</v>
          </cell>
        </row>
        <row r="2800">
          <cell r="A2800">
            <v>44958</v>
          </cell>
          <cell r="B2800">
            <v>44958</v>
          </cell>
          <cell r="C2800">
            <v>44958</v>
          </cell>
        </row>
        <row r="2801">
          <cell r="A2801">
            <v>44958</v>
          </cell>
          <cell r="B2801">
            <v>44958</v>
          </cell>
          <cell r="C2801">
            <v>44958</v>
          </cell>
        </row>
        <row r="2802">
          <cell r="A2802">
            <v>44958</v>
          </cell>
          <cell r="B2802">
            <v>44958</v>
          </cell>
          <cell r="C2802">
            <v>44958</v>
          </cell>
        </row>
        <row r="2803">
          <cell r="A2803">
            <v>44958</v>
          </cell>
          <cell r="B2803">
            <v>44958</v>
          </cell>
          <cell r="C2803">
            <v>44958</v>
          </cell>
        </row>
        <row r="2804">
          <cell r="A2804">
            <v>44958</v>
          </cell>
          <cell r="B2804">
            <v>44958</v>
          </cell>
          <cell r="C2804">
            <v>44958</v>
          </cell>
        </row>
        <row r="2805">
          <cell r="A2805">
            <v>44958</v>
          </cell>
          <cell r="B2805">
            <v>44958</v>
          </cell>
          <cell r="C2805">
            <v>44958</v>
          </cell>
        </row>
        <row r="2806">
          <cell r="A2806">
            <v>44958</v>
          </cell>
          <cell r="B2806">
            <v>44958</v>
          </cell>
          <cell r="C2806">
            <v>44958</v>
          </cell>
        </row>
        <row r="2807">
          <cell r="A2807">
            <v>44958</v>
          </cell>
          <cell r="B2807">
            <v>44958</v>
          </cell>
          <cell r="C2807">
            <v>44958</v>
          </cell>
        </row>
        <row r="2808">
          <cell r="A2808">
            <v>44958</v>
          </cell>
          <cell r="B2808">
            <v>44958</v>
          </cell>
          <cell r="C2808">
            <v>44958</v>
          </cell>
        </row>
        <row r="2809">
          <cell r="A2809">
            <v>44958</v>
          </cell>
          <cell r="B2809">
            <v>44958</v>
          </cell>
          <cell r="C2809">
            <v>44958</v>
          </cell>
        </row>
        <row r="2810">
          <cell r="A2810">
            <v>44958</v>
          </cell>
          <cell r="B2810">
            <v>44958</v>
          </cell>
          <cell r="C2810">
            <v>44958</v>
          </cell>
        </row>
        <row r="2811">
          <cell r="A2811">
            <v>44958</v>
          </cell>
          <cell r="B2811">
            <v>44958</v>
          </cell>
          <cell r="C2811">
            <v>44958</v>
          </cell>
        </row>
        <row r="2812">
          <cell r="A2812">
            <v>44958</v>
          </cell>
          <cell r="B2812">
            <v>44958</v>
          </cell>
          <cell r="C2812">
            <v>44958</v>
          </cell>
        </row>
        <row r="2813">
          <cell r="A2813">
            <v>44958</v>
          </cell>
          <cell r="B2813">
            <v>44958</v>
          </cell>
          <cell r="C2813">
            <v>44958</v>
          </cell>
        </row>
        <row r="2814">
          <cell r="A2814">
            <v>44958</v>
          </cell>
          <cell r="B2814">
            <v>44958</v>
          </cell>
          <cell r="C2814">
            <v>44958</v>
          </cell>
        </row>
        <row r="2815">
          <cell r="A2815">
            <v>44958</v>
          </cell>
          <cell r="B2815">
            <v>44958</v>
          </cell>
          <cell r="C2815">
            <v>44958</v>
          </cell>
        </row>
        <row r="2816">
          <cell r="A2816">
            <v>44958</v>
          </cell>
          <cell r="B2816">
            <v>44958</v>
          </cell>
          <cell r="C2816">
            <v>44958</v>
          </cell>
        </row>
        <row r="2817">
          <cell r="A2817">
            <v>44958</v>
          </cell>
          <cell r="B2817">
            <v>44958</v>
          </cell>
          <cell r="C2817">
            <v>44958</v>
          </cell>
        </row>
        <row r="2818">
          <cell r="A2818">
            <v>44958</v>
          </cell>
          <cell r="B2818">
            <v>44958</v>
          </cell>
          <cell r="C2818">
            <v>44958</v>
          </cell>
        </row>
        <row r="2819">
          <cell r="A2819">
            <v>44958</v>
          </cell>
          <cell r="B2819">
            <v>44958</v>
          </cell>
          <cell r="C2819">
            <v>44958</v>
          </cell>
        </row>
        <row r="2820">
          <cell r="A2820">
            <v>44958</v>
          </cell>
          <cell r="B2820">
            <v>44958</v>
          </cell>
          <cell r="C2820">
            <v>44958</v>
          </cell>
        </row>
        <row r="2821">
          <cell r="A2821">
            <v>44958</v>
          </cell>
          <cell r="B2821">
            <v>44958</v>
          </cell>
          <cell r="C2821">
            <v>44958</v>
          </cell>
        </row>
        <row r="2822">
          <cell r="A2822">
            <v>44958</v>
          </cell>
          <cell r="B2822">
            <v>44958</v>
          </cell>
          <cell r="C2822">
            <v>44958</v>
          </cell>
        </row>
        <row r="2823">
          <cell r="A2823">
            <v>44958</v>
          </cell>
          <cell r="B2823">
            <v>44958</v>
          </cell>
          <cell r="C2823">
            <v>44958</v>
          </cell>
        </row>
        <row r="2824">
          <cell r="A2824">
            <v>44958</v>
          </cell>
          <cell r="B2824">
            <v>44958</v>
          </cell>
          <cell r="C2824">
            <v>44958</v>
          </cell>
        </row>
        <row r="2825">
          <cell r="A2825">
            <v>44958</v>
          </cell>
          <cell r="B2825">
            <v>44958</v>
          </cell>
          <cell r="C2825">
            <v>44958</v>
          </cell>
        </row>
        <row r="2826">
          <cell r="A2826">
            <v>44958</v>
          </cell>
          <cell r="B2826">
            <v>44958</v>
          </cell>
          <cell r="C2826">
            <v>44958</v>
          </cell>
        </row>
        <row r="2827">
          <cell r="A2827">
            <v>44958</v>
          </cell>
          <cell r="B2827">
            <v>44958</v>
          </cell>
          <cell r="C2827">
            <v>44958</v>
          </cell>
        </row>
        <row r="2828">
          <cell r="A2828">
            <v>44958</v>
          </cell>
          <cell r="B2828">
            <v>44958</v>
          </cell>
          <cell r="C2828">
            <v>44958</v>
          </cell>
        </row>
        <row r="2829">
          <cell r="A2829">
            <v>44958</v>
          </cell>
          <cell r="B2829">
            <v>44958</v>
          </cell>
          <cell r="C2829">
            <v>44958</v>
          </cell>
        </row>
        <row r="2830">
          <cell r="A2830">
            <v>44958</v>
          </cell>
          <cell r="B2830">
            <v>44958</v>
          </cell>
          <cell r="C2830">
            <v>44958</v>
          </cell>
        </row>
        <row r="2831">
          <cell r="A2831">
            <v>44958</v>
          </cell>
          <cell r="B2831">
            <v>44958</v>
          </cell>
          <cell r="C2831">
            <v>44958</v>
          </cell>
        </row>
        <row r="2832">
          <cell r="A2832">
            <v>44958</v>
          </cell>
          <cell r="B2832">
            <v>44958</v>
          </cell>
          <cell r="C2832">
            <v>44958</v>
          </cell>
        </row>
        <row r="2833">
          <cell r="A2833">
            <v>44958</v>
          </cell>
          <cell r="B2833">
            <v>44958</v>
          </cell>
          <cell r="C2833">
            <v>44958</v>
          </cell>
        </row>
        <row r="2834">
          <cell r="A2834">
            <v>44958</v>
          </cell>
          <cell r="B2834">
            <v>44958</v>
          </cell>
          <cell r="C2834">
            <v>44958</v>
          </cell>
        </row>
        <row r="2835">
          <cell r="A2835">
            <v>44958</v>
          </cell>
          <cell r="B2835">
            <v>44958</v>
          </cell>
          <cell r="C2835">
            <v>44958</v>
          </cell>
        </row>
        <row r="2836">
          <cell r="A2836">
            <v>44958</v>
          </cell>
          <cell r="B2836">
            <v>44958</v>
          </cell>
          <cell r="C2836">
            <v>44958</v>
          </cell>
        </row>
        <row r="2837">
          <cell r="A2837">
            <v>44958</v>
          </cell>
          <cell r="B2837">
            <v>44958</v>
          </cell>
          <cell r="C2837">
            <v>44958</v>
          </cell>
        </row>
        <row r="2838">
          <cell r="A2838">
            <v>44958</v>
          </cell>
          <cell r="B2838">
            <v>44958</v>
          </cell>
          <cell r="C2838">
            <v>44958</v>
          </cell>
        </row>
        <row r="2839">
          <cell r="A2839">
            <v>44958</v>
          </cell>
          <cell r="B2839">
            <v>44958</v>
          </cell>
          <cell r="C2839">
            <v>44958</v>
          </cell>
        </row>
        <row r="2840">
          <cell r="A2840">
            <v>44958</v>
          </cell>
          <cell r="B2840">
            <v>44958</v>
          </cell>
          <cell r="C2840">
            <v>44958</v>
          </cell>
        </row>
        <row r="2841">
          <cell r="A2841">
            <v>44958</v>
          </cell>
          <cell r="B2841">
            <v>44958</v>
          </cell>
          <cell r="C2841">
            <v>44958</v>
          </cell>
        </row>
        <row r="2842">
          <cell r="A2842">
            <v>44958</v>
          </cell>
          <cell r="B2842">
            <v>44958</v>
          </cell>
          <cell r="C2842">
            <v>44958</v>
          </cell>
        </row>
        <row r="2843">
          <cell r="A2843">
            <v>44958</v>
          </cell>
          <cell r="B2843">
            <v>44958</v>
          </cell>
          <cell r="C2843">
            <v>44958</v>
          </cell>
        </row>
        <row r="2844">
          <cell r="A2844">
            <v>44958</v>
          </cell>
          <cell r="B2844">
            <v>44958</v>
          </cell>
          <cell r="C2844">
            <v>44958</v>
          </cell>
        </row>
        <row r="2845">
          <cell r="A2845">
            <v>44958</v>
          </cell>
          <cell r="B2845">
            <v>44958</v>
          </cell>
          <cell r="C2845">
            <v>44958</v>
          </cell>
        </row>
        <row r="2846">
          <cell r="A2846">
            <v>44958</v>
          </cell>
          <cell r="B2846">
            <v>44958</v>
          </cell>
          <cell r="C2846">
            <v>44958</v>
          </cell>
        </row>
        <row r="2847">
          <cell r="A2847">
            <v>44958</v>
          </cell>
          <cell r="B2847">
            <v>44958</v>
          </cell>
          <cell r="C2847">
            <v>44958</v>
          </cell>
        </row>
        <row r="2848">
          <cell r="A2848">
            <v>44958</v>
          </cell>
          <cell r="B2848">
            <v>44958</v>
          </cell>
          <cell r="C2848">
            <v>44958</v>
          </cell>
        </row>
        <row r="2849">
          <cell r="A2849">
            <v>44958</v>
          </cell>
          <cell r="B2849">
            <v>44958</v>
          </cell>
          <cell r="C2849">
            <v>44958</v>
          </cell>
        </row>
        <row r="2850">
          <cell r="A2850">
            <v>44958</v>
          </cell>
          <cell r="B2850">
            <v>44958</v>
          </cell>
          <cell r="C2850">
            <v>44958</v>
          </cell>
        </row>
        <row r="2851">
          <cell r="A2851">
            <v>44958</v>
          </cell>
          <cell r="B2851">
            <v>44958</v>
          </cell>
          <cell r="C2851">
            <v>44958</v>
          </cell>
        </row>
        <row r="2852">
          <cell r="A2852">
            <v>44958</v>
          </cell>
          <cell r="B2852">
            <v>44958</v>
          </cell>
          <cell r="C2852">
            <v>44958</v>
          </cell>
        </row>
        <row r="2853">
          <cell r="A2853">
            <v>44958</v>
          </cell>
          <cell r="B2853">
            <v>44958</v>
          </cell>
          <cell r="C2853">
            <v>44958</v>
          </cell>
        </row>
        <row r="2854">
          <cell r="A2854">
            <v>44958</v>
          </cell>
          <cell r="B2854">
            <v>44958</v>
          </cell>
          <cell r="C2854">
            <v>44958</v>
          </cell>
        </row>
        <row r="2855">
          <cell r="A2855">
            <v>44958</v>
          </cell>
          <cell r="B2855">
            <v>44958</v>
          </cell>
          <cell r="C2855">
            <v>44958</v>
          </cell>
        </row>
        <row r="2856">
          <cell r="A2856">
            <v>44958</v>
          </cell>
          <cell r="B2856">
            <v>44958</v>
          </cell>
          <cell r="C2856">
            <v>44958</v>
          </cell>
        </row>
        <row r="2857">
          <cell r="A2857">
            <v>44958</v>
          </cell>
          <cell r="B2857">
            <v>44958</v>
          </cell>
          <cell r="C2857">
            <v>44958</v>
          </cell>
        </row>
        <row r="2858">
          <cell r="A2858">
            <v>44958</v>
          </cell>
          <cell r="B2858">
            <v>44958</v>
          </cell>
          <cell r="C2858">
            <v>44958</v>
          </cell>
        </row>
        <row r="2859">
          <cell r="A2859">
            <v>44958</v>
          </cell>
          <cell r="B2859">
            <v>44958</v>
          </cell>
          <cell r="C2859">
            <v>44958</v>
          </cell>
        </row>
        <row r="2860">
          <cell r="A2860">
            <v>44958</v>
          </cell>
          <cell r="B2860">
            <v>44958</v>
          </cell>
          <cell r="C2860">
            <v>44958</v>
          </cell>
        </row>
        <row r="2861">
          <cell r="A2861">
            <v>44958</v>
          </cell>
          <cell r="B2861">
            <v>44958</v>
          </cell>
          <cell r="C2861">
            <v>44958</v>
          </cell>
        </row>
        <row r="2862">
          <cell r="A2862">
            <v>44958</v>
          </cell>
          <cell r="B2862">
            <v>44958</v>
          </cell>
          <cell r="C2862">
            <v>44958</v>
          </cell>
        </row>
        <row r="2863">
          <cell r="A2863">
            <v>44958</v>
          </cell>
          <cell r="B2863">
            <v>44958</v>
          </cell>
          <cell r="C2863">
            <v>44958</v>
          </cell>
        </row>
        <row r="2864">
          <cell r="A2864">
            <v>44958</v>
          </cell>
          <cell r="B2864">
            <v>44958</v>
          </cell>
          <cell r="C2864">
            <v>44958</v>
          </cell>
        </row>
        <row r="2865">
          <cell r="A2865">
            <v>44958</v>
          </cell>
          <cell r="B2865">
            <v>44958</v>
          </cell>
          <cell r="C2865">
            <v>44958</v>
          </cell>
        </row>
        <row r="2866">
          <cell r="A2866">
            <v>44958</v>
          </cell>
          <cell r="B2866">
            <v>44958</v>
          </cell>
          <cell r="C2866">
            <v>44958</v>
          </cell>
        </row>
        <row r="2867">
          <cell r="A2867">
            <v>44958</v>
          </cell>
          <cell r="B2867">
            <v>44958</v>
          </cell>
          <cell r="C2867">
            <v>44958</v>
          </cell>
        </row>
        <row r="2868">
          <cell r="A2868">
            <v>44958</v>
          </cell>
          <cell r="B2868">
            <v>44958</v>
          </cell>
          <cell r="C2868">
            <v>44958</v>
          </cell>
        </row>
        <row r="2869">
          <cell r="A2869">
            <v>44958</v>
          </cell>
          <cell r="B2869">
            <v>44958</v>
          </cell>
          <cell r="C2869">
            <v>44958</v>
          </cell>
        </row>
        <row r="2870">
          <cell r="A2870">
            <v>44958</v>
          </cell>
          <cell r="B2870">
            <v>44958</v>
          </cell>
          <cell r="C2870">
            <v>44958</v>
          </cell>
        </row>
        <row r="2871">
          <cell r="A2871">
            <v>44958</v>
          </cell>
          <cell r="B2871">
            <v>44958</v>
          </cell>
          <cell r="C2871">
            <v>44958</v>
          </cell>
        </row>
        <row r="2872">
          <cell r="A2872">
            <v>44958</v>
          </cell>
          <cell r="B2872">
            <v>44958</v>
          </cell>
          <cell r="C2872">
            <v>44958</v>
          </cell>
        </row>
        <row r="2873">
          <cell r="A2873">
            <v>44958</v>
          </cell>
          <cell r="B2873">
            <v>44958</v>
          </cell>
          <cell r="C2873">
            <v>44958</v>
          </cell>
        </row>
        <row r="2874">
          <cell r="A2874">
            <v>44958</v>
          </cell>
          <cell r="B2874">
            <v>44958</v>
          </cell>
          <cell r="C2874">
            <v>44958</v>
          </cell>
        </row>
        <row r="2875">
          <cell r="A2875">
            <v>44958</v>
          </cell>
          <cell r="B2875">
            <v>44958</v>
          </cell>
          <cell r="C2875">
            <v>44958</v>
          </cell>
        </row>
        <row r="2876">
          <cell r="A2876">
            <v>44958</v>
          </cell>
          <cell r="B2876">
            <v>44958</v>
          </cell>
          <cell r="C2876">
            <v>44958</v>
          </cell>
        </row>
        <row r="2877">
          <cell r="A2877">
            <v>44958</v>
          </cell>
          <cell r="B2877">
            <v>44958</v>
          </cell>
          <cell r="C2877">
            <v>44958</v>
          </cell>
        </row>
        <row r="2878">
          <cell r="A2878">
            <v>44958</v>
          </cell>
          <cell r="B2878">
            <v>44958</v>
          </cell>
          <cell r="C2878">
            <v>44958</v>
          </cell>
        </row>
        <row r="2879">
          <cell r="A2879">
            <v>44958</v>
          </cell>
          <cell r="B2879">
            <v>44958</v>
          </cell>
          <cell r="C2879">
            <v>44958</v>
          </cell>
        </row>
        <row r="2880">
          <cell r="A2880">
            <v>44958</v>
          </cell>
          <cell r="B2880">
            <v>44958</v>
          </cell>
          <cell r="C2880">
            <v>44958</v>
          </cell>
        </row>
        <row r="2881">
          <cell r="A2881">
            <v>44958</v>
          </cell>
          <cell r="B2881">
            <v>44958</v>
          </cell>
          <cell r="C2881">
            <v>44958</v>
          </cell>
        </row>
        <row r="2882">
          <cell r="A2882">
            <v>44958</v>
          </cell>
          <cell r="B2882">
            <v>44958</v>
          </cell>
          <cell r="C2882">
            <v>44958</v>
          </cell>
        </row>
        <row r="2883">
          <cell r="A2883">
            <v>44958</v>
          </cell>
          <cell r="B2883">
            <v>44958</v>
          </cell>
          <cell r="C2883">
            <v>44958</v>
          </cell>
        </row>
        <row r="2884">
          <cell r="A2884">
            <v>44958</v>
          </cell>
          <cell r="B2884">
            <v>44958</v>
          </cell>
          <cell r="C2884">
            <v>44958</v>
          </cell>
        </row>
        <row r="2885">
          <cell r="A2885">
            <v>44958</v>
          </cell>
          <cell r="B2885">
            <v>44958</v>
          </cell>
          <cell r="C2885">
            <v>44958</v>
          </cell>
        </row>
        <row r="2886">
          <cell r="A2886">
            <v>44958</v>
          </cell>
          <cell r="B2886">
            <v>44958</v>
          </cell>
          <cell r="C2886">
            <v>44958</v>
          </cell>
        </row>
        <row r="2887">
          <cell r="A2887">
            <v>44958</v>
          </cell>
          <cell r="B2887">
            <v>44958</v>
          </cell>
          <cell r="C2887">
            <v>44958</v>
          </cell>
        </row>
        <row r="2888">
          <cell r="A2888">
            <v>44958</v>
          </cell>
          <cell r="B2888">
            <v>44958</v>
          </cell>
          <cell r="C2888">
            <v>44958</v>
          </cell>
        </row>
        <row r="2889">
          <cell r="A2889">
            <v>44958</v>
          </cell>
          <cell r="B2889">
            <v>44958</v>
          </cell>
          <cell r="C2889">
            <v>44958</v>
          </cell>
        </row>
        <row r="2890">
          <cell r="A2890">
            <v>44958</v>
          </cell>
          <cell r="B2890">
            <v>44958</v>
          </cell>
          <cell r="C2890">
            <v>44958</v>
          </cell>
        </row>
        <row r="2891">
          <cell r="A2891">
            <v>44958</v>
          </cell>
          <cell r="B2891">
            <v>44958</v>
          </cell>
          <cell r="C2891">
            <v>44958</v>
          </cell>
        </row>
        <row r="2892">
          <cell r="A2892">
            <v>44958</v>
          </cell>
          <cell r="B2892">
            <v>44958</v>
          </cell>
          <cell r="C2892">
            <v>44958</v>
          </cell>
        </row>
        <row r="2893">
          <cell r="A2893">
            <v>44958</v>
          </cell>
          <cell r="B2893">
            <v>44958</v>
          </cell>
          <cell r="C2893">
            <v>44958</v>
          </cell>
        </row>
        <row r="2894">
          <cell r="A2894">
            <v>44958</v>
          </cell>
          <cell r="B2894">
            <v>44958</v>
          </cell>
          <cell r="C2894">
            <v>44958</v>
          </cell>
        </row>
        <row r="2895">
          <cell r="A2895">
            <v>44958</v>
          </cell>
          <cell r="B2895">
            <v>44958</v>
          </cell>
          <cell r="C2895">
            <v>44958</v>
          </cell>
        </row>
        <row r="2896">
          <cell r="A2896">
            <v>44958</v>
          </cell>
          <cell r="B2896">
            <v>44958</v>
          </cell>
          <cell r="C2896">
            <v>44958</v>
          </cell>
        </row>
        <row r="2897">
          <cell r="A2897">
            <v>44958</v>
          </cell>
          <cell r="B2897">
            <v>44958</v>
          </cell>
          <cell r="C2897">
            <v>44958</v>
          </cell>
        </row>
        <row r="2898">
          <cell r="A2898">
            <v>44958</v>
          </cell>
          <cell r="B2898">
            <v>44958</v>
          </cell>
          <cell r="C2898">
            <v>44958</v>
          </cell>
        </row>
        <row r="2899">
          <cell r="A2899">
            <v>44958</v>
          </cell>
          <cell r="B2899">
            <v>44958</v>
          </cell>
          <cell r="C2899">
            <v>44958</v>
          </cell>
        </row>
        <row r="2900">
          <cell r="A2900">
            <v>44958</v>
          </cell>
          <cell r="B2900">
            <v>44958</v>
          </cell>
          <cell r="C2900">
            <v>44958</v>
          </cell>
        </row>
        <row r="2901">
          <cell r="A2901">
            <v>44958</v>
          </cell>
          <cell r="B2901">
            <v>44958</v>
          </cell>
          <cell r="C2901">
            <v>44958</v>
          </cell>
        </row>
        <row r="2902">
          <cell r="A2902">
            <v>44958</v>
          </cell>
          <cell r="B2902">
            <v>44958</v>
          </cell>
          <cell r="C2902">
            <v>44958</v>
          </cell>
        </row>
        <row r="2903">
          <cell r="A2903">
            <v>44958</v>
          </cell>
          <cell r="B2903">
            <v>44958</v>
          </cell>
          <cell r="C2903">
            <v>44958</v>
          </cell>
        </row>
        <row r="2904">
          <cell r="A2904">
            <v>44958</v>
          </cell>
          <cell r="B2904">
            <v>44958</v>
          </cell>
          <cell r="C2904">
            <v>44958</v>
          </cell>
        </row>
        <row r="2905">
          <cell r="A2905">
            <v>44958</v>
          </cell>
          <cell r="B2905">
            <v>44958</v>
          </cell>
          <cell r="C2905">
            <v>44958</v>
          </cell>
        </row>
        <row r="2906">
          <cell r="A2906">
            <v>44958</v>
          </cell>
          <cell r="B2906">
            <v>44958</v>
          </cell>
          <cell r="C2906">
            <v>44958</v>
          </cell>
        </row>
        <row r="2907">
          <cell r="A2907">
            <v>44958</v>
          </cell>
          <cell r="B2907">
            <v>44958</v>
          </cell>
          <cell r="C2907">
            <v>44958</v>
          </cell>
        </row>
        <row r="2908">
          <cell r="A2908">
            <v>44958</v>
          </cell>
          <cell r="B2908">
            <v>44958</v>
          </cell>
          <cell r="C2908">
            <v>44958</v>
          </cell>
        </row>
        <row r="2909">
          <cell r="A2909">
            <v>44958</v>
          </cell>
          <cell r="B2909">
            <v>44958</v>
          </cell>
          <cell r="C2909">
            <v>44958</v>
          </cell>
        </row>
        <row r="2910">
          <cell r="A2910">
            <v>44958</v>
          </cell>
          <cell r="B2910">
            <v>44958</v>
          </cell>
          <cell r="C2910">
            <v>44958</v>
          </cell>
        </row>
        <row r="2911">
          <cell r="A2911">
            <v>44958</v>
          </cell>
          <cell r="B2911">
            <v>44958</v>
          </cell>
          <cell r="C2911">
            <v>44958</v>
          </cell>
        </row>
        <row r="2912">
          <cell r="A2912">
            <v>44958</v>
          </cell>
          <cell r="B2912">
            <v>44958</v>
          </cell>
          <cell r="C2912">
            <v>44958</v>
          </cell>
        </row>
        <row r="2913">
          <cell r="A2913">
            <v>44958</v>
          </cell>
          <cell r="B2913">
            <v>44958</v>
          </cell>
          <cell r="C2913">
            <v>44958</v>
          </cell>
        </row>
        <row r="2914">
          <cell r="A2914">
            <v>44958</v>
          </cell>
          <cell r="B2914">
            <v>44958</v>
          </cell>
          <cell r="C2914">
            <v>44958</v>
          </cell>
        </row>
        <row r="2915">
          <cell r="A2915">
            <v>44958</v>
          </cell>
          <cell r="B2915">
            <v>44958</v>
          </cell>
          <cell r="C2915">
            <v>44958</v>
          </cell>
        </row>
        <row r="2916">
          <cell r="A2916">
            <v>44958</v>
          </cell>
          <cell r="B2916">
            <v>44958</v>
          </cell>
          <cell r="C2916">
            <v>44958</v>
          </cell>
        </row>
        <row r="2917">
          <cell r="A2917">
            <v>44958</v>
          </cell>
          <cell r="B2917">
            <v>44958</v>
          </cell>
          <cell r="C2917">
            <v>44958</v>
          </cell>
        </row>
        <row r="2918">
          <cell r="A2918">
            <v>44958</v>
          </cell>
          <cell r="B2918">
            <v>44958</v>
          </cell>
          <cell r="C2918">
            <v>44958</v>
          </cell>
        </row>
        <row r="2919">
          <cell r="A2919">
            <v>44958</v>
          </cell>
          <cell r="B2919">
            <v>44958</v>
          </cell>
          <cell r="C2919">
            <v>44958</v>
          </cell>
        </row>
        <row r="2920">
          <cell r="A2920">
            <v>44958</v>
          </cell>
          <cell r="B2920">
            <v>44958</v>
          </cell>
          <cell r="C2920">
            <v>44958</v>
          </cell>
        </row>
        <row r="2921">
          <cell r="A2921">
            <v>44958</v>
          </cell>
          <cell r="B2921">
            <v>44958</v>
          </cell>
          <cell r="C2921">
            <v>44958</v>
          </cell>
        </row>
        <row r="2922">
          <cell r="A2922">
            <v>44958</v>
          </cell>
          <cell r="B2922">
            <v>44958</v>
          </cell>
          <cell r="C2922">
            <v>44958</v>
          </cell>
        </row>
        <row r="2923">
          <cell r="A2923">
            <v>44958</v>
          </cell>
          <cell r="B2923">
            <v>44958</v>
          </cell>
          <cell r="C2923">
            <v>44958</v>
          </cell>
        </row>
        <row r="2924">
          <cell r="A2924">
            <v>44958</v>
          </cell>
          <cell r="B2924">
            <v>44958</v>
          </cell>
          <cell r="C2924">
            <v>44958</v>
          </cell>
        </row>
        <row r="2925">
          <cell r="A2925">
            <v>44958</v>
          </cell>
          <cell r="B2925">
            <v>44958</v>
          </cell>
          <cell r="C2925">
            <v>44958</v>
          </cell>
        </row>
        <row r="2926">
          <cell r="A2926">
            <v>44958</v>
          </cell>
          <cell r="B2926">
            <v>44958</v>
          </cell>
          <cell r="C2926">
            <v>44958</v>
          </cell>
        </row>
        <row r="2927">
          <cell r="A2927">
            <v>44958</v>
          </cell>
          <cell r="B2927">
            <v>44958</v>
          </cell>
          <cell r="C2927">
            <v>44958</v>
          </cell>
        </row>
        <row r="2928">
          <cell r="A2928">
            <v>44958</v>
          </cell>
          <cell r="B2928">
            <v>44958</v>
          </cell>
          <cell r="C2928">
            <v>44958</v>
          </cell>
        </row>
        <row r="2929">
          <cell r="A2929">
            <v>44958</v>
          </cell>
          <cell r="B2929">
            <v>44958</v>
          </cell>
          <cell r="C2929">
            <v>44958</v>
          </cell>
        </row>
        <row r="2930">
          <cell r="A2930">
            <v>44958</v>
          </cell>
          <cell r="B2930">
            <v>44958</v>
          </cell>
          <cell r="C2930">
            <v>44958</v>
          </cell>
        </row>
        <row r="2931">
          <cell r="A2931">
            <v>44958</v>
          </cell>
          <cell r="B2931">
            <v>44958</v>
          </cell>
          <cell r="C2931">
            <v>44958</v>
          </cell>
        </row>
        <row r="2932">
          <cell r="A2932">
            <v>44958</v>
          </cell>
          <cell r="B2932">
            <v>44958</v>
          </cell>
          <cell r="C2932">
            <v>44958</v>
          </cell>
        </row>
        <row r="2933">
          <cell r="A2933">
            <v>44958</v>
          </cell>
          <cell r="B2933">
            <v>44958</v>
          </cell>
          <cell r="C2933">
            <v>44958</v>
          </cell>
        </row>
        <row r="2934">
          <cell r="A2934">
            <v>44958</v>
          </cell>
          <cell r="B2934">
            <v>44958</v>
          </cell>
          <cell r="C2934">
            <v>44958</v>
          </cell>
        </row>
        <row r="2935">
          <cell r="A2935">
            <v>44958</v>
          </cell>
          <cell r="B2935">
            <v>44958</v>
          </cell>
          <cell r="C2935">
            <v>44958</v>
          </cell>
        </row>
        <row r="2936">
          <cell r="A2936">
            <v>44958</v>
          </cell>
          <cell r="B2936">
            <v>44958</v>
          </cell>
          <cell r="C2936">
            <v>44958</v>
          </cell>
        </row>
        <row r="2937">
          <cell r="A2937">
            <v>44958</v>
          </cell>
          <cell r="B2937">
            <v>44958</v>
          </cell>
          <cell r="C2937">
            <v>44958</v>
          </cell>
        </row>
        <row r="2938">
          <cell r="A2938">
            <v>44958</v>
          </cell>
          <cell r="B2938">
            <v>44958</v>
          </cell>
          <cell r="C2938">
            <v>44958</v>
          </cell>
        </row>
        <row r="2939">
          <cell r="A2939">
            <v>44958</v>
          </cell>
          <cell r="B2939">
            <v>44958</v>
          </cell>
          <cell r="C2939">
            <v>44958</v>
          </cell>
        </row>
        <row r="2940">
          <cell r="A2940">
            <v>44958</v>
          </cell>
          <cell r="B2940">
            <v>44958</v>
          </cell>
          <cell r="C2940">
            <v>44958</v>
          </cell>
        </row>
        <row r="2941">
          <cell r="A2941">
            <v>44958</v>
          </cell>
          <cell r="B2941">
            <v>44958</v>
          </cell>
          <cell r="C2941">
            <v>44958</v>
          </cell>
        </row>
        <row r="2942">
          <cell r="A2942">
            <v>44958</v>
          </cell>
          <cell r="B2942">
            <v>44958</v>
          </cell>
          <cell r="C2942">
            <v>44958</v>
          </cell>
        </row>
        <row r="2943">
          <cell r="A2943">
            <v>44958</v>
          </cell>
          <cell r="B2943">
            <v>44958</v>
          </cell>
          <cell r="C2943">
            <v>44958</v>
          </cell>
        </row>
        <row r="2944">
          <cell r="A2944">
            <v>44958</v>
          </cell>
          <cell r="B2944">
            <v>44958</v>
          </cell>
          <cell r="C2944">
            <v>44958</v>
          </cell>
        </row>
        <row r="2945">
          <cell r="A2945">
            <v>44958</v>
          </cell>
          <cell r="B2945">
            <v>44958</v>
          </cell>
          <cell r="C2945">
            <v>44958</v>
          </cell>
        </row>
        <row r="2946">
          <cell r="A2946">
            <v>44958</v>
          </cell>
          <cell r="B2946">
            <v>44958</v>
          </cell>
          <cell r="C2946">
            <v>44958</v>
          </cell>
        </row>
        <row r="2947">
          <cell r="A2947">
            <v>44958</v>
          </cell>
          <cell r="B2947">
            <v>44958</v>
          </cell>
          <cell r="C2947">
            <v>44958</v>
          </cell>
        </row>
        <row r="2948">
          <cell r="A2948">
            <v>44958</v>
          </cell>
          <cell r="B2948">
            <v>44958</v>
          </cell>
          <cell r="C2948">
            <v>44958</v>
          </cell>
        </row>
        <row r="2949">
          <cell r="A2949">
            <v>44958</v>
          </cell>
          <cell r="B2949">
            <v>44958</v>
          </cell>
          <cell r="C2949">
            <v>44958</v>
          </cell>
        </row>
        <row r="2950">
          <cell r="A2950">
            <v>44958</v>
          </cell>
          <cell r="B2950">
            <v>44958</v>
          </cell>
          <cell r="C2950">
            <v>44958</v>
          </cell>
        </row>
        <row r="2951">
          <cell r="A2951">
            <v>44958</v>
          </cell>
          <cell r="B2951">
            <v>44958</v>
          </cell>
          <cell r="C2951">
            <v>44958</v>
          </cell>
        </row>
        <row r="2952">
          <cell r="A2952">
            <v>44958</v>
          </cell>
          <cell r="B2952">
            <v>44958</v>
          </cell>
          <cell r="C2952">
            <v>44958</v>
          </cell>
        </row>
        <row r="2953">
          <cell r="A2953">
            <v>44958</v>
          </cell>
          <cell r="B2953">
            <v>44958</v>
          </cell>
          <cell r="C2953">
            <v>44958</v>
          </cell>
        </row>
        <row r="2954">
          <cell r="A2954">
            <v>44958</v>
          </cell>
          <cell r="B2954">
            <v>44958</v>
          </cell>
          <cell r="C2954">
            <v>44958</v>
          </cell>
        </row>
        <row r="2955">
          <cell r="A2955">
            <v>44958</v>
          </cell>
          <cell r="B2955">
            <v>44958</v>
          </cell>
          <cell r="C2955">
            <v>44958</v>
          </cell>
        </row>
        <row r="2956">
          <cell r="A2956">
            <v>44958</v>
          </cell>
          <cell r="B2956">
            <v>44958</v>
          </cell>
          <cell r="C2956">
            <v>44958</v>
          </cell>
        </row>
        <row r="2957">
          <cell r="A2957">
            <v>44958</v>
          </cell>
          <cell r="B2957">
            <v>44958</v>
          </cell>
          <cell r="C2957">
            <v>44958</v>
          </cell>
        </row>
        <row r="2958">
          <cell r="A2958">
            <v>44958</v>
          </cell>
          <cell r="B2958">
            <v>44958</v>
          </cell>
          <cell r="C2958">
            <v>44958</v>
          </cell>
        </row>
        <row r="2959">
          <cell r="A2959">
            <v>44958</v>
          </cell>
          <cell r="B2959">
            <v>44958</v>
          </cell>
          <cell r="C2959">
            <v>44958</v>
          </cell>
        </row>
        <row r="2960">
          <cell r="A2960">
            <v>44958</v>
          </cell>
          <cell r="B2960">
            <v>44958</v>
          </cell>
          <cell r="C2960">
            <v>44958</v>
          </cell>
        </row>
        <row r="2961">
          <cell r="A2961">
            <v>44958</v>
          </cell>
          <cell r="B2961">
            <v>44958</v>
          </cell>
          <cell r="C2961">
            <v>44958</v>
          </cell>
        </row>
        <row r="2962">
          <cell r="A2962">
            <v>44958</v>
          </cell>
          <cell r="B2962">
            <v>44958</v>
          </cell>
          <cell r="C2962">
            <v>44958</v>
          </cell>
        </row>
        <row r="2963">
          <cell r="A2963">
            <v>44958</v>
          </cell>
          <cell r="B2963">
            <v>44958</v>
          </cell>
          <cell r="C2963">
            <v>44958</v>
          </cell>
        </row>
        <row r="2964">
          <cell r="A2964">
            <v>44958</v>
          </cell>
          <cell r="B2964">
            <v>44958</v>
          </cell>
          <cell r="C2964">
            <v>44958</v>
          </cell>
        </row>
        <row r="2965">
          <cell r="A2965">
            <v>44958</v>
          </cell>
          <cell r="B2965">
            <v>44958</v>
          </cell>
          <cell r="C2965">
            <v>44958</v>
          </cell>
        </row>
        <row r="2966">
          <cell r="A2966">
            <v>44958</v>
          </cell>
          <cell r="B2966">
            <v>44958</v>
          </cell>
          <cell r="C2966">
            <v>44958</v>
          </cell>
        </row>
        <row r="2967">
          <cell r="A2967">
            <v>44958</v>
          </cell>
          <cell r="B2967">
            <v>44958</v>
          </cell>
          <cell r="C2967">
            <v>44958</v>
          </cell>
        </row>
        <row r="2968">
          <cell r="A2968">
            <v>44958</v>
          </cell>
          <cell r="B2968">
            <v>44958</v>
          </cell>
          <cell r="C2968">
            <v>44958</v>
          </cell>
        </row>
        <row r="2969">
          <cell r="A2969">
            <v>44958</v>
          </cell>
          <cell r="B2969">
            <v>44958</v>
          </cell>
          <cell r="C2969">
            <v>44958</v>
          </cell>
        </row>
        <row r="2970">
          <cell r="A2970">
            <v>44958</v>
          </cell>
          <cell r="B2970">
            <v>44958</v>
          </cell>
          <cell r="C2970">
            <v>44958</v>
          </cell>
        </row>
        <row r="2971">
          <cell r="A2971">
            <v>44958</v>
          </cell>
          <cell r="B2971">
            <v>44958</v>
          </cell>
          <cell r="C2971">
            <v>44958</v>
          </cell>
        </row>
        <row r="2972">
          <cell r="A2972">
            <v>44958</v>
          </cell>
          <cell r="B2972">
            <v>44958</v>
          </cell>
          <cell r="C2972">
            <v>44958</v>
          </cell>
        </row>
        <row r="2973">
          <cell r="A2973">
            <v>44958</v>
          </cell>
          <cell r="B2973">
            <v>44958</v>
          </cell>
          <cell r="C2973">
            <v>44958</v>
          </cell>
        </row>
        <row r="2974">
          <cell r="A2974">
            <v>44958</v>
          </cell>
          <cell r="B2974">
            <v>44958</v>
          </cell>
          <cell r="C2974">
            <v>44958</v>
          </cell>
        </row>
        <row r="2975">
          <cell r="A2975">
            <v>44958</v>
          </cell>
          <cell r="B2975">
            <v>44958</v>
          </cell>
          <cell r="C2975">
            <v>44958</v>
          </cell>
        </row>
        <row r="2976">
          <cell r="A2976">
            <v>44958</v>
          </cell>
          <cell r="B2976">
            <v>44958</v>
          </cell>
          <cell r="C2976">
            <v>44958</v>
          </cell>
        </row>
        <row r="2977">
          <cell r="A2977">
            <v>44958</v>
          </cell>
          <cell r="B2977">
            <v>44958</v>
          </cell>
          <cell r="C2977">
            <v>44958</v>
          </cell>
        </row>
        <row r="2978">
          <cell r="A2978">
            <v>44958</v>
          </cell>
          <cell r="B2978">
            <v>44958</v>
          </cell>
          <cell r="C2978">
            <v>44958</v>
          </cell>
        </row>
        <row r="2979">
          <cell r="A2979">
            <v>44958</v>
          </cell>
          <cell r="B2979">
            <v>44958</v>
          </cell>
          <cell r="C2979">
            <v>44958</v>
          </cell>
        </row>
        <row r="2980">
          <cell r="A2980">
            <v>44958</v>
          </cell>
          <cell r="B2980">
            <v>44958</v>
          </cell>
          <cell r="C2980">
            <v>44958</v>
          </cell>
        </row>
        <row r="2981">
          <cell r="A2981">
            <v>44958</v>
          </cell>
          <cell r="B2981">
            <v>44958</v>
          </cell>
          <cell r="C2981">
            <v>44958</v>
          </cell>
        </row>
        <row r="2982">
          <cell r="A2982">
            <v>44958</v>
          </cell>
          <cell r="B2982">
            <v>44958</v>
          </cell>
          <cell r="C2982">
            <v>44958</v>
          </cell>
        </row>
        <row r="2983">
          <cell r="A2983">
            <v>44958</v>
          </cell>
          <cell r="B2983">
            <v>44958</v>
          </cell>
          <cell r="C2983">
            <v>44958</v>
          </cell>
        </row>
        <row r="2984">
          <cell r="A2984">
            <v>44958</v>
          </cell>
          <cell r="B2984">
            <v>44958</v>
          </cell>
          <cell r="C2984">
            <v>44958</v>
          </cell>
        </row>
        <row r="2985">
          <cell r="A2985">
            <v>44958</v>
          </cell>
          <cell r="B2985">
            <v>44958</v>
          </cell>
          <cell r="C2985">
            <v>44958</v>
          </cell>
        </row>
        <row r="2986">
          <cell r="A2986">
            <v>44958</v>
          </cell>
          <cell r="B2986">
            <v>44958</v>
          </cell>
          <cell r="C2986">
            <v>44958</v>
          </cell>
        </row>
        <row r="2987">
          <cell r="A2987">
            <v>44958</v>
          </cell>
          <cell r="B2987">
            <v>44958</v>
          </cell>
          <cell r="C2987">
            <v>44958</v>
          </cell>
        </row>
        <row r="2988">
          <cell r="A2988">
            <v>44958</v>
          </cell>
          <cell r="B2988">
            <v>44958</v>
          </cell>
          <cell r="C2988">
            <v>44958</v>
          </cell>
        </row>
        <row r="2989">
          <cell r="A2989">
            <v>44958</v>
          </cell>
          <cell r="B2989">
            <v>44958</v>
          </cell>
          <cell r="C2989">
            <v>44958</v>
          </cell>
        </row>
        <row r="2990">
          <cell r="A2990">
            <v>44958</v>
          </cell>
          <cell r="B2990">
            <v>44958</v>
          </cell>
          <cell r="C2990">
            <v>44958</v>
          </cell>
        </row>
        <row r="2991">
          <cell r="A2991">
            <v>44958</v>
          </cell>
          <cell r="B2991">
            <v>44958</v>
          </cell>
          <cell r="C2991">
            <v>44958</v>
          </cell>
        </row>
        <row r="2992">
          <cell r="A2992">
            <v>44958</v>
          </cell>
          <cell r="B2992">
            <v>44958</v>
          </cell>
          <cell r="C2992">
            <v>44958</v>
          </cell>
        </row>
        <row r="2993">
          <cell r="A2993">
            <v>44958</v>
          </cell>
          <cell r="B2993">
            <v>44958</v>
          </cell>
          <cell r="C2993">
            <v>44958</v>
          </cell>
        </row>
        <row r="2994">
          <cell r="A2994">
            <v>44958</v>
          </cell>
          <cell r="B2994">
            <v>44958</v>
          </cell>
          <cell r="C2994">
            <v>44958</v>
          </cell>
        </row>
        <row r="2995">
          <cell r="A2995">
            <v>44958</v>
          </cell>
          <cell r="B2995">
            <v>44958</v>
          </cell>
          <cell r="C2995">
            <v>44958</v>
          </cell>
        </row>
        <row r="2996">
          <cell r="A2996">
            <v>44958</v>
          </cell>
          <cell r="B2996">
            <v>44958</v>
          </cell>
          <cell r="C2996">
            <v>44958</v>
          </cell>
        </row>
        <row r="2997">
          <cell r="A2997">
            <v>44958</v>
          </cell>
          <cell r="B2997">
            <v>44958</v>
          </cell>
          <cell r="C2997">
            <v>44958</v>
          </cell>
        </row>
        <row r="2998">
          <cell r="A2998">
            <v>44958</v>
          </cell>
          <cell r="B2998">
            <v>44958</v>
          </cell>
          <cell r="C2998">
            <v>44958</v>
          </cell>
        </row>
        <row r="2999">
          <cell r="A2999">
            <v>44958</v>
          </cell>
          <cell r="B2999">
            <v>44958</v>
          </cell>
          <cell r="C2999">
            <v>44958</v>
          </cell>
        </row>
        <row r="3000">
          <cell r="A3000">
            <v>44958</v>
          </cell>
          <cell r="B3000">
            <v>44958</v>
          </cell>
          <cell r="C3000">
            <v>44958</v>
          </cell>
        </row>
        <row r="3001">
          <cell r="A3001">
            <v>44958</v>
          </cell>
          <cell r="B3001">
            <v>44958</v>
          </cell>
          <cell r="C3001">
            <v>44958</v>
          </cell>
        </row>
        <row r="3002">
          <cell r="A3002">
            <v>44958</v>
          </cell>
          <cell r="B3002">
            <v>44958</v>
          </cell>
          <cell r="C3002">
            <v>44958</v>
          </cell>
        </row>
        <row r="3003">
          <cell r="A3003">
            <v>44958</v>
          </cell>
          <cell r="B3003">
            <v>44958</v>
          </cell>
          <cell r="C3003">
            <v>44958</v>
          </cell>
        </row>
        <row r="3004">
          <cell r="A3004">
            <v>44958</v>
          </cell>
          <cell r="B3004">
            <v>44958</v>
          </cell>
          <cell r="C3004">
            <v>44958</v>
          </cell>
        </row>
        <row r="3005">
          <cell r="A3005">
            <v>44958</v>
          </cell>
          <cell r="B3005">
            <v>44958</v>
          </cell>
          <cell r="C3005">
            <v>44958</v>
          </cell>
        </row>
        <row r="3006">
          <cell r="A3006">
            <v>44958</v>
          </cell>
          <cell r="B3006">
            <v>44958</v>
          </cell>
          <cell r="C3006">
            <v>44958</v>
          </cell>
        </row>
        <row r="3007">
          <cell r="A3007">
            <v>44958</v>
          </cell>
          <cell r="B3007">
            <v>44958</v>
          </cell>
          <cell r="C3007">
            <v>44958</v>
          </cell>
        </row>
        <row r="3008">
          <cell r="A3008">
            <v>44958</v>
          </cell>
          <cell r="B3008">
            <v>44958</v>
          </cell>
          <cell r="C3008">
            <v>44958</v>
          </cell>
        </row>
        <row r="3009">
          <cell r="A3009">
            <v>44958</v>
          </cell>
          <cell r="B3009">
            <v>44958</v>
          </cell>
          <cell r="C3009">
            <v>44958</v>
          </cell>
        </row>
        <row r="3010">
          <cell r="A3010">
            <v>44958</v>
          </cell>
          <cell r="B3010">
            <v>44958</v>
          </cell>
          <cell r="C3010">
            <v>44958</v>
          </cell>
        </row>
        <row r="3011">
          <cell r="A3011">
            <v>44958</v>
          </cell>
          <cell r="B3011">
            <v>44958</v>
          </cell>
          <cell r="C3011">
            <v>44958</v>
          </cell>
        </row>
        <row r="3012">
          <cell r="A3012">
            <v>44958</v>
          </cell>
          <cell r="B3012">
            <v>44958</v>
          </cell>
          <cell r="C3012">
            <v>44958</v>
          </cell>
        </row>
        <row r="3013">
          <cell r="A3013">
            <v>44958</v>
          </cell>
          <cell r="B3013">
            <v>44958</v>
          </cell>
          <cell r="C3013">
            <v>44958</v>
          </cell>
        </row>
        <row r="3014">
          <cell r="A3014">
            <v>44958</v>
          </cell>
          <cell r="B3014">
            <v>44958</v>
          </cell>
          <cell r="C3014">
            <v>44958</v>
          </cell>
        </row>
        <row r="3015">
          <cell r="A3015">
            <v>44958</v>
          </cell>
          <cell r="B3015">
            <v>44958</v>
          </cell>
          <cell r="C3015">
            <v>44958</v>
          </cell>
        </row>
        <row r="3016">
          <cell r="A3016">
            <v>44958</v>
          </cell>
          <cell r="B3016">
            <v>44958</v>
          </cell>
          <cell r="C3016">
            <v>44958</v>
          </cell>
        </row>
        <row r="3017">
          <cell r="A3017">
            <v>44958</v>
          </cell>
          <cell r="B3017">
            <v>44958</v>
          </cell>
          <cell r="C3017">
            <v>44958</v>
          </cell>
        </row>
        <row r="3018">
          <cell r="A3018">
            <v>44958</v>
          </cell>
          <cell r="B3018">
            <v>44958</v>
          </cell>
          <cell r="C3018">
            <v>44958</v>
          </cell>
        </row>
        <row r="3019">
          <cell r="A3019">
            <v>44958</v>
          </cell>
          <cell r="B3019">
            <v>44958</v>
          </cell>
          <cell r="C3019">
            <v>44958</v>
          </cell>
        </row>
        <row r="3020">
          <cell r="A3020">
            <v>44958</v>
          </cell>
          <cell r="B3020">
            <v>44958</v>
          </cell>
          <cell r="C3020">
            <v>44958</v>
          </cell>
        </row>
        <row r="3021">
          <cell r="A3021">
            <v>44958</v>
          </cell>
          <cell r="B3021">
            <v>44958</v>
          </cell>
          <cell r="C3021">
            <v>44958</v>
          </cell>
        </row>
        <row r="3022">
          <cell r="A3022">
            <v>44958</v>
          </cell>
          <cell r="B3022">
            <v>44958</v>
          </cell>
          <cell r="C3022">
            <v>44958</v>
          </cell>
        </row>
        <row r="3023">
          <cell r="A3023">
            <v>44958</v>
          </cell>
          <cell r="B3023">
            <v>44958</v>
          </cell>
          <cell r="C3023">
            <v>44958</v>
          </cell>
        </row>
        <row r="3024">
          <cell r="A3024">
            <v>44958</v>
          </cell>
          <cell r="B3024">
            <v>44958</v>
          </cell>
          <cell r="C3024">
            <v>44958</v>
          </cell>
        </row>
        <row r="3025">
          <cell r="A3025">
            <v>44958</v>
          </cell>
          <cell r="B3025">
            <v>44958</v>
          </cell>
          <cell r="C3025">
            <v>44958</v>
          </cell>
        </row>
        <row r="3026">
          <cell r="A3026">
            <v>44958</v>
          </cell>
          <cell r="B3026">
            <v>44958</v>
          </cell>
          <cell r="C3026">
            <v>44958</v>
          </cell>
        </row>
        <row r="3027">
          <cell r="A3027">
            <v>44958</v>
          </cell>
          <cell r="B3027">
            <v>44958</v>
          </cell>
          <cell r="C3027">
            <v>44958</v>
          </cell>
        </row>
        <row r="3028">
          <cell r="A3028">
            <v>44958</v>
          </cell>
          <cell r="B3028">
            <v>44958</v>
          </cell>
          <cell r="C3028">
            <v>44958</v>
          </cell>
        </row>
        <row r="3029">
          <cell r="A3029">
            <v>44958</v>
          </cell>
          <cell r="B3029">
            <v>44958</v>
          </cell>
          <cell r="C3029">
            <v>44958</v>
          </cell>
        </row>
        <row r="3030">
          <cell r="A3030">
            <v>44958</v>
          </cell>
          <cell r="B3030">
            <v>44958</v>
          </cell>
          <cell r="C3030">
            <v>44958</v>
          </cell>
        </row>
        <row r="3031">
          <cell r="A3031">
            <v>44958</v>
          </cell>
          <cell r="B3031">
            <v>44958</v>
          </cell>
          <cell r="C3031">
            <v>44958</v>
          </cell>
        </row>
        <row r="3032">
          <cell r="A3032">
            <v>44958</v>
          </cell>
          <cell r="B3032">
            <v>44958</v>
          </cell>
          <cell r="C3032">
            <v>44958</v>
          </cell>
        </row>
        <row r="3033">
          <cell r="A3033">
            <v>44958</v>
          </cell>
          <cell r="B3033">
            <v>44958</v>
          </cell>
          <cell r="C3033">
            <v>44958</v>
          </cell>
        </row>
        <row r="3034">
          <cell r="A3034">
            <v>44958</v>
          </cell>
          <cell r="B3034">
            <v>44958</v>
          </cell>
          <cell r="C3034">
            <v>44958</v>
          </cell>
        </row>
        <row r="3035">
          <cell r="A3035">
            <v>44958</v>
          </cell>
          <cell r="B3035">
            <v>44958</v>
          </cell>
          <cell r="C3035">
            <v>44958</v>
          </cell>
        </row>
        <row r="3036">
          <cell r="A3036">
            <v>44958</v>
          </cell>
          <cell r="B3036">
            <v>44958</v>
          </cell>
          <cell r="C3036">
            <v>44958</v>
          </cell>
        </row>
        <row r="3037">
          <cell r="A3037">
            <v>44958</v>
          </cell>
          <cell r="B3037">
            <v>44958</v>
          </cell>
          <cell r="C3037">
            <v>44958</v>
          </cell>
        </row>
        <row r="3038">
          <cell r="A3038">
            <v>44958</v>
          </cell>
          <cell r="B3038">
            <v>44958</v>
          </cell>
          <cell r="C3038">
            <v>44958</v>
          </cell>
        </row>
        <row r="3039">
          <cell r="A3039">
            <v>44958</v>
          </cell>
          <cell r="B3039">
            <v>44958</v>
          </cell>
          <cell r="C3039">
            <v>44958</v>
          </cell>
        </row>
        <row r="3040">
          <cell r="A3040">
            <v>44958</v>
          </cell>
          <cell r="B3040">
            <v>44958</v>
          </cell>
          <cell r="C3040">
            <v>44958</v>
          </cell>
        </row>
        <row r="3041">
          <cell r="A3041">
            <v>44958</v>
          </cell>
          <cell r="B3041">
            <v>44958</v>
          </cell>
          <cell r="C3041">
            <v>44958</v>
          </cell>
        </row>
        <row r="3042">
          <cell r="A3042">
            <v>44958</v>
          </cell>
          <cell r="B3042">
            <v>44958</v>
          </cell>
          <cell r="C3042">
            <v>44958</v>
          </cell>
        </row>
        <row r="3043">
          <cell r="A3043">
            <v>44958</v>
          </cell>
          <cell r="B3043">
            <v>44958</v>
          </cell>
          <cell r="C3043">
            <v>44958</v>
          </cell>
        </row>
        <row r="3044">
          <cell r="A3044">
            <v>44958</v>
          </cell>
          <cell r="B3044">
            <v>44958</v>
          </cell>
          <cell r="C3044">
            <v>44958</v>
          </cell>
        </row>
        <row r="3045">
          <cell r="A3045">
            <v>44958</v>
          </cell>
          <cell r="B3045">
            <v>44958</v>
          </cell>
          <cell r="C3045">
            <v>44958</v>
          </cell>
        </row>
        <row r="3046">
          <cell r="A3046">
            <v>44958</v>
          </cell>
          <cell r="B3046">
            <v>44958</v>
          </cell>
          <cell r="C3046">
            <v>44958</v>
          </cell>
        </row>
        <row r="3047">
          <cell r="A3047">
            <v>44958</v>
          </cell>
          <cell r="B3047">
            <v>44958</v>
          </cell>
          <cell r="C3047">
            <v>44958</v>
          </cell>
        </row>
        <row r="3048">
          <cell r="A3048">
            <v>44958</v>
          </cell>
          <cell r="B3048">
            <v>44958</v>
          </cell>
          <cell r="C3048">
            <v>44958</v>
          </cell>
        </row>
        <row r="3049">
          <cell r="A3049">
            <v>44958</v>
          </cell>
          <cell r="B3049">
            <v>44958</v>
          </cell>
          <cell r="C3049">
            <v>44958</v>
          </cell>
        </row>
        <row r="3050">
          <cell r="A3050">
            <v>44958</v>
          </cell>
          <cell r="B3050">
            <v>44958</v>
          </cell>
          <cell r="C3050">
            <v>44958</v>
          </cell>
        </row>
        <row r="3051">
          <cell r="A3051">
            <v>44958</v>
          </cell>
          <cell r="B3051">
            <v>44958</v>
          </cell>
          <cell r="C3051">
            <v>44958</v>
          </cell>
        </row>
        <row r="3052">
          <cell r="A3052">
            <v>44958</v>
          </cell>
          <cell r="B3052">
            <v>44958</v>
          </cell>
          <cell r="C3052">
            <v>44958</v>
          </cell>
        </row>
        <row r="3053">
          <cell r="A3053">
            <v>44958</v>
          </cell>
          <cell r="B3053">
            <v>44958</v>
          </cell>
          <cell r="C3053">
            <v>44958</v>
          </cell>
        </row>
        <row r="3054">
          <cell r="A3054">
            <v>44958</v>
          </cell>
          <cell r="B3054">
            <v>44958</v>
          </cell>
          <cell r="C3054">
            <v>44958</v>
          </cell>
        </row>
        <row r="3055">
          <cell r="A3055">
            <v>44958</v>
          </cell>
          <cell r="B3055">
            <v>44958</v>
          </cell>
          <cell r="C3055">
            <v>44958</v>
          </cell>
        </row>
        <row r="3056">
          <cell r="A3056">
            <v>44958</v>
          </cell>
          <cell r="B3056">
            <v>44958</v>
          </cell>
          <cell r="C3056">
            <v>44958</v>
          </cell>
        </row>
        <row r="3057">
          <cell r="A3057">
            <v>44958</v>
          </cell>
          <cell r="B3057">
            <v>44958</v>
          </cell>
          <cell r="C3057">
            <v>44958</v>
          </cell>
        </row>
        <row r="3058">
          <cell r="A3058">
            <v>44958</v>
          </cell>
          <cell r="B3058">
            <v>44958</v>
          </cell>
          <cell r="C3058">
            <v>44958</v>
          </cell>
        </row>
        <row r="3059">
          <cell r="A3059">
            <v>44958</v>
          </cell>
          <cell r="B3059">
            <v>44958</v>
          </cell>
          <cell r="C3059">
            <v>44958</v>
          </cell>
        </row>
        <row r="3060">
          <cell r="A3060">
            <v>44958</v>
          </cell>
          <cell r="B3060">
            <v>44958</v>
          </cell>
          <cell r="C3060">
            <v>44958</v>
          </cell>
        </row>
        <row r="3061">
          <cell r="A3061">
            <v>44958</v>
          </cell>
          <cell r="B3061">
            <v>44958</v>
          </cell>
          <cell r="C3061">
            <v>44958</v>
          </cell>
        </row>
        <row r="3062">
          <cell r="A3062">
            <v>44958</v>
          </cell>
          <cell r="B3062">
            <v>44958</v>
          </cell>
          <cell r="C3062">
            <v>44958</v>
          </cell>
        </row>
        <row r="3063">
          <cell r="A3063">
            <v>44958</v>
          </cell>
          <cell r="B3063">
            <v>44958</v>
          </cell>
          <cell r="C3063">
            <v>44958</v>
          </cell>
        </row>
        <row r="3064">
          <cell r="A3064">
            <v>44958</v>
          </cell>
          <cell r="B3064">
            <v>44958</v>
          </cell>
          <cell r="C3064">
            <v>44958</v>
          </cell>
        </row>
        <row r="3065">
          <cell r="A3065">
            <v>44958</v>
          </cell>
          <cell r="B3065">
            <v>44958</v>
          </cell>
          <cell r="C3065">
            <v>44958</v>
          </cell>
        </row>
        <row r="3066">
          <cell r="A3066">
            <v>44958</v>
          </cell>
          <cell r="B3066">
            <v>44958</v>
          </cell>
          <cell r="C3066">
            <v>44958</v>
          </cell>
        </row>
        <row r="3067">
          <cell r="A3067">
            <v>44958</v>
          </cell>
          <cell r="B3067">
            <v>44958</v>
          </cell>
          <cell r="C3067">
            <v>44958</v>
          </cell>
        </row>
        <row r="3068">
          <cell r="A3068">
            <v>44958</v>
          </cell>
          <cell r="B3068">
            <v>44958</v>
          </cell>
          <cell r="C3068">
            <v>44958</v>
          </cell>
        </row>
        <row r="3069">
          <cell r="A3069">
            <v>44958</v>
          </cell>
          <cell r="B3069">
            <v>44958</v>
          </cell>
          <cell r="C3069">
            <v>44958</v>
          </cell>
        </row>
        <row r="3070">
          <cell r="A3070">
            <v>44958</v>
          </cell>
          <cell r="B3070">
            <v>44958</v>
          </cell>
          <cell r="C3070">
            <v>44958</v>
          </cell>
        </row>
        <row r="3071">
          <cell r="A3071">
            <v>44958</v>
          </cell>
          <cell r="B3071">
            <v>44958</v>
          </cell>
          <cell r="C3071">
            <v>44958</v>
          </cell>
        </row>
        <row r="3072">
          <cell r="A3072">
            <v>44958</v>
          </cell>
          <cell r="B3072">
            <v>44958</v>
          </cell>
          <cell r="C3072">
            <v>44958</v>
          </cell>
        </row>
        <row r="3073">
          <cell r="A3073">
            <v>44958</v>
          </cell>
          <cell r="B3073">
            <v>44958</v>
          </cell>
          <cell r="C3073">
            <v>44958</v>
          </cell>
        </row>
        <row r="3074">
          <cell r="A3074">
            <v>44958</v>
          </cell>
          <cell r="B3074">
            <v>44958</v>
          </cell>
          <cell r="C3074">
            <v>44958</v>
          </cell>
        </row>
        <row r="3075">
          <cell r="A3075">
            <v>44958</v>
          </cell>
          <cell r="B3075">
            <v>44958</v>
          </cell>
          <cell r="C3075">
            <v>44958</v>
          </cell>
        </row>
        <row r="3076">
          <cell r="A3076">
            <v>44958</v>
          </cell>
          <cell r="B3076">
            <v>44958</v>
          </cell>
          <cell r="C3076">
            <v>44958</v>
          </cell>
        </row>
        <row r="3077">
          <cell r="A3077">
            <v>44958</v>
          </cell>
          <cell r="B3077">
            <v>44958</v>
          </cell>
          <cell r="C3077">
            <v>44958</v>
          </cell>
        </row>
        <row r="3078">
          <cell r="A3078">
            <v>44958</v>
          </cell>
          <cell r="B3078">
            <v>44958</v>
          </cell>
          <cell r="C3078">
            <v>44958</v>
          </cell>
        </row>
        <row r="3079">
          <cell r="A3079">
            <v>44958</v>
          </cell>
          <cell r="B3079">
            <v>44958</v>
          </cell>
          <cell r="C3079">
            <v>44958</v>
          </cell>
        </row>
        <row r="3080">
          <cell r="A3080">
            <v>44958</v>
          </cell>
          <cell r="B3080">
            <v>44958</v>
          </cell>
          <cell r="C3080">
            <v>44958</v>
          </cell>
        </row>
        <row r="3081">
          <cell r="A3081">
            <v>44958</v>
          </cell>
          <cell r="B3081">
            <v>44958</v>
          </cell>
          <cell r="C3081">
            <v>44958</v>
          </cell>
        </row>
        <row r="3082">
          <cell r="A3082">
            <v>44958</v>
          </cell>
          <cell r="B3082">
            <v>44958</v>
          </cell>
          <cell r="C3082">
            <v>44958</v>
          </cell>
        </row>
        <row r="3083">
          <cell r="A3083">
            <v>44958</v>
          </cell>
          <cell r="B3083">
            <v>44958</v>
          </cell>
          <cell r="C3083">
            <v>44958</v>
          </cell>
        </row>
        <row r="3084">
          <cell r="A3084">
            <v>44958</v>
          </cell>
          <cell r="B3084">
            <v>44958</v>
          </cell>
          <cell r="C3084">
            <v>44958</v>
          </cell>
        </row>
        <row r="3085">
          <cell r="A3085">
            <v>44958</v>
          </cell>
          <cell r="B3085">
            <v>44958</v>
          </cell>
          <cell r="C3085">
            <v>44958</v>
          </cell>
        </row>
        <row r="3086">
          <cell r="A3086">
            <v>44958</v>
          </cell>
          <cell r="B3086">
            <v>44958</v>
          </cell>
          <cell r="C3086">
            <v>44958</v>
          </cell>
        </row>
        <row r="3087">
          <cell r="A3087">
            <v>44958</v>
          </cell>
          <cell r="B3087">
            <v>44958</v>
          </cell>
          <cell r="C3087">
            <v>44958</v>
          </cell>
        </row>
        <row r="3088">
          <cell r="A3088">
            <v>44958</v>
          </cell>
          <cell r="B3088">
            <v>44958</v>
          </cell>
          <cell r="C3088">
            <v>44958</v>
          </cell>
        </row>
        <row r="3089">
          <cell r="A3089">
            <v>44958</v>
          </cell>
          <cell r="B3089">
            <v>44958</v>
          </cell>
          <cell r="C3089">
            <v>44958</v>
          </cell>
        </row>
        <row r="3090">
          <cell r="A3090">
            <v>44958</v>
          </cell>
          <cell r="B3090">
            <v>44958</v>
          </cell>
          <cell r="C3090">
            <v>44958</v>
          </cell>
        </row>
        <row r="3091">
          <cell r="A3091">
            <v>44958</v>
          </cell>
          <cell r="B3091">
            <v>44958</v>
          </cell>
          <cell r="C3091">
            <v>44958</v>
          </cell>
        </row>
        <row r="3092">
          <cell r="A3092">
            <v>44958</v>
          </cell>
          <cell r="B3092">
            <v>44958</v>
          </cell>
          <cell r="C3092">
            <v>44958</v>
          </cell>
        </row>
        <row r="3093">
          <cell r="A3093">
            <v>44958</v>
          </cell>
          <cell r="B3093">
            <v>44958</v>
          </cell>
          <cell r="C3093">
            <v>44958</v>
          </cell>
        </row>
        <row r="3094">
          <cell r="A3094">
            <v>44958</v>
          </cell>
          <cell r="B3094">
            <v>44958</v>
          </cell>
          <cell r="C3094">
            <v>44958</v>
          </cell>
        </row>
        <row r="3095">
          <cell r="A3095">
            <v>44958</v>
          </cell>
          <cell r="B3095">
            <v>44958</v>
          </cell>
          <cell r="C3095">
            <v>44958</v>
          </cell>
        </row>
        <row r="3096">
          <cell r="A3096">
            <v>44958</v>
          </cell>
          <cell r="B3096">
            <v>44958</v>
          </cell>
          <cell r="C3096">
            <v>44958</v>
          </cell>
        </row>
        <row r="3097">
          <cell r="A3097">
            <v>44958</v>
          </cell>
          <cell r="B3097">
            <v>44958</v>
          </cell>
          <cell r="C3097">
            <v>44958</v>
          </cell>
        </row>
        <row r="3098">
          <cell r="A3098">
            <v>44958</v>
          </cell>
          <cell r="B3098">
            <v>44958</v>
          </cell>
          <cell r="C3098">
            <v>44958</v>
          </cell>
        </row>
        <row r="3099">
          <cell r="A3099">
            <v>44958</v>
          </cell>
          <cell r="B3099">
            <v>44958</v>
          </cell>
          <cell r="C3099">
            <v>44958</v>
          </cell>
        </row>
        <row r="3100">
          <cell r="A3100">
            <v>44958</v>
          </cell>
          <cell r="B3100">
            <v>44958</v>
          </cell>
          <cell r="C3100">
            <v>44958</v>
          </cell>
        </row>
        <row r="3101">
          <cell r="A3101">
            <v>44958</v>
          </cell>
          <cell r="B3101">
            <v>44958</v>
          </cell>
          <cell r="C3101">
            <v>44958</v>
          </cell>
        </row>
        <row r="3102">
          <cell r="A3102">
            <v>44958</v>
          </cell>
          <cell r="B3102">
            <v>44958</v>
          </cell>
          <cell r="C3102">
            <v>44958</v>
          </cell>
        </row>
        <row r="3103">
          <cell r="A3103">
            <v>44958</v>
          </cell>
          <cell r="B3103">
            <v>44958</v>
          </cell>
          <cell r="C3103">
            <v>44958</v>
          </cell>
        </row>
        <row r="3104">
          <cell r="A3104">
            <v>44958</v>
          </cell>
          <cell r="B3104">
            <v>44958</v>
          </cell>
          <cell r="C3104">
            <v>44958</v>
          </cell>
        </row>
        <row r="3105">
          <cell r="A3105">
            <v>44958</v>
          </cell>
          <cell r="B3105">
            <v>44958</v>
          </cell>
          <cell r="C3105">
            <v>44958</v>
          </cell>
        </row>
        <row r="3106">
          <cell r="A3106">
            <v>44958</v>
          </cell>
          <cell r="B3106">
            <v>44958</v>
          </cell>
          <cell r="C3106">
            <v>44958</v>
          </cell>
        </row>
        <row r="3107">
          <cell r="A3107">
            <v>44958</v>
          </cell>
          <cell r="B3107">
            <v>44958</v>
          </cell>
          <cell r="C3107">
            <v>44958</v>
          </cell>
        </row>
        <row r="3108">
          <cell r="A3108">
            <v>44958</v>
          </cell>
          <cell r="B3108">
            <v>44958</v>
          </cell>
          <cell r="C3108">
            <v>44958</v>
          </cell>
        </row>
        <row r="3109">
          <cell r="A3109">
            <v>44958</v>
          </cell>
          <cell r="B3109">
            <v>44958</v>
          </cell>
          <cell r="C3109">
            <v>44958</v>
          </cell>
        </row>
        <row r="3110">
          <cell r="A3110">
            <v>44958</v>
          </cell>
          <cell r="B3110">
            <v>44958</v>
          </cell>
          <cell r="C3110">
            <v>44958</v>
          </cell>
        </row>
        <row r="3111">
          <cell r="A3111">
            <v>44958</v>
          </cell>
          <cell r="B3111">
            <v>44958</v>
          </cell>
          <cell r="C3111">
            <v>44958</v>
          </cell>
        </row>
        <row r="3112">
          <cell r="A3112">
            <v>44958</v>
          </cell>
          <cell r="B3112">
            <v>44958</v>
          </cell>
          <cell r="C3112">
            <v>44958</v>
          </cell>
        </row>
        <row r="3113">
          <cell r="A3113">
            <v>44958</v>
          </cell>
          <cell r="B3113">
            <v>44958</v>
          </cell>
          <cell r="C3113">
            <v>44958</v>
          </cell>
        </row>
        <row r="3114">
          <cell r="A3114">
            <v>44958</v>
          </cell>
          <cell r="B3114">
            <v>44958</v>
          </cell>
          <cell r="C3114">
            <v>44958</v>
          </cell>
        </row>
        <row r="3115">
          <cell r="A3115">
            <v>44958</v>
          </cell>
          <cell r="B3115">
            <v>44958</v>
          </cell>
          <cell r="C3115">
            <v>44958</v>
          </cell>
        </row>
        <row r="3116">
          <cell r="A3116">
            <v>44958</v>
          </cell>
          <cell r="B3116">
            <v>44958</v>
          </cell>
          <cell r="C3116">
            <v>44958</v>
          </cell>
        </row>
        <row r="3117">
          <cell r="A3117">
            <v>44958</v>
          </cell>
          <cell r="B3117">
            <v>44958</v>
          </cell>
          <cell r="C3117">
            <v>44958</v>
          </cell>
        </row>
        <row r="3118">
          <cell r="A3118">
            <v>44958</v>
          </cell>
          <cell r="B3118">
            <v>44958</v>
          </cell>
          <cell r="C3118">
            <v>44958</v>
          </cell>
        </row>
        <row r="3119">
          <cell r="A3119">
            <v>44958</v>
          </cell>
          <cell r="B3119">
            <v>44958</v>
          </cell>
          <cell r="C3119">
            <v>44958</v>
          </cell>
        </row>
        <row r="3120">
          <cell r="A3120">
            <v>44958</v>
          </cell>
          <cell r="B3120">
            <v>44958</v>
          </cell>
          <cell r="C3120">
            <v>44958</v>
          </cell>
        </row>
        <row r="3121">
          <cell r="A3121">
            <v>44958</v>
          </cell>
          <cell r="B3121">
            <v>44958</v>
          </cell>
          <cell r="C3121">
            <v>44958</v>
          </cell>
        </row>
        <row r="3122">
          <cell r="A3122">
            <v>44958</v>
          </cell>
          <cell r="B3122">
            <v>44958</v>
          </cell>
          <cell r="C3122">
            <v>44958</v>
          </cell>
        </row>
        <row r="3123">
          <cell r="A3123">
            <v>44958</v>
          </cell>
          <cell r="B3123">
            <v>44958</v>
          </cell>
          <cell r="C3123">
            <v>44958</v>
          </cell>
        </row>
        <row r="3124">
          <cell r="A3124">
            <v>44958</v>
          </cell>
          <cell r="B3124">
            <v>44958</v>
          </cell>
          <cell r="C3124">
            <v>44958</v>
          </cell>
        </row>
        <row r="3125">
          <cell r="A3125">
            <v>44958</v>
          </cell>
          <cell r="B3125">
            <v>44958</v>
          </cell>
          <cell r="C3125">
            <v>44958</v>
          </cell>
        </row>
        <row r="3126">
          <cell r="A3126">
            <v>44958</v>
          </cell>
          <cell r="B3126">
            <v>44958</v>
          </cell>
          <cell r="C3126">
            <v>44958</v>
          </cell>
        </row>
        <row r="3127">
          <cell r="A3127">
            <v>44958</v>
          </cell>
          <cell r="B3127">
            <v>44958</v>
          </cell>
          <cell r="C3127">
            <v>44958</v>
          </cell>
        </row>
        <row r="3128">
          <cell r="A3128">
            <v>44958</v>
          </cell>
          <cell r="B3128">
            <v>44958</v>
          </cell>
          <cell r="C3128">
            <v>44958</v>
          </cell>
        </row>
        <row r="3129">
          <cell r="A3129">
            <v>44958</v>
          </cell>
          <cell r="B3129">
            <v>44958</v>
          </cell>
          <cell r="C3129">
            <v>44958</v>
          </cell>
        </row>
        <row r="3130">
          <cell r="A3130">
            <v>44958</v>
          </cell>
          <cell r="B3130">
            <v>44958</v>
          </cell>
          <cell r="C3130">
            <v>44958</v>
          </cell>
        </row>
        <row r="3131">
          <cell r="A3131">
            <v>44958</v>
          </cell>
          <cell r="B3131">
            <v>44958</v>
          </cell>
          <cell r="C3131">
            <v>44958</v>
          </cell>
        </row>
        <row r="3132">
          <cell r="A3132">
            <v>44958</v>
          </cell>
          <cell r="B3132">
            <v>44958</v>
          </cell>
          <cell r="C3132">
            <v>44958</v>
          </cell>
        </row>
        <row r="3133">
          <cell r="A3133">
            <v>44958</v>
          </cell>
          <cell r="B3133">
            <v>44958</v>
          </cell>
          <cell r="C3133">
            <v>44958</v>
          </cell>
        </row>
        <row r="3134">
          <cell r="A3134">
            <v>44958</v>
          </cell>
          <cell r="B3134">
            <v>44958</v>
          </cell>
          <cell r="C3134">
            <v>44958</v>
          </cell>
        </row>
        <row r="3135">
          <cell r="A3135">
            <v>44958</v>
          </cell>
          <cell r="B3135">
            <v>44958</v>
          </cell>
          <cell r="C3135">
            <v>44958</v>
          </cell>
        </row>
        <row r="3136">
          <cell r="A3136">
            <v>44958</v>
          </cell>
          <cell r="B3136">
            <v>44958</v>
          </cell>
          <cell r="C3136">
            <v>44958</v>
          </cell>
        </row>
        <row r="3137">
          <cell r="A3137">
            <v>44958</v>
          </cell>
          <cell r="B3137">
            <v>44958</v>
          </cell>
          <cell r="C3137">
            <v>44958</v>
          </cell>
        </row>
        <row r="3138">
          <cell r="A3138">
            <v>44958</v>
          </cell>
          <cell r="B3138">
            <v>44958</v>
          </cell>
          <cell r="C3138">
            <v>44958</v>
          </cell>
        </row>
        <row r="3139">
          <cell r="A3139">
            <v>44958</v>
          </cell>
          <cell r="B3139">
            <v>44958</v>
          </cell>
          <cell r="C3139">
            <v>44958</v>
          </cell>
        </row>
        <row r="3140">
          <cell r="A3140">
            <v>44958</v>
          </cell>
          <cell r="B3140">
            <v>44958</v>
          </cell>
          <cell r="C3140">
            <v>44958</v>
          </cell>
        </row>
        <row r="3141">
          <cell r="A3141">
            <v>44958</v>
          </cell>
          <cell r="B3141">
            <v>44958</v>
          </cell>
          <cell r="C3141">
            <v>44958</v>
          </cell>
        </row>
        <row r="3142">
          <cell r="A3142">
            <v>44958</v>
          </cell>
          <cell r="B3142">
            <v>44958</v>
          </cell>
          <cell r="C3142">
            <v>44958</v>
          </cell>
        </row>
        <row r="3143">
          <cell r="A3143">
            <v>44958</v>
          </cell>
          <cell r="B3143">
            <v>44958</v>
          </cell>
          <cell r="C3143">
            <v>44958</v>
          </cell>
        </row>
        <row r="3144">
          <cell r="A3144">
            <v>44958</v>
          </cell>
          <cell r="B3144">
            <v>44958</v>
          </cell>
          <cell r="C3144">
            <v>44958</v>
          </cell>
        </row>
        <row r="3145">
          <cell r="A3145">
            <v>44958</v>
          </cell>
          <cell r="B3145">
            <v>44958</v>
          </cell>
          <cell r="C3145">
            <v>44958</v>
          </cell>
        </row>
        <row r="3146">
          <cell r="A3146">
            <v>44958</v>
          </cell>
          <cell r="B3146">
            <v>44958</v>
          </cell>
          <cell r="C3146">
            <v>44958</v>
          </cell>
        </row>
        <row r="3147">
          <cell r="A3147">
            <v>44958</v>
          </cell>
          <cell r="B3147">
            <v>44958</v>
          </cell>
          <cell r="C3147">
            <v>44958</v>
          </cell>
        </row>
        <row r="3148">
          <cell r="A3148">
            <v>44958</v>
          </cell>
          <cell r="B3148">
            <v>44958</v>
          </cell>
          <cell r="C3148">
            <v>44958</v>
          </cell>
        </row>
        <row r="3149">
          <cell r="A3149">
            <v>44958</v>
          </cell>
          <cell r="B3149">
            <v>44958</v>
          </cell>
          <cell r="C3149">
            <v>44958</v>
          </cell>
        </row>
        <row r="3150">
          <cell r="A3150">
            <v>44958</v>
          </cell>
          <cell r="B3150">
            <v>44958</v>
          </cell>
          <cell r="C3150">
            <v>44958</v>
          </cell>
        </row>
        <row r="3151">
          <cell r="A3151">
            <v>44958</v>
          </cell>
          <cell r="B3151">
            <v>44958</v>
          </cell>
          <cell r="C3151">
            <v>44958</v>
          </cell>
        </row>
        <row r="3152">
          <cell r="A3152">
            <v>44958</v>
          </cell>
          <cell r="B3152">
            <v>44958</v>
          </cell>
          <cell r="C3152">
            <v>44958</v>
          </cell>
        </row>
        <row r="3153">
          <cell r="A3153">
            <v>44958</v>
          </cell>
          <cell r="B3153">
            <v>44958</v>
          </cell>
          <cell r="C3153">
            <v>44958</v>
          </cell>
        </row>
        <row r="3154">
          <cell r="A3154">
            <v>44958</v>
          </cell>
          <cell r="B3154">
            <v>44958</v>
          </cell>
          <cell r="C3154">
            <v>44958</v>
          </cell>
        </row>
        <row r="3155">
          <cell r="A3155">
            <v>44958</v>
          </cell>
          <cell r="B3155">
            <v>44958</v>
          </cell>
          <cell r="C3155">
            <v>44958</v>
          </cell>
        </row>
        <row r="3156">
          <cell r="A3156">
            <v>44958</v>
          </cell>
          <cell r="B3156">
            <v>44958</v>
          </cell>
          <cell r="C3156">
            <v>44958</v>
          </cell>
        </row>
        <row r="3157">
          <cell r="A3157">
            <v>44958</v>
          </cell>
          <cell r="B3157">
            <v>44958</v>
          </cell>
          <cell r="C3157">
            <v>44958</v>
          </cell>
        </row>
        <row r="3158">
          <cell r="A3158">
            <v>44958</v>
          </cell>
          <cell r="B3158">
            <v>44958</v>
          </cell>
          <cell r="C3158">
            <v>44958</v>
          </cell>
        </row>
        <row r="3159">
          <cell r="A3159">
            <v>44958</v>
          </cell>
          <cell r="B3159">
            <v>44958</v>
          </cell>
          <cell r="C3159">
            <v>44958</v>
          </cell>
        </row>
        <row r="3160">
          <cell r="A3160">
            <v>44958</v>
          </cell>
          <cell r="B3160">
            <v>44958</v>
          </cell>
          <cell r="C3160">
            <v>44958</v>
          </cell>
        </row>
        <row r="3161">
          <cell r="A3161">
            <v>44958</v>
          </cell>
          <cell r="B3161">
            <v>44958</v>
          </cell>
          <cell r="C3161">
            <v>44958</v>
          </cell>
        </row>
        <row r="3162">
          <cell r="A3162">
            <v>44958</v>
          </cell>
          <cell r="B3162">
            <v>44958</v>
          </cell>
          <cell r="C3162">
            <v>44958</v>
          </cell>
        </row>
        <row r="3163">
          <cell r="A3163">
            <v>44958</v>
          </cell>
          <cell r="B3163">
            <v>44958</v>
          </cell>
          <cell r="C3163">
            <v>44958</v>
          </cell>
        </row>
        <row r="3164">
          <cell r="A3164">
            <v>44958</v>
          </cell>
          <cell r="B3164">
            <v>44958</v>
          </cell>
          <cell r="C3164">
            <v>44958</v>
          </cell>
        </row>
        <row r="3165">
          <cell r="A3165">
            <v>44958</v>
          </cell>
          <cell r="B3165">
            <v>44958</v>
          </cell>
          <cell r="C3165">
            <v>44958</v>
          </cell>
        </row>
        <row r="3166">
          <cell r="A3166">
            <v>44958</v>
          </cell>
          <cell r="B3166">
            <v>44958</v>
          </cell>
          <cell r="C3166">
            <v>44958</v>
          </cell>
        </row>
        <row r="3167">
          <cell r="A3167">
            <v>44958</v>
          </cell>
          <cell r="B3167">
            <v>44958</v>
          </cell>
          <cell r="C3167">
            <v>44958</v>
          </cell>
        </row>
        <row r="3168">
          <cell r="A3168">
            <v>44958</v>
          </cell>
          <cell r="B3168">
            <v>44958</v>
          </cell>
          <cell r="C3168">
            <v>44958</v>
          </cell>
        </row>
        <row r="3169">
          <cell r="A3169">
            <v>44958</v>
          </cell>
          <cell r="B3169">
            <v>44958</v>
          </cell>
          <cell r="C3169">
            <v>44958</v>
          </cell>
        </row>
        <row r="3170">
          <cell r="A3170">
            <v>44958</v>
          </cell>
          <cell r="B3170">
            <v>44958</v>
          </cell>
          <cell r="C3170">
            <v>44958</v>
          </cell>
        </row>
        <row r="3171">
          <cell r="A3171">
            <v>44958</v>
          </cell>
          <cell r="B3171">
            <v>44958</v>
          </cell>
          <cell r="C3171">
            <v>44958</v>
          </cell>
        </row>
        <row r="3172">
          <cell r="A3172">
            <v>44958</v>
          </cell>
          <cell r="B3172">
            <v>44958</v>
          </cell>
          <cell r="C3172">
            <v>44958</v>
          </cell>
        </row>
        <row r="3173">
          <cell r="A3173">
            <v>44958</v>
          </cell>
          <cell r="B3173">
            <v>44958</v>
          </cell>
          <cell r="C3173">
            <v>44958</v>
          </cell>
        </row>
        <row r="3174">
          <cell r="A3174">
            <v>44958</v>
          </cell>
          <cell r="B3174">
            <v>44958</v>
          </cell>
          <cell r="C3174">
            <v>44958</v>
          </cell>
        </row>
        <row r="3175">
          <cell r="A3175">
            <v>44958</v>
          </cell>
          <cell r="B3175">
            <v>44958</v>
          </cell>
          <cell r="C3175">
            <v>44958</v>
          </cell>
        </row>
        <row r="3176">
          <cell r="A3176">
            <v>44958</v>
          </cell>
          <cell r="B3176">
            <v>44958</v>
          </cell>
          <cell r="C3176">
            <v>44958</v>
          </cell>
        </row>
        <row r="3177">
          <cell r="A3177">
            <v>44958</v>
          </cell>
          <cell r="B3177">
            <v>44958</v>
          </cell>
          <cell r="C3177">
            <v>44958</v>
          </cell>
        </row>
        <row r="3178">
          <cell r="A3178">
            <v>44958</v>
          </cell>
          <cell r="B3178">
            <v>44958</v>
          </cell>
          <cell r="C3178">
            <v>44958</v>
          </cell>
        </row>
        <row r="3179">
          <cell r="A3179">
            <v>44958</v>
          </cell>
          <cell r="B3179">
            <v>44958</v>
          </cell>
          <cell r="C3179">
            <v>44958</v>
          </cell>
        </row>
        <row r="3180">
          <cell r="A3180">
            <v>44958</v>
          </cell>
          <cell r="B3180">
            <v>44958</v>
          </cell>
          <cell r="C3180">
            <v>44958</v>
          </cell>
        </row>
        <row r="3181">
          <cell r="A3181">
            <v>44958</v>
          </cell>
          <cell r="B3181">
            <v>44958</v>
          </cell>
          <cell r="C3181">
            <v>44958</v>
          </cell>
        </row>
        <row r="3182">
          <cell r="A3182">
            <v>44958</v>
          </cell>
          <cell r="B3182">
            <v>44958</v>
          </cell>
          <cell r="C3182">
            <v>44958</v>
          </cell>
        </row>
        <row r="3183">
          <cell r="A3183">
            <v>44958</v>
          </cell>
          <cell r="B3183">
            <v>44958</v>
          </cell>
          <cell r="C3183">
            <v>44958</v>
          </cell>
        </row>
        <row r="3184">
          <cell r="A3184">
            <v>44958</v>
          </cell>
          <cell r="B3184">
            <v>44958</v>
          </cell>
          <cell r="C3184">
            <v>44958</v>
          </cell>
        </row>
        <row r="3185">
          <cell r="A3185">
            <v>44958</v>
          </cell>
          <cell r="B3185">
            <v>44958</v>
          </cell>
          <cell r="C3185">
            <v>44958</v>
          </cell>
        </row>
        <row r="3186">
          <cell r="A3186">
            <v>44958</v>
          </cell>
          <cell r="B3186">
            <v>44958</v>
          </cell>
          <cell r="C3186">
            <v>44958</v>
          </cell>
        </row>
        <row r="3187">
          <cell r="A3187">
            <v>44958</v>
          </cell>
          <cell r="B3187">
            <v>44958</v>
          </cell>
          <cell r="C3187">
            <v>44958</v>
          </cell>
        </row>
        <row r="3188">
          <cell r="A3188">
            <v>44958</v>
          </cell>
          <cell r="B3188">
            <v>44958</v>
          </cell>
          <cell r="C3188">
            <v>44958</v>
          </cell>
        </row>
        <row r="3189">
          <cell r="A3189">
            <v>44958</v>
          </cell>
          <cell r="B3189">
            <v>44958</v>
          </cell>
          <cell r="C3189">
            <v>44958</v>
          </cell>
        </row>
        <row r="3190">
          <cell r="A3190">
            <v>44958</v>
          </cell>
          <cell r="B3190">
            <v>44958</v>
          </cell>
          <cell r="C3190">
            <v>44958</v>
          </cell>
        </row>
        <row r="3191">
          <cell r="A3191">
            <v>44958</v>
          </cell>
          <cell r="B3191">
            <v>44958</v>
          </cell>
          <cell r="C3191">
            <v>44958</v>
          </cell>
        </row>
        <row r="3192">
          <cell r="A3192">
            <v>44958</v>
          </cell>
          <cell r="B3192">
            <v>44958</v>
          </cell>
          <cell r="C3192">
            <v>44958</v>
          </cell>
        </row>
        <row r="3193">
          <cell r="A3193">
            <v>44958</v>
          </cell>
          <cell r="B3193">
            <v>44958</v>
          </cell>
          <cell r="C3193">
            <v>44958</v>
          </cell>
        </row>
        <row r="3194">
          <cell r="A3194">
            <v>44958</v>
          </cell>
          <cell r="B3194">
            <v>44958</v>
          </cell>
          <cell r="C3194">
            <v>44958</v>
          </cell>
        </row>
        <row r="3195">
          <cell r="A3195">
            <v>44958</v>
          </cell>
          <cell r="B3195">
            <v>44958</v>
          </cell>
          <cell r="C3195">
            <v>44958</v>
          </cell>
        </row>
        <row r="3196">
          <cell r="A3196">
            <v>44958</v>
          </cell>
          <cell r="B3196">
            <v>44958</v>
          </cell>
          <cell r="C3196">
            <v>44958</v>
          </cell>
        </row>
        <row r="3197">
          <cell r="A3197">
            <v>44958</v>
          </cell>
          <cell r="B3197">
            <v>44958</v>
          </cell>
          <cell r="C3197">
            <v>44958</v>
          </cell>
        </row>
        <row r="3198">
          <cell r="A3198">
            <v>44958</v>
          </cell>
          <cell r="B3198">
            <v>44958</v>
          </cell>
          <cell r="C3198">
            <v>44958</v>
          </cell>
        </row>
        <row r="3199">
          <cell r="A3199">
            <v>44958</v>
          </cell>
          <cell r="B3199">
            <v>44958</v>
          </cell>
          <cell r="C3199">
            <v>44958</v>
          </cell>
        </row>
        <row r="3200">
          <cell r="A3200">
            <v>44958</v>
          </cell>
          <cell r="B3200">
            <v>44958</v>
          </cell>
          <cell r="C3200">
            <v>44958</v>
          </cell>
        </row>
        <row r="3201">
          <cell r="A3201">
            <v>44958</v>
          </cell>
          <cell r="B3201">
            <v>44958</v>
          </cell>
          <cell r="C3201">
            <v>44958</v>
          </cell>
        </row>
        <row r="3202">
          <cell r="A3202">
            <v>44958</v>
          </cell>
          <cell r="B3202">
            <v>44958</v>
          </cell>
          <cell r="C3202">
            <v>44958</v>
          </cell>
        </row>
        <row r="3203">
          <cell r="A3203">
            <v>44958</v>
          </cell>
          <cell r="B3203">
            <v>44958</v>
          </cell>
          <cell r="C3203">
            <v>44958</v>
          </cell>
        </row>
        <row r="3204">
          <cell r="A3204">
            <v>44958</v>
          </cell>
          <cell r="B3204">
            <v>44958</v>
          </cell>
          <cell r="C3204">
            <v>44958</v>
          </cell>
        </row>
        <row r="3205">
          <cell r="A3205">
            <v>44958</v>
          </cell>
          <cell r="B3205">
            <v>44958</v>
          </cell>
          <cell r="C3205">
            <v>44958</v>
          </cell>
        </row>
        <row r="3206">
          <cell r="A3206">
            <v>44958</v>
          </cell>
          <cell r="B3206">
            <v>44958</v>
          </cell>
          <cell r="C3206">
            <v>44958</v>
          </cell>
        </row>
        <row r="3207">
          <cell r="A3207">
            <v>44958</v>
          </cell>
          <cell r="B3207">
            <v>44958</v>
          </cell>
          <cell r="C3207">
            <v>44958</v>
          </cell>
        </row>
        <row r="3208">
          <cell r="A3208">
            <v>44958</v>
          </cell>
          <cell r="B3208">
            <v>44958</v>
          </cell>
          <cell r="C3208">
            <v>44958</v>
          </cell>
        </row>
        <row r="3209">
          <cell r="A3209">
            <v>44958</v>
          </cell>
          <cell r="B3209">
            <v>44958</v>
          </cell>
          <cell r="C3209">
            <v>44958</v>
          </cell>
        </row>
        <row r="3210">
          <cell r="A3210">
            <v>44958</v>
          </cell>
          <cell r="B3210">
            <v>44958</v>
          </cell>
          <cell r="C3210">
            <v>44958</v>
          </cell>
        </row>
        <row r="3211">
          <cell r="A3211">
            <v>44958</v>
          </cell>
          <cell r="B3211">
            <v>44958</v>
          </cell>
          <cell r="C3211">
            <v>44958</v>
          </cell>
        </row>
        <row r="3212">
          <cell r="A3212">
            <v>44958</v>
          </cell>
          <cell r="B3212">
            <v>44958</v>
          </cell>
          <cell r="C3212">
            <v>44958</v>
          </cell>
        </row>
        <row r="3213">
          <cell r="A3213">
            <v>44958</v>
          </cell>
          <cell r="B3213">
            <v>44958</v>
          </cell>
          <cell r="C3213">
            <v>44958</v>
          </cell>
        </row>
        <row r="3214">
          <cell r="A3214">
            <v>44958</v>
          </cell>
          <cell r="B3214">
            <v>44958</v>
          </cell>
          <cell r="C3214">
            <v>44958</v>
          </cell>
        </row>
        <row r="3215">
          <cell r="A3215">
            <v>44958</v>
          </cell>
          <cell r="B3215">
            <v>44958</v>
          </cell>
          <cell r="C3215">
            <v>44958</v>
          </cell>
        </row>
        <row r="3216">
          <cell r="A3216">
            <v>44958</v>
          </cell>
          <cell r="B3216">
            <v>44958</v>
          </cell>
          <cell r="C3216">
            <v>44958</v>
          </cell>
        </row>
        <row r="3217">
          <cell r="A3217">
            <v>44958</v>
          </cell>
          <cell r="B3217">
            <v>44958</v>
          </cell>
          <cell r="C3217">
            <v>44958</v>
          </cell>
        </row>
        <row r="3218">
          <cell r="A3218">
            <v>44958</v>
          </cell>
          <cell r="B3218">
            <v>44958</v>
          </cell>
          <cell r="C3218">
            <v>44958</v>
          </cell>
        </row>
        <row r="3219">
          <cell r="A3219">
            <v>44958</v>
          </cell>
          <cell r="B3219">
            <v>44958</v>
          </cell>
          <cell r="C3219">
            <v>44958</v>
          </cell>
        </row>
        <row r="3220">
          <cell r="A3220">
            <v>44958</v>
          </cell>
          <cell r="B3220">
            <v>44958</v>
          </cell>
          <cell r="C3220">
            <v>44958</v>
          </cell>
        </row>
        <row r="3221">
          <cell r="A3221">
            <v>44958</v>
          </cell>
          <cell r="B3221">
            <v>44958</v>
          </cell>
          <cell r="C3221">
            <v>44958</v>
          </cell>
        </row>
        <row r="3222">
          <cell r="A3222">
            <v>44958</v>
          </cell>
          <cell r="B3222">
            <v>44958</v>
          </cell>
          <cell r="C3222">
            <v>44958</v>
          </cell>
        </row>
        <row r="3223">
          <cell r="A3223">
            <v>44958</v>
          </cell>
          <cell r="B3223">
            <v>44958</v>
          </cell>
          <cell r="C3223">
            <v>44958</v>
          </cell>
        </row>
        <row r="3224">
          <cell r="A3224">
            <v>44958</v>
          </cell>
          <cell r="B3224">
            <v>44958</v>
          </cell>
          <cell r="C3224">
            <v>44958</v>
          </cell>
        </row>
        <row r="3225">
          <cell r="A3225">
            <v>44958</v>
          </cell>
          <cell r="B3225">
            <v>44958</v>
          </cell>
          <cell r="C3225">
            <v>44958</v>
          </cell>
        </row>
        <row r="3226">
          <cell r="A3226">
            <v>44958</v>
          </cell>
          <cell r="B3226">
            <v>44958</v>
          </cell>
          <cell r="C3226">
            <v>44958</v>
          </cell>
        </row>
        <row r="3227">
          <cell r="A3227">
            <v>44958</v>
          </cell>
          <cell r="B3227">
            <v>44958</v>
          </cell>
          <cell r="C3227">
            <v>44958</v>
          </cell>
        </row>
        <row r="3228">
          <cell r="A3228">
            <v>44958</v>
          </cell>
          <cell r="B3228">
            <v>44958</v>
          </cell>
          <cell r="C3228">
            <v>44958</v>
          </cell>
        </row>
        <row r="3229">
          <cell r="A3229">
            <v>44958</v>
          </cell>
          <cell r="B3229">
            <v>44958</v>
          </cell>
          <cell r="C3229">
            <v>44958</v>
          </cell>
        </row>
        <row r="3230">
          <cell r="A3230">
            <v>44958</v>
          </cell>
          <cell r="B3230">
            <v>44958</v>
          </cell>
          <cell r="C3230">
            <v>44958</v>
          </cell>
        </row>
        <row r="3231">
          <cell r="A3231">
            <v>44958</v>
          </cell>
          <cell r="B3231">
            <v>44958</v>
          </cell>
          <cell r="C3231">
            <v>44958</v>
          </cell>
        </row>
        <row r="3232">
          <cell r="A3232">
            <v>44958</v>
          </cell>
          <cell r="B3232">
            <v>44958</v>
          </cell>
          <cell r="C3232">
            <v>44958</v>
          </cell>
        </row>
        <row r="3233">
          <cell r="A3233">
            <v>44958</v>
          </cell>
          <cell r="B3233">
            <v>44958</v>
          </cell>
          <cell r="C3233">
            <v>44958</v>
          </cell>
        </row>
        <row r="3234">
          <cell r="A3234">
            <v>44958</v>
          </cell>
          <cell r="B3234">
            <v>44958</v>
          </cell>
          <cell r="C3234">
            <v>44958</v>
          </cell>
        </row>
        <row r="3235">
          <cell r="A3235">
            <v>44958</v>
          </cell>
          <cell r="B3235">
            <v>44958</v>
          </cell>
          <cell r="C3235">
            <v>44958</v>
          </cell>
        </row>
        <row r="3236">
          <cell r="A3236">
            <v>44958</v>
          </cell>
          <cell r="B3236">
            <v>44958</v>
          </cell>
          <cell r="C3236">
            <v>44958</v>
          </cell>
        </row>
        <row r="3237">
          <cell r="A3237">
            <v>44958</v>
          </cell>
          <cell r="B3237">
            <v>44958</v>
          </cell>
          <cell r="C3237">
            <v>44958</v>
          </cell>
        </row>
        <row r="3238">
          <cell r="A3238">
            <v>44958</v>
          </cell>
          <cell r="B3238">
            <v>44958</v>
          </cell>
          <cell r="C3238">
            <v>44958</v>
          </cell>
        </row>
        <row r="3239">
          <cell r="A3239">
            <v>44958</v>
          </cell>
          <cell r="B3239">
            <v>44958</v>
          </cell>
          <cell r="C3239">
            <v>44958</v>
          </cell>
        </row>
        <row r="3240">
          <cell r="A3240">
            <v>44958</v>
          </cell>
          <cell r="B3240">
            <v>44958</v>
          </cell>
          <cell r="C3240">
            <v>44958</v>
          </cell>
        </row>
        <row r="3241">
          <cell r="A3241">
            <v>44958</v>
          </cell>
          <cell r="B3241">
            <v>44958</v>
          </cell>
          <cell r="C3241">
            <v>44958</v>
          </cell>
        </row>
        <row r="3242">
          <cell r="A3242">
            <v>44958</v>
          </cell>
          <cell r="B3242">
            <v>44958</v>
          </cell>
          <cell r="C3242">
            <v>44958</v>
          </cell>
        </row>
        <row r="3243">
          <cell r="A3243">
            <v>44958</v>
          </cell>
          <cell r="B3243">
            <v>44958</v>
          </cell>
          <cell r="C3243">
            <v>44958</v>
          </cell>
        </row>
        <row r="3244">
          <cell r="A3244">
            <v>44958</v>
          </cell>
          <cell r="B3244">
            <v>44958</v>
          </cell>
          <cell r="C3244">
            <v>44958</v>
          </cell>
        </row>
        <row r="3245">
          <cell r="A3245">
            <v>44958</v>
          </cell>
          <cell r="B3245">
            <v>44958</v>
          </cell>
          <cell r="C3245">
            <v>44958</v>
          </cell>
        </row>
        <row r="3246">
          <cell r="A3246">
            <v>44958</v>
          </cell>
          <cell r="B3246">
            <v>44958</v>
          </cell>
          <cell r="C3246">
            <v>44958</v>
          </cell>
        </row>
        <row r="3247">
          <cell r="A3247">
            <v>44958</v>
          </cell>
          <cell r="B3247">
            <v>44958</v>
          </cell>
          <cell r="C3247">
            <v>44958</v>
          </cell>
        </row>
        <row r="3248">
          <cell r="A3248">
            <v>44958</v>
          </cell>
          <cell r="B3248">
            <v>44958</v>
          </cell>
          <cell r="C3248">
            <v>44958</v>
          </cell>
        </row>
        <row r="3249">
          <cell r="A3249">
            <v>44958</v>
          </cell>
          <cell r="B3249">
            <v>44958</v>
          </cell>
          <cell r="C3249">
            <v>44958</v>
          </cell>
        </row>
        <row r="3250">
          <cell r="A3250">
            <v>44958</v>
          </cell>
          <cell r="B3250">
            <v>44958</v>
          </cell>
          <cell r="C3250">
            <v>44958</v>
          </cell>
        </row>
        <row r="3251">
          <cell r="A3251">
            <v>44958</v>
          </cell>
          <cell r="B3251">
            <v>44958</v>
          </cell>
          <cell r="C3251">
            <v>44958</v>
          </cell>
        </row>
        <row r="3252">
          <cell r="A3252">
            <v>44958</v>
          </cell>
          <cell r="B3252">
            <v>44958</v>
          </cell>
          <cell r="C3252">
            <v>44958</v>
          </cell>
        </row>
        <row r="3253">
          <cell r="A3253">
            <v>44958</v>
          </cell>
          <cell r="B3253">
            <v>44958</v>
          </cell>
          <cell r="C3253">
            <v>44958</v>
          </cell>
        </row>
        <row r="3254">
          <cell r="A3254">
            <v>44958</v>
          </cell>
          <cell r="B3254">
            <v>44958</v>
          </cell>
          <cell r="C3254">
            <v>44958</v>
          </cell>
        </row>
        <row r="3255">
          <cell r="A3255">
            <v>44958</v>
          </cell>
          <cell r="B3255">
            <v>44958</v>
          </cell>
          <cell r="C3255">
            <v>44958</v>
          </cell>
        </row>
        <row r="3256">
          <cell r="A3256">
            <v>44958</v>
          </cell>
          <cell r="B3256">
            <v>44958</v>
          </cell>
          <cell r="C3256">
            <v>44958</v>
          </cell>
        </row>
        <row r="3257">
          <cell r="A3257">
            <v>44958</v>
          </cell>
          <cell r="B3257">
            <v>44958</v>
          </cell>
          <cell r="C3257">
            <v>44958</v>
          </cell>
        </row>
        <row r="3258">
          <cell r="A3258">
            <v>44958</v>
          </cell>
          <cell r="B3258">
            <v>44958</v>
          </cell>
          <cell r="C3258">
            <v>44958</v>
          </cell>
        </row>
        <row r="3259">
          <cell r="A3259">
            <v>44958</v>
          </cell>
          <cell r="B3259">
            <v>44958</v>
          </cell>
          <cell r="C3259">
            <v>44958</v>
          </cell>
        </row>
        <row r="3260">
          <cell r="A3260">
            <v>44958</v>
          </cell>
          <cell r="B3260">
            <v>44958</v>
          </cell>
          <cell r="C3260">
            <v>44958</v>
          </cell>
        </row>
        <row r="3261">
          <cell r="A3261">
            <v>44958</v>
          </cell>
          <cell r="B3261">
            <v>44958</v>
          </cell>
          <cell r="C3261">
            <v>44958</v>
          </cell>
        </row>
        <row r="3262">
          <cell r="A3262">
            <v>44958</v>
          </cell>
          <cell r="B3262">
            <v>44958</v>
          </cell>
          <cell r="C3262">
            <v>44958</v>
          </cell>
        </row>
        <row r="3263">
          <cell r="A3263">
            <v>44958</v>
          </cell>
          <cell r="B3263">
            <v>44958</v>
          </cell>
          <cell r="C3263">
            <v>44958</v>
          </cell>
        </row>
        <row r="3264">
          <cell r="A3264">
            <v>44958</v>
          </cell>
          <cell r="B3264">
            <v>44958</v>
          </cell>
          <cell r="C3264">
            <v>44958</v>
          </cell>
        </row>
        <row r="3265">
          <cell r="A3265">
            <v>44958</v>
          </cell>
          <cell r="B3265">
            <v>44958</v>
          </cell>
          <cell r="C3265">
            <v>44958</v>
          </cell>
        </row>
        <row r="3266">
          <cell r="A3266">
            <v>44958</v>
          </cell>
          <cell r="B3266">
            <v>44958</v>
          </cell>
          <cell r="C3266">
            <v>44958</v>
          </cell>
        </row>
        <row r="3267">
          <cell r="A3267">
            <v>44958</v>
          </cell>
          <cell r="B3267">
            <v>44958</v>
          </cell>
          <cell r="C3267">
            <v>44958</v>
          </cell>
        </row>
        <row r="3268">
          <cell r="A3268">
            <v>44958</v>
          </cell>
          <cell r="B3268">
            <v>44958</v>
          </cell>
          <cell r="C3268">
            <v>44958</v>
          </cell>
        </row>
        <row r="3269">
          <cell r="A3269">
            <v>44958</v>
          </cell>
          <cell r="B3269">
            <v>44958</v>
          </cell>
          <cell r="C3269">
            <v>44958</v>
          </cell>
        </row>
        <row r="3270">
          <cell r="A3270">
            <v>44958</v>
          </cell>
          <cell r="B3270">
            <v>44958</v>
          </cell>
          <cell r="C3270">
            <v>44958</v>
          </cell>
        </row>
        <row r="3271">
          <cell r="A3271">
            <v>44958</v>
          </cell>
          <cell r="B3271">
            <v>44958</v>
          </cell>
          <cell r="C3271">
            <v>44958</v>
          </cell>
        </row>
        <row r="3272">
          <cell r="A3272">
            <v>44958</v>
          </cell>
          <cell r="B3272">
            <v>44958</v>
          </cell>
          <cell r="C3272">
            <v>44958</v>
          </cell>
        </row>
        <row r="3273">
          <cell r="A3273">
            <v>44958</v>
          </cell>
          <cell r="B3273">
            <v>44958</v>
          </cell>
          <cell r="C3273">
            <v>44958</v>
          </cell>
        </row>
        <row r="3274">
          <cell r="A3274">
            <v>44958</v>
          </cell>
          <cell r="B3274">
            <v>44958</v>
          </cell>
          <cell r="C3274">
            <v>44958</v>
          </cell>
        </row>
        <row r="3275">
          <cell r="A3275">
            <v>44958</v>
          </cell>
          <cell r="B3275">
            <v>44958</v>
          </cell>
          <cell r="C3275">
            <v>44958</v>
          </cell>
        </row>
        <row r="3276">
          <cell r="A3276">
            <v>44958</v>
          </cell>
          <cell r="B3276">
            <v>44958</v>
          </cell>
          <cell r="C3276">
            <v>44958</v>
          </cell>
        </row>
        <row r="3277">
          <cell r="A3277">
            <v>44958</v>
          </cell>
          <cell r="B3277">
            <v>44958</v>
          </cell>
          <cell r="C3277">
            <v>44958</v>
          </cell>
        </row>
        <row r="3278">
          <cell r="A3278">
            <v>44958</v>
          </cell>
          <cell r="B3278">
            <v>44958</v>
          </cell>
          <cell r="C3278">
            <v>44958</v>
          </cell>
        </row>
        <row r="3279">
          <cell r="A3279">
            <v>44958</v>
          </cell>
          <cell r="B3279">
            <v>44958</v>
          </cell>
          <cell r="C3279">
            <v>44958</v>
          </cell>
        </row>
        <row r="3280">
          <cell r="A3280">
            <v>44958</v>
          </cell>
          <cell r="B3280">
            <v>44958</v>
          </cell>
          <cell r="C3280">
            <v>44958</v>
          </cell>
        </row>
        <row r="3281">
          <cell r="A3281">
            <v>44958</v>
          </cell>
          <cell r="B3281">
            <v>44958</v>
          </cell>
          <cell r="C3281">
            <v>44958</v>
          </cell>
        </row>
        <row r="3282">
          <cell r="A3282">
            <v>44958</v>
          </cell>
          <cell r="B3282">
            <v>44958</v>
          </cell>
          <cell r="C3282">
            <v>44958</v>
          </cell>
        </row>
        <row r="3283">
          <cell r="A3283">
            <v>44958</v>
          </cell>
          <cell r="B3283">
            <v>44958</v>
          </cell>
          <cell r="C3283">
            <v>44958</v>
          </cell>
        </row>
        <row r="3284">
          <cell r="A3284">
            <v>44958</v>
          </cell>
          <cell r="B3284">
            <v>44958</v>
          </cell>
          <cell r="C3284">
            <v>44958</v>
          </cell>
        </row>
        <row r="3285">
          <cell r="A3285">
            <v>44958</v>
          </cell>
          <cell r="B3285">
            <v>44958</v>
          </cell>
          <cell r="C3285">
            <v>44958</v>
          </cell>
        </row>
        <row r="3286">
          <cell r="A3286">
            <v>44958</v>
          </cell>
          <cell r="B3286">
            <v>44958</v>
          </cell>
          <cell r="C3286">
            <v>44958</v>
          </cell>
        </row>
        <row r="3287">
          <cell r="A3287">
            <v>44958</v>
          </cell>
          <cell r="B3287">
            <v>44958</v>
          </cell>
          <cell r="C3287">
            <v>44958</v>
          </cell>
        </row>
        <row r="3288">
          <cell r="A3288">
            <v>44958</v>
          </cell>
          <cell r="B3288">
            <v>44958</v>
          </cell>
          <cell r="C3288">
            <v>44958</v>
          </cell>
        </row>
        <row r="3289">
          <cell r="A3289">
            <v>44958</v>
          </cell>
          <cell r="B3289">
            <v>44958</v>
          </cell>
          <cell r="C3289">
            <v>44958</v>
          </cell>
        </row>
        <row r="3290">
          <cell r="A3290">
            <v>44958</v>
          </cell>
          <cell r="B3290">
            <v>44958</v>
          </cell>
          <cell r="C3290">
            <v>44958</v>
          </cell>
        </row>
        <row r="3291">
          <cell r="A3291">
            <v>44958</v>
          </cell>
          <cell r="B3291">
            <v>44958</v>
          </cell>
          <cell r="C3291">
            <v>44958</v>
          </cell>
        </row>
        <row r="3292">
          <cell r="A3292">
            <v>44958</v>
          </cell>
          <cell r="B3292">
            <v>44958</v>
          </cell>
          <cell r="C3292">
            <v>44958</v>
          </cell>
        </row>
        <row r="3293">
          <cell r="A3293">
            <v>44958</v>
          </cell>
          <cell r="B3293">
            <v>44958</v>
          </cell>
          <cell r="C3293">
            <v>44958</v>
          </cell>
        </row>
        <row r="3294">
          <cell r="A3294">
            <v>44958</v>
          </cell>
          <cell r="B3294">
            <v>44958</v>
          </cell>
          <cell r="C3294">
            <v>44958</v>
          </cell>
        </row>
        <row r="3295">
          <cell r="A3295">
            <v>44958</v>
          </cell>
          <cell r="B3295">
            <v>44958</v>
          </cell>
          <cell r="C3295">
            <v>44958</v>
          </cell>
        </row>
        <row r="3296">
          <cell r="A3296">
            <v>44958</v>
          </cell>
          <cell r="B3296">
            <v>44958</v>
          </cell>
          <cell r="C3296">
            <v>44958</v>
          </cell>
        </row>
        <row r="3297">
          <cell r="A3297">
            <v>44958</v>
          </cell>
          <cell r="B3297">
            <v>44958</v>
          </cell>
          <cell r="C3297">
            <v>44958</v>
          </cell>
        </row>
        <row r="3298">
          <cell r="A3298">
            <v>44958</v>
          </cell>
          <cell r="B3298">
            <v>44958</v>
          </cell>
          <cell r="C3298">
            <v>44958</v>
          </cell>
        </row>
        <row r="3299">
          <cell r="A3299">
            <v>44958</v>
          </cell>
          <cell r="B3299">
            <v>44958</v>
          </cell>
          <cell r="C3299">
            <v>44958</v>
          </cell>
        </row>
        <row r="3300">
          <cell r="A3300">
            <v>44958</v>
          </cell>
          <cell r="B3300">
            <v>44958</v>
          </cell>
          <cell r="C3300">
            <v>44958</v>
          </cell>
        </row>
        <row r="3301">
          <cell r="A3301">
            <v>44958</v>
          </cell>
          <cell r="B3301">
            <v>44958</v>
          </cell>
          <cell r="C3301">
            <v>44958</v>
          </cell>
        </row>
        <row r="3302">
          <cell r="A3302">
            <v>44958</v>
          </cell>
          <cell r="B3302">
            <v>44958</v>
          </cell>
          <cell r="C3302">
            <v>44958</v>
          </cell>
        </row>
        <row r="3303">
          <cell r="A3303">
            <v>44958</v>
          </cell>
          <cell r="B3303">
            <v>44958</v>
          </cell>
          <cell r="C3303">
            <v>44958</v>
          </cell>
        </row>
        <row r="3304">
          <cell r="A3304">
            <v>44958</v>
          </cell>
          <cell r="B3304">
            <v>44958</v>
          </cell>
          <cell r="C3304">
            <v>44958</v>
          </cell>
        </row>
        <row r="3305">
          <cell r="A3305">
            <v>44958</v>
          </cell>
          <cell r="B3305">
            <v>44958</v>
          </cell>
          <cell r="C3305">
            <v>44958</v>
          </cell>
        </row>
        <row r="3306">
          <cell r="A3306">
            <v>44958</v>
          </cell>
          <cell r="B3306">
            <v>44958</v>
          </cell>
          <cell r="C3306">
            <v>44958</v>
          </cell>
        </row>
        <row r="3307">
          <cell r="A3307">
            <v>44958</v>
          </cell>
          <cell r="B3307">
            <v>44958</v>
          </cell>
          <cell r="C3307">
            <v>44958</v>
          </cell>
        </row>
        <row r="3308">
          <cell r="A3308">
            <v>44958</v>
          </cell>
          <cell r="B3308">
            <v>44958</v>
          </cell>
          <cell r="C3308">
            <v>44958</v>
          </cell>
        </row>
        <row r="3309">
          <cell r="A3309">
            <v>44958</v>
          </cell>
          <cell r="B3309">
            <v>44958</v>
          </cell>
          <cell r="C3309">
            <v>44958</v>
          </cell>
        </row>
        <row r="3310">
          <cell r="A3310">
            <v>44958</v>
          </cell>
          <cell r="B3310">
            <v>44958</v>
          </cell>
          <cell r="C3310">
            <v>44958</v>
          </cell>
        </row>
        <row r="3311">
          <cell r="A3311">
            <v>44958</v>
          </cell>
          <cell r="B3311">
            <v>44958</v>
          </cell>
          <cell r="C3311">
            <v>44958</v>
          </cell>
        </row>
        <row r="3312">
          <cell r="A3312">
            <v>44958</v>
          </cell>
          <cell r="B3312">
            <v>44958</v>
          </cell>
          <cell r="C3312">
            <v>44958</v>
          </cell>
        </row>
        <row r="3313">
          <cell r="A3313">
            <v>44958</v>
          </cell>
          <cell r="B3313">
            <v>44958</v>
          </cell>
          <cell r="C3313">
            <v>44958</v>
          </cell>
        </row>
        <row r="3314">
          <cell r="A3314">
            <v>44958</v>
          </cell>
          <cell r="B3314">
            <v>44958</v>
          </cell>
          <cell r="C3314">
            <v>44958</v>
          </cell>
        </row>
        <row r="3315">
          <cell r="A3315">
            <v>44958</v>
          </cell>
          <cell r="B3315">
            <v>44958</v>
          </cell>
          <cell r="C3315">
            <v>44958</v>
          </cell>
        </row>
        <row r="3316">
          <cell r="A3316">
            <v>44958</v>
          </cell>
          <cell r="B3316">
            <v>44958</v>
          </cell>
          <cell r="C3316">
            <v>44958</v>
          </cell>
        </row>
        <row r="3317">
          <cell r="A3317">
            <v>44958</v>
          </cell>
          <cell r="B3317">
            <v>44958</v>
          </cell>
          <cell r="C3317">
            <v>44958</v>
          </cell>
        </row>
        <row r="3318">
          <cell r="A3318">
            <v>44958</v>
          </cell>
          <cell r="B3318">
            <v>44958</v>
          </cell>
          <cell r="C3318">
            <v>44958</v>
          </cell>
        </row>
        <row r="3319">
          <cell r="A3319">
            <v>44958</v>
          </cell>
          <cell r="B3319">
            <v>44958</v>
          </cell>
          <cell r="C3319">
            <v>44958</v>
          </cell>
        </row>
        <row r="3320">
          <cell r="A3320">
            <v>44958</v>
          </cell>
          <cell r="B3320">
            <v>44958</v>
          </cell>
          <cell r="C3320">
            <v>44958</v>
          </cell>
        </row>
        <row r="3321">
          <cell r="A3321">
            <v>44958</v>
          </cell>
          <cell r="B3321">
            <v>44958</v>
          </cell>
          <cell r="C3321">
            <v>44958</v>
          </cell>
        </row>
        <row r="3322">
          <cell r="A3322">
            <v>44958</v>
          </cell>
          <cell r="B3322">
            <v>44958</v>
          </cell>
          <cell r="C3322">
            <v>44958</v>
          </cell>
        </row>
        <row r="3323">
          <cell r="A3323">
            <v>44958</v>
          </cell>
          <cell r="B3323">
            <v>44958</v>
          </cell>
          <cell r="C3323">
            <v>44958</v>
          </cell>
        </row>
        <row r="3324">
          <cell r="A3324">
            <v>44958</v>
          </cell>
          <cell r="B3324">
            <v>44958</v>
          </cell>
          <cell r="C3324">
            <v>44958</v>
          </cell>
        </row>
        <row r="3325">
          <cell r="A3325">
            <v>44958</v>
          </cell>
          <cell r="B3325">
            <v>44958</v>
          </cell>
          <cell r="C3325">
            <v>44958</v>
          </cell>
        </row>
        <row r="3326">
          <cell r="A3326">
            <v>44958</v>
          </cell>
          <cell r="B3326">
            <v>44958</v>
          </cell>
          <cell r="C3326">
            <v>44958</v>
          </cell>
        </row>
        <row r="3327">
          <cell r="A3327">
            <v>44958</v>
          </cell>
          <cell r="B3327">
            <v>44958</v>
          </cell>
          <cell r="C3327">
            <v>44958</v>
          </cell>
        </row>
        <row r="3328">
          <cell r="A3328">
            <v>44958</v>
          </cell>
          <cell r="B3328">
            <v>44958</v>
          </cell>
          <cell r="C3328">
            <v>44958</v>
          </cell>
        </row>
        <row r="3329">
          <cell r="A3329">
            <v>44958</v>
          </cell>
          <cell r="B3329">
            <v>44958</v>
          </cell>
          <cell r="C3329">
            <v>44958</v>
          </cell>
        </row>
        <row r="3330">
          <cell r="A3330">
            <v>44958</v>
          </cell>
          <cell r="B3330">
            <v>44958</v>
          </cell>
          <cell r="C3330">
            <v>44958</v>
          </cell>
        </row>
        <row r="3331">
          <cell r="A3331">
            <v>44958</v>
          </cell>
          <cell r="B3331">
            <v>44958</v>
          </cell>
          <cell r="C3331">
            <v>44958</v>
          </cell>
        </row>
        <row r="3332">
          <cell r="A3332">
            <v>44958</v>
          </cell>
          <cell r="B3332">
            <v>44958</v>
          </cell>
          <cell r="C3332">
            <v>44958</v>
          </cell>
        </row>
        <row r="3333">
          <cell r="A3333">
            <v>44958</v>
          </cell>
          <cell r="B3333">
            <v>44958</v>
          </cell>
          <cell r="C3333">
            <v>44958</v>
          </cell>
        </row>
        <row r="3334">
          <cell r="A3334">
            <v>44958</v>
          </cell>
          <cell r="B3334">
            <v>44958</v>
          </cell>
          <cell r="C3334">
            <v>44958</v>
          </cell>
        </row>
        <row r="3335">
          <cell r="A3335">
            <v>44958</v>
          </cell>
          <cell r="B3335">
            <v>44958</v>
          </cell>
          <cell r="C3335">
            <v>44958</v>
          </cell>
        </row>
        <row r="3336">
          <cell r="A3336">
            <v>44958</v>
          </cell>
          <cell r="B3336">
            <v>44958</v>
          </cell>
          <cell r="C3336">
            <v>44958</v>
          </cell>
        </row>
        <row r="3337">
          <cell r="A3337">
            <v>44958</v>
          </cell>
          <cell r="B3337">
            <v>44958</v>
          </cell>
          <cell r="C3337">
            <v>44958</v>
          </cell>
        </row>
        <row r="3338">
          <cell r="A3338">
            <v>44958</v>
          </cell>
          <cell r="B3338">
            <v>44958</v>
          </cell>
          <cell r="C3338">
            <v>44958</v>
          </cell>
        </row>
        <row r="3339">
          <cell r="A3339">
            <v>44958</v>
          </cell>
          <cell r="B3339">
            <v>44958</v>
          </cell>
          <cell r="C3339">
            <v>44958</v>
          </cell>
        </row>
        <row r="3340">
          <cell r="A3340">
            <v>44958</v>
          </cell>
          <cell r="B3340">
            <v>44958</v>
          </cell>
          <cell r="C3340">
            <v>44958</v>
          </cell>
        </row>
        <row r="3341">
          <cell r="A3341">
            <v>44958</v>
          </cell>
          <cell r="B3341">
            <v>44958</v>
          </cell>
          <cell r="C3341">
            <v>44958</v>
          </cell>
        </row>
        <row r="3342">
          <cell r="A3342">
            <v>44958</v>
          </cell>
          <cell r="B3342">
            <v>44958</v>
          </cell>
          <cell r="C3342">
            <v>44958</v>
          </cell>
        </row>
        <row r="3343">
          <cell r="A3343">
            <v>44958</v>
          </cell>
          <cell r="B3343">
            <v>44958</v>
          </cell>
          <cell r="C3343">
            <v>44958</v>
          </cell>
        </row>
        <row r="3344">
          <cell r="A3344">
            <v>44958</v>
          </cell>
          <cell r="B3344">
            <v>44958</v>
          </cell>
          <cell r="C3344">
            <v>44958</v>
          </cell>
        </row>
        <row r="3345">
          <cell r="A3345">
            <v>44958</v>
          </cell>
          <cell r="B3345">
            <v>44958</v>
          </cell>
          <cell r="C3345">
            <v>44958</v>
          </cell>
        </row>
        <row r="3346">
          <cell r="A3346">
            <v>44958</v>
          </cell>
          <cell r="B3346">
            <v>44958</v>
          </cell>
          <cell r="C3346">
            <v>44958</v>
          </cell>
        </row>
        <row r="3347">
          <cell r="A3347">
            <v>44958</v>
          </cell>
          <cell r="B3347">
            <v>44958</v>
          </cell>
          <cell r="C3347">
            <v>44958</v>
          </cell>
        </row>
        <row r="3348">
          <cell r="A3348">
            <v>44958</v>
          </cell>
          <cell r="B3348">
            <v>44958</v>
          </cell>
          <cell r="C3348">
            <v>44958</v>
          </cell>
        </row>
        <row r="3349">
          <cell r="A3349">
            <v>44958</v>
          </cell>
          <cell r="B3349">
            <v>44958</v>
          </cell>
          <cell r="C3349">
            <v>44958</v>
          </cell>
        </row>
        <row r="3350">
          <cell r="A3350">
            <v>44958</v>
          </cell>
          <cell r="B3350">
            <v>44958</v>
          </cell>
          <cell r="C3350">
            <v>44958</v>
          </cell>
        </row>
        <row r="3351">
          <cell r="A3351">
            <v>44958</v>
          </cell>
          <cell r="B3351">
            <v>44958</v>
          </cell>
          <cell r="C3351">
            <v>44958</v>
          </cell>
        </row>
        <row r="3352">
          <cell r="A3352">
            <v>44958</v>
          </cell>
          <cell r="B3352">
            <v>44958</v>
          </cell>
          <cell r="C3352">
            <v>44958</v>
          </cell>
        </row>
        <row r="3353">
          <cell r="A3353">
            <v>44958</v>
          </cell>
          <cell r="B3353">
            <v>44958</v>
          </cell>
          <cell r="C3353">
            <v>44958</v>
          </cell>
        </row>
        <row r="3354">
          <cell r="A3354">
            <v>44958</v>
          </cell>
          <cell r="B3354">
            <v>44958</v>
          </cell>
          <cell r="C3354">
            <v>44958</v>
          </cell>
        </row>
        <row r="3355">
          <cell r="A3355">
            <v>44958</v>
          </cell>
          <cell r="B3355">
            <v>44958</v>
          </cell>
          <cell r="C3355">
            <v>44958</v>
          </cell>
        </row>
        <row r="3356">
          <cell r="A3356">
            <v>44958</v>
          </cell>
          <cell r="B3356">
            <v>44958</v>
          </cell>
          <cell r="C3356">
            <v>44958</v>
          </cell>
        </row>
        <row r="3357">
          <cell r="A3357">
            <v>44958</v>
          </cell>
          <cell r="B3357">
            <v>44958</v>
          </cell>
          <cell r="C3357">
            <v>44958</v>
          </cell>
        </row>
        <row r="3358">
          <cell r="A3358">
            <v>44958</v>
          </cell>
          <cell r="B3358">
            <v>44958</v>
          </cell>
          <cell r="C3358">
            <v>44958</v>
          </cell>
        </row>
        <row r="3359">
          <cell r="A3359">
            <v>44958</v>
          </cell>
          <cell r="B3359">
            <v>44958</v>
          </cell>
          <cell r="C3359">
            <v>44958</v>
          </cell>
        </row>
        <row r="3360">
          <cell r="A3360">
            <v>44958</v>
          </cell>
          <cell r="B3360">
            <v>44958</v>
          </cell>
          <cell r="C3360">
            <v>44958</v>
          </cell>
        </row>
        <row r="3361">
          <cell r="A3361">
            <v>44958</v>
          </cell>
          <cell r="B3361">
            <v>44958</v>
          </cell>
          <cell r="C3361">
            <v>44958</v>
          </cell>
        </row>
        <row r="3362">
          <cell r="A3362">
            <v>44958</v>
          </cell>
          <cell r="B3362">
            <v>44958</v>
          </cell>
          <cell r="C3362">
            <v>44958</v>
          </cell>
        </row>
        <row r="3363">
          <cell r="A3363">
            <v>44958</v>
          </cell>
          <cell r="B3363">
            <v>44958</v>
          </cell>
          <cell r="C3363">
            <v>44958</v>
          </cell>
        </row>
        <row r="3364">
          <cell r="A3364">
            <v>44958</v>
          </cell>
          <cell r="B3364">
            <v>44958</v>
          </cell>
          <cell r="C3364">
            <v>44958</v>
          </cell>
        </row>
        <row r="3365">
          <cell r="A3365">
            <v>44958</v>
          </cell>
          <cell r="B3365">
            <v>44958</v>
          </cell>
          <cell r="C3365">
            <v>44958</v>
          </cell>
        </row>
        <row r="3366">
          <cell r="A3366">
            <v>44958</v>
          </cell>
          <cell r="B3366">
            <v>44958</v>
          </cell>
          <cell r="C3366">
            <v>44958</v>
          </cell>
        </row>
        <row r="3367">
          <cell r="A3367">
            <v>44958</v>
          </cell>
          <cell r="B3367">
            <v>44958</v>
          </cell>
          <cell r="C3367">
            <v>44958</v>
          </cell>
        </row>
        <row r="3368">
          <cell r="A3368">
            <v>44958</v>
          </cell>
          <cell r="B3368">
            <v>44958</v>
          </cell>
          <cell r="C3368">
            <v>44958</v>
          </cell>
        </row>
        <row r="3369">
          <cell r="A3369">
            <v>44958</v>
          </cell>
          <cell r="B3369">
            <v>44958</v>
          </cell>
          <cell r="C3369">
            <v>44958</v>
          </cell>
        </row>
        <row r="3370">
          <cell r="A3370">
            <v>44958</v>
          </cell>
          <cell r="B3370">
            <v>44958</v>
          </cell>
          <cell r="C3370">
            <v>44958</v>
          </cell>
        </row>
        <row r="3371">
          <cell r="A3371">
            <v>44958</v>
          </cell>
          <cell r="B3371">
            <v>44958</v>
          </cell>
          <cell r="C3371">
            <v>44958</v>
          </cell>
        </row>
        <row r="3372">
          <cell r="A3372">
            <v>44958</v>
          </cell>
          <cell r="B3372">
            <v>44958</v>
          </cell>
          <cell r="C3372">
            <v>44958</v>
          </cell>
        </row>
        <row r="3373">
          <cell r="A3373">
            <v>44958</v>
          </cell>
          <cell r="B3373">
            <v>44958</v>
          </cell>
          <cell r="C3373">
            <v>44958</v>
          </cell>
        </row>
        <row r="3374">
          <cell r="A3374">
            <v>44958</v>
          </cell>
          <cell r="B3374">
            <v>44958</v>
          </cell>
          <cell r="C3374">
            <v>44958</v>
          </cell>
        </row>
        <row r="3375">
          <cell r="A3375">
            <v>44958</v>
          </cell>
          <cell r="B3375">
            <v>44958</v>
          </cell>
          <cell r="C3375">
            <v>44958</v>
          </cell>
        </row>
        <row r="3376">
          <cell r="A3376">
            <v>44958</v>
          </cell>
          <cell r="B3376">
            <v>44958</v>
          </cell>
          <cell r="C3376">
            <v>44958</v>
          </cell>
        </row>
        <row r="3377">
          <cell r="A3377">
            <v>44958</v>
          </cell>
          <cell r="B3377">
            <v>44958</v>
          </cell>
          <cell r="C3377">
            <v>44958</v>
          </cell>
        </row>
        <row r="3378">
          <cell r="A3378">
            <v>44958</v>
          </cell>
          <cell r="B3378">
            <v>44958</v>
          </cell>
          <cell r="C3378">
            <v>44958</v>
          </cell>
        </row>
        <row r="3379">
          <cell r="A3379">
            <v>44958</v>
          </cell>
          <cell r="B3379">
            <v>44958</v>
          </cell>
          <cell r="C3379">
            <v>44958</v>
          </cell>
        </row>
        <row r="3380">
          <cell r="A3380">
            <v>44958</v>
          </cell>
          <cell r="B3380">
            <v>44958</v>
          </cell>
          <cell r="C3380">
            <v>44958</v>
          </cell>
        </row>
        <row r="3381">
          <cell r="A3381">
            <v>44958</v>
          </cell>
          <cell r="B3381">
            <v>44958</v>
          </cell>
          <cell r="C3381">
            <v>44958</v>
          </cell>
        </row>
        <row r="3382">
          <cell r="A3382">
            <v>44958</v>
          </cell>
          <cell r="B3382">
            <v>44958</v>
          </cell>
          <cell r="C3382">
            <v>44958</v>
          </cell>
        </row>
        <row r="3383">
          <cell r="A3383">
            <v>44958</v>
          </cell>
          <cell r="B3383">
            <v>44958</v>
          </cell>
          <cell r="C3383">
            <v>44958</v>
          </cell>
        </row>
        <row r="3384">
          <cell r="A3384">
            <v>44958</v>
          </cell>
          <cell r="B3384">
            <v>44958</v>
          </cell>
          <cell r="C3384">
            <v>44958</v>
          </cell>
        </row>
        <row r="3385">
          <cell r="A3385">
            <v>44958</v>
          </cell>
          <cell r="B3385">
            <v>44958</v>
          </cell>
          <cell r="C3385">
            <v>44958</v>
          </cell>
        </row>
        <row r="3386">
          <cell r="A3386">
            <v>44958</v>
          </cell>
          <cell r="B3386">
            <v>44958</v>
          </cell>
          <cell r="C3386">
            <v>44958</v>
          </cell>
        </row>
        <row r="3387">
          <cell r="A3387">
            <v>44958</v>
          </cell>
          <cell r="B3387">
            <v>44958</v>
          </cell>
          <cell r="C3387">
            <v>44958</v>
          </cell>
        </row>
        <row r="3388">
          <cell r="A3388">
            <v>44958</v>
          </cell>
          <cell r="B3388">
            <v>44958</v>
          </cell>
          <cell r="C3388">
            <v>44958</v>
          </cell>
        </row>
        <row r="3389">
          <cell r="A3389">
            <v>44958</v>
          </cell>
          <cell r="B3389">
            <v>44958</v>
          </cell>
          <cell r="C3389">
            <v>44958</v>
          </cell>
        </row>
        <row r="3390">
          <cell r="A3390">
            <v>44958</v>
          </cell>
          <cell r="B3390">
            <v>44958</v>
          </cell>
          <cell r="C3390">
            <v>44958</v>
          </cell>
        </row>
        <row r="3391">
          <cell r="A3391">
            <v>44958</v>
          </cell>
          <cell r="B3391">
            <v>44958</v>
          </cell>
          <cell r="C3391">
            <v>44958</v>
          </cell>
        </row>
        <row r="3392">
          <cell r="A3392">
            <v>44958</v>
          </cell>
          <cell r="B3392">
            <v>44958</v>
          </cell>
          <cell r="C3392">
            <v>44958</v>
          </cell>
        </row>
        <row r="3393">
          <cell r="A3393">
            <v>44958</v>
          </cell>
          <cell r="B3393">
            <v>44958</v>
          </cell>
          <cell r="C3393">
            <v>44958</v>
          </cell>
        </row>
        <row r="3394">
          <cell r="A3394">
            <v>44958</v>
          </cell>
          <cell r="B3394">
            <v>44958</v>
          </cell>
          <cell r="C3394">
            <v>44958</v>
          </cell>
        </row>
        <row r="3395">
          <cell r="A3395">
            <v>44958</v>
          </cell>
          <cell r="B3395">
            <v>44958</v>
          </cell>
          <cell r="C3395">
            <v>44958</v>
          </cell>
        </row>
        <row r="3396">
          <cell r="A3396">
            <v>44958</v>
          </cell>
          <cell r="B3396">
            <v>44958</v>
          </cell>
          <cell r="C3396">
            <v>44958</v>
          </cell>
        </row>
        <row r="3397">
          <cell r="A3397">
            <v>44958</v>
          </cell>
          <cell r="B3397">
            <v>44958</v>
          </cell>
          <cell r="C3397">
            <v>44958</v>
          </cell>
        </row>
        <row r="3398">
          <cell r="A3398">
            <v>44958</v>
          </cell>
          <cell r="B3398">
            <v>44958</v>
          </cell>
          <cell r="C3398">
            <v>44958</v>
          </cell>
        </row>
        <row r="3399">
          <cell r="A3399">
            <v>44958</v>
          </cell>
          <cell r="B3399">
            <v>44958</v>
          </cell>
          <cell r="C3399">
            <v>44958</v>
          </cell>
        </row>
        <row r="3400">
          <cell r="A3400">
            <v>44958</v>
          </cell>
          <cell r="B3400">
            <v>44958</v>
          </cell>
          <cell r="C3400">
            <v>44958</v>
          </cell>
        </row>
        <row r="3401">
          <cell r="A3401">
            <v>44958</v>
          </cell>
          <cell r="B3401">
            <v>44958</v>
          </cell>
          <cell r="C3401">
            <v>44958</v>
          </cell>
        </row>
        <row r="3402">
          <cell r="A3402">
            <v>44958</v>
          </cell>
          <cell r="B3402">
            <v>44958</v>
          </cell>
          <cell r="C3402">
            <v>44958</v>
          </cell>
        </row>
        <row r="3403">
          <cell r="A3403">
            <v>44958</v>
          </cell>
          <cell r="B3403">
            <v>44958</v>
          </cell>
          <cell r="C3403">
            <v>44958</v>
          </cell>
        </row>
        <row r="3404">
          <cell r="A3404">
            <v>44958</v>
          </cell>
          <cell r="B3404">
            <v>44958</v>
          </cell>
          <cell r="C3404">
            <v>44958</v>
          </cell>
        </row>
        <row r="3405">
          <cell r="A3405">
            <v>44958</v>
          </cell>
          <cell r="B3405">
            <v>44958</v>
          </cell>
          <cell r="C3405">
            <v>44958</v>
          </cell>
        </row>
        <row r="3406">
          <cell r="A3406">
            <v>44958</v>
          </cell>
          <cell r="B3406">
            <v>44958</v>
          </cell>
          <cell r="C3406">
            <v>44958</v>
          </cell>
        </row>
        <row r="3407">
          <cell r="A3407">
            <v>44958</v>
          </cell>
          <cell r="B3407">
            <v>44958</v>
          </cell>
          <cell r="C3407">
            <v>44958</v>
          </cell>
        </row>
        <row r="3408">
          <cell r="A3408">
            <v>44958</v>
          </cell>
          <cell r="B3408">
            <v>44958</v>
          </cell>
          <cell r="C3408">
            <v>44958</v>
          </cell>
        </row>
        <row r="3409">
          <cell r="A3409">
            <v>44958</v>
          </cell>
          <cell r="B3409">
            <v>44958</v>
          </cell>
          <cell r="C3409">
            <v>44958</v>
          </cell>
        </row>
        <row r="3410">
          <cell r="A3410">
            <v>44958</v>
          </cell>
          <cell r="B3410">
            <v>44958</v>
          </cell>
          <cell r="C3410">
            <v>44958</v>
          </cell>
        </row>
        <row r="3411">
          <cell r="A3411">
            <v>44958</v>
          </cell>
          <cell r="B3411">
            <v>44958</v>
          </cell>
          <cell r="C3411">
            <v>44958</v>
          </cell>
        </row>
        <row r="3412">
          <cell r="A3412">
            <v>44958</v>
          </cell>
          <cell r="B3412">
            <v>44958</v>
          </cell>
          <cell r="C3412">
            <v>44958</v>
          </cell>
        </row>
        <row r="3413">
          <cell r="A3413">
            <v>44958</v>
          </cell>
          <cell r="B3413">
            <v>44958</v>
          </cell>
          <cell r="C3413">
            <v>44958</v>
          </cell>
        </row>
        <row r="3414">
          <cell r="A3414">
            <v>44958</v>
          </cell>
          <cell r="B3414">
            <v>44958</v>
          </cell>
          <cell r="C3414">
            <v>44958</v>
          </cell>
        </row>
        <row r="3415">
          <cell r="A3415">
            <v>44958</v>
          </cell>
          <cell r="B3415">
            <v>44958</v>
          </cell>
          <cell r="C3415">
            <v>44958</v>
          </cell>
        </row>
        <row r="3416">
          <cell r="A3416">
            <v>44958</v>
          </cell>
          <cell r="B3416">
            <v>44958</v>
          </cell>
          <cell r="C3416">
            <v>44958</v>
          </cell>
        </row>
        <row r="3417">
          <cell r="A3417">
            <v>44958</v>
          </cell>
          <cell r="B3417">
            <v>44958</v>
          </cell>
          <cell r="C3417">
            <v>44958</v>
          </cell>
        </row>
        <row r="3418">
          <cell r="A3418">
            <v>44958</v>
          </cell>
          <cell r="B3418">
            <v>44958</v>
          </cell>
          <cell r="C3418">
            <v>44958</v>
          </cell>
        </row>
        <row r="3419">
          <cell r="A3419">
            <v>44958</v>
          </cell>
          <cell r="B3419">
            <v>44958</v>
          </cell>
          <cell r="C3419">
            <v>44958</v>
          </cell>
        </row>
        <row r="3420">
          <cell r="A3420">
            <v>44958</v>
          </cell>
          <cell r="B3420">
            <v>44958</v>
          </cell>
          <cell r="C3420">
            <v>44958</v>
          </cell>
        </row>
        <row r="3421">
          <cell r="A3421">
            <v>44958</v>
          </cell>
          <cell r="B3421">
            <v>44958</v>
          </cell>
          <cell r="C3421">
            <v>44958</v>
          </cell>
        </row>
        <row r="3422">
          <cell r="A3422">
            <v>44958</v>
          </cell>
          <cell r="B3422">
            <v>44958</v>
          </cell>
          <cell r="C3422">
            <v>44958</v>
          </cell>
        </row>
        <row r="3423">
          <cell r="A3423">
            <v>44958</v>
          </cell>
          <cell r="B3423">
            <v>44958</v>
          </cell>
          <cell r="C3423">
            <v>44958</v>
          </cell>
        </row>
        <row r="3424">
          <cell r="A3424">
            <v>44958</v>
          </cell>
          <cell r="B3424">
            <v>44958</v>
          </cell>
          <cell r="C3424">
            <v>44958</v>
          </cell>
        </row>
        <row r="3425">
          <cell r="A3425">
            <v>44958</v>
          </cell>
          <cell r="B3425">
            <v>44958</v>
          </cell>
          <cell r="C3425">
            <v>44958</v>
          </cell>
        </row>
        <row r="3426">
          <cell r="A3426">
            <v>44958</v>
          </cell>
          <cell r="B3426">
            <v>44958</v>
          </cell>
          <cell r="C3426">
            <v>44958</v>
          </cell>
        </row>
        <row r="3427">
          <cell r="A3427">
            <v>44958</v>
          </cell>
          <cell r="B3427">
            <v>44958</v>
          </cell>
          <cell r="C3427">
            <v>44958</v>
          </cell>
        </row>
        <row r="3428">
          <cell r="A3428">
            <v>44958</v>
          </cell>
          <cell r="B3428">
            <v>44958</v>
          </cell>
          <cell r="C3428">
            <v>44958</v>
          </cell>
        </row>
        <row r="3429">
          <cell r="A3429">
            <v>44958</v>
          </cell>
          <cell r="B3429">
            <v>44958</v>
          </cell>
          <cell r="C3429">
            <v>44958</v>
          </cell>
        </row>
        <row r="3430">
          <cell r="A3430">
            <v>44958</v>
          </cell>
          <cell r="B3430">
            <v>44958</v>
          </cell>
          <cell r="C3430">
            <v>44958</v>
          </cell>
        </row>
        <row r="3431">
          <cell r="A3431">
            <v>44958</v>
          </cell>
          <cell r="B3431">
            <v>44958</v>
          </cell>
          <cell r="C3431">
            <v>44958</v>
          </cell>
        </row>
        <row r="3432">
          <cell r="A3432">
            <v>44958</v>
          </cell>
          <cell r="B3432">
            <v>44958</v>
          </cell>
          <cell r="C3432">
            <v>44958</v>
          </cell>
        </row>
        <row r="3433">
          <cell r="A3433">
            <v>44958</v>
          </cell>
          <cell r="B3433">
            <v>44958</v>
          </cell>
          <cell r="C3433">
            <v>44958</v>
          </cell>
        </row>
        <row r="3434">
          <cell r="A3434">
            <v>44958</v>
          </cell>
          <cell r="B3434">
            <v>44958</v>
          </cell>
          <cell r="C3434">
            <v>44958</v>
          </cell>
        </row>
        <row r="3435">
          <cell r="A3435">
            <v>44958</v>
          </cell>
          <cell r="B3435">
            <v>44958</v>
          </cell>
          <cell r="C3435">
            <v>44958</v>
          </cell>
        </row>
        <row r="3436">
          <cell r="A3436">
            <v>44958</v>
          </cell>
          <cell r="B3436">
            <v>44958</v>
          </cell>
          <cell r="C3436">
            <v>44958</v>
          </cell>
        </row>
        <row r="3437">
          <cell r="A3437">
            <v>44958</v>
          </cell>
          <cell r="B3437">
            <v>44958</v>
          </cell>
          <cell r="C3437">
            <v>44958</v>
          </cell>
        </row>
        <row r="3438">
          <cell r="A3438">
            <v>44958</v>
          </cell>
          <cell r="B3438">
            <v>44958</v>
          </cell>
          <cell r="C3438">
            <v>44958</v>
          </cell>
        </row>
        <row r="3439">
          <cell r="A3439">
            <v>44958</v>
          </cell>
          <cell r="B3439">
            <v>44958</v>
          </cell>
          <cell r="C3439">
            <v>44958</v>
          </cell>
        </row>
        <row r="3440">
          <cell r="A3440">
            <v>44958</v>
          </cell>
          <cell r="B3440">
            <v>44958</v>
          </cell>
          <cell r="C3440">
            <v>44958</v>
          </cell>
        </row>
        <row r="3441">
          <cell r="A3441">
            <v>44958</v>
          </cell>
          <cell r="B3441">
            <v>44958</v>
          </cell>
          <cell r="C3441">
            <v>44958</v>
          </cell>
        </row>
        <row r="3442">
          <cell r="A3442">
            <v>44958</v>
          </cell>
          <cell r="B3442">
            <v>44958</v>
          </cell>
          <cell r="C3442">
            <v>44958</v>
          </cell>
        </row>
        <row r="3443">
          <cell r="A3443">
            <v>44958</v>
          </cell>
          <cell r="B3443">
            <v>44958</v>
          </cell>
          <cell r="C3443">
            <v>44958</v>
          </cell>
        </row>
        <row r="3444">
          <cell r="A3444">
            <v>44958</v>
          </cell>
          <cell r="B3444">
            <v>44958</v>
          </cell>
          <cell r="C3444">
            <v>44958</v>
          </cell>
        </row>
        <row r="3445">
          <cell r="A3445">
            <v>44958</v>
          </cell>
          <cell r="B3445">
            <v>44958</v>
          </cell>
          <cell r="C3445">
            <v>44958</v>
          </cell>
        </row>
        <row r="3446">
          <cell r="A3446">
            <v>44958</v>
          </cell>
          <cell r="B3446">
            <v>44958</v>
          </cell>
          <cell r="C3446">
            <v>44958</v>
          </cell>
        </row>
        <row r="3447">
          <cell r="A3447">
            <v>44958</v>
          </cell>
          <cell r="B3447">
            <v>44958</v>
          </cell>
          <cell r="C3447">
            <v>44958</v>
          </cell>
        </row>
        <row r="3448">
          <cell r="A3448">
            <v>44958</v>
          </cell>
          <cell r="B3448">
            <v>44958</v>
          </cell>
          <cell r="C3448">
            <v>44958</v>
          </cell>
        </row>
        <row r="3449">
          <cell r="A3449">
            <v>44958</v>
          </cell>
          <cell r="B3449">
            <v>44958</v>
          </cell>
          <cell r="C3449">
            <v>44958</v>
          </cell>
        </row>
        <row r="3450">
          <cell r="A3450">
            <v>44958</v>
          </cell>
          <cell r="B3450">
            <v>44958</v>
          </cell>
          <cell r="C3450">
            <v>44958</v>
          </cell>
        </row>
        <row r="3451">
          <cell r="A3451">
            <v>44958</v>
          </cell>
          <cell r="B3451">
            <v>44958</v>
          </cell>
          <cell r="C3451">
            <v>44958</v>
          </cell>
        </row>
        <row r="3452">
          <cell r="A3452">
            <v>44958</v>
          </cell>
          <cell r="B3452">
            <v>44958</v>
          </cell>
          <cell r="C3452">
            <v>44958</v>
          </cell>
        </row>
        <row r="3453">
          <cell r="A3453">
            <v>44958</v>
          </cell>
          <cell r="B3453">
            <v>44958</v>
          </cell>
          <cell r="C3453">
            <v>44958</v>
          </cell>
        </row>
        <row r="3454">
          <cell r="A3454">
            <v>44958</v>
          </cell>
          <cell r="B3454">
            <v>44958</v>
          </cell>
          <cell r="C3454">
            <v>44958</v>
          </cell>
        </row>
        <row r="3455">
          <cell r="A3455">
            <v>44958</v>
          </cell>
          <cell r="B3455">
            <v>44958</v>
          </cell>
          <cell r="C3455">
            <v>44958</v>
          </cell>
        </row>
        <row r="3456">
          <cell r="A3456">
            <v>44958</v>
          </cell>
          <cell r="B3456">
            <v>44958</v>
          </cell>
          <cell r="C3456">
            <v>44958</v>
          </cell>
        </row>
        <row r="3457">
          <cell r="A3457">
            <v>44958</v>
          </cell>
          <cell r="B3457">
            <v>44958</v>
          </cell>
          <cell r="C3457">
            <v>44958</v>
          </cell>
        </row>
        <row r="3458">
          <cell r="A3458">
            <v>44958</v>
          </cell>
          <cell r="B3458">
            <v>44958</v>
          </cell>
          <cell r="C3458">
            <v>44958</v>
          </cell>
        </row>
        <row r="3459">
          <cell r="A3459">
            <v>44958</v>
          </cell>
          <cell r="B3459">
            <v>44958</v>
          </cell>
          <cell r="C3459">
            <v>44958</v>
          </cell>
        </row>
        <row r="3460">
          <cell r="A3460">
            <v>44958</v>
          </cell>
          <cell r="B3460">
            <v>44958</v>
          </cell>
          <cell r="C3460">
            <v>44958</v>
          </cell>
        </row>
        <row r="3461">
          <cell r="A3461">
            <v>44958</v>
          </cell>
          <cell r="B3461">
            <v>44958</v>
          </cell>
          <cell r="C3461">
            <v>44958</v>
          </cell>
        </row>
        <row r="3462">
          <cell r="A3462">
            <v>44958</v>
          </cell>
          <cell r="B3462">
            <v>44958</v>
          </cell>
          <cell r="C3462">
            <v>44958</v>
          </cell>
        </row>
        <row r="3463">
          <cell r="A3463">
            <v>44958</v>
          </cell>
          <cell r="B3463">
            <v>44958</v>
          </cell>
          <cell r="C3463">
            <v>44958</v>
          </cell>
        </row>
        <row r="3464">
          <cell r="A3464">
            <v>44958</v>
          </cell>
          <cell r="B3464">
            <v>44958</v>
          </cell>
          <cell r="C3464">
            <v>44958</v>
          </cell>
        </row>
        <row r="3465">
          <cell r="A3465">
            <v>44958</v>
          </cell>
          <cell r="B3465">
            <v>44958</v>
          </cell>
          <cell r="C3465">
            <v>44958</v>
          </cell>
        </row>
        <row r="3466">
          <cell r="A3466">
            <v>44958</v>
          </cell>
          <cell r="B3466">
            <v>44958</v>
          </cell>
          <cell r="C3466">
            <v>44958</v>
          </cell>
        </row>
        <row r="3467">
          <cell r="A3467">
            <v>44958</v>
          </cell>
          <cell r="B3467">
            <v>44958</v>
          </cell>
          <cell r="C3467">
            <v>44958</v>
          </cell>
        </row>
        <row r="3468">
          <cell r="A3468">
            <v>44958</v>
          </cell>
          <cell r="B3468">
            <v>44958</v>
          </cell>
          <cell r="C3468">
            <v>44958</v>
          </cell>
        </row>
        <row r="3469">
          <cell r="A3469">
            <v>44958</v>
          </cell>
          <cell r="B3469">
            <v>44958</v>
          </cell>
          <cell r="C3469">
            <v>44958</v>
          </cell>
        </row>
        <row r="3470">
          <cell r="A3470">
            <v>44958</v>
          </cell>
          <cell r="B3470">
            <v>44958</v>
          </cell>
          <cell r="C3470">
            <v>44958</v>
          </cell>
        </row>
        <row r="3471">
          <cell r="A3471">
            <v>44958</v>
          </cell>
          <cell r="B3471">
            <v>44958</v>
          </cell>
          <cell r="C3471">
            <v>44958</v>
          </cell>
        </row>
        <row r="3472">
          <cell r="A3472">
            <v>44958</v>
          </cell>
          <cell r="B3472">
            <v>44958</v>
          </cell>
          <cell r="C3472">
            <v>44958</v>
          </cell>
        </row>
        <row r="3473">
          <cell r="A3473">
            <v>44958</v>
          </cell>
          <cell r="B3473">
            <v>44958</v>
          </cell>
          <cell r="C3473">
            <v>44958</v>
          </cell>
        </row>
        <row r="3474">
          <cell r="A3474">
            <v>44958</v>
          </cell>
          <cell r="B3474">
            <v>44958</v>
          </cell>
          <cell r="C3474">
            <v>44958</v>
          </cell>
        </row>
        <row r="3475">
          <cell r="A3475">
            <v>44958</v>
          </cell>
          <cell r="B3475">
            <v>44958</v>
          </cell>
          <cell r="C3475">
            <v>44958</v>
          </cell>
        </row>
        <row r="3476">
          <cell r="A3476">
            <v>44958</v>
          </cell>
          <cell r="B3476">
            <v>44958</v>
          </cell>
          <cell r="C3476">
            <v>44958</v>
          </cell>
        </row>
        <row r="3477">
          <cell r="A3477">
            <v>44958</v>
          </cell>
          <cell r="B3477">
            <v>44958</v>
          </cell>
          <cell r="C3477">
            <v>44958</v>
          </cell>
        </row>
        <row r="3478">
          <cell r="A3478">
            <v>44958</v>
          </cell>
          <cell r="B3478">
            <v>44958</v>
          </cell>
          <cell r="C3478">
            <v>44958</v>
          </cell>
        </row>
        <row r="3479">
          <cell r="A3479">
            <v>44958</v>
          </cell>
          <cell r="B3479">
            <v>44958</v>
          </cell>
          <cell r="C3479">
            <v>44958</v>
          </cell>
        </row>
        <row r="3480">
          <cell r="A3480">
            <v>44958</v>
          </cell>
          <cell r="B3480">
            <v>44958</v>
          </cell>
          <cell r="C3480">
            <v>44958</v>
          </cell>
        </row>
        <row r="3481">
          <cell r="A3481">
            <v>44958</v>
          </cell>
          <cell r="B3481">
            <v>44958</v>
          </cell>
          <cell r="C3481">
            <v>44958</v>
          </cell>
        </row>
        <row r="3482">
          <cell r="A3482">
            <v>44958</v>
          </cell>
          <cell r="B3482">
            <v>44958</v>
          </cell>
          <cell r="C3482">
            <v>44958</v>
          </cell>
        </row>
        <row r="3483">
          <cell r="A3483">
            <v>44958</v>
          </cell>
          <cell r="B3483">
            <v>44958</v>
          </cell>
          <cell r="C3483">
            <v>44958</v>
          </cell>
        </row>
        <row r="3484">
          <cell r="A3484">
            <v>44958</v>
          </cell>
          <cell r="B3484">
            <v>44958</v>
          </cell>
          <cell r="C3484">
            <v>44958</v>
          </cell>
        </row>
        <row r="3485">
          <cell r="A3485">
            <v>44958</v>
          </cell>
          <cell r="B3485">
            <v>44958</v>
          </cell>
          <cell r="C3485">
            <v>44958</v>
          </cell>
        </row>
        <row r="3486">
          <cell r="A3486">
            <v>44958</v>
          </cell>
          <cell r="B3486">
            <v>44958</v>
          </cell>
          <cell r="C3486">
            <v>44958</v>
          </cell>
        </row>
        <row r="3487">
          <cell r="A3487">
            <v>44958</v>
          </cell>
          <cell r="B3487">
            <v>44958</v>
          </cell>
          <cell r="C3487">
            <v>44958</v>
          </cell>
        </row>
        <row r="3488">
          <cell r="A3488">
            <v>44958</v>
          </cell>
          <cell r="B3488">
            <v>44958</v>
          </cell>
          <cell r="C3488">
            <v>44958</v>
          </cell>
        </row>
        <row r="3489">
          <cell r="A3489">
            <v>44958</v>
          </cell>
          <cell r="B3489">
            <v>44958</v>
          </cell>
          <cell r="C3489">
            <v>44958</v>
          </cell>
        </row>
        <row r="3490">
          <cell r="A3490">
            <v>44958</v>
          </cell>
          <cell r="B3490">
            <v>44958</v>
          </cell>
          <cell r="C3490">
            <v>44958</v>
          </cell>
        </row>
        <row r="3491">
          <cell r="A3491">
            <v>44958</v>
          </cell>
          <cell r="B3491">
            <v>44958</v>
          </cell>
          <cell r="C3491">
            <v>44958</v>
          </cell>
        </row>
        <row r="3492">
          <cell r="A3492">
            <v>44958</v>
          </cell>
          <cell r="B3492">
            <v>44958</v>
          </cell>
          <cell r="C3492">
            <v>44958</v>
          </cell>
        </row>
        <row r="3493">
          <cell r="A3493">
            <v>44958</v>
          </cell>
          <cell r="B3493">
            <v>44958</v>
          </cell>
          <cell r="C3493">
            <v>44958</v>
          </cell>
        </row>
        <row r="3494">
          <cell r="A3494">
            <v>44958</v>
          </cell>
          <cell r="B3494">
            <v>44958</v>
          </cell>
          <cell r="C3494">
            <v>44958</v>
          </cell>
        </row>
        <row r="3495">
          <cell r="A3495">
            <v>44958</v>
          </cell>
          <cell r="B3495">
            <v>44958</v>
          </cell>
          <cell r="C3495">
            <v>44958</v>
          </cell>
        </row>
        <row r="3496">
          <cell r="A3496">
            <v>44958</v>
          </cell>
          <cell r="B3496">
            <v>44958</v>
          </cell>
          <cell r="C3496">
            <v>44958</v>
          </cell>
        </row>
        <row r="3497">
          <cell r="A3497">
            <v>44958</v>
          </cell>
          <cell r="B3497">
            <v>44958</v>
          </cell>
          <cell r="C3497">
            <v>44958</v>
          </cell>
        </row>
        <row r="3498">
          <cell r="A3498">
            <v>44958</v>
          </cell>
          <cell r="B3498">
            <v>44958</v>
          </cell>
          <cell r="C3498">
            <v>44958</v>
          </cell>
        </row>
        <row r="3499">
          <cell r="A3499">
            <v>44958</v>
          </cell>
          <cell r="B3499">
            <v>44958</v>
          </cell>
          <cell r="C3499">
            <v>44958</v>
          </cell>
        </row>
        <row r="3500">
          <cell r="A3500">
            <v>44958</v>
          </cell>
          <cell r="B3500">
            <v>44958</v>
          </cell>
          <cell r="C3500">
            <v>44958</v>
          </cell>
        </row>
        <row r="3501">
          <cell r="A3501">
            <v>44958</v>
          </cell>
          <cell r="B3501">
            <v>44958</v>
          </cell>
          <cell r="C3501">
            <v>44958</v>
          </cell>
        </row>
        <row r="3502">
          <cell r="A3502">
            <v>44958</v>
          </cell>
          <cell r="B3502">
            <v>44958</v>
          </cell>
          <cell r="C3502">
            <v>44958</v>
          </cell>
        </row>
        <row r="3503">
          <cell r="A3503">
            <v>44958</v>
          </cell>
          <cell r="B3503">
            <v>44958</v>
          </cell>
          <cell r="C3503">
            <v>44958</v>
          </cell>
        </row>
        <row r="3504">
          <cell r="A3504">
            <v>44958</v>
          </cell>
          <cell r="B3504">
            <v>44958</v>
          </cell>
          <cell r="C3504">
            <v>44958</v>
          </cell>
        </row>
        <row r="3505">
          <cell r="A3505">
            <v>44958</v>
          </cell>
          <cell r="B3505">
            <v>44958</v>
          </cell>
          <cell r="C3505">
            <v>44958</v>
          </cell>
        </row>
        <row r="3506">
          <cell r="A3506">
            <v>44958</v>
          </cell>
          <cell r="B3506">
            <v>44958</v>
          </cell>
          <cell r="C3506">
            <v>44958</v>
          </cell>
        </row>
        <row r="3507">
          <cell r="A3507">
            <v>44958</v>
          </cell>
          <cell r="B3507">
            <v>44958</v>
          </cell>
          <cell r="C3507">
            <v>44958</v>
          </cell>
        </row>
        <row r="3508">
          <cell r="A3508">
            <v>44958</v>
          </cell>
          <cell r="B3508">
            <v>44958</v>
          </cell>
          <cell r="C3508">
            <v>44958</v>
          </cell>
        </row>
        <row r="3509">
          <cell r="A3509">
            <v>44958</v>
          </cell>
          <cell r="B3509">
            <v>44958</v>
          </cell>
          <cell r="C3509">
            <v>44958</v>
          </cell>
        </row>
        <row r="3510">
          <cell r="A3510">
            <v>44958</v>
          </cell>
          <cell r="B3510">
            <v>44958</v>
          </cell>
          <cell r="C3510">
            <v>44958</v>
          </cell>
        </row>
        <row r="3511">
          <cell r="A3511">
            <v>44958</v>
          </cell>
          <cell r="B3511">
            <v>44958</v>
          </cell>
          <cell r="C3511">
            <v>44958</v>
          </cell>
        </row>
        <row r="3512">
          <cell r="A3512">
            <v>44958</v>
          </cell>
          <cell r="B3512">
            <v>44958</v>
          </cell>
          <cell r="C3512">
            <v>44958</v>
          </cell>
        </row>
        <row r="3513">
          <cell r="A3513">
            <v>44958</v>
          </cell>
          <cell r="B3513">
            <v>44958</v>
          </cell>
          <cell r="C3513">
            <v>44958</v>
          </cell>
        </row>
        <row r="3514">
          <cell r="A3514">
            <v>44958</v>
          </cell>
          <cell r="B3514">
            <v>44958</v>
          </cell>
          <cell r="C3514">
            <v>44958</v>
          </cell>
        </row>
        <row r="3515">
          <cell r="A3515">
            <v>44958</v>
          </cell>
          <cell r="B3515">
            <v>44958</v>
          </cell>
          <cell r="C3515">
            <v>44958</v>
          </cell>
        </row>
        <row r="3516">
          <cell r="A3516">
            <v>44958</v>
          </cell>
          <cell r="B3516">
            <v>44958</v>
          </cell>
          <cell r="C3516">
            <v>44958</v>
          </cell>
        </row>
        <row r="3517">
          <cell r="A3517">
            <v>44958</v>
          </cell>
          <cell r="B3517">
            <v>44958</v>
          </cell>
          <cell r="C3517">
            <v>44958</v>
          </cell>
        </row>
        <row r="3518">
          <cell r="A3518">
            <v>44958</v>
          </cell>
          <cell r="B3518">
            <v>44958</v>
          </cell>
          <cell r="C3518">
            <v>44958</v>
          </cell>
        </row>
        <row r="3519">
          <cell r="A3519">
            <v>44958</v>
          </cell>
          <cell r="B3519">
            <v>44958</v>
          </cell>
          <cell r="C3519">
            <v>44958</v>
          </cell>
        </row>
        <row r="3520">
          <cell r="A3520">
            <v>44958</v>
          </cell>
          <cell r="B3520">
            <v>44958</v>
          </cell>
          <cell r="C3520">
            <v>44958</v>
          </cell>
        </row>
        <row r="3521">
          <cell r="A3521">
            <v>44958</v>
          </cell>
          <cell r="B3521">
            <v>44958</v>
          </cell>
          <cell r="C3521">
            <v>44958</v>
          </cell>
        </row>
        <row r="3522">
          <cell r="A3522">
            <v>44958</v>
          </cell>
          <cell r="B3522">
            <v>44958</v>
          </cell>
          <cell r="C3522">
            <v>44958</v>
          </cell>
        </row>
        <row r="3523">
          <cell r="A3523">
            <v>44958</v>
          </cell>
          <cell r="B3523">
            <v>44958</v>
          </cell>
          <cell r="C3523">
            <v>44958</v>
          </cell>
        </row>
        <row r="3524">
          <cell r="A3524">
            <v>44958</v>
          </cell>
          <cell r="B3524">
            <v>44958</v>
          </cell>
          <cell r="C3524">
            <v>44958</v>
          </cell>
        </row>
        <row r="3525">
          <cell r="A3525">
            <v>44958</v>
          </cell>
          <cell r="B3525">
            <v>44958</v>
          </cell>
          <cell r="C3525">
            <v>44958</v>
          </cell>
        </row>
        <row r="3526">
          <cell r="A3526">
            <v>44958</v>
          </cell>
          <cell r="B3526">
            <v>44958</v>
          </cell>
          <cell r="C3526">
            <v>44958</v>
          </cell>
        </row>
        <row r="3527">
          <cell r="A3527">
            <v>44958</v>
          </cell>
          <cell r="B3527">
            <v>44958</v>
          </cell>
          <cell r="C3527">
            <v>44958</v>
          </cell>
        </row>
        <row r="3528">
          <cell r="A3528">
            <v>44958</v>
          </cell>
          <cell r="B3528">
            <v>44958</v>
          </cell>
          <cell r="C3528">
            <v>44958</v>
          </cell>
        </row>
        <row r="3529">
          <cell r="A3529">
            <v>44958</v>
          </cell>
          <cell r="B3529">
            <v>44958</v>
          </cell>
          <cell r="C3529">
            <v>44958</v>
          </cell>
        </row>
        <row r="3530">
          <cell r="A3530">
            <v>44958</v>
          </cell>
          <cell r="B3530">
            <v>44958</v>
          </cell>
          <cell r="C3530">
            <v>44958</v>
          </cell>
        </row>
        <row r="3531">
          <cell r="A3531">
            <v>44958</v>
          </cell>
          <cell r="B3531">
            <v>44958</v>
          </cell>
          <cell r="C3531">
            <v>44958</v>
          </cell>
        </row>
        <row r="3532">
          <cell r="A3532">
            <v>44958</v>
          </cell>
          <cell r="B3532">
            <v>44958</v>
          </cell>
          <cell r="C3532">
            <v>44958</v>
          </cell>
        </row>
        <row r="3533">
          <cell r="A3533">
            <v>44958</v>
          </cell>
          <cell r="B3533">
            <v>44958</v>
          </cell>
          <cell r="C3533">
            <v>44958</v>
          </cell>
        </row>
        <row r="3534">
          <cell r="A3534">
            <v>44958</v>
          </cell>
          <cell r="B3534">
            <v>44958</v>
          </cell>
          <cell r="C3534">
            <v>44958</v>
          </cell>
        </row>
        <row r="3535">
          <cell r="A3535">
            <v>44958</v>
          </cell>
          <cell r="B3535">
            <v>44958</v>
          </cell>
          <cell r="C3535">
            <v>44958</v>
          </cell>
        </row>
        <row r="3536">
          <cell r="A3536">
            <v>44958</v>
          </cell>
          <cell r="B3536">
            <v>44958</v>
          </cell>
          <cell r="C3536">
            <v>44958</v>
          </cell>
        </row>
        <row r="3537">
          <cell r="A3537">
            <v>44958</v>
          </cell>
          <cell r="B3537">
            <v>44958</v>
          </cell>
          <cell r="C3537">
            <v>44958</v>
          </cell>
        </row>
        <row r="3538">
          <cell r="A3538">
            <v>44958</v>
          </cell>
          <cell r="B3538">
            <v>44958</v>
          </cell>
          <cell r="C3538">
            <v>44958</v>
          </cell>
        </row>
        <row r="3539">
          <cell r="A3539">
            <v>44958</v>
          </cell>
          <cell r="B3539">
            <v>44958</v>
          </cell>
          <cell r="C3539">
            <v>44958</v>
          </cell>
        </row>
        <row r="3540">
          <cell r="A3540">
            <v>44958</v>
          </cell>
          <cell r="B3540">
            <v>44958</v>
          </cell>
          <cell r="C3540">
            <v>44958</v>
          </cell>
        </row>
        <row r="3541">
          <cell r="A3541">
            <v>44958</v>
          </cell>
          <cell r="B3541">
            <v>44958</v>
          </cell>
          <cell r="C3541">
            <v>44958</v>
          </cell>
        </row>
        <row r="3542">
          <cell r="A3542">
            <v>44958</v>
          </cell>
          <cell r="B3542">
            <v>44958</v>
          </cell>
          <cell r="C3542">
            <v>44958</v>
          </cell>
        </row>
        <row r="3543">
          <cell r="A3543">
            <v>44958</v>
          </cell>
          <cell r="B3543">
            <v>44958</v>
          </cell>
          <cell r="C3543">
            <v>44958</v>
          </cell>
        </row>
        <row r="3544">
          <cell r="A3544">
            <v>44958</v>
          </cell>
          <cell r="B3544">
            <v>44958</v>
          </cell>
          <cell r="C3544">
            <v>44958</v>
          </cell>
        </row>
        <row r="3545">
          <cell r="A3545">
            <v>44958</v>
          </cell>
          <cell r="B3545">
            <v>44958</v>
          </cell>
          <cell r="C3545">
            <v>44958</v>
          </cell>
        </row>
        <row r="3546">
          <cell r="A3546">
            <v>44958</v>
          </cell>
          <cell r="B3546">
            <v>44958</v>
          </cell>
          <cell r="C3546">
            <v>44958</v>
          </cell>
        </row>
        <row r="3547">
          <cell r="A3547">
            <v>44958</v>
          </cell>
          <cell r="B3547">
            <v>44958</v>
          </cell>
          <cell r="C3547">
            <v>44958</v>
          </cell>
        </row>
        <row r="3548">
          <cell r="A3548">
            <v>44958</v>
          </cell>
          <cell r="B3548">
            <v>44958</v>
          </cell>
          <cell r="C3548">
            <v>44958</v>
          </cell>
        </row>
        <row r="3549">
          <cell r="A3549">
            <v>44958</v>
          </cell>
          <cell r="B3549">
            <v>44958</v>
          </cell>
          <cell r="C3549">
            <v>44958</v>
          </cell>
        </row>
        <row r="3550">
          <cell r="A3550">
            <v>44958</v>
          </cell>
          <cell r="B3550">
            <v>44958</v>
          </cell>
          <cell r="C3550">
            <v>44958</v>
          </cell>
        </row>
        <row r="3551">
          <cell r="A3551">
            <v>44958</v>
          </cell>
          <cell r="B3551">
            <v>44958</v>
          </cell>
          <cell r="C3551">
            <v>44958</v>
          </cell>
        </row>
        <row r="3552">
          <cell r="A3552">
            <v>44958</v>
          </cell>
          <cell r="B3552">
            <v>44958</v>
          </cell>
          <cell r="C3552">
            <v>44958</v>
          </cell>
        </row>
        <row r="3553">
          <cell r="A3553">
            <v>44958</v>
          </cell>
          <cell r="B3553">
            <v>44958</v>
          </cell>
          <cell r="C3553">
            <v>44958</v>
          </cell>
        </row>
        <row r="3554">
          <cell r="A3554">
            <v>44958</v>
          </cell>
          <cell r="B3554">
            <v>44958</v>
          </cell>
          <cell r="C3554">
            <v>44958</v>
          </cell>
        </row>
        <row r="3555">
          <cell r="A3555">
            <v>44958</v>
          </cell>
          <cell r="B3555">
            <v>44958</v>
          </cell>
          <cell r="C3555">
            <v>44958</v>
          </cell>
        </row>
        <row r="3556">
          <cell r="A3556">
            <v>44958</v>
          </cell>
          <cell r="B3556">
            <v>44958</v>
          </cell>
          <cell r="C3556">
            <v>44958</v>
          </cell>
        </row>
        <row r="3557">
          <cell r="A3557">
            <v>44958</v>
          </cell>
          <cell r="B3557">
            <v>44958</v>
          </cell>
          <cell r="C3557">
            <v>44958</v>
          </cell>
        </row>
        <row r="3558">
          <cell r="A3558">
            <v>44958</v>
          </cell>
          <cell r="B3558">
            <v>44958</v>
          </cell>
          <cell r="C3558">
            <v>44958</v>
          </cell>
        </row>
        <row r="3559">
          <cell r="A3559">
            <v>44958</v>
          </cell>
          <cell r="B3559">
            <v>44958</v>
          </cell>
          <cell r="C3559">
            <v>44958</v>
          </cell>
        </row>
        <row r="3560">
          <cell r="A3560">
            <v>44958</v>
          </cell>
          <cell r="B3560">
            <v>44958</v>
          </cell>
          <cell r="C3560">
            <v>44958</v>
          </cell>
        </row>
        <row r="3561">
          <cell r="A3561">
            <v>44958</v>
          </cell>
          <cell r="B3561">
            <v>44958</v>
          </cell>
          <cell r="C3561">
            <v>44958</v>
          </cell>
        </row>
        <row r="3562">
          <cell r="A3562">
            <v>44958</v>
          </cell>
          <cell r="B3562">
            <v>44958</v>
          </cell>
          <cell r="C3562">
            <v>44958</v>
          </cell>
        </row>
        <row r="3563">
          <cell r="A3563">
            <v>44958</v>
          </cell>
          <cell r="B3563">
            <v>44958</v>
          </cell>
          <cell r="C3563">
            <v>44958</v>
          </cell>
        </row>
        <row r="3564">
          <cell r="A3564">
            <v>44958</v>
          </cell>
          <cell r="B3564">
            <v>44958</v>
          </cell>
          <cell r="C3564">
            <v>44958</v>
          </cell>
        </row>
        <row r="3565">
          <cell r="A3565">
            <v>44958</v>
          </cell>
          <cell r="B3565">
            <v>44958</v>
          </cell>
          <cell r="C3565">
            <v>44958</v>
          </cell>
        </row>
        <row r="3566">
          <cell r="A3566">
            <v>44958</v>
          </cell>
          <cell r="B3566">
            <v>44958</v>
          </cell>
          <cell r="C3566">
            <v>44958</v>
          </cell>
        </row>
        <row r="3567">
          <cell r="A3567">
            <v>44958</v>
          </cell>
          <cell r="B3567">
            <v>44958</v>
          </cell>
          <cell r="C3567">
            <v>44958</v>
          </cell>
        </row>
        <row r="3568">
          <cell r="A3568">
            <v>44958</v>
          </cell>
          <cell r="B3568">
            <v>44958</v>
          </cell>
          <cell r="C3568">
            <v>44958</v>
          </cell>
        </row>
        <row r="3569">
          <cell r="A3569">
            <v>44958</v>
          </cell>
          <cell r="B3569">
            <v>44958</v>
          </cell>
          <cell r="C3569">
            <v>44958</v>
          </cell>
        </row>
        <row r="3570">
          <cell r="A3570">
            <v>44958</v>
          </cell>
          <cell r="B3570">
            <v>44958</v>
          </cell>
          <cell r="C3570">
            <v>44958</v>
          </cell>
        </row>
        <row r="3571">
          <cell r="A3571">
            <v>44958</v>
          </cell>
          <cell r="B3571">
            <v>44958</v>
          </cell>
          <cell r="C3571">
            <v>44958</v>
          </cell>
        </row>
        <row r="3572">
          <cell r="A3572">
            <v>44958</v>
          </cell>
          <cell r="B3572">
            <v>44958</v>
          </cell>
          <cell r="C3572">
            <v>44958</v>
          </cell>
        </row>
        <row r="3573">
          <cell r="A3573">
            <v>44958</v>
          </cell>
          <cell r="B3573">
            <v>44958</v>
          </cell>
          <cell r="C3573">
            <v>44958</v>
          </cell>
        </row>
        <row r="3574">
          <cell r="A3574">
            <v>44958</v>
          </cell>
          <cell r="B3574">
            <v>44958</v>
          </cell>
          <cell r="C3574">
            <v>44958</v>
          </cell>
        </row>
        <row r="3575">
          <cell r="A3575">
            <v>44958</v>
          </cell>
          <cell r="B3575">
            <v>44958</v>
          </cell>
          <cell r="C3575">
            <v>44958</v>
          </cell>
        </row>
        <row r="3576">
          <cell r="A3576">
            <v>44958</v>
          </cell>
          <cell r="B3576">
            <v>44958</v>
          </cell>
          <cell r="C3576">
            <v>44958</v>
          </cell>
        </row>
        <row r="3577">
          <cell r="A3577">
            <v>44958</v>
          </cell>
          <cell r="B3577">
            <v>44958</v>
          </cell>
          <cell r="C3577">
            <v>44958</v>
          </cell>
        </row>
        <row r="3578">
          <cell r="A3578">
            <v>44958</v>
          </cell>
          <cell r="B3578">
            <v>44958</v>
          </cell>
          <cell r="C3578">
            <v>44958</v>
          </cell>
        </row>
        <row r="3579">
          <cell r="A3579">
            <v>44958</v>
          </cell>
          <cell r="B3579">
            <v>44958</v>
          </cell>
          <cell r="C3579">
            <v>44958</v>
          </cell>
        </row>
        <row r="3580">
          <cell r="A3580">
            <v>44958</v>
          </cell>
          <cell r="B3580">
            <v>44958</v>
          </cell>
          <cell r="C3580">
            <v>44958</v>
          </cell>
        </row>
        <row r="3581">
          <cell r="A3581">
            <v>44958</v>
          </cell>
          <cell r="B3581">
            <v>44958</v>
          </cell>
          <cell r="C3581">
            <v>44958</v>
          </cell>
        </row>
        <row r="3582">
          <cell r="A3582">
            <v>44958</v>
          </cell>
          <cell r="B3582">
            <v>44958</v>
          </cell>
          <cell r="C3582">
            <v>44958</v>
          </cell>
        </row>
        <row r="3583">
          <cell r="A3583">
            <v>44958</v>
          </cell>
          <cell r="B3583">
            <v>44958</v>
          </cell>
          <cell r="C3583">
            <v>44958</v>
          </cell>
        </row>
        <row r="3584">
          <cell r="A3584">
            <v>44958</v>
          </cell>
          <cell r="B3584">
            <v>44958</v>
          </cell>
          <cell r="C3584">
            <v>44958</v>
          </cell>
        </row>
        <row r="3585">
          <cell r="A3585">
            <v>44958</v>
          </cell>
          <cell r="B3585">
            <v>44958</v>
          </cell>
          <cell r="C3585">
            <v>44958</v>
          </cell>
        </row>
        <row r="3586">
          <cell r="A3586">
            <v>44958</v>
          </cell>
          <cell r="B3586">
            <v>44958</v>
          </cell>
          <cell r="C3586">
            <v>44958</v>
          </cell>
        </row>
        <row r="3587">
          <cell r="A3587">
            <v>44958</v>
          </cell>
          <cell r="B3587">
            <v>44958</v>
          </cell>
          <cell r="C3587">
            <v>44958</v>
          </cell>
        </row>
        <row r="3588">
          <cell r="A3588">
            <v>44958</v>
          </cell>
          <cell r="B3588">
            <v>44958</v>
          </cell>
          <cell r="C3588">
            <v>44958</v>
          </cell>
        </row>
        <row r="3589">
          <cell r="A3589">
            <v>44958</v>
          </cell>
          <cell r="B3589">
            <v>44958</v>
          </cell>
          <cell r="C3589">
            <v>44958</v>
          </cell>
        </row>
        <row r="3590">
          <cell r="A3590">
            <v>44958</v>
          </cell>
          <cell r="B3590">
            <v>44958</v>
          </cell>
          <cell r="C3590">
            <v>44958</v>
          </cell>
        </row>
        <row r="3591">
          <cell r="A3591">
            <v>44958</v>
          </cell>
          <cell r="B3591">
            <v>44958</v>
          </cell>
          <cell r="C3591">
            <v>44958</v>
          </cell>
        </row>
        <row r="3592">
          <cell r="A3592">
            <v>44958</v>
          </cell>
          <cell r="B3592">
            <v>44958</v>
          </cell>
          <cell r="C3592">
            <v>44958</v>
          </cell>
        </row>
        <row r="3593">
          <cell r="A3593">
            <v>44958</v>
          </cell>
          <cell r="B3593">
            <v>44958</v>
          </cell>
          <cell r="C3593">
            <v>44958</v>
          </cell>
        </row>
        <row r="3594">
          <cell r="A3594">
            <v>44958</v>
          </cell>
          <cell r="B3594">
            <v>44958</v>
          </cell>
          <cell r="C3594">
            <v>44958</v>
          </cell>
        </row>
        <row r="3595">
          <cell r="A3595">
            <v>44958</v>
          </cell>
          <cell r="B3595">
            <v>44958</v>
          </cell>
          <cell r="C3595">
            <v>44958</v>
          </cell>
        </row>
        <row r="3596">
          <cell r="A3596">
            <v>44958</v>
          </cell>
          <cell r="B3596">
            <v>44958</v>
          </cell>
          <cell r="C3596">
            <v>44958</v>
          </cell>
        </row>
        <row r="3597">
          <cell r="A3597">
            <v>44958</v>
          </cell>
          <cell r="B3597">
            <v>44958</v>
          </cell>
          <cell r="C3597">
            <v>44958</v>
          </cell>
        </row>
        <row r="3598">
          <cell r="A3598">
            <v>44958</v>
          </cell>
          <cell r="B3598">
            <v>44958</v>
          </cell>
          <cell r="C3598">
            <v>44958</v>
          </cell>
        </row>
        <row r="3599">
          <cell r="A3599">
            <v>44958</v>
          </cell>
          <cell r="B3599">
            <v>44958</v>
          </cell>
          <cell r="C3599">
            <v>44958</v>
          </cell>
        </row>
        <row r="3600">
          <cell r="A3600">
            <v>44958</v>
          </cell>
          <cell r="B3600">
            <v>44958</v>
          </cell>
          <cell r="C3600">
            <v>44958</v>
          </cell>
        </row>
        <row r="3601">
          <cell r="A3601">
            <v>44958</v>
          </cell>
          <cell r="B3601">
            <v>44958</v>
          </cell>
          <cell r="C3601">
            <v>44958</v>
          </cell>
        </row>
        <row r="3602">
          <cell r="A3602">
            <v>44958</v>
          </cell>
          <cell r="B3602">
            <v>44958</v>
          </cell>
          <cell r="C3602">
            <v>44958</v>
          </cell>
        </row>
        <row r="3603">
          <cell r="A3603">
            <v>44958</v>
          </cell>
          <cell r="B3603">
            <v>44958</v>
          </cell>
          <cell r="C3603">
            <v>44958</v>
          </cell>
        </row>
        <row r="3604">
          <cell r="A3604">
            <v>44958</v>
          </cell>
          <cell r="B3604">
            <v>44958</v>
          </cell>
          <cell r="C3604">
            <v>44958</v>
          </cell>
        </row>
        <row r="3605">
          <cell r="A3605">
            <v>44958</v>
          </cell>
          <cell r="B3605">
            <v>44958</v>
          </cell>
          <cell r="C3605">
            <v>44958</v>
          </cell>
        </row>
        <row r="3606">
          <cell r="A3606">
            <v>44958</v>
          </cell>
          <cell r="B3606">
            <v>44958</v>
          </cell>
          <cell r="C3606">
            <v>44958</v>
          </cell>
        </row>
        <row r="3607">
          <cell r="A3607">
            <v>44958</v>
          </cell>
          <cell r="B3607">
            <v>44958</v>
          </cell>
          <cell r="C3607">
            <v>44958</v>
          </cell>
        </row>
        <row r="3608">
          <cell r="A3608">
            <v>44958</v>
          </cell>
          <cell r="B3608">
            <v>44958</v>
          </cell>
          <cell r="C3608">
            <v>44958</v>
          </cell>
        </row>
        <row r="3609">
          <cell r="A3609">
            <v>44958</v>
          </cell>
          <cell r="B3609">
            <v>44958</v>
          </cell>
          <cell r="C3609">
            <v>44958</v>
          </cell>
        </row>
        <row r="3610">
          <cell r="A3610">
            <v>44958</v>
          </cell>
          <cell r="B3610">
            <v>44958</v>
          </cell>
          <cell r="C3610">
            <v>44958</v>
          </cell>
        </row>
        <row r="3611">
          <cell r="A3611">
            <v>44958</v>
          </cell>
          <cell r="B3611">
            <v>44958</v>
          </cell>
          <cell r="C3611">
            <v>44958</v>
          </cell>
        </row>
        <row r="3612">
          <cell r="A3612">
            <v>44958</v>
          </cell>
          <cell r="B3612">
            <v>44958</v>
          </cell>
          <cell r="C3612">
            <v>44958</v>
          </cell>
        </row>
        <row r="3613">
          <cell r="A3613">
            <v>44958</v>
          </cell>
          <cell r="B3613">
            <v>44958</v>
          </cell>
          <cell r="C3613">
            <v>44958</v>
          </cell>
        </row>
        <row r="3614">
          <cell r="A3614">
            <v>44958</v>
          </cell>
          <cell r="B3614">
            <v>44958</v>
          </cell>
          <cell r="C3614">
            <v>44958</v>
          </cell>
        </row>
        <row r="3615">
          <cell r="A3615">
            <v>44958</v>
          </cell>
          <cell r="B3615">
            <v>44958</v>
          </cell>
          <cell r="C3615">
            <v>44958</v>
          </cell>
        </row>
        <row r="3616">
          <cell r="A3616">
            <v>44958</v>
          </cell>
          <cell r="B3616">
            <v>44958</v>
          </cell>
          <cell r="C3616">
            <v>44958</v>
          </cell>
        </row>
        <row r="3617">
          <cell r="A3617">
            <v>44958</v>
          </cell>
          <cell r="B3617">
            <v>44958</v>
          </cell>
          <cell r="C3617">
            <v>44958</v>
          </cell>
        </row>
        <row r="3618">
          <cell r="A3618">
            <v>44958</v>
          </cell>
          <cell r="B3618">
            <v>44958</v>
          </cell>
          <cell r="C3618">
            <v>44958</v>
          </cell>
        </row>
        <row r="3619">
          <cell r="A3619">
            <v>44958</v>
          </cell>
          <cell r="B3619">
            <v>44958</v>
          </cell>
          <cell r="C3619">
            <v>44958</v>
          </cell>
        </row>
        <row r="3620">
          <cell r="A3620">
            <v>44958</v>
          </cell>
          <cell r="B3620">
            <v>44958</v>
          </cell>
          <cell r="C3620">
            <v>44958</v>
          </cell>
        </row>
        <row r="3621">
          <cell r="A3621">
            <v>44958</v>
          </cell>
          <cell r="B3621">
            <v>44958</v>
          </cell>
          <cell r="C3621">
            <v>44958</v>
          </cell>
        </row>
        <row r="3622">
          <cell r="A3622">
            <v>44958</v>
          </cell>
          <cell r="B3622">
            <v>44958</v>
          </cell>
          <cell r="C3622">
            <v>44958</v>
          </cell>
        </row>
        <row r="3623">
          <cell r="A3623">
            <v>44958</v>
          </cell>
          <cell r="B3623">
            <v>44958</v>
          </cell>
          <cell r="C3623">
            <v>44958</v>
          </cell>
        </row>
        <row r="3624">
          <cell r="A3624">
            <v>44958</v>
          </cell>
          <cell r="B3624">
            <v>44958</v>
          </cell>
          <cell r="C3624">
            <v>44958</v>
          </cell>
        </row>
        <row r="3625">
          <cell r="A3625">
            <v>44958</v>
          </cell>
          <cell r="B3625">
            <v>44958</v>
          </cell>
          <cell r="C3625">
            <v>44958</v>
          </cell>
        </row>
        <row r="3626">
          <cell r="A3626">
            <v>44958</v>
          </cell>
          <cell r="B3626">
            <v>44958</v>
          </cell>
          <cell r="C3626">
            <v>44958</v>
          </cell>
        </row>
        <row r="3627">
          <cell r="A3627">
            <v>44958</v>
          </cell>
          <cell r="B3627">
            <v>44958</v>
          </cell>
          <cell r="C3627">
            <v>44958</v>
          </cell>
        </row>
        <row r="3628">
          <cell r="A3628">
            <v>44958</v>
          </cell>
          <cell r="B3628">
            <v>44958</v>
          </cell>
          <cell r="C3628">
            <v>44958</v>
          </cell>
        </row>
        <row r="3629">
          <cell r="A3629">
            <v>44958</v>
          </cell>
          <cell r="B3629">
            <v>44958</v>
          </cell>
          <cell r="C3629">
            <v>44958</v>
          </cell>
        </row>
        <row r="3630">
          <cell r="A3630">
            <v>44958</v>
          </cell>
          <cell r="B3630">
            <v>44958</v>
          </cell>
          <cell r="C3630">
            <v>44958</v>
          </cell>
        </row>
        <row r="3631">
          <cell r="A3631">
            <v>44958</v>
          </cell>
          <cell r="B3631">
            <v>44958</v>
          </cell>
          <cell r="C3631">
            <v>44958</v>
          </cell>
        </row>
        <row r="3632">
          <cell r="A3632">
            <v>44958</v>
          </cell>
          <cell r="B3632">
            <v>44958</v>
          </cell>
          <cell r="C3632">
            <v>44958</v>
          </cell>
        </row>
        <row r="3633">
          <cell r="A3633">
            <v>44958</v>
          </cell>
          <cell r="B3633">
            <v>44958</v>
          </cell>
          <cell r="C3633">
            <v>44958</v>
          </cell>
        </row>
        <row r="3634">
          <cell r="A3634">
            <v>44958</v>
          </cell>
          <cell r="B3634">
            <v>44958</v>
          </cell>
          <cell r="C3634">
            <v>44958</v>
          </cell>
        </row>
        <row r="3635">
          <cell r="A3635">
            <v>44958</v>
          </cell>
          <cell r="B3635">
            <v>44958</v>
          </cell>
          <cell r="C3635">
            <v>44958</v>
          </cell>
        </row>
        <row r="3636">
          <cell r="A3636">
            <v>44958</v>
          </cell>
          <cell r="B3636">
            <v>44958</v>
          </cell>
          <cell r="C3636">
            <v>44958</v>
          </cell>
        </row>
        <row r="3637">
          <cell r="A3637">
            <v>44958</v>
          </cell>
          <cell r="B3637">
            <v>44958</v>
          </cell>
          <cell r="C3637">
            <v>44958</v>
          </cell>
        </row>
        <row r="3638">
          <cell r="A3638">
            <v>44958</v>
          </cell>
          <cell r="B3638">
            <v>44958</v>
          </cell>
          <cell r="C3638">
            <v>44958</v>
          </cell>
        </row>
        <row r="3639">
          <cell r="A3639">
            <v>44958</v>
          </cell>
          <cell r="B3639">
            <v>44958</v>
          </cell>
          <cell r="C3639">
            <v>44958</v>
          </cell>
        </row>
        <row r="3640">
          <cell r="A3640">
            <v>44958</v>
          </cell>
          <cell r="B3640">
            <v>44958</v>
          </cell>
          <cell r="C3640">
            <v>44958</v>
          </cell>
        </row>
        <row r="3641">
          <cell r="A3641">
            <v>44958</v>
          </cell>
          <cell r="B3641">
            <v>44958</v>
          </cell>
          <cell r="C3641">
            <v>44958</v>
          </cell>
        </row>
        <row r="3642">
          <cell r="A3642">
            <v>44958</v>
          </cell>
          <cell r="B3642">
            <v>44958</v>
          </cell>
          <cell r="C3642">
            <v>44958</v>
          </cell>
        </row>
        <row r="3643">
          <cell r="A3643">
            <v>44958</v>
          </cell>
          <cell r="B3643">
            <v>44958</v>
          </cell>
          <cell r="C3643">
            <v>44958</v>
          </cell>
        </row>
        <row r="3644">
          <cell r="A3644">
            <v>44958</v>
          </cell>
          <cell r="B3644">
            <v>44958</v>
          </cell>
          <cell r="C3644">
            <v>44958</v>
          </cell>
        </row>
        <row r="3645">
          <cell r="A3645">
            <v>44958</v>
          </cell>
          <cell r="B3645">
            <v>44958</v>
          </cell>
          <cell r="C3645">
            <v>44958</v>
          </cell>
        </row>
        <row r="3646">
          <cell r="A3646">
            <v>44958</v>
          </cell>
          <cell r="B3646">
            <v>44958</v>
          </cell>
          <cell r="C3646">
            <v>44958</v>
          </cell>
        </row>
        <row r="3647">
          <cell r="A3647">
            <v>44958</v>
          </cell>
          <cell r="B3647">
            <v>44958</v>
          </cell>
          <cell r="C3647">
            <v>44958</v>
          </cell>
        </row>
        <row r="3648">
          <cell r="A3648">
            <v>44958</v>
          </cell>
          <cell r="B3648">
            <v>44958</v>
          </cell>
          <cell r="C3648">
            <v>44958</v>
          </cell>
        </row>
        <row r="3649">
          <cell r="A3649">
            <v>44958</v>
          </cell>
          <cell r="B3649">
            <v>44958</v>
          </cell>
          <cell r="C3649">
            <v>44958</v>
          </cell>
        </row>
        <row r="3650">
          <cell r="A3650">
            <v>44958</v>
          </cell>
          <cell r="B3650">
            <v>44958</v>
          </cell>
          <cell r="C3650">
            <v>44958</v>
          </cell>
        </row>
        <row r="3651">
          <cell r="A3651">
            <v>44958</v>
          </cell>
          <cell r="B3651">
            <v>44958</v>
          </cell>
          <cell r="C3651">
            <v>44958</v>
          </cell>
        </row>
        <row r="3652">
          <cell r="A3652">
            <v>44958</v>
          </cell>
          <cell r="B3652">
            <v>44958</v>
          </cell>
          <cell r="C3652">
            <v>44958</v>
          </cell>
        </row>
        <row r="3653">
          <cell r="A3653">
            <v>44958</v>
          </cell>
          <cell r="B3653">
            <v>44958</v>
          </cell>
          <cell r="C3653">
            <v>44958</v>
          </cell>
        </row>
        <row r="3654">
          <cell r="A3654">
            <v>44958</v>
          </cell>
          <cell r="B3654">
            <v>44958</v>
          </cell>
          <cell r="C3654">
            <v>44958</v>
          </cell>
        </row>
        <row r="3655">
          <cell r="A3655">
            <v>44958</v>
          </cell>
          <cell r="B3655">
            <v>44958</v>
          </cell>
          <cell r="C3655">
            <v>44958</v>
          </cell>
        </row>
        <row r="3656">
          <cell r="A3656">
            <v>44958</v>
          </cell>
          <cell r="B3656">
            <v>44958</v>
          </cell>
          <cell r="C3656">
            <v>44958</v>
          </cell>
        </row>
        <row r="3657">
          <cell r="A3657">
            <v>44958</v>
          </cell>
          <cell r="B3657">
            <v>44958</v>
          </cell>
          <cell r="C3657">
            <v>44958</v>
          </cell>
        </row>
        <row r="3658">
          <cell r="A3658">
            <v>44958</v>
          </cell>
          <cell r="B3658">
            <v>44958</v>
          </cell>
          <cell r="C3658">
            <v>44958</v>
          </cell>
        </row>
        <row r="3659">
          <cell r="A3659">
            <v>44958</v>
          </cell>
          <cell r="B3659">
            <v>44958</v>
          </cell>
          <cell r="C3659">
            <v>44958</v>
          </cell>
        </row>
        <row r="3660">
          <cell r="A3660">
            <v>44958</v>
          </cell>
          <cell r="B3660">
            <v>44958</v>
          </cell>
          <cell r="C3660">
            <v>44958</v>
          </cell>
        </row>
        <row r="3661">
          <cell r="A3661">
            <v>44958</v>
          </cell>
          <cell r="B3661">
            <v>44958</v>
          </cell>
          <cell r="C3661">
            <v>44958</v>
          </cell>
        </row>
        <row r="3662">
          <cell r="A3662">
            <v>44958</v>
          </cell>
          <cell r="B3662">
            <v>44958</v>
          </cell>
          <cell r="C3662">
            <v>44958</v>
          </cell>
        </row>
        <row r="3663">
          <cell r="A3663">
            <v>44958</v>
          </cell>
          <cell r="B3663">
            <v>44958</v>
          </cell>
          <cell r="C3663">
            <v>44958</v>
          </cell>
        </row>
        <row r="3664">
          <cell r="A3664">
            <v>44958</v>
          </cell>
          <cell r="B3664">
            <v>44958</v>
          </cell>
          <cell r="C3664">
            <v>44958</v>
          </cell>
        </row>
        <row r="3665">
          <cell r="A3665">
            <v>44958</v>
          </cell>
          <cell r="B3665">
            <v>44958</v>
          </cell>
          <cell r="C3665">
            <v>44958</v>
          </cell>
        </row>
        <row r="3666">
          <cell r="A3666">
            <v>44958</v>
          </cell>
          <cell r="B3666">
            <v>44958</v>
          </cell>
          <cell r="C3666">
            <v>44958</v>
          </cell>
        </row>
        <row r="3667">
          <cell r="A3667">
            <v>44958</v>
          </cell>
          <cell r="B3667">
            <v>44958</v>
          </cell>
          <cell r="C3667">
            <v>44958</v>
          </cell>
        </row>
        <row r="3668">
          <cell r="A3668">
            <v>44958</v>
          </cell>
          <cell r="B3668">
            <v>44958</v>
          </cell>
          <cell r="C3668">
            <v>44958</v>
          </cell>
        </row>
        <row r="3669">
          <cell r="A3669">
            <v>44958</v>
          </cell>
          <cell r="B3669">
            <v>44958</v>
          </cell>
          <cell r="C3669">
            <v>44958</v>
          </cell>
        </row>
        <row r="3670">
          <cell r="A3670">
            <v>44958</v>
          </cell>
          <cell r="B3670">
            <v>44958</v>
          </cell>
          <cell r="C3670">
            <v>44958</v>
          </cell>
        </row>
        <row r="3671">
          <cell r="A3671">
            <v>44958</v>
          </cell>
          <cell r="B3671">
            <v>44958</v>
          </cell>
          <cell r="C3671">
            <v>44958</v>
          </cell>
        </row>
        <row r="3672">
          <cell r="A3672">
            <v>44958</v>
          </cell>
          <cell r="B3672">
            <v>44958</v>
          </cell>
          <cell r="C3672">
            <v>44958</v>
          </cell>
        </row>
        <row r="3673">
          <cell r="A3673">
            <v>44958</v>
          </cell>
          <cell r="B3673">
            <v>44958</v>
          </cell>
          <cell r="C3673">
            <v>44958</v>
          </cell>
        </row>
        <row r="3674">
          <cell r="A3674">
            <v>44958</v>
          </cell>
          <cell r="B3674">
            <v>44958</v>
          </cell>
          <cell r="C3674">
            <v>44958</v>
          </cell>
        </row>
        <row r="3675">
          <cell r="A3675">
            <v>44958</v>
          </cell>
          <cell r="B3675">
            <v>44958</v>
          </cell>
          <cell r="C3675">
            <v>44958</v>
          </cell>
        </row>
        <row r="3676">
          <cell r="A3676">
            <v>44958</v>
          </cell>
          <cell r="B3676">
            <v>44958</v>
          </cell>
          <cell r="C3676">
            <v>44958</v>
          </cell>
        </row>
        <row r="3677">
          <cell r="A3677">
            <v>44958</v>
          </cell>
          <cell r="B3677">
            <v>44958</v>
          </cell>
          <cell r="C3677">
            <v>44958</v>
          </cell>
        </row>
        <row r="3678">
          <cell r="A3678">
            <v>44958</v>
          </cell>
          <cell r="B3678">
            <v>44958</v>
          </cell>
          <cell r="C3678">
            <v>44958</v>
          </cell>
        </row>
        <row r="3679">
          <cell r="A3679">
            <v>44958</v>
          </cell>
          <cell r="B3679">
            <v>44958</v>
          </cell>
          <cell r="C3679">
            <v>44958</v>
          </cell>
        </row>
        <row r="3680">
          <cell r="A3680">
            <v>44958</v>
          </cell>
          <cell r="B3680">
            <v>44958</v>
          </cell>
          <cell r="C3680">
            <v>44958</v>
          </cell>
        </row>
        <row r="3681">
          <cell r="A3681">
            <v>44958</v>
          </cell>
          <cell r="B3681">
            <v>44958</v>
          </cell>
          <cell r="C3681">
            <v>44958</v>
          </cell>
        </row>
        <row r="3682">
          <cell r="A3682">
            <v>44958</v>
          </cell>
          <cell r="B3682">
            <v>44958</v>
          </cell>
          <cell r="C3682">
            <v>44958</v>
          </cell>
        </row>
        <row r="3683">
          <cell r="A3683">
            <v>44958</v>
          </cell>
          <cell r="B3683">
            <v>44958</v>
          </cell>
          <cell r="C3683">
            <v>44958</v>
          </cell>
        </row>
        <row r="3684">
          <cell r="A3684">
            <v>44958</v>
          </cell>
          <cell r="B3684">
            <v>44958</v>
          </cell>
          <cell r="C3684">
            <v>44958</v>
          </cell>
        </row>
        <row r="3685">
          <cell r="A3685">
            <v>44958</v>
          </cell>
          <cell r="B3685">
            <v>44958</v>
          </cell>
          <cell r="C3685">
            <v>44958</v>
          </cell>
        </row>
        <row r="3686">
          <cell r="A3686">
            <v>44958</v>
          </cell>
          <cell r="B3686">
            <v>44958</v>
          </cell>
          <cell r="C3686">
            <v>44958</v>
          </cell>
        </row>
        <row r="3687">
          <cell r="A3687">
            <v>44958</v>
          </cell>
          <cell r="B3687">
            <v>44958</v>
          </cell>
          <cell r="C3687">
            <v>44958</v>
          </cell>
        </row>
        <row r="3688">
          <cell r="A3688">
            <v>44958</v>
          </cell>
          <cell r="B3688">
            <v>44958</v>
          </cell>
          <cell r="C3688">
            <v>44958</v>
          </cell>
        </row>
        <row r="3689">
          <cell r="A3689">
            <v>44958</v>
          </cell>
          <cell r="B3689">
            <v>44958</v>
          </cell>
          <cell r="C3689">
            <v>44958</v>
          </cell>
        </row>
        <row r="3690">
          <cell r="A3690">
            <v>44958</v>
          </cell>
          <cell r="B3690">
            <v>44958</v>
          </cell>
          <cell r="C3690">
            <v>44958</v>
          </cell>
        </row>
        <row r="3691">
          <cell r="A3691">
            <v>44958</v>
          </cell>
          <cell r="B3691">
            <v>44958</v>
          </cell>
          <cell r="C3691">
            <v>44958</v>
          </cell>
        </row>
        <row r="3692">
          <cell r="A3692">
            <v>44958</v>
          </cell>
          <cell r="B3692">
            <v>44958</v>
          </cell>
          <cell r="C3692">
            <v>44958</v>
          </cell>
        </row>
        <row r="3693">
          <cell r="A3693">
            <v>44958</v>
          </cell>
          <cell r="B3693">
            <v>44958</v>
          </cell>
          <cell r="C3693">
            <v>44958</v>
          </cell>
        </row>
        <row r="3694">
          <cell r="A3694">
            <v>44958</v>
          </cell>
          <cell r="B3694">
            <v>44958</v>
          </cell>
          <cell r="C3694">
            <v>44958</v>
          </cell>
        </row>
        <row r="3695">
          <cell r="A3695">
            <v>44958</v>
          </cell>
          <cell r="B3695">
            <v>44958</v>
          </cell>
          <cell r="C3695">
            <v>44958</v>
          </cell>
        </row>
        <row r="3696">
          <cell r="A3696">
            <v>44958</v>
          </cell>
          <cell r="B3696">
            <v>44958</v>
          </cell>
          <cell r="C3696">
            <v>44958</v>
          </cell>
        </row>
        <row r="3697">
          <cell r="A3697">
            <v>44958</v>
          </cell>
          <cell r="B3697">
            <v>44958</v>
          </cell>
          <cell r="C3697">
            <v>44958</v>
          </cell>
        </row>
        <row r="3698">
          <cell r="A3698">
            <v>44958</v>
          </cell>
          <cell r="B3698">
            <v>44958</v>
          </cell>
          <cell r="C3698">
            <v>44958</v>
          </cell>
        </row>
        <row r="3699">
          <cell r="A3699">
            <v>44958</v>
          </cell>
          <cell r="B3699">
            <v>44958</v>
          </cell>
          <cell r="C3699">
            <v>44958</v>
          </cell>
        </row>
        <row r="3700">
          <cell r="A3700">
            <v>44958</v>
          </cell>
          <cell r="B3700">
            <v>44958</v>
          </cell>
          <cell r="C3700">
            <v>44958</v>
          </cell>
        </row>
        <row r="3701">
          <cell r="A3701">
            <v>44958</v>
          </cell>
          <cell r="B3701">
            <v>44958</v>
          </cell>
          <cell r="C3701">
            <v>44958</v>
          </cell>
        </row>
        <row r="3702">
          <cell r="A3702">
            <v>44958</v>
          </cell>
          <cell r="B3702">
            <v>44958</v>
          </cell>
          <cell r="C3702">
            <v>44958</v>
          </cell>
        </row>
        <row r="3703">
          <cell r="A3703">
            <v>44958</v>
          </cell>
          <cell r="B3703">
            <v>44958</v>
          </cell>
          <cell r="C3703">
            <v>44958</v>
          </cell>
        </row>
        <row r="3704">
          <cell r="A3704">
            <v>44958</v>
          </cell>
          <cell r="B3704">
            <v>44958</v>
          </cell>
          <cell r="C3704">
            <v>44958</v>
          </cell>
        </row>
        <row r="3705">
          <cell r="A3705">
            <v>44958</v>
          </cell>
          <cell r="B3705">
            <v>44958</v>
          </cell>
          <cell r="C3705">
            <v>44958</v>
          </cell>
        </row>
        <row r="3706">
          <cell r="A3706">
            <v>44958</v>
          </cell>
          <cell r="B3706">
            <v>44958</v>
          </cell>
          <cell r="C3706">
            <v>44958</v>
          </cell>
        </row>
        <row r="3707">
          <cell r="A3707">
            <v>44958</v>
          </cell>
          <cell r="B3707">
            <v>44958</v>
          </cell>
          <cell r="C3707">
            <v>44958</v>
          </cell>
        </row>
        <row r="3708">
          <cell r="A3708">
            <v>44958</v>
          </cell>
          <cell r="B3708">
            <v>44958</v>
          </cell>
          <cell r="C3708">
            <v>44958</v>
          </cell>
        </row>
        <row r="3709">
          <cell r="A3709">
            <v>44958</v>
          </cell>
          <cell r="B3709">
            <v>44958</v>
          </cell>
          <cell r="C3709">
            <v>44958</v>
          </cell>
        </row>
        <row r="3710">
          <cell r="A3710">
            <v>44958</v>
          </cell>
          <cell r="B3710">
            <v>44958</v>
          </cell>
          <cell r="C3710">
            <v>44958</v>
          </cell>
        </row>
        <row r="3711">
          <cell r="A3711">
            <v>44958</v>
          </cell>
          <cell r="B3711">
            <v>44958</v>
          </cell>
          <cell r="C3711">
            <v>44958</v>
          </cell>
        </row>
        <row r="3712">
          <cell r="A3712">
            <v>44958</v>
          </cell>
          <cell r="B3712">
            <v>44958</v>
          </cell>
          <cell r="C3712">
            <v>44958</v>
          </cell>
        </row>
        <row r="3713">
          <cell r="A3713">
            <v>44958</v>
          </cell>
          <cell r="B3713">
            <v>44958</v>
          </cell>
          <cell r="C3713">
            <v>44958</v>
          </cell>
        </row>
        <row r="3714">
          <cell r="A3714">
            <v>44958</v>
          </cell>
          <cell r="B3714">
            <v>44958</v>
          </cell>
          <cell r="C3714">
            <v>44958</v>
          </cell>
        </row>
        <row r="3715">
          <cell r="A3715">
            <v>44958</v>
          </cell>
          <cell r="B3715">
            <v>44958</v>
          </cell>
          <cell r="C3715">
            <v>44958</v>
          </cell>
        </row>
        <row r="3716">
          <cell r="A3716">
            <v>44958</v>
          </cell>
          <cell r="B3716">
            <v>44958</v>
          </cell>
          <cell r="C3716">
            <v>44958</v>
          </cell>
        </row>
        <row r="3717">
          <cell r="A3717">
            <v>44958</v>
          </cell>
          <cell r="B3717">
            <v>44958</v>
          </cell>
          <cell r="C3717">
            <v>44958</v>
          </cell>
        </row>
        <row r="3718">
          <cell r="A3718">
            <v>44958</v>
          </cell>
          <cell r="B3718">
            <v>44958</v>
          </cell>
          <cell r="C3718">
            <v>44958</v>
          </cell>
        </row>
        <row r="3719">
          <cell r="A3719">
            <v>44958</v>
          </cell>
          <cell r="B3719">
            <v>44958</v>
          </cell>
          <cell r="C3719">
            <v>44958</v>
          </cell>
        </row>
        <row r="3720">
          <cell r="A3720">
            <v>44958</v>
          </cell>
          <cell r="B3720">
            <v>44958</v>
          </cell>
          <cell r="C3720">
            <v>44958</v>
          </cell>
        </row>
        <row r="3721">
          <cell r="A3721">
            <v>44958</v>
          </cell>
          <cell r="B3721">
            <v>44958</v>
          </cell>
          <cell r="C3721">
            <v>44958</v>
          </cell>
        </row>
        <row r="3722">
          <cell r="A3722">
            <v>44958</v>
          </cell>
          <cell r="B3722">
            <v>44958</v>
          </cell>
          <cell r="C3722">
            <v>44958</v>
          </cell>
        </row>
        <row r="3723">
          <cell r="A3723">
            <v>44958</v>
          </cell>
          <cell r="B3723">
            <v>44958</v>
          </cell>
          <cell r="C3723">
            <v>44958</v>
          </cell>
        </row>
        <row r="3724">
          <cell r="A3724">
            <v>44958</v>
          </cell>
          <cell r="B3724">
            <v>44958</v>
          </cell>
          <cell r="C3724">
            <v>44958</v>
          </cell>
        </row>
        <row r="3725">
          <cell r="A3725">
            <v>44958</v>
          </cell>
          <cell r="B3725">
            <v>44958</v>
          </cell>
          <cell r="C3725">
            <v>44958</v>
          </cell>
        </row>
        <row r="3726">
          <cell r="A3726">
            <v>44958</v>
          </cell>
          <cell r="B3726">
            <v>44958</v>
          </cell>
          <cell r="C3726">
            <v>44958</v>
          </cell>
        </row>
        <row r="3727">
          <cell r="A3727">
            <v>44958</v>
          </cell>
          <cell r="B3727">
            <v>44958</v>
          </cell>
          <cell r="C3727">
            <v>44958</v>
          </cell>
        </row>
        <row r="3728">
          <cell r="A3728">
            <v>44958</v>
          </cell>
          <cell r="B3728">
            <v>44958</v>
          </cell>
          <cell r="C3728">
            <v>44958</v>
          </cell>
        </row>
        <row r="3729">
          <cell r="A3729">
            <v>44958</v>
          </cell>
          <cell r="B3729">
            <v>44958</v>
          </cell>
          <cell r="C3729">
            <v>44958</v>
          </cell>
        </row>
        <row r="3730">
          <cell r="A3730">
            <v>44958</v>
          </cell>
          <cell r="B3730">
            <v>44958</v>
          </cell>
          <cell r="C3730">
            <v>44958</v>
          </cell>
        </row>
        <row r="3731">
          <cell r="A3731">
            <v>44958</v>
          </cell>
          <cell r="B3731">
            <v>44958</v>
          </cell>
          <cell r="C3731">
            <v>44958</v>
          </cell>
        </row>
        <row r="3732">
          <cell r="A3732">
            <v>44958</v>
          </cell>
          <cell r="B3732">
            <v>44958</v>
          </cell>
          <cell r="C3732">
            <v>44958</v>
          </cell>
        </row>
        <row r="3733">
          <cell r="A3733">
            <v>44958</v>
          </cell>
          <cell r="B3733">
            <v>44958</v>
          </cell>
          <cell r="C3733">
            <v>44958</v>
          </cell>
        </row>
        <row r="3734">
          <cell r="A3734">
            <v>44958</v>
          </cell>
          <cell r="B3734">
            <v>44958</v>
          </cell>
          <cell r="C3734">
            <v>44958</v>
          </cell>
        </row>
        <row r="3735">
          <cell r="A3735">
            <v>44958</v>
          </cell>
          <cell r="B3735">
            <v>44958</v>
          </cell>
          <cell r="C3735">
            <v>44958</v>
          </cell>
        </row>
        <row r="3736">
          <cell r="A3736">
            <v>44958</v>
          </cell>
          <cell r="B3736">
            <v>44958</v>
          </cell>
          <cell r="C3736">
            <v>44958</v>
          </cell>
        </row>
        <row r="3737">
          <cell r="A3737">
            <v>44958</v>
          </cell>
          <cell r="B3737">
            <v>44958</v>
          </cell>
          <cell r="C3737">
            <v>44958</v>
          </cell>
        </row>
        <row r="3738">
          <cell r="A3738">
            <v>44958</v>
          </cell>
          <cell r="B3738">
            <v>44958</v>
          </cell>
          <cell r="C3738">
            <v>44958</v>
          </cell>
        </row>
        <row r="3739">
          <cell r="A3739">
            <v>44958</v>
          </cell>
          <cell r="B3739">
            <v>44958</v>
          </cell>
          <cell r="C3739">
            <v>44958</v>
          </cell>
        </row>
        <row r="3740">
          <cell r="A3740">
            <v>44958</v>
          </cell>
          <cell r="B3740">
            <v>44958</v>
          </cell>
          <cell r="C3740">
            <v>44958</v>
          </cell>
        </row>
        <row r="3741">
          <cell r="A3741">
            <v>44958</v>
          </cell>
          <cell r="B3741">
            <v>44958</v>
          </cell>
          <cell r="C3741">
            <v>44958</v>
          </cell>
        </row>
        <row r="3742">
          <cell r="A3742">
            <v>44958</v>
          </cell>
          <cell r="B3742">
            <v>44958</v>
          </cell>
          <cell r="C3742">
            <v>44958</v>
          </cell>
        </row>
        <row r="3743">
          <cell r="A3743">
            <v>44958</v>
          </cell>
          <cell r="B3743">
            <v>44958</v>
          </cell>
          <cell r="C3743">
            <v>44958</v>
          </cell>
        </row>
        <row r="3744">
          <cell r="A3744">
            <v>44958</v>
          </cell>
          <cell r="B3744">
            <v>44958</v>
          </cell>
          <cell r="C3744">
            <v>44958</v>
          </cell>
        </row>
        <row r="3745">
          <cell r="A3745">
            <v>44958</v>
          </cell>
          <cell r="B3745">
            <v>44958</v>
          </cell>
          <cell r="C3745">
            <v>44958</v>
          </cell>
        </row>
        <row r="3746">
          <cell r="A3746">
            <v>44958</v>
          </cell>
          <cell r="B3746">
            <v>44958</v>
          </cell>
          <cell r="C3746">
            <v>44958</v>
          </cell>
        </row>
        <row r="3747">
          <cell r="A3747">
            <v>44958</v>
          </cell>
          <cell r="B3747">
            <v>44958</v>
          </cell>
          <cell r="C3747">
            <v>44958</v>
          </cell>
        </row>
        <row r="3748">
          <cell r="A3748">
            <v>44958</v>
          </cell>
          <cell r="B3748">
            <v>44958</v>
          </cell>
          <cell r="C3748">
            <v>44958</v>
          </cell>
        </row>
        <row r="3749">
          <cell r="A3749">
            <v>44958</v>
          </cell>
          <cell r="B3749">
            <v>44958</v>
          </cell>
          <cell r="C3749">
            <v>44958</v>
          </cell>
        </row>
        <row r="3750">
          <cell r="A3750">
            <v>44958</v>
          </cell>
          <cell r="B3750">
            <v>44958</v>
          </cell>
          <cell r="C3750">
            <v>44958</v>
          </cell>
        </row>
        <row r="3751">
          <cell r="A3751">
            <v>44958</v>
          </cell>
          <cell r="B3751">
            <v>44958</v>
          </cell>
          <cell r="C3751">
            <v>44958</v>
          </cell>
        </row>
        <row r="3752">
          <cell r="A3752">
            <v>44958</v>
          </cell>
          <cell r="B3752">
            <v>44958</v>
          </cell>
          <cell r="C3752">
            <v>44958</v>
          </cell>
        </row>
        <row r="3753">
          <cell r="A3753">
            <v>44958</v>
          </cell>
          <cell r="B3753">
            <v>44958</v>
          </cell>
          <cell r="C3753">
            <v>44958</v>
          </cell>
        </row>
        <row r="3754">
          <cell r="A3754">
            <v>44958</v>
          </cell>
          <cell r="B3754">
            <v>44958</v>
          </cell>
          <cell r="C3754">
            <v>44958</v>
          </cell>
        </row>
        <row r="3755">
          <cell r="A3755">
            <v>44958</v>
          </cell>
          <cell r="B3755">
            <v>44958</v>
          </cell>
          <cell r="C3755">
            <v>44958</v>
          </cell>
        </row>
        <row r="3756">
          <cell r="A3756">
            <v>44958</v>
          </cell>
          <cell r="B3756">
            <v>44958</v>
          </cell>
          <cell r="C3756">
            <v>44958</v>
          </cell>
        </row>
        <row r="3757">
          <cell r="A3757">
            <v>44958</v>
          </cell>
          <cell r="B3757">
            <v>44958</v>
          </cell>
          <cell r="C3757">
            <v>44958</v>
          </cell>
        </row>
        <row r="3758">
          <cell r="A3758">
            <v>44958</v>
          </cell>
          <cell r="B3758">
            <v>44958</v>
          </cell>
          <cell r="C3758">
            <v>44958</v>
          </cell>
        </row>
        <row r="3759">
          <cell r="A3759">
            <v>44958</v>
          </cell>
          <cell r="B3759">
            <v>44958</v>
          </cell>
          <cell r="C3759">
            <v>44958</v>
          </cell>
        </row>
        <row r="3760">
          <cell r="A3760">
            <v>44958</v>
          </cell>
          <cell r="B3760">
            <v>44958</v>
          </cell>
          <cell r="C3760">
            <v>44958</v>
          </cell>
        </row>
        <row r="3761">
          <cell r="A3761">
            <v>44958</v>
          </cell>
          <cell r="B3761">
            <v>44958</v>
          </cell>
          <cell r="C3761">
            <v>44958</v>
          </cell>
        </row>
        <row r="3762">
          <cell r="A3762">
            <v>44958</v>
          </cell>
          <cell r="B3762">
            <v>44958</v>
          </cell>
          <cell r="C3762">
            <v>44958</v>
          </cell>
        </row>
        <row r="3763">
          <cell r="A3763">
            <v>44958</v>
          </cell>
          <cell r="B3763">
            <v>44958</v>
          </cell>
          <cell r="C3763">
            <v>44958</v>
          </cell>
        </row>
        <row r="3764">
          <cell r="A3764">
            <v>44958</v>
          </cell>
          <cell r="B3764">
            <v>44958</v>
          </cell>
          <cell r="C3764">
            <v>44958</v>
          </cell>
        </row>
        <row r="3765">
          <cell r="A3765">
            <v>44958</v>
          </cell>
          <cell r="B3765">
            <v>44958</v>
          </cell>
          <cell r="C3765">
            <v>44958</v>
          </cell>
        </row>
        <row r="3766">
          <cell r="A3766">
            <v>44958</v>
          </cell>
          <cell r="B3766">
            <v>44958</v>
          </cell>
          <cell r="C3766">
            <v>44958</v>
          </cell>
        </row>
        <row r="3767">
          <cell r="A3767">
            <v>44958</v>
          </cell>
          <cell r="B3767">
            <v>44958</v>
          </cell>
          <cell r="C3767">
            <v>44958</v>
          </cell>
        </row>
        <row r="3768">
          <cell r="A3768">
            <v>44958</v>
          </cell>
          <cell r="B3768">
            <v>44958</v>
          </cell>
          <cell r="C3768">
            <v>44958</v>
          </cell>
        </row>
        <row r="3769">
          <cell r="A3769">
            <v>44958</v>
          </cell>
          <cell r="B3769">
            <v>44958</v>
          </cell>
          <cell r="C3769">
            <v>44958</v>
          </cell>
        </row>
        <row r="3770">
          <cell r="A3770">
            <v>44958</v>
          </cell>
          <cell r="B3770">
            <v>44958</v>
          </cell>
          <cell r="C3770">
            <v>44958</v>
          </cell>
        </row>
        <row r="3771">
          <cell r="A3771">
            <v>44958</v>
          </cell>
          <cell r="B3771">
            <v>44958</v>
          </cell>
          <cell r="C3771">
            <v>44958</v>
          </cell>
        </row>
        <row r="3772">
          <cell r="A3772">
            <v>44958</v>
          </cell>
          <cell r="B3772">
            <v>44958</v>
          </cell>
          <cell r="C3772">
            <v>44958</v>
          </cell>
        </row>
        <row r="3773">
          <cell r="A3773">
            <v>44958</v>
          </cell>
          <cell r="B3773">
            <v>44958</v>
          </cell>
          <cell r="C3773">
            <v>44958</v>
          </cell>
        </row>
        <row r="3774">
          <cell r="A3774">
            <v>44958</v>
          </cell>
          <cell r="B3774">
            <v>44958</v>
          </cell>
          <cell r="C3774">
            <v>44958</v>
          </cell>
        </row>
        <row r="3775">
          <cell r="A3775">
            <v>44958</v>
          </cell>
          <cell r="B3775">
            <v>44958</v>
          </cell>
          <cell r="C3775">
            <v>44958</v>
          </cell>
        </row>
        <row r="3776">
          <cell r="A3776">
            <v>44958</v>
          </cell>
          <cell r="B3776">
            <v>44958</v>
          </cell>
          <cell r="C3776">
            <v>44958</v>
          </cell>
        </row>
        <row r="3777">
          <cell r="A3777">
            <v>44958</v>
          </cell>
          <cell r="B3777">
            <v>44958</v>
          </cell>
          <cell r="C3777">
            <v>44958</v>
          </cell>
        </row>
        <row r="3778">
          <cell r="A3778">
            <v>44958</v>
          </cell>
          <cell r="B3778">
            <v>44958</v>
          </cell>
          <cell r="C3778">
            <v>44958</v>
          </cell>
        </row>
        <row r="3779">
          <cell r="A3779">
            <v>44958</v>
          </cell>
          <cell r="B3779">
            <v>44958</v>
          </cell>
          <cell r="C3779">
            <v>44958</v>
          </cell>
        </row>
        <row r="3780">
          <cell r="A3780">
            <v>44958</v>
          </cell>
          <cell r="B3780">
            <v>44958</v>
          </cell>
          <cell r="C3780">
            <v>44958</v>
          </cell>
        </row>
        <row r="3781">
          <cell r="A3781">
            <v>44958</v>
          </cell>
          <cell r="B3781">
            <v>44958</v>
          </cell>
          <cell r="C3781">
            <v>44958</v>
          </cell>
        </row>
        <row r="3782">
          <cell r="A3782">
            <v>44958</v>
          </cell>
          <cell r="B3782">
            <v>44958</v>
          </cell>
          <cell r="C3782">
            <v>44958</v>
          </cell>
        </row>
        <row r="3783">
          <cell r="A3783">
            <v>44958</v>
          </cell>
          <cell r="B3783">
            <v>44958</v>
          </cell>
          <cell r="C3783">
            <v>44958</v>
          </cell>
        </row>
        <row r="3784">
          <cell r="A3784">
            <v>44958</v>
          </cell>
          <cell r="B3784">
            <v>44958</v>
          </cell>
          <cell r="C3784">
            <v>44958</v>
          </cell>
        </row>
        <row r="3785">
          <cell r="A3785">
            <v>44958</v>
          </cell>
          <cell r="B3785">
            <v>44958</v>
          </cell>
          <cell r="C3785">
            <v>44958</v>
          </cell>
        </row>
        <row r="3786">
          <cell r="A3786">
            <v>44958</v>
          </cell>
          <cell r="B3786">
            <v>44958</v>
          </cell>
          <cell r="C3786">
            <v>44958</v>
          </cell>
        </row>
        <row r="3787">
          <cell r="A3787">
            <v>44958</v>
          </cell>
          <cell r="B3787">
            <v>44958</v>
          </cell>
          <cell r="C3787">
            <v>44958</v>
          </cell>
        </row>
        <row r="3788">
          <cell r="A3788">
            <v>44958</v>
          </cell>
          <cell r="B3788">
            <v>44958</v>
          </cell>
          <cell r="C3788">
            <v>44958</v>
          </cell>
        </row>
        <row r="3789">
          <cell r="A3789">
            <v>44958</v>
          </cell>
          <cell r="B3789">
            <v>44958</v>
          </cell>
          <cell r="C3789">
            <v>44958</v>
          </cell>
        </row>
        <row r="3790">
          <cell r="A3790">
            <v>44958</v>
          </cell>
          <cell r="B3790">
            <v>44958</v>
          </cell>
          <cell r="C3790">
            <v>44958</v>
          </cell>
        </row>
        <row r="3791">
          <cell r="A3791">
            <v>44958</v>
          </cell>
          <cell r="B3791">
            <v>44958</v>
          </cell>
          <cell r="C3791">
            <v>44958</v>
          </cell>
        </row>
        <row r="3792">
          <cell r="A3792">
            <v>44958</v>
          </cell>
          <cell r="B3792">
            <v>44958</v>
          </cell>
          <cell r="C3792">
            <v>44958</v>
          </cell>
        </row>
        <row r="3793">
          <cell r="A3793">
            <v>44958</v>
          </cell>
          <cell r="B3793">
            <v>44958</v>
          </cell>
          <cell r="C3793">
            <v>44958</v>
          </cell>
        </row>
        <row r="3794">
          <cell r="A3794">
            <v>44958</v>
          </cell>
          <cell r="B3794">
            <v>44958</v>
          </cell>
          <cell r="C3794">
            <v>44958</v>
          </cell>
        </row>
        <row r="3795">
          <cell r="A3795">
            <v>44958</v>
          </cell>
          <cell r="B3795">
            <v>44958</v>
          </cell>
          <cell r="C3795">
            <v>44958</v>
          </cell>
        </row>
        <row r="3796">
          <cell r="A3796">
            <v>44958</v>
          </cell>
          <cell r="B3796">
            <v>44958</v>
          </cell>
          <cell r="C3796">
            <v>44958</v>
          </cell>
        </row>
        <row r="3797">
          <cell r="A3797">
            <v>44958</v>
          </cell>
          <cell r="B3797">
            <v>44958</v>
          </cell>
          <cell r="C3797">
            <v>44958</v>
          </cell>
        </row>
        <row r="3798">
          <cell r="A3798">
            <v>44958</v>
          </cell>
          <cell r="B3798">
            <v>44958</v>
          </cell>
          <cell r="C3798">
            <v>44958</v>
          </cell>
        </row>
        <row r="3799">
          <cell r="A3799">
            <v>44958</v>
          </cell>
          <cell r="B3799">
            <v>44958</v>
          </cell>
          <cell r="C3799">
            <v>44958</v>
          </cell>
        </row>
        <row r="3800">
          <cell r="A3800">
            <v>44958</v>
          </cell>
          <cell r="B3800">
            <v>44958</v>
          </cell>
          <cell r="C3800">
            <v>44958</v>
          </cell>
        </row>
        <row r="3801">
          <cell r="A3801">
            <v>44958</v>
          </cell>
          <cell r="B3801">
            <v>44958</v>
          </cell>
          <cell r="C3801">
            <v>44958</v>
          </cell>
        </row>
        <row r="3802">
          <cell r="A3802">
            <v>44958</v>
          </cell>
          <cell r="B3802">
            <v>44958</v>
          </cell>
          <cell r="C3802">
            <v>44958</v>
          </cell>
        </row>
        <row r="3803">
          <cell r="A3803">
            <v>44958</v>
          </cell>
          <cell r="B3803">
            <v>44958</v>
          </cell>
          <cell r="C3803">
            <v>44958</v>
          </cell>
        </row>
        <row r="3804">
          <cell r="A3804">
            <v>44958</v>
          </cell>
          <cell r="B3804">
            <v>44958</v>
          </cell>
          <cell r="C3804">
            <v>44958</v>
          </cell>
        </row>
        <row r="3805">
          <cell r="A3805">
            <v>44958</v>
          </cell>
          <cell r="B3805">
            <v>44958</v>
          </cell>
          <cell r="C3805">
            <v>44958</v>
          </cell>
        </row>
        <row r="3806">
          <cell r="A3806">
            <v>44958</v>
          </cell>
          <cell r="B3806">
            <v>44958</v>
          </cell>
          <cell r="C3806">
            <v>44958</v>
          </cell>
        </row>
        <row r="3807">
          <cell r="A3807">
            <v>44958</v>
          </cell>
          <cell r="B3807">
            <v>44958</v>
          </cell>
          <cell r="C3807">
            <v>44958</v>
          </cell>
        </row>
        <row r="3808">
          <cell r="A3808">
            <v>44958</v>
          </cell>
          <cell r="B3808">
            <v>44958</v>
          </cell>
          <cell r="C3808">
            <v>44958</v>
          </cell>
        </row>
        <row r="3809">
          <cell r="A3809">
            <v>44958</v>
          </cell>
          <cell r="B3809">
            <v>44958</v>
          </cell>
          <cell r="C3809">
            <v>44958</v>
          </cell>
        </row>
        <row r="3810">
          <cell r="A3810">
            <v>44958</v>
          </cell>
          <cell r="B3810">
            <v>44958</v>
          </cell>
          <cell r="C3810">
            <v>44958</v>
          </cell>
        </row>
        <row r="3811">
          <cell r="A3811">
            <v>44958</v>
          </cell>
          <cell r="B3811">
            <v>44958</v>
          </cell>
          <cell r="C3811">
            <v>44958</v>
          </cell>
        </row>
        <row r="3812">
          <cell r="A3812">
            <v>44958</v>
          </cell>
          <cell r="B3812">
            <v>44958</v>
          </cell>
          <cell r="C3812">
            <v>44958</v>
          </cell>
        </row>
        <row r="3813">
          <cell r="A3813">
            <v>44958</v>
          </cell>
          <cell r="B3813">
            <v>44958</v>
          </cell>
          <cell r="C3813">
            <v>44958</v>
          </cell>
        </row>
        <row r="3814">
          <cell r="A3814">
            <v>44958</v>
          </cell>
          <cell r="B3814">
            <v>44958</v>
          </cell>
          <cell r="C3814">
            <v>44958</v>
          </cell>
        </row>
        <row r="3815">
          <cell r="A3815">
            <v>44958</v>
          </cell>
          <cell r="B3815">
            <v>44958</v>
          </cell>
          <cell r="C3815">
            <v>44958</v>
          </cell>
        </row>
        <row r="3816">
          <cell r="A3816">
            <v>44958</v>
          </cell>
          <cell r="B3816">
            <v>44958</v>
          </cell>
          <cell r="C3816">
            <v>44958</v>
          </cell>
        </row>
        <row r="3817">
          <cell r="A3817">
            <v>44958</v>
          </cell>
          <cell r="B3817">
            <v>44958</v>
          </cell>
          <cell r="C3817">
            <v>44958</v>
          </cell>
        </row>
        <row r="3818">
          <cell r="A3818">
            <v>44958</v>
          </cell>
          <cell r="B3818">
            <v>44958</v>
          </cell>
          <cell r="C3818">
            <v>44958</v>
          </cell>
        </row>
        <row r="3819">
          <cell r="A3819">
            <v>44958</v>
          </cell>
          <cell r="B3819">
            <v>44958</v>
          </cell>
          <cell r="C3819">
            <v>44958</v>
          </cell>
        </row>
        <row r="3820">
          <cell r="A3820">
            <v>44958</v>
          </cell>
          <cell r="B3820">
            <v>44958</v>
          </cell>
          <cell r="C3820">
            <v>44958</v>
          </cell>
        </row>
        <row r="3821">
          <cell r="A3821">
            <v>44958</v>
          </cell>
          <cell r="B3821">
            <v>44958</v>
          </cell>
          <cell r="C3821">
            <v>44958</v>
          </cell>
        </row>
        <row r="3822">
          <cell r="A3822">
            <v>44958</v>
          </cell>
          <cell r="B3822">
            <v>44958</v>
          </cell>
          <cell r="C3822">
            <v>44958</v>
          </cell>
        </row>
        <row r="3823">
          <cell r="A3823">
            <v>44958</v>
          </cell>
          <cell r="B3823">
            <v>44958</v>
          </cell>
          <cell r="C3823">
            <v>44958</v>
          </cell>
        </row>
        <row r="3824">
          <cell r="A3824">
            <v>44958</v>
          </cell>
          <cell r="B3824">
            <v>44958</v>
          </cell>
          <cell r="C3824">
            <v>44958</v>
          </cell>
        </row>
        <row r="3825">
          <cell r="A3825">
            <v>44958</v>
          </cell>
          <cell r="B3825">
            <v>44958</v>
          </cell>
          <cell r="C3825">
            <v>44958</v>
          </cell>
        </row>
        <row r="3826">
          <cell r="A3826">
            <v>44958</v>
          </cell>
          <cell r="B3826">
            <v>44958</v>
          </cell>
          <cell r="C3826">
            <v>44958</v>
          </cell>
        </row>
        <row r="3827">
          <cell r="A3827">
            <v>44958</v>
          </cell>
          <cell r="B3827">
            <v>44958</v>
          </cell>
          <cell r="C3827">
            <v>44958</v>
          </cell>
        </row>
        <row r="3828">
          <cell r="A3828">
            <v>44958</v>
          </cell>
          <cell r="B3828">
            <v>44958</v>
          </cell>
          <cell r="C3828">
            <v>44958</v>
          </cell>
        </row>
        <row r="3829">
          <cell r="A3829">
            <v>44958</v>
          </cell>
          <cell r="B3829">
            <v>44958</v>
          </cell>
          <cell r="C3829">
            <v>44958</v>
          </cell>
        </row>
        <row r="3830">
          <cell r="A3830">
            <v>44958</v>
          </cell>
          <cell r="B3830">
            <v>44958</v>
          </cell>
          <cell r="C3830">
            <v>44958</v>
          </cell>
        </row>
        <row r="3831">
          <cell r="A3831">
            <v>44958</v>
          </cell>
          <cell r="B3831">
            <v>44958</v>
          </cell>
          <cell r="C3831">
            <v>44958</v>
          </cell>
        </row>
        <row r="3832">
          <cell r="A3832">
            <v>44958</v>
          </cell>
          <cell r="B3832">
            <v>44958</v>
          </cell>
          <cell r="C3832">
            <v>44958</v>
          </cell>
        </row>
        <row r="3833">
          <cell r="A3833">
            <v>44958</v>
          </cell>
          <cell r="B3833">
            <v>44958</v>
          </cell>
          <cell r="C3833">
            <v>44958</v>
          </cell>
        </row>
        <row r="3834">
          <cell r="A3834">
            <v>44958</v>
          </cell>
          <cell r="B3834">
            <v>44958</v>
          </cell>
          <cell r="C3834">
            <v>44958</v>
          </cell>
        </row>
        <row r="3835">
          <cell r="A3835">
            <v>44958</v>
          </cell>
          <cell r="B3835">
            <v>44958</v>
          </cell>
          <cell r="C3835">
            <v>44958</v>
          </cell>
        </row>
        <row r="3836">
          <cell r="A3836">
            <v>44958</v>
          </cell>
          <cell r="B3836">
            <v>44958</v>
          </cell>
          <cell r="C3836">
            <v>44958</v>
          </cell>
        </row>
        <row r="3837">
          <cell r="A3837">
            <v>44958</v>
          </cell>
          <cell r="B3837">
            <v>44958</v>
          </cell>
          <cell r="C3837">
            <v>44958</v>
          </cell>
        </row>
        <row r="3838">
          <cell r="A3838">
            <v>44958</v>
          </cell>
          <cell r="B3838">
            <v>44958</v>
          </cell>
          <cell r="C3838">
            <v>44958</v>
          </cell>
        </row>
        <row r="3839">
          <cell r="A3839">
            <v>44958</v>
          </cell>
          <cell r="B3839">
            <v>44958</v>
          </cell>
          <cell r="C3839">
            <v>44958</v>
          </cell>
        </row>
        <row r="3840">
          <cell r="A3840">
            <v>44958</v>
          </cell>
          <cell r="B3840">
            <v>44958</v>
          </cell>
          <cell r="C3840">
            <v>44958</v>
          </cell>
        </row>
        <row r="3841">
          <cell r="A3841">
            <v>44958</v>
          </cell>
          <cell r="B3841">
            <v>44958</v>
          </cell>
          <cell r="C3841">
            <v>44958</v>
          </cell>
        </row>
        <row r="3842">
          <cell r="A3842">
            <v>44958</v>
          </cell>
          <cell r="B3842">
            <v>44958</v>
          </cell>
          <cell r="C3842">
            <v>44958</v>
          </cell>
        </row>
        <row r="3843">
          <cell r="A3843">
            <v>44958</v>
          </cell>
          <cell r="B3843">
            <v>44958</v>
          </cell>
          <cell r="C3843">
            <v>44958</v>
          </cell>
        </row>
        <row r="3844">
          <cell r="A3844">
            <v>44958</v>
          </cell>
          <cell r="B3844">
            <v>44958</v>
          </cell>
          <cell r="C3844">
            <v>44958</v>
          </cell>
        </row>
        <row r="3845">
          <cell r="A3845">
            <v>44958</v>
          </cell>
          <cell r="B3845">
            <v>44958</v>
          </cell>
          <cell r="C3845">
            <v>44958</v>
          </cell>
        </row>
        <row r="3846">
          <cell r="A3846">
            <v>44958</v>
          </cell>
          <cell r="B3846">
            <v>44958</v>
          </cell>
          <cell r="C3846">
            <v>44958</v>
          </cell>
        </row>
        <row r="3847">
          <cell r="A3847">
            <v>44958</v>
          </cell>
          <cell r="B3847">
            <v>44958</v>
          </cell>
          <cell r="C3847">
            <v>44958</v>
          </cell>
        </row>
        <row r="3848">
          <cell r="A3848">
            <v>44958</v>
          </cell>
          <cell r="B3848">
            <v>44958</v>
          </cell>
          <cell r="C3848">
            <v>44958</v>
          </cell>
        </row>
        <row r="3849">
          <cell r="A3849">
            <v>44958</v>
          </cell>
          <cell r="B3849">
            <v>44958</v>
          </cell>
          <cell r="C3849">
            <v>44958</v>
          </cell>
        </row>
        <row r="3850">
          <cell r="A3850">
            <v>44958</v>
          </cell>
          <cell r="B3850">
            <v>44958</v>
          </cell>
          <cell r="C3850">
            <v>44958</v>
          </cell>
        </row>
        <row r="3851">
          <cell r="A3851">
            <v>44958</v>
          </cell>
          <cell r="B3851">
            <v>44958</v>
          </cell>
          <cell r="C3851">
            <v>44958</v>
          </cell>
        </row>
        <row r="3852">
          <cell r="A3852">
            <v>44958</v>
          </cell>
          <cell r="B3852">
            <v>44958</v>
          </cell>
          <cell r="C3852">
            <v>44958</v>
          </cell>
        </row>
        <row r="3853">
          <cell r="A3853">
            <v>44958</v>
          </cell>
          <cell r="B3853">
            <v>44958</v>
          </cell>
          <cell r="C3853">
            <v>44958</v>
          </cell>
        </row>
        <row r="3854">
          <cell r="A3854">
            <v>44958</v>
          </cell>
          <cell r="B3854">
            <v>44958</v>
          </cell>
          <cell r="C3854">
            <v>44958</v>
          </cell>
        </row>
        <row r="3855">
          <cell r="A3855">
            <v>44958</v>
          </cell>
          <cell r="B3855">
            <v>44958</v>
          </cell>
          <cell r="C3855">
            <v>44958</v>
          </cell>
        </row>
        <row r="3856">
          <cell r="A3856">
            <v>44958</v>
          </cell>
          <cell r="B3856">
            <v>44958</v>
          </cell>
          <cell r="C3856">
            <v>44958</v>
          </cell>
        </row>
        <row r="3857">
          <cell r="A3857">
            <v>44958</v>
          </cell>
          <cell r="B3857">
            <v>44958</v>
          </cell>
          <cell r="C3857">
            <v>44958</v>
          </cell>
        </row>
        <row r="3858">
          <cell r="A3858">
            <v>44958</v>
          </cell>
          <cell r="B3858">
            <v>44958</v>
          </cell>
          <cell r="C3858">
            <v>44958</v>
          </cell>
        </row>
        <row r="3859">
          <cell r="A3859">
            <v>44958</v>
          </cell>
          <cell r="B3859">
            <v>44958</v>
          </cell>
          <cell r="C3859">
            <v>44958</v>
          </cell>
        </row>
        <row r="3860">
          <cell r="A3860">
            <v>44958</v>
          </cell>
          <cell r="B3860">
            <v>44958</v>
          </cell>
          <cell r="C3860">
            <v>44958</v>
          </cell>
        </row>
        <row r="3861">
          <cell r="A3861">
            <v>44958</v>
          </cell>
          <cell r="B3861">
            <v>44958</v>
          </cell>
          <cell r="C3861">
            <v>44958</v>
          </cell>
        </row>
        <row r="3862">
          <cell r="A3862">
            <v>44958</v>
          </cell>
          <cell r="B3862">
            <v>44958</v>
          </cell>
          <cell r="C3862">
            <v>44958</v>
          </cell>
        </row>
        <row r="3863">
          <cell r="A3863">
            <v>44958</v>
          </cell>
          <cell r="B3863">
            <v>44958</v>
          </cell>
          <cell r="C3863">
            <v>44958</v>
          </cell>
        </row>
        <row r="3864">
          <cell r="A3864">
            <v>44958</v>
          </cell>
          <cell r="B3864">
            <v>44958</v>
          </cell>
          <cell r="C3864">
            <v>44958</v>
          </cell>
        </row>
        <row r="3865">
          <cell r="A3865">
            <v>44958</v>
          </cell>
          <cell r="B3865">
            <v>44958</v>
          </cell>
          <cell r="C3865">
            <v>44958</v>
          </cell>
        </row>
        <row r="3866">
          <cell r="A3866">
            <v>44958</v>
          </cell>
          <cell r="B3866">
            <v>44958</v>
          </cell>
          <cell r="C3866">
            <v>44958</v>
          </cell>
        </row>
        <row r="3867">
          <cell r="A3867">
            <v>44958</v>
          </cell>
          <cell r="B3867">
            <v>44958</v>
          </cell>
          <cell r="C3867">
            <v>44958</v>
          </cell>
        </row>
        <row r="3868">
          <cell r="A3868">
            <v>44958</v>
          </cell>
          <cell r="B3868">
            <v>44958</v>
          </cell>
          <cell r="C3868">
            <v>44958</v>
          </cell>
        </row>
        <row r="3869">
          <cell r="A3869">
            <v>44958</v>
          </cell>
          <cell r="B3869">
            <v>44958</v>
          </cell>
          <cell r="C3869">
            <v>44958</v>
          </cell>
        </row>
        <row r="3870">
          <cell r="A3870">
            <v>44958</v>
          </cell>
          <cell r="B3870">
            <v>44958</v>
          </cell>
          <cell r="C3870">
            <v>44958</v>
          </cell>
        </row>
        <row r="3871">
          <cell r="A3871">
            <v>44958</v>
          </cell>
          <cell r="B3871">
            <v>44958</v>
          </cell>
          <cell r="C3871">
            <v>44958</v>
          </cell>
        </row>
        <row r="3872">
          <cell r="A3872">
            <v>44958</v>
          </cell>
          <cell r="B3872">
            <v>44958</v>
          </cell>
          <cell r="C3872">
            <v>44958</v>
          </cell>
        </row>
        <row r="3873">
          <cell r="A3873">
            <v>44958</v>
          </cell>
          <cell r="B3873">
            <v>44958</v>
          </cell>
          <cell r="C3873">
            <v>44958</v>
          </cell>
        </row>
        <row r="3874">
          <cell r="A3874">
            <v>44958</v>
          </cell>
          <cell r="B3874">
            <v>44958</v>
          </cell>
          <cell r="C3874">
            <v>44958</v>
          </cell>
        </row>
        <row r="3875">
          <cell r="A3875">
            <v>44958</v>
          </cell>
          <cell r="B3875">
            <v>44958</v>
          </cell>
          <cell r="C3875">
            <v>44958</v>
          </cell>
        </row>
        <row r="3876">
          <cell r="A3876">
            <v>44958</v>
          </cell>
          <cell r="B3876">
            <v>44958</v>
          </cell>
          <cell r="C3876">
            <v>44958</v>
          </cell>
        </row>
        <row r="3877">
          <cell r="A3877">
            <v>44958</v>
          </cell>
          <cell r="B3877">
            <v>44958</v>
          </cell>
          <cell r="C3877">
            <v>44958</v>
          </cell>
        </row>
        <row r="3878">
          <cell r="A3878">
            <v>44958</v>
          </cell>
          <cell r="B3878">
            <v>44958</v>
          </cell>
          <cell r="C3878">
            <v>44958</v>
          </cell>
        </row>
        <row r="3879">
          <cell r="A3879">
            <v>44958</v>
          </cell>
          <cell r="B3879">
            <v>44958</v>
          </cell>
          <cell r="C3879">
            <v>44958</v>
          </cell>
        </row>
        <row r="3880">
          <cell r="A3880">
            <v>44958</v>
          </cell>
          <cell r="B3880">
            <v>44958</v>
          </cell>
          <cell r="C3880">
            <v>44958</v>
          </cell>
        </row>
        <row r="3881">
          <cell r="A3881">
            <v>44958</v>
          </cell>
          <cell r="B3881">
            <v>44958</v>
          </cell>
          <cell r="C3881">
            <v>44958</v>
          </cell>
        </row>
        <row r="3882">
          <cell r="A3882">
            <v>44958</v>
          </cell>
          <cell r="B3882">
            <v>44958</v>
          </cell>
          <cell r="C3882">
            <v>44958</v>
          </cell>
        </row>
        <row r="3883">
          <cell r="A3883">
            <v>44958</v>
          </cell>
          <cell r="B3883">
            <v>44958</v>
          </cell>
          <cell r="C3883">
            <v>44958</v>
          </cell>
        </row>
        <row r="3884">
          <cell r="A3884">
            <v>44958</v>
          </cell>
          <cell r="B3884">
            <v>44958</v>
          </cell>
          <cell r="C3884">
            <v>44958</v>
          </cell>
        </row>
        <row r="3885">
          <cell r="A3885">
            <v>44958</v>
          </cell>
          <cell r="B3885">
            <v>44958</v>
          </cell>
          <cell r="C3885">
            <v>44958</v>
          </cell>
        </row>
        <row r="3886">
          <cell r="A3886">
            <v>44958</v>
          </cell>
          <cell r="B3886">
            <v>44958</v>
          </cell>
          <cell r="C3886">
            <v>44958</v>
          </cell>
        </row>
        <row r="3887">
          <cell r="A3887">
            <v>44958</v>
          </cell>
          <cell r="B3887">
            <v>44958</v>
          </cell>
          <cell r="C3887">
            <v>44958</v>
          </cell>
        </row>
        <row r="3888">
          <cell r="A3888">
            <v>44958</v>
          </cell>
          <cell r="B3888">
            <v>44958</v>
          </cell>
          <cell r="C3888">
            <v>44958</v>
          </cell>
        </row>
        <row r="3889">
          <cell r="A3889">
            <v>44958</v>
          </cell>
          <cell r="B3889">
            <v>44958</v>
          </cell>
          <cell r="C3889">
            <v>44958</v>
          </cell>
        </row>
        <row r="3890">
          <cell r="A3890">
            <v>44958</v>
          </cell>
          <cell r="B3890">
            <v>44958</v>
          </cell>
          <cell r="C3890">
            <v>44958</v>
          </cell>
        </row>
        <row r="3891">
          <cell r="A3891">
            <v>44958</v>
          </cell>
          <cell r="B3891">
            <v>44958</v>
          </cell>
          <cell r="C3891">
            <v>44958</v>
          </cell>
        </row>
        <row r="3892">
          <cell r="A3892">
            <v>44958</v>
          </cell>
          <cell r="B3892">
            <v>44958</v>
          </cell>
          <cell r="C3892">
            <v>44958</v>
          </cell>
        </row>
        <row r="3893">
          <cell r="A3893">
            <v>44958</v>
          </cell>
          <cell r="B3893">
            <v>44958</v>
          </cell>
          <cell r="C3893">
            <v>44958</v>
          </cell>
        </row>
        <row r="3894">
          <cell r="A3894">
            <v>44958</v>
          </cell>
          <cell r="B3894">
            <v>44958</v>
          </cell>
          <cell r="C3894">
            <v>44958</v>
          </cell>
        </row>
        <row r="3895">
          <cell r="A3895">
            <v>44958</v>
          </cell>
          <cell r="B3895">
            <v>44958</v>
          </cell>
          <cell r="C3895">
            <v>44958</v>
          </cell>
        </row>
        <row r="3896">
          <cell r="A3896">
            <v>44958</v>
          </cell>
          <cell r="B3896">
            <v>44958</v>
          </cell>
          <cell r="C3896">
            <v>44958</v>
          </cell>
        </row>
        <row r="3897">
          <cell r="A3897">
            <v>44958</v>
          </cell>
          <cell r="B3897">
            <v>44958</v>
          </cell>
          <cell r="C3897">
            <v>44958</v>
          </cell>
        </row>
        <row r="3898">
          <cell r="A3898">
            <v>44958</v>
          </cell>
          <cell r="B3898">
            <v>44958</v>
          </cell>
          <cell r="C3898">
            <v>44958</v>
          </cell>
        </row>
        <row r="3899">
          <cell r="A3899">
            <v>44958</v>
          </cell>
          <cell r="B3899">
            <v>44958</v>
          </cell>
          <cell r="C3899">
            <v>44958</v>
          </cell>
        </row>
        <row r="3900">
          <cell r="A3900">
            <v>44958</v>
          </cell>
          <cell r="B3900">
            <v>44958</v>
          </cell>
          <cell r="C3900">
            <v>44958</v>
          </cell>
        </row>
        <row r="3901">
          <cell r="A3901">
            <v>44958</v>
          </cell>
          <cell r="B3901">
            <v>44958</v>
          </cell>
          <cell r="C3901">
            <v>44958</v>
          </cell>
        </row>
        <row r="3902">
          <cell r="A3902">
            <v>44958</v>
          </cell>
          <cell r="B3902">
            <v>44958</v>
          </cell>
          <cell r="C3902">
            <v>44958</v>
          </cell>
        </row>
        <row r="3903">
          <cell r="A3903">
            <v>44958</v>
          </cell>
          <cell r="B3903">
            <v>44958</v>
          </cell>
          <cell r="C3903">
            <v>44958</v>
          </cell>
        </row>
        <row r="3904">
          <cell r="A3904">
            <v>44958</v>
          </cell>
          <cell r="B3904">
            <v>44958</v>
          </cell>
          <cell r="C3904">
            <v>44958</v>
          </cell>
        </row>
        <row r="3905">
          <cell r="A3905">
            <v>44958</v>
          </cell>
          <cell r="B3905">
            <v>44958</v>
          </cell>
          <cell r="C3905">
            <v>44958</v>
          </cell>
        </row>
        <row r="3906">
          <cell r="A3906">
            <v>44958</v>
          </cell>
          <cell r="B3906">
            <v>44958</v>
          </cell>
          <cell r="C3906">
            <v>44958</v>
          </cell>
        </row>
        <row r="3907">
          <cell r="A3907">
            <v>44958</v>
          </cell>
          <cell r="B3907">
            <v>44958</v>
          </cell>
          <cell r="C3907">
            <v>44958</v>
          </cell>
        </row>
        <row r="3908">
          <cell r="A3908">
            <v>44958</v>
          </cell>
          <cell r="B3908">
            <v>44958</v>
          </cell>
          <cell r="C3908">
            <v>44958</v>
          </cell>
        </row>
        <row r="3909">
          <cell r="A3909">
            <v>44958</v>
          </cell>
          <cell r="B3909">
            <v>44958</v>
          </cell>
          <cell r="C3909">
            <v>44958</v>
          </cell>
        </row>
        <row r="3910">
          <cell r="A3910">
            <v>44958</v>
          </cell>
          <cell r="B3910">
            <v>44958</v>
          </cell>
          <cell r="C3910">
            <v>44958</v>
          </cell>
        </row>
        <row r="3911">
          <cell r="A3911">
            <v>44958</v>
          </cell>
          <cell r="B3911">
            <v>44958</v>
          </cell>
          <cell r="C3911">
            <v>44958</v>
          </cell>
        </row>
        <row r="3912">
          <cell r="A3912">
            <v>44958</v>
          </cell>
          <cell r="B3912">
            <v>44958</v>
          </cell>
          <cell r="C3912">
            <v>44958</v>
          </cell>
        </row>
        <row r="3913">
          <cell r="A3913">
            <v>44958</v>
          </cell>
          <cell r="B3913">
            <v>44958</v>
          </cell>
          <cell r="C3913">
            <v>44958</v>
          </cell>
        </row>
        <row r="3914">
          <cell r="A3914">
            <v>44958</v>
          </cell>
          <cell r="B3914">
            <v>44958</v>
          </cell>
          <cell r="C3914">
            <v>44958</v>
          </cell>
        </row>
        <row r="3915">
          <cell r="A3915">
            <v>44958</v>
          </cell>
          <cell r="B3915">
            <v>44958</v>
          </cell>
          <cell r="C3915">
            <v>44958</v>
          </cell>
        </row>
        <row r="3916">
          <cell r="A3916">
            <v>44958</v>
          </cell>
          <cell r="B3916">
            <v>44958</v>
          </cell>
          <cell r="C3916">
            <v>44958</v>
          </cell>
        </row>
        <row r="3917">
          <cell r="A3917">
            <v>44958</v>
          </cell>
          <cell r="B3917">
            <v>44958</v>
          </cell>
          <cell r="C3917">
            <v>44958</v>
          </cell>
        </row>
        <row r="3918">
          <cell r="A3918">
            <v>44958</v>
          </cell>
          <cell r="B3918">
            <v>44958</v>
          </cell>
          <cell r="C3918">
            <v>44958</v>
          </cell>
        </row>
        <row r="3919">
          <cell r="A3919">
            <v>44958</v>
          </cell>
          <cell r="B3919">
            <v>44958</v>
          </cell>
          <cell r="C3919">
            <v>44958</v>
          </cell>
        </row>
        <row r="3920">
          <cell r="A3920">
            <v>44958</v>
          </cell>
          <cell r="B3920">
            <v>44958</v>
          </cell>
          <cell r="C3920">
            <v>44958</v>
          </cell>
        </row>
        <row r="3921">
          <cell r="A3921">
            <v>44958</v>
          </cell>
          <cell r="B3921">
            <v>44958</v>
          </cell>
          <cell r="C3921">
            <v>44958</v>
          </cell>
        </row>
        <row r="3922">
          <cell r="A3922">
            <v>44958</v>
          </cell>
          <cell r="B3922">
            <v>44958</v>
          </cell>
          <cell r="C3922">
            <v>44958</v>
          </cell>
        </row>
        <row r="3923">
          <cell r="A3923">
            <v>44958</v>
          </cell>
          <cell r="B3923">
            <v>44958</v>
          </cell>
          <cell r="C3923">
            <v>44958</v>
          </cell>
        </row>
        <row r="3924">
          <cell r="A3924">
            <v>44958</v>
          </cell>
          <cell r="B3924">
            <v>44958</v>
          </cell>
          <cell r="C3924">
            <v>44958</v>
          </cell>
        </row>
        <row r="3925">
          <cell r="A3925">
            <v>44958</v>
          </cell>
          <cell r="B3925">
            <v>44958</v>
          </cell>
          <cell r="C3925">
            <v>44958</v>
          </cell>
        </row>
        <row r="3926">
          <cell r="A3926">
            <v>44958</v>
          </cell>
          <cell r="B3926">
            <v>44958</v>
          </cell>
          <cell r="C3926">
            <v>44958</v>
          </cell>
        </row>
        <row r="3927">
          <cell r="A3927">
            <v>44958</v>
          </cell>
          <cell r="B3927">
            <v>44958</v>
          </cell>
          <cell r="C3927">
            <v>44958</v>
          </cell>
        </row>
        <row r="3928">
          <cell r="A3928">
            <v>44958</v>
          </cell>
          <cell r="B3928">
            <v>44958</v>
          </cell>
          <cell r="C3928">
            <v>44958</v>
          </cell>
        </row>
        <row r="3929">
          <cell r="A3929">
            <v>44958</v>
          </cell>
          <cell r="B3929">
            <v>44958</v>
          </cell>
          <cell r="C3929">
            <v>44958</v>
          </cell>
        </row>
        <row r="3930">
          <cell r="A3930">
            <v>44958</v>
          </cell>
          <cell r="B3930">
            <v>44958</v>
          </cell>
          <cell r="C3930">
            <v>44958</v>
          </cell>
        </row>
        <row r="3931">
          <cell r="A3931">
            <v>44958</v>
          </cell>
          <cell r="B3931">
            <v>44958</v>
          </cell>
          <cell r="C3931">
            <v>44958</v>
          </cell>
        </row>
        <row r="3932">
          <cell r="A3932">
            <v>44958</v>
          </cell>
          <cell r="B3932">
            <v>44958</v>
          </cell>
          <cell r="C3932">
            <v>44958</v>
          </cell>
        </row>
        <row r="3933">
          <cell r="A3933">
            <v>44958</v>
          </cell>
          <cell r="B3933">
            <v>44958</v>
          </cell>
          <cell r="C3933">
            <v>44958</v>
          </cell>
        </row>
        <row r="3934">
          <cell r="A3934">
            <v>44958</v>
          </cell>
          <cell r="B3934">
            <v>44958</v>
          </cell>
          <cell r="C3934">
            <v>44958</v>
          </cell>
        </row>
        <row r="3935">
          <cell r="A3935">
            <v>44958</v>
          </cell>
          <cell r="B3935">
            <v>44958</v>
          </cell>
          <cell r="C3935">
            <v>44958</v>
          </cell>
        </row>
        <row r="3936">
          <cell r="A3936">
            <v>44958</v>
          </cell>
          <cell r="B3936">
            <v>44958</v>
          </cell>
          <cell r="C3936">
            <v>44958</v>
          </cell>
        </row>
        <row r="3937">
          <cell r="A3937">
            <v>44958</v>
          </cell>
          <cell r="B3937">
            <v>44958</v>
          </cell>
          <cell r="C3937">
            <v>44958</v>
          </cell>
        </row>
        <row r="3938">
          <cell r="A3938">
            <v>44958</v>
          </cell>
          <cell r="B3938">
            <v>44958</v>
          </cell>
          <cell r="C3938">
            <v>44958</v>
          </cell>
        </row>
        <row r="3939">
          <cell r="A3939">
            <v>44958</v>
          </cell>
          <cell r="B3939">
            <v>44958</v>
          </cell>
          <cell r="C3939">
            <v>44958</v>
          </cell>
        </row>
        <row r="3940">
          <cell r="A3940">
            <v>44958</v>
          </cell>
          <cell r="B3940">
            <v>44958</v>
          </cell>
          <cell r="C3940">
            <v>44958</v>
          </cell>
        </row>
        <row r="3941">
          <cell r="A3941">
            <v>44958</v>
          </cell>
          <cell r="B3941">
            <v>44958</v>
          </cell>
          <cell r="C3941">
            <v>44958</v>
          </cell>
        </row>
        <row r="3942">
          <cell r="A3942">
            <v>44958</v>
          </cell>
          <cell r="B3942">
            <v>44958</v>
          </cell>
          <cell r="C3942">
            <v>44958</v>
          </cell>
        </row>
        <row r="3943">
          <cell r="A3943">
            <v>44958</v>
          </cell>
          <cell r="B3943">
            <v>44958</v>
          </cell>
          <cell r="C3943">
            <v>44958</v>
          </cell>
        </row>
        <row r="3944">
          <cell r="A3944">
            <v>44958</v>
          </cell>
          <cell r="B3944">
            <v>44958</v>
          </cell>
          <cell r="C3944">
            <v>44958</v>
          </cell>
        </row>
        <row r="3945">
          <cell r="A3945">
            <v>44958</v>
          </cell>
          <cell r="B3945">
            <v>44958</v>
          </cell>
          <cell r="C3945">
            <v>44958</v>
          </cell>
        </row>
        <row r="3946">
          <cell r="A3946">
            <v>44958</v>
          </cell>
          <cell r="B3946">
            <v>44958</v>
          </cell>
          <cell r="C3946">
            <v>44958</v>
          </cell>
        </row>
        <row r="3947">
          <cell r="A3947">
            <v>44958</v>
          </cell>
          <cell r="B3947">
            <v>44958</v>
          </cell>
          <cell r="C3947">
            <v>44958</v>
          </cell>
        </row>
        <row r="3948">
          <cell r="A3948">
            <v>44958</v>
          </cell>
          <cell r="B3948">
            <v>44958</v>
          </cell>
          <cell r="C3948">
            <v>44958</v>
          </cell>
        </row>
        <row r="3949">
          <cell r="A3949">
            <v>44958</v>
          </cell>
          <cell r="B3949">
            <v>44958</v>
          </cell>
          <cell r="C3949">
            <v>44958</v>
          </cell>
        </row>
        <row r="3950">
          <cell r="A3950">
            <v>44958</v>
          </cell>
          <cell r="B3950">
            <v>44958</v>
          </cell>
          <cell r="C3950">
            <v>44958</v>
          </cell>
        </row>
        <row r="3951">
          <cell r="A3951">
            <v>44958</v>
          </cell>
          <cell r="B3951">
            <v>44958</v>
          </cell>
          <cell r="C3951">
            <v>44958</v>
          </cell>
        </row>
        <row r="3952">
          <cell r="A3952">
            <v>44958</v>
          </cell>
          <cell r="B3952">
            <v>44958</v>
          </cell>
          <cell r="C3952">
            <v>44958</v>
          </cell>
        </row>
        <row r="3953">
          <cell r="A3953">
            <v>44958</v>
          </cell>
          <cell r="B3953">
            <v>44958</v>
          </cell>
          <cell r="C3953">
            <v>44958</v>
          </cell>
        </row>
        <row r="3954">
          <cell r="A3954">
            <v>44958</v>
          </cell>
          <cell r="B3954">
            <v>44958</v>
          </cell>
          <cell r="C3954">
            <v>44958</v>
          </cell>
        </row>
        <row r="3955">
          <cell r="A3955">
            <v>44958</v>
          </cell>
          <cell r="B3955">
            <v>44958</v>
          </cell>
          <cell r="C3955">
            <v>44958</v>
          </cell>
        </row>
        <row r="3956">
          <cell r="A3956">
            <v>44958</v>
          </cell>
          <cell r="B3956">
            <v>44958</v>
          </cell>
          <cell r="C3956">
            <v>44958</v>
          </cell>
        </row>
        <row r="3957">
          <cell r="A3957">
            <v>44958</v>
          </cell>
          <cell r="B3957">
            <v>44958</v>
          </cell>
          <cell r="C3957">
            <v>44958</v>
          </cell>
        </row>
        <row r="3958">
          <cell r="A3958">
            <v>44958</v>
          </cell>
          <cell r="B3958">
            <v>44958</v>
          </cell>
          <cell r="C3958">
            <v>44958</v>
          </cell>
        </row>
        <row r="3959">
          <cell r="A3959">
            <v>44958</v>
          </cell>
          <cell r="B3959">
            <v>44958</v>
          </cell>
          <cell r="C3959">
            <v>44958</v>
          </cell>
        </row>
        <row r="3960">
          <cell r="A3960">
            <v>44958</v>
          </cell>
          <cell r="B3960">
            <v>44958</v>
          </cell>
          <cell r="C3960">
            <v>44958</v>
          </cell>
        </row>
        <row r="3961">
          <cell r="A3961">
            <v>44958</v>
          </cell>
          <cell r="B3961">
            <v>44958</v>
          </cell>
          <cell r="C3961">
            <v>44958</v>
          </cell>
        </row>
        <row r="3962">
          <cell r="A3962">
            <v>44958</v>
          </cell>
          <cell r="B3962">
            <v>44958</v>
          </cell>
          <cell r="C3962">
            <v>44958</v>
          </cell>
        </row>
        <row r="3963">
          <cell r="A3963">
            <v>44958</v>
          </cell>
          <cell r="B3963">
            <v>44958</v>
          </cell>
          <cell r="C3963">
            <v>44958</v>
          </cell>
        </row>
        <row r="3964">
          <cell r="A3964">
            <v>44958</v>
          </cell>
          <cell r="B3964">
            <v>44958</v>
          </cell>
          <cell r="C3964">
            <v>44958</v>
          </cell>
        </row>
        <row r="3965">
          <cell r="A3965">
            <v>44958</v>
          </cell>
          <cell r="B3965">
            <v>44958</v>
          </cell>
          <cell r="C3965">
            <v>44958</v>
          </cell>
        </row>
        <row r="3966">
          <cell r="A3966">
            <v>44958</v>
          </cell>
          <cell r="B3966">
            <v>44958</v>
          </cell>
          <cell r="C3966">
            <v>44958</v>
          </cell>
        </row>
        <row r="3967">
          <cell r="A3967">
            <v>44958</v>
          </cell>
          <cell r="B3967">
            <v>44958</v>
          </cell>
          <cell r="C3967">
            <v>44958</v>
          </cell>
        </row>
        <row r="3968">
          <cell r="A3968">
            <v>44958</v>
          </cell>
          <cell r="B3968">
            <v>44958</v>
          </cell>
          <cell r="C3968">
            <v>44958</v>
          </cell>
        </row>
        <row r="3969">
          <cell r="A3969">
            <v>44958</v>
          </cell>
          <cell r="B3969">
            <v>44958</v>
          </cell>
          <cell r="C3969">
            <v>44958</v>
          </cell>
        </row>
        <row r="3970">
          <cell r="A3970">
            <v>44958</v>
          </cell>
          <cell r="B3970">
            <v>44958</v>
          </cell>
          <cell r="C3970">
            <v>44958</v>
          </cell>
        </row>
        <row r="3971">
          <cell r="A3971">
            <v>44958</v>
          </cell>
          <cell r="B3971">
            <v>44958</v>
          </cell>
          <cell r="C3971">
            <v>44958</v>
          </cell>
        </row>
        <row r="3972">
          <cell r="A3972">
            <v>44958</v>
          </cell>
          <cell r="B3972">
            <v>44958</v>
          </cell>
          <cell r="C3972">
            <v>44958</v>
          </cell>
        </row>
        <row r="3973">
          <cell r="A3973">
            <v>44958</v>
          </cell>
          <cell r="B3973">
            <v>44958</v>
          </cell>
          <cell r="C3973">
            <v>44958</v>
          </cell>
        </row>
        <row r="3974">
          <cell r="A3974">
            <v>44958</v>
          </cell>
          <cell r="B3974">
            <v>44958</v>
          </cell>
          <cell r="C3974">
            <v>44958</v>
          </cell>
        </row>
        <row r="3975">
          <cell r="A3975">
            <v>44958</v>
          </cell>
          <cell r="B3975">
            <v>44958</v>
          </cell>
          <cell r="C3975">
            <v>44958</v>
          </cell>
        </row>
        <row r="3976">
          <cell r="A3976">
            <v>44958</v>
          </cell>
          <cell r="B3976">
            <v>44958</v>
          </cell>
          <cell r="C3976">
            <v>44958</v>
          </cell>
        </row>
        <row r="3977">
          <cell r="A3977">
            <v>44958</v>
          </cell>
          <cell r="B3977">
            <v>44958</v>
          </cell>
          <cell r="C3977">
            <v>44958</v>
          </cell>
        </row>
        <row r="3978">
          <cell r="A3978">
            <v>44958</v>
          </cell>
          <cell r="B3978">
            <v>44958</v>
          </cell>
          <cell r="C3978">
            <v>44958</v>
          </cell>
        </row>
        <row r="3979">
          <cell r="A3979">
            <v>44958</v>
          </cell>
          <cell r="B3979">
            <v>44958</v>
          </cell>
          <cell r="C3979">
            <v>44958</v>
          </cell>
        </row>
        <row r="3980">
          <cell r="A3980">
            <v>44958</v>
          </cell>
          <cell r="B3980">
            <v>44958</v>
          </cell>
          <cell r="C3980">
            <v>44958</v>
          </cell>
        </row>
        <row r="3981">
          <cell r="A3981">
            <v>44958</v>
          </cell>
          <cell r="B3981">
            <v>44958</v>
          </cell>
          <cell r="C3981">
            <v>44958</v>
          </cell>
        </row>
        <row r="3982">
          <cell r="A3982">
            <v>44958</v>
          </cell>
          <cell r="B3982">
            <v>44958</v>
          </cell>
          <cell r="C3982">
            <v>44958</v>
          </cell>
        </row>
        <row r="3983">
          <cell r="A3983">
            <v>44958</v>
          </cell>
          <cell r="B3983">
            <v>44958</v>
          </cell>
          <cell r="C3983">
            <v>44958</v>
          </cell>
        </row>
        <row r="3984">
          <cell r="A3984">
            <v>44958</v>
          </cell>
          <cell r="B3984">
            <v>44958</v>
          </cell>
          <cell r="C3984">
            <v>44958</v>
          </cell>
        </row>
        <row r="3985">
          <cell r="A3985">
            <v>44958</v>
          </cell>
          <cell r="B3985">
            <v>44958</v>
          </cell>
          <cell r="C3985">
            <v>44958</v>
          </cell>
        </row>
        <row r="3986">
          <cell r="A3986">
            <v>44958</v>
          </cell>
          <cell r="B3986">
            <v>44958</v>
          </cell>
          <cell r="C3986">
            <v>44958</v>
          </cell>
        </row>
        <row r="3987">
          <cell r="A3987">
            <v>44958</v>
          </cell>
          <cell r="B3987">
            <v>44958</v>
          </cell>
          <cell r="C3987">
            <v>44958</v>
          </cell>
        </row>
        <row r="3988">
          <cell r="A3988">
            <v>44958</v>
          </cell>
          <cell r="B3988">
            <v>44958</v>
          </cell>
          <cell r="C3988">
            <v>44958</v>
          </cell>
        </row>
        <row r="3989">
          <cell r="A3989">
            <v>44958</v>
          </cell>
          <cell r="B3989">
            <v>44958</v>
          </cell>
          <cell r="C3989">
            <v>44958</v>
          </cell>
        </row>
        <row r="3990">
          <cell r="A3990">
            <v>44958</v>
          </cell>
          <cell r="B3990">
            <v>44958</v>
          </cell>
          <cell r="C3990">
            <v>44958</v>
          </cell>
        </row>
        <row r="3991">
          <cell r="A3991">
            <v>44958</v>
          </cell>
          <cell r="B3991">
            <v>44958</v>
          </cell>
          <cell r="C3991">
            <v>44958</v>
          </cell>
        </row>
        <row r="3992">
          <cell r="A3992">
            <v>44958</v>
          </cell>
          <cell r="B3992">
            <v>44958</v>
          </cell>
          <cell r="C3992">
            <v>44958</v>
          </cell>
        </row>
        <row r="3993">
          <cell r="A3993">
            <v>44958</v>
          </cell>
          <cell r="B3993">
            <v>44958</v>
          </cell>
          <cell r="C3993">
            <v>44958</v>
          </cell>
        </row>
        <row r="3994">
          <cell r="A3994">
            <v>44958</v>
          </cell>
          <cell r="B3994">
            <v>44958</v>
          </cell>
          <cell r="C3994">
            <v>44958</v>
          </cell>
        </row>
        <row r="3995">
          <cell r="A3995">
            <v>44958</v>
          </cell>
          <cell r="B3995">
            <v>44958</v>
          </cell>
          <cell r="C3995">
            <v>44958</v>
          </cell>
        </row>
        <row r="3996">
          <cell r="A3996">
            <v>44958</v>
          </cell>
          <cell r="B3996">
            <v>44958</v>
          </cell>
          <cell r="C3996">
            <v>44958</v>
          </cell>
        </row>
        <row r="3997">
          <cell r="A3997">
            <v>44958</v>
          </cell>
          <cell r="B3997">
            <v>44958</v>
          </cell>
          <cell r="C3997">
            <v>44958</v>
          </cell>
        </row>
        <row r="3998">
          <cell r="A3998">
            <v>44958</v>
          </cell>
          <cell r="B3998">
            <v>44958</v>
          </cell>
          <cell r="C3998">
            <v>44958</v>
          </cell>
        </row>
        <row r="3999">
          <cell r="A3999">
            <v>44958</v>
          </cell>
          <cell r="B3999">
            <v>44958</v>
          </cell>
          <cell r="C3999">
            <v>44958</v>
          </cell>
        </row>
        <row r="4000">
          <cell r="A4000">
            <v>44958</v>
          </cell>
          <cell r="B4000">
            <v>44958</v>
          </cell>
          <cell r="C4000">
            <v>44958</v>
          </cell>
        </row>
        <row r="4001">
          <cell r="A4001">
            <v>44958</v>
          </cell>
          <cell r="B4001">
            <v>44958</v>
          </cell>
          <cell r="C4001">
            <v>44958</v>
          </cell>
        </row>
        <row r="4002">
          <cell r="A4002">
            <v>44958</v>
          </cell>
          <cell r="B4002">
            <v>44958</v>
          </cell>
          <cell r="C4002">
            <v>44958</v>
          </cell>
        </row>
        <row r="4003">
          <cell r="A4003">
            <v>44958</v>
          </cell>
          <cell r="B4003">
            <v>44958</v>
          </cell>
          <cell r="C4003">
            <v>44958</v>
          </cell>
        </row>
        <row r="4004">
          <cell r="A4004">
            <v>44958</v>
          </cell>
          <cell r="B4004">
            <v>44958</v>
          </cell>
          <cell r="C4004">
            <v>44958</v>
          </cell>
        </row>
        <row r="4005">
          <cell r="A4005">
            <v>44958</v>
          </cell>
          <cell r="B4005">
            <v>44958</v>
          </cell>
          <cell r="C4005">
            <v>44958</v>
          </cell>
        </row>
        <row r="4006">
          <cell r="A4006">
            <v>44958</v>
          </cell>
          <cell r="B4006">
            <v>44958</v>
          </cell>
          <cell r="C4006">
            <v>44958</v>
          </cell>
        </row>
        <row r="4007">
          <cell r="A4007">
            <v>44958</v>
          </cell>
          <cell r="B4007">
            <v>44958</v>
          </cell>
          <cell r="C4007">
            <v>44958</v>
          </cell>
        </row>
        <row r="4008">
          <cell r="A4008">
            <v>44958</v>
          </cell>
          <cell r="B4008">
            <v>44958</v>
          </cell>
          <cell r="C4008">
            <v>44958</v>
          </cell>
        </row>
        <row r="4009">
          <cell r="A4009">
            <v>44958</v>
          </cell>
          <cell r="B4009">
            <v>44958</v>
          </cell>
          <cell r="C4009">
            <v>44958</v>
          </cell>
        </row>
        <row r="4010">
          <cell r="A4010">
            <v>44958</v>
          </cell>
          <cell r="B4010">
            <v>44958</v>
          </cell>
          <cell r="C4010">
            <v>44958</v>
          </cell>
        </row>
        <row r="4011">
          <cell r="A4011">
            <v>44958</v>
          </cell>
          <cell r="B4011">
            <v>44958</v>
          </cell>
          <cell r="C4011">
            <v>44958</v>
          </cell>
        </row>
        <row r="4012">
          <cell r="A4012">
            <v>44958</v>
          </cell>
          <cell r="B4012">
            <v>44958</v>
          </cell>
          <cell r="C4012">
            <v>44958</v>
          </cell>
        </row>
        <row r="4013">
          <cell r="A4013">
            <v>44958</v>
          </cell>
          <cell r="B4013">
            <v>44958</v>
          </cell>
          <cell r="C4013">
            <v>44958</v>
          </cell>
        </row>
        <row r="4014">
          <cell r="A4014">
            <v>44958</v>
          </cell>
          <cell r="B4014">
            <v>44958</v>
          </cell>
          <cell r="C4014">
            <v>44958</v>
          </cell>
        </row>
        <row r="4015">
          <cell r="A4015">
            <v>44958</v>
          </cell>
          <cell r="B4015">
            <v>44958</v>
          </cell>
          <cell r="C4015">
            <v>44958</v>
          </cell>
        </row>
        <row r="4016">
          <cell r="A4016">
            <v>44958</v>
          </cell>
          <cell r="B4016">
            <v>44958</v>
          </cell>
          <cell r="C4016">
            <v>44958</v>
          </cell>
        </row>
        <row r="4017">
          <cell r="A4017">
            <v>44958</v>
          </cell>
          <cell r="B4017">
            <v>44958</v>
          </cell>
          <cell r="C4017">
            <v>44958</v>
          </cell>
        </row>
        <row r="4018">
          <cell r="A4018">
            <v>44958</v>
          </cell>
          <cell r="B4018">
            <v>44958</v>
          </cell>
          <cell r="C4018">
            <v>44958</v>
          </cell>
        </row>
        <row r="4019">
          <cell r="A4019">
            <v>44958</v>
          </cell>
          <cell r="B4019">
            <v>44958</v>
          </cell>
          <cell r="C4019">
            <v>44958</v>
          </cell>
        </row>
        <row r="4020">
          <cell r="A4020">
            <v>44958</v>
          </cell>
          <cell r="B4020">
            <v>44958</v>
          </cell>
          <cell r="C4020">
            <v>44958</v>
          </cell>
        </row>
        <row r="4021">
          <cell r="A4021">
            <v>44958</v>
          </cell>
          <cell r="B4021">
            <v>44958</v>
          </cell>
          <cell r="C4021">
            <v>44958</v>
          </cell>
        </row>
        <row r="4022">
          <cell r="A4022">
            <v>44958</v>
          </cell>
          <cell r="B4022">
            <v>44958</v>
          </cell>
          <cell r="C4022">
            <v>44958</v>
          </cell>
        </row>
        <row r="4023">
          <cell r="A4023">
            <v>44958</v>
          </cell>
          <cell r="B4023">
            <v>44958</v>
          </cell>
          <cell r="C4023">
            <v>44958</v>
          </cell>
        </row>
        <row r="4024">
          <cell r="A4024">
            <v>44958</v>
          </cell>
          <cell r="B4024">
            <v>44958</v>
          </cell>
          <cell r="C4024">
            <v>44958</v>
          </cell>
        </row>
        <row r="4025">
          <cell r="A4025">
            <v>44958</v>
          </cell>
          <cell r="B4025">
            <v>44958</v>
          </cell>
          <cell r="C4025">
            <v>44958</v>
          </cell>
        </row>
        <row r="4026">
          <cell r="A4026">
            <v>44958</v>
          </cell>
          <cell r="B4026">
            <v>44958</v>
          </cell>
          <cell r="C4026">
            <v>44958</v>
          </cell>
        </row>
        <row r="4027">
          <cell r="A4027">
            <v>44958</v>
          </cell>
          <cell r="B4027">
            <v>44958</v>
          </cell>
          <cell r="C4027">
            <v>44958</v>
          </cell>
        </row>
        <row r="4028">
          <cell r="A4028">
            <v>44958</v>
          </cell>
          <cell r="B4028">
            <v>44958</v>
          </cell>
          <cell r="C4028">
            <v>44958</v>
          </cell>
        </row>
        <row r="4029">
          <cell r="A4029">
            <v>44958</v>
          </cell>
          <cell r="B4029">
            <v>44958</v>
          </cell>
          <cell r="C4029">
            <v>44958</v>
          </cell>
        </row>
        <row r="4030">
          <cell r="A4030">
            <v>44958</v>
          </cell>
          <cell r="B4030">
            <v>44958</v>
          </cell>
          <cell r="C4030">
            <v>44958</v>
          </cell>
        </row>
        <row r="4031">
          <cell r="A4031">
            <v>44958</v>
          </cell>
          <cell r="B4031">
            <v>44958</v>
          </cell>
          <cell r="C4031">
            <v>44958</v>
          </cell>
        </row>
        <row r="4032">
          <cell r="A4032">
            <v>44958</v>
          </cell>
          <cell r="B4032">
            <v>44958</v>
          </cell>
          <cell r="C4032">
            <v>44958</v>
          </cell>
        </row>
        <row r="4033">
          <cell r="A4033">
            <v>44958</v>
          </cell>
          <cell r="B4033">
            <v>44958</v>
          </cell>
          <cell r="C4033">
            <v>44958</v>
          </cell>
        </row>
        <row r="4034">
          <cell r="A4034">
            <v>44958</v>
          </cell>
          <cell r="B4034">
            <v>44958</v>
          </cell>
          <cell r="C4034">
            <v>44958</v>
          </cell>
        </row>
        <row r="4035">
          <cell r="A4035">
            <v>44958</v>
          </cell>
          <cell r="B4035">
            <v>44958</v>
          </cell>
          <cell r="C4035">
            <v>44958</v>
          </cell>
        </row>
        <row r="4036">
          <cell r="A4036">
            <v>44958</v>
          </cell>
          <cell r="B4036">
            <v>44958</v>
          </cell>
          <cell r="C4036">
            <v>44958</v>
          </cell>
        </row>
        <row r="4037">
          <cell r="A4037">
            <v>44958</v>
          </cell>
          <cell r="B4037">
            <v>44958</v>
          </cell>
          <cell r="C4037">
            <v>44958</v>
          </cell>
        </row>
        <row r="4038">
          <cell r="A4038">
            <v>44958</v>
          </cell>
          <cell r="B4038">
            <v>44958</v>
          </cell>
          <cell r="C4038">
            <v>44958</v>
          </cell>
        </row>
        <row r="4039">
          <cell r="A4039">
            <v>44958</v>
          </cell>
          <cell r="B4039">
            <v>44958</v>
          </cell>
          <cell r="C4039">
            <v>44958</v>
          </cell>
        </row>
        <row r="4040">
          <cell r="A4040">
            <v>44958</v>
          </cell>
          <cell r="B4040">
            <v>44958</v>
          </cell>
          <cell r="C4040">
            <v>44958</v>
          </cell>
        </row>
        <row r="4041">
          <cell r="A4041">
            <v>44958</v>
          </cell>
          <cell r="B4041">
            <v>44958</v>
          </cell>
          <cell r="C4041">
            <v>44958</v>
          </cell>
        </row>
        <row r="4042">
          <cell r="A4042">
            <v>44958</v>
          </cell>
          <cell r="B4042">
            <v>44958</v>
          </cell>
          <cell r="C4042">
            <v>44958</v>
          </cell>
        </row>
        <row r="4043">
          <cell r="A4043">
            <v>44958</v>
          </cell>
          <cell r="B4043">
            <v>44958</v>
          </cell>
          <cell r="C4043">
            <v>44958</v>
          </cell>
        </row>
        <row r="4044">
          <cell r="A4044">
            <v>44958</v>
          </cell>
          <cell r="B4044">
            <v>44958</v>
          </cell>
          <cell r="C4044">
            <v>44958</v>
          </cell>
        </row>
        <row r="4045">
          <cell r="A4045">
            <v>44958</v>
          </cell>
          <cell r="B4045">
            <v>44958</v>
          </cell>
          <cell r="C4045">
            <v>44958</v>
          </cell>
        </row>
        <row r="4046">
          <cell r="A4046">
            <v>44958</v>
          </cell>
          <cell r="B4046">
            <v>44958</v>
          </cell>
          <cell r="C4046">
            <v>44958</v>
          </cell>
        </row>
        <row r="4047">
          <cell r="A4047">
            <v>44958</v>
          </cell>
          <cell r="B4047">
            <v>44958</v>
          </cell>
          <cell r="C4047">
            <v>44958</v>
          </cell>
        </row>
        <row r="4048">
          <cell r="A4048">
            <v>44958</v>
          </cell>
          <cell r="B4048">
            <v>44958</v>
          </cell>
          <cell r="C4048">
            <v>44958</v>
          </cell>
        </row>
        <row r="4049">
          <cell r="A4049">
            <v>44958</v>
          </cell>
          <cell r="B4049">
            <v>44958</v>
          </cell>
          <cell r="C4049">
            <v>44958</v>
          </cell>
        </row>
        <row r="4050">
          <cell r="A4050">
            <v>44958</v>
          </cell>
          <cell r="B4050">
            <v>44958</v>
          </cell>
          <cell r="C4050">
            <v>44958</v>
          </cell>
        </row>
        <row r="4051">
          <cell r="A4051">
            <v>44958</v>
          </cell>
          <cell r="B4051">
            <v>44958</v>
          </cell>
          <cell r="C4051">
            <v>44958</v>
          </cell>
        </row>
        <row r="4052">
          <cell r="A4052">
            <v>44958</v>
          </cell>
          <cell r="B4052">
            <v>44958</v>
          </cell>
          <cell r="C4052">
            <v>44958</v>
          </cell>
        </row>
        <row r="4053">
          <cell r="A4053">
            <v>44958</v>
          </cell>
          <cell r="B4053">
            <v>44958</v>
          </cell>
          <cell r="C4053">
            <v>44958</v>
          </cell>
        </row>
        <row r="4054">
          <cell r="A4054">
            <v>44958</v>
          </cell>
          <cell r="B4054">
            <v>44958</v>
          </cell>
          <cell r="C4054">
            <v>44958</v>
          </cell>
        </row>
        <row r="4055">
          <cell r="A4055">
            <v>44958</v>
          </cell>
          <cell r="B4055">
            <v>44958</v>
          </cell>
          <cell r="C4055">
            <v>44958</v>
          </cell>
        </row>
        <row r="4056">
          <cell r="A4056">
            <v>44958</v>
          </cell>
          <cell r="B4056">
            <v>44958</v>
          </cell>
          <cell r="C4056">
            <v>44958</v>
          </cell>
        </row>
        <row r="4057">
          <cell r="A4057">
            <v>44958</v>
          </cell>
          <cell r="B4057">
            <v>44958</v>
          </cell>
          <cell r="C4057">
            <v>44958</v>
          </cell>
        </row>
        <row r="4058">
          <cell r="A4058">
            <v>44958</v>
          </cell>
          <cell r="B4058">
            <v>44958</v>
          </cell>
          <cell r="C4058">
            <v>44958</v>
          </cell>
        </row>
        <row r="4059">
          <cell r="A4059">
            <v>44958</v>
          </cell>
          <cell r="B4059">
            <v>44958</v>
          </cell>
          <cell r="C4059">
            <v>44958</v>
          </cell>
        </row>
        <row r="4060">
          <cell r="A4060">
            <v>44958</v>
          </cell>
          <cell r="B4060">
            <v>44958</v>
          </cell>
          <cell r="C4060">
            <v>44958</v>
          </cell>
        </row>
        <row r="4061">
          <cell r="A4061">
            <v>44958</v>
          </cell>
          <cell r="B4061">
            <v>44958</v>
          </cell>
          <cell r="C4061">
            <v>44958</v>
          </cell>
        </row>
        <row r="4062">
          <cell r="A4062">
            <v>44958</v>
          </cell>
          <cell r="B4062">
            <v>44958</v>
          </cell>
          <cell r="C4062">
            <v>44958</v>
          </cell>
        </row>
        <row r="4063">
          <cell r="A4063">
            <v>44958</v>
          </cell>
          <cell r="B4063">
            <v>44958</v>
          </cell>
          <cell r="C4063">
            <v>44958</v>
          </cell>
        </row>
        <row r="4064">
          <cell r="A4064">
            <v>44958</v>
          </cell>
          <cell r="B4064">
            <v>44958</v>
          </cell>
          <cell r="C4064">
            <v>44958</v>
          </cell>
        </row>
        <row r="4065">
          <cell r="A4065">
            <v>44958</v>
          </cell>
          <cell r="B4065">
            <v>44958</v>
          </cell>
          <cell r="C4065">
            <v>44958</v>
          </cell>
        </row>
        <row r="4066">
          <cell r="A4066">
            <v>44958</v>
          </cell>
          <cell r="B4066">
            <v>44958</v>
          </cell>
          <cell r="C4066">
            <v>44958</v>
          </cell>
        </row>
        <row r="4067">
          <cell r="A4067">
            <v>44958</v>
          </cell>
          <cell r="B4067">
            <v>44958</v>
          </cell>
          <cell r="C4067">
            <v>44958</v>
          </cell>
        </row>
        <row r="4068">
          <cell r="A4068">
            <v>44958</v>
          </cell>
          <cell r="B4068">
            <v>44958</v>
          </cell>
          <cell r="C4068">
            <v>44958</v>
          </cell>
        </row>
        <row r="4069">
          <cell r="A4069">
            <v>44958</v>
          </cell>
          <cell r="B4069">
            <v>44958</v>
          </cell>
          <cell r="C4069">
            <v>44958</v>
          </cell>
        </row>
        <row r="4070">
          <cell r="A4070">
            <v>44958</v>
          </cell>
          <cell r="B4070">
            <v>44958</v>
          </cell>
          <cell r="C4070">
            <v>44958</v>
          </cell>
        </row>
        <row r="4071">
          <cell r="A4071">
            <v>44958</v>
          </cell>
          <cell r="B4071">
            <v>44958</v>
          </cell>
          <cell r="C4071">
            <v>44958</v>
          </cell>
        </row>
        <row r="4072">
          <cell r="A4072">
            <v>44958</v>
          </cell>
          <cell r="B4072">
            <v>44958</v>
          </cell>
          <cell r="C4072">
            <v>44958</v>
          </cell>
        </row>
        <row r="4073">
          <cell r="A4073">
            <v>44958</v>
          </cell>
          <cell r="B4073">
            <v>44958</v>
          </cell>
          <cell r="C4073">
            <v>44958</v>
          </cell>
        </row>
        <row r="4074">
          <cell r="A4074">
            <v>44958</v>
          </cell>
          <cell r="B4074">
            <v>44958</v>
          </cell>
          <cell r="C4074">
            <v>44958</v>
          </cell>
        </row>
        <row r="4075">
          <cell r="A4075">
            <v>44958</v>
          </cell>
          <cell r="B4075">
            <v>44958</v>
          </cell>
          <cell r="C4075">
            <v>44958</v>
          </cell>
        </row>
        <row r="4076">
          <cell r="A4076">
            <v>44958</v>
          </cell>
          <cell r="B4076">
            <v>44958</v>
          </cell>
          <cell r="C4076">
            <v>44958</v>
          </cell>
        </row>
        <row r="4077">
          <cell r="A4077">
            <v>44958</v>
          </cell>
          <cell r="B4077">
            <v>44958</v>
          </cell>
          <cell r="C4077">
            <v>44958</v>
          </cell>
        </row>
        <row r="4078">
          <cell r="A4078">
            <v>44958</v>
          </cell>
          <cell r="B4078">
            <v>44958</v>
          </cell>
          <cell r="C4078">
            <v>44958</v>
          </cell>
        </row>
        <row r="4079">
          <cell r="A4079">
            <v>44958</v>
          </cell>
          <cell r="B4079">
            <v>44958</v>
          </cell>
          <cell r="C4079">
            <v>44958</v>
          </cell>
        </row>
        <row r="4080">
          <cell r="A4080">
            <v>44958</v>
          </cell>
          <cell r="B4080">
            <v>44958</v>
          </cell>
          <cell r="C4080">
            <v>44958</v>
          </cell>
        </row>
        <row r="4081">
          <cell r="A4081">
            <v>44958</v>
          </cell>
          <cell r="B4081">
            <v>44958</v>
          </cell>
          <cell r="C4081">
            <v>44958</v>
          </cell>
        </row>
        <row r="4082">
          <cell r="A4082">
            <v>44958</v>
          </cell>
          <cell r="B4082">
            <v>44958</v>
          </cell>
          <cell r="C4082">
            <v>44958</v>
          </cell>
        </row>
        <row r="4083">
          <cell r="A4083">
            <v>44958</v>
          </cell>
          <cell r="B4083">
            <v>44958</v>
          </cell>
          <cell r="C4083">
            <v>44958</v>
          </cell>
        </row>
        <row r="4084">
          <cell r="A4084">
            <v>44958</v>
          </cell>
          <cell r="B4084">
            <v>44958</v>
          </cell>
          <cell r="C4084">
            <v>44958</v>
          </cell>
        </row>
        <row r="4085">
          <cell r="A4085">
            <v>44958</v>
          </cell>
          <cell r="B4085">
            <v>44958</v>
          </cell>
          <cell r="C4085">
            <v>44958</v>
          </cell>
        </row>
        <row r="4086">
          <cell r="A4086">
            <v>44958</v>
          </cell>
          <cell r="B4086">
            <v>44958</v>
          </cell>
          <cell r="C4086">
            <v>44958</v>
          </cell>
        </row>
        <row r="4087">
          <cell r="A4087">
            <v>44958</v>
          </cell>
          <cell r="B4087">
            <v>44958</v>
          </cell>
          <cell r="C4087">
            <v>44958</v>
          </cell>
        </row>
        <row r="4088">
          <cell r="A4088">
            <v>44958</v>
          </cell>
          <cell r="B4088">
            <v>44958</v>
          </cell>
          <cell r="C4088">
            <v>44958</v>
          </cell>
        </row>
        <row r="4089">
          <cell r="A4089">
            <v>44958</v>
          </cell>
          <cell r="B4089">
            <v>44958</v>
          </cell>
          <cell r="C4089">
            <v>44958</v>
          </cell>
        </row>
        <row r="4090">
          <cell r="A4090">
            <v>44958</v>
          </cell>
          <cell r="B4090">
            <v>44958</v>
          </cell>
          <cell r="C4090">
            <v>44958</v>
          </cell>
        </row>
        <row r="4091">
          <cell r="A4091">
            <v>44958</v>
          </cell>
          <cell r="B4091">
            <v>44958</v>
          </cell>
          <cell r="C4091">
            <v>44958</v>
          </cell>
        </row>
        <row r="4092">
          <cell r="A4092">
            <v>44958</v>
          </cell>
          <cell r="B4092">
            <v>44958</v>
          </cell>
          <cell r="C4092">
            <v>44958</v>
          </cell>
        </row>
        <row r="4093">
          <cell r="A4093">
            <v>44958</v>
          </cell>
          <cell r="B4093">
            <v>44958</v>
          </cell>
          <cell r="C4093">
            <v>44958</v>
          </cell>
        </row>
        <row r="4094">
          <cell r="A4094">
            <v>44958</v>
          </cell>
          <cell r="B4094">
            <v>44958</v>
          </cell>
          <cell r="C4094">
            <v>44958</v>
          </cell>
        </row>
        <row r="4095">
          <cell r="A4095">
            <v>44958</v>
          </cell>
          <cell r="B4095">
            <v>44958</v>
          </cell>
          <cell r="C4095">
            <v>44958</v>
          </cell>
        </row>
        <row r="4096">
          <cell r="A4096">
            <v>44958</v>
          </cell>
          <cell r="B4096">
            <v>44958</v>
          </cell>
          <cell r="C4096">
            <v>44958</v>
          </cell>
        </row>
        <row r="4097">
          <cell r="A4097">
            <v>44958</v>
          </cell>
          <cell r="B4097">
            <v>44958</v>
          </cell>
          <cell r="C4097">
            <v>44958</v>
          </cell>
        </row>
        <row r="4098">
          <cell r="A4098">
            <v>44958</v>
          </cell>
          <cell r="B4098">
            <v>44958</v>
          </cell>
          <cell r="C4098">
            <v>44958</v>
          </cell>
        </row>
        <row r="4099">
          <cell r="A4099">
            <v>44958</v>
          </cell>
          <cell r="B4099">
            <v>44958</v>
          </cell>
          <cell r="C4099">
            <v>44958</v>
          </cell>
        </row>
        <row r="4100">
          <cell r="A4100">
            <v>44958</v>
          </cell>
          <cell r="B4100">
            <v>44958</v>
          </cell>
          <cell r="C4100">
            <v>44958</v>
          </cell>
        </row>
        <row r="4101">
          <cell r="A4101">
            <v>44958</v>
          </cell>
          <cell r="B4101">
            <v>44958</v>
          </cell>
          <cell r="C4101">
            <v>44958</v>
          </cell>
        </row>
        <row r="4102">
          <cell r="A4102">
            <v>44958</v>
          </cell>
          <cell r="B4102">
            <v>44958</v>
          </cell>
          <cell r="C4102">
            <v>44958</v>
          </cell>
        </row>
        <row r="4103">
          <cell r="A4103">
            <v>44958</v>
          </cell>
          <cell r="B4103">
            <v>44958</v>
          </cell>
          <cell r="C4103">
            <v>44958</v>
          </cell>
        </row>
        <row r="4104">
          <cell r="A4104">
            <v>44958</v>
          </cell>
          <cell r="B4104">
            <v>44958</v>
          </cell>
          <cell r="C4104">
            <v>44958</v>
          </cell>
        </row>
        <row r="4105">
          <cell r="A4105">
            <v>44958</v>
          </cell>
          <cell r="B4105">
            <v>44958</v>
          </cell>
          <cell r="C4105">
            <v>44958</v>
          </cell>
        </row>
        <row r="4106">
          <cell r="A4106">
            <v>44958</v>
          </cell>
          <cell r="B4106">
            <v>44958</v>
          </cell>
          <cell r="C4106">
            <v>44958</v>
          </cell>
        </row>
        <row r="4107">
          <cell r="A4107">
            <v>44958</v>
          </cell>
          <cell r="B4107">
            <v>44958</v>
          </cell>
          <cell r="C4107">
            <v>44958</v>
          </cell>
        </row>
        <row r="4108">
          <cell r="A4108">
            <v>44958</v>
          </cell>
          <cell r="B4108">
            <v>44958</v>
          </cell>
          <cell r="C4108">
            <v>44958</v>
          </cell>
        </row>
        <row r="4109">
          <cell r="A4109">
            <v>44958</v>
          </cell>
          <cell r="B4109">
            <v>44958</v>
          </cell>
          <cell r="C4109">
            <v>44958</v>
          </cell>
        </row>
        <row r="4110">
          <cell r="A4110">
            <v>44958</v>
          </cell>
          <cell r="B4110">
            <v>44958</v>
          </cell>
          <cell r="C4110">
            <v>44958</v>
          </cell>
        </row>
        <row r="4111">
          <cell r="A4111">
            <v>44958</v>
          </cell>
          <cell r="B4111">
            <v>44958</v>
          </cell>
          <cell r="C4111">
            <v>44958</v>
          </cell>
        </row>
        <row r="4112">
          <cell r="A4112">
            <v>44958</v>
          </cell>
          <cell r="B4112">
            <v>44958</v>
          </cell>
          <cell r="C4112">
            <v>44958</v>
          </cell>
        </row>
        <row r="4113">
          <cell r="A4113">
            <v>44958</v>
          </cell>
          <cell r="B4113">
            <v>44958</v>
          </cell>
          <cell r="C4113">
            <v>44958</v>
          </cell>
        </row>
        <row r="4114">
          <cell r="A4114">
            <v>44958</v>
          </cell>
          <cell r="B4114">
            <v>44958</v>
          </cell>
          <cell r="C4114">
            <v>44958</v>
          </cell>
        </row>
        <row r="4115">
          <cell r="A4115">
            <v>44958</v>
          </cell>
          <cell r="B4115">
            <v>44958</v>
          </cell>
          <cell r="C4115">
            <v>44958</v>
          </cell>
        </row>
        <row r="4116">
          <cell r="A4116">
            <v>44958</v>
          </cell>
          <cell r="B4116">
            <v>44958</v>
          </cell>
          <cell r="C4116">
            <v>44958</v>
          </cell>
        </row>
        <row r="4117">
          <cell r="A4117">
            <v>44958</v>
          </cell>
          <cell r="B4117">
            <v>44958</v>
          </cell>
          <cell r="C4117">
            <v>44958</v>
          </cell>
        </row>
        <row r="4118">
          <cell r="A4118">
            <v>44958</v>
          </cell>
          <cell r="B4118">
            <v>44958</v>
          </cell>
          <cell r="C4118">
            <v>44958</v>
          </cell>
        </row>
        <row r="4119">
          <cell r="A4119">
            <v>44958</v>
          </cell>
          <cell r="B4119">
            <v>44958</v>
          </cell>
          <cell r="C4119">
            <v>44958</v>
          </cell>
        </row>
        <row r="4120">
          <cell r="A4120">
            <v>44958</v>
          </cell>
          <cell r="B4120">
            <v>44958</v>
          </cell>
          <cell r="C4120">
            <v>44958</v>
          </cell>
        </row>
        <row r="4121">
          <cell r="A4121">
            <v>44958</v>
          </cell>
          <cell r="B4121">
            <v>44958</v>
          </cell>
          <cell r="C4121">
            <v>44958</v>
          </cell>
        </row>
        <row r="4122">
          <cell r="A4122">
            <v>44958</v>
          </cell>
          <cell r="B4122">
            <v>44958</v>
          </cell>
          <cell r="C4122">
            <v>44958</v>
          </cell>
        </row>
        <row r="4123">
          <cell r="A4123">
            <v>44958</v>
          </cell>
          <cell r="B4123">
            <v>44958</v>
          </cell>
          <cell r="C4123">
            <v>44958</v>
          </cell>
        </row>
        <row r="4124">
          <cell r="A4124">
            <v>44958</v>
          </cell>
          <cell r="B4124">
            <v>44958</v>
          </cell>
          <cell r="C4124">
            <v>44958</v>
          </cell>
        </row>
        <row r="4125">
          <cell r="A4125">
            <v>44958</v>
          </cell>
          <cell r="B4125">
            <v>44958</v>
          </cell>
          <cell r="C4125">
            <v>44958</v>
          </cell>
        </row>
        <row r="4126">
          <cell r="A4126">
            <v>44958</v>
          </cell>
          <cell r="B4126">
            <v>44958</v>
          </cell>
          <cell r="C4126">
            <v>44958</v>
          </cell>
        </row>
        <row r="4127">
          <cell r="A4127">
            <v>44958</v>
          </cell>
          <cell r="B4127">
            <v>44958</v>
          </cell>
          <cell r="C4127">
            <v>44958</v>
          </cell>
        </row>
        <row r="4128">
          <cell r="A4128">
            <v>44958</v>
          </cell>
          <cell r="B4128">
            <v>44958</v>
          </cell>
          <cell r="C4128">
            <v>44958</v>
          </cell>
        </row>
        <row r="4129">
          <cell r="A4129">
            <v>44958</v>
          </cell>
          <cell r="B4129">
            <v>44958</v>
          </cell>
          <cell r="C4129">
            <v>44958</v>
          </cell>
        </row>
        <row r="4130">
          <cell r="A4130">
            <v>44958</v>
          </cell>
          <cell r="B4130">
            <v>44958</v>
          </cell>
          <cell r="C4130">
            <v>44958</v>
          </cell>
        </row>
        <row r="4131">
          <cell r="A4131">
            <v>44958</v>
          </cell>
          <cell r="B4131">
            <v>44958</v>
          </cell>
          <cell r="C4131">
            <v>44958</v>
          </cell>
        </row>
        <row r="4132">
          <cell r="A4132">
            <v>44958</v>
          </cell>
          <cell r="B4132">
            <v>44958</v>
          </cell>
          <cell r="C4132">
            <v>44958</v>
          </cell>
        </row>
        <row r="4133">
          <cell r="A4133">
            <v>44958</v>
          </cell>
          <cell r="B4133">
            <v>44958</v>
          </cell>
          <cell r="C4133">
            <v>44958</v>
          </cell>
        </row>
        <row r="4134">
          <cell r="A4134">
            <v>44958</v>
          </cell>
          <cell r="B4134">
            <v>44958</v>
          </cell>
          <cell r="C4134">
            <v>44958</v>
          </cell>
        </row>
        <row r="4135">
          <cell r="A4135">
            <v>44958</v>
          </cell>
          <cell r="B4135">
            <v>44958</v>
          </cell>
          <cell r="C4135">
            <v>44958</v>
          </cell>
        </row>
        <row r="4136">
          <cell r="A4136">
            <v>44958</v>
          </cell>
          <cell r="B4136">
            <v>44958</v>
          </cell>
          <cell r="C4136">
            <v>44958</v>
          </cell>
        </row>
        <row r="4137">
          <cell r="A4137">
            <v>44958</v>
          </cell>
          <cell r="B4137">
            <v>44958</v>
          </cell>
          <cell r="C4137">
            <v>44958</v>
          </cell>
        </row>
        <row r="4138">
          <cell r="A4138">
            <v>44958</v>
          </cell>
          <cell r="B4138">
            <v>44958</v>
          </cell>
          <cell r="C4138">
            <v>44958</v>
          </cell>
        </row>
        <row r="4139">
          <cell r="A4139">
            <v>44958</v>
          </cell>
          <cell r="B4139">
            <v>44958</v>
          </cell>
          <cell r="C4139">
            <v>44958</v>
          </cell>
        </row>
        <row r="4140">
          <cell r="A4140">
            <v>44958</v>
          </cell>
          <cell r="B4140">
            <v>44958</v>
          </cell>
          <cell r="C4140">
            <v>44958</v>
          </cell>
        </row>
        <row r="4141">
          <cell r="A4141">
            <v>44958</v>
          </cell>
          <cell r="B4141">
            <v>44958</v>
          </cell>
          <cell r="C4141">
            <v>44958</v>
          </cell>
        </row>
        <row r="4142">
          <cell r="A4142">
            <v>44958</v>
          </cell>
          <cell r="B4142">
            <v>44958</v>
          </cell>
          <cell r="C4142">
            <v>44958</v>
          </cell>
        </row>
        <row r="4143">
          <cell r="A4143">
            <v>44958</v>
          </cell>
          <cell r="B4143">
            <v>44958</v>
          </cell>
          <cell r="C4143">
            <v>44958</v>
          </cell>
        </row>
        <row r="4144">
          <cell r="A4144">
            <v>44958</v>
          </cell>
          <cell r="B4144">
            <v>44958</v>
          </cell>
          <cell r="C4144">
            <v>44958</v>
          </cell>
        </row>
        <row r="4145">
          <cell r="A4145">
            <v>44958</v>
          </cell>
          <cell r="B4145">
            <v>44958</v>
          </cell>
          <cell r="C4145">
            <v>44958</v>
          </cell>
        </row>
        <row r="4146">
          <cell r="A4146">
            <v>44958</v>
          </cell>
          <cell r="B4146">
            <v>44958</v>
          </cell>
          <cell r="C4146">
            <v>44958</v>
          </cell>
        </row>
        <row r="4147">
          <cell r="A4147">
            <v>44958</v>
          </cell>
          <cell r="B4147">
            <v>44958</v>
          </cell>
          <cell r="C4147">
            <v>44958</v>
          </cell>
        </row>
        <row r="4148">
          <cell r="A4148">
            <v>44958</v>
          </cell>
          <cell r="B4148">
            <v>44958</v>
          </cell>
          <cell r="C4148">
            <v>44958</v>
          </cell>
        </row>
        <row r="4149">
          <cell r="A4149">
            <v>44958</v>
          </cell>
          <cell r="B4149">
            <v>44958</v>
          </cell>
          <cell r="C4149">
            <v>44958</v>
          </cell>
        </row>
        <row r="4150">
          <cell r="A4150">
            <v>44958</v>
          </cell>
          <cell r="B4150">
            <v>44958</v>
          </cell>
          <cell r="C4150">
            <v>44958</v>
          </cell>
        </row>
        <row r="4151">
          <cell r="A4151">
            <v>44958</v>
          </cell>
          <cell r="B4151">
            <v>44958</v>
          </cell>
          <cell r="C4151">
            <v>44958</v>
          </cell>
        </row>
        <row r="4152">
          <cell r="A4152">
            <v>44958</v>
          </cell>
          <cell r="B4152">
            <v>44958</v>
          </cell>
          <cell r="C4152">
            <v>44958</v>
          </cell>
        </row>
        <row r="4153">
          <cell r="A4153">
            <v>44958</v>
          </cell>
          <cell r="B4153">
            <v>44958</v>
          </cell>
          <cell r="C4153">
            <v>44958</v>
          </cell>
        </row>
        <row r="4154">
          <cell r="A4154">
            <v>44958</v>
          </cell>
          <cell r="B4154">
            <v>44958</v>
          </cell>
          <cell r="C4154">
            <v>44958</v>
          </cell>
        </row>
        <row r="4155">
          <cell r="A4155">
            <v>44958</v>
          </cell>
          <cell r="B4155">
            <v>44958</v>
          </cell>
          <cell r="C4155">
            <v>44958</v>
          </cell>
        </row>
        <row r="4156">
          <cell r="A4156">
            <v>44958</v>
          </cell>
          <cell r="B4156">
            <v>44958</v>
          </cell>
          <cell r="C4156">
            <v>44958</v>
          </cell>
        </row>
        <row r="4157">
          <cell r="A4157">
            <v>44958</v>
          </cell>
          <cell r="B4157">
            <v>44958</v>
          </cell>
          <cell r="C4157">
            <v>44958</v>
          </cell>
        </row>
        <row r="4158">
          <cell r="A4158">
            <v>44958</v>
          </cell>
          <cell r="B4158">
            <v>44958</v>
          </cell>
          <cell r="C4158">
            <v>44958</v>
          </cell>
        </row>
        <row r="4159">
          <cell r="A4159">
            <v>44958</v>
          </cell>
          <cell r="B4159">
            <v>44958</v>
          </cell>
          <cell r="C4159">
            <v>44958</v>
          </cell>
        </row>
        <row r="4160">
          <cell r="A4160">
            <v>44958</v>
          </cell>
          <cell r="B4160">
            <v>44958</v>
          </cell>
          <cell r="C4160">
            <v>44958</v>
          </cell>
        </row>
        <row r="4161">
          <cell r="A4161">
            <v>44958</v>
          </cell>
          <cell r="B4161">
            <v>44958</v>
          </cell>
          <cell r="C4161">
            <v>44958</v>
          </cell>
        </row>
        <row r="4162">
          <cell r="A4162">
            <v>44958</v>
          </cell>
          <cell r="B4162">
            <v>44958</v>
          </cell>
          <cell r="C4162">
            <v>44958</v>
          </cell>
        </row>
        <row r="4163">
          <cell r="A4163">
            <v>44958</v>
          </cell>
          <cell r="B4163">
            <v>44958</v>
          </cell>
          <cell r="C4163">
            <v>44958</v>
          </cell>
        </row>
        <row r="4164">
          <cell r="A4164">
            <v>44958</v>
          </cell>
          <cell r="B4164">
            <v>44958</v>
          </cell>
          <cell r="C4164">
            <v>44958</v>
          </cell>
        </row>
        <row r="4165">
          <cell r="A4165">
            <v>44958</v>
          </cell>
          <cell r="B4165">
            <v>44958</v>
          </cell>
          <cell r="C4165">
            <v>44958</v>
          </cell>
        </row>
        <row r="4166">
          <cell r="A4166">
            <v>44958</v>
          </cell>
          <cell r="B4166">
            <v>44958</v>
          </cell>
          <cell r="C4166">
            <v>44958</v>
          </cell>
        </row>
        <row r="4167">
          <cell r="A4167">
            <v>44958</v>
          </cell>
          <cell r="B4167">
            <v>44958</v>
          </cell>
          <cell r="C4167">
            <v>44958</v>
          </cell>
        </row>
        <row r="4168">
          <cell r="A4168">
            <v>44958</v>
          </cell>
          <cell r="B4168">
            <v>44958</v>
          </cell>
          <cell r="C4168">
            <v>44958</v>
          </cell>
        </row>
        <row r="4169">
          <cell r="A4169">
            <v>44958</v>
          </cell>
          <cell r="B4169">
            <v>44958</v>
          </cell>
          <cell r="C4169">
            <v>44958</v>
          </cell>
        </row>
        <row r="4170">
          <cell r="A4170">
            <v>44958</v>
          </cell>
          <cell r="B4170">
            <v>44958</v>
          </cell>
          <cell r="C4170">
            <v>44958</v>
          </cell>
        </row>
        <row r="4171">
          <cell r="A4171">
            <v>44958</v>
          </cell>
          <cell r="B4171">
            <v>44958</v>
          </cell>
          <cell r="C4171">
            <v>44958</v>
          </cell>
        </row>
        <row r="4172">
          <cell r="A4172">
            <v>44958</v>
          </cell>
          <cell r="B4172">
            <v>44958</v>
          </cell>
          <cell r="C4172">
            <v>44958</v>
          </cell>
        </row>
        <row r="4173">
          <cell r="A4173">
            <v>44958</v>
          </cell>
          <cell r="B4173">
            <v>44958</v>
          </cell>
          <cell r="C4173">
            <v>44958</v>
          </cell>
        </row>
        <row r="4174">
          <cell r="A4174">
            <v>44958</v>
          </cell>
          <cell r="B4174">
            <v>44958</v>
          </cell>
          <cell r="C4174">
            <v>44958</v>
          </cell>
        </row>
        <row r="4175">
          <cell r="A4175">
            <v>44958</v>
          </cell>
          <cell r="B4175">
            <v>44958</v>
          </cell>
          <cell r="C4175">
            <v>44958</v>
          </cell>
        </row>
        <row r="4176">
          <cell r="A4176">
            <v>44958</v>
          </cell>
          <cell r="B4176">
            <v>44958</v>
          </cell>
          <cell r="C4176">
            <v>44958</v>
          </cell>
        </row>
        <row r="4177">
          <cell r="A4177">
            <v>44958</v>
          </cell>
          <cell r="B4177">
            <v>44958</v>
          </cell>
          <cell r="C4177">
            <v>44958</v>
          </cell>
        </row>
        <row r="4178">
          <cell r="A4178">
            <v>44958</v>
          </cell>
          <cell r="B4178">
            <v>44958</v>
          </cell>
          <cell r="C4178">
            <v>44958</v>
          </cell>
        </row>
        <row r="4179">
          <cell r="A4179">
            <v>44958</v>
          </cell>
          <cell r="B4179">
            <v>44958</v>
          </cell>
          <cell r="C4179">
            <v>44958</v>
          </cell>
        </row>
        <row r="4180">
          <cell r="A4180">
            <v>44958</v>
          </cell>
          <cell r="B4180">
            <v>44958</v>
          </cell>
          <cell r="C4180">
            <v>44958</v>
          </cell>
        </row>
        <row r="4181">
          <cell r="A4181">
            <v>44958</v>
          </cell>
          <cell r="B4181">
            <v>44958</v>
          </cell>
          <cell r="C4181">
            <v>44958</v>
          </cell>
        </row>
        <row r="4182">
          <cell r="A4182">
            <v>44958</v>
          </cell>
          <cell r="B4182">
            <v>44958</v>
          </cell>
          <cell r="C4182">
            <v>44958</v>
          </cell>
        </row>
        <row r="4183">
          <cell r="A4183">
            <v>44958</v>
          </cell>
          <cell r="B4183">
            <v>44958</v>
          </cell>
          <cell r="C4183">
            <v>44958</v>
          </cell>
        </row>
        <row r="4184">
          <cell r="A4184">
            <v>44958</v>
          </cell>
          <cell r="B4184">
            <v>44958</v>
          </cell>
          <cell r="C4184">
            <v>44958</v>
          </cell>
        </row>
        <row r="4185">
          <cell r="A4185">
            <v>44958</v>
          </cell>
          <cell r="B4185">
            <v>44958</v>
          </cell>
          <cell r="C4185">
            <v>44958</v>
          </cell>
        </row>
        <row r="4186">
          <cell r="A4186">
            <v>44958</v>
          </cell>
          <cell r="B4186">
            <v>44958</v>
          </cell>
          <cell r="C4186">
            <v>44958</v>
          </cell>
        </row>
        <row r="4187">
          <cell r="A4187">
            <v>44958</v>
          </cell>
          <cell r="B4187">
            <v>44958</v>
          </cell>
          <cell r="C4187">
            <v>44958</v>
          </cell>
        </row>
        <row r="4188">
          <cell r="A4188">
            <v>44958</v>
          </cell>
          <cell r="B4188">
            <v>44958</v>
          </cell>
          <cell r="C4188">
            <v>44958</v>
          </cell>
        </row>
        <row r="4189">
          <cell r="A4189">
            <v>44958</v>
          </cell>
          <cell r="B4189">
            <v>44958</v>
          </cell>
          <cell r="C4189">
            <v>44958</v>
          </cell>
        </row>
        <row r="4190">
          <cell r="A4190">
            <v>44958</v>
          </cell>
          <cell r="B4190">
            <v>44958</v>
          </cell>
          <cell r="C4190">
            <v>44958</v>
          </cell>
        </row>
        <row r="4191">
          <cell r="A4191">
            <v>44958</v>
          </cell>
          <cell r="B4191">
            <v>44958</v>
          </cell>
          <cell r="C4191">
            <v>44958</v>
          </cell>
        </row>
        <row r="4192">
          <cell r="A4192">
            <v>44958</v>
          </cell>
          <cell r="B4192">
            <v>44958</v>
          </cell>
          <cell r="C4192">
            <v>44958</v>
          </cell>
        </row>
        <row r="4193">
          <cell r="A4193">
            <v>44958</v>
          </cell>
          <cell r="B4193">
            <v>44958</v>
          </cell>
          <cell r="C4193">
            <v>44958</v>
          </cell>
        </row>
        <row r="4194">
          <cell r="A4194">
            <v>44958</v>
          </cell>
          <cell r="B4194">
            <v>44958</v>
          </cell>
          <cell r="C4194">
            <v>44958</v>
          </cell>
        </row>
        <row r="4195">
          <cell r="A4195">
            <v>44958</v>
          </cell>
          <cell r="B4195">
            <v>44958</v>
          </cell>
          <cell r="C4195">
            <v>44958</v>
          </cell>
        </row>
        <row r="4196">
          <cell r="A4196">
            <v>44958</v>
          </cell>
          <cell r="B4196">
            <v>44958</v>
          </cell>
          <cell r="C4196">
            <v>44958</v>
          </cell>
        </row>
        <row r="4197">
          <cell r="A4197">
            <v>44958</v>
          </cell>
          <cell r="B4197">
            <v>44958</v>
          </cell>
          <cell r="C4197">
            <v>44958</v>
          </cell>
        </row>
        <row r="4198">
          <cell r="A4198">
            <v>44958</v>
          </cell>
          <cell r="B4198">
            <v>44958</v>
          </cell>
          <cell r="C4198">
            <v>44958</v>
          </cell>
        </row>
        <row r="4199">
          <cell r="A4199">
            <v>44958</v>
          </cell>
          <cell r="B4199">
            <v>44958</v>
          </cell>
          <cell r="C4199">
            <v>44958</v>
          </cell>
        </row>
        <row r="4200">
          <cell r="A4200">
            <v>44958</v>
          </cell>
          <cell r="B4200">
            <v>44958</v>
          </cell>
          <cell r="C4200">
            <v>44958</v>
          </cell>
        </row>
        <row r="4201">
          <cell r="A4201">
            <v>44958</v>
          </cell>
          <cell r="B4201">
            <v>44958</v>
          </cell>
          <cell r="C4201">
            <v>44958</v>
          </cell>
        </row>
        <row r="4202">
          <cell r="A4202">
            <v>44958</v>
          </cell>
          <cell r="B4202">
            <v>44958</v>
          </cell>
          <cell r="C4202">
            <v>44958</v>
          </cell>
        </row>
        <row r="4203">
          <cell r="A4203">
            <v>44958</v>
          </cell>
          <cell r="B4203">
            <v>44958</v>
          </cell>
          <cell r="C4203">
            <v>44958</v>
          </cell>
        </row>
        <row r="4204">
          <cell r="A4204">
            <v>44958</v>
          </cell>
          <cell r="B4204">
            <v>44958</v>
          </cell>
          <cell r="C4204">
            <v>44958</v>
          </cell>
        </row>
        <row r="4205">
          <cell r="A4205">
            <v>44958</v>
          </cell>
          <cell r="B4205">
            <v>44958</v>
          </cell>
          <cell r="C4205">
            <v>44958</v>
          </cell>
        </row>
        <row r="4206">
          <cell r="A4206">
            <v>44958</v>
          </cell>
          <cell r="B4206">
            <v>44958</v>
          </cell>
          <cell r="C4206">
            <v>44958</v>
          </cell>
        </row>
        <row r="4207">
          <cell r="A4207">
            <v>44958</v>
          </cell>
          <cell r="B4207">
            <v>44958</v>
          </cell>
          <cell r="C4207">
            <v>44958</v>
          </cell>
        </row>
        <row r="4208">
          <cell r="A4208">
            <v>44958</v>
          </cell>
          <cell r="B4208">
            <v>44958</v>
          </cell>
          <cell r="C4208">
            <v>44958</v>
          </cell>
        </row>
        <row r="4209">
          <cell r="A4209">
            <v>44958</v>
          </cell>
          <cell r="B4209">
            <v>44958</v>
          </cell>
          <cell r="C4209">
            <v>44958</v>
          </cell>
        </row>
        <row r="4210">
          <cell r="A4210">
            <v>44958</v>
          </cell>
          <cell r="B4210">
            <v>44958</v>
          </cell>
          <cell r="C4210">
            <v>44958</v>
          </cell>
        </row>
        <row r="4211">
          <cell r="A4211">
            <v>44958</v>
          </cell>
          <cell r="B4211">
            <v>44958</v>
          </cell>
          <cell r="C4211">
            <v>44958</v>
          </cell>
        </row>
        <row r="4212">
          <cell r="A4212">
            <v>44958</v>
          </cell>
          <cell r="B4212">
            <v>44958</v>
          </cell>
          <cell r="C4212">
            <v>44958</v>
          </cell>
        </row>
        <row r="4213">
          <cell r="A4213">
            <v>44958</v>
          </cell>
          <cell r="B4213">
            <v>44958</v>
          </cell>
          <cell r="C4213">
            <v>44958</v>
          </cell>
        </row>
        <row r="4214">
          <cell r="A4214">
            <v>44958</v>
          </cell>
          <cell r="B4214">
            <v>44958</v>
          </cell>
          <cell r="C4214">
            <v>44958</v>
          </cell>
        </row>
        <row r="4215">
          <cell r="A4215">
            <v>44958</v>
          </cell>
          <cell r="B4215">
            <v>44958</v>
          </cell>
          <cell r="C4215">
            <v>44958</v>
          </cell>
        </row>
        <row r="4216">
          <cell r="A4216">
            <v>44958</v>
          </cell>
          <cell r="B4216">
            <v>44958</v>
          </cell>
          <cell r="C4216">
            <v>44958</v>
          </cell>
        </row>
        <row r="4217">
          <cell r="A4217">
            <v>44958</v>
          </cell>
          <cell r="B4217">
            <v>44958</v>
          </cell>
          <cell r="C4217">
            <v>44958</v>
          </cell>
        </row>
        <row r="4218">
          <cell r="A4218">
            <v>44958</v>
          </cell>
          <cell r="B4218">
            <v>44958</v>
          </cell>
          <cell r="C4218">
            <v>44958</v>
          </cell>
        </row>
        <row r="4219">
          <cell r="A4219">
            <v>44958</v>
          </cell>
          <cell r="B4219">
            <v>44958</v>
          </cell>
          <cell r="C4219">
            <v>44958</v>
          </cell>
        </row>
        <row r="4220">
          <cell r="A4220">
            <v>44958</v>
          </cell>
          <cell r="B4220">
            <v>44958</v>
          </cell>
          <cell r="C4220">
            <v>44958</v>
          </cell>
        </row>
        <row r="4221">
          <cell r="A4221">
            <v>44958</v>
          </cell>
          <cell r="B4221">
            <v>44958</v>
          </cell>
          <cell r="C4221">
            <v>44958</v>
          </cell>
        </row>
        <row r="4222">
          <cell r="A4222">
            <v>44958</v>
          </cell>
          <cell r="B4222">
            <v>44958</v>
          </cell>
          <cell r="C4222">
            <v>44958</v>
          </cell>
        </row>
        <row r="4223">
          <cell r="A4223">
            <v>44958</v>
          </cell>
          <cell r="B4223">
            <v>44958</v>
          </cell>
          <cell r="C4223">
            <v>44958</v>
          </cell>
        </row>
        <row r="4224">
          <cell r="A4224">
            <v>44958</v>
          </cell>
          <cell r="B4224">
            <v>44958</v>
          </cell>
          <cell r="C4224">
            <v>44958</v>
          </cell>
        </row>
        <row r="4225">
          <cell r="A4225">
            <v>44958</v>
          </cell>
          <cell r="B4225">
            <v>44958</v>
          </cell>
          <cell r="C4225">
            <v>44958</v>
          </cell>
        </row>
        <row r="4226">
          <cell r="A4226">
            <v>44958</v>
          </cell>
          <cell r="B4226">
            <v>44958</v>
          </cell>
          <cell r="C4226">
            <v>44958</v>
          </cell>
        </row>
        <row r="4227">
          <cell r="A4227">
            <v>44958</v>
          </cell>
          <cell r="B4227">
            <v>44958</v>
          </cell>
          <cell r="C4227">
            <v>44958</v>
          </cell>
        </row>
        <row r="4228">
          <cell r="A4228">
            <v>44958</v>
          </cell>
          <cell r="B4228">
            <v>44958</v>
          </cell>
          <cell r="C4228">
            <v>44958</v>
          </cell>
        </row>
        <row r="4229">
          <cell r="A4229">
            <v>44958</v>
          </cell>
          <cell r="B4229">
            <v>44958</v>
          </cell>
          <cell r="C4229">
            <v>44958</v>
          </cell>
        </row>
        <row r="4230">
          <cell r="A4230">
            <v>44958</v>
          </cell>
          <cell r="B4230">
            <v>44958</v>
          </cell>
          <cell r="C4230">
            <v>44958</v>
          </cell>
        </row>
        <row r="4231">
          <cell r="A4231">
            <v>44958</v>
          </cell>
          <cell r="B4231">
            <v>44958</v>
          </cell>
          <cell r="C4231">
            <v>44958</v>
          </cell>
        </row>
        <row r="4232">
          <cell r="A4232">
            <v>44958</v>
          </cell>
          <cell r="B4232">
            <v>44958</v>
          </cell>
          <cell r="C4232">
            <v>44958</v>
          </cell>
        </row>
        <row r="4233">
          <cell r="A4233">
            <v>44958</v>
          </cell>
          <cell r="B4233">
            <v>44958</v>
          </cell>
          <cell r="C4233">
            <v>44958</v>
          </cell>
        </row>
        <row r="4234">
          <cell r="A4234">
            <v>44958</v>
          </cell>
          <cell r="B4234">
            <v>44958</v>
          </cell>
          <cell r="C4234">
            <v>44958</v>
          </cell>
        </row>
        <row r="4235">
          <cell r="A4235">
            <v>44958</v>
          </cell>
          <cell r="B4235">
            <v>44958</v>
          </cell>
          <cell r="C4235">
            <v>44958</v>
          </cell>
        </row>
        <row r="4236">
          <cell r="A4236">
            <v>44958</v>
          </cell>
          <cell r="B4236">
            <v>44958</v>
          </cell>
          <cell r="C4236">
            <v>44958</v>
          </cell>
        </row>
        <row r="4237">
          <cell r="A4237">
            <v>44958</v>
          </cell>
          <cell r="B4237">
            <v>44958</v>
          </cell>
          <cell r="C4237">
            <v>44958</v>
          </cell>
        </row>
        <row r="4238">
          <cell r="A4238">
            <v>44958</v>
          </cell>
          <cell r="B4238">
            <v>44958</v>
          </cell>
          <cell r="C4238">
            <v>44958</v>
          </cell>
        </row>
        <row r="4239">
          <cell r="A4239">
            <v>44958</v>
          </cell>
          <cell r="B4239">
            <v>44958</v>
          </cell>
          <cell r="C4239">
            <v>44958</v>
          </cell>
        </row>
        <row r="4240">
          <cell r="A4240">
            <v>44958</v>
          </cell>
          <cell r="B4240">
            <v>44958</v>
          </cell>
          <cell r="C4240">
            <v>44958</v>
          </cell>
        </row>
        <row r="4241">
          <cell r="A4241">
            <v>44958</v>
          </cell>
          <cell r="B4241">
            <v>44958</v>
          </cell>
          <cell r="C4241">
            <v>44958</v>
          </cell>
        </row>
        <row r="4242">
          <cell r="A4242">
            <v>44958</v>
          </cell>
          <cell r="B4242">
            <v>44958</v>
          </cell>
          <cell r="C4242">
            <v>44958</v>
          </cell>
        </row>
        <row r="4243">
          <cell r="A4243">
            <v>44958</v>
          </cell>
          <cell r="B4243">
            <v>44958</v>
          </cell>
          <cell r="C4243">
            <v>44958</v>
          </cell>
        </row>
        <row r="4244">
          <cell r="A4244">
            <v>44958</v>
          </cell>
          <cell r="B4244">
            <v>44958</v>
          </cell>
          <cell r="C4244">
            <v>44958</v>
          </cell>
        </row>
        <row r="4245">
          <cell r="A4245">
            <v>44958</v>
          </cell>
          <cell r="B4245">
            <v>44958</v>
          </cell>
          <cell r="C4245">
            <v>44958</v>
          </cell>
        </row>
        <row r="4246">
          <cell r="A4246">
            <v>44958</v>
          </cell>
          <cell r="B4246">
            <v>44958</v>
          </cell>
          <cell r="C4246">
            <v>44958</v>
          </cell>
        </row>
        <row r="4247">
          <cell r="A4247">
            <v>44958</v>
          </cell>
          <cell r="B4247">
            <v>44958</v>
          </cell>
          <cell r="C4247">
            <v>44958</v>
          </cell>
        </row>
        <row r="4248">
          <cell r="A4248">
            <v>44958</v>
          </cell>
          <cell r="B4248">
            <v>44958</v>
          </cell>
          <cell r="C4248">
            <v>44958</v>
          </cell>
        </row>
        <row r="4249">
          <cell r="A4249">
            <v>44958</v>
          </cell>
          <cell r="B4249">
            <v>44958</v>
          </cell>
          <cell r="C4249">
            <v>44958</v>
          </cell>
        </row>
        <row r="4250">
          <cell r="A4250">
            <v>44958</v>
          </cell>
          <cell r="B4250">
            <v>44958</v>
          </cell>
          <cell r="C4250">
            <v>44958</v>
          </cell>
        </row>
        <row r="4251">
          <cell r="A4251">
            <v>44958</v>
          </cell>
          <cell r="B4251">
            <v>44958</v>
          </cell>
          <cell r="C4251">
            <v>44958</v>
          </cell>
        </row>
        <row r="4252">
          <cell r="A4252">
            <v>44958</v>
          </cell>
          <cell r="B4252">
            <v>44958</v>
          </cell>
          <cell r="C4252">
            <v>44958</v>
          </cell>
        </row>
        <row r="4253">
          <cell r="A4253">
            <v>44958</v>
          </cell>
          <cell r="B4253">
            <v>44958</v>
          </cell>
          <cell r="C4253">
            <v>44958</v>
          </cell>
        </row>
        <row r="4254">
          <cell r="A4254">
            <v>44958</v>
          </cell>
          <cell r="B4254">
            <v>44958</v>
          </cell>
          <cell r="C4254">
            <v>44958</v>
          </cell>
        </row>
        <row r="4255">
          <cell r="A4255">
            <v>44958</v>
          </cell>
          <cell r="B4255">
            <v>44958</v>
          </cell>
          <cell r="C4255">
            <v>44958</v>
          </cell>
        </row>
        <row r="4256">
          <cell r="A4256">
            <v>44958</v>
          </cell>
          <cell r="B4256">
            <v>44958</v>
          </cell>
          <cell r="C4256">
            <v>44958</v>
          </cell>
        </row>
        <row r="4257">
          <cell r="A4257">
            <v>44958</v>
          </cell>
          <cell r="B4257">
            <v>44958</v>
          </cell>
          <cell r="C4257">
            <v>44958</v>
          </cell>
        </row>
        <row r="4258">
          <cell r="A4258">
            <v>44958</v>
          </cell>
          <cell r="B4258">
            <v>44958</v>
          </cell>
          <cell r="C4258">
            <v>44958</v>
          </cell>
        </row>
        <row r="4259">
          <cell r="A4259">
            <v>44958</v>
          </cell>
          <cell r="B4259">
            <v>44958</v>
          </cell>
          <cell r="C4259">
            <v>44958</v>
          </cell>
        </row>
        <row r="4260">
          <cell r="A4260">
            <v>44958</v>
          </cell>
          <cell r="B4260">
            <v>44958</v>
          </cell>
          <cell r="C4260">
            <v>44958</v>
          </cell>
        </row>
        <row r="4261">
          <cell r="A4261">
            <v>44958</v>
          </cell>
          <cell r="B4261">
            <v>44958</v>
          </cell>
          <cell r="C4261">
            <v>44958</v>
          </cell>
        </row>
        <row r="4262">
          <cell r="A4262">
            <v>44958</v>
          </cell>
          <cell r="B4262">
            <v>44958</v>
          </cell>
          <cell r="C4262">
            <v>44958</v>
          </cell>
        </row>
        <row r="4263">
          <cell r="A4263">
            <v>44958</v>
          </cell>
          <cell r="B4263">
            <v>44958</v>
          </cell>
          <cell r="C4263">
            <v>44958</v>
          </cell>
        </row>
        <row r="4264">
          <cell r="A4264">
            <v>44958</v>
          </cell>
          <cell r="B4264">
            <v>44958</v>
          </cell>
          <cell r="C4264">
            <v>44958</v>
          </cell>
        </row>
        <row r="4265">
          <cell r="A4265">
            <v>44958</v>
          </cell>
          <cell r="B4265">
            <v>44958</v>
          </cell>
          <cell r="C4265">
            <v>44958</v>
          </cell>
        </row>
        <row r="4266">
          <cell r="A4266">
            <v>44958</v>
          </cell>
          <cell r="B4266">
            <v>44958</v>
          </cell>
          <cell r="C4266">
            <v>44958</v>
          </cell>
        </row>
        <row r="4267">
          <cell r="A4267">
            <v>44958</v>
          </cell>
          <cell r="B4267">
            <v>44958</v>
          </cell>
          <cell r="C4267">
            <v>44958</v>
          </cell>
        </row>
        <row r="4268">
          <cell r="A4268">
            <v>44958</v>
          </cell>
          <cell r="B4268">
            <v>44958</v>
          </cell>
          <cell r="C4268">
            <v>44958</v>
          </cell>
        </row>
        <row r="4269">
          <cell r="A4269">
            <v>44958</v>
          </cell>
          <cell r="B4269">
            <v>44958</v>
          </cell>
          <cell r="C4269">
            <v>44958</v>
          </cell>
        </row>
        <row r="4270">
          <cell r="A4270">
            <v>44958</v>
          </cell>
          <cell r="B4270">
            <v>44958</v>
          </cell>
          <cell r="C4270">
            <v>44958</v>
          </cell>
        </row>
        <row r="4271">
          <cell r="A4271">
            <v>44958</v>
          </cell>
          <cell r="B4271">
            <v>44958</v>
          </cell>
          <cell r="C4271">
            <v>44958</v>
          </cell>
        </row>
        <row r="4272">
          <cell r="A4272">
            <v>44958</v>
          </cell>
          <cell r="B4272">
            <v>44958</v>
          </cell>
          <cell r="C4272">
            <v>44958</v>
          </cell>
        </row>
        <row r="4273">
          <cell r="A4273">
            <v>44958</v>
          </cell>
          <cell r="B4273">
            <v>44958</v>
          </cell>
          <cell r="C4273">
            <v>44958</v>
          </cell>
        </row>
        <row r="4274">
          <cell r="A4274">
            <v>44958</v>
          </cell>
          <cell r="B4274">
            <v>44958</v>
          </cell>
          <cell r="C4274">
            <v>44958</v>
          </cell>
        </row>
        <row r="4275">
          <cell r="A4275">
            <v>44958</v>
          </cell>
          <cell r="B4275">
            <v>44958</v>
          </cell>
          <cell r="C4275">
            <v>44958</v>
          </cell>
        </row>
        <row r="4276">
          <cell r="A4276">
            <v>44958</v>
          </cell>
          <cell r="B4276">
            <v>44958</v>
          </cell>
          <cell r="C4276">
            <v>44958</v>
          </cell>
        </row>
        <row r="4277">
          <cell r="A4277">
            <v>44958</v>
          </cell>
          <cell r="B4277">
            <v>44958</v>
          </cell>
          <cell r="C4277">
            <v>44958</v>
          </cell>
        </row>
        <row r="4278">
          <cell r="A4278">
            <v>44958</v>
          </cell>
          <cell r="B4278">
            <v>44958</v>
          </cell>
          <cell r="C4278">
            <v>44958</v>
          </cell>
        </row>
        <row r="4279">
          <cell r="A4279">
            <v>44958</v>
          </cell>
          <cell r="B4279">
            <v>44958</v>
          </cell>
          <cell r="C4279">
            <v>44958</v>
          </cell>
        </row>
        <row r="4280">
          <cell r="A4280">
            <v>44958</v>
          </cell>
          <cell r="B4280">
            <v>44958</v>
          </cell>
          <cell r="C4280">
            <v>44958</v>
          </cell>
        </row>
        <row r="4281">
          <cell r="A4281">
            <v>44958</v>
          </cell>
          <cell r="B4281">
            <v>44958</v>
          </cell>
          <cell r="C4281">
            <v>44958</v>
          </cell>
        </row>
        <row r="4282">
          <cell r="A4282">
            <v>44958</v>
          </cell>
          <cell r="B4282">
            <v>44958</v>
          </cell>
          <cell r="C4282">
            <v>44958</v>
          </cell>
        </row>
        <row r="4283">
          <cell r="A4283">
            <v>44958</v>
          </cell>
          <cell r="B4283">
            <v>44958</v>
          </cell>
          <cell r="C4283">
            <v>44958</v>
          </cell>
        </row>
        <row r="4284">
          <cell r="A4284">
            <v>44958</v>
          </cell>
          <cell r="B4284">
            <v>44958</v>
          </cell>
          <cell r="C4284">
            <v>44958</v>
          </cell>
        </row>
        <row r="4285">
          <cell r="A4285">
            <v>44958</v>
          </cell>
          <cell r="B4285">
            <v>44958</v>
          </cell>
          <cell r="C4285">
            <v>44958</v>
          </cell>
        </row>
        <row r="4286">
          <cell r="A4286">
            <v>44958</v>
          </cell>
          <cell r="B4286">
            <v>44958</v>
          </cell>
          <cell r="C4286">
            <v>44958</v>
          </cell>
        </row>
        <row r="4287">
          <cell r="A4287">
            <v>44958</v>
          </cell>
          <cell r="B4287">
            <v>44958</v>
          </cell>
          <cell r="C4287">
            <v>44958</v>
          </cell>
        </row>
        <row r="4288">
          <cell r="A4288">
            <v>44958</v>
          </cell>
          <cell r="B4288">
            <v>44958</v>
          </cell>
          <cell r="C4288">
            <v>44958</v>
          </cell>
        </row>
        <row r="4289">
          <cell r="A4289">
            <v>44958</v>
          </cell>
          <cell r="B4289">
            <v>44958</v>
          </cell>
          <cell r="C4289">
            <v>44958</v>
          </cell>
        </row>
        <row r="4290">
          <cell r="A4290">
            <v>44958</v>
          </cell>
          <cell r="B4290">
            <v>44958</v>
          </cell>
          <cell r="C4290">
            <v>44958</v>
          </cell>
        </row>
        <row r="4291">
          <cell r="A4291">
            <v>44958</v>
          </cell>
          <cell r="B4291">
            <v>44958</v>
          </cell>
          <cell r="C4291">
            <v>44958</v>
          </cell>
        </row>
        <row r="4292">
          <cell r="A4292">
            <v>44958</v>
          </cell>
          <cell r="B4292">
            <v>44958</v>
          </cell>
          <cell r="C4292">
            <v>44958</v>
          </cell>
        </row>
        <row r="4293">
          <cell r="A4293">
            <v>44958</v>
          </cell>
          <cell r="B4293">
            <v>44958</v>
          </cell>
          <cell r="C4293">
            <v>44958</v>
          </cell>
        </row>
        <row r="4294">
          <cell r="A4294">
            <v>44958</v>
          </cell>
          <cell r="B4294">
            <v>44958</v>
          </cell>
          <cell r="C4294">
            <v>44958</v>
          </cell>
        </row>
        <row r="4295">
          <cell r="A4295">
            <v>44958</v>
          </cell>
          <cell r="B4295">
            <v>44958</v>
          </cell>
          <cell r="C4295">
            <v>44958</v>
          </cell>
        </row>
        <row r="4296">
          <cell r="A4296">
            <v>44958</v>
          </cell>
          <cell r="B4296">
            <v>44958</v>
          </cell>
          <cell r="C4296">
            <v>44958</v>
          </cell>
        </row>
        <row r="4297">
          <cell r="A4297">
            <v>44958</v>
          </cell>
          <cell r="B4297">
            <v>44958</v>
          </cell>
          <cell r="C4297">
            <v>44958</v>
          </cell>
        </row>
        <row r="4298">
          <cell r="A4298">
            <v>44958</v>
          </cell>
          <cell r="B4298">
            <v>44958</v>
          </cell>
          <cell r="C4298">
            <v>44958</v>
          </cell>
        </row>
        <row r="4299">
          <cell r="A4299">
            <v>44958</v>
          </cell>
          <cell r="B4299">
            <v>44958</v>
          </cell>
          <cell r="C4299">
            <v>44958</v>
          </cell>
        </row>
        <row r="4300">
          <cell r="A4300">
            <v>44958</v>
          </cell>
          <cell r="B4300">
            <v>44958</v>
          </cell>
          <cell r="C4300">
            <v>44958</v>
          </cell>
        </row>
        <row r="4301">
          <cell r="A4301">
            <v>44958</v>
          </cell>
          <cell r="B4301">
            <v>44958</v>
          </cell>
          <cell r="C4301">
            <v>44958</v>
          </cell>
        </row>
        <row r="4302">
          <cell r="A4302">
            <v>44958</v>
          </cell>
          <cell r="B4302">
            <v>44958</v>
          </cell>
          <cell r="C4302">
            <v>44958</v>
          </cell>
        </row>
        <row r="4303">
          <cell r="A4303">
            <v>44958</v>
          </cell>
          <cell r="B4303">
            <v>44958</v>
          </cell>
          <cell r="C4303">
            <v>44958</v>
          </cell>
        </row>
        <row r="4304">
          <cell r="A4304">
            <v>44958</v>
          </cell>
          <cell r="B4304">
            <v>44958</v>
          </cell>
          <cell r="C4304">
            <v>44958</v>
          </cell>
        </row>
        <row r="4305">
          <cell r="A4305">
            <v>44958</v>
          </cell>
          <cell r="B4305">
            <v>44958</v>
          </cell>
          <cell r="C4305">
            <v>44958</v>
          </cell>
        </row>
        <row r="4306">
          <cell r="A4306">
            <v>44958</v>
          </cell>
          <cell r="B4306">
            <v>44958</v>
          </cell>
          <cell r="C4306">
            <v>44958</v>
          </cell>
        </row>
        <row r="4307">
          <cell r="A4307">
            <v>44958</v>
          </cell>
          <cell r="B4307">
            <v>44958</v>
          </cell>
          <cell r="C4307">
            <v>44958</v>
          </cell>
        </row>
        <row r="4308">
          <cell r="A4308">
            <v>44958</v>
          </cell>
          <cell r="B4308">
            <v>44958</v>
          </cell>
          <cell r="C4308">
            <v>44958</v>
          </cell>
        </row>
        <row r="4309">
          <cell r="A4309">
            <v>44958</v>
          </cell>
          <cell r="B4309">
            <v>44958</v>
          </cell>
          <cell r="C4309">
            <v>44958</v>
          </cell>
        </row>
        <row r="4310">
          <cell r="A4310">
            <v>44958</v>
          </cell>
          <cell r="B4310">
            <v>44958</v>
          </cell>
          <cell r="C4310">
            <v>44958</v>
          </cell>
        </row>
        <row r="4311">
          <cell r="A4311">
            <v>44958</v>
          </cell>
          <cell r="B4311">
            <v>44958</v>
          </cell>
          <cell r="C4311">
            <v>44958</v>
          </cell>
        </row>
        <row r="4312">
          <cell r="A4312">
            <v>44958</v>
          </cell>
          <cell r="B4312">
            <v>44958</v>
          </cell>
          <cell r="C4312">
            <v>44958</v>
          </cell>
        </row>
        <row r="4313">
          <cell r="A4313">
            <v>44958</v>
          </cell>
          <cell r="B4313">
            <v>44958</v>
          </cell>
          <cell r="C4313">
            <v>44958</v>
          </cell>
        </row>
        <row r="4314">
          <cell r="A4314">
            <v>44958</v>
          </cell>
          <cell r="B4314">
            <v>44958</v>
          </cell>
          <cell r="C4314">
            <v>44958</v>
          </cell>
        </row>
        <row r="4315">
          <cell r="A4315">
            <v>44958</v>
          </cell>
          <cell r="B4315">
            <v>44958</v>
          </cell>
          <cell r="C4315">
            <v>44958</v>
          </cell>
        </row>
        <row r="4316">
          <cell r="A4316">
            <v>44958</v>
          </cell>
          <cell r="B4316">
            <v>44958</v>
          </cell>
          <cell r="C4316">
            <v>44958</v>
          </cell>
        </row>
        <row r="4317">
          <cell r="A4317">
            <v>44958</v>
          </cell>
          <cell r="B4317">
            <v>44958</v>
          </cell>
          <cell r="C4317">
            <v>44958</v>
          </cell>
        </row>
        <row r="4318">
          <cell r="A4318">
            <v>44958</v>
          </cell>
          <cell r="B4318">
            <v>44958</v>
          </cell>
          <cell r="C4318">
            <v>44958</v>
          </cell>
        </row>
        <row r="4319">
          <cell r="A4319">
            <v>44958</v>
          </cell>
          <cell r="B4319">
            <v>44958</v>
          </cell>
          <cell r="C4319">
            <v>44958</v>
          </cell>
        </row>
        <row r="4320">
          <cell r="A4320">
            <v>44958</v>
          </cell>
          <cell r="B4320">
            <v>44958</v>
          </cell>
          <cell r="C4320">
            <v>44958</v>
          </cell>
        </row>
        <row r="4321">
          <cell r="A4321">
            <v>44958</v>
          </cell>
          <cell r="B4321">
            <v>44958</v>
          </cell>
          <cell r="C4321">
            <v>44958</v>
          </cell>
        </row>
        <row r="4322">
          <cell r="A4322">
            <v>44958</v>
          </cell>
          <cell r="B4322">
            <v>44958</v>
          </cell>
          <cell r="C4322">
            <v>44958</v>
          </cell>
        </row>
        <row r="4323">
          <cell r="A4323">
            <v>44958</v>
          </cell>
          <cell r="B4323">
            <v>44958</v>
          </cell>
          <cell r="C4323">
            <v>44958</v>
          </cell>
        </row>
        <row r="4324">
          <cell r="A4324">
            <v>44958</v>
          </cell>
          <cell r="B4324">
            <v>44958</v>
          </cell>
          <cell r="C4324">
            <v>44958</v>
          </cell>
        </row>
        <row r="4325">
          <cell r="A4325">
            <v>44958</v>
          </cell>
          <cell r="B4325">
            <v>44958</v>
          </cell>
          <cell r="C4325">
            <v>44958</v>
          </cell>
        </row>
        <row r="4326">
          <cell r="A4326">
            <v>44958</v>
          </cell>
          <cell r="B4326">
            <v>44958</v>
          </cell>
          <cell r="C4326">
            <v>44958</v>
          </cell>
        </row>
        <row r="4327">
          <cell r="A4327">
            <v>44958</v>
          </cell>
          <cell r="B4327">
            <v>44958</v>
          </cell>
          <cell r="C4327">
            <v>44958</v>
          </cell>
        </row>
        <row r="4328">
          <cell r="A4328">
            <v>44958</v>
          </cell>
          <cell r="B4328">
            <v>44958</v>
          </cell>
          <cell r="C4328">
            <v>44958</v>
          </cell>
        </row>
        <row r="4329">
          <cell r="A4329">
            <v>44958</v>
          </cell>
          <cell r="B4329">
            <v>44958</v>
          </cell>
          <cell r="C4329">
            <v>44958</v>
          </cell>
        </row>
        <row r="4330">
          <cell r="A4330">
            <v>44958</v>
          </cell>
          <cell r="B4330">
            <v>44958</v>
          </cell>
          <cell r="C4330">
            <v>44958</v>
          </cell>
        </row>
        <row r="4331">
          <cell r="A4331">
            <v>44958</v>
          </cell>
          <cell r="B4331">
            <v>44958</v>
          </cell>
          <cell r="C4331">
            <v>44958</v>
          </cell>
        </row>
        <row r="4332">
          <cell r="A4332">
            <v>44958</v>
          </cell>
          <cell r="B4332">
            <v>44958</v>
          </cell>
          <cell r="C4332">
            <v>44958</v>
          </cell>
        </row>
        <row r="4333">
          <cell r="A4333">
            <v>44958</v>
          </cell>
          <cell r="B4333">
            <v>44958</v>
          </cell>
          <cell r="C4333">
            <v>44958</v>
          </cell>
        </row>
        <row r="4334">
          <cell r="A4334">
            <v>44958</v>
          </cell>
          <cell r="B4334">
            <v>44958</v>
          </cell>
          <cell r="C4334">
            <v>44958</v>
          </cell>
        </row>
        <row r="4335">
          <cell r="A4335">
            <v>44958</v>
          </cell>
          <cell r="B4335">
            <v>44958</v>
          </cell>
          <cell r="C4335">
            <v>44958</v>
          </cell>
        </row>
        <row r="4336">
          <cell r="A4336">
            <v>44958</v>
          </cell>
          <cell r="B4336">
            <v>44958</v>
          </cell>
          <cell r="C4336">
            <v>44958</v>
          </cell>
        </row>
        <row r="4337">
          <cell r="A4337">
            <v>44958</v>
          </cell>
          <cell r="B4337">
            <v>44958</v>
          </cell>
          <cell r="C4337">
            <v>44958</v>
          </cell>
        </row>
        <row r="4338">
          <cell r="A4338">
            <v>44958</v>
          </cell>
          <cell r="B4338">
            <v>44958</v>
          </cell>
          <cell r="C4338">
            <v>44958</v>
          </cell>
        </row>
        <row r="4339">
          <cell r="A4339">
            <v>44958</v>
          </cell>
          <cell r="B4339">
            <v>44958</v>
          </cell>
          <cell r="C4339">
            <v>44958</v>
          </cell>
        </row>
        <row r="4340">
          <cell r="A4340">
            <v>44958</v>
          </cell>
          <cell r="B4340">
            <v>44958</v>
          </cell>
          <cell r="C4340">
            <v>44958</v>
          </cell>
        </row>
        <row r="4341">
          <cell r="A4341">
            <v>44958</v>
          </cell>
          <cell r="B4341">
            <v>44958</v>
          </cell>
          <cell r="C4341">
            <v>44958</v>
          </cell>
        </row>
        <row r="4342">
          <cell r="A4342">
            <v>44958</v>
          </cell>
          <cell r="B4342">
            <v>44958</v>
          </cell>
          <cell r="C4342">
            <v>44958</v>
          </cell>
        </row>
        <row r="4343">
          <cell r="A4343">
            <v>44958</v>
          </cell>
          <cell r="B4343">
            <v>44958</v>
          </cell>
          <cell r="C4343">
            <v>44958</v>
          </cell>
        </row>
        <row r="4344">
          <cell r="A4344">
            <v>44958</v>
          </cell>
          <cell r="B4344">
            <v>44958</v>
          </cell>
          <cell r="C4344">
            <v>44958</v>
          </cell>
        </row>
        <row r="4345">
          <cell r="A4345">
            <v>44958</v>
          </cell>
          <cell r="B4345">
            <v>44958</v>
          </cell>
          <cell r="C4345">
            <v>44958</v>
          </cell>
        </row>
        <row r="4346">
          <cell r="A4346">
            <v>44958</v>
          </cell>
          <cell r="B4346">
            <v>44958</v>
          </cell>
          <cell r="C4346">
            <v>44958</v>
          </cell>
        </row>
        <row r="4347">
          <cell r="A4347">
            <v>44958</v>
          </cell>
          <cell r="B4347">
            <v>44958</v>
          </cell>
          <cell r="C4347">
            <v>44958</v>
          </cell>
        </row>
        <row r="4348">
          <cell r="A4348">
            <v>44958</v>
          </cell>
          <cell r="B4348">
            <v>44958</v>
          </cell>
          <cell r="C4348">
            <v>44958</v>
          </cell>
        </row>
        <row r="4349">
          <cell r="A4349">
            <v>44958</v>
          </cell>
          <cell r="B4349">
            <v>44958</v>
          </cell>
          <cell r="C4349">
            <v>44958</v>
          </cell>
        </row>
        <row r="4350">
          <cell r="A4350">
            <v>44958</v>
          </cell>
          <cell r="B4350">
            <v>44958</v>
          </cell>
          <cell r="C4350">
            <v>44958</v>
          </cell>
        </row>
        <row r="4351">
          <cell r="A4351">
            <v>44958</v>
          </cell>
          <cell r="B4351">
            <v>44958</v>
          </cell>
          <cell r="C4351">
            <v>44958</v>
          </cell>
        </row>
        <row r="4352">
          <cell r="A4352">
            <v>44958</v>
          </cell>
          <cell r="B4352">
            <v>44958</v>
          </cell>
          <cell r="C4352">
            <v>44958</v>
          </cell>
        </row>
        <row r="4353">
          <cell r="A4353">
            <v>44958</v>
          </cell>
          <cell r="B4353">
            <v>44958</v>
          </cell>
          <cell r="C4353">
            <v>44958</v>
          </cell>
        </row>
        <row r="4354">
          <cell r="A4354">
            <v>44958</v>
          </cell>
          <cell r="B4354">
            <v>44958</v>
          </cell>
          <cell r="C4354">
            <v>44958</v>
          </cell>
        </row>
        <row r="4355">
          <cell r="A4355">
            <v>44958</v>
          </cell>
          <cell r="B4355">
            <v>44958</v>
          </cell>
          <cell r="C4355">
            <v>44958</v>
          </cell>
        </row>
        <row r="4356">
          <cell r="A4356">
            <v>44958</v>
          </cell>
          <cell r="B4356">
            <v>44958</v>
          </cell>
          <cell r="C4356">
            <v>44958</v>
          </cell>
        </row>
        <row r="4357">
          <cell r="A4357">
            <v>44958</v>
          </cell>
          <cell r="B4357">
            <v>44958</v>
          </cell>
          <cell r="C4357">
            <v>44958</v>
          </cell>
        </row>
        <row r="4358">
          <cell r="A4358">
            <v>44958</v>
          </cell>
          <cell r="B4358">
            <v>44958</v>
          </cell>
          <cell r="C4358">
            <v>44958</v>
          </cell>
        </row>
        <row r="4359">
          <cell r="A4359">
            <v>44958</v>
          </cell>
          <cell r="B4359">
            <v>44958</v>
          </cell>
          <cell r="C4359">
            <v>44958</v>
          </cell>
        </row>
        <row r="4360">
          <cell r="A4360">
            <v>44958</v>
          </cell>
          <cell r="B4360">
            <v>44958</v>
          </cell>
          <cell r="C4360">
            <v>44958</v>
          </cell>
        </row>
        <row r="4361">
          <cell r="A4361">
            <v>44958</v>
          </cell>
          <cell r="B4361">
            <v>44958</v>
          </cell>
          <cell r="C4361">
            <v>44958</v>
          </cell>
        </row>
        <row r="4362">
          <cell r="A4362">
            <v>44958</v>
          </cell>
          <cell r="B4362">
            <v>44958</v>
          </cell>
          <cell r="C4362">
            <v>44958</v>
          </cell>
        </row>
        <row r="4363">
          <cell r="A4363">
            <v>44958</v>
          </cell>
          <cell r="B4363">
            <v>44958</v>
          </cell>
          <cell r="C4363">
            <v>44958</v>
          </cell>
        </row>
        <row r="4364">
          <cell r="A4364">
            <v>44958</v>
          </cell>
          <cell r="B4364">
            <v>44958</v>
          </cell>
          <cell r="C4364">
            <v>44958</v>
          </cell>
        </row>
        <row r="4365">
          <cell r="A4365">
            <v>44958</v>
          </cell>
          <cell r="B4365">
            <v>44958</v>
          </cell>
          <cell r="C4365">
            <v>44958</v>
          </cell>
        </row>
        <row r="4366">
          <cell r="A4366">
            <v>44958</v>
          </cell>
          <cell r="B4366">
            <v>44958</v>
          </cell>
          <cell r="C4366">
            <v>44958</v>
          </cell>
        </row>
        <row r="4367">
          <cell r="A4367">
            <v>44958</v>
          </cell>
          <cell r="B4367">
            <v>44958</v>
          </cell>
          <cell r="C4367">
            <v>44958</v>
          </cell>
        </row>
        <row r="4368">
          <cell r="A4368">
            <v>44958</v>
          </cell>
          <cell r="B4368">
            <v>44958</v>
          </cell>
          <cell r="C4368">
            <v>44958</v>
          </cell>
        </row>
        <row r="4369">
          <cell r="A4369">
            <v>44958</v>
          </cell>
          <cell r="B4369">
            <v>44958</v>
          </cell>
          <cell r="C4369">
            <v>44958</v>
          </cell>
        </row>
        <row r="4370">
          <cell r="A4370">
            <v>44958</v>
          </cell>
          <cell r="B4370">
            <v>44958</v>
          </cell>
          <cell r="C4370">
            <v>44958</v>
          </cell>
        </row>
        <row r="4371">
          <cell r="A4371">
            <v>44958</v>
          </cell>
          <cell r="B4371">
            <v>44958</v>
          </cell>
          <cell r="C4371">
            <v>44958</v>
          </cell>
        </row>
        <row r="4372">
          <cell r="A4372">
            <v>44958</v>
          </cell>
          <cell r="B4372">
            <v>44958</v>
          </cell>
          <cell r="C4372">
            <v>44958</v>
          </cell>
        </row>
        <row r="4373">
          <cell r="A4373">
            <v>44958</v>
          </cell>
          <cell r="B4373">
            <v>44958</v>
          </cell>
          <cell r="C4373">
            <v>44958</v>
          </cell>
        </row>
        <row r="4374">
          <cell r="A4374">
            <v>44958</v>
          </cell>
          <cell r="B4374">
            <v>44958</v>
          </cell>
          <cell r="C4374">
            <v>44958</v>
          </cell>
        </row>
        <row r="4375">
          <cell r="A4375">
            <v>44958</v>
          </cell>
          <cell r="B4375">
            <v>44958</v>
          </cell>
          <cell r="C4375">
            <v>44958</v>
          </cell>
        </row>
        <row r="4376">
          <cell r="A4376">
            <v>44958</v>
          </cell>
          <cell r="B4376">
            <v>44958</v>
          </cell>
          <cell r="C4376">
            <v>44958</v>
          </cell>
        </row>
        <row r="4377">
          <cell r="A4377">
            <v>44958</v>
          </cell>
          <cell r="B4377">
            <v>44958</v>
          </cell>
          <cell r="C4377">
            <v>44958</v>
          </cell>
        </row>
        <row r="4378">
          <cell r="A4378">
            <v>44958</v>
          </cell>
          <cell r="B4378">
            <v>44958</v>
          </cell>
          <cell r="C4378">
            <v>44958</v>
          </cell>
        </row>
        <row r="4379">
          <cell r="A4379">
            <v>44958</v>
          </cell>
          <cell r="B4379">
            <v>44958</v>
          </cell>
          <cell r="C4379">
            <v>44958</v>
          </cell>
        </row>
        <row r="4380">
          <cell r="A4380">
            <v>44958</v>
          </cell>
          <cell r="B4380">
            <v>44958</v>
          </cell>
          <cell r="C4380">
            <v>44958</v>
          </cell>
        </row>
        <row r="4381">
          <cell r="A4381">
            <v>44958</v>
          </cell>
          <cell r="B4381">
            <v>44958</v>
          </cell>
          <cell r="C4381">
            <v>44958</v>
          </cell>
        </row>
        <row r="4382">
          <cell r="A4382">
            <v>44958</v>
          </cell>
          <cell r="B4382">
            <v>44958</v>
          </cell>
          <cell r="C4382">
            <v>44958</v>
          </cell>
        </row>
        <row r="4383">
          <cell r="A4383">
            <v>44958</v>
          </cell>
          <cell r="B4383">
            <v>44958</v>
          </cell>
          <cell r="C4383">
            <v>44958</v>
          </cell>
        </row>
        <row r="4384">
          <cell r="A4384">
            <v>44958</v>
          </cell>
          <cell r="B4384">
            <v>44958</v>
          </cell>
          <cell r="C4384">
            <v>44958</v>
          </cell>
        </row>
        <row r="4385">
          <cell r="A4385">
            <v>44958</v>
          </cell>
          <cell r="B4385">
            <v>44958</v>
          </cell>
          <cell r="C4385">
            <v>44958</v>
          </cell>
        </row>
        <row r="4386">
          <cell r="A4386">
            <v>44958</v>
          </cell>
          <cell r="B4386">
            <v>44958</v>
          </cell>
          <cell r="C4386">
            <v>44958</v>
          </cell>
        </row>
        <row r="4387">
          <cell r="A4387">
            <v>44958</v>
          </cell>
          <cell r="B4387">
            <v>44958</v>
          </cell>
          <cell r="C4387">
            <v>44958</v>
          </cell>
        </row>
        <row r="4388">
          <cell r="A4388">
            <v>44958</v>
          </cell>
          <cell r="B4388">
            <v>44958</v>
          </cell>
          <cell r="C4388">
            <v>44958</v>
          </cell>
        </row>
        <row r="4389">
          <cell r="A4389">
            <v>44958</v>
          </cell>
          <cell r="B4389">
            <v>44958</v>
          </cell>
          <cell r="C4389">
            <v>44958</v>
          </cell>
        </row>
        <row r="4390">
          <cell r="A4390">
            <v>44958</v>
          </cell>
          <cell r="B4390">
            <v>44958</v>
          </cell>
          <cell r="C4390">
            <v>44958</v>
          </cell>
        </row>
        <row r="4391">
          <cell r="A4391">
            <v>44958</v>
          </cell>
          <cell r="B4391">
            <v>44958</v>
          </cell>
          <cell r="C4391">
            <v>44958</v>
          </cell>
        </row>
        <row r="4392">
          <cell r="A4392">
            <v>44958</v>
          </cell>
          <cell r="B4392">
            <v>44958</v>
          </cell>
          <cell r="C4392">
            <v>44958</v>
          </cell>
        </row>
        <row r="4393">
          <cell r="A4393">
            <v>44958</v>
          </cell>
          <cell r="B4393">
            <v>44958</v>
          </cell>
          <cell r="C4393">
            <v>44958</v>
          </cell>
        </row>
        <row r="4394">
          <cell r="A4394">
            <v>44958</v>
          </cell>
          <cell r="B4394">
            <v>44958</v>
          </cell>
          <cell r="C4394">
            <v>44958</v>
          </cell>
        </row>
        <row r="4395">
          <cell r="A4395">
            <v>44958</v>
          </cell>
          <cell r="B4395">
            <v>44958</v>
          </cell>
          <cell r="C4395">
            <v>44958</v>
          </cell>
        </row>
        <row r="4396">
          <cell r="A4396">
            <v>44958</v>
          </cell>
          <cell r="B4396">
            <v>44958</v>
          </cell>
          <cell r="C4396">
            <v>44958</v>
          </cell>
        </row>
        <row r="4397">
          <cell r="A4397">
            <v>44958</v>
          </cell>
          <cell r="B4397">
            <v>44958</v>
          </cell>
          <cell r="C4397">
            <v>44958</v>
          </cell>
        </row>
        <row r="4398">
          <cell r="A4398">
            <v>44958</v>
          </cell>
          <cell r="B4398">
            <v>44958</v>
          </cell>
          <cell r="C4398">
            <v>44958</v>
          </cell>
        </row>
        <row r="4399">
          <cell r="A4399">
            <v>44958</v>
          </cell>
          <cell r="B4399">
            <v>44958</v>
          </cell>
          <cell r="C4399">
            <v>44958</v>
          </cell>
        </row>
        <row r="4400">
          <cell r="A4400">
            <v>44958</v>
          </cell>
          <cell r="B4400">
            <v>44958</v>
          </cell>
          <cell r="C4400">
            <v>44958</v>
          </cell>
        </row>
        <row r="4401">
          <cell r="A4401">
            <v>44958</v>
          </cell>
          <cell r="B4401">
            <v>44958</v>
          </cell>
          <cell r="C4401">
            <v>44958</v>
          </cell>
        </row>
        <row r="4402">
          <cell r="A4402">
            <v>44958</v>
          </cell>
          <cell r="B4402">
            <v>44958</v>
          </cell>
          <cell r="C4402">
            <v>44958</v>
          </cell>
        </row>
        <row r="4403">
          <cell r="A4403">
            <v>44958</v>
          </cell>
          <cell r="B4403">
            <v>44958</v>
          </cell>
          <cell r="C4403">
            <v>44958</v>
          </cell>
        </row>
        <row r="4404">
          <cell r="A4404">
            <v>44958</v>
          </cell>
          <cell r="B4404">
            <v>44958</v>
          </cell>
          <cell r="C4404">
            <v>44958</v>
          </cell>
        </row>
        <row r="4405">
          <cell r="A4405">
            <v>44958</v>
          </cell>
          <cell r="B4405">
            <v>44958</v>
          </cell>
          <cell r="C4405">
            <v>44958</v>
          </cell>
        </row>
        <row r="4406">
          <cell r="A4406">
            <v>44958</v>
          </cell>
          <cell r="B4406">
            <v>44958</v>
          </cell>
          <cell r="C4406">
            <v>44958</v>
          </cell>
        </row>
        <row r="4407">
          <cell r="A4407">
            <v>44958</v>
          </cell>
          <cell r="B4407">
            <v>44958</v>
          </cell>
          <cell r="C4407">
            <v>44958</v>
          </cell>
        </row>
        <row r="4408">
          <cell r="A4408">
            <v>44958</v>
          </cell>
          <cell r="B4408">
            <v>44958</v>
          </cell>
          <cell r="C4408">
            <v>44958</v>
          </cell>
        </row>
        <row r="4409">
          <cell r="A4409">
            <v>44958</v>
          </cell>
          <cell r="B4409">
            <v>44958</v>
          </cell>
          <cell r="C4409">
            <v>44958</v>
          </cell>
        </row>
        <row r="4410">
          <cell r="A4410">
            <v>44958</v>
          </cell>
          <cell r="B4410">
            <v>44958</v>
          </cell>
          <cell r="C4410">
            <v>44958</v>
          </cell>
        </row>
        <row r="4411">
          <cell r="A4411">
            <v>44958</v>
          </cell>
          <cell r="B4411">
            <v>44958</v>
          </cell>
          <cell r="C4411">
            <v>44958</v>
          </cell>
        </row>
        <row r="4412">
          <cell r="A4412">
            <v>44958</v>
          </cell>
          <cell r="B4412">
            <v>44958</v>
          </cell>
          <cell r="C4412">
            <v>44958</v>
          </cell>
        </row>
        <row r="4413">
          <cell r="A4413">
            <v>44958</v>
          </cell>
          <cell r="B4413">
            <v>44958</v>
          </cell>
          <cell r="C4413">
            <v>44958</v>
          </cell>
        </row>
        <row r="4414">
          <cell r="A4414">
            <v>44958</v>
          </cell>
          <cell r="B4414">
            <v>44958</v>
          </cell>
          <cell r="C4414">
            <v>44958</v>
          </cell>
        </row>
        <row r="4415">
          <cell r="A4415">
            <v>44958</v>
          </cell>
          <cell r="B4415">
            <v>44958</v>
          </cell>
          <cell r="C4415">
            <v>44958</v>
          </cell>
        </row>
        <row r="4416">
          <cell r="A4416">
            <v>44958</v>
          </cell>
          <cell r="B4416">
            <v>44958</v>
          </cell>
          <cell r="C4416">
            <v>44958</v>
          </cell>
        </row>
        <row r="4417">
          <cell r="A4417">
            <v>44958</v>
          </cell>
          <cell r="B4417">
            <v>44958</v>
          </cell>
          <cell r="C4417">
            <v>44958</v>
          </cell>
        </row>
        <row r="4418">
          <cell r="A4418">
            <v>44958</v>
          </cell>
          <cell r="B4418">
            <v>44958</v>
          </cell>
          <cell r="C4418">
            <v>44958</v>
          </cell>
        </row>
        <row r="4419">
          <cell r="A4419">
            <v>44958</v>
          </cell>
          <cell r="B4419">
            <v>44958</v>
          </cell>
          <cell r="C4419">
            <v>44958</v>
          </cell>
        </row>
        <row r="4420">
          <cell r="A4420">
            <v>44958</v>
          </cell>
          <cell r="B4420">
            <v>44958</v>
          </cell>
          <cell r="C4420">
            <v>44958</v>
          </cell>
        </row>
        <row r="4421">
          <cell r="A4421">
            <v>44958</v>
          </cell>
          <cell r="B4421">
            <v>44958</v>
          </cell>
          <cell r="C4421">
            <v>44958</v>
          </cell>
        </row>
        <row r="4422">
          <cell r="A4422">
            <v>44958</v>
          </cell>
          <cell r="B4422">
            <v>44958</v>
          </cell>
          <cell r="C4422">
            <v>44958</v>
          </cell>
        </row>
        <row r="4423">
          <cell r="A4423">
            <v>44958</v>
          </cell>
          <cell r="B4423">
            <v>44958</v>
          </cell>
          <cell r="C4423">
            <v>44958</v>
          </cell>
        </row>
        <row r="4424">
          <cell r="A4424">
            <v>44958</v>
          </cell>
          <cell r="B4424">
            <v>44958</v>
          </cell>
          <cell r="C4424">
            <v>44958</v>
          </cell>
        </row>
        <row r="4425">
          <cell r="A4425">
            <v>44958</v>
          </cell>
          <cell r="B4425">
            <v>44958</v>
          </cell>
          <cell r="C4425">
            <v>44958</v>
          </cell>
        </row>
        <row r="4426">
          <cell r="A4426">
            <v>44958</v>
          </cell>
          <cell r="B4426">
            <v>44958</v>
          </cell>
          <cell r="C4426">
            <v>44958</v>
          </cell>
        </row>
        <row r="4427">
          <cell r="A4427">
            <v>44958</v>
          </cell>
          <cell r="B4427">
            <v>44958</v>
          </cell>
          <cell r="C4427">
            <v>44958</v>
          </cell>
        </row>
        <row r="4428">
          <cell r="A4428">
            <v>44958</v>
          </cell>
          <cell r="B4428">
            <v>44958</v>
          </cell>
          <cell r="C4428">
            <v>44958</v>
          </cell>
        </row>
        <row r="4429">
          <cell r="A4429">
            <v>44958</v>
          </cell>
          <cell r="B4429">
            <v>44958</v>
          </cell>
          <cell r="C4429">
            <v>44958</v>
          </cell>
        </row>
        <row r="4430">
          <cell r="A4430">
            <v>44958</v>
          </cell>
          <cell r="B4430">
            <v>44958</v>
          </cell>
          <cell r="C4430">
            <v>44958</v>
          </cell>
        </row>
        <row r="4431">
          <cell r="A4431">
            <v>44958</v>
          </cell>
          <cell r="B4431">
            <v>44958</v>
          </cell>
          <cell r="C4431">
            <v>44958</v>
          </cell>
        </row>
        <row r="4432">
          <cell r="A4432">
            <v>44958</v>
          </cell>
          <cell r="B4432">
            <v>44958</v>
          </cell>
          <cell r="C4432">
            <v>44958</v>
          </cell>
        </row>
        <row r="4433">
          <cell r="A4433">
            <v>44958</v>
          </cell>
          <cell r="B4433">
            <v>44958</v>
          </cell>
          <cell r="C4433">
            <v>44958</v>
          </cell>
        </row>
        <row r="4434">
          <cell r="A4434">
            <v>44958</v>
          </cell>
          <cell r="B4434">
            <v>44958</v>
          </cell>
          <cell r="C4434">
            <v>44958</v>
          </cell>
        </row>
        <row r="4435">
          <cell r="A4435">
            <v>44958</v>
          </cell>
          <cell r="B4435">
            <v>44958</v>
          </cell>
          <cell r="C4435">
            <v>44958</v>
          </cell>
        </row>
        <row r="4436">
          <cell r="A4436">
            <v>44958</v>
          </cell>
          <cell r="B4436">
            <v>44958</v>
          </cell>
          <cell r="C4436">
            <v>44958</v>
          </cell>
        </row>
        <row r="4437">
          <cell r="A4437">
            <v>44958</v>
          </cell>
          <cell r="B4437">
            <v>44958</v>
          </cell>
          <cell r="C4437">
            <v>44958</v>
          </cell>
        </row>
        <row r="4438">
          <cell r="A4438">
            <v>44958</v>
          </cell>
          <cell r="B4438">
            <v>44958</v>
          </cell>
          <cell r="C4438">
            <v>44958</v>
          </cell>
        </row>
        <row r="4439">
          <cell r="A4439">
            <v>44958</v>
          </cell>
          <cell r="B4439">
            <v>44958</v>
          </cell>
          <cell r="C4439">
            <v>44958</v>
          </cell>
        </row>
        <row r="4440">
          <cell r="A4440">
            <v>44958</v>
          </cell>
          <cell r="B4440">
            <v>44958</v>
          </cell>
          <cell r="C4440">
            <v>44958</v>
          </cell>
        </row>
        <row r="4441">
          <cell r="A4441">
            <v>44958</v>
          </cell>
          <cell r="B4441">
            <v>44958</v>
          </cell>
          <cell r="C4441">
            <v>44958</v>
          </cell>
        </row>
        <row r="4442">
          <cell r="A4442">
            <v>44958</v>
          </cell>
          <cell r="B4442">
            <v>44958</v>
          </cell>
          <cell r="C4442">
            <v>44958</v>
          </cell>
        </row>
        <row r="4443">
          <cell r="A4443">
            <v>44958</v>
          </cell>
          <cell r="B4443">
            <v>44958</v>
          </cell>
          <cell r="C4443">
            <v>44958</v>
          </cell>
        </row>
        <row r="4444">
          <cell r="A4444">
            <v>44958</v>
          </cell>
          <cell r="B4444">
            <v>44958</v>
          </cell>
          <cell r="C4444">
            <v>44958</v>
          </cell>
        </row>
        <row r="4445">
          <cell r="A4445">
            <v>44958</v>
          </cell>
          <cell r="B4445">
            <v>44958</v>
          </cell>
          <cell r="C4445">
            <v>44958</v>
          </cell>
        </row>
        <row r="4446">
          <cell r="A4446">
            <v>44958</v>
          </cell>
          <cell r="B4446">
            <v>44958</v>
          </cell>
          <cell r="C4446">
            <v>44958</v>
          </cell>
        </row>
        <row r="4447">
          <cell r="A4447">
            <v>44958</v>
          </cell>
          <cell r="B4447">
            <v>44958</v>
          </cell>
          <cell r="C4447">
            <v>44958</v>
          </cell>
        </row>
        <row r="4448">
          <cell r="A4448">
            <v>44958</v>
          </cell>
          <cell r="B4448">
            <v>44958</v>
          </cell>
          <cell r="C4448">
            <v>44958</v>
          </cell>
        </row>
        <row r="4449">
          <cell r="A4449">
            <v>44958</v>
          </cell>
          <cell r="B4449">
            <v>44958</v>
          </cell>
          <cell r="C4449">
            <v>44958</v>
          </cell>
        </row>
        <row r="4450">
          <cell r="A4450">
            <v>44958</v>
          </cell>
          <cell r="B4450">
            <v>44958</v>
          </cell>
          <cell r="C4450">
            <v>44958</v>
          </cell>
        </row>
        <row r="4451">
          <cell r="A4451">
            <v>44958</v>
          </cell>
          <cell r="B4451">
            <v>44958</v>
          </cell>
          <cell r="C4451">
            <v>44958</v>
          </cell>
        </row>
        <row r="4452">
          <cell r="A4452">
            <v>44958</v>
          </cell>
          <cell r="B4452">
            <v>44958</v>
          </cell>
          <cell r="C4452">
            <v>44958</v>
          </cell>
        </row>
        <row r="4453">
          <cell r="A4453">
            <v>44958</v>
          </cell>
          <cell r="B4453">
            <v>44958</v>
          </cell>
          <cell r="C4453">
            <v>44958</v>
          </cell>
        </row>
        <row r="4454">
          <cell r="A4454">
            <v>44958</v>
          </cell>
          <cell r="B4454">
            <v>44958</v>
          </cell>
          <cell r="C4454">
            <v>44958</v>
          </cell>
        </row>
        <row r="4455">
          <cell r="A4455">
            <v>44958</v>
          </cell>
          <cell r="B4455">
            <v>44958</v>
          </cell>
          <cell r="C4455">
            <v>44958</v>
          </cell>
        </row>
        <row r="4456">
          <cell r="A4456">
            <v>44958</v>
          </cell>
          <cell r="B4456">
            <v>44958</v>
          </cell>
          <cell r="C4456">
            <v>44958</v>
          </cell>
        </row>
        <row r="4457">
          <cell r="A4457">
            <v>44958</v>
          </cell>
          <cell r="B4457">
            <v>44958</v>
          </cell>
          <cell r="C4457">
            <v>44958</v>
          </cell>
        </row>
        <row r="4458">
          <cell r="A4458">
            <v>44958</v>
          </cell>
          <cell r="B4458">
            <v>44958</v>
          </cell>
          <cell r="C4458">
            <v>44958</v>
          </cell>
        </row>
        <row r="4459">
          <cell r="A4459">
            <v>44958</v>
          </cell>
          <cell r="B4459">
            <v>44958</v>
          </cell>
          <cell r="C4459">
            <v>44958</v>
          </cell>
        </row>
        <row r="4460">
          <cell r="A4460">
            <v>44958</v>
          </cell>
          <cell r="B4460">
            <v>44958</v>
          </cell>
          <cell r="C4460">
            <v>44958</v>
          </cell>
        </row>
        <row r="4461">
          <cell r="A4461">
            <v>44958</v>
          </cell>
          <cell r="B4461">
            <v>44958</v>
          </cell>
          <cell r="C4461">
            <v>44958</v>
          </cell>
        </row>
        <row r="4462">
          <cell r="A4462">
            <v>44958</v>
          </cell>
          <cell r="B4462">
            <v>44958</v>
          </cell>
          <cell r="C4462">
            <v>44958</v>
          </cell>
        </row>
        <row r="4463">
          <cell r="A4463">
            <v>44958</v>
          </cell>
          <cell r="B4463">
            <v>44958</v>
          </cell>
          <cell r="C4463">
            <v>44958</v>
          </cell>
        </row>
        <row r="4464">
          <cell r="A4464">
            <v>44958</v>
          </cell>
          <cell r="B4464">
            <v>44958</v>
          </cell>
          <cell r="C4464">
            <v>44958</v>
          </cell>
        </row>
        <row r="4465">
          <cell r="A4465">
            <v>44958</v>
          </cell>
          <cell r="B4465">
            <v>44958</v>
          </cell>
          <cell r="C4465">
            <v>44958</v>
          </cell>
        </row>
        <row r="4466">
          <cell r="A4466">
            <v>44958</v>
          </cell>
          <cell r="B4466">
            <v>44958</v>
          </cell>
          <cell r="C4466">
            <v>44958</v>
          </cell>
        </row>
        <row r="4467">
          <cell r="A4467">
            <v>44958</v>
          </cell>
          <cell r="B4467">
            <v>44958</v>
          </cell>
          <cell r="C4467">
            <v>44958</v>
          </cell>
        </row>
        <row r="4468">
          <cell r="A4468">
            <v>44958</v>
          </cell>
          <cell r="B4468">
            <v>44958</v>
          </cell>
          <cell r="C4468">
            <v>44958</v>
          </cell>
        </row>
        <row r="4469">
          <cell r="A4469">
            <v>44958</v>
          </cell>
          <cell r="B4469">
            <v>44958</v>
          </cell>
          <cell r="C4469">
            <v>44958</v>
          </cell>
        </row>
        <row r="4470">
          <cell r="A4470">
            <v>44958</v>
          </cell>
          <cell r="B4470">
            <v>44958</v>
          </cell>
          <cell r="C4470">
            <v>44958</v>
          </cell>
        </row>
        <row r="4471">
          <cell r="A4471">
            <v>44958</v>
          </cell>
          <cell r="B4471">
            <v>44958</v>
          </cell>
          <cell r="C4471">
            <v>44958</v>
          </cell>
        </row>
        <row r="4472">
          <cell r="A4472">
            <v>44958</v>
          </cell>
          <cell r="B4472">
            <v>44958</v>
          </cell>
          <cell r="C4472">
            <v>44958</v>
          </cell>
        </row>
        <row r="4473">
          <cell r="A4473">
            <v>44958</v>
          </cell>
          <cell r="B4473">
            <v>44958</v>
          </cell>
          <cell r="C4473">
            <v>44958</v>
          </cell>
        </row>
        <row r="4474">
          <cell r="A4474">
            <v>44958</v>
          </cell>
          <cell r="B4474">
            <v>44958</v>
          </cell>
          <cell r="C4474">
            <v>44958</v>
          </cell>
        </row>
        <row r="4475">
          <cell r="A4475">
            <v>44958</v>
          </cell>
          <cell r="B4475">
            <v>44958</v>
          </cell>
          <cell r="C4475">
            <v>44958</v>
          </cell>
        </row>
        <row r="4476">
          <cell r="A4476">
            <v>44958</v>
          </cell>
          <cell r="B4476">
            <v>44958</v>
          </cell>
          <cell r="C4476">
            <v>44958</v>
          </cell>
        </row>
        <row r="4477">
          <cell r="A4477">
            <v>44958</v>
          </cell>
          <cell r="B4477">
            <v>44958</v>
          </cell>
          <cell r="C4477">
            <v>44958</v>
          </cell>
        </row>
        <row r="4478">
          <cell r="A4478">
            <v>44958</v>
          </cell>
          <cell r="B4478">
            <v>44958</v>
          </cell>
          <cell r="C4478">
            <v>44958</v>
          </cell>
        </row>
        <row r="4479">
          <cell r="A4479">
            <v>44958</v>
          </cell>
          <cell r="B4479">
            <v>44958</v>
          </cell>
          <cell r="C4479">
            <v>44958</v>
          </cell>
        </row>
        <row r="4480">
          <cell r="A4480">
            <v>44958</v>
          </cell>
          <cell r="B4480">
            <v>44958</v>
          </cell>
          <cell r="C4480">
            <v>44958</v>
          </cell>
        </row>
        <row r="4481">
          <cell r="A4481">
            <v>44958</v>
          </cell>
          <cell r="B4481">
            <v>44958</v>
          </cell>
          <cell r="C4481">
            <v>44958</v>
          </cell>
        </row>
        <row r="4482">
          <cell r="A4482">
            <v>44958</v>
          </cell>
          <cell r="B4482">
            <v>44958</v>
          </cell>
          <cell r="C4482">
            <v>44958</v>
          </cell>
        </row>
        <row r="4483">
          <cell r="A4483">
            <v>44958</v>
          </cell>
          <cell r="B4483">
            <v>44958</v>
          </cell>
          <cell r="C4483">
            <v>44958</v>
          </cell>
        </row>
        <row r="4484">
          <cell r="A4484">
            <v>44958</v>
          </cell>
          <cell r="B4484">
            <v>44958</v>
          </cell>
          <cell r="C4484">
            <v>44958</v>
          </cell>
        </row>
        <row r="4485">
          <cell r="A4485">
            <v>44958</v>
          </cell>
          <cell r="B4485">
            <v>44958</v>
          </cell>
          <cell r="C4485">
            <v>44958</v>
          </cell>
        </row>
        <row r="4486">
          <cell r="A4486">
            <v>44958</v>
          </cell>
          <cell r="B4486">
            <v>44958</v>
          </cell>
          <cell r="C4486">
            <v>44958</v>
          </cell>
        </row>
        <row r="4487">
          <cell r="A4487">
            <v>44958</v>
          </cell>
          <cell r="B4487">
            <v>44958</v>
          </cell>
          <cell r="C4487">
            <v>44958</v>
          </cell>
        </row>
        <row r="4488">
          <cell r="A4488">
            <v>44958</v>
          </cell>
          <cell r="B4488">
            <v>44958</v>
          </cell>
          <cell r="C4488">
            <v>44958</v>
          </cell>
        </row>
        <row r="4489">
          <cell r="A4489">
            <v>44958</v>
          </cell>
          <cell r="B4489">
            <v>44958</v>
          </cell>
          <cell r="C4489">
            <v>44958</v>
          </cell>
        </row>
        <row r="4490">
          <cell r="A4490">
            <v>44958</v>
          </cell>
          <cell r="B4490">
            <v>44958</v>
          </cell>
          <cell r="C4490">
            <v>44958</v>
          </cell>
        </row>
        <row r="4491">
          <cell r="A4491">
            <v>44958</v>
          </cell>
          <cell r="B4491">
            <v>44958</v>
          </cell>
          <cell r="C4491">
            <v>44958</v>
          </cell>
        </row>
        <row r="4492">
          <cell r="A4492">
            <v>44958</v>
          </cell>
          <cell r="B4492">
            <v>44958</v>
          </cell>
          <cell r="C4492">
            <v>44958</v>
          </cell>
        </row>
        <row r="4493">
          <cell r="A4493">
            <v>44958</v>
          </cell>
          <cell r="B4493">
            <v>44958</v>
          </cell>
          <cell r="C4493">
            <v>44958</v>
          </cell>
        </row>
        <row r="4494">
          <cell r="A4494">
            <v>44958</v>
          </cell>
          <cell r="B4494">
            <v>44958</v>
          </cell>
          <cell r="C4494">
            <v>44958</v>
          </cell>
        </row>
        <row r="4495">
          <cell r="A4495">
            <v>44958</v>
          </cell>
          <cell r="B4495">
            <v>44958</v>
          </cell>
          <cell r="C4495">
            <v>44958</v>
          </cell>
        </row>
        <row r="4496">
          <cell r="A4496">
            <v>44958</v>
          </cell>
          <cell r="B4496">
            <v>44958</v>
          </cell>
          <cell r="C4496">
            <v>44958</v>
          </cell>
        </row>
        <row r="4497">
          <cell r="A4497">
            <v>44958</v>
          </cell>
          <cell r="B4497">
            <v>44958</v>
          </cell>
          <cell r="C4497">
            <v>44958</v>
          </cell>
        </row>
        <row r="4498">
          <cell r="A4498">
            <v>44958</v>
          </cell>
          <cell r="B4498">
            <v>44958</v>
          </cell>
          <cell r="C4498">
            <v>44958</v>
          </cell>
        </row>
        <row r="4499">
          <cell r="A4499">
            <v>44958</v>
          </cell>
          <cell r="B4499">
            <v>44958</v>
          </cell>
          <cell r="C4499">
            <v>44958</v>
          </cell>
        </row>
        <row r="4500">
          <cell r="A4500">
            <v>44958</v>
          </cell>
          <cell r="B4500">
            <v>44958</v>
          </cell>
          <cell r="C4500">
            <v>44958</v>
          </cell>
        </row>
        <row r="4501">
          <cell r="A4501">
            <v>44958</v>
          </cell>
          <cell r="B4501">
            <v>44958</v>
          </cell>
          <cell r="C4501">
            <v>44958</v>
          </cell>
        </row>
        <row r="4502">
          <cell r="A4502">
            <v>44958</v>
          </cell>
          <cell r="B4502">
            <v>44958</v>
          </cell>
          <cell r="C4502">
            <v>44958</v>
          </cell>
        </row>
        <row r="4503">
          <cell r="A4503">
            <v>44958</v>
          </cell>
          <cell r="B4503">
            <v>44958</v>
          </cell>
          <cell r="C4503">
            <v>44958</v>
          </cell>
        </row>
        <row r="4504">
          <cell r="A4504">
            <v>44958</v>
          </cell>
          <cell r="B4504">
            <v>44958</v>
          </cell>
          <cell r="C4504">
            <v>44958</v>
          </cell>
        </row>
        <row r="4505">
          <cell r="A4505">
            <v>44958</v>
          </cell>
          <cell r="B4505">
            <v>44958</v>
          </cell>
          <cell r="C4505">
            <v>44958</v>
          </cell>
        </row>
        <row r="4506">
          <cell r="A4506">
            <v>44958</v>
          </cell>
          <cell r="B4506">
            <v>44958</v>
          </cell>
          <cell r="C4506">
            <v>44958</v>
          </cell>
        </row>
        <row r="4507">
          <cell r="A4507">
            <v>44958</v>
          </cell>
          <cell r="B4507">
            <v>44958</v>
          </cell>
          <cell r="C4507">
            <v>44958</v>
          </cell>
        </row>
        <row r="4508">
          <cell r="A4508">
            <v>44958</v>
          </cell>
          <cell r="B4508">
            <v>44958</v>
          </cell>
          <cell r="C4508">
            <v>44958</v>
          </cell>
        </row>
        <row r="4509">
          <cell r="A4509">
            <v>44958</v>
          </cell>
          <cell r="B4509">
            <v>44958</v>
          </cell>
          <cell r="C4509">
            <v>44958</v>
          </cell>
        </row>
        <row r="4510">
          <cell r="A4510">
            <v>44958</v>
          </cell>
          <cell r="B4510">
            <v>44958</v>
          </cell>
          <cell r="C4510">
            <v>44958</v>
          </cell>
        </row>
        <row r="4511">
          <cell r="A4511">
            <v>44958</v>
          </cell>
          <cell r="B4511">
            <v>44958</v>
          </cell>
          <cell r="C4511">
            <v>44958</v>
          </cell>
        </row>
        <row r="4512">
          <cell r="A4512">
            <v>44958</v>
          </cell>
          <cell r="B4512">
            <v>44958</v>
          </cell>
          <cell r="C4512">
            <v>44958</v>
          </cell>
        </row>
        <row r="4513">
          <cell r="A4513">
            <v>44958</v>
          </cell>
          <cell r="B4513">
            <v>44958</v>
          </cell>
          <cell r="C4513">
            <v>44958</v>
          </cell>
        </row>
        <row r="4514">
          <cell r="A4514">
            <v>44958</v>
          </cell>
          <cell r="B4514">
            <v>44958</v>
          </cell>
          <cell r="C4514">
            <v>44958</v>
          </cell>
        </row>
        <row r="4515">
          <cell r="A4515">
            <v>44958</v>
          </cell>
          <cell r="B4515">
            <v>44958</v>
          </cell>
          <cell r="C4515">
            <v>44958</v>
          </cell>
        </row>
        <row r="4516">
          <cell r="A4516">
            <v>44958</v>
          </cell>
          <cell r="B4516">
            <v>44958</v>
          </cell>
          <cell r="C4516">
            <v>44958</v>
          </cell>
        </row>
        <row r="4517">
          <cell r="A4517">
            <v>44958</v>
          </cell>
          <cell r="B4517">
            <v>44958</v>
          </cell>
          <cell r="C4517">
            <v>44958</v>
          </cell>
        </row>
        <row r="4518">
          <cell r="A4518">
            <v>44958</v>
          </cell>
          <cell r="B4518">
            <v>44958</v>
          </cell>
          <cell r="C4518">
            <v>44958</v>
          </cell>
        </row>
        <row r="4519">
          <cell r="A4519">
            <v>44958</v>
          </cell>
          <cell r="B4519">
            <v>44958</v>
          </cell>
          <cell r="C4519">
            <v>44958</v>
          </cell>
        </row>
        <row r="4520">
          <cell r="A4520">
            <v>44958</v>
          </cell>
          <cell r="B4520">
            <v>44958</v>
          </cell>
          <cell r="C4520">
            <v>44958</v>
          </cell>
        </row>
        <row r="4521">
          <cell r="A4521">
            <v>44958</v>
          </cell>
          <cell r="B4521">
            <v>44958</v>
          </cell>
          <cell r="C4521">
            <v>44958</v>
          </cell>
        </row>
        <row r="4522">
          <cell r="A4522">
            <v>44958</v>
          </cell>
          <cell r="B4522">
            <v>44958</v>
          </cell>
          <cell r="C4522">
            <v>44958</v>
          </cell>
        </row>
        <row r="4523">
          <cell r="A4523">
            <v>44958</v>
          </cell>
          <cell r="B4523">
            <v>44958</v>
          </cell>
          <cell r="C4523">
            <v>44958</v>
          </cell>
        </row>
        <row r="4524">
          <cell r="A4524">
            <v>44958</v>
          </cell>
          <cell r="B4524">
            <v>44958</v>
          </cell>
          <cell r="C4524">
            <v>44958</v>
          </cell>
        </row>
        <row r="4525">
          <cell r="A4525">
            <v>44958</v>
          </cell>
          <cell r="B4525">
            <v>44958</v>
          </cell>
          <cell r="C4525">
            <v>44958</v>
          </cell>
        </row>
        <row r="4526">
          <cell r="A4526">
            <v>44958</v>
          </cell>
          <cell r="B4526">
            <v>44958</v>
          </cell>
          <cell r="C4526">
            <v>44958</v>
          </cell>
        </row>
        <row r="4527">
          <cell r="A4527">
            <v>44958</v>
          </cell>
          <cell r="B4527">
            <v>44958</v>
          </cell>
          <cell r="C4527">
            <v>44958</v>
          </cell>
        </row>
        <row r="4528">
          <cell r="A4528">
            <v>44958</v>
          </cell>
          <cell r="B4528">
            <v>44958</v>
          </cell>
          <cell r="C4528">
            <v>44958</v>
          </cell>
        </row>
        <row r="4529">
          <cell r="A4529">
            <v>44958</v>
          </cell>
          <cell r="B4529">
            <v>44958</v>
          </cell>
          <cell r="C4529">
            <v>44958</v>
          </cell>
        </row>
        <row r="4530">
          <cell r="A4530">
            <v>44958</v>
          </cell>
          <cell r="B4530">
            <v>44958</v>
          </cell>
          <cell r="C4530">
            <v>44958</v>
          </cell>
        </row>
        <row r="4531">
          <cell r="A4531">
            <v>44958</v>
          </cell>
          <cell r="B4531">
            <v>44958</v>
          </cell>
          <cell r="C4531">
            <v>44958</v>
          </cell>
        </row>
        <row r="4532">
          <cell r="A4532">
            <v>44958</v>
          </cell>
          <cell r="B4532">
            <v>44958</v>
          </cell>
          <cell r="C4532">
            <v>44958</v>
          </cell>
        </row>
        <row r="4533">
          <cell r="A4533">
            <v>44958</v>
          </cell>
          <cell r="B4533">
            <v>44958</v>
          </cell>
          <cell r="C4533">
            <v>44958</v>
          </cell>
        </row>
        <row r="4534">
          <cell r="A4534">
            <v>44958</v>
          </cell>
          <cell r="B4534">
            <v>44958</v>
          </cell>
          <cell r="C4534">
            <v>44958</v>
          </cell>
        </row>
        <row r="4535">
          <cell r="A4535">
            <v>44958</v>
          </cell>
          <cell r="B4535">
            <v>44958</v>
          </cell>
          <cell r="C4535">
            <v>44958</v>
          </cell>
        </row>
        <row r="4536">
          <cell r="A4536">
            <v>44958</v>
          </cell>
          <cell r="B4536">
            <v>44958</v>
          </cell>
          <cell r="C4536">
            <v>44958</v>
          </cell>
        </row>
        <row r="4537">
          <cell r="A4537">
            <v>44958</v>
          </cell>
          <cell r="B4537">
            <v>44958</v>
          </cell>
          <cell r="C4537">
            <v>44958</v>
          </cell>
        </row>
        <row r="4538">
          <cell r="A4538">
            <v>44958</v>
          </cell>
          <cell r="B4538">
            <v>44958</v>
          </cell>
          <cell r="C4538">
            <v>44958</v>
          </cell>
        </row>
        <row r="4539">
          <cell r="A4539">
            <v>44958</v>
          </cell>
          <cell r="B4539">
            <v>44958</v>
          </cell>
          <cell r="C4539">
            <v>44958</v>
          </cell>
        </row>
        <row r="4540">
          <cell r="A4540">
            <v>44958</v>
          </cell>
          <cell r="B4540">
            <v>44958</v>
          </cell>
          <cell r="C4540">
            <v>44958</v>
          </cell>
        </row>
        <row r="4541">
          <cell r="A4541">
            <v>44958</v>
          </cell>
          <cell r="B4541">
            <v>44958</v>
          </cell>
          <cell r="C4541">
            <v>44958</v>
          </cell>
        </row>
        <row r="4542">
          <cell r="A4542">
            <v>44958</v>
          </cell>
          <cell r="B4542">
            <v>44958</v>
          </cell>
          <cell r="C4542">
            <v>44958</v>
          </cell>
        </row>
        <row r="4543">
          <cell r="A4543">
            <v>44958</v>
          </cell>
          <cell r="B4543">
            <v>44958</v>
          </cell>
          <cell r="C4543">
            <v>44958</v>
          </cell>
        </row>
        <row r="4544">
          <cell r="A4544">
            <v>44958</v>
          </cell>
          <cell r="B4544">
            <v>44958</v>
          </cell>
          <cell r="C4544">
            <v>44958</v>
          </cell>
        </row>
        <row r="4545">
          <cell r="A4545">
            <v>44958</v>
          </cell>
          <cell r="B4545">
            <v>44958</v>
          </cell>
          <cell r="C4545">
            <v>44958</v>
          </cell>
        </row>
        <row r="4546">
          <cell r="A4546">
            <v>44958</v>
          </cell>
          <cell r="B4546">
            <v>44958</v>
          </cell>
          <cell r="C4546">
            <v>44958</v>
          </cell>
        </row>
        <row r="4547">
          <cell r="A4547">
            <v>44958</v>
          </cell>
          <cell r="B4547">
            <v>44958</v>
          </cell>
          <cell r="C4547">
            <v>44958</v>
          </cell>
        </row>
        <row r="4548">
          <cell r="A4548">
            <v>44958</v>
          </cell>
          <cell r="B4548">
            <v>44958</v>
          </cell>
          <cell r="C4548">
            <v>44958</v>
          </cell>
        </row>
        <row r="4549">
          <cell r="A4549">
            <v>44958</v>
          </cell>
          <cell r="B4549">
            <v>44958</v>
          </cell>
          <cell r="C4549">
            <v>44958</v>
          </cell>
        </row>
        <row r="4550">
          <cell r="A4550">
            <v>44958</v>
          </cell>
          <cell r="B4550">
            <v>44958</v>
          </cell>
          <cell r="C4550">
            <v>44958</v>
          </cell>
        </row>
        <row r="4551">
          <cell r="A4551">
            <v>44958</v>
          </cell>
          <cell r="B4551">
            <v>44958</v>
          </cell>
          <cell r="C4551">
            <v>44958</v>
          </cell>
        </row>
        <row r="4552">
          <cell r="A4552">
            <v>44958</v>
          </cell>
          <cell r="B4552">
            <v>44958</v>
          </cell>
          <cell r="C4552">
            <v>44958</v>
          </cell>
        </row>
        <row r="4553">
          <cell r="A4553">
            <v>44958</v>
          </cell>
          <cell r="B4553">
            <v>44958</v>
          </cell>
          <cell r="C4553">
            <v>44958</v>
          </cell>
        </row>
        <row r="4554">
          <cell r="A4554">
            <v>44958</v>
          </cell>
          <cell r="B4554">
            <v>44958</v>
          </cell>
          <cell r="C4554">
            <v>44958</v>
          </cell>
        </row>
        <row r="4555">
          <cell r="A4555">
            <v>44958</v>
          </cell>
          <cell r="B4555">
            <v>44958</v>
          </cell>
          <cell r="C4555">
            <v>44958</v>
          </cell>
        </row>
        <row r="4556">
          <cell r="A4556">
            <v>44958</v>
          </cell>
          <cell r="B4556">
            <v>44958</v>
          </cell>
          <cell r="C4556">
            <v>44958</v>
          </cell>
        </row>
        <row r="4557">
          <cell r="A4557">
            <v>44958</v>
          </cell>
          <cell r="B4557">
            <v>44958</v>
          </cell>
          <cell r="C4557">
            <v>44958</v>
          </cell>
        </row>
        <row r="4558">
          <cell r="A4558">
            <v>44958</v>
          </cell>
          <cell r="B4558">
            <v>44958</v>
          </cell>
          <cell r="C4558">
            <v>44958</v>
          </cell>
        </row>
        <row r="4559">
          <cell r="A4559">
            <v>44958</v>
          </cell>
          <cell r="B4559">
            <v>44958</v>
          </cell>
          <cell r="C4559">
            <v>44958</v>
          </cell>
        </row>
        <row r="4560">
          <cell r="A4560">
            <v>44958</v>
          </cell>
          <cell r="B4560">
            <v>44958</v>
          </cell>
          <cell r="C4560">
            <v>44958</v>
          </cell>
        </row>
        <row r="4561">
          <cell r="A4561">
            <v>44958</v>
          </cell>
          <cell r="B4561">
            <v>44958</v>
          </cell>
          <cell r="C4561">
            <v>44958</v>
          </cell>
        </row>
        <row r="4562">
          <cell r="A4562">
            <v>44958</v>
          </cell>
          <cell r="B4562">
            <v>44958</v>
          </cell>
          <cell r="C4562">
            <v>44958</v>
          </cell>
        </row>
        <row r="4563">
          <cell r="A4563">
            <v>44958</v>
          </cell>
          <cell r="B4563">
            <v>44958</v>
          </cell>
          <cell r="C4563">
            <v>44958</v>
          </cell>
        </row>
        <row r="4564">
          <cell r="A4564">
            <v>44958</v>
          </cell>
          <cell r="B4564">
            <v>44958</v>
          </cell>
          <cell r="C4564">
            <v>44958</v>
          </cell>
        </row>
        <row r="4565">
          <cell r="A4565">
            <v>44958</v>
          </cell>
          <cell r="B4565">
            <v>44958</v>
          </cell>
          <cell r="C4565">
            <v>44958</v>
          </cell>
        </row>
        <row r="4566">
          <cell r="A4566">
            <v>44958</v>
          </cell>
          <cell r="B4566">
            <v>44958</v>
          </cell>
          <cell r="C4566">
            <v>44958</v>
          </cell>
        </row>
        <row r="4567">
          <cell r="A4567">
            <v>44958</v>
          </cell>
          <cell r="B4567">
            <v>44958</v>
          </cell>
          <cell r="C4567">
            <v>44958</v>
          </cell>
        </row>
        <row r="4568">
          <cell r="A4568">
            <v>44958</v>
          </cell>
          <cell r="B4568">
            <v>44958</v>
          </cell>
          <cell r="C4568">
            <v>44958</v>
          </cell>
        </row>
        <row r="4569">
          <cell r="A4569">
            <v>44958</v>
          </cell>
          <cell r="B4569">
            <v>44958</v>
          </cell>
          <cell r="C4569">
            <v>44958</v>
          </cell>
        </row>
        <row r="4570">
          <cell r="A4570">
            <v>44958</v>
          </cell>
          <cell r="B4570">
            <v>44958</v>
          </cell>
          <cell r="C4570">
            <v>44958</v>
          </cell>
        </row>
        <row r="4571">
          <cell r="A4571">
            <v>44958</v>
          </cell>
          <cell r="B4571">
            <v>44958</v>
          </cell>
          <cell r="C4571">
            <v>44958</v>
          </cell>
        </row>
        <row r="4572">
          <cell r="A4572">
            <v>44958</v>
          </cell>
          <cell r="B4572">
            <v>44958</v>
          </cell>
          <cell r="C4572">
            <v>44958</v>
          </cell>
        </row>
        <row r="4573">
          <cell r="A4573">
            <v>44958</v>
          </cell>
          <cell r="B4573">
            <v>44958</v>
          </cell>
          <cell r="C4573">
            <v>44958</v>
          </cell>
        </row>
        <row r="4574">
          <cell r="A4574">
            <v>44958</v>
          </cell>
          <cell r="B4574">
            <v>44958</v>
          </cell>
          <cell r="C4574">
            <v>44958</v>
          </cell>
        </row>
        <row r="4575">
          <cell r="A4575">
            <v>44958</v>
          </cell>
          <cell r="B4575">
            <v>44958</v>
          </cell>
          <cell r="C4575">
            <v>44958</v>
          </cell>
        </row>
        <row r="4576">
          <cell r="A4576">
            <v>44958</v>
          </cell>
          <cell r="B4576">
            <v>44958</v>
          </cell>
          <cell r="C4576">
            <v>44958</v>
          </cell>
        </row>
        <row r="4577">
          <cell r="A4577">
            <v>44958</v>
          </cell>
          <cell r="B4577">
            <v>44958</v>
          </cell>
          <cell r="C4577">
            <v>44958</v>
          </cell>
        </row>
        <row r="4578">
          <cell r="A4578">
            <v>44958</v>
          </cell>
          <cell r="B4578">
            <v>44958</v>
          </cell>
          <cell r="C4578">
            <v>44958</v>
          </cell>
        </row>
        <row r="4579">
          <cell r="A4579">
            <v>44958</v>
          </cell>
          <cell r="B4579">
            <v>44958</v>
          </cell>
          <cell r="C4579">
            <v>44958</v>
          </cell>
        </row>
        <row r="4580">
          <cell r="A4580">
            <v>44958</v>
          </cell>
          <cell r="B4580">
            <v>44958</v>
          </cell>
          <cell r="C4580">
            <v>44958</v>
          </cell>
        </row>
        <row r="4581">
          <cell r="A4581">
            <v>44958</v>
          </cell>
          <cell r="B4581">
            <v>44958</v>
          </cell>
          <cell r="C4581">
            <v>44958</v>
          </cell>
        </row>
        <row r="4582">
          <cell r="A4582">
            <v>44958</v>
          </cell>
          <cell r="B4582">
            <v>44958</v>
          </cell>
          <cell r="C4582">
            <v>44958</v>
          </cell>
        </row>
        <row r="4583">
          <cell r="A4583">
            <v>44958</v>
          </cell>
          <cell r="B4583">
            <v>44958</v>
          </cell>
          <cell r="C4583">
            <v>44958</v>
          </cell>
        </row>
        <row r="4584">
          <cell r="A4584">
            <v>44958</v>
          </cell>
          <cell r="B4584">
            <v>44958</v>
          </cell>
          <cell r="C4584">
            <v>44958</v>
          </cell>
        </row>
        <row r="4585">
          <cell r="A4585">
            <v>44958</v>
          </cell>
          <cell r="B4585">
            <v>44958</v>
          </cell>
          <cell r="C4585">
            <v>44958</v>
          </cell>
        </row>
        <row r="4586">
          <cell r="A4586">
            <v>44958</v>
          </cell>
          <cell r="B4586">
            <v>44958</v>
          </cell>
          <cell r="C4586">
            <v>44958</v>
          </cell>
        </row>
        <row r="4587">
          <cell r="A4587">
            <v>44958</v>
          </cell>
          <cell r="B4587">
            <v>44958</v>
          </cell>
          <cell r="C4587">
            <v>44958</v>
          </cell>
        </row>
        <row r="4588">
          <cell r="A4588">
            <v>44958</v>
          </cell>
          <cell r="B4588">
            <v>44958</v>
          </cell>
          <cell r="C4588">
            <v>44958</v>
          </cell>
        </row>
        <row r="4589">
          <cell r="A4589">
            <v>44958</v>
          </cell>
          <cell r="B4589">
            <v>44958</v>
          </cell>
          <cell r="C4589">
            <v>44958</v>
          </cell>
        </row>
        <row r="4590">
          <cell r="A4590">
            <v>44958</v>
          </cell>
          <cell r="B4590">
            <v>44958</v>
          </cell>
          <cell r="C4590">
            <v>44958</v>
          </cell>
        </row>
        <row r="4591">
          <cell r="A4591">
            <v>44958</v>
          </cell>
          <cell r="B4591">
            <v>44958</v>
          </cell>
          <cell r="C4591">
            <v>44958</v>
          </cell>
        </row>
        <row r="4592">
          <cell r="A4592">
            <v>44958</v>
          </cell>
          <cell r="B4592">
            <v>44958</v>
          </cell>
          <cell r="C4592">
            <v>44958</v>
          </cell>
        </row>
        <row r="4593">
          <cell r="A4593">
            <v>44958</v>
          </cell>
          <cell r="B4593">
            <v>44958</v>
          </cell>
          <cell r="C4593">
            <v>44958</v>
          </cell>
        </row>
        <row r="4594">
          <cell r="A4594">
            <v>44958</v>
          </cell>
          <cell r="B4594">
            <v>44958</v>
          </cell>
          <cell r="C4594">
            <v>44958</v>
          </cell>
        </row>
        <row r="4595">
          <cell r="A4595">
            <v>44958</v>
          </cell>
          <cell r="B4595">
            <v>44958</v>
          </cell>
          <cell r="C4595">
            <v>44958</v>
          </cell>
        </row>
        <row r="4596">
          <cell r="A4596">
            <v>44958</v>
          </cell>
          <cell r="B4596">
            <v>44958</v>
          </cell>
          <cell r="C4596">
            <v>44958</v>
          </cell>
        </row>
        <row r="4597">
          <cell r="A4597">
            <v>44958</v>
          </cell>
          <cell r="B4597">
            <v>44958</v>
          </cell>
          <cell r="C4597">
            <v>44958</v>
          </cell>
        </row>
        <row r="4598">
          <cell r="A4598">
            <v>44958</v>
          </cell>
          <cell r="B4598">
            <v>44958</v>
          </cell>
          <cell r="C4598">
            <v>44958</v>
          </cell>
        </row>
        <row r="4599">
          <cell r="A4599">
            <v>44958</v>
          </cell>
          <cell r="B4599">
            <v>44958</v>
          </cell>
          <cell r="C4599">
            <v>44958</v>
          </cell>
        </row>
        <row r="4600">
          <cell r="A4600">
            <v>44958</v>
          </cell>
          <cell r="B4600">
            <v>44958</v>
          </cell>
          <cell r="C4600">
            <v>44958</v>
          </cell>
        </row>
        <row r="4601">
          <cell r="A4601">
            <v>44958</v>
          </cell>
          <cell r="B4601">
            <v>44958</v>
          </cell>
          <cell r="C4601">
            <v>44958</v>
          </cell>
        </row>
        <row r="4602">
          <cell r="A4602">
            <v>44958</v>
          </cell>
          <cell r="B4602">
            <v>44958</v>
          </cell>
          <cell r="C4602">
            <v>44958</v>
          </cell>
        </row>
        <row r="4603">
          <cell r="A4603">
            <v>44958</v>
          </cell>
          <cell r="B4603">
            <v>44958</v>
          </cell>
          <cell r="C4603">
            <v>44958</v>
          </cell>
        </row>
        <row r="4604">
          <cell r="A4604">
            <v>44958</v>
          </cell>
          <cell r="B4604">
            <v>44958</v>
          </cell>
          <cell r="C4604">
            <v>44958</v>
          </cell>
        </row>
        <row r="4605">
          <cell r="A4605">
            <v>44958</v>
          </cell>
          <cell r="B4605">
            <v>44958</v>
          </cell>
          <cell r="C4605">
            <v>44958</v>
          </cell>
        </row>
        <row r="4606">
          <cell r="A4606">
            <v>44958</v>
          </cell>
          <cell r="B4606">
            <v>44958</v>
          </cell>
          <cell r="C4606">
            <v>44958</v>
          </cell>
        </row>
        <row r="4607">
          <cell r="A4607">
            <v>44958</v>
          </cell>
          <cell r="B4607">
            <v>44958</v>
          </cell>
          <cell r="C4607">
            <v>44958</v>
          </cell>
        </row>
        <row r="4608">
          <cell r="A4608">
            <v>44958</v>
          </cell>
          <cell r="B4608">
            <v>44958</v>
          </cell>
          <cell r="C4608">
            <v>44958</v>
          </cell>
        </row>
        <row r="4609">
          <cell r="A4609">
            <v>44958</v>
          </cell>
          <cell r="B4609">
            <v>44958</v>
          </cell>
          <cell r="C4609">
            <v>44958</v>
          </cell>
        </row>
        <row r="4610">
          <cell r="A4610">
            <v>44958</v>
          </cell>
          <cell r="B4610">
            <v>44958</v>
          </cell>
          <cell r="C4610">
            <v>44958</v>
          </cell>
        </row>
        <row r="4611">
          <cell r="A4611">
            <v>44958</v>
          </cell>
          <cell r="B4611">
            <v>44958</v>
          </cell>
          <cell r="C4611">
            <v>44958</v>
          </cell>
        </row>
        <row r="4612">
          <cell r="A4612">
            <v>44958</v>
          </cell>
          <cell r="B4612">
            <v>44958</v>
          </cell>
          <cell r="C4612">
            <v>44958</v>
          </cell>
        </row>
        <row r="4613">
          <cell r="A4613">
            <v>44958</v>
          </cell>
          <cell r="B4613">
            <v>44958</v>
          </cell>
          <cell r="C4613">
            <v>44958</v>
          </cell>
        </row>
        <row r="4614">
          <cell r="A4614">
            <v>44958</v>
          </cell>
          <cell r="B4614">
            <v>44958</v>
          </cell>
          <cell r="C4614">
            <v>44958</v>
          </cell>
        </row>
        <row r="4615">
          <cell r="A4615">
            <v>44958</v>
          </cell>
          <cell r="B4615">
            <v>44958</v>
          </cell>
          <cell r="C4615">
            <v>44958</v>
          </cell>
        </row>
        <row r="4616">
          <cell r="A4616">
            <v>44958</v>
          </cell>
          <cell r="B4616">
            <v>44958</v>
          </cell>
          <cell r="C4616">
            <v>44958</v>
          </cell>
        </row>
        <row r="4617">
          <cell r="A4617">
            <v>44958</v>
          </cell>
          <cell r="B4617">
            <v>44958</v>
          </cell>
          <cell r="C4617">
            <v>44958</v>
          </cell>
        </row>
        <row r="4618">
          <cell r="A4618">
            <v>44958</v>
          </cell>
          <cell r="B4618">
            <v>44958</v>
          </cell>
          <cell r="C4618">
            <v>44958</v>
          </cell>
        </row>
        <row r="4619">
          <cell r="A4619">
            <v>44958</v>
          </cell>
          <cell r="B4619">
            <v>44958</v>
          </cell>
          <cell r="C4619">
            <v>44958</v>
          </cell>
        </row>
        <row r="4620">
          <cell r="A4620">
            <v>44958</v>
          </cell>
          <cell r="B4620">
            <v>44958</v>
          </cell>
          <cell r="C4620">
            <v>44958</v>
          </cell>
        </row>
        <row r="4621">
          <cell r="A4621">
            <v>44958</v>
          </cell>
          <cell r="B4621">
            <v>44958</v>
          </cell>
          <cell r="C4621">
            <v>44958</v>
          </cell>
        </row>
        <row r="4622">
          <cell r="A4622">
            <v>44958</v>
          </cell>
          <cell r="B4622">
            <v>44958</v>
          </cell>
          <cell r="C4622">
            <v>44958</v>
          </cell>
        </row>
        <row r="4623">
          <cell r="A4623">
            <v>44958</v>
          </cell>
          <cell r="B4623">
            <v>44958</v>
          </cell>
          <cell r="C4623">
            <v>44958</v>
          </cell>
        </row>
        <row r="4624">
          <cell r="A4624">
            <v>44958</v>
          </cell>
          <cell r="B4624">
            <v>44958</v>
          </cell>
          <cell r="C4624">
            <v>44958</v>
          </cell>
        </row>
        <row r="4625">
          <cell r="A4625">
            <v>44958</v>
          </cell>
          <cell r="B4625">
            <v>44958</v>
          </cell>
          <cell r="C4625">
            <v>44958</v>
          </cell>
        </row>
        <row r="4626">
          <cell r="A4626">
            <v>44958</v>
          </cell>
          <cell r="B4626">
            <v>44958</v>
          </cell>
          <cell r="C4626">
            <v>44958</v>
          </cell>
        </row>
        <row r="4627">
          <cell r="A4627">
            <v>44958</v>
          </cell>
          <cell r="B4627">
            <v>44958</v>
          </cell>
          <cell r="C4627">
            <v>44958</v>
          </cell>
        </row>
        <row r="4628">
          <cell r="A4628">
            <v>44958</v>
          </cell>
          <cell r="B4628">
            <v>44958</v>
          </cell>
          <cell r="C4628">
            <v>44958</v>
          </cell>
        </row>
        <row r="4629">
          <cell r="A4629">
            <v>44958</v>
          </cell>
          <cell r="B4629">
            <v>44958</v>
          </cell>
          <cell r="C4629">
            <v>44958</v>
          </cell>
        </row>
        <row r="4630">
          <cell r="A4630">
            <v>44958</v>
          </cell>
          <cell r="B4630">
            <v>44958</v>
          </cell>
          <cell r="C4630">
            <v>44958</v>
          </cell>
        </row>
        <row r="4631">
          <cell r="A4631">
            <v>44958</v>
          </cell>
          <cell r="B4631">
            <v>44958</v>
          </cell>
          <cell r="C4631">
            <v>44958</v>
          </cell>
        </row>
        <row r="4632">
          <cell r="A4632">
            <v>44958</v>
          </cell>
          <cell r="B4632">
            <v>44958</v>
          </cell>
          <cell r="C4632">
            <v>44958</v>
          </cell>
        </row>
        <row r="4633">
          <cell r="A4633">
            <v>44958</v>
          </cell>
          <cell r="B4633">
            <v>44958</v>
          </cell>
          <cell r="C4633">
            <v>44958</v>
          </cell>
        </row>
        <row r="4634">
          <cell r="A4634">
            <v>44958</v>
          </cell>
          <cell r="B4634">
            <v>44958</v>
          </cell>
          <cell r="C4634">
            <v>44958</v>
          </cell>
        </row>
        <row r="4635">
          <cell r="A4635">
            <v>44958</v>
          </cell>
          <cell r="B4635">
            <v>44958</v>
          </cell>
          <cell r="C4635">
            <v>44958</v>
          </cell>
        </row>
        <row r="4636">
          <cell r="A4636">
            <v>44958</v>
          </cell>
          <cell r="B4636">
            <v>44958</v>
          </cell>
          <cell r="C4636">
            <v>44958</v>
          </cell>
        </row>
        <row r="4637">
          <cell r="A4637">
            <v>44958</v>
          </cell>
          <cell r="B4637">
            <v>44958</v>
          </cell>
          <cell r="C4637">
            <v>44958</v>
          </cell>
        </row>
        <row r="4638">
          <cell r="A4638">
            <v>44958</v>
          </cell>
          <cell r="B4638">
            <v>44958</v>
          </cell>
          <cell r="C4638">
            <v>44958</v>
          </cell>
        </row>
        <row r="4639">
          <cell r="A4639">
            <v>44958</v>
          </cell>
          <cell r="B4639">
            <v>44958</v>
          </cell>
          <cell r="C4639">
            <v>44958</v>
          </cell>
        </row>
        <row r="4640">
          <cell r="A4640">
            <v>44958</v>
          </cell>
          <cell r="B4640">
            <v>44958</v>
          </cell>
          <cell r="C4640">
            <v>44958</v>
          </cell>
        </row>
        <row r="4641">
          <cell r="A4641">
            <v>44958</v>
          </cell>
          <cell r="B4641">
            <v>44958</v>
          </cell>
          <cell r="C4641">
            <v>44958</v>
          </cell>
        </row>
        <row r="4642">
          <cell r="A4642">
            <v>44958</v>
          </cell>
          <cell r="B4642">
            <v>44958</v>
          </cell>
          <cell r="C4642">
            <v>44958</v>
          </cell>
        </row>
        <row r="4643">
          <cell r="A4643">
            <v>44958</v>
          </cell>
          <cell r="B4643">
            <v>44958</v>
          </cell>
          <cell r="C4643">
            <v>44958</v>
          </cell>
        </row>
        <row r="4644">
          <cell r="A4644">
            <v>44958</v>
          </cell>
          <cell r="B4644">
            <v>44958</v>
          </cell>
          <cell r="C4644">
            <v>44958</v>
          </cell>
        </row>
        <row r="4645">
          <cell r="A4645">
            <v>44958</v>
          </cell>
          <cell r="B4645">
            <v>44958</v>
          </cell>
          <cell r="C4645">
            <v>44958</v>
          </cell>
        </row>
        <row r="4646">
          <cell r="A4646">
            <v>44958</v>
          </cell>
          <cell r="B4646">
            <v>44958</v>
          </cell>
          <cell r="C4646">
            <v>44958</v>
          </cell>
        </row>
        <row r="4647">
          <cell r="A4647">
            <v>44958</v>
          </cell>
          <cell r="B4647">
            <v>44958</v>
          </cell>
          <cell r="C4647">
            <v>44958</v>
          </cell>
        </row>
        <row r="4648">
          <cell r="A4648">
            <v>44958</v>
          </cell>
          <cell r="B4648">
            <v>44958</v>
          </cell>
          <cell r="C4648">
            <v>44958</v>
          </cell>
        </row>
        <row r="4649">
          <cell r="A4649">
            <v>44958</v>
          </cell>
          <cell r="B4649">
            <v>44958</v>
          </cell>
          <cell r="C4649">
            <v>44958</v>
          </cell>
        </row>
        <row r="4650">
          <cell r="A4650">
            <v>44958</v>
          </cell>
          <cell r="B4650">
            <v>44958</v>
          </cell>
          <cell r="C4650">
            <v>44958</v>
          </cell>
        </row>
        <row r="4651">
          <cell r="A4651">
            <v>44958</v>
          </cell>
          <cell r="B4651">
            <v>44958</v>
          </cell>
          <cell r="C4651">
            <v>44958</v>
          </cell>
        </row>
        <row r="4652">
          <cell r="A4652">
            <v>44958</v>
          </cell>
          <cell r="B4652">
            <v>44958</v>
          </cell>
          <cell r="C4652">
            <v>44958</v>
          </cell>
        </row>
        <row r="4653">
          <cell r="A4653">
            <v>44958</v>
          </cell>
          <cell r="B4653">
            <v>44958</v>
          </cell>
          <cell r="C4653">
            <v>44958</v>
          </cell>
        </row>
        <row r="4654">
          <cell r="A4654">
            <v>44958</v>
          </cell>
          <cell r="B4654">
            <v>44958</v>
          </cell>
          <cell r="C4654">
            <v>44958</v>
          </cell>
        </row>
        <row r="4655">
          <cell r="A4655">
            <v>44958</v>
          </cell>
          <cell r="B4655">
            <v>44958</v>
          </cell>
          <cell r="C4655">
            <v>44958</v>
          </cell>
        </row>
        <row r="4656">
          <cell r="A4656">
            <v>44958</v>
          </cell>
          <cell r="B4656">
            <v>44958</v>
          </cell>
          <cell r="C4656">
            <v>44958</v>
          </cell>
        </row>
        <row r="4657">
          <cell r="A4657">
            <v>44958</v>
          </cell>
          <cell r="B4657">
            <v>44958</v>
          </cell>
          <cell r="C4657">
            <v>44958</v>
          </cell>
        </row>
        <row r="4658">
          <cell r="A4658">
            <v>44958</v>
          </cell>
          <cell r="B4658">
            <v>44958</v>
          </cell>
          <cell r="C4658">
            <v>44958</v>
          </cell>
        </row>
        <row r="4659">
          <cell r="A4659">
            <v>44958</v>
          </cell>
          <cell r="B4659">
            <v>44958</v>
          </cell>
          <cell r="C4659">
            <v>44958</v>
          </cell>
        </row>
        <row r="4660">
          <cell r="A4660">
            <v>44958</v>
          </cell>
          <cell r="B4660">
            <v>44958</v>
          </cell>
          <cell r="C4660">
            <v>44958</v>
          </cell>
        </row>
        <row r="4661">
          <cell r="A4661">
            <v>44958</v>
          </cell>
          <cell r="B4661">
            <v>44958</v>
          </cell>
          <cell r="C4661">
            <v>44958</v>
          </cell>
        </row>
        <row r="4662">
          <cell r="A4662">
            <v>44958</v>
          </cell>
          <cell r="B4662">
            <v>44958</v>
          </cell>
          <cell r="C4662">
            <v>44958</v>
          </cell>
        </row>
        <row r="4663">
          <cell r="A4663">
            <v>44958</v>
          </cell>
          <cell r="B4663">
            <v>44958</v>
          </cell>
          <cell r="C4663">
            <v>44958</v>
          </cell>
        </row>
        <row r="4664">
          <cell r="A4664">
            <v>44958</v>
          </cell>
          <cell r="B4664">
            <v>44958</v>
          </cell>
          <cell r="C4664">
            <v>44958</v>
          </cell>
        </row>
        <row r="4665">
          <cell r="A4665">
            <v>44958</v>
          </cell>
          <cell r="B4665">
            <v>44958</v>
          </cell>
          <cell r="C4665">
            <v>44958</v>
          </cell>
        </row>
        <row r="4666">
          <cell r="A4666">
            <v>44958</v>
          </cell>
          <cell r="B4666">
            <v>44958</v>
          </cell>
          <cell r="C4666">
            <v>44958</v>
          </cell>
        </row>
        <row r="4667">
          <cell r="A4667">
            <v>44958</v>
          </cell>
          <cell r="B4667">
            <v>44958</v>
          </cell>
          <cell r="C4667">
            <v>44958</v>
          </cell>
        </row>
        <row r="4668">
          <cell r="A4668">
            <v>44958</v>
          </cell>
          <cell r="B4668">
            <v>44958</v>
          </cell>
          <cell r="C4668">
            <v>44958</v>
          </cell>
        </row>
        <row r="4669">
          <cell r="A4669">
            <v>44958</v>
          </cell>
          <cell r="B4669">
            <v>44958</v>
          </cell>
          <cell r="C4669">
            <v>44958</v>
          </cell>
        </row>
        <row r="4670">
          <cell r="A4670">
            <v>44958</v>
          </cell>
          <cell r="B4670">
            <v>44958</v>
          </cell>
          <cell r="C4670">
            <v>44958</v>
          </cell>
        </row>
        <row r="4671">
          <cell r="A4671">
            <v>44958</v>
          </cell>
          <cell r="B4671">
            <v>44958</v>
          </cell>
          <cell r="C4671">
            <v>44958</v>
          </cell>
        </row>
        <row r="4672">
          <cell r="A4672">
            <v>44958</v>
          </cell>
          <cell r="B4672">
            <v>44958</v>
          </cell>
          <cell r="C4672">
            <v>44958</v>
          </cell>
        </row>
        <row r="4673">
          <cell r="A4673">
            <v>44958</v>
          </cell>
          <cell r="B4673">
            <v>44958</v>
          </cell>
          <cell r="C4673">
            <v>44958</v>
          </cell>
        </row>
        <row r="4674">
          <cell r="A4674">
            <v>44958</v>
          </cell>
          <cell r="B4674">
            <v>44958</v>
          </cell>
          <cell r="C4674">
            <v>44958</v>
          </cell>
        </row>
        <row r="4675">
          <cell r="A4675">
            <v>44958</v>
          </cell>
          <cell r="B4675">
            <v>44958</v>
          </cell>
          <cell r="C4675">
            <v>44958</v>
          </cell>
        </row>
        <row r="4676">
          <cell r="A4676">
            <v>44958</v>
          </cell>
          <cell r="B4676">
            <v>44958</v>
          </cell>
          <cell r="C4676">
            <v>44958</v>
          </cell>
        </row>
        <row r="4677">
          <cell r="A4677">
            <v>44958</v>
          </cell>
          <cell r="B4677">
            <v>44958</v>
          </cell>
          <cell r="C4677">
            <v>44958</v>
          </cell>
        </row>
        <row r="4678">
          <cell r="A4678">
            <v>44958</v>
          </cell>
          <cell r="B4678">
            <v>44958</v>
          </cell>
          <cell r="C4678">
            <v>44958</v>
          </cell>
        </row>
        <row r="4679">
          <cell r="A4679">
            <v>44958</v>
          </cell>
          <cell r="B4679">
            <v>44958</v>
          </cell>
          <cell r="C4679">
            <v>44958</v>
          </cell>
        </row>
        <row r="4680">
          <cell r="A4680">
            <v>44958</v>
          </cell>
          <cell r="B4680">
            <v>44958</v>
          </cell>
          <cell r="C4680">
            <v>44958</v>
          </cell>
        </row>
        <row r="4681">
          <cell r="A4681">
            <v>44958</v>
          </cell>
          <cell r="B4681">
            <v>44958</v>
          </cell>
          <cell r="C4681">
            <v>44958</v>
          </cell>
        </row>
        <row r="4682">
          <cell r="A4682">
            <v>44958</v>
          </cell>
          <cell r="B4682">
            <v>44958</v>
          </cell>
          <cell r="C4682">
            <v>44958</v>
          </cell>
        </row>
        <row r="4683">
          <cell r="A4683">
            <v>44958</v>
          </cell>
          <cell r="B4683">
            <v>44958</v>
          </cell>
          <cell r="C4683">
            <v>44958</v>
          </cell>
        </row>
        <row r="4684">
          <cell r="A4684">
            <v>44958</v>
          </cell>
          <cell r="B4684">
            <v>44958</v>
          </cell>
          <cell r="C4684">
            <v>44958</v>
          </cell>
        </row>
        <row r="4685">
          <cell r="A4685">
            <v>44958</v>
          </cell>
          <cell r="B4685">
            <v>44958</v>
          </cell>
          <cell r="C4685">
            <v>44958</v>
          </cell>
        </row>
        <row r="4686">
          <cell r="A4686">
            <v>44958</v>
          </cell>
          <cell r="B4686">
            <v>44958</v>
          </cell>
          <cell r="C4686">
            <v>44958</v>
          </cell>
        </row>
        <row r="4687">
          <cell r="A4687">
            <v>44958</v>
          </cell>
          <cell r="B4687">
            <v>44958</v>
          </cell>
          <cell r="C4687">
            <v>44958</v>
          </cell>
        </row>
        <row r="4688">
          <cell r="A4688">
            <v>44958</v>
          </cell>
          <cell r="B4688">
            <v>44958</v>
          </cell>
          <cell r="C4688">
            <v>44958</v>
          </cell>
        </row>
        <row r="4689">
          <cell r="A4689">
            <v>44958</v>
          </cell>
          <cell r="B4689">
            <v>44958</v>
          </cell>
          <cell r="C4689">
            <v>44958</v>
          </cell>
        </row>
        <row r="4690">
          <cell r="A4690">
            <v>44958</v>
          </cell>
          <cell r="B4690">
            <v>44958</v>
          </cell>
          <cell r="C4690">
            <v>44958</v>
          </cell>
        </row>
        <row r="4691">
          <cell r="A4691">
            <v>44958</v>
          </cell>
          <cell r="B4691">
            <v>44958</v>
          </cell>
          <cell r="C4691">
            <v>44958</v>
          </cell>
        </row>
        <row r="4692">
          <cell r="A4692">
            <v>44958</v>
          </cell>
          <cell r="B4692">
            <v>44958</v>
          </cell>
          <cell r="C4692">
            <v>44958</v>
          </cell>
        </row>
        <row r="4693">
          <cell r="A4693">
            <v>44958</v>
          </cell>
          <cell r="B4693">
            <v>44958</v>
          </cell>
          <cell r="C4693">
            <v>44958</v>
          </cell>
        </row>
        <row r="4694">
          <cell r="A4694">
            <v>44958</v>
          </cell>
          <cell r="B4694">
            <v>44958</v>
          </cell>
          <cell r="C4694">
            <v>44958</v>
          </cell>
        </row>
        <row r="4695">
          <cell r="A4695">
            <v>44958</v>
          </cell>
          <cell r="B4695">
            <v>44958</v>
          </cell>
          <cell r="C4695">
            <v>44958</v>
          </cell>
        </row>
        <row r="4696">
          <cell r="A4696">
            <v>44958</v>
          </cell>
          <cell r="B4696">
            <v>44958</v>
          </cell>
          <cell r="C4696">
            <v>44958</v>
          </cell>
        </row>
        <row r="4697">
          <cell r="A4697">
            <v>44958</v>
          </cell>
          <cell r="B4697">
            <v>44958</v>
          </cell>
          <cell r="C4697">
            <v>44958</v>
          </cell>
        </row>
        <row r="4698">
          <cell r="A4698">
            <v>44958</v>
          </cell>
          <cell r="B4698">
            <v>44958</v>
          </cell>
          <cell r="C4698">
            <v>44958</v>
          </cell>
        </row>
        <row r="4699">
          <cell r="A4699">
            <v>44958</v>
          </cell>
          <cell r="B4699">
            <v>44958</v>
          </cell>
          <cell r="C4699">
            <v>44958</v>
          </cell>
        </row>
        <row r="4700">
          <cell r="A4700">
            <v>44958</v>
          </cell>
          <cell r="B4700">
            <v>44958</v>
          </cell>
          <cell r="C4700">
            <v>44958</v>
          </cell>
        </row>
        <row r="4701">
          <cell r="A4701">
            <v>44958</v>
          </cell>
          <cell r="B4701">
            <v>44958</v>
          </cell>
          <cell r="C4701">
            <v>44958</v>
          </cell>
        </row>
        <row r="4702">
          <cell r="A4702">
            <v>44958</v>
          </cell>
          <cell r="B4702">
            <v>44958</v>
          </cell>
          <cell r="C4702">
            <v>44958</v>
          </cell>
        </row>
        <row r="4703">
          <cell r="A4703">
            <v>44958</v>
          </cell>
          <cell r="B4703">
            <v>44958</v>
          </cell>
          <cell r="C4703">
            <v>44958</v>
          </cell>
        </row>
        <row r="4704">
          <cell r="A4704">
            <v>44958</v>
          </cell>
          <cell r="B4704">
            <v>44958</v>
          </cell>
          <cell r="C4704">
            <v>44958</v>
          </cell>
        </row>
        <row r="4705">
          <cell r="A4705">
            <v>44958</v>
          </cell>
          <cell r="B4705">
            <v>44958</v>
          </cell>
          <cell r="C4705">
            <v>44958</v>
          </cell>
        </row>
        <row r="4706">
          <cell r="A4706">
            <v>44958</v>
          </cell>
          <cell r="B4706">
            <v>44958</v>
          </cell>
          <cell r="C4706">
            <v>44958</v>
          </cell>
        </row>
        <row r="4707">
          <cell r="A4707">
            <v>44958</v>
          </cell>
          <cell r="B4707">
            <v>44958</v>
          </cell>
          <cell r="C4707">
            <v>44958</v>
          </cell>
        </row>
        <row r="4708">
          <cell r="A4708">
            <v>44958</v>
          </cell>
          <cell r="B4708">
            <v>44958</v>
          </cell>
          <cell r="C4708">
            <v>44958</v>
          </cell>
        </row>
        <row r="4709">
          <cell r="A4709">
            <v>44958</v>
          </cell>
          <cell r="B4709">
            <v>44958</v>
          </cell>
          <cell r="C4709">
            <v>44958</v>
          </cell>
        </row>
        <row r="4710">
          <cell r="A4710">
            <v>44958</v>
          </cell>
          <cell r="B4710">
            <v>44958</v>
          </cell>
          <cell r="C4710">
            <v>44958</v>
          </cell>
        </row>
        <row r="4711">
          <cell r="A4711">
            <v>44958</v>
          </cell>
          <cell r="B4711">
            <v>44958</v>
          </cell>
          <cell r="C4711">
            <v>44958</v>
          </cell>
        </row>
        <row r="4712">
          <cell r="A4712">
            <v>44958</v>
          </cell>
          <cell r="B4712">
            <v>44958</v>
          </cell>
          <cell r="C4712">
            <v>44958</v>
          </cell>
        </row>
        <row r="4713">
          <cell r="A4713">
            <v>44958</v>
          </cell>
          <cell r="B4713">
            <v>44958</v>
          </cell>
          <cell r="C4713">
            <v>44958</v>
          </cell>
        </row>
        <row r="4714">
          <cell r="A4714">
            <v>44958</v>
          </cell>
          <cell r="B4714">
            <v>44958</v>
          </cell>
          <cell r="C4714">
            <v>44958</v>
          </cell>
        </row>
        <row r="4715">
          <cell r="A4715">
            <v>44958</v>
          </cell>
          <cell r="B4715">
            <v>44958</v>
          </cell>
          <cell r="C4715">
            <v>44958</v>
          </cell>
        </row>
        <row r="4716">
          <cell r="A4716">
            <v>44958</v>
          </cell>
          <cell r="B4716">
            <v>44958</v>
          </cell>
          <cell r="C4716">
            <v>44958</v>
          </cell>
        </row>
        <row r="4717">
          <cell r="A4717">
            <v>44958</v>
          </cell>
          <cell r="B4717">
            <v>44958</v>
          </cell>
          <cell r="C4717">
            <v>44958</v>
          </cell>
        </row>
        <row r="4718">
          <cell r="A4718">
            <v>44958</v>
          </cell>
          <cell r="B4718">
            <v>44958</v>
          </cell>
          <cell r="C4718">
            <v>44958</v>
          </cell>
        </row>
        <row r="4719">
          <cell r="A4719">
            <v>44958</v>
          </cell>
          <cell r="B4719">
            <v>44958</v>
          </cell>
          <cell r="C4719">
            <v>44958</v>
          </cell>
        </row>
        <row r="4720">
          <cell r="A4720">
            <v>44958</v>
          </cell>
          <cell r="B4720">
            <v>44958</v>
          </cell>
          <cell r="C4720">
            <v>44958</v>
          </cell>
        </row>
        <row r="4721">
          <cell r="A4721">
            <v>44958</v>
          </cell>
          <cell r="B4721">
            <v>44958</v>
          </cell>
          <cell r="C4721">
            <v>44958</v>
          </cell>
        </row>
        <row r="4722">
          <cell r="A4722">
            <v>44958</v>
          </cell>
          <cell r="B4722">
            <v>44958</v>
          </cell>
          <cell r="C4722">
            <v>44958</v>
          </cell>
        </row>
        <row r="4723">
          <cell r="A4723">
            <v>44958</v>
          </cell>
          <cell r="B4723">
            <v>44958</v>
          </cell>
          <cell r="C4723">
            <v>44958</v>
          </cell>
        </row>
        <row r="4724">
          <cell r="A4724">
            <v>44958</v>
          </cell>
          <cell r="B4724">
            <v>44958</v>
          </cell>
          <cell r="C4724">
            <v>44958</v>
          </cell>
        </row>
        <row r="4725">
          <cell r="A4725">
            <v>44958</v>
          </cell>
          <cell r="B4725">
            <v>44958</v>
          </cell>
          <cell r="C4725">
            <v>44958</v>
          </cell>
        </row>
        <row r="4726">
          <cell r="A4726">
            <v>44958</v>
          </cell>
          <cell r="B4726">
            <v>44958</v>
          </cell>
          <cell r="C4726">
            <v>44958</v>
          </cell>
        </row>
        <row r="4727">
          <cell r="A4727">
            <v>44958</v>
          </cell>
          <cell r="B4727">
            <v>44958</v>
          </cell>
          <cell r="C4727">
            <v>44958</v>
          </cell>
        </row>
        <row r="4728">
          <cell r="A4728">
            <v>44958</v>
          </cell>
          <cell r="B4728">
            <v>44958</v>
          </cell>
          <cell r="C4728">
            <v>44958</v>
          </cell>
        </row>
        <row r="4729">
          <cell r="A4729">
            <v>44958</v>
          </cell>
          <cell r="B4729">
            <v>44958</v>
          </cell>
          <cell r="C4729">
            <v>44958</v>
          </cell>
        </row>
        <row r="4730">
          <cell r="A4730">
            <v>44958</v>
          </cell>
          <cell r="B4730">
            <v>44958</v>
          </cell>
          <cell r="C4730">
            <v>44958</v>
          </cell>
        </row>
        <row r="4731">
          <cell r="A4731">
            <v>44958</v>
          </cell>
          <cell r="B4731">
            <v>44958</v>
          </cell>
          <cell r="C4731">
            <v>44958</v>
          </cell>
        </row>
        <row r="4732">
          <cell r="A4732">
            <v>44958</v>
          </cell>
          <cell r="B4732">
            <v>44958</v>
          </cell>
          <cell r="C4732">
            <v>44958</v>
          </cell>
        </row>
        <row r="4733">
          <cell r="A4733">
            <v>44958</v>
          </cell>
          <cell r="B4733">
            <v>44958</v>
          </cell>
          <cell r="C4733">
            <v>44958</v>
          </cell>
        </row>
        <row r="4734">
          <cell r="A4734">
            <v>44958</v>
          </cell>
          <cell r="B4734">
            <v>44958</v>
          </cell>
          <cell r="C4734">
            <v>44958</v>
          </cell>
        </row>
        <row r="4735">
          <cell r="A4735">
            <v>44958</v>
          </cell>
          <cell r="B4735">
            <v>44958</v>
          </cell>
          <cell r="C4735">
            <v>44958</v>
          </cell>
        </row>
        <row r="4736">
          <cell r="A4736">
            <v>44958</v>
          </cell>
          <cell r="B4736">
            <v>44958</v>
          </cell>
          <cell r="C4736">
            <v>44958</v>
          </cell>
        </row>
        <row r="4737">
          <cell r="A4737">
            <v>44958</v>
          </cell>
          <cell r="B4737">
            <v>44958</v>
          </cell>
          <cell r="C4737">
            <v>44958</v>
          </cell>
        </row>
        <row r="4738">
          <cell r="A4738">
            <v>44958</v>
          </cell>
          <cell r="B4738">
            <v>44958</v>
          </cell>
          <cell r="C4738">
            <v>44958</v>
          </cell>
        </row>
        <row r="4739">
          <cell r="A4739">
            <v>44958</v>
          </cell>
          <cell r="B4739">
            <v>44958</v>
          </cell>
          <cell r="C4739">
            <v>44958</v>
          </cell>
        </row>
        <row r="4740">
          <cell r="A4740">
            <v>44958</v>
          </cell>
          <cell r="B4740">
            <v>44958</v>
          </cell>
          <cell r="C4740">
            <v>44958</v>
          </cell>
        </row>
        <row r="4741">
          <cell r="A4741">
            <v>44958</v>
          </cell>
          <cell r="B4741">
            <v>44958</v>
          </cell>
          <cell r="C4741">
            <v>44958</v>
          </cell>
        </row>
        <row r="4742">
          <cell r="A4742">
            <v>44958</v>
          </cell>
          <cell r="B4742">
            <v>44958</v>
          </cell>
          <cell r="C4742">
            <v>44958</v>
          </cell>
        </row>
        <row r="4743">
          <cell r="A4743">
            <v>44958</v>
          </cell>
          <cell r="B4743">
            <v>44958</v>
          </cell>
          <cell r="C4743">
            <v>44958</v>
          </cell>
        </row>
        <row r="4744">
          <cell r="A4744">
            <v>44958</v>
          </cell>
          <cell r="B4744">
            <v>44958</v>
          </cell>
          <cell r="C4744">
            <v>44958</v>
          </cell>
        </row>
        <row r="4745">
          <cell r="A4745">
            <v>44958</v>
          </cell>
          <cell r="B4745">
            <v>44958</v>
          </cell>
          <cell r="C4745">
            <v>44958</v>
          </cell>
        </row>
        <row r="4746">
          <cell r="A4746">
            <v>44958</v>
          </cell>
          <cell r="B4746">
            <v>44958</v>
          </cell>
          <cell r="C4746">
            <v>44958</v>
          </cell>
        </row>
        <row r="4747">
          <cell r="A4747">
            <v>44958</v>
          </cell>
          <cell r="B4747">
            <v>44958</v>
          </cell>
          <cell r="C4747">
            <v>44958</v>
          </cell>
        </row>
        <row r="4748">
          <cell r="A4748">
            <v>44958</v>
          </cell>
          <cell r="B4748">
            <v>44958</v>
          </cell>
          <cell r="C4748">
            <v>44958</v>
          </cell>
        </row>
        <row r="4749">
          <cell r="A4749">
            <v>44958</v>
          </cell>
          <cell r="B4749">
            <v>44958</v>
          </cell>
          <cell r="C4749">
            <v>44958</v>
          </cell>
        </row>
        <row r="4750">
          <cell r="A4750">
            <v>44958</v>
          </cell>
          <cell r="B4750">
            <v>44958</v>
          </cell>
          <cell r="C4750">
            <v>44958</v>
          </cell>
        </row>
        <row r="4751">
          <cell r="A4751">
            <v>44958</v>
          </cell>
          <cell r="B4751">
            <v>44958</v>
          </cell>
          <cell r="C4751">
            <v>44958</v>
          </cell>
        </row>
        <row r="4752">
          <cell r="A4752">
            <v>44958</v>
          </cell>
          <cell r="B4752">
            <v>44958</v>
          </cell>
          <cell r="C4752">
            <v>44958</v>
          </cell>
        </row>
        <row r="4753">
          <cell r="A4753">
            <v>44958</v>
          </cell>
          <cell r="B4753">
            <v>44958</v>
          </cell>
          <cell r="C4753">
            <v>44958</v>
          </cell>
        </row>
        <row r="4754">
          <cell r="A4754">
            <v>44958</v>
          </cell>
          <cell r="B4754">
            <v>44958</v>
          </cell>
          <cell r="C4754">
            <v>44958</v>
          </cell>
        </row>
        <row r="4755">
          <cell r="A4755">
            <v>44958</v>
          </cell>
          <cell r="B4755">
            <v>44958</v>
          </cell>
          <cell r="C4755">
            <v>44958</v>
          </cell>
        </row>
        <row r="4756">
          <cell r="A4756">
            <v>44958</v>
          </cell>
          <cell r="B4756">
            <v>44958</v>
          </cell>
          <cell r="C4756">
            <v>44958</v>
          </cell>
        </row>
        <row r="4757">
          <cell r="A4757">
            <v>44958</v>
          </cell>
          <cell r="B4757">
            <v>44958</v>
          </cell>
          <cell r="C4757">
            <v>44958</v>
          </cell>
        </row>
        <row r="4758">
          <cell r="A4758">
            <v>44958</v>
          </cell>
          <cell r="B4758">
            <v>44958</v>
          </cell>
          <cell r="C4758">
            <v>44958</v>
          </cell>
        </row>
        <row r="4759">
          <cell r="A4759">
            <v>44958</v>
          </cell>
          <cell r="B4759">
            <v>44958</v>
          </cell>
          <cell r="C4759">
            <v>44958</v>
          </cell>
        </row>
        <row r="4760">
          <cell r="A4760">
            <v>44958</v>
          </cell>
          <cell r="B4760">
            <v>44958</v>
          </cell>
          <cell r="C4760">
            <v>44958</v>
          </cell>
        </row>
        <row r="4761">
          <cell r="A4761">
            <v>44958</v>
          </cell>
          <cell r="B4761">
            <v>44958</v>
          </cell>
          <cell r="C4761">
            <v>44958</v>
          </cell>
        </row>
        <row r="4762">
          <cell r="A4762">
            <v>44958</v>
          </cell>
          <cell r="B4762">
            <v>44958</v>
          </cell>
          <cell r="C4762">
            <v>44958</v>
          </cell>
        </row>
        <row r="4763">
          <cell r="A4763">
            <v>44958</v>
          </cell>
          <cell r="B4763">
            <v>44958</v>
          </cell>
          <cell r="C4763">
            <v>44958</v>
          </cell>
        </row>
        <row r="4764">
          <cell r="A4764">
            <v>44958</v>
          </cell>
          <cell r="B4764">
            <v>44958</v>
          </cell>
          <cell r="C4764">
            <v>44958</v>
          </cell>
        </row>
        <row r="4765">
          <cell r="A4765">
            <v>44958</v>
          </cell>
          <cell r="B4765">
            <v>44958</v>
          </cell>
          <cell r="C4765">
            <v>44958</v>
          </cell>
        </row>
        <row r="4766">
          <cell r="A4766">
            <v>44958</v>
          </cell>
          <cell r="B4766">
            <v>44958</v>
          </cell>
          <cell r="C4766">
            <v>44958</v>
          </cell>
        </row>
        <row r="4767">
          <cell r="A4767">
            <v>44958</v>
          </cell>
          <cell r="B4767">
            <v>44958</v>
          </cell>
          <cell r="C4767">
            <v>44958</v>
          </cell>
        </row>
        <row r="4768">
          <cell r="A4768">
            <v>44958</v>
          </cell>
          <cell r="B4768">
            <v>44958</v>
          </cell>
          <cell r="C4768">
            <v>44958</v>
          </cell>
        </row>
        <row r="4769">
          <cell r="A4769">
            <v>44958</v>
          </cell>
          <cell r="B4769">
            <v>44958</v>
          </cell>
          <cell r="C4769">
            <v>44958</v>
          </cell>
        </row>
        <row r="4770">
          <cell r="A4770">
            <v>44958</v>
          </cell>
          <cell r="B4770">
            <v>44958</v>
          </cell>
          <cell r="C4770">
            <v>44958</v>
          </cell>
        </row>
        <row r="4771">
          <cell r="A4771">
            <v>44958</v>
          </cell>
          <cell r="B4771">
            <v>44958</v>
          </cell>
          <cell r="C4771">
            <v>44958</v>
          </cell>
        </row>
        <row r="4772">
          <cell r="A4772">
            <v>44958</v>
          </cell>
          <cell r="B4772">
            <v>44958</v>
          </cell>
          <cell r="C4772">
            <v>44958</v>
          </cell>
        </row>
        <row r="4773">
          <cell r="A4773">
            <v>44958</v>
          </cell>
          <cell r="B4773">
            <v>44958</v>
          </cell>
          <cell r="C4773">
            <v>44958</v>
          </cell>
        </row>
        <row r="4774">
          <cell r="A4774">
            <v>44958</v>
          </cell>
          <cell r="B4774">
            <v>44958</v>
          </cell>
          <cell r="C4774">
            <v>44958</v>
          </cell>
        </row>
        <row r="4775">
          <cell r="A4775">
            <v>44958</v>
          </cell>
          <cell r="B4775">
            <v>44958</v>
          </cell>
          <cell r="C4775">
            <v>44958</v>
          </cell>
        </row>
        <row r="4776">
          <cell r="A4776">
            <v>44958</v>
          </cell>
          <cell r="B4776">
            <v>44958</v>
          </cell>
          <cell r="C4776">
            <v>44958</v>
          </cell>
        </row>
        <row r="4777">
          <cell r="A4777">
            <v>44958</v>
          </cell>
          <cell r="B4777">
            <v>44958</v>
          </cell>
          <cell r="C4777">
            <v>44958</v>
          </cell>
        </row>
        <row r="4778">
          <cell r="A4778">
            <v>44958</v>
          </cell>
          <cell r="B4778">
            <v>44958</v>
          </cell>
          <cell r="C4778">
            <v>44958</v>
          </cell>
        </row>
        <row r="4779">
          <cell r="A4779">
            <v>44958</v>
          </cell>
          <cell r="B4779">
            <v>44958</v>
          </cell>
          <cell r="C4779">
            <v>44958</v>
          </cell>
        </row>
        <row r="4780">
          <cell r="A4780">
            <v>44958</v>
          </cell>
          <cell r="B4780">
            <v>44958</v>
          </cell>
          <cell r="C4780">
            <v>44958</v>
          </cell>
        </row>
        <row r="4781">
          <cell r="A4781">
            <v>44958</v>
          </cell>
          <cell r="B4781">
            <v>44958</v>
          </cell>
          <cell r="C4781">
            <v>44958</v>
          </cell>
        </row>
        <row r="4782">
          <cell r="A4782">
            <v>44958</v>
          </cell>
          <cell r="B4782">
            <v>44958</v>
          </cell>
          <cell r="C4782">
            <v>44958</v>
          </cell>
        </row>
        <row r="4783">
          <cell r="A4783">
            <v>44958</v>
          </cell>
          <cell r="B4783">
            <v>44958</v>
          </cell>
          <cell r="C4783">
            <v>44958</v>
          </cell>
        </row>
        <row r="4784">
          <cell r="A4784">
            <v>44958</v>
          </cell>
          <cell r="B4784">
            <v>44958</v>
          </cell>
          <cell r="C4784">
            <v>44958</v>
          </cell>
        </row>
        <row r="4785">
          <cell r="A4785">
            <v>44958</v>
          </cell>
          <cell r="B4785">
            <v>44958</v>
          </cell>
          <cell r="C4785">
            <v>44958</v>
          </cell>
        </row>
        <row r="4786">
          <cell r="A4786">
            <v>44958</v>
          </cell>
          <cell r="B4786">
            <v>44958</v>
          </cell>
          <cell r="C4786">
            <v>44958</v>
          </cell>
        </row>
        <row r="4787">
          <cell r="A4787">
            <v>44958</v>
          </cell>
          <cell r="B4787">
            <v>44958</v>
          </cell>
          <cell r="C4787">
            <v>44958</v>
          </cell>
        </row>
        <row r="4788">
          <cell r="A4788">
            <v>44958</v>
          </cell>
          <cell r="B4788">
            <v>44958</v>
          </cell>
          <cell r="C4788">
            <v>44958</v>
          </cell>
        </row>
        <row r="4789">
          <cell r="A4789">
            <v>44958</v>
          </cell>
          <cell r="B4789">
            <v>44958</v>
          </cell>
          <cell r="C4789">
            <v>44958</v>
          </cell>
        </row>
        <row r="4790">
          <cell r="A4790">
            <v>44958</v>
          </cell>
          <cell r="B4790">
            <v>44958</v>
          </cell>
          <cell r="C4790">
            <v>44958</v>
          </cell>
        </row>
        <row r="4791">
          <cell r="A4791">
            <v>44958</v>
          </cell>
          <cell r="B4791">
            <v>44958</v>
          </cell>
          <cell r="C4791">
            <v>44958</v>
          </cell>
        </row>
        <row r="4792">
          <cell r="A4792">
            <v>44958</v>
          </cell>
          <cell r="B4792">
            <v>44958</v>
          </cell>
          <cell r="C4792">
            <v>44958</v>
          </cell>
        </row>
        <row r="4793">
          <cell r="A4793">
            <v>44958</v>
          </cell>
          <cell r="B4793">
            <v>44958</v>
          </cell>
          <cell r="C4793">
            <v>44958</v>
          </cell>
        </row>
        <row r="4794">
          <cell r="A4794">
            <v>44958</v>
          </cell>
          <cell r="B4794">
            <v>44958</v>
          </cell>
          <cell r="C4794">
            <v>44958</v>
          </cell>
        </row>
        <row r="4795">
          <cell r="A4795">
            <v>44958</v>
          </cell>
          <cell r="B4795">
            <v>44958</v>
          </cell>
          <cell r="C4795">
            <v>44958</v>
          </cell>
        </row>
        <row r="4796">
          <cell r="A4796">
            <v>44958</v>
          </cell>
          <cell r="B4796">
            <v>44958</v>
          </cell>
          <cell r="C4796">
            <v>44958</v>
          </cell>
        </row>
        <row r="4797">
          <cell r="A4797">
            <v>44958</v>
          </cell>
          <cell r="B4797">
            <v>44958</v>
          </cell>
          <cell r="C4797">
            <v>44958</v>
          </cell>
        </row>
        <row r="4798">
          <cell r="A4798">
            <v>44958</v>
          </cell>
          <cell r="B4798">
            <v>44958</v>
          </cell>
          <cell r="C4798">
            <v>44958</v>
          </cell>
        </row>
        <row r="4799">
          <cell r="A4799">
            <v>44958</v>
          </cell>
          <cell r="B4799">
            <v>44958</v>
          </cell>
          <cell r="C4799">
            <v>44958</v>
          </cell>
        </row>
        <row r="4800">
          <cell r="A4800">
            <v>44958</v>
          </cell>
          <cell r="B4800">
            <v>44958</v>
          </cell>
          <cell r="C4800">
            <v>44958</v>
          </cell>
        </row>
        <row r="4801">
          <cell r="A4801">
            <v>44958</v>
          </cell>
          <cell r="B4801">
            <v>44958</v>
          </cell>
          <cell r="C4801">
            <v>44958</v>
          </cell>
        </row>
        <row r="4802">
          <cell r="A4802">
            <v>44958</v>
          </cell>
          <cell r="B4802">
            <v>44958</v>
          </cell>
          <cell r="C4802">
            <v>44958</v>
          </cell>
        </row>
        <row r="4803">
          <cell r="A4803">
            <v>44958</v>
          </cell>
          <cell r="B4803">
            <v>44958</v>
          </cell>
          <cell r="C4803">
            <v>44958</v>
          </cell>
        </row>
        <row r="4804">
          <cell r="A4804">
            <v>44958</v>
          </cell>
          <cell r="B4804">
            <v>44958</v>
          </cell>
          <cell r="C4804">
            <v>44958</v>
          </cell>
        </row>
        <row r="4805">
          <cell r="A4805">
            <v>44958</v>
          </cell>
          <cell r="B4805">
            <v>44958</v>
          </cell>
          <cell r="C4805">
            <v>44958</v>
          </cell>
        </row>
        <row r="4806">
          <cell r="A4806">
            <v>44958</v>
          </cell>
          <cell r="B4806">
            <v>44958</v>
          </cell>
          <cell r="C4806">
            <v>44958</v>
          </cell>
        </row>
        <row r="4807">
          <cell r="A4807">
            <v>44958</v>
          </cell>
          <cell r="B4807">
            <v>44958</v>
          </cell>
          <cell r="C4807">
            <v>44958</v>
          </cell>
        </row>
        <row r="4808">
          <cell r="A4808">
            <v>44958</v>
          </cell>
          <cell r="B4808">
            <v>44958</v>
          </cell>
          <cell r="C4808">
            <v>44958</v>
          </cell>
        </row>
        <row r="4809">
          <cell r="A4809">
            <v>44958</v>
          </cell>
          <cell r="B4809">
            <v>44958</v>
          </cell>
          <cell r="C4809">
            <v>44958</v>
          </cell>
        </row>
        <row r="4810">
          <cell r="A4810">
            <v>44958</v>
          </cell>
          <cell r="B4810">
            <v>44958</v>
          </cell>
          <cell r="C4810">
            <v>44958</v>
          </cell>
        </row>
        <row r="4811">
          <cell r="A4811">
            <v>44958</v>
          </cell>
          <cell r="B4811">
            <v>44958</v>
          </cell>
          <cell r="C4811">
            <v>44958</v>
          </cell>
        </row>
        <row r="4812">
          <cell r="A4812">
            <v>44958</v>
          </cell>
          <cell r="B4812">
            <v>44958</v>
          </cell>
          <cell r="C4812">
            <v>44958</v>
          </cell>
        </row>
        <row r="4813">
          <cell r="A4813">
            <v>44958</v>
          </cell>
          <cell r="B4813">
            <v>44958</v>
          </cell>
          <cell r="C4813">
            <v>44958</v>
          </cell>
        </row>
        <row r="4814">
          <cell r="A4814">
            <v>44958</v>
          </cell>
          <cell r="B4814">
            <v>44958</v>
          </cell>
          <cell r="C4814">
            <v>44958</v>
          </cell>
        </row>
        <row r="4815">
          <cell r="A4815">
            <v>44958</v>
          </cell>
          <cell r="B4815">
            <v>44958</v>
          </cell>
          <cell r="C4815">
            <v>44958</v>
          </cell>
        </row>
        <row r="4816">
          <cell r="A4816">
            <v>44958</v>
          </cell>
          <cell r="B4816">
            <v>44958</v>
          </cell>
          <cell r="C4816">
            <v>44958</v>
          </cell>
        </row>
        <row r="4817">
          <cell r="A4817">
            <v>44958</v>
          </cell>
          <cell r="B4817">
            <v>44958</v>
          </cell>
          <cell r="C4817">
            <v>44958</v>
          </cell>
        </row>
        <row r="4818">
          <cell r="A4818">
            <v>44958</v>
          </cell>
          <cell r="B4818">
            <v>44958</v>
          </cell>
          <cell r="C4818">
            <v>44958</v>
          </cell>
        </row>
        <row r="4819">
          <cell r="A4819">
            <v>44958</v>
          </cell>
          <cell r="B4819">
            <v>44958</v>
          </cell>
          <cell r="C4819">
            <v>44958</v>
          </cell>
        </row>
        <row r="4820">
          <cell r="A4820">
            <v>44958</v>
          </cell>
          <cell r="B4820">
            <v>44958</v>
          </cell>
          <cell r="C4820">
            <v>44958</v>
          </cell>
        </row>
        <row r="4821">
          <cell r="A4821">
            <v>44958</v>
          </cell>
          <cell r="B4821">
            <v>44958</v>
          </cell>
          <cell r="C4821">
            <v>44958</v>
          </cell>
        </row>
        <row r="4822">
          <cell r="A4822">
            <v>44958</v>
          </cell>
          <cell r="B4822">
            <v>44958</v>
          </cell>
          <cell r="C4822">
            <v>44958</v>
          </cell>
        </row>
        <row r="4823">
          <cell r="A4823">
            <v>44958</v>
          </cell>
          <cell r="B4823">
            <v>44958</v>
          </cell>
          <cell r="C4823">
            <v>44958</v>
          </cell>
        </row>
        <row r="4824">
          <cell r="A4824">
            <v>44958</v>
          </cell>
          <cell r="B4824">
            <v>44958</v>
          </cell>
          <cell r="C4824">
            <v>44958</v>
          </cell>
        </row>
        <row r="4825">
          <cell r="A4825">
            <v>44958</v>
          </cell>
          <cell r="B4825">
            <v>44958</v>
          </cell>
          <cell r="C4825">
            <v>44958</v>
          </cell>
        </row>
        <row r="4826">
          <cell r="A4826">
            <v>44958</v>
          </cell>
          <cell r="B4826">
            <v>44958</v>
          </cell>
          <cell r="C4826">
            <v>44958</v>
          </cell>
        </row>
        <row r="4827">
          <cell r="A4827">
            <v>44958</v>
          </cell>
          <cell r="B4827">
            <v>44958</v>
          </cell>
          <cell r="C4827">
            <v>44958</v>
          </cell>
        </row>
        <row r="4828">
          <cell r="A4828">
            <v>44958</v>
          </cell>
          <cell r="B4828">
            <v>44958</v>
          </cell>
          <cell r="C4828">
            <v>44958</v>
          </cell>
        </row>
        <row r="4829">
          <cell r="A4829">
            <v>44958</v>
          </cell>
          <cell r="B4829">
            <v>44958</v>
          </cell>
          <cell r="C4829">
            <v>44958</v>
          </cell>
        </row>
        <row r="4830">
          <cell r="A4830">
            <v>44958</v>
          </cell>
          <cell r="B4830">
            <v>44958</v>
          </cell>
          <cell r="C4830">
            <v>44958</v>
          </cell>
        </row>
        <row r="4831">
          <cell r="A4831">
            <v>44958</v>
          </cell>
          <cell r="B4831">
            <v>44958</v>
          </cell>
          <cell r="C4831">
            <v>44958</v>
          </cell>
        </row>
        <row r="4832">
          <cell r="A4832">
            <v>44958</v>
          </cell>
          <cell r="B4832">
            <v>44958</v>
          </cell>
          <cell r="C4832">
            <v>44958</v>
          </cell>
        </row>
        <row r="4833">
          <cell r="A4833">
            <v>44958</v>
          </cell>
          <cell r="B4833">
            <v>44958</v>
          </cell>
          <cell r="C4833">
            <v>44958</v>
          </cell>
        </row>
        <row r="4834">
          <cell r="A4834">
            <v>44958</v>
          </cell>
          <cell r="B4834">
            <v>44958</v>
          </cell>
          <cell r="C4834">
            <v>44958</v>
          </cell>
        </row>
        <row r="4835">
          <cell r="A4835">
            <v>44958</v>
          </cell>
          <cell r="B4835">
            <v>44958</v>
          </cell>
          <cell r="C4835">
            <v>44958</v>
          </cell>
        </row>
        <row r="4836">
          <cell r="A4836">
            <v>44958</v>
          </cell>
          <cell r="B4836">
            <v>44958</v>
          </cell>
          <cell r="C4836">
            <v>44958</v>
          </cell>
        </row>
        <row r="4837">
          <cell r="A4837">
            <v>44958</v>
          </cell>
          <cell r="B4837">
            <v>44958</v>
          </cell>
          <cell r="C4837">
            <v>44958</v>
          </cell>
        </row>
        <row r="4838">
          <cell r="A4838">
            <v>44958</v>
          </cell>
          <cell r="B4838">
            <v>44958</v>
          </cell>
          <cell r="C4838">
            <v>44958</v>
          </cell>
        </row>
        <row r="4839">
          <cell r="A4839">
            <v>44958</v>
          </cell>
          <cell r="B4839">
            <v>44958</v>
          </cell>
          <cell r="C4839">
            <v>44958</v>
          </cell>
        </row>
        <row r="4840">
          <cell r="A4840">
            <v>44958</v>
          </cell>
          <cell r="B4840">
            <v>44958</v>
          </cell>
          <cell r="C4840">
            <v>44958</v>
          </cell>
        </row>
        <row r="4841">
          <cell r="A4841">
            <v>44958</v>
          </cell>
          <cell r="B4841">
            <v>44958</v>
          </cell>
          <cell r="C4841">
            <v>44958</v>
          </cell>
        </row>
        <row r="4842">
          <cell r="A4842">
            <v>44958</v>
          </cell>
          <cell r="B4842">
            <v>44958</v>
          </cell>
          <cell r="C4842">
            <v>44958</v>
          </cell>
        </row>
        <row r="4843">
          <cell r="A4843">
            <v>44958</v>
          </cell>
          <cell r="B4843">
            <v>44958</v>
          </cell>
          <cell r="C4843">
            <v>44958</v>
          </cell>
        </row>
        <row r="4844">
          <cell r="A4844">
            <v>44958</v>
          </cell>
          <cell r="B4844">
            <v>44958</v>
          </cell>
          <cell r="C4844">
            <v>44958</v>
          </cell>
        </row>
        <row r="4845">
          <cell r="A4845">
            <v>44958</v>
          </cell>
          <cell r="B4845">
            <v>44958</v>
          </cell>
          <cell r="C4845">
            <v>44958</v>
          </cell>
        </row>
        <row r="4846">
          <cell r="A4846">
            <v>44958</v>
          </cell>
          <cell r="B4846">
            <v>44958</v>
          </cell>
          <cell r="C4846">
            <v>44958</v>
          </cell>
        </row>
        <row r="4847">
          <cell r="A4847">
            <v>44958</v>
          </cell>
          <cell r="B4847">
            <v>44958</v>
          </cell>
          <cell r="C4847">
            <v>44958</v>
          </cell>
        </row>
        <row r="4848">
          <cell r="A4848">
            <v>44958</v>
          </cell>
          <cell r="B4848">
            <v>44958</v>
          </cell>
          <cell r="C4848">
            <v>44958</v>
          </cell>
        </row>
        <row r="4849">
          <cell r="A4849">
            <v>44958</v>
          </cell>
          <cell r="B4849">
            <v>44958</v>
          </cell>
          <cell r="C4849">
            <v>44958</v>
          </cell>
        </row>
        <row r="4850">
          <cell r="A4850">
            <v>44958</v>
          </cell>
          <cell r="B4850">
            <v>44958</v>
          </cell>
          <cell r="C4850">
            <v>44958</v>
          </cell>
        </row>
        <row r="4851">
          <cell r="A4851">
            <v>44958</v>
          </cell>
          <cell r="B4851">
            <v>44958</v>
          </cell>
          <cell r="C4851">
            <v>44958</v>
          </cell>
        </row>
        <row r="4852">
          <cell r="A4852">
            <v>44958</v>
          </cell>
          <cell r="B4852">
            <v>44958</v>
          </cell>
          <cell r="C4852">
            <v>44958</v>
          </cell>
        </row>
        <row r="4853">
          <cell r="A4853">
            <v>44958</v>
          </cell>
          <cell r="B4853">
            <v>44958</v>
          </cell>
          <cell r="C4853">
            <v>44958</v>
          </cell>
        </row>
        <row r="4854">
          <cell r="A4854">
            <v>44958</v>
          </cell>
          <cell r="B4854">
            <v>44958</v>
          </cell>
          <cell r="C4854">
            <v>44958</v>
          </cell>
        </row>
        <row r="4855">
          <cell r="A4855">
            <v>44958</v>
          </cell>
          <cell r="B4855">
            <v>44958</v>
          </cell>
          <cell r="C4855">
            <v>44958</v>
          </cell>
        </row>
        <row r="4856">
          <cell r="A4856">
            <v>44958</v>
          </cell>
          <cell r="B4856">
            <v>44958</v>
          </cell>
          <cell r="C4856">
            <v>44958</v>
          </cell>
        </row>
        <row r="4857">
          <cell r="A4857">
            <v>44958</v>
          </cell>
          <cell r="B4857">
            <v>44958</v>
          </cell>
          <cell r="C4857">
            <v>44958</v>
          </cell>
        </row>
        <row r="4858">
          <cell r="A4858">
            <v>44958</v>
          </cell>
          <cell r="B4858">
            <v>44958</v>
          </cell>
          <cell r="C4858">
            <v>44958</v>
          </cell>
        </row>
        <row r="4859">
          <cell r="A4859">
            <v>44958</v>
          </cell>
          <cell r="B4859">
            <v>44958</v>
          </cell>
          <cell r="C4859">
            <v>44958</v>
          </cell>
        </row>
        <row r="4860">
          <cell r="A4860">
            <v>44958</v>
          </cell>
          <cell r="B4860">
            <v>44958</v>
          </cell>
          <cell r="C4860">
            <v>44958</v>
          </cell>
        </row>
        <row r="4861">
          <cell r="A4861">
            <v>44958</v>
          </cell>
          <cell r="B4861">
            <v>44958</v>
          </cell>
          <cell r="C4861">
            <v>44958</v>
          </cell>
        </row>
        <row r="4862">
          <cell r="A4862">
            <v>44958</v>
          </cell>
          <cell r="B4862">
            <v>44958</v>
          </cell>
          <cell r="C4862">
            <v>44958</v>
          </cell>
        </row>
        <row r="4863">
          <cell r="A4863">
            <v>44958</v>
          </cell>
          <cell r="B4863">
            <v>44958</v>
          </cell>
          <cell r="C4863">
            <v>44958</v>
          </cell>
        </row>
        <row r="4864">
          <cell r="A4864">
            <v>44958</v>
          </cell>
          <cell r="B4864">
            <v>44958</v>
          </cell>
          <cell r="C4864">
            <v>44958</v>
          </cell>
        </row>
        <row r="4865">
          <cell r="A4865">
            <v>44958</v>
          </cell>
          <cell r="B4865">
            <v>44958</v>
          </cell>
          <cell r="C4865">
            <v>44958</v>
          </cell>
        </row>
        <row r="4866">
          <cell r="A4866">
            <v>44958</v>
          </cell>
          <cell r="B4866">
            <v>44958</v>
          </cell>
          <cell r="C4866">
            <v>44958</v>
          </cell>
        </row>
        <row r="4867">
          <cell r="A4867">
            <v>44958</v>
          </cell>
          <cell r="B4867">
            <v>44958</v>
          </cell>
          <cell r="C4867">
            <v>44958</v>
          </cell>
        </row>
        <row r="4868">
          <cell r="A4868">
            <v>44958</v>
          </cell>
          <cell r="B4868">
            <v>44958</v>
          </cell>
          <cell r="C4868">
            <v>44958</v>
          </cell>
        </row>
        <row r="4869">
          <cell r="A4869">
            <v>44958</v>
          </cell>
          <cell r="B4869">
            <v>44958</v>
          </cell>
          <cell r="C4869">
            <v>44958</v>
          </cell>
        </row>
        <row r="4870">
          <cell r="A4870">
            <v>44958</v>
          </cell>
          <cell r="B4870">
            <v>44958</v>
          </cell>
          <cell r="C4870">
            <v>44958</v>
          </cell>
        </row>
        <row r="4871">
          <cell r="A4871">
            <v>44958</v>
          </cell>
          <cell r="B4871">
            <v>44958</v>
          </cell>
          <cell r="C4871">
            <v>44958</v>
          </cell>
        </row>
        <row r="4872">
          <cell r="A4872">
            <v>44958</v>
          </cell>
          <cell r="B4872">
            <v>44958</v>
          </cell>
          <cell r="C4872">
            <v>44958</v>
          </cell>
        </row>
        <row r="4873">
          <cell r="A4873">
            <v>44958</v>
          </cell>
          <cell r="B4873">
            <v>44958</v>
          </cell>
          <cell r="C4873">
            <v>44958</v>
          </cell>
        </row>
        <row r="4874">
          <cell r="A4874">
            <v>44958</v>
          </cell>
          <cell r="B4874">
            <v>44958</v>
          </cell>
          <cell r="C4874">
            <v>44958</v>
          </cell>
        </row>
        <row r="4875">
          <cell r="A4875">
            <v>44958</v>
          </cell>
          <cell r="B4875">
            <v>44958</v>
          </cell>
          <cell r="C4875">
            <v>44958</v>
          </cell>
        </row>
        <row r="4876">
          <cell r="A4876">
            <v>44958</v>
          </cell>
          <cell r="B4876">
            <v>44958</v>
          </cell>
          <cell r="C4876">
            <v>44958</v>
          </cell>
        </row>
        <row r="4877">
          <cell r="A4877">
            <v>44958</v>
          </cell>
          <cell r="B4877">
            <v>44958</v>
          </cell>
          <cell r="C4877">
            <v>44958</v>
          </cell>
        </row>
        <row r="4878">
          <cell r="A4878">
            <v>44958</v>
          </cell>
          <cell r="B4878">
            <v>44958</v>
          </cell>
          <cell r="C4878">
            <v>44958</v>
          </cell>
        </row>
        <row r="4879">
          <cell r="A4879">
            <v>44958</v>
          </cell>
          <cell r="B4879">
            <v>44958</v>
          </cell>
          <cell r="C4879">
            <v>44958</v>
          </cell>
        </row>
        <row r="4880">
          <cell r="A4880">
            <v>44958</v>
          </cell>
          <cell r="B4880">
            <v>44958</v>
          </cell>
          <cell r="C4880">
            <v>44958</v>
          </cell>
        </row>
        <row r="4881">
          <cell r="A4881">
            <v>44958</v>
          </cell>
          <cell r="B4881">
            <v>44958</v>
          </cell>
          <cell r="C4881">
            <v>44958</v>
          </cell>
        </row>
        <row r="4882">
          <cell r="A4882">
            <v>44958</v>
          </cell>
          <cell r="B4882">
            <v>44958</v>
          </cell>
          <cell r="C4882">
            <v>44958</v>
          </cell>
        </row>
        <row r="4883">
          <cell r="A4883">
            <v>44958</v>
          </cell>
          <cell r="B4883">
            <v>44958</v>
          </cell>
          <cell r="C4883">
            <v>44958</v>
          </cell>
        </row>
        <row r="4884">
          <cell r="A4884">
            <v>44958</v>
          </cell>
          <cell r="B4884">
            <v>44958</v>
          </cell>
          <cell r="C4884">
            <v>44958</v>
          </cell>
        </row>
        <row r="4885">
          <cell r="A4885">
            <v>44958</v>
          </cell>
          <cell r="B4885">
            <v>44958</v>
          </cell>
          <cell r="C4885">
            <v>44958</v>
          </cell>
        </row>
        <row r="4886">
          <cell r="A4886">
            <v>44958</v>
          </cell>
          <cell r="B4886">
            <v>44958</v>
          </cell>
          <cell r="C4886">
            <v>44958</v>
          </cell>
        </row>
        <row r="4887">
          <cell r="A4887">
            <v>44958</v>
          </cell>
          <cell r="B4887">
            <v>44958</v>
          </cell>
          <cell r="C4887">
            <v>44958</v>
          </cell>
        </row>
        <row r="4888">
          <cell r="A4888">
            <v>44958</v>
          </cell>
          <cell r="B4888">
            <v>44958</v>
          </cell>
          <cell r="C4888">
            <v>44958</v>
          </cell>
        </row>
        <row r="4889">
          <cell r="A4889">
            <v>44958</v>
          </cell>
          <cell r="B4889">
            <v>44958</v>
          </cell>
          <cell r="C4889">
            <v>44958</v>
          </cell>
        </row>
        <row r="4890">
          <cell r="A4890">
            <v>44958</v>
          </cell>
          <cell r="B4890">
            <v>44958</v>
          </cell>
          <cell r="C4890">
            <v>44958</v>
          </cell>
        </row>
        <row r="4891">
          <cell r="A4891">
            <v>44958</v>
          </cell>
          <cell r="B4891">
            <v>44958</v>
          </cell>
          <cell r="C4891">
            <v>44958</v>
          </cell>
        </row>
        <row r="4892">
          <cell r="A4892">
            <v>44958</v>
          </cell>
          <cell r="B4892">
            <v>44958</v>
          </cell>
          <cell r="C4892">
            <v>44958</v>
          </cell>
        </row>
        <row r="4893">
          <cell r="A4893">
            <v>44958</v>
          </cell>
          <cell r="B4893">
            <v>44958</v>
          </cell>
          <cell r="C4893">
            <v>44958</v>
          </cell>
        </row>
        <row r="4894">
          <cell r="A4894">
            <v>44958</v>
          </cell>
          <cell r="B4894">
            <v>44958</v>
          </cell>
          <cell r="C4894">
            <v>44958</v>
          </cell>
        </row>
        <row r="4895">
          <cell r="A4895">
            <v>44958</v>
          </cell>
          <cell r="B4895">
            <v>44958</v>
          </cell>
          <cell r="C4895">
            <v>44958</v>
          </cell>
        </row>
        <row r="4896">
          <cell r="A4896">
            <v>44958</v>
          </cell>
          <cell r="B4896">
            <v>44958</v>
          </cell>
          <cell r="C4896">
            <v>44958</v>
          </cell>
        </row>
        <row r="4897">
          <cell r="A4897">
            <v>44958</v>
          </cell>
          <cell r="B4897">
            <v>44958</v>
          </cell>
          <cell r="C4897">
            <v>44958</v>
          </cell>
        </row>
        <row r="4898">
          <cell r="A4898">
            <v>44958</v>
          </cell>
          <cell r="B4898">
            <v>44958</v>
          </cell>
          <cell r="C4898">
            <v>44958</v>
          </cell>
        </row>
        <row r="4899">
          <cell r="A4899">
            <v>44958</v>
          </cell>
          <cell r="B4899">
            <v>44958</v>
          </cell>
          <cell r="C4899">
            <v>44958</v>
          </cell>
        </row>
        <row r="4900">
          <cell r="A4900">
            <v>44958</v>
          </cell>
          <cell r="B4900">
            <v>44958</v>
          </cell>
          <cell r="C4900">
            <v>44958</v>
          </cell>
        </row>
        <row r="4901">
          <cell r="A4901">
            <v>44958</v>
          </cell>
          <cell r="B4901">
            <v>44958</v>
          </cell>
          <cell r="C4901">
            <v>44958</v>
          </cell>
        </row>
        <row r="4902">
          <cell r="A4902">
            <v>44958</v>
          </cell>
          <cell r="B4902">
            <v>44958</v>
          </cell>
          <cell r="C4902">
            <v>44958</v>
          </cell>
        </row>
        <row r="4903">
          <cell r="A4903">
            <v>44958</v>
          </cell>
          <cell r="B4903">
            <v>44958</v>
          </cell>
          <cell r="C4903">
            <v>44958</v>
          </cell>
        </row>
        <row r="4904">
          <cell r="A4904">
            <v>44958</v>
          </cell>
          <cell r="B4904">
            <v>44958</v>
          </cell>
          <cell r="C4904">
            <v>44958</v>
          </cell>
        </row>
        <row r="4905">
          <cell r="A4905">
            <v>44958</v>
          </cell>
          <cell r="B4905">
            <v>44958</v>
          </cell>
          <cell r="C4905">
            <v>44958</v>
          </cell>
        </row>
        <row r="4906">
          <cell r="A4906">
            <v>44958</v>
          </cell>
          <cell r="B4906">
            <v>44958</v>
          </cell>
          <cell r="C4906">
            <v>44958</v>
          </cell>
        </row>
        <row r="4907">
          <cell r="A4907">
            <v>44958</v>
          </cell>
          <cell r="B4907">
            <v>44958</v>
          </cell>
          <cell r="C4907">
            <v>44958</v>
          </cell>
        </row>
        <row r="4908">
          <cell r="A4908">
            <v>44958</v>
          </cell>
          <cell r="B4908">
            <v>44958</v>
          </cell>
          <cell r="C4908">
            <v>44958</v>
          </cell>
        </row>
        <row r="4909">
          <cell r="A4909">
            <v>44958</v>
          </cell>
          <cell r="B4909">
            <v>44958</v>
          </cell>
          <cell r="C4909">
            <v>44958</v>
          </cell>
        </row>
        <row r="4910">
          <cell r="A4910">
            <v>44958</v>
          </cell>
          <cell r="B4910">
            <v>44958</v>
          </cell>
          <cell r="C4910">
            <v>44958</v>
          </cell>
        </row>
        <row r="4911">
          <cell r="A4911">
            <v>44958</v>
          </cell>
          <cell r="B4911">
            <v>44958</v>
          </cell>
          <cell r="C4911">
            <v>44958</v>
          </cell>
        </row>
        <row r="4912">
          <cell r="A4912">
            <v>44958</v>
          </cell>
          <cell r="B4912">
            <v>44958</v>
          </cell>
          <cell r="C4912">
            <v>44958</v>
          </cell>
        </row>
        <row r="4913">
          <cell r="A4913">
            <v>44958</v>
          </cell>
          <cell r="B4913">
            <v>44958</v>
          </cell>
          <cell r="C4913">
            <v>44958</v>
          </cell>
        </row>
        <row r="4914">
          <cell r="A4914">
            <v>44958</v>
          </cell>
          <cell r="B4914">
            <v>44958</v>
          </cell>
          <cell r="C4914">
            <v>44958</v>
          </cell>
        </row>
        <row r="4915">
          <cell r="A4915">
            <v>44958</v>
          </cell>
          <cell r="B4915">
            <v>44958</v>
          </cell>
          <cell r="C4915">
            <v>44958</v>
          </cell>
        </row>
        <row r="4916">
          <cell r="A4916">
            <v>44958</v>
          </cell>
          <cell r="B4916">
            <v>44958</v>
          </cell>
          <cell r="C4916">
            <v>44958</v>
          </cell>
        </row>
        <row r="4917">
          <cell r="A4917">
            <v>44958</v>
          </cell>
          <cell r="B4917">
            <v>44958</v>
          </cell>
          <cell r="C4917">
            <v>44958</v>
          </cell>
        </row>
        <row r="4918">
          <cell r="A4918">
            <v>44958</v>
          </cell>
          <cell r="B4918">
            <v>44958</v>
          </cell>
          <cell r="C4918">
            <v>44958</v>
          </cell>
        </row>
        <row r="4919">
          <cell r="A4919">
            <v>44958</v>
          </cell>
          <cell r="B4919">
            <v>44958</v>
          </cell>
          <cell r="C4919">
            <v>44958</v>
          </cell>
        </row>
        <row r="4920">
          <cell r="A4920">
            <v>44958</v>
          </cell>
          <cell r="B4920">
            <v>44958</v>
          </cell>
          <cell r="C4920">
            <v>44958</v>
          </cell>
        </row>
        <row r="4921">
          <cell r="A4921">
            <v>44958</v>
          </cell>
          <cell r="B4921">
            <v>44958</v>
          </cell>
          <cell r="C4921">
            <v>44958</v>
          </cell>
        </row>
        <row r="4922">
          <cell r="A4922">
            <v>44958</v>
          </cell>
          <cell r="B4922">
            <v>44958</v>
          </cell>
          <cell r="C4922">
            <v>44958</v>
          </cell>
        </row>
        <row r="4923">
          <cell r="A4923">
            <v>44958</v>
          </cell>
          <cell r="B4923">
            <v>44958</v>
          </cell>
          <cell r="C4923">
            <v>44958</v>
          </cell>
        </row>
        <row r="4924">
          <cell r="A4924">
            <v>44958</v>
          </cell>
          <cell r="B4924">
            <v>44958</v>
          </cell>
          <cell r="C4924">
            <v>44958</v>
          </cell>
        </row>
        <row r="4925">
          <cell r="A4925">
            <v>44958</v>
          </cell>
          <cell r="B4925">
            <v>44958</v>
          </cell>
          <cell r="C4925">
            <v>44958</v>
          </cell>
        </row>
        <row r="4926">
          <cell r="A4926">
            <v>44958</v>
          </cell>
          <cell r="B4926">
            <v>44958</v>
          </cell>
          <cell r="C4926">
            <v>44958</v>
          </cell>
        </row>
        <row r="4927">
          <cell r="A4927">
            <v>44958</v>
          </cell>
          <cell r="B4927">
            <v>44958</v>
          </cell>
          <cell r="C4927">
            <v>44958</v>
          </cell>
        </row>
        <row r="4928">
          <cell r="A4928">
            <v>44958</v>
          </cell>
          <cell r="B4928">
            <v>44958</v>
          </cell>
          <cell r="C4928">
            <v>44958</v>
          </cell>
        </row>
        <row r="4929">
          <cell r="A4929">
            <v>44958</v>
          </cell>
          <cell r="B4929">
            <v>44958</v>
          </cell>
          <cell r="C4929">
            <v>44958</v>
          </cell>
        </row>
        <row r="4930">
          <cell r="A4930">
            <v>44958</v>
          </cell>
          <cell r="B4930">
            <v>44958</v>
          </cell>
          <cell r="C4930">
            <v>44958</v>
          </cell>
        </row>
        <row r="4931">
          <cell r="A4931">
            <v>44958</v>
          </cell>
          <cell r="B4931">
            <v>44958</v>
          </cell>
          <cell r="C4931">
            <v>44958</v>
          </cell>
        </row>
        <row r="4932">
          <cell r="A4932">
            <v>44958</v>
          </cell>
          <cell r="B4932">
            <v>44958</v>
          </cell>
          <cell r="C4932">
            <v>44958</v>
          </cell>
        </row>
        <row r="4933">
          <cell r="A4933">
            <v>44958</v>
          </cell>
          <cell r="B4933">
            <v>44958</v>
          </cell>
          <cell r="C4933">
            <v>44958</v>
          </cell>
        </row>
        <row r="4934">
          <cell r="A4934">
            <v>44958</v>
          </cell>
          <cell r="B4934">
            <v>44958</v>
          </cell>
          <cell r="C4934">
            <v>44958</v>
          </cell>
        </row>
        <row r="4935">
          <cell r="A4935">
            <v>44958</v>
          </cell>
          <cell r="B4935">
            <v>44958</v>
          </cell>
          <cell r="C4935">
            <v>44958</v>
          </cell>
        </row>
        <row r="4936">
          <cell r="A4936">
            <v>44958</v>
          </cell>
          <cell r="B4936">
            <v>44958</v>
          </cell>
          <cell r="C4936">
            <v>44958</v>
          </cell>
        </row>
        <row r="4937">
          <cell r="A4937">
            <v>44958</v>
          </cell>
          <cell r="B4937">
            <v>44958</v>
          </cell>
          <cell r="C4937">
            <v>44958</v>
          </cell>
        </row>
        <row r="4938">
          <cell r="A4938">
            <v>44958</v>
          </cell>
          <cell r="B4938">
            <v>44958</v>
          </cell>
          <cell r="C4938">
            <v>44958</v>
          </cell>
        </row>
        <row r="4939">
          <cell r="A4939">
            <v>44958</v>
          </cell>
          <cell r="B4939">
            <v>44958</v>
          </cell>
          <cell r="C4939">
            <v>44958</v>
          </cell>
        </row>
        <row r="4940">
          <cell r="A4940">
            <v>44958</v>
          </cell>
          <cell r="B4940">
            <v>44958</v>
          </cell>
          <cell r="C4940">
            <v>44958</v>
          </cell>
        </row>
        <row r="4941">
          <cell r="A4941">
            <v>44958</v>
          </cell>
          <cell r="B4941">
            <v>44958</v>
          </cell>
          <cell r="C4941">
            <v>44958</v>
          </cell>
        </row>
        <row r="4942">
          <cell r="A4942">
            <v>44958</v>
          </cell>
          <cell r="B4942">
            <v>44958</v>
          </cell>
          <cell r="C4942">
            <v>44958</v>
          </cell>
        </row>
        <row r="4943">
          <cell r="A4943">
            <v>44958</v>
          </cell>
          <cell r="B4943">
            <v>44958</v>
          </cell>
          <cell r="C4943">
            <v>44958</v>
          </cell>
        </row>
        <row r="4944">
          <cell r="A4944">
            <v>44958</v>
          </cell>
          <cell r="B4944">
            <v>44958</v>
          </cell>
          <cell r="C4944">
            <v>44958</v>
          </cell>
        </row>
        <row r="4945">
          <cell r="A4945">
            <v>44958</v>
          </cell>
          <cell r="B4945">
            <v>44958</v>
          </cell>
          <cell r="C4945">
            <v>44958</v>
          </cell>
        </row>
        <row r="4946">
          <cell r="A4946">
            <v>44958</v>
          </cell>
          <cell r="B4946">
            <v>44958</v>
          </cell>
          <cell r="C4946">
            <v>44958</v>
          </cell>
        </row>
        <row r="4947">
          <cell r="A4947">
            <v>44958</v>
          </cell>
          <cell r="B4947">
            <v>44958</v>
          </cell>
          <cell r="C4947">
            <v>44958</v>
          </cell>
        </row>
        <row r="4948">
          <cell r="A4948">
            <v>44958</v>
          </cell>
          <cell r="B4948">
            <v>44958</v>
          </cell>
          <cell r="C4948">
            <v>44958</v>
          </cell>
        </row>
        <row r="4949">
          <cell r="A4949">
            <v>44958</v>
          </cell>
          <cell r="B4949">
            <v>44958</v>
          </cell>
          <cell r="C4949">
            <v>44958</v>
          </cell>
        </row>
        <row r="4950">
          <cell r="A4950">
            <v>44958</v>
          </cell>
          <cell r="B4950">
            <v>44958</v>
          </cell>
          <cell r="C4950">
            <v>44958</v>
          </cell>
        </row>
        <row r="4951">
          <cell r="A4951">
            <v>44958</v>
          </cell>
          <cell r="B4951">
            <v>44958</v>
          </cell>
          <cell r="C4951">
            <v>44958</v>
          </cell>
        </row>
        <row r="4952">
          <cell r="A4952">
            <v>44958</v>
          </cell>
          <cell r="B4952">
            <v>44958</v>
          </cell>
          <cell r="C4952">
            <v>44958</v>
          </cell>
        </row>
        <row r="4953">
          <cell r="A4953">
            <v>44958</v>
          </cell>
          <cell r="B4953">
            <v>44958</v>
          </cell>
          <cell r="C4953">
            <v>44958</v>
          </cell>
        </row>
        <row r="4954">
          <cell r="A4954">
            <v>44958</v>
          </cell>
          <cell r="B4954">
            <v>44958</v>
          </cell>
          <cell r="C4954">
            <v>44958</v>
          </cell>
        </row>
        <row r="4955">
          <cell r="A4955">
            <v>44958</v>
          </cell>
          <cell r="B4955">
            <v>44958</v>
          </cell>
          <cell r="C4955">
            <v>44958</v>
          </cell>
        </row>
        <row r="4956">
          <cell r="A4956">
            <v>44958</v>
          </cell>
          <cell r="B4956">
            <v>44958</v>
          </cell>
          <cell r="C4956">
            <v>44958</v>
          </cell>
        </row>
        <row r="4957">
          <cell r="A4957">
            <v>44958</v>
          </cell>
          <cell r="B4957">
            <v>44958</v>
          </cell>
          <cell r="C4957">
            <v>44958</v>
          </cell>
        </row>
        <row r="4958">
          <cell r="A4958">
            <v>44958</v>
          </cell>
          <cell r="B4958">
            <v>44958</v>
          </cell>
          <cell r="C4958">
            <v>44958</v>
          </cell>
        </row>
        <row r="4959">
          <cell r="A4959">
            <v>44958</v>
          </cell>
          <cell r="B4959">
            <v>44958</v>
          </cell>
          <cell r="C4959">
            <v>44958</v>
          </cell>
        </row>
        <row r="4960">
          <cell r="A4960">
            <v>44958</v>
          </cell>
          <cell r="B4960">
            <v>44958</v>
          </cell>
          <cell r="C4960">
            <v>44958</v>
          </cell>
        </row>
        <row r="4961">
          <cell r="A4961">
            <v>44958</v>
          </cell>
          <cell r="B4961">
            <v>44958</v>
          </cell>
          <cell r="C4961">
            <v>44958</v>
          </cell>
        </row>
        <row r="4962">
          <cell r="A4962">
            <v>44958</v>
          </cell>
          <cell r="B4962">
            <v>44958</v>
          </cell>
          <cell r="C4962">
            <v>44958</v>
          </cell>
        </row>
        <row r="4963">
          <cell r="A4963">
            <v>44958</v>
          </cell>
          <cell r="B4963">
            <v>44958</v>
          </cell>
          <cell r="C4963">
            <v>44958</v>
          </cell>
        </row>
        <row r="4964">
          <cell r="A4964">
            <v>44958</v>
          </cell>
          <cell r="B4964">
            <v>44958</v>
          </cell>
          <cell r="C4964">
            <v>44958</v>
          </cell>
        </row>
        <row r="4965">
          <cell r="A4965">
            <v>44958</v>
          </cell>
          <cell r="B4965">
            <v>44958</v>
          </cell>
          <cell r="C4965">
            <v>44958</v>
          </cell>
        </row>
        <row r="4966">
          <cell r="A4966">
            <v>44958</v>
          </cell>
          <cell r="B4966">
            <v>44958</v>
          </cell>
          <cell r="C4966">
            <v>44958</v>
          </cell>
        </row>
        <row r="4967">
          <cell r="A4967">
            <v>44958</v>
          </cell>
          <cell r="B4967">
            <v>44958</v>
          </cell>
          <cell r="C4967">
            <v>44958</v>
          </cell>
        </row>
        <row r="4968">
          <cell r="A4968">
            <v>44958</v>
          </cell>
          <cell r="B4968">
            <v>44958</v>
          </cell>
          <cell r="C4968">
            <v>44958</v>
          </cell>
        </row>
        <row r="4969">
          <cell r="A4969">
            <v>44958</v>
          </cell>
          <cell r="B4969">
            <v>44958</v>
          </cell>
          <cell r="C4969">
            <v>44958</v>
          </cell>
        </row>
        <row r="4970">
          <cell r="A4970">
            <v>44958</v>
          </cell>
          <cell r="B4970">
            <v>44958</v>
          </cell>
          <cell r="C4970">
            <v>44958</v>
          </cell>
        </row>
        <row r="4971">
          <cell r="A4971">
            <v>44958</v>
          </cell>
          <cell r="B4971">
            <v>44958</v>
          </cell>
          <cell r="C4971">
            <v>44958</v>
          </cell>
        </row>
        <row r="4972">
          <cell r="A4972">
            <v>44958</v>
          </cell>
          <cell r="B4972">
            <v>44958</v>
          </cell>
          <cell r="C4972">
            <v>44958</v>
          </cell>
        </row>
        <row r="4973">
          <cell r="A4973">
            <v>44958</v>
          </cell>
          <cell r="B4973">
            <v>44958</v>
          </cell>
          <cell r="C4973">
            <v>44958</v>
          </cell>
        </row>
        <row r="4974">
          <cell r="A4974">
            <v>44958</v>
          </cell>
          <cell r="B4974">
            <v>44958</v>
          </cell>
          <cell r="C4974">
            <v>44958</v>
          </cell>
        </row>
        <row r="4975">
          <cell r="A4975">
            <v>44958</v>
          </cell>
          <cell r="B4975">
            <v>44958</v>
          </cell>
          <cell r="C4975">
            <v>44958</v>
          </cell>
        </row>
        <row r="4976">
          <cell r="A4976">
            <v>44958</v>
          </cell>
          <cell r="B4976">
            <v>44958</v>
          </cell>
          <cell r="C4976">
            <v>44958</v>
          </cell>
        </row>
        <row r="4977">
          <cell r="A4977">
            <v>44958</v>
          </cell>
          <cell r="B4977">
            <v>44958</v>
          </cell>
          <cell r="C4977">
            <v>44958</v>
          </cell>
        </row>
        <row r="4978">
          <cell r="A4978">
            <v>44958</v>
          </cell>
          <cell r="B4978">
            <v>44958</v>
          </cell>
          <cell r="C4978">
            <v>44958</v>
          </cell>
        </row>
        <row r="4979">
          <cell r="A4979">
            <v>44958</v>
          </cell>
          <cell r="B4979">
            <v>44958</v>
          </cell>
          <cell r="C4979">
            <v>44958</v>
          </cell>
        </row>
        <row r="4980">
          <cell r="A4980">
            <v>44958</v>
          </cell>
          <cell r="B4980">
            <v>44958</v>
          </cell>
          <cell r="C4980">
            <v>44958</v>
          </cell>
        </row>
        <row r="4981">
          <cell r="A4981">
            <v>44958</v>
          </cell>
          <cell r="B4981">
            <v>44958</v>
          </cell>
          <cell r="C4981">
            <v>44958</v>
          </cell>
        </row>
        <row r="4982">
          <cell r="A4982">
            <v>44958</v>
          </cell>
          <cell r="B4982">
            <v>44958</v>
          </cell>
          <cell r="C4982">
            <v>44958</v>
          </cell>
        </row>
        <row r="4983">
          <cell r="A4983">
            <v>44958</v>
          </cell>
          <cell r="B4983">
            <v>44958</v>
          </cell>
          <cell r="C4983">
            <v>44958</v>
          </cell>
        </row>
        <row r="4984">
          <cell r="A4984">
            <v>44958</v>
          </cell>
          <cell r="B4984">
            <v>44958</v>
          </cell>
          <cell r="C4984">
            <v>44958</v>
          </cell>
        </row>
        <row r="4985">
          <cell r="A4985">
            <v>44958</v>
          </cell>
          <cell r="B4985">
            <v>44958</v>
          </cell>
          <cell r="C4985">
            <v>44958</v>
          </cell>
        </row>
        <row r="4986">
          <cell r="A4986">
            <v>44958</v>
          </cell>
          <cell r="B4986">
            <v>44958</v>
          </cell>
          <cell r="C4986">
            <v>44958</v>
          </cell>
        </row>
        <row r="4987">
          <cell r="A4987">
            <v>44958</v>
          </cell>
          <cell r="B4987">
            <v>44958</v>
          </cell>
          <cell r="C4987">
            <v>44958</v>
          </cell>
        </row>
        <row r="4988">
          <cell r="A4988">
            <v>44958</v>
          </cell>
          <cell r="B4988">
            <v>44958</v>
          </cell>
          <cell r="C4988">
            <v>44958</v>
          </cell>
        </row>
        <row r="4989">
          <cell r="A4989">
            <v>44958</v>
          </cell>
          <cell r="B4989">
            <v>44958</v>
          </cell>
          <cell r="C4989">
            <v>44958</v>
          </cell>
        </row>
        <row r="4990">
          <cell r="A4990">
            <v>44958</v>
          </cell>
          <cell r="B4990">
            <v>44958</v>
          </cell>
          <cell r="C4990">
            <v>44958</v>
          </cell>
        </row>
        <row r="4991">
          <cell r="A4991">
            <v>44958</v>
          </cell>
          <cell r="B4991">
            <v>44958</v>
          </cell>
          <cell r="C4991">
            <v>44958</v>
          </cell>
        </row>
        <row r="4992">
          <cell r="A4992">
            <v>44958</v>
          </cell>
          <cell r="B4992">
            <v>44958</v>
          </cell>
          <cell r="C4992">
            <v>44958</v>
          </cell>
        </row>
        <row r="4993">
          <cell r="A4993">
            <v>44958</v>
          </cell>
          <cell r="B4993">
            <v>44958</v>
          </cell>
          <cell r="C4993">
            <v>44958</v>
          </cell>
        </row>
        <row r="4994">
          <cell r="A4994">
            <v>44958</v>
          </cell>
          <cell r="B4994">
            <v>44958</v>
          </cell>
          <cell r="C4994">
            <v>44958</v>
          </cell>
        </row>
        <row r="4995">
          <cell r="A4995">
            <v>44958</v>
          </cell>
          <cell r="B4995">
            <v>44958</v>
          </cell>
          <cell r="C4995">
            <v>44958</v>
          </cell>
        </row>
        <row r="4996">
          <cell r="A4996">
            <v>44958</v>
          </cell>
          <cell r="B4996">
            <v>44958</v>
          </cell>
          <cell r="C4996">
            <v>44958</v>
          </cell>
        </row>
        <row r="4997">
          <cell r="A4997">
            <v>44958</v>
          </cell>
          <cell r="B4997">
            <v>44958</v>
          </cell>
          <cell r="C4997">
            <v>44958</v>
          </cell>
        </row>
        <row r="4998">
          <cell r="A4998">
            <v>44958</v>
          </cell>
          <cell r="B4998">
            <v>44958</v>
          </cell>
          <cell r="C4998">
            <v>44958</v>
          </cell>
        </row>
        <row r="4999">
          <cell r="A4999">
            <v>44958</v>
          </cell>
          <cell r="B4999">
            <v>44958</v>
          </cell>
          <cell r="C4999">
            <v>44958</v>
          </cell>
        </row>
        <row r="5000">
          <cell r="A5000">
            <v>44958</v>
          </cell>
          <cell r="B5000">
            <v>44958</v>
          </cell>
          <cell r="C5000">
            <v>44958</v>
          </cell>
        </row>
        <row r="5001">
          <cell r="A5001">
            <v>44958</v>
          </cell>
          <cell r="B5001">
            <v>44958</v>
          </cell>
          <cell r="C5001">
            <v>44958</v>
          </cell>
        </row>
        <row r="5002">
          <cell r="A5002">
            <v>44958</v>
          </cell>
          <cell r="B5002">
            <v>44958</v>
          </cell>
          <cell r="C5002">
            <v>44958</v>
          </cell>
        </row>
        <row r="5003">
          <cell r="A5003">
            <v>44958</v>
          </cell>
          <cell r="B5003">
            <v>44958</v>
          </cell>
          <cell r="C5003">
            <v>44958</v>
          </cell>
        </row>
        <row r="5004">
          <cell r="A5004">
            <v>44958</v>
          </cell>
          <cell r="B5004">
            <v>44958</v>
          </cell>
          <cell r="C5004">
            <v>44958</v>
          </cell>
        </row>
        <row r="5005">
          <cell r="A5005">
            <v>44958</v>
          </cell>
          <cell r="B5005">
            <v>44958</v>
          </cell>
          <cell r="C5005">
            <v>44958</v>
          </cell>
        </row>
        <row r="5006">
          <cell r="A5006">
            <v>44958</v>
          </cell>
          <cell r="B5006">
            <v>44958</v>
          </cell>
          <cell r="C5006">
            <v>44958</v>
          </cell>
        </row>
        <row r="5007">
          <cell r="A5007">
            <v>44958</v>
          </cell>
          <cell r="B5007">
            <v>44958</v>
          </cell>
          <cell r="C5007">
            <v>44958</v>
          </cell>
        </row>
        <row r="5008">
          <cell r="A5008">
            <v>44958</v>
          </cell>
          <cell r="B5008">
            <v>44958</v>
          </cell>
          <cell r="C5008">
            <v>44958</v>
          </cell>
        </row>
        <row r="5009">
          <cell r="A5009">
            <v>44958</v>
          </cell>
          <cell r="B5009">
            <v>44958</v>
          </cell>
          <cell r="C5009">
            <v>44958</v>
          </cell>
        </row>
        <row r="5010">
          <cell r="A5010">
            <v>44958</v>
          </cell>
          <cell r="B5010">
            <v>44958</v>
          </cell>
          <cell r="C5010">
            <v>44958</v>
          </cell>
        </row>
        <row r="5011">
          <cell r="A5011">
            <v>44958</v>
          </cell>
          <cell r="B5011">
            <v>44958</v>
          </cell>
          <cell r="C5011">
            <v>44958</v>
          </cell>
        </row>
        <row r="5012">
          <cell r="A5012">
            <v>44958</v>
          </cell>
          <cell r="B5012">
            <v>44958</v>
          </cell>
          <cell r="C5012">
            <v>44958</v>
          </cell>
        </row>
        <row r="5013">
          <cell r="A5013">
            <v>44958</v>
          </cell>
          <cell r="B5013">
            <v>44958</v>
          </cell>
          <cell r="C5013">
            <v>44958</v>
          </cell>
        </row>
        <row r="5014">
          <cell r="A5014">
            <v>44958</v>
          </cell>
          <cell r="B5014">
            <v>44958</v>
          </cell>
          <cell r="C5014">
            <v>44958</v>
          </cell>
        </row>
        <row r="5015">
          <cell r="A5015">
            <v>44958</v>
          </cell>
          <cell r="B5015">
            <v>44958</v>
          </cell>
          <cell r="C5015">
            <v>44958</v>
          </cell>
        </row>
        <row r="5016">
          <cell r="A5016">
            <v>44958</v>
          </cell>
          <cell r="B5016">
            <v>44958</v>
          </cell>
          <cell r="C5016">
            <v>44958</v>
          </cell>
        </row>
        <row r="5017">
          <cell r="A5017">
            <v>44958</v>
          </cell>
          <cell r="B5017">
            <v>44958</v>
          </cell>
          <cell r="C5017">
            <v>44958</v>
          </cell>
        </row>
        <row r="5018">
          <cell r="A5018">
            <v>44958</v>
          </cell>
          <cell r="B5018">
            <v>44958</v>
          </cell>
          <cell r="C5018">
            <v>44958</v>
          </cell>
        </row>
        <row r="5019">
          <cell r="A5019">
            <v>44958</v>
          </cell>
          <cell r="B5019">
            <v>44958</v>
          </cell>
          <cell r="C5019">
            <v>44958</v>
          </cell>
        </row>
        <row r="5020">
          <cell r="A5020">
            <v>44958</v>
          </cell>
          <cell r="B5020">
            <v>44958</v>
          </cell>
          <cell r="C5020">
            <v>44958</v>
          </cell>
        </row>
        <row r="5021">
          <cell r="A5021">
            <v>44958</v>
          </cell>
          <cell r="B5021">
            <v>44958</v>
          </cell>
          <cell r="C5021">
            <v>44958</v>
          </cell>
        </row>
        <row r="5022">
          <cell r="A5022">
            <v>44958</v>
          </cell>
          <cell r="B5022">
            <v>44958</v>
          </cell>
          <cell r="C5022">
            <v>44958</v>
          </cell>
        </row>
        <row r="5023">
          <cell r="A5023">
            <v>44958</v>
          </cell>
          <cell r="B5023">
            <v>44958</v>
          </cell>
          <cell r="C5023">
            <v>44958</v>
          </cell>
        </row>
        <row r="5024">
          <cell r="A5024">
            <v>44958</v>
          </cell>
          <cell r="B5024">
            <v>44958</v>
          </cell>
          <cell r="C5024">
            <v>44958</v>
          </cell>
        </row>
        <row r="5025">
          <cell r="A5025">
            <v>44958</v>
          </cell>
          <cell r="B5025">
            <v>44958</v>
          </cell>
          <cell r="C5025">
            <v>44958</v>
          </cell>
        </row>
        <row r="5026">
          <cell r="A5026">
            <v>44958</v>
          </cell>
          <cell r="B5026">
            <v>44958</v>
          </cell>
          <cell r="C5026">
            <v>44958</v>
          </cell>
        </row>
        <row r="5027">
          <cell r="A5027">
            <v>44958</v>
          </cell>
          <cell r="B5027">
            <v>44958</v>
          </cell>
          <cell r="C5027">
            <v>44958</v>
          </cell>
        </row>
        <row r="5028">
          <cell r="A5028">
            <v>44958</v>
          </cell>
          <cell r="B5028">
            <v>44958</v>
          </cell>
          <cell r="C5028">
            <v>44958</v>
          </cell>
        </row>
        <row r="5029">
          <cell r="A5029">
            <v>44958</v>
          </cell>
          <cell r="B5029">
            <v>44958</v>
          </cell>
          <cell r="C5029">
            <v>44958</v>
          </cell>
        </row>
        <row r="5030">
          <cell r="A5030">
            <v>44958</v>
          </cell>
          <cell r="B5030">
            <v>44958</v>
          </cell>
          <cell r="C5030">
            <v>44958</v>
          </cell>
        </row>
        <row r="5031">
          <cell r="A5031">
            <v>44958</v>
          </cell>
          <cell r="B5031">
            <v>44958</v>
          </cell>
          <cell r="C5031">
            <v>44958</v>
          </cell>
        </row>
        <row r="5032">
          <cell r="A5032">
            <v>44958</v>
          </cell>
          <cell r="B5032">
            <v>44958</v>
          </cell>
          <cell r="C5032">
            <v>44958</v>
          </cell>
        </row>
        <row r="5033">
          <cell r="A5033">
            <v>44958</v>
          </cell>
          <cell r="B5033">
            <v>44958</v>
          </cell>
          <cell r="C5033">
            <v>44958</v>
          </cell>
        </row>
        <row r="5034">
          <cell r="A5034">
            <v>44958</v>
          </cell>
          <cell r="B5034">
            <v>44958</v>
          </cell>
          <cell r="C5034">
            <v>44958</v>
          </cell>
        </row>
        <row r="5035">
          <cell r="A5035">
            <v>44958</v>
          </cell>
          <cell r="B5035">
            <v>44958</v>
          </cell>
          <cell r="C5035">
            <v>44958</v>
          </cell>
        </row>
        <row r="5036">
          <cell r="A5036">
            <v>44958</v>
          </cell>
          <cell r="B5036">
            <v>44958</v>
          </cell>
          <cell r="C5036">
            <v>44958</v>
          </cell>
        </row>
        <row r="5037">
          <cell r="A5037">
            <v>44958</v>
          </cell>
          <cell r="B5037">
            <v>44958</v>
          </cell>
          <cell r="C5037">
            <v>44958</v>
          </cell>
        </row>
        <row r="5038">
          <cell r="A5038">
            <v>44958</v>
          </cell>
          <cell r="B5038">
            <v>44958</v>
          </cell>
          <cell r="C5038">
            <v>44958</v>
          </cell>
        </row>
        <row r="5039">
          <cell r="A5039">
            <v>44958</v>
          </cell>
          <cell r="B5039">
            <v>44958</v>
          </cell>
          <cell r="C5039">
            <v>44958</v>
          </cell>
        </row>
        <row r="5040">
          <cell r="A5040">
            <v>44958</v>
          </cell>
          <cell r="B5040">
            <v>44958</v>
          </cell>
          <cell r="C5040">
            <v>44958</v>
          </cell>
        </row>
        <row r="5041">
          <cell r="A5041">
            <v>44958</v>
          </cell>
          <cell r="B5041">
            <v>44958</v>
          </cell>
          <cell r="C5041">
            <v>44958</v>
          </cell>
        </row>
        <row r="5042">
          <cell r="A5042">
            <v>44958</v>
          </cell>
          <cell r="B5042">
            <v>44958</v>
          </cell>
          <cell r="C5042">
            <v>44958</v>
          </cell>
        </row>
        <row r="5043">
          <cell r="A5043">
            <v>44958</v>
          </cell>
          <cell r="B5043">
            <v>44958</v>
          </cell>
          <cell r="C5043">
            <v>44958</v>
          </cell>
        </row>
        <row r="5044">
          <cell r="A5044">
            <v>44958</v>
          </cell>
          <cell r="B5044">
            <v>44958</v>
          </cell>
          <cell r="C5044">
            <v>44958</v>
          </cell>
        </row>
        <row r="5045">
          <cell r="A5045">
            <v>44958</v>
          </cell>
          <cell r="B5045">
            <v>44958</v>
          </cell>
          <cell r="C5045">
            <v>44958</v>
          </cell>
        </row>
        <row r="5046">
          <cell r="A5046">
            <v>44958</v>
          </cell>
          <cell r="B5046">
            <v>44958</v>
          </cell>
          <cell r="C5046">
            <v>44958</v>
          </cell>
        </row>
        <row r="5047">
          <cell r="A5047">
            <v>44958</v>
          </cell>
          <cell r="B5047">
            <v>44958</v>
          </cell>
          <cell r="C5047">
            <v>44958</v>
          </cell>
        </row>
        <row r="5048">
          <cell r="A5048">
            <v>44958</v>
          </cell>
          <cell r="B5048">
            <v>44958</v>
          </cell>
          <cell r="C5048">
            <v>44958</v>
          </cell>
        </row>
        <row r="5049">
          <cell r="A5049">
            <v>44958</v>
          </cell>
          <cell r="B5049">
            <v>44958</v>
          </cell>
          <cell r="C5049">
            <v>44958</v>
          </cell>
        </row>
        <row r="5050">
          <cell r="A5050">
            <v>44958</v>
          </cell>
          <cell r="B5050">
            <v>44958</v>
          </cell>
          <cell r="C5050">
            <v>44958</v>
          </cell>
        </row>
        <row r="5051">
          <cell r="A5051">
            <v>44958</v>
          </cell>
          <cell r="B5051">
            <v>44958</v>
          </cell>
          <cell r="C5051">
            <v>44958</v>
          </cell>
        </row>
        <row r="5052">
          <cell r="A5052">
            <v>44958</v>
          </cell>
          <cell r="B5052">
            <v>44958</v>
          </cell>
          <cell r="C5052">
            <v>44958</v>
          </cell>
        </row>
        <row r="5053">
          <cell r="A5053">
            <v>44958</v>
          </cell>
          <cell r="B5053">
            <v>44958</v>
          </cell>
          <cell r="C5053">
            <v>44958</v>
          </cell>
        </row>
        <row r="5054">
          <cell r="A5054">
            <v>44958</v>
          </cell>
          <cell r="B5054">
            <v>44958</v>
          </cell>
          <cell r="C5054">
            <v>44958</v>
          </cell>
        </row>
        <row r="5055">
          <cell r="A5055">
            <v>44958</v>
          </cell>
          <cell r="B5055">
            <v>44958</v>
          </cell>
          <cell r="C5055">
            <v>44958</v>
          </cell>
        </row>
        <row r="5056">
          <cell r="A5056">
            <v>44958</v>
          </cell>
          <cell r="B5056">
            <v>44958</v>
          </cell>
          <cell r="C5056">
            <v>44958</v>
          </cell>
        </row>
        <row r="5057">
          <cell r="A5057">
            <v>44958</v>
          </cell>
          <cell r="B5057">
            <v>44958</v>
          </cell>
          <cell r="C5057">
            <v>44958</v>
          </cell>
        </row>
        <row r="5058">
          <cell r="A5058">
            <v>44958</v>
          </cell>
          <cell r="B5058">
            <v>44958</v>
          </cell>
          <cell r="C5058">
            <v>44958</v>
          </cell>
        </row>
        <row r="5059">
          <cell r="A5059">
            <v>44958</v>
          </cell>
          <cell r="B5059">
            <v>44958</v>
          </cell>
          <cell r="C5059">
            <v>44958</v>
          </cell>
        </row>
        <row r="5060">
          <cell r="A5060">
            <v>44958</v>
          </cell>
          <cell r="B5060">
            <v>44958</v>
          </cell>
          <cell r="C5060">
            <v>44958</v>
          </cell>
        </row>
        <row r="5061">
          <cell r="A5061">
            <v>44958</v>
          </cell>
          <cell r="B5061">
            <v>44958</v>
          </cell>
          <cell r="C5061">
            <v>44958</v>
          </cell>
        </row>
        <row r="5062">
          <cell r="A5062">
            <v>44958</v>
          </cell>
          <cell r="B5062">
            <v>44958</v>
          </cell>
          <cell r="C5062">
            <v>44958</v>
          </cell>
        </row>
        <row r="5063">
          <cell r="A5063">
            <v>44958</v>
          </cell>
          <cell r="B5063">
            <v>44958</v>
          </cell>
          <cell r="C5063">
            <v>44958</v>
          </cell>
        </row>
        <row r="5064">
          <cell r="A5064">
            <v>44958</v>
          </cell>
          <cell r="B5064">
            <v>44958</v>
          </cell>
          <cell r="C5064">
            <v>44958</v>
          </cell>
        </row>
        <row r="5065">
          <cell r="A5065">
            <v>44958</v>
          </cell>
          <cell r="B5065">
            <v>44958</v>
          </cell>
          <cell r="C5065">
            <v>44958</v>
          </cell>
        </row>
        <row r="5066">
          <cell r="A5066">
            <v>44958</v>
          </cell>
          <cell r="B5066">
            <v>44958</v>
          </cell>
          <cell r="C5066">
            <v>44958</v>
          </cell>
        </row>
        <row r="5067">
          <cell r="A5067">
            <v>44958</v>
          </cell>
          <cell r="B5067">
            <v>44958</v>
          </cell>
          <cell r="C5067">
            <v>44958</v>
          </cell>
        </row>
        <row r="5068">
          <cell r="A5068">
            <v>44958</v>
          </cell>
          <cell r="B5068">
            <v>44958</v>
          </cell>
          <cell r="C5068">
            <v>44958</v>
          </cell>
        </row>
        <row r="5069">
          <cell r="A5069">
            <v>44958</v>
          </cell>
          <cell r="B5069">
            <v>44958</v>
          </cell>
          <cell r="C5069">
            <v>44958</v>
          </cell>
        </row>
        <row r="5070">
          <cell r="A5070">
            <v>44958</v>
          </cell>
          <cell r="B5070">
            <v>44958</v>
          </cell>
          <cell r="C5070">
            <v>44958</v>
          </cell>
        </row>
        <row r="5071">
          <cell r="A5071">
            <v>44958</v>
          </cell>
          <cell r="B5071">
            <v>44958</v>
          </cell>
          <cell r="C5071">
            <v>44958</v>
          </cell>
        </row>
        <row r="5072">
          <cell r="A5072">
            <v>44958</v>
          </cell>
          <cell r="B5072">
            <v>44958</v>
          </cell>
          <cell r="C5072">
            <v>44958</v>
          </cell>
        </row>
        <row r="5073">
          <cell r="A5073">
            <v>44958</v>
          </cell>
          <cell r="B5073">
            <v>44958</v>
          </cell>
          <cell r="C5073">
            <v>44958</v>
          </cell>
        </row>
        <row r="5074">
          <cell r="A5074">
            <v>44958</v>
          </cell>
          <cell r="B5074">
            <v>44958</v>
          </cell>
          <cell r="C5074">
            <v>44958</v>
          </cell>
        </row>
        <row r="5075">
          <cell r="A5075">
            <v>44958</v>
          </cell>
          <cell r="B5075">
            <v>44958</v>
          </cell>
          <cell r="C5075">
            <v>44958</v>
          </cell>
        </row>
        <row r="5076">
          <cell r="A5076">
            <v>44958</v>
          </cell>
          <cell r="B5076">
            <v>44958</v>
          </cell>
          <cell r="C5076">
            <v>44958</v>
          </cell>
        </row>
        <row r="5077">
          <cell r="A5077">
            <v>44958</v>
          </cell>
          <cell r="B5077">
            <v>44958</v>
          </cell>
          <cell r="C5077">
            <v>44958</v>
          </cell>
        </row>
        <row r="5078">
          <cell r="A5078">
            <v>44958</v>
          </cell>
          <cell r="B5078">
            <v>44958</v>
          </cell>
          <cell r="C5078">
            <v>44958</v>
          </cell>
        </row>
        <row r="5079">
          <cell r="A5079">
            <v>44958</v>
          </cell>
          <cell r="B5079">
            <v>44958</v>
          </cell>
          <cell r="C5079">
            <v>44958</v>
          </cell>
        </row>
        <row r="5080">
          <cell r="A5080">
            <v>44958</v>
          </cell>
          <cell r="B5080">
            <v>44958</v>
          </cell>
          <cell r="C5080">
            <v>44958</v>
          </cell>
        </row>
        <row r="5081">
          <cell r="A5081">
            <v>44958</v>
          </cell>
          <cell r="B5081">
            <v>44958</v>
          </cell>
          <cell r="C5081">
            <v>44958</v>
          </cell>
        </row>
        <row r="5082">
          <cell r="A5082">
            <v>44958</v>
          </cell>
          <cell r="B5082">
            <v>44958</v>
          </cell>
          <cell r="C5082">
            <v>44958</v>
          </cell>
        </row>
        <row r="5083">
          <cell r="A5083">
            <v>44958</v>
          </cell>
          <cell r="B5083">
            <v>44958</v>
          </cell>
          <cell r="C5083">
            <v>44958</v>
          </cell>
        </row>
        <row r="5084">
          <cell r="A5084">
            <v>44958</v>
          </cell>
          <cell r="B5084">
            <v>44958</v>
          </cell>
          <cell r="C5084">
            <v>44958</v>
          </cell>
        </row>
        <row r="5085">
          <cell r="A5085">
            <v>44958</v>
          </cell>
          <cell r="B5085">
            <v>44958</v>
          </cell>
          <cell r="C5085">
            <v>44958</v>
          </cell>
        </row>
        <row r="5086">
          <cell r="A5086">
            <v>44958</v>
          </cell>
          <cell r="B5086">
            <v>44958</v>
          </cell>
          <cell r="C5086">
            <v>44958</v>
          </cell>
        </row>
        <row r="5087">
          <cell r="A5087">
            <v>44958</v>
          </cell>
          <cell r="B5087">
            <v>44958</v>
          </cell>
          <cell r="C5087">
            <v>44958</v>
          </cell>
        </row>
        <row r="5088">
          <cell r="A5088">
            <v>44958</v>
          </cell>
          <cell r="B5088">
            <v>44958</v>
          </cell>
          <cell r="C5088">
            <v>44958</v>
          </cell>
        </row>
        <row r="5089">
          <cell r="A5089">
            <v>44958</v>
          </cell>
          <cell r="B5089">
            <v>44958</v>
          </cell>
          <cell r="C5089">
            <v>44958</v>
          </cell>
        </row>
        <row r="5090">
          <cell r="A5090">
            <v>44958</v>
          </cell>
          <cell r="B5090">
            <v>44958</v>
          </cell>
          <cell r="C5090">
            <v>44958</v>
          </cell>
        </row>
        <row r="5091">
          <cell r="A5091">
            <v>44958</v>
          </cell>
          <cell r="B5091">
            <v>44958</v>
          </cell>
          <cell r="C5091">
            <v>44958</v>
          </cell>
        </row>
        <row r="5092">
          <cell r="A5092">
            <v>44958</v>
          </cell>
          <cell r="B5092">
            <v>44958</v>
          </cell>
          <cell r="C5092">
            <v>44958</v>
          </cell>
        </row>
        <row r="5093">
          <cell r="A5093">
            <v>44958</v>
          </cell>
          <cell r="B5093">
            <v>44958</v>
          </cell>
          <cell r="C5093">
            <v>44958</v>
          </cell>
        </row>
        <row r="5094">
          <cell r="A5094">
            <v>44958</v>
          </cell>
          <cell r="B5094">
            <v>44958</v>
          </cell>
          <cell r="C5094">
            <v>44958</v>
          </cell>
        </row>
        <row r="5095">
          <cell r="A5095">
            <v>44958</v>
          </cell>
          <cell r="B5095">
            <v>44958</v>
          </cell>
          <cell r="C5095">
            <v>44958</v>
          </cell>
        </row>
        <row r="5096">
          <cell r="A5096">
            <v>44958</v>
          </cell>
          <cell r="B5096">
            <v>44958</v>
          </cell>
          <cell r="C5096">
            <v>44958</v>
          </cell>
        </row>
        <row r="5097">
          <cell r="A5097">
            <v>44958</v>
          </cell>
          <cell r="B5097">
            <v>44958</v>
          </cell>
          <cell r="C5097">
            <v>44958</v>
          </cell>
        </row>
        <row r="5098">
          <cell r="A5098">
            <v>44958</v>
          </cell>
          <cell r="B5098">
            <v>44958</v>
          </cell>
          <cell r="C5098">
            <v>44958</v>
          </cell>
        </row>
        <row r="5099">
          <cell r="A5099">
            <v>44958</v>
          </cell>
          <cell r="B5099">
            <v>44958</v>
          </cell>
          <cell r="C5099">
            <v>44958</v>
          </cell>
        </row>
        <row r="5100">
          <cell r="A5100">
            <v>44958</v>
          </cell>
          <cell r="B5100">
            <v>44958</v>
          </cell>
          <cell r="C5100">
            <v>44958</v>
          </cell>
        </row>
        <row r="5101">
          <cell r="A5101">
            <v>44958</v>
          </cell>
          <cell r="B5101">
            <v>44958</v>
          </cell>
          <cell r="C5101">
            <v>44958</v>
          </cell>
        </row>
        <row r="5102">
          <cell r="A5102">
            <v>44958</v>
          </cell>
          <cell r="B5102">
            <v>44958</v>
          </cell>
          <cell r="C5102">
            <v>44958</v>
          </cell>
        </row>
        <row r="5103">
          <cell r="A5103">
            <v>44958</v>
          </cell>
          <cell r="B5103">
            <v>44958</v>
          </cell>
          <cell r="C5103">
            <v>44958</v>
          </cell>
        </row>
        <row r="5104">
          <cell r="A5104">
            <v>44958</v>
          </cell>
          <cell r="B5104">
            <v>44958</v>
          </cell>
          <cell r="C5104">
            <v>44958</v>
          </cell>
        </row>
        <row r="5105">
          <cell r="A5105">
            <v>44958</v>
          </cell>
          <cell r="B5105">
            <v>44958</v>
          </cell>
          <cell r="C5105">
            <v>44958</v>
          </cell>
        </row>
        <row r="5106">
          <cell r="A5106">
            <v>44958</v>
          </cell>
          <cell r="B5106">
            <v>44958</v>
          </cell>
          <cell r="C5106">
            <v>44958</v>
          </cell>
        </row>
        <row r="5107">
          <cell r="A5107">
            <v>44958</v>
          </cell>
          <cell r="B5107">
            <v>44958</v>
          </cell>
          <cell r="C5107">
            <v>44958</v>
          </cell>
        </row>
        <row r="5108">
          <cell r="A5108">
            <v>44958</v>
          </cell>
          <cell r="B5108">
            <v>44958</v>
          </cell>
          <cell r="C5108">
            <v>44958</v>
          </cell>
        </row>
        <row r="5109">
          <cell r="A5109">
            <v>44958</v>
          </cell>
          <cell r="B5109">
            <v>44958</v>
          </cell>
          <cell r="C5109">
            <v>44958</v>
          </cell>
        </row>
        <row r="5110">
          <cell r="A5110">
            <v>44958</v>
          </cell>
          <cell r="B5110">
            <v>44958</v>
          </cell>
          <cell r="C5110">
            <v>44958</v>
          </cell>
        </row>
        <row r="5111">
          <cell r="A5111">
            <v>44958</v>
          </cell>
          <cell r="B5111">
            <v>44958</v>
          </cell>
          <cell r="C5111">
            <v>44958</v>
          </cell>
        </row>
        <row r="5112">
          <cell r="A5112">
            <v>44958</v>
          </cell>
          <cell r="B5112">
            <v>44958</v>
          </cell>
          <cell r="C5112">
            <v>44958</v>
          </cell>
        </row>
        <row r="5113">
          <cell r="A5113">
            <v>44958</v>
          </cell>
          <cell r="B5113">
            <v>44958</v>
          </cell>
          <cell r="C5113">
            <v>44958</v>
          </cell>
        </row>
        <row r="5114">
          <cell r="A5114">
            <v>44958</v>
          </cell>
          <cell r="B5114">
            <v>44958</v>
          </cell>
          <cell r="C5114">
            <v>44958</v>
          </cell>
        </row>
        <row r="5115">
          <cell r="A5115">
            <v>44958</v>
          </cell>
          <cell r="B5115">
            <v>44958</v>
          </cell>
          <cell r="C5115">
            <v>44958</v>
          </cell>
        </row>
        <row r="5116">
          <cell r="A5116">
            <v>44958</v>
          </cell>
          <cell r="B5116">
            <v>44958</v>
          </cell>
          <cell r="C5116">
            <v>44958</v>
          </cell>
        </row>
        <row r="5117">
          <cell r="A5117">
            <v>44958</v>
          </cell>
          <cell r="B5117">
            <v>44958</v>
          </cell>
          <cell r="C5117">
            <v>44958</v>
          </cell>
        </row>
        <row r="5118">
          <cell r="A5118">
            <v>44958</v>
          </cell>
          <cell r="B5118">
            <v>44958</v>
          </cell>
          <cell r="C5118">
            <v>44958</v>
          </cell>
        </row>
        <row r="5119">
          <cell r="A5119">
            <v>44958</v>
          </cell>
          <cell r="B5119">
            <v>44958</v>
          </cell>
          <cell r="C5119">
            <v>44958</v>
          </cell>
        </row>
        <row r="5120">
          <cell r="A5120">
            <v>44958</v>
          </cell>
          <cell r="B5120">
            <v>44958</v>
          </cell>
          <cell r="C5120">
            <v>44958</v>
          </cell>
        </row>
        <row r="5121">
          <cell r="A5121">
            <v>44958</v>
          </cell>
          <cell r="B5121">
            <v>44958</v>
          </cell>
          <cell r="C5121">
            <v>44958</v>
          </cell>
        </row>
        <row r="5122">
          <cell r="A5122">
            <v>44958</v>
          </cell>
          <cell r="B5122">
            <v>44958</v>
          </cell>
          <cell r="C5122">
            <v>44958</v>
          </cell>
        </row>
        <row r="5123">
          <cell r="A5123">
            <v>44958</v>
          </cell>
          <cell r="B5123">
            <v>44958</v>
          </cell>
          <cell r="C5123">
            <v>44958</v>
          </cell>
        </row>
        <row r="5124">
          <cell r="A5124">
            <v>44958</v>
          </cell>
          <cell r="B5124">
            <v>44958</v>
          </cell>
          <cell r="C5124">
            <v>44958</v>
          </cell>
        </row>
        <row r="5125">
          <cell r="A5125">
            <v>44958</v>
          </cell>
          <cell r="B5125">
            <v>44958</v>
          </cell>
          <cell r="C5125">
            <v>44958</v>
          </cell>
        </row>
        <row r="5126">
          <cell r="A5126">
            <v>44958</v>
          </cell>
          <cell r="B5126">
            <v>44958</v>
          </cell>
          <cell r="C5126">
            <v>44958</v>
          </cell>
        </row>
        <row r="5127">
          <cell r="A5127">
            <v>44958</v>
          </cell>
          <cell r="B5127">
            <v>44958</v>
          </cell>
          <cell r="C5127">
            <v>44958</v>
          </cell>
        </row>
        <row r="5128">
          <cell r="A5128">
            <v>44958</v>
          </cell>
          <cell r="B5128">
            <v>44958</v>
          </cell>
          <cell r="C5128">
            <v>44958</v>
          </cell>
        </row>
        <row r="5129">
          <cell r="A5129">
            <v>44958</v>
          </cell>
          <cell r="B5129">
            <v>44958</v>
          </cell>
          <cell r="C5129">
            <v>44958</v>
          </cell>
        </row>
        <row r="5130">
          <cell r="A5130">
            <v>44958</v>
          </cell>
          <cell r="B5130">
            <v>44958</v>
          </cell>
          <cell r="C5130">
            <v>44958</v>
          </cell>
        </row>
        <row r="5131">
          <cell r="A5131">
            <v>44958</v>
          </cell>
          <cell r="B5131">
            <v>44958</v>
          </cell>
          <cell r="C5131">
            <v>44958</v>
          </cell>
        </row>
        <row r="5132">
          <cell r="A5132">
            <v>44958</v>
          </cell>
          <cell r="B5132">
            <v>44958</v>
          </cell>
          <cell r="C5132">
            <v>44958</v>
          </cell>
        </row>
        <row r="5133">
          <cell r="A5133">
            <v>44958</v>
          </cell>
          <cell r="B5133">
            <v>44958</v>
          </cell>
          <cell r="C5133">
            <v>44958</v>
          </cell>
        </row>
        <row r="5134">
          <cell r="A5134">
            <v>44958</v>
          </cell>
          <cell r="B5134">
            <v>44958</v>
          </cell>
          <cell r="C5134">
            <v>44958</v>
          </cell>
        </row>
        <row r="5135">
          <cell r="A5135">
            <v>44958</v>
          </cell>
          <cell r="B5135">
            <v>44958</v>
          </cell>
          <cell r="C5135">
            <v>44958</v>
          </cell>
        </row>
        <row r="5136">
          <cell r="A5136">
            <v>44958</v>
          </cell>
          <cell r="B5136">
            <v>44958</v>
          </cell>
          <cell r="C5136">
            <v>44958</v>
          </cell>
        </row>
        <row r="5137">
          <cell r="A5137">
            <v>44958</v>
          </cell>
          <cell r="B5137">
            <v>44958</v>
          </cell>
          <cell r="C5137">
            <v>44958</v>
          </cell>
        </row>
        <row r="5138">
          <cell r="A5138">
            <v>44958</v>
          </cell>
          <cell r="B5138">
            <v>44958</v>
          </cell>
          <cell r="C5138">
            <v>44958</v>
          </cell>
        </row>
        <row r="5139">
          <cell r="A5139">
            <v>44958</v>
          </cell>
          <cell r="B5139">
            <v>44958</v>
          </cell>
          <cell r="C5139">
            <v>44958</v>
          </cell>
        </row>
        <row r="5140">
          <cell r="A5140">
            <v>44958</v>
          </cell>
          <cell r="B5140">
            <v>44958</v>
          </cell>
          <cell r="C5140">
            <v>44958</v>
          </cell>
        </row>
        <row r="5141">
          <cell r="A5141">
            <v>44958</v>
          </cell>
          <cell r="B5141">
            <v>44958</v>
          </cell>
          <cell r="C5141">
            <v>44958</v>
          </cell>
        </row>
        <row r="5142">
          <cell r="A5142">
            <v>44958</v>
          </cell>
          <cell r="B5142">
            <v>44958</v>
          </cell>
          <cell r="C5142">
            <v>44958</v>
          </cell>
        </row>
        <row r="5143">
          <cell r="A5143">
            <v>44958</v>
          </cell>
          <cell r="B5143">
            <v>44958</v>
          </cell>
          <cell r="C5143">
            <v>44958</v>
          </cell>
        </row>
        <row r="5144">
          <cell r="A5144">
            <v>44958</v>
          </cell>
          <cell r="B5144">
            <v>44958</v>
          </cell>
          <cell r="C5144">
            <v>44958</v>
          </cell>
        </row>
        <row r="5145">
          <cell r="A5145">
            <v>44958</v>
          </cell>
          <cell r="B5145">
            <v>44958</v>
          </cell>
          <cell r="C5145">
            <v>44958</v>
          </cell>
        </row>
        <row r="5146">
          <cell r="A5146">
            <v>44958</v>
          </cell>
          <cell r="B5146">
            <v>44958</v>
          </cell>
          <cell r="C5146">
            <v>44958</v>
          </cell>
        </row>
        <row r="5147">
          <cell r="A5147">
            <v>44958</v>
          </cell>
          <cell r="B5147">
            <v>44958</v>
          </cell>
          <cell r="C5147">
            <v>44958</v>
          </cell>
        </row>
        <row r="5148">
          <cell r="A5148">
            <v>44958</v>
          </cell>
          <cell r="B5148">
            <v>44958</v>
          </cell>
          <cell r="C5148">
            <v>44958</v>
          </cell>
        </row>
        <row r="5149">
          <cell r="A5149">
            <v>44958</v>
          </cell>
          <cell r="B5149">
            <v>44958</v>
          </cell>
          <cell r="C5149">
            <v>44958</v>
          </cell>
        </row>
        <row r="5150">
          <cell r="A5150">
            <v>44958</v>
          </cell>
          <cell r="B5150">
            <v>44958</v>
          </cell>
          <cell r="C5150">
            <v>44958</v>
          </cell>
        </row>
        <row r="5151">
          <cell r="A5151">
            <v>44958</v>
          </cell>
          <cell r="B5151">
            <v>44958</v>
          </cell>
          <cell r="C5151">
            <v>44958</v>
          </cell>
        </row>
        <row r="5152">
          <cell r="A5152">
            <v>44958</v>
          </cell>
          <cell r="B5152">
            <v>44958</v>
          </cell>
          <cell r="C5152">
            <v>44958</v>
          </cell>
        </row>
        <row r="5153">
          <cell r="A5153">
            <v>44958</v>
          </cell>
          <cell r="B5153">
            <v>44958</v>
          </cell>
          <cell r="C5153">
            <v>44958</v>
          </cell>
        </row>
        <row r="5154">
          <cell r="A5154">
            <v>44958</v>
          </cell>
          <cell r="B5154">
            <v>44958</v>
          </cell>
          <cell r="C5154">
            <v>44958</v>
          </cell>
        </row>
        <row r="5155">
          <cell r="A5155">
            <v>44958</v>
          </cell>
          <cell r="B5155">
            <v>44958</v>
          </cell>
          <cell r="C5155">
            <v>44958</v>
          </cell>
        </row>
        <row r="5156">
          <cell r="A5156">
            <v>44958</v>
          </cell>
          <cell r="B5156">
            <v>44958</v>
          </cell>
          <cell r="C5156">
            <v>44958</v>
          </cell>
        </row>
        <row r="5157">
          <cell r="A5157">
            <v>44958</v>
          </cell>
          <cell r="B5157">
            <v>44958</v>
          </cell>
          <cell r="C5157">
            <v>44958</v>
          </cell>
        </row>
        <row r="5158">
          <cell r="A5158">
            <v>44958</v>
          </cell>
          <cell r="B5158">
            <v>44958</v>
          </cell>
          <cell r="C5158">
            <v>44958</v>
          </cell>
        </row>
        <row r="5159">
          <cell r="A5159">
            <v>44958</v>
          </cell>
          <cell r="B5159">
            <v>44958</v>
          </cell>
          <cell r="C5159">
            <v>44958</v>
          </cell>
        </row>
        <row r="5160">
          <cell r="A5160">
            <v>44958</v>
          </cell>
          <cell r="B5160">
            <v>44958</v>
          </cell>
          <cell r="C5160">
            <v>44958</v>
          </cell>
        </row>
        <row r="5161">
          <cell r="A5161">
            <v>44958</v>
          </cell>
          <cell r="B5161">
            <v>44958</v>
          </cell>
          <cell r="C5161">
            <v>44958</v>
          </cell>
        </row>
        <row r="5162">
          <cell r="A5162">
            <v>44958</v>
          </cell>
          <cell r="B5162">
            <v>44958</v>
          </cell>
          <cell r="C5162">
            <v>44958</v>
          </cell>
        </row>
        <row r="5163">
          <cell r="A5163">
            <v>44958</v>
          </cell>
          <cell r="B5163">
            <v>44958</v>
          </cell>
          <cell r="C5163">
            <v>44958</v>
          </cell>
        </row>
        <row r="5164">
          <cell r="A5164">
            <v>44958</v>
          </cell>
          <cell r="B5164">
            <v>44958</v>
          </cell>
          <cell r="C5164">
            <v>44958</v>
          </cell>
        </row>
        <row r="5165">
          <cell r="A5165">
            <v>44958</v>
          </cell>
          <cell r="B5165">
            <v>44958</v>
          </cell>
          <cell r="C5165">
            <v>44958</v>
          </cell>
        </row>
        <row r="5166">
          <cell r="A5166">
            <v>44958</v>
          </cell>
          <cell r="B5166">
            <v>44958</v>
          </cell>
          <cell r="C5166">
            <v>44958</v>
          </cell>
        </row>
        <row r="5167">
          <cell r="A5167">
            <v>44958</v>
          </cell>
          <cell r="B5167">
            <v>44958</v>
          </cell>
          <cell r="C5167">
            <v>44958</v>
          </cell>
        </row>
        <row r="5168">
          <cell r="A5168">
            <v>44958</v>
          </cell>
          <cell r="B5168">
            <v>44958</v>
          </cell>
          <cell r="C5168">
            <v>44958</v>
          </cell>
        </row>
        <row r="5169">
          <cell r="A5169">
            <v>44958</v>
          </cell>
          <cell r="B5169">
            <v>44958</v>
          </cell>
          <cell r="C5169">
            <v>44958</v>
          </cell>
        </row>
        <row r="5170">
          <cell r="A5170">
            <v>44958</v>
          </cell>
          <cell r="B5170">
            <v>44958</v>
          </cell>
          <cell r="C5170">
            <v>44958</v>
          </cell>
        </row>
        <row r="5171">
          <cell r="A5171">
            <v>44958</v>
          </cell>
          <cell r="B5171">
            <v>44958</v>
          </cell>
          <cell r="C5171">
            <v>44958</v>
          </cell>
        </row>
        <row r="5172">
          <cell r="A5172">
            <v>44958</v>
          </cell>
          <cell r="B5172">
            <v>44958</v>
          </cell>
          <cell r="C5172">
            <v>44958</v>
          </cell>
        </row>
        <row r="5173">
          <cell r="A5173">
            <v>44958</v>
          </cell>
          <cell r="B5173">
            <v>44958</v>
          </cell>
          <cell r="C5173">
            <v>44958</v>
          </cell>
        </row>
        <row r="5174">
          <cell r="A5174">
            <v>44958</v>
          </cell>
          <cell r="B5174">
            <v>44958</v>
          </cell>
          <cell r="C5174">
            <v>44958</v>
          </cell>
        </row>
        <row r="5175">
          <cell r="A5175">
            <v>44958</v>
          </cell>
          <cell r="B5175">
            <v>44958</v>
          </cell>
          <cell r="C5175">
            <v>44958</v>
          </cell>
        </row>
        <row r="5176">
          <cell r="A5176">
            <v>44958</v>
          </cell>
          <cell r="B5176">
            <v>44958</v>
          </cell>
          <cell r="C5176">
            <v>44958</v>
          </cell>
        </row>
        <row r="5177">
          <cell r="A5177">
            <v>44958</v>
          </cell>
          <cell r="B5177">
            <v>44958</v>
          </cell>
          <cell r="C5177">
            <v>44958</v>
          </cell>
        </row>
        <row r="5178">
          <cell r="A5178">
            <v>44958</v>
          </cell>
          <cell r="B5178">
            <v>44958</v>
          </cell>
          <cell r="C5178">
            <v>44958</v>
          </cell>
        </row>
        <row r="5179">
          <cell r="A5179">
            <v>44958</v>
          </cell>
          <cell r="B5179">
            <v>44958</v>
          </cell>
          <cell r="C5179">
            <v>44958</v>
          </cell>
        </row>
        <row r="5180">
          <cell r="A5180">
            <v>44958</v>
          </cell>
          <cell r="B5180">
            <v>44958</v>
          </cell>
          <cell r="C5180">
            <v>44958</v>
          </cell>
        </row>
        <row r="5181">
          <cell r="A5181">
            <v>44958</v>
          </cell>
          <cell r="B5181">
            <v>44958</v>
          </cell>
          <cell r="C5181">
            <v>44958</v>
          </cell>
        </row>
        <row r="5182">
          <cell r="A5182">
            <v>44958</v>
          </cell>
          <cell r="B5182">
            <v>44958</v>
          </cell>
          <cell r="C5182">
            <v>44958</v>
          </cell>
        </row>
        <row r="5183">
          <cell r="A5183">
            <v>44958</v>
          </cell>
          <cell r="B5183">
            <v>44958</v>
          </cell>
          <cell r="C5183">
            <v>44958</v>
          </cell>
        </row>
        <row r="5184">
          <cell r="A5184">
            <v>44958</v>
          </cell>
          <cell r="B5184">
            <v>44958</v>
          </cell>
          <cell r="C5184">
            <v>44958</v>
          </cell>
        </row>
        <row r="5185">
          <cell r="A5185">
            <v>44958</v>
          </cell>
          <cell r="B5185">
            <v>44958</v>
          </cell>
          <cell r="C5185">
            <v>44958</v>
          </cell>
        </row>
        <row r="5186">
          <cell r="A5186">
            <v>44958</v>
          </cell>
          <cell r="B5186">
            <v>44958</v>
          </cell>
          <cell r="C5186">
            <v>44958</v>
          </cell>
        </row>
        <row r="5187">
          <cell r="A5187">
            <v>44958</v>
          </cell>
          <cell r="B5187">
            <v>44958</v>
          </cell>
          <cell r="C5187">
            <v>44958</v>
          </cell>
        </row>
        <row r="5188">
          <cell r="A5188">
            <v>44958</v>
          </cell>
          <cell r="B5188">
            <v>44958</v>
          </cell>
          <cell r="C5188">
            <v>44958</v>
          </cell>
        </row>
        <row r="5189">
          <cell r="A5189">
            <v>44958</v>
          </cell>
          <cell r="B5189">
            <v>44958</v>
          </cell>
          <cell r="C5189">
            <v>44958</v>
          </cell>
        </row>
        <row r="5190">
          <cell r="A5190">
            <v>44958</v>
          </cell>
          <cell r="B5190">
            <v>44958</v>
          </cell>
          <cell r="C5190">
            <v>44958</v>
          </cell>
        </row>
        <row r="5191">
          <cell r="A5191">
            <v>44958</v>
          </cell>
          <cell r="B5191">
            <v>44958</v>
          </cell>
          <cell r="C5191">
            <v>44958</v>
          </cell>
        </row>
        <row r="5192">
          <cell r="A5192">
            <v>44958</v>
          </cell>
          <cell r="B5192">
            <v>44958</v>
          </cell>
          <cell r="C5192">
            <v>44958</v>
          </cell>
        </row>
        <row r="5193">
          <cell r="A5193">
            <v>44958</v>
          </cell>
          <cell r="B5193">
            <v>44958</v>
          </cell>
          <cell r="C5193">
            <v>44958</v>
          </cell>
        </row>
        <row r="5194">
          <cell r="A5194">
            <v>44958</v>
          </cell>
          <cell r="B5194">
            <v>44958</v>
          </cell>
          <cell r="C5194">
            <v>44958</v>
          </cell>
        </row>
        <row r="5195">
          <cell r="A5195">
            <v>44958</v>
          </cell>
          <cell r="B5195">
            <v>44958</v>
          </cell>
          <cell r="C5195">
            <v>44958</v>
          </cell>
        </row>
        <row r="5196">
          <cell r="A5196">
            <v>44958</v>
          </cell>
          <cell r="B5196">
            <v>44958</v>
          </cell>
          <cell r="C5196">
            <v>44958</v>
          </cell>
        </row>
        <row r="5197">
          <cell r="A5197">
            <v>44958</v>
          </cell>
          <cell r="B5197">
            <v>44958</v>
          </cell>
          <cell r="C5197">
            <v>44958</v>
          </cell>
        </row>
        <row r="5198">
          <cell r="A5198">
            <v>44958</v>
          </cell>
          <cell r="B5198">
            <v>44958</v>
          </cell>
          <cell r="C5198">
            <v>44958</v>
          </cell>
        </row>
        <row r="5199">
          <cell r="A5199">
            <v>44958</v>
          </cell>
          <cell r="B5199">
            <v>44958</v>
          </cell>
          <cell r="C5199">
            <v>44958</v>
          </cell>
        </row>
        <row r="5200">
          <cell r="A5200">
            <v>44958</v>
          </cell>
          <cell r="B5200">
            <v>44958</v>
          </cell>
          <cell r="C5200">
            <v>44958</v>
          </cell>
        </row>
        <row r="5201">
          <cell r="A5201">
            <v>44958</v>
          </cell>
          <cell r="B5201">
            <v>44958</v>
          </cell>
          <cell r="C5201">
            <v>44958</v>
          </cell>
        </row>
        <row r="5202">
          <cell r="A5202">
            <v>44958</v>
          </cell>
          <cell r="B5202">
            <v>44958</v>
          </cell>
          <cell r="C5202">
            <v>44958</v>
          </cell>
        </row>
        <row r="5203">
          <cell r="A5203">
            <v>44958</v>
          </cell>
          <cell r="B5203">
            <v>44958</v>
          </cell>
          <cell r="C5203">
            <v>44958</v>
          </cell>
        </row>
        <row r="5204">
          <cell r="A5204">
            <v>44958</v>
          </cell>
          <cell r="B5204">
            <v>44958</v>
          </cell>
          <cell r="C5204">
            <v>44958</v>
          </cell>
        </row>
        <row r="5205">
          <cell r="A5205">
            <v>44958</v>
          </cell>
          <cell r="B5205">
            <v>44958</v>
          </cell>
          <cell r="C5205">
            <v>44958</v>
          </cell>
        </row>
        <row r="5206">
          <cell r="A5206">
            <v>44958</v>
          </cell>
          <cell r="B5206">
            <v>44958</v>
          </cell>
          <cell r="C5206">
            <v>44958</v>
          </cell>
        </row>
        <row r="5207">
          <cell r="A5207">
            <v>44958</v>
          </cell>
          <cell r="B5207">
            <v>44958</v>
          </cell>
          <cell r="C5207">
            <v>44958</v>
          </cell>
        </row>
        <row r="5208">
          <cell r="A5208">
            <v>44958</v>
          </cell>
          <cell r="B5208">
            <v>44958</v>
          </cell>
          <cell r="C5208">
            <v>44958</v>
          </cell>
        </row>
        <row r="5209">
          <cell r="A5209">
            <v>44958</v>
          </cell>
          <cell r="B5209">
            <v>44958</v>
          </cell>
          <cell r="C5209">
            <v>44958</v>
          </cell>
        </row>
        <row r="5210">
          <cell r="A5210">
            <v>44958</v>
          </cell>
          <cell r="B5210">
            <v>44958</v>
          </cell>
          <cell r="C5210">
            <v>44958</v>
          </cell>
        </row>
        <row r="5211">
          <cell r="A5211">
            <v>44958</v>
          </cell>
          <cell r="B5211">
            <v>44958</v>
          </cell>
          <cell r="C5211">
            <v>44958</v>
          </cell>
        </row>
        <row r="5212">
          <cell r="A5212">
            <v>44958</v>
          </cell>
          <cell r="B5212">
            <v>44958</v>
          </cell>
          <cell r="C5212">
            <v>44958</v>
          </cell>
        </row>
        <row r="5213">
          <cell r="A5213">
            <v>44958</v>
          </cell>
          <cell r="B5213">
            <v>44958</v>
          </cell>
          <cell r="C5213">
            <v>44958</v>
          </cell>
        </row>
        <row r="5214">
          <cell r="A5214">
            <v>44958</v>
          </cell>
          <cell r="B5214">
            <v>44958</v>
          </cell>
          <cell r="C5214">
            <v>44958</v>
          </cell>
        </row>
        <row r="5215">
          <cell r="A5215">
            <v>44958</v>
          </cell>
          <cell r="B5215">
            <v>44958</v>
          </cell>
          <cell r="C5215">
            <v>44958</v>
          </cell>
        </row>
        <row r="5216">
          <cell r="A5216">
            <v>44958</v>
          </cell>
          <cell r="B5216">
            <v>44958</v>
          </cell>
          <cell r="C5216">
            <v>44958</v>
          </cell>
        </row>
        <row r="5217">
          <cell r="A5217">
            <v>44958</v>
          </cell>
          <cell r="B5217">
            <v>44958</v>
          </cell>
          <cell r="C5217">
            <v>44958</v>
          </cell>
        </row>
        <row r="5218">
          <cell r="A5218">
            <v>44958</v>
          </cell>
          <cell r="B5218">
            <v>44958</v>
          </cell>
          <cell r="C5218">
            <v>44958</v>
          </cell>
        </row>
        <row r="5219">
          <cell r="A5219">
            <v>44958</v>
          </cell>
          <cell r="B5219">
            <v>44958</v>
          </cell>
          <cell r="C5219">
            <v>44958</v>
          </cell>
        </row>
        <row r="5220">
          <cell r="A5220">
            <v>44958</v>
          </cell>
          <cell r="B5220">
            <v>44958</v>
          </cell>
          <cell r="C5220">
            <v>44958</v>
          </cell>
        </row>
        <row r="5221">
          <cell r="A5221">
            <v>44958</v>
          </cell>
          <cell r="B5221">
            <v>44958</v>
          </cell>
          <cell r="C5221">
            <v>44958</v>
          </cell>
        </row>
        <row r="5222">
          <cell r="A5222">
            <v>44958</v>
          </cell>
          <cell r="B5222">
            <v>44958</v>
          </cell>
          <cell r="C5222">
            <v>44958</v>
          </cell>
        </row>
        <row r="5223">
          <cell r="A5223">
            <v>44958</v>
          </cell>
          <cell r="B5223">
            <v>44958</v>
          </cell>
          <cell r="C5223">
            <v>44958</v>
          </cell>
        </row>
        <row r="5224">
          <cell r="A5224">
            <v>44958</v>
          </cell>
          <cell r="B5224">
            <v>44958</v>
          </cell>
          <cell r="C5224">
            <v>44958</v>
          </cell>
        </row>
        <row r="5225">
          <cell r="A5225">
            <v>44958</v>
          </cell>
          <cell r="B5225">
            <v>44958</v>
          </cell>
          <cell r="C5225">
            <v>44958</v>
          </cell>
        </row>
        <row r="5226">
          <cell r="A5226">
            <v>44958</v>
          </cell>
          <cell r="B5226">
            <v>44958</v>
          </cell>
          <cell r="C5226">
            <v>44958</v>
          </cell>
        </row>
        <row r="5227">
          <cell r="A5227">
            <v>44958</v>
          </cell>
          <cell r="B5227">
            <v>44958</v>
          </cell>
          <cell r="C5227">
            <v>44958</v>
          </cell>
        </row>
        <row r="5228">
          <cell r="A5228">
            <v>44958</v>
          </cell>
          <cell r="B5228">
            <v>44958</v>
          </cell>
          <cell r="C5228">
            <v>44958</v>
          </cell>
        </row>
        <row r="5229">
          <cell r="A5229">
            <v>44958</v>
          </cell>
          <cell r="B5229">
            <v>44958</v>
          </cell>
          <cell r="C5229">
            <v>44958</v>
          </cell>
        </row>
        <row r="5230">
          <cell r="A5230">
            <v>44958</v>
          </cell>
          <cell r="B5230">
            <v>44958</v>
          </cell>
          <cell r="C5230">
            <v>44958</v>
          </cell>
        </row>
        <row r="5231">
          <cell r="A5231">
            <v>44958</v>
          </cell>
          <cell r="B5231">
            <v>44958</v>
          </cell>
          <cell r="C5231">
            <v>44958</v>
          </cell>
        </row>
        <row r="5232">
          <cell r="A5232">
            <v>44958</v>
          </cell>
          <cell r="B5232">
            <v>44958</v>
          </cell>
          <cell r="C5232">
            <v>44958</v>
          </cell>
        </row>
        <row r="5233">
          <cell r="A5233">
            <v>44958</v>
          </cell>
          <cell r="B5233">
            <v>44958</v>
          </cell>
          <cell r="C5233">
            <v>44958</v>
          </cell>
        </row>
        <row r="5234">
          <cell r="A5234">
            <v>44958</v>
          </cell>
          <cell r="B5234">
            <v>44958</v>
          </cell>
          <cell r="C5234">
            <v>44958</v>
          </cell>
        </row>
        <row r="5235">
          <cell r="A5235">
            <v>44958</v>
          </cell>
          <cell r="B5235">
            <v>44958</v>
          </cell>
          <cell r="C5235">
            <v>44958</v>
          </cell>
        </row>
        <row r="5236">
          <cell r="A5236">
            <v>44958</v>
          </cell>
          <cell r="B5236">
            <v>44958</v>
          </cell>
          <cell r="C5236">
            <v>44958</v>
          </cell>
        </row>
        <row r="5237">
          <cell r="A5237">
            <v>44958</v>
          </cell>
          <cell r="B5237">
            <v>44958</v>
          </cell>
          <cell r="C5237">
            <v>44958</v>
          </cell>
        </row>
        <row r="5238">
          <cell r="A5238">
            <v>44958</v>
          </cell>
          <cell r="B5238">
            <v>44958</v>
          </cell>
          <cell r="C5238">
            <v>44958</v>
          </cell>
        </row>
        <row r="5239">
          <cell r="A5239">
            <v>44958</v>
          </cell>
          <cell r="B5239">
            <v>44958</v>
          </cell>
          <cell r="C5239">
            <v>44958</v>
          </cell>
        </row>
        <row r="5240">
          <cell r="A5240">
            <v>44958</v>
          </cell>
          <cell r="B5240">
            <v>44958</v>
          </cell>
          <cell r="C5240">
            <v>44958</v>
          </cell>
        </row>
        <row r="5241">
          <cell r="A5241">
            <v>44958</v>
          </cell>
          <cell r="B5241">
            <v>44958</v>
          </cell>
          <cell r="C5241">
            <v>44958</v>
          </cell>
        </row>
        <row r="5242">
          <cell r="A5242">
            <v>44958</v>
          </cell>
          <cell r="B5242">
            <v>44958</v>
          </cell>
          <cell r="C5242">
            <v>44958</v>
          </cell>
        </row>
        <row r="5243">
          <cell r="A5243">
            <v>44958</v>
          </cell>
          <cell r="B5243">
            <v>44958</v>
          </cell>
          <cell r="C5243">
            <v>44958</v>
          </cell>
        </row>
        <row r="5244">
          <cell r="A5244">
            <v>44958</v>
          </cell>
          <cell r="B5244">
            <v>44958</v>
          </cell>
          <cell r="C5244">
            <v>44958</v>
          </cell>
        </row>
        <row r="5245">
          <cell r="A5245">
            <v>44958</v>
          </cell>
          <cell r="B5245">
            <v>44958</v>
          </cell>
          <cell r="C5245">
            <v>44958</v>
          </cell>
        </row>
        <row r="5246">
          <cell r="A5246">
            <v>44958</v>
          </cell>
          <cell r="B5246">
            <v>44958</v>
          </cell>
          <cell r="C5246">
            <v>44958</v>
          </cell>
        </row>
        <row r="5247">
          <cell r="A5247">
            <v>44958</v>
          </cell>
          <cell r="B5247">
            <v>44958</v>
          </cell>
          <cell r="C5247">
            <v>44958</v>
          </cell>
        </row>
        <row r="5248">
          <cell r="A5248">
            <v>44958</v>
          </cell>
          <cell r="B5248">
            <v>44958</v>
          </cell>
          <cell r="C5248">
            <v>44958</v>
          </cell>
        </row>
        <row r="5249">
          <cell r="A5249">
            <v>44958</v>
          </cell>
          <cell r="B5249">
            <v>44958</v>
          </cell>
          <cell r="C5249">
            <v>44958</v>
          </cell>
        </row>
        <row r="5250">
          <cell r="A5250">
            <v>44958</v>
          </cell>
          <cell r="B5250">
            <v>44958</v>
          </cell>
          <cell r="C5250">
            <v>44958</v>
          </cell>
        </row>
        <row r="5251">
          <cell r="A5251">
            <v>44958</v>
          </cell>
          <cell r="B5251">
            <v>44958</v>
          </cell>
          <cell r="C5251">
            <v>44958</v>
          </cell>
        </row>
        <row r="5252">
          <cell r="A5252">
            <v>44958</v>
          </cell>
          <cell r="B5252">
            <v>44958</v>
          </cell>
          <cell r="C5252">
            <v>44958</v>
          </cell>
        </row>
        <row r="5253">
          <cell r="A5253">
            <v>44958</v>
          </cell>
          <cell r="B5253">
            <v>44958</v>
          </cell>
          <cell r="C5253">
            <v>44958</v>
          </cell>
        </row>
        <row r="5254">
          <cell r="A5254">
            <v>44958</v>
          </cell>
          <cell r="B5254">
            <v>44958</v>
          </cell>
          <cell r="C5254">
            <v>44958</v>
          </cell>
        </row>
        <row r="5255">
          <cell r="A5255">
            <v>44958</v>
          </cell>
          <cell r="B5255">
            <v>44958</v>
          </cell>
          <cell r="C5255">
            <v>44958</v>
          </cell>
        </row>
        <row r="5256">
          <cell r="A5256">
            <v>44958</v>
          </cell>
          <cell r="B5256">
            <v>44958</v>
          </cell>
          <cell r="C5256">
            <v>44958</v>
          </cell>
        </row>
        <row r="5257">
          <cell r="A5257">
            <v>44958</v>
          </cell>
          <cell r="B5257">
            <v>44958</v>
          </cell>
          <cell r="C5257">
            <v>44958</v>
          </cell>
        </row>
        <row r="5258">
          <cell r="A5258">
            <v>44958</v>
          </cell>
          <cell r="B5258">
            <v>44958</v>
          </cell>
          <cell r="C5258">
            <v>44958</v>
          </cell>
        </row>
        <row r="5259">
          <cell r="A5259">
            <v>44958</v>
          </cell>
          <cell r="B5259">
            <v>44958</v>
          </cell>
          <cell r="C5259">
            <v>44958</v>
          </cell>
        </row>
        <row r="5260">
          <cell r="A5260">
            <v>44958</v>
          </cell>
          <cell r="B5260">
            <v>44958</v>
          </cell>
          <cell r="C5260">
            <v>44958</v>
          </cell>
        </row>
        <row r="5261">
          <cell r="A5261">
            <v>44958</v>
          </cell>
          <cell r="B5261">
            <v>44958</v>
          </cell>
          <cell r="C5261">
            <v>44958</v>
          </cell>
        </row>
        <row r="5262">
          <cell r="A5262">
            <v>44958</v>
          </cell>
          <cell r="B5262">
            <v>44958</v>
          </cell>
          <cell r="C5262">
            <v>44958</v>
          </cell>
        </row>
        <row r="5263">
          <cell r="A5263">
            <v>44958</v>
          </cell>
          <cell r="B5263">
            <v>44958</v>
          </cell>
          <cell r="C5263">
            <v>44958</v>
          </cell>
        </row>
        <row r="5264">
          <cell r="A5264">
            <v>44958</v>
          </cell>
          <cell r="B5264">
            <v>44958</v>
          </cell>
          <cell r="C5264">
            <v>44958</v>
          </cell>
        </row>
        <row r="5265">
          <cell r="A5265">
            <v>44958</v>
          </cell>
          <cell r="B5265">
            <v>44958</v>
          </cell>
          <cell r="C5265">
            <v>44958</v>
          </cell>
        </row>
        <row r="5266">
          <cell r="A5266">
            <v>44958</v>
          </cell>
          <cell r="B5266">
            <v>44958</v>
          </cell>
          <cell r="C5266">
            <v>44958</v>
          </cell>
        </row>
        <row r="5267">
          <cell r="A5267">
            <v>44958</v>
          </cell>
          <cell r="B5267">
            <v>44958</v>
          </cell>
          <cell r="C5267">
            <v>44958</v>
          </cell>
        </row>
        <row r="5268">
          <cell r="A5268">
            <v>44958</v>
          </cell>
          <cell r="B5268">
            <v>44958</v>
          </cell>
          <cell r="C5268">
            <v>44958</v>
          </cell>
        </row>
        <row r="5269">
          <cell r="A5269">
            <v>44958</v>
          </cell>
          <cell r="B5269">
            <v>44958</v>
          </cell>
          <cell r="C5269">
            <v>44958</v>
          </cell>
        </row>
        <row r="5270">
          <cell r="A5270">
            <v>44958</v>
          </cell>
          <cell r="B5270">
            <v>44958</v>
          </cell>
          <cell r="C5270">
            <v>44958</v>
          </cell>
        </row>
        <row r="5271">
          <cell r="A5271">
            <v>44958</v>
          </cell>
          <cell r="B5271">
            <v>44958</v>
          </cell>
          <cell r="C5271">
            <v>44958</v>
          </cell>
        </row>
        <row r="5272">
          <cell r="A5272">
            <v>44958</v>
          </cell>
          <cell r="B5272">
            <v>44958</v>
          </cell>
          <cell r="C5272">
            <v>44958</v>
          </cell>
        </row>
        <row r="5273">
          <cell r="A5273">
            <v>44958</v>
          </cell>
          <cell r="B5273">
            <v>44958</v>
          </cell>
          <cell r="C5273">
            <v>44958</v>
          </cell>
        </row>
        <row r="5274">
          <cell r="A5274">
            <v>44958</v>
          </cell>
          <cell r="B5274">
            <v>44958</v>
          </cell>
          <cell r="C5274">
            <v>44958</v>
          </cell>
        </row>
        <row r="5275">
          <cell r="A5275">
            <v>44958</v>
          </cell>
          <cell r="B5275">
            <v>44958</v>
          </cell>
          <cell r="C5275">
            <v>44958</v>
          </cell>
        </row>
        <row r="5276">
          <cell r="A5276">
            <v>44958</v>
          </cell>
          <cell r="B5276">
            <v>44958</v>
          </cell>
          <cell r="C5276">
            <v>44958</v>
          </cell>
        </row>
        <row r="5277">
          <cell r="A5277">
            <v>44958</v>
          </cell>
          <cell r="B5277">
            <v>44958</v>
          </cell>
          <cell r="C5277">
            <v>44958</v>
          </cell>
        </row>
        <row r="5278">
          <cell r="A5278">
            <v>44958</v>
          </cell>
          <cell r="B5278">
            <v>44958</v>
          </cell>
          <cell r="C5278">
            <v>44958</v>
          </cell>
        </row>
        <row r="5279">
          <cell r="A5279">
            <v>44958</v>
          </cell>
          <cell r="B5279">
            <v>44958</v>
          </cell>
          <cell r="C5279">
            <v>44958</v>
          </cell>
        </row>
        <row r="5280">
          <cell r="A5280">
            <v>44958</v>
          </cell>
          <cell r="B5280">
            <v>44958</v>
          </cell>
          <cell r="C5280">
            <v>44958</v>
          </cell>
        </row>
        <row r="5281">
          <cell r="A5281">
            <v>44958</v>
          </cell>
          <cell r="B5281">
            <v>44958</v>
          </cell>
          <cell r="C5281">
            <v>44958</v>
          </cell>
        </row>
        <row r="5282">
          <cell r="A5282">
            <v>44958</v>
          </cell>
          <cell r="B5282">
            <v>44958</v>
          </cell>
          <cell r="C5282">
            <v>44958</v>
          </cell>
        </row>
        <row r="5283">
          <cell r="A5283">
            <v>44958</v>
          </cell>
          <cell r="B5283">
            <v>44958</v>
          </cell>
          <cell r="C5283">
            <v>44958</v>
          </cell>
        </row>
        <row r="5284">
          <cell r="A5284">
            <v>44958</v>
          </cell>
          <cell r="B5284">
            <v>44958</v>
          </cell>
          <cell r="C5284">
            <v>44958</v>
          </cell>
        </row>
        <row r="5285">
          <cell r="A5285">
            <v>44958</v>
          </cell>
          <cell r="B5285">
            <v>44958</v>
          </cell>
          <cell r="C5285">
            <v>44958</v>
          </cell>
        </row>
        <row r="5286">
          <cell r="A5286">
            <v>44958</v>
          </cell>
          <cell r="B5286">
            <v>44958</v>
          </cell>
          <cell r="C5286">
            <v>44958</v>
          </cell>
        </row>
        <row r="5287">
          <cell r="A5287">
            <v>44958</v>
          </cell>
          <cell r="B5287">
            <v>44958</v>
          </cell>
          <cell r="C5287">
            <v>44958</v>
          </cell>
        </row>
        <row r="5288">
          <cell r="A5288">
            <v>44958</v>
          </cell>
          <cell r="B5288">
            <v>44958</v>
          </cell>
          <cell r="C5288">
            <v>44958</v>
          </cell>
        </row>
        <row r="5289">
          <cell r="A5289">
            <v>44958</v>
          </cell>
          <cell r="B5289">
            <v>44958</v>
          </cell>
          <cell r="C5289">
            <v>44958</v>
          </cell>
        </row>
        <row r="5290">
          <cell r="A5290">
            <v>44958</v>
          </cell>
          <cell r="B5290">
            <v>44958</v>
          </cell>
          <cell r="C5290">
            <v>44958</v>
          </cell>
        </row>
        <row r="5291">
          <cell r="A5291">
            <v>44958</v>
          </cell>
          <cell r="B5291">
            <v>44958</v>
          </cell>
          <cell r="C5291">
            <v>44958</v>
          </cell>
        </row>
        <row r="5292">
          <cell r="A5292">
            <v>44958</v>
          </cell>
          <cell r="B5292">
            <v>44958</v>
          </cell>
          <cell r="C5292">
            <v>44958</v>
          </cell>
        </row>
        <row r="5293">
          <cell r="A5293">
            <v>44958</v>
          </cell>
          <cell r="B5293">
            <v>44958</v>
          </cell>
          <cell r="C5293">
            <v>44958</v>
          </cell>
        </row>
        <row r="5294">
          <cell r="A5294">
            <v>44958</v>
          </cell>
          <cell r="B5294">
            <v>44958</v>
          </cell>
          <cell r="C5294">
            <v>44958</v>
          </cell>
        </row>
        <row r="5295">
          <cell r="A5295">
            <v>44958</v>
          </cell>
          <cell r="B5295">
            <v>44958</v>
          </cell>
          <cell r="C5295">
            <v>44958</v>
          </cell>
        </row>
        <row r="5296">
          <cell r="A5296">
            <v>44958</v>
          </cell>
          <cell r="B5296">
            <v>44958</v>
          </cell>
          <cell r="C5296">
            <v>44958</v>
          </cell>
        </row>
        <row r="5297">
          <cell r="A5297">
            <v>44958</v>
          </cell>
          <cell r="B5297">
            <v>44958</v>
          </cell>
          <cell r="C5297">
            <v>44958</v>
          </cell>
        </row>
        <row r="5298">
          <cell r="A5298">
            <v>44958</v>
          </cell>
          <cell r="B5298">
            <v>44958</v>
          </cell>
          <cell r="C5298">
            <v>44958</v>
          </cell>
        </row>
        <row r="5299">
          <cell r="A5299">
            <v>44958</v>
          </cell>
          <cell r="B5299">
            <v>44958</v>
          </cell>
          <cell r="C5299">
            <v>44958</v>
          </cell>
        </row>
        <row r="5300">
          <cell r="A5300">
            <v>44958</v>
          </cell>
          <cell r="B5300">
            <v>44958</v>
          </cell>
          <cell r="C5300">
            <v>44958</v>
          </cell>
        </row>
        <row r="5301">
          <cell r="A5301">
            <v>44958</v>
          </cell>
          <cell r="B5301">
            <v>44958</v>
          </cell>
          <cell r="C5301">
            <v>44958</v>
          </cell>
        </row>
        <row r="5302">
          <cell r="A5302">
            <v>44958</v>
          </cell>
          <cell r="B5302">
            <v>44958</v>
          </cell>
          <cell r="C5302">
            <v>44958</v>
          </cell>
        </row>
        <row r="5303">
          <cell r="A5303">
            <v>44958</v>
          </cell>
          <cell r="B5303">
            <v>44958</v>
          </cell>
          <cell r="C5303">
            <v>44958</v>
          </cell>
        </row>
        <row r="5304">
          <cell r="A5304">
            <v>44958</v>
          </cell>
          <cell r="B5304">
            <v>44958</v>
          </cell>
          <cell r="C5304">
            <v>44958</v>
          </cell>
        </row>
        <row r="5305">
          <cell r="A5305">
            <v>44958</v>
          </cell>
          <cell r="B5305">
            <v>44958</v>
          </cell>
          <cell r="C5305">
            <v>44958</v>
          </cell>
        </row>
        <row r="5306">
          <cell r="A5306">
            <v>44958</v>
          </cell>
          <cell r="B5306">
            <v>44958</v>
          </cell>
          <cell r="C5306">
            <v>44958</v>
          </cell>
        </row>
        <row r="5307">
          <cell r="A5307">
            <v>44958</v>
          </cell>
          <cell r="B5307">
            <v>44958</v>
          </cell>
          <cell r="C5307">
            <v>44958</v>
          </cell>
        </row>
        <row r="5308">
          <cell r="A5308">
            <v>44958</v>
          </cell>
          <cell r="B5308">
            <v>44958</v>
          </cell>
          <cell r="C5308">
            <v>44958</v>
          </cell>
        </row>
        <row r="5309">
          <cell r="A5309">
            <v>44958</v>
          </cell>
          <cell r="B5309">
            <v>44958</v>
          </cell>
          <cell r="C5309">
            <v>44958</v>
          </cell>
        </row>
        <row r="5310">
          <cell r="A5310">
            <v>44958</v>
          </cell>
          <cell r="B5310">
            <v>44958</v>
          </cell>
          <cell r="C5310">
            <v>44958</v>
          </cell>
        </row>
        <row r="5311">
          <cell r="A5311">
            <v>44958</v>
          </cell>
          <cell r="B5311">
            <v>44958</v>
          </cell>
          <cell r="C5311">
            <v>44958</v>
          </cell>
        </row>
        <row r="5312">
          <cell r="A5312">
            <v>44958</v>
          </cell>
          <cell r="B5312">
            <v>44958</v>
          </cell>
          <cell r="C5312">
            <v>44958</v>
          </cell>
        </row>
        <row r="5313">
          <cell r="A5313">
            <v>44958</v>
          </cell>
          <cell r="B5313">
            <v>44958</v>
          </cell>
          <cell r="C5313">
            <v>44958</v>
          </cell>
        </row>
        <row r="5314">
          <cell r="A5314">
            <v>44958</v>
          </cell>
          <cell r="B5314">
            <v>44958</v>
          </cell>
          <cell r="C5314">
            <v>44958</v>
          </cell>
        </row>
        <row r="5315">
          <cell r="A5315">
            <v>44958</v>
          </cell>
          <cell r="B5315">
            <v>44958</v>
          </cell>
          <cell r="C5315">
            <v>44958</v>
          </cell>
        </row>
        <row r="5316">
          <cell r="A5316">
            <v>44958</v>
          </cell>
          <cell r="B5316">
            <v>44958</v>
          </cell>
          <cell r="C5316">
            <v>44958</v>
          </cell>
        </row>
        <row r="5317">
          <cell r="A5317">
            <v>44958</v>
          </cell>
          <cell r="B5317">
            <v>44958</v>
          </cell>
          <cell r="C5317">
            <v>44958</v>
          </cell>
        </row>
        <row r="5318">
          <cell r="A5318">
            <v>44958</v>
          </cell>
          <cell r="B5318">
            <v>44958</v>
          </cell>
          <cell r="C5318">
            <v>44958</v>
          </cell>
        </row>
        <row r="5319">
          <cell r="A5319">
            <v>44958</v>
          </cell>
          <cell r="B5319">
            <v>44958</v>
          </cell>
          <cell r="C5319">
            <v>44958</v>
          </cell>
        </row>
        <row r="5320">
          <cell r="A5320">
            <v>44958</v>
          </cell>
          <cell r="B5320">
            <v>44958</v>
          </cell>
          <cell r="C5320">
            <v>44958</v>
          </cell>
        </row>
        <row r="5321">
          <cell r="A5321">
            <v>44958</v>
          </cell>
          <cell r="B5321">
            <v>44958</v>
          </cell>
          <cell r="C5321">
            <v>44958</v>
          </cell>
        </row>
        <row r="5322">
          <cell r="A5322">
            <v>44958</v>
          </cell>
          <cell r="B5322">
            <v>44958</v>
          </cell>
          <cell r="C5322">
            <v>44958</v>
          </cell>
        </row>
        <row r="5323">
          <cell r="A5323">
            <v>44958</v>
          </cell>
          <cell r="B5323">
            <v>44958</v>
          </cell>
          <cell r="C5323">
            <v>44958</v>
          </cell>
        </row>
        <row r="5324">
          <cell r="A5324">
            <v>44958</v>
          </cell>
          <cell r="B5324">
            <v>44958</v>
          </cell>
          <cell r="C5324">
            <v>44958</v>
          </cell>
        </row>
        <row r="5325">
          <cell r="A5325">
            <v>44958</v>
          </cell>
          <cell r="B5325">
            <v>44958</v>
          </cell>
          <cell r="C5325">
            <v>44958</v>
          </cell>
        </row>
        <row r="5326">
          <cell r="A5326">
            <v>44958</v>
          </cell>
          <cell r="B5326">
            <v>44958</v>
          </cell>
          <cell r="C5326">
            <v>44958</v>
          </cell>
        </row>
        <row r="5327">
          <cell r="A5327">
            <v>44958</v>
          </cell>
          <cell r="B5327">
            <v>44958</v>
          </cell>
          <cell r="C5327">
            <v>44958</v>
          </cell>
        </row>
        <row r="5328">
          <cell r="A5328">
            <v>44958</v>
          </cell>
          <cell r="B5328">
            <v>44958</v>
          </cell>
          <cell r="C5328">
            <v>44958</v>
          </cell>
        </row>
        <row r="5329">
          <cell r="A5329">
            <v>44958</v>
          </cell>
          <cell r="B5329">
            <v>44958</v>
          </cell>
          <cell r="C5329">
            <v>44958</v>
          </cell>
        </row>
        <row r="5330">
          <cell r="A5330">
            <v>44958</v>
          </cell>
          <cell r="B5330">
            <v>44958</v>
          </cell>
          <cell r="C5330">
            <v>44958</v>
          </cell>
        </row>
        <row r="5331">
          <cell r="A5331">
            <v>44958</v>
          </cell>
          <cell r="B5331">
            <v>44958</v>
          </cell>
          <cell r="C5331">
            <v>44958</v>
          </cell>
        </row>
        <row r="5332">
          <cell r="A5332">
            <v>44958</v>
          </cell>
          <cell r="B5332">
            <v>44958</v>
          </cell>
          <cell r="C5332">
            <v>44958</v>
          </cell>
        </row>
        <row r="5333">
          <cell r="A5333">
            <v>44958</v>
          </cell>
          <cell r="B5333">
            <v>44958</v>
          </cell>
          <cell r="C5333">
            <v>44958</v>
          </cell>
        </row>
        <row r="5334">
          <cell r="A5334">
            <v>44958</v>
          </cell>
          <cell r="B5334">
            <v>44958</v>
          </cell>
          <cell r="C5334">
            <v>44958</v>
          </cell>
        </row>
        <row r="5335">
          <cell r="A5335">
            <v>44958</v>
          </cell>
          <cell r="B5335">
            <v>44958</v>
          </cell>
          <cell r="C5335">
            <v>44958</v>
          </cell>
        </row>
        <row r="5336">
          <cell r="A5336">
            <v>44958</v>
          </cell>
          <cell r="B5336">
            <v>44958</v>
          </cell>
          <cell r="C5336">
            <v>44958</v>
          </cell>
        </row>
        <row r="5337">
          <cell r="A5337">
            <v>44958</v>
          </cell>
          <cell r="B5337">
            <v>44958</v>
          </cell>
          <cell r="C5337">
            <v>44958</v>
          </cell>
        </row>
        <row r="5338">
          <cell r="A5338">
            <v>44958</v>
          </cell>
          <cell r="B5338">
            <v>44958</v>
          </cell>
          <cell r="C5338">
            <v>44958</v>
          </cell>
        </row>
        <row r="5339">
          <cell r="A5339">
            <v>44958</v>
          </cell>
          <cell r="B5339">
            <v>44958</v>
          </cell>
          <cell r="C5339">
            <v>44958</v>
          </cell>
        </row>
        <row r="5340">
          <cell r="A5340">
            <v>44958</v>
          </cell>
          <cell r="B5340">
            <v>44958</v>
          </cell>
          <cell r="C5340">
            <v>44958</v>
          </cell>
        </row>
        <row r="5341">
          <cell r="A5341">
            <v>44958</v>
          </cell>
          <cell r="B5341">
            <v>44958</v>
          </cell>
          <cell r="C5341">
            <v>44958</v>
          </cell>
        </row>
        <row r="5342">
          <cell r="A5342">
            <v>44958</v>
          </cell>
          <cell r="B5342">
            <v>44958</v>
          </cell>
          <cell r="C5342">
            <v>44958</v>
          </cell>
        </row>
        <row r="5343">
          <cell r="A5343">
            <v>44958</v>
          </cell>
          <cell r="B5343">
            <v>44958</v>
          </cell>
          <cell r="C5343">
            <v>44958</v>
          </cell>
        </row>
        <row r="5344">
          <cell r="A5344">
            <v>44958</v>
          </cell>
          <cell r="B5344">
            <v>44958</v>
          </cell>
          <cell r="C5344">
            <v>44958</v>
          </cell>
        </row>
        <row r="5345">
          <cell r="A5345">
            <v>44958</v>
          </cell>
          <cell r="B5345">
            <v>44958</v>
          </cell>
          <cell r="C5345">
            <v>44958</v>
          </cell>
        </row>
        <row r="5346">
          <cell r="A5346">
            <v>44958</v>
          </cell>
          <cell r="B5346">
            <v>44958</v>
          </cell>
          <cell r="C5346">
            <v>44958</v>
          </cell>
        </row>
        <row r="5347">
          <cell r="A5347">
            <v>44958</v>
          </cell>
          <cell r="B5347">
            <v>44958</v>
          </cell>
          <cell r="C5347">
            <v>44958</v>
          </cell>
        </row>
        <row r="5348">
          <cell r="A5348">
            <v>44958</v>
          </cell>
          <cell r="B5348">
            <v>44958</v>
          </cell>
          <cell r="C5348">
            <v>44958</v>
          </cell>
        </row>
        <row r="5349">
          <cell r="A5349">
            <v>44958</v>
          </cell>
          <cell r="B5349">
            <v>44958</v>
          </cell>
          <cell r="C5349">
            <v>44958</v>
          </cell>
        </row>
        <row r="5350">
          <cell r="A5350">
            <v>44958</v>
          </cell>
          <cell r="B5350">
            <v>44958</v>
          </cell>
          <cell r="C5350">
            <v>44958</v>
          </cell>
        </row>
        <row r="5351">
          <cell r="A5351">
            <v>44958</v>
          </cell>
          <cell r="B5351">
            <v>44958</v>
          </cell>
          <cell r="C5351">
            <v>44958</v>
          </cell>
        </row>
        <row r="5352">
          <cell r="A5352">
            <v>44958</v>
          </cell>
          <cell r="B5352">
            <v>44958</v>
          </cell>
          <cell r="C5352">
            <v>44958</v>
          </cell>
        </row>
        <row r="5353">
          <cell r="A5353">
            <v>44958</v>
          </cell>
          <cell r="B5353">
            <v>44958</v>
          </cell>
          <cell r="C5353">
            <v>44958</v>
          </cell>
        </row>
        <row r="5354">
          <cell r="A5354">
            <v>44958</v>
          </cell>
          <cell r="B5354">
            <v>44958</v>
          </cell>
          <cell r="C5354">
            <v>44958</v>
          </cell>
        </row>
        <row r="5355">
          <cell r="A5355">
            <v>44958</v>
          </cell>
          <cell r="B5355">
            <v>44958</v>
          </cell>
          <cell r="C5355">
            <v>44958</v>
          </cell>
        </row>
        <row r="5356">
          <cell r="A5356">
            <v>44958</v>
          </cell>
          <cell r="B5356">
            <v>44958</v>
          </cell>
          <cell r="C5356">
            <v>44958</v>
          </cell>
        </row>
        <row r="5357">
          <cell r="A5357">
            <v>44958</v>
          </cell>
          <cell r="B5357">
            <v>44958</v>
          </cell>
          <cell r="C5357">
            <v>44958</v>
          </cell>
        </row>
        <row r="5358">
          <cell r="A5358">
            <v>44958</v>
          </cell>
          <cell r="B5358">
            <v>44958</v>
          </cell>
          <cell r="C5358">
            <v>44958</v>
          </cell>
        </row>
        <row r="5359">
          <cell r="A5359">
            <v>44958</v>
          </cell>
          <cell r="B5359">
            <v>44958</v>
          </cell>
          <cell r="C5359">
            <v>44958</v>
          </cell>
        </row>
        <row r="5360">
          <cell r="A5360">
            <v>44958</v>
          </cell>
          <cell r="B5360">
            <v>44958</v>
          </cell>
          <cell r="C5360">
            <v>44958</v>
          </cell>
        </row>
        <row r="5361">
          <cell r="A5361">
            <v>44958</v>
          </cell>
          <cell r="B5361">
            <v>44958</v>
          </cell>
          <cell r="C5361">
            <v>44958</v>
          </cell>
        </row>
        <row r="5362">
          <cell r="A5362">
            <v>44958</v>
          </cell>
          <cell r="B5362">
            <v>44958</v>
          </cell>
          <cell r="C5362">
            <v>44958</v>
          </cell>
        </row>
        <row r="5363">
          <cell r="A5363">
            <v>44958</v>
          </cell>
          <cell r="B5363">
            <v>44958</v>
          </cell>
          <cell r="C5363">
            <v>44958</v>
          </cell>
        </row>
        <row r="5364">
          <cell r="A5364">
            <v>44958</v>
          </cell>
          <cell r="B5364">
            <v>44958</v>
          </cell>
          <cell r="C5364">
            <v>44958</v>
          </cell>
        </row>
        <row r="5365">
          <cell r="A5365">
            <v>44958</v>
          </cell>
          <cell r="B5365">
            <v>44958</v>
          </cell>
          <cell r="C5365">
            <v>44958</v>
          </cell>
        </row>
        <row r="5366">
          <cell r="A5366">
            <v>44958</v>
          </cell>
          <cell r="B5366">
            <v>44958</v>
          </cell>
          <cell r="C5366">
            <v>44958</v>
          </cell>
        </row>
        <row r="5367">
          <cell r="A5367">
            <v>44958</v>
          </cell>
          <cell r="B5367">
            <v>44958</v>
          </cell>
          <cell r="C5367">
            <v>44958</v>
          </cell>
        </row>
        <row r="5368">
          <cell r="A5368">
            <v>44958</v>
          </cell>
          <cell r="B5368">
            <v>44958</v>
          </cell>
          <cell r="C5368">
            <v>44958</v>
          </cell>
        </row>
        <row r="5369">
          <cell r="A5369">
            <v>44958</v>
          </cell>
          <cell r="B5369">
            <v>44958</v>
          </cell>
          <cell r="C5369">
            <v>44958</v>
          </cell>
        </row>
        <row r="5370">
          <cell r="A5370">
            <v>44958</v>
          </cell>
          <cell r="B5370">
            <v>44958</v>
          </cell>
          <cell r="C5370">
            <v>44958</v>
          </cell>
        </row>
        <row r="5371">
          <cell r="A5371">
            <v>44958</v>
          </cell>
          <cell r="B5371">
            <v>44958</v>
          </cell>
          <cell r="C5371">
            <v>44958</v>
          </cell>
        </row>
        <row r="5372">
          <cell r="A5372">
            <v>44958</v>
          </cell>
          <cell r="B5372">
            <v>44958</v>
          </cell>
          <cell r="C5372">
            <v>44958</v>
          </cell>
        </row>
        <row r="5373">
          <cell r="A5373">
            <v>44958</v>
          </cell>
          <cell r="B5373">
            <v>44958</v>
          </cell>
          <cell r="C5373">
            <v>44958</v>
          </cell>
        </row>
        <row r="5374">
          <cell r="A5374">
            <v>44958</v>
          </cell>
          <cell r="B5374">
            <v>44958</v>
          </cell>
          <cell r="C5374">
            <v>44958</v>
          </cell>
        </row>
        <row r="5375">
          <cell r="A5375">
            <v>44958</v>
          </cell>
          <cell r="B5375">
            <v>44958</v>
          </cell>
          <cell r="C5375">
            <v>44958</v>
          </cell>
        </row>
        <row r="5376">
          <cell r="A5376">
            <v>44958</v>
          </cell>
          <cell r="B5376">
            <v>44958</v>
          </cell>
          <cell r="C5376">
            <v>44958</v>
          </cell>
        </row>
        <row r="5377">
          <cell r="A5377">
            <v>44958</v>
          </cell>
          <cell r="B5377">
            <v>44958</v>
          </cell>
          <cell r="C5377">
            <v>44958</v>
          </cell>
        </row>
        <row r="5378">
          <cell r="A5378">
            <v>44958</v>
          </cell>
          <cell r="B5378">
            <v>44958</v>
          </cell>
          <cell r="C5378">
            <v>44958</v>
          </cell>
        </row>
        <row r="5379">
          <cell r="A5379">
            <v>44958</v>
          </cell>
          <cell r="B5379">
            <v>44958</v>
          </cell>
          <cell r="C5379">
            <v>44958</v>
          </cell>
        </row>
        <row r="5380">
          <cell r="A5380">
            <v>44958</v>
          </cell>
          <cell r="B5380">
            <v>44958</v>
          </cell>
          <cell r="C5380">
            <v>44958</v>
          </cell>
        </row>
        <row r="5381">
          <cell r="A5381">
            <v>44958</v>
          </cell>
          <cell r="B5381">
            <v>44958</v>
          </cell>
          <cell r="C5381">
            <v>44958</v>
          </cell>
        </row>
        <row r="5382">
          <cell r="A5382">
            <v>44958</v>
          </cell>
          <cell r="B5382">
            <v>44958</v>
          </cell>
          <cell r="C5382">
            <v>44958</v>
          </cell>
        </row>
        <row r="5383">
          <cell r="A5383">
            <v>44958</v>
          </cell>
          <cell r="B5383">
            <v>44958</v>
          </cell>
          <cell r="C5383">
            <v>44958</v>
          </cell>
        </row>
        <row r="5384">
          <cell r="A5384">
            <v>44958</v>
          </cell>
          <cell r="B5384">
            <v>44958</v>
          </cell>
          <cell r="C5384">
            <v>44958</v>
          </cell>
        </row>
        <row r="5385">
          <cell r="A5385">
            <v>44958</v>
          </cell>
          <cell r="B5385">
            <v>44958</v>
          </cell>
          <cell r="C5385">
            <v>44958</v>
          </cell>
        </row>
        <row r="5386">
          <cell r="A5386">
            <v>44958</v>
          </cell>
          <cell r="B5386">
            <v>44958</v>
          </cell>
          <cell r="C5386">
            <v>44958</v>
          </cell>
        </row>
        <row r="5387">
          <cell r="A5387">
            <v>44958</v>
          </cell>
          <cell r="B5387">
            <v>44958</v>
          </cell>
          <cell r="C5387">
            <v>44958</v>
          </cell>
        </row>
        <row r="5388">
          <cell r="A5388">
            <v>44958</v>
          </cell>
          <cell r="B5388">
            <v>44958</v>
          </cell>
          <cell r="C5388">
            <v>44958</v>
          </cell>
        </row>
        <row r="5389">
          <cell r="A5389">
            <v>44958</v>
          </cell>
          <cell r="B5389">
            <v>44958</v>
          </cell>
          <cell r="C5389">
            <v>44958</v>
          </cell>
        </row>
        <row r="5390">
          <cell r="A5390">
            <v>44958</v>
          </cell>
          <cell r="B5390">
            <v>44958</v>
          </cell>
          <cell r="C5390">
            <v>44958</v>
          </cell>
        </row>
        <row r="5391">
          <cell r="A5391">
            <v>44958</v>
          </cell>
          <cell r="B5391">
            <v>44958</v>
          </cell>
          <cell r="C5391">
            <v>44958</v>
          </cell>
        </row>
        <row r="5392">
          <cell r="A5392">
            <v>44958</v>
          </cell>
          <cell r="B5392">
            <v>44958</v>
          </cell>
          <cell r="C5392">
            <v>44958</v>
          </cell>
        </row>
        <row r="5393">
          <cell r="A5393">
            <v>44958</v>
          </cell>
          <cell r="B5393">
            <v>44958</v>
          </cell>
          <cell r="C5393">
            <v>44958</v>
          </cell>
        </row>
        <row r="5394">
          <cell r="A5394">
            <v>44958</v>
          </cell>
          <cell r="B5394">
            <v>44958</v>
          </cell>
          <cell r="C5394">
            <v>44958</v>
          </cell>
        </row>
        <row r="5395">
          <cell r="A5395">
            <v>44958</v>
          </cell>
          <cell r="B5395">
            <v>44958</v>
          </cell>
          <cell r="C5395">
            <v>44958</v>
          </cell>
        </row>
        <row r="5396">
          <cell r="A5396">
            <v>44958</v>
          </cell>
          <cell r="B5396">
            <v>44958</v>
          </cell>
          <cell r="C5396">
            <v>44958</v>
          </cell>
        </row>
        <row r="5397">
          <cell r="A5397">
            <v>44958</v>
          </cell>
          <cell r="B5397">
            <v>44958</v>
          </cell>
          <cell r="C5397">
            <v>44958</v>
          </cell>
        </row>
        <row r="5398">
          <cell r="A5398">
            <v>44958</v>
          </cell>
          <cell r="B5398">
            <v>44958</v>
          </cell>
          <cell r="C5398">
            <v>44958</v>
          </cell>
        </row>
        <row r="5399">
          <cell r="A5399">
            <v>44958</v>
          </cell>
          <cell r="B5399">
            <v>44958</v>
          </cell>
          <cell r="C5399">
            <v>44958</v>
          </cell>
        </row>
        <row r="5400">
          <cell r="A5400">
            <v>44958</v>
          </cell>
          <cell r="B5400">
            <v>44958</v>
          </cell>
          <cell r="C5400">
            <v>44958</v>
          </cell>
        </row>
        <row r="5401">
          <cell r="A5401">
            <v>44958</v>
          </cell>
          <cell r="B5401">
            <v>44958</v>
          </cell>
          <cell r="C5401">
            <v>44958</v>
          </cell>
        </row>
        <row r="5402">
          <cell r="A5402">
            <v>44958</v>
          </cell>
          <cell r="B5402">
            <v>44958</v>
          </cell>
          <cell r="C5402">
            <v>44958</v>
          </cell>
        </row>
        <row r="5403">
          <cell r="A5403">
            <v>44958</v>
          </cell>
          <cell r="B5403">
            <v>44958</v>
          </cell>
          <cell r="C5403">
            <v>44958</v>
          </cell>
        </row>
        <row r="5404">
          <cell r="A5404">
            <v>44958</v>
          </cell>
          <cell r="B5404">
            <v>44958</v>
          </cell>
          <cell r="C5404">
            <v>44958</v>
          </cell>
        </row>
        <row r="5405">
          <cell r="A5405">
            <v>44958</v>
          </cell>
          <cell r="B5405">
            <v>44958</v>
          </cell>
          <cell r="C5405">
            <v>44958</v>
          </cell>
        </row>
        <row r="5406">
          <cell r="A5406">
            <v>44958</v>
          </cell>
          <cell r="B5406">
            <v>44958</v>
          </cell>
          <cell r="C5406">
            <v>44958</v>
          </cell>
        </row>
        <row r="5407">
          <cell r="A5407">
            <v>44958</v>
          </cell>
          <cell r="B5407">
            <v>44958</v>
          </cell>
          <cell r="C5407">
            <v>44958</v>
          </cell>
        </row>
        <row r="5408">
          <cell r="A5408">
            <v>44958</v>
          </cell>
          <cell r="B5408">
            <v>44958</v>
          </cell>
          <cell r="C5408">
            <v>44958</v>
          </cell>
        </row>
        <row r="5409">
          <cell r="A5409">
            <v>44958</v>
          </cell>
          <cell r="B5409">
            <v>44958</v>
          </cell>
          <cell r="C5409">
            <v>44958</v>
          </cell>
        </row>
        <row r="5410">
          <cell r="A5410">
            <v>44958</v>
          </cell>
          <cell r="B5410">
            <v>44958</v>
          </cell>
          <cell r="C5410">
            <v>44958</v>
          </cell>
        </row>
        <row r="5411">
          <cell r="A5411">
            <v>44958</v>
          </cell>
          <cell r="B5411">
            <v>44958</v>
          </cell>
          <cell r="C5411">
            <v>44958</v>
          </cell>
        </row>
        <row r="5412">
          <cell r="A5412">
            <v>44958</v>
          </cell>
          <cell r="B5412">
            <v>44958</v>
          </cell>
          <cell r="C5412">
            <v>44958</v>
          </cell>
        </row>
        <row r="5413">
          <cell r="A5413">
            <v>44958</v>
          </cell>
          <cell r="B5413">
            <v>44958</v>
          </cell>
          <cell r="C5413">
            <v>44958</v>
          </cell>
        </row>
        <row r="5414">
          <cell r="A5414">
            <v>44958</v>
          </cell>
          <cell r="B5414">
            <v>44958</v>
          </cell>
          <cell r="C5414">
            <v>44958</v>
          </cell>
        </row>
        <row r="5415">
          <cell r="A5415">
            <v>44958</v>
          </cell>
          <cell r="B5415">
            <v>44958</v>
          </cell>
          <cell r="C5415">
            <v>44958</v>
          </cell>
        </row>
        <row r="5416">
          <cell r="A5416">
            <v>44958</v>
          </cell>
          <cell r="B5416">
            <v>44958</v>
          </cell>
          <cell r="C5416">
            <v>44958</v>
          </cell>
        </row>
        <row r="5417">
          <cell r="A5417">
            <v>44958</v>
          </cell>
          <cell r="B5417">
            <v>44958</v>
          </cell>
          <cell r="C5417">
            <v>44958</v>
          </cell>
        </row>
        <row r="5418">
          <cell r="A5418">
            <v>44958</v>
          </cell>
          <cell r="B5418">
            <v>44958</v>
          </cell>
          <cell r="C5418">
            <v>44958</v>
          </cell>
        </row>
        <row r="5419">
          <cell r="A5419">
            <v>44958</v>
          </cell>
          <cell r="B5419">
            <v>44958</v>
          </cell>
          <cell r="C5419">
            <v>44958</v>
          </cell>
        </row>
        <row r="5420">
          <cell r="A5420">
            <v>44958</v>
          </cell>
          <cell r="B5420">
            <v>44958</v>
          </cell>
          <cell r="C5420">
            <v>44958</v>
          </cell>
        </row>
        <row r="5421">
          <cell r="A5421">
            <v>44958</v>
          </cell>
          <cell r="B5421">
            <v>44958</v>
          </cell>
          <cell r="C5421">
            <v>44958</v>
          </cell>
        </row>
        <row r="5422">
          <cell r="A5422">
            <v>44958</v>
          </cell>
          <cell r="B5422">
            <v>44958</v>
          </cell>
          <cell r="C5422">
            <v>44958</v>
          </cell>
        </row>
        <row r="5423">
          <cell r="A5423">
            <v>44958</v>
          </cell>
          <cell r="B5423">
            <v>44958</v>
          </cell>
          <cell r="C5423">
            <v>44958</v>
          </cell>
        </row>
        <row r="5424">
          <cell r="A5424">
            <v>44958</v>
          </cell>
          <cell r="B5424">
            <v>44958</v>
          </cell>
          <cell r="C5424">
            <v>44958</v>
          </cell>
        </row>
        <row r="5425">
          <cell r="A5425">
            <v>44958</v>
          </cell>
          <cell r="B5425">
            <v>44958</v>
          </cell>
          <cell r="C5425">
            <v>44958</v>
          </cell>
        </row>
        <row r="5426">
          <cell r="A5426">
            <v>44958</v>
          </cell>
          <cell r="B5426">
            <v>44958</v>
          </cell>
          <cell r="C5426">
            <v>44958</v>
          </cell>
        </row>
        <row r="5427">
          <cell r="A5427">
            <v>44958</v>
          </cell>
          <cell r="B5427">
            <v>44958</v>
          </cell>
          <cell r="C5427">
            <v>44958</v>
          </cell>
        </row>
        <row r="5428">
          <cell r="A5428">
            <v>44958</v>
          </cell>
          <cell r="B5428">
            <v>44958</v>
          </cell>
          <cell r="C5428">
            <v>44958</v>
          </cell>
        </row>
        <row r="5429">
          <cell r="A5429">
            <v>44958</v>
          </cell>
          <cell r="B5429">
            <v>44958</v>
          </cell>
          <cell r="C5429">
            <v>44958</v>
          </cell>
        </row>
        <row r="5430">
          <cell r="A5430">
            <v>44958</v>
          </cell>
          <cell r="B5430">
            <v>44958</v>
          </cell>
          <cell r="C5430">
            <v>44958</v>
          </cell>
        </row>
        <row r="5431">
          <cell r="A5431">
            <v>44958</v>
          </cell>
          <cell r="B5431">
            <v>44958</v>
          </cell>
          <cell r="C5431">
            <v>44958</v>
          </cell>
        </row>
        <row r="5432">
          <cell r="A5432">
            <v>44958</v>
          </cell>
          <cell r="B5432">
            <v>44958</v>
          </cell>
          <cell r="C5432">
            <v>44958</v>
          </cell>
        </row>
        <row r="5433">
          <cell r="A5433">
            <v>44958</v>
          </cell>
          <cell r="B5433">
            <v>44958</v>
          </cell>
          <cell r="C5433">
            <v>44958</v>
          </cell>
        </row>
        <row r="5434">
          <cell r="A5434">
            <v>44958</v>
          </cell>
          <cell r="B5434">
            <v>44958</v>
          </cell>
          <cell r="C5434">
            <v>44958</v>
          </cell>
        </row>
        <row r="5435">
          <cell r="A5435">
            <v>44958</v>
          </cell>
          <cell r="B5435">
            <v>44958</v>
          </cell>
          <cell r="C5435">
            <v>44958</v>
          </cell>
        </row>
        <row r="5436">
          <cell r="A5436">
            <v>44958</v>
          </cell>
          <cell r="B5436">
            <v>44958</v>
          </cell>
          <cell r="C5436">
            <v>44958</v>
          </cell>
        </row>
        <row r="5437">
          <cell r="A5437">
            <v>44958</v>
          </cell>
          <cell r="B5437">
            <v>44958</v>
          </cell>
          <cell r="C5437">
            <v>44958</v>
          </cell>
        </row>
        <row r="5438">
          <cell r="A5438">
            <v>44958</v>
          </cell>
          <cell r="B5438">
            <v>44958</v>
          </cell>
          <cell r="C5438">
            <v>44958</v>
          </cell>
        </row>
        <row r="5439">
          <cell r="A5439">
            <v>44958</v>
          </cell>
          <cell r="B5439">
            <v>44958</v>
          </cell>
          <cell r="C5439">
            <v>44958</v>
          </cell>
        </row>
        <row r="5440">
          <cell r="A5440">
            <v>44958</v>
          </cell>
          <cell r="B5440">
            <v>44958</v>
          </cell>
          <cell r="C5440">
            <v>44958</v>
          </cell>
        </row>
        <row r="5441">
          <cell r="A5441">
            <v>44958</v>
          </cell>
          <cell r="B5441">
            <v>44958</v>
          </cell>
          <cell r="C5441">
            <v>44958</v>
          </cell>
        </row>
        <row r="5442">
          <cell r="A5442">
            <v>44958</v>
          </cell>
          <cell r="B5442">
            <v>44958</v>
          </cell>
          <cell r="C5442">
            <v>44958</v>
          </cell>
        </row>
        <row r="5443">
          <cell r="A5443">
            <v>44958</v>
          </cell>
          <cell r="B5443">
            <v>44958</v>
          </cell>
          <cell r="C5443">
            <v>44958</v>
          </cell>
        </row>
        <row r="5444">
          <cell r="A5444">
            <v>44958</v>
          </cell>
          <cell r="B5444">
            <v>44958</v>
          </cell>
          <cell r="C5444">
            <v>44958</v>
          </cell>
        </row>
        <row r="5445">
          <cell r="A5445">
            <v>44958</v>
          </cell>
          <cell r="B5445">
            <v>44958</v>
          </cell>
          <cell r="C5445">
            <v>44958</v>
          </cell>
        </row>
        <row r="5446">
          <cell r="A5446">
            <v>44958</v>
          </cell>
          <cell r="B5446">
            <v>44958</v>
          </cell>
          <cell r="C5446">
            <v>44958</v>
          </cell>
        </row>
        <row r="5447">
          <cell r="A5447">
            <v>44958</v>
          </cell>
          <cell r="B5447">
            <v>44958</v>
          </cell>
          <cell r="C5447">
            <v>44958</v>
          </cell>
        </row>
        <row r="5448">
          <cell r="A5448">
            <v>44958</v>
          </cell>
          <cell r="B5448">
            <v>44958</v>
          </cell>
          <cell r="C5448">
            <v>44958</v>
          </cell>
        </row>
        <row r="5449">
          <cell r="A5449">
            <v>44958</v>
          </cell>
          <cell r="B5449">
            <v>44958</v>
          </cell>
          <cell r="C5449">
            <v>44958</v>
          </cell>
        </row>
        <row r="5450">
          <cell r="A5450">
            <v>44958</v>
          </cell>
          <cell r="B5450">
            <v>44958</v>
          </cell>
          <cell r="C5450">
            <v>44958</v>
          </cell>
        </row>
        <row r="5451">
          <cell r="A5451">
            <v>44958</v>
          </cell>
          <cell r="B5451">
            <v>44958</v>
          </cell>
          <cell r="C5451">
            <v>44958</v>
          </cell>
        </row>
        <row r="5452">
          <cell r="A5452">
            <v>44958</v>
          </cell>
          <cell r="B5452">
            <v>44958</v>
          </cell>
          <cell r="C5452">
            <v>44958</v>
          </cell>
        </row>
        <row r="5453">
          <cell r="A5453">
            <v>44958</v>
          </cell>
          <cell r="B5453">
            <v>44958</v>
          </cell>
          <cell r="C5453">
            <v>44958</v>
          </cell>
        </row>
        <row r="5454">
          <cell r="A5454">
            <v>44958</v>
          </cell>
          <cell r="B5454">
            <v>44958</v>
          </cell>
          <cell r="C5454">
            <v>44958</v>
          </cell>
        </row>
        <row r="5455">
          <cell r="A5455">
            <v>44958</v>
          </cell>
          <cell r="B5455">
            <v>44958</v>
          </cell>
          <cell r="C5455">
            <v>44958</v>
          </cell>
        </row>
        <row r="5456">
          <cell r="A5456">
            <v>44958</v>
          </cell>
          <cell r="B5456">
            <v>44958</v>
          </cell>
          <cell r="C5456">
            <v>44958</v>
          </cell>
        </row>
        <row r="5457">
          <cell r="A5457">
            <v>44958</v>
          </cell>
          <cell r="B5457">
            <v>44958</v>
          </cell>
          <cell r="C5457">
            <v>44958</v>
          </cell>
        </row>
        <row r="5458">
          <cell r="A5458">
            <v>44958</v>
          </cell>
          <cell r="B5458">
            <v>44958</v>
          </cell>
          <cell r="C5458">
            <v>44958</v>
          </cell>
        </row>
        <row r="5459">
          <cell r="A5459">
            <v>44958</v>
          </cell>
          <cell r="B5459">
            <v>44958</v>
          </cell>
          <cell r="C5459">
            <v>44958</v>
          </cell>
        </row>
        <row r="5460">
          <cell r="A5460">
            <v>44958</v>
          </cell>
          <cell r="B5460">
            <v>44958</v>
          </cell>
          <cell r="C5460">
            <v>44958</v>
          </cell>
        </row>
        <row r="5461">
          <cell r="A5461">
            <v>44958</v>
          </cell>
          <cell r="B5461">
            <v>44958</v>
          </cell>
          <cell r="C5461">
            <v>44958</v>
          </cell>
        </row>
        <row r="5462">
          <cell r="A5462">
            <v>44958</v>
          </cell>
          <cell r="B5462">
            <v>44958</v>
          </cell>
          <cell r="C5462">
            <v>44958</v>
          </cell>
        </row>
        <row r="5463">
          <cell r="A5463">
            <v>44958</v>
          </cell>
          <cell r="B5463">
            <v>44958</v>
          </cell>
          <cell r="C5463">
            <v>44958</v>
          </cell>
        </row>
        <row r="5464">
          <cell r="A5464">
            <v>44958</v>
          </cell>
          <cell r="B5464">
            <v>44958</v>
          </cell>
          <cell r="C5464">
            <v>44958</v>
          </cell>
        </row>
        <row r="5465">
          <cell r="A5465">
            <v>44958</v>
          </cell>
          <cell r="B5465">
            <v>44958</v>
          </cell>
          <cell r="C5465">
            <v>44958</v>
          </cell>
        </row>
        <row r="5466">
          <cell r="A5466">
            <v>44958</v>
          </cell>
          <cell r="B5466">
            <v>44958</v>
          </cell>
          <cell r="C5466">
            <v>44958</v>
          </cell>
        </row>
        <row r="5467">
          <cell r="A5467">
            <v>44958</v>
          </cell>
          <cell r="B5467">
            <v>44958</v>
          </cell>
          <cell r="C5467">
            <v>44958</v>
          </cell>
        </row>
        <row r="5468">
          <cell r="A5468">
            <v>44958</v>
          </cell>
          <cell r="B5468">
            <v>44958</v>
          </cell>
          <cell r="C5468">
            <v>44958</v>
          </cell>
        </row>
        <row r="5469">
          <cell r="A5469">
            <v>44958</v>
          </cell>
          <cell r="B5469">
            <v>44958</v>
          </cell>
          <cell r="C5469">
            <v>44958</v>
          </cell>
        </row>
        <row r="5470">
          <cell r="A5470">
            <v>44958</v>
          </cell>
          <cell r="B5470">
            <v>44958</v>
          </cell>
          <cell r="C5470">
            <v>44958</v>
          </cell>
        </row>
        <row r="5471">
          <cell r="A5471">
            <v>44958</v>
          </cell>
          <cell r="B5471">
            <v>44958</v>
          </cell>
          <cell r="C5471">
            <v>44958</v>
          </cell>
        </row>
        <row r="5472">
          <cell r="A5472">
            <v>44958</v>
          </cell>
          <cell r="B5472">
            <v>44958</v>
          </cell>
          <cell r="C5472">
            <v>44958</v>
          </cell>
        </row>
        <row r="5473">
          <cell r="A5473">
            <v>44958</v>
          </cell>
          <cell r="B5473">
            <v>44958</v>
          </cell>
          <cell r="C5473">
            <v>44958</v>
          </cell>
        </row>
        <row r="5474">
          <cell r="A5474">
            <v>44958</v>
          </cell>
          <cell r="B5474">
            <v>44958</v>
          </cell>
          <cell r="C5474">
            <v>44958</v>
          </cell>
        </row>
        <row r="5475">
          <cell r="A5475">
            <v>44958</v>
          </cell>
          <cell r="B5475">
            <v>44958</v>
          </cell>
          <cell r="C5475">
            <v>44958</v>
          </cell>
        </row>
        <row r="5476">
          <cell r="A5476">
            <v>44958</v>
          </cell>
          <cell r="B5476">
            <v>44958</v>
          </cell>
          <cell r="C5476">
            <v>44958</v>
          </cell>
        </row>
        <row r="5477">
          <cell r="A5477">
            <v>44958</v>
          </cell>
          <cell r="B5477">
            <v>44958</v>
          </cell>
          <cell r="C5477">
            <v>44958</v>
          </cell>
        </row>
        <row r="5478">
          <cell r="A5478">
            <v>44958</v>
          </cell>
          <cell r="B5478">
            <v>44958</v>
          </cell>
          <cell r="C5478">
            <v>44958</v>
          </cell>
        </row>
        <row r="5479">
          <cell r="A5479">
            <v>44958</v>
          </cell>
          <cell r="B5479">
            <v>44958</v>
          </cell>
          <cell r="C5479">
            <v>44958</v>
          </cell>
        </row>
        <row r="5480">
          <cell r="A5480">
            <v>44958</v>
          </cell>
          <cell r="B5480">
            <v>44958</v>
          </cell>
          <cell r="C5480">
            <v>44958</v>
          </cell>
        </row>
        <row r="5481">
          <cell r="A5481">
            <v>44958</v>
          </cell>
          <cell r="B5481">
            <v>44958</v>
          </cell>
          <cell r="C5481">
            <v>44958</v>
          </cell>
        </row>
        <row r="5482">
          <cell r="A5482">
            <v>44958</v>
          </cell>
          <cell r="B5482">
            <v>44958</v>
          </cell>
          <cell r="C5482">
            <v>44958</v>
          </cell>
        </row>
        <row r="5483">
          <cell r="A5483">
            <v>44958</v>
          </cell>
          <cell r="B5483">
            <v>44958</v>
          </cell>
          <cell r="C5483">
            <v>44958</v>
          </cell>
        </row>
        <row r="5484">
          <cell r="A5484">
            <v>44958</v>
          </cell>
          <cell r="B5484">
            <v>44958</v>
          </cell>
          <cell r="C5484">
            <v>44958</v>
          </cell>
        </row>
        <row r="5485">
          <cell r="A5485">
            <v>44958</v>
          </cell>
          <cell r="B5485">
            <v>44958</v>
          </cell>
          <cell r="C5485">
            <v>44958</v>
          </cell>
        </row>
        <row r="5486">
          <cell r="A5486">
            <v>44958</v>
          </cell>
          <cell r="B5486">
            <v>44958</v>
          </cell>
          <cell r="C5486">
            <v>44958</v>
          </cell>
        </row>
        <row r="5487">
          <cell r="A5487">
            <v>44958</v>
          </cell>
          <cell r="B5487">
            <v>44958</v>
          </cell>
          <cell r="C5487">
            <v>44958</v>
          </cell>
        </row>
        <row r="5488">
          <cell r="A5488">
            <v>44958</v>
          </cell>
          <cell r="B5488">
            <v>44958</v>
          </cell>
          <cell r="C5488">
            <v>44958</v>
          </cell>
        </row>
        <row r="5489">
          <cell r="A5489">
            <v>44958</v>
          </cell>
          <cell r="B5489">
            <v>44958</v>
          </cell>
          <cell r="C5489">
            <v>44958</v>
          </cell>
        </row>
        <row r="5490">
          <cell r="A5490">
            <v>44958</v>
          </cell>
          <cell r="B5490">
            <v>44958</v>
          </cell>
          <cell r="C5490">
            <v>44958</v>
          </cell>
        </row>
        <row r="5491">
          <cell r="A5491">
            <v>44958</v>
          </cell>
          <cell r="B5491">
            <v>44958</v>
          </cell>
          <cell r="C5491">
            <v>44958</v>
          </cell>
        </row>
        <row r="5492">
          <cell r="A5492">
            <v>44958</v>
          </cell>
          <cell r="B5492">
            <v>44958</v>
          </cell>
          <cell r="C5492">
            <v>44958</v>
          </cell>
        </row>
        <row r="5493">
          <cell r="A5493">
            <v>44958</v>
          </cell>
          <cell r="B5493">
            <v>44958</v>
          </cell>
          <cell r="C5493">
            <v>44958</v>
          </cell>
        </row>
        <row r="5494">
          <cell r="A5494">
            <v>44958</v>
          </cell>
          <cell r="B5494">
            <v>44958</v>
          </cell>
          <cell r="C5494">
            <v>44958</v>
          </cell>
        </row>
        <row r="5495">
          <cell r="A5495">
            <v>44958</v>
          </cell>
          <cell r="B5495">
            <v>44958</v>
          </cell>
          <cell r="C5495">
            <v>44958</v>
          </cell>
        </row>
        <row r="5496">
          <cell r="A5496">
            <v>44958</v>
          </cell>
          <cell r="B5496">
            <v>44958</v>
          </cell>
          <cell r="C5496">
            <v>44958</v>
          </cell>
        </row>
        <row r="5497">
          <cell r="A5497">
            <v>44958</v>
          </cell>
          <cell r="B5497">
            <v>44958</v>
          </cell>
          <cell r="C5497">
            <v>44958</v>
          </cell>
        </row>
        <row r="5498">
          <cell r="A5498">
            <v>44958</v>
          </cell>
          <cell r="B5498">
            <v>44958</v>
          </cell>
          <cell r="C5498">
            <v>44958</v>
          </cell>
        </row>
        <row r="5499">
          <cell r="A5499">
            <v>44958</v>
          </cell>
          <cell r="B5499">
            <v>44958</v>
          </cell>
          <cell r="C5499">
            <v>44958</v>
          </cell>
        </row>
        <row r="5500">
          <cell r="A5500">
            <v>44958</v>
          </cell>
          <cell r="B5500">
            <v>44958</v>
          </cell>
          <cell r="C5500">
            <v>44958</v>
          </cell>
        </row>
        <row r="5501">
          <cell r="A5501">
            <v>44958</v>
          </cell>
          <cell r="B5501">
            <v>44958</v>
          </cell>
          <cell r="C5501">
            <v>44958</v>
          </cell>
        </row>
        <row r="5502">
          <cell r="A5502">
            <v>44958</v>
          </cell>
          <cell r="B5502">
            <v>44958</v>
          </cell>
          <cell r="C5502">
            <v>44958</v>
          </cell>
        </row>
        <row r="5503">
          <cell r="A5503">
            <v>44958</v>
          </cell>
          <cell r="B5503">
            <v>44958</v>
          </cell>
          <cell r="C5503">
            <v>44958</v>
          </cell>
        </row>
        <row r="5504">
          <cell r="A5504">
            <v>44958</v>
          </cell>
          <cell r="B5504">
            <v>44958</v>
          </cell>
          <cell r="C5504">
            <v>44958</v>
          </cell>
        </row>
        <row r="5505">
          <cell r="A5505">
            <v>44958</v>
          </cell>
          <cell r="B5505">
            <v>44958</v>
          </cell>
          <cell r="C5505">
            <v>44958</v>
          </cell>
        </row>
        <row r="5506">
          <cell r="A5506">
            <v>44958</v>
          </cell>
          <cell r="B5506">
            <v>44958</v>
          </cell>
          <cell r="C5506">
            <v>44958</v>
          </cell>
        </row>
        <row r="5507">
          <cell r="A5507">
            <v>44958</v>
          </cell>
          <cell r="B5507">
            <v>44958</v>
          </cell>
          <cell r="C5507">
            <v>44958</v>
          </cell>
        </row>
        <row r="5508">
          <cell r="A5508">
            <v>44958</v>
          </cell>
          <cell r="B5508">
            <v>44958</v>
          </cell>
          <cell r="C5508">
            <v>44958</v>
          </cell>
        </row>
        <row r="5509">
          <cell r="A5509">
            <v>44958</v>
          </cell>
          <cell r="B5509">
            <v>44958</v>
          </cell>
          <cell r="C5509">
            <v>44958</v>
          </cell>
        </row>
        <row r="5510">
          <cell r="A5510">
            <v>44958</v>
          </cell>
          <cell r="B5510">
            <v>44958</v>
          </cell>
          <cell r="C5510">
            <v>44958</v>
          </cell>
        </row>
        <row r="5511">
          <cell r="A5511">
            <v>44958</v>
          </cell>
          <cell r="B5511">
            <v>44958</v>
          </cell>
          <cell r="C5511">
            <v>44958</v>
          </cell>
        </row>
        <row r="5512">
          <cell r="A5512">
            <v>44958</v>
          </cell>
          <cell r="B5512">
            <v>44958</v>
          </cell>
          <cell r="C5512">
            <v>44958</v>
          </cell>
        </row>
        <row r="5513">
          <cell r="A5513">
            <v>44958</v>
          </cell>
          <cell r="B5513">
            <v>44958</v>
          </cell>
          <cell r="C5513">
            <v>44958</v>
          </cell>
        </row>
        <row r="5514">
          <cell r="A5514">
            <v>44958</v>
          </cell>
          <cell r="B5514">
            <v>44958</v>
          </cell>
          <cell r="C5514">
            <v>44958</v>
          </cell>
        </row>
        <row r="5515">
          <cell r="A5515">
            <v>44958</v>
          </cell>
          <cell r="B5515">
            <v>44958</v>
          </cell>
          <cell r="C5515">
            <v>44958</v>
          </cell>
        </row>
        <row r="5516">
          <cell r="A5516">
            <v>44958</v>
          </cell>
          <cell r="B5516">
            <v>44958</v>
          </cell>
          <cell r="C5516">
            <v>44958</v>
          </cell>
        </row>
        <row r="5517">
          <cell r="A5517">
            <v>44958</v>
          </cell>
          <cell r="B5517">
            <v>44958</v>
          </cell>
          <cell r="C5517">
            <v>44958</v>
          </cell>
        </row>
        <row r="5518">
          <cell r="A5518">
            <v>44958</v>
          </cell>
          <cell r="B5518">
            <v>44958</v>
          </cell>
          <cell r="C5518">
            <v>44958</v>
          </cell>
        </row>
        <row r="5519">
          <cell r="A5519">
            <v>44958</v>
          </cell>
          <cell r="B5519">
            <v>44958</v>
          </cell>
          <cell r="C5519">
            <v>44958</v>
          </cell>
        </row>
        <row r="5520">
          <cell r="A5520">
            <v>44958</v>
          </cell>
          <cell r="B5520">
            <v>44958</v>
          </cell>
          <cell r="C5520">
            <v>44958</v>
          </cell>
        </row>
        <row r="5521">
          <cell r="A5521">
            <v>44958</v>
          </cell>
          <cell r="B5521">
            <v>44958</v>
          </cell>
          <cell r="C5521">
            <v>44958</v>
          </cell>
        </row>
        <row r="5522">
          <cell r="A5522">
            <v>44958</v>
          </cell>
          <cell r="B5522">
            <v>44958</v>
          </cell>
          <cell r="C5522">
            <v>44958</v>
          </cell>
        </row>
        <row r="5523">
          <cell r="A5523">
            <v>44958</v>
          </cell>
          <cell r="B5523">
            <v>44958</v>
          </cell>
          <cell r="C5523">
            <v>44958</v>
          </cell>
        </row>
        <row r="5524">
          <cell r="A5524">
            <v>44958</v>
          </cell>
          <cell r="B5524">
            <v>44958</v>
          </cell>
          <cell r="C5524">
            <v>44958</v>
          </cell>
        </row>
        <row r="5525">
          <cell r="A5525">
            <v>44958</v>
          </cell>
          <cell r="B5525">
            <v>44958</v>
          </cell>
          <cell r="C5525">
            <v>44958</v>
          </cell>
        </row>
        <row r="5526">
          <cell r="A5526">
            <v>44958</v>
          </cell>
          <cell r="B5526">
            <v>44958</v>
          </cell>
          <cell r="C5526">
            <v>44958</v>
          </cell>
        </row>
        <row r="5527">
          <cell r="A5527">
            <v>44958</v>
          </cell>
          <cell r="B5527">
            <v>44958</v>
          </cell>
          <cell r="C5527">
            <v>44958</v>
          </cell>
        </row>
        <row r="5528">
          <cell r="A5528">
            <v>44958</v>
          </cell>
          <cell r="B5528">
            <v>44958</v>
          </cell>
          <cell r="C5528">
            <v>44958</v>
          </cell>
        </row>
        <row r="5529">
          <cell r="A5529">
            <v>44958</v>
          </cell>
          <cell r="B5529">
            <v>44958</v>
          </cell>
          <cell r="C5529">
            <v>44958</v>
          </cell>
        </row>
        <row r="5530">
          <cell r="A5530">
            <v>44958</v>
          </cell>
          <cell r="B5530">
            <v>44958</v>
          </cell>
          <cell r="C5530">
            <v>44958</v>
          </cell>
        </row>
        <row r="5531">
          <cell r="A5531">
            <v>44958</v>
          </cell>
          <cell r="B5531">
            <v>44958</v>
          </cell>
          <cell r="C5531">
            <v>44958</v>
          </cell>
        </row>
        <row r="5532">
          <cell r="A5532">
            <v>44958</v>
          </cell>
          <cell r="B5532">
            <v>44958</v>
          </cell>
          <cell r="C5532">
            <v>44958</v>
          </cell>
        </row>
        <row r="5533">
          <cell r="A5533">
            <v>44958</v>
          </cell>
          <cell r="B5533">
            <v>44958</v>
          </cell>
          <cell r="C5533">
            <v>44958</v>
          </cell>
        </row>
        <row r="5534">
          <cell r="A5534">
            <v>44958</v>
          </cell>
          <cell r="B5534">
            <v>44958</v>
          </cell>
          <cell r="C5534">
            <v>44958</v>
          </cell>
        </row>
        <row r="5535">
          <cell r="A5535">
            <v>44958</v>
          </cell>
          <cell r="B5535">
            <v>44958</v>
          </cell>
          <cell r="C5535">
            <v>44958</v>
          </cell>
        </row>
        <row r="5536">
          <cell r="A5536">
            <v>44958</v>
          </cell>
          <cell r="B5536">
            <v>44958</v>
          </cell>
          <cell r="C5536">
            <v>44958</v>
          </cell>
        </row>
        <row r="5537">
          <cell r="A5537">
            <v>44958</v>
          </cell>
          <cell r="B5537">
            <v>44958</v>
          </cell>
          <cell r="C5537">
            <v>44958</v>
          </cell>
        </row>
        <row r="5538">
          <cell r="A5538">
            <v>44958</v>
          </cell>
          <cell r="B5538">
            <v>44958</v>
          </cell>
          <cell r="C5538">
            <v>44958</v>
          </cell>
        </row>
        <row r="5539">
          <cell r="A5539">
            <v>44958</v>
          </cell>
          <cell r="B5539">
            <v>44958</v>
          </cell>
          <cell r="C5539">
            <v>44958</v>
          </cell>
        </row>
        <row r="5540">
          <cell r="A5540">
            <v>44958</v>
          </cell>
          <cell r="B5540">
            <v>44958</v>
          </cell>
          <cell r="C5540">
            <v>44958</v>
          </cell>
        </row>
        <row r="5541">
          <cell r="A5541">
            <v>44958</v>
          </cell>
          <cell r="B5541">
            <v>44958</v>
          </cell>
          <cell r="C5541">
            <v>44958</v>
          </cell>
        </row>
        <row r="5542">
          <cell r="A5542">
            <v>44958</v>
          </cell>
          <cell r="B5542">
            <v>44958</v>
          </cell>
          <cell r="C5542">
            <v>44958</v>
          </cell>
        </row>
        <row r="5543">
          <cell r="A5543">
            <v>44958</v>
          </cell>
          <cell r="B5543">
            <v>44958</v>
          </cell>
          <cell r="C5543">
            <v>44958</v>
          </cell>
        </row>
        <row r="5544">
          <cell r="A5544">
            <v>44958</v>
          </cell>
          <cell r="B5544">
            <v>44958</v>
          </cell>
          <cell r="C5544">
            <v>44958</v>
          </cell>
        </row>
        <row r="5545">
          <cell r="A5545">
            <v>44958</v>
          </cell>
          <cell r="B5545">
            <v>44958</v>
          </cell>
          <cell r="C5545">
            <v>44958</v>
          </cell>
        </row>
        <row r="5546">
          <cell r="A5546">
            <v>44958</v>
          </cell>
          <cell r="B5546">
            <v>44958</v>
          </cell>
          <cell r="C5546">
            <v>44958</v>
          </cell>
        </row>
        <row r="5547">
          <cell r="A5547">
            <v>44958</v>
          </cell>
          <cell r="B5547">
            <v>44958</v>
          </cell>
          <cell r="C5547">
            <v>44958</v>
          </cell>
        </row>
        <row r="5548">
          <cell r="A5548">
            <v>44958</v>
          </cell>
          <cell r="B5548">
            <v>44958</v>
          </cell>
          <cell r="C5548">
            <v>44958</v>
          </cell>
        </row>
        <row r="5549">
          <cell r="A5549">
            <v>44958</v>
          </cell>
          <cell r="B5549">
            <v>44958</v>
          </cell>
          <cell r="C5549">
            <v>44958</v>
          </cell>
        </row>
        <row r="5550">
          <cell r="A5550">
            <v>44958</v>
          </cell>
          <cell r="B5550">
            <v>44958</v>
          </cell>
          <cell r="C5550">
            <v>44958</v>
          </cell>
        </row>
        <row r="5551">
          <cell r="A5551">
            <v>44958</v>
          </cell>
          <cell r="B5551">
            <v>44958</v>
          </cell>
          <cell r="C5551">
            <v>44958</v>
          </cell>
        </row>
        <row r="5552">
          <cell r="A5552">
            <v>44958</v>
          </cell>
          <cell r="B5552">
            <v>44958</v>
          </cell>
          <cell r="C5552">
            <v>44958</v>
          </cell>
        </row>
        <row r="5553">
          <cell r="A5553">
            <v>44958</v>
          </cell>
          <cell r="B5553">
            <v>44958</v>
          </cell>
          <cell r="C5553">
            <v>44958</v>
          </cell>
        </row>
        <row r="5554">
          <cell r="A5554">
            <v>44958</v>
          </cell>
          <cell r="B5554">
            <v>44958</v>
          </cell>
          <cell r="C5554">
            <v>44958</v>
          </cell>
        </row>
        <row r="5555">
          <cell r="A5555">
            <v>44958</v>
          </cell>
          <cell r="B5555">
            <v>44958</v>
          </cell>
          <cell r="C5555">
            <v>44958</v>
          </cell>
        </row>
        <row r="5556">
          <cell r="A5556">
            <v>44958</v>
          </cell>
          <cell r="B5556">
            <v>44958</v>
          </cell>
          <cell r="C5556">
            <v>44958</v>
          </cell>
        </row>
        <row r="5557">
          <cell r="A5557">
            <v>44958</v>
          </cell>
          <cell r="B5557">
            <v>44958</v>
          </cell>
          <cell r="C5557">
            <v>44958</v>
          </cell>
        </row>
        <row r="5558">
          <cell r="A5558">
            <v>44958</v>
          </cell>
          <cell r="B5558">
            <v>44958</v>
          </cell>
          <cell r="C5558">
            <v>44958</v>
          </cell>
        </row>
        <row r="5559">
          <cell r="A5559">
            <v>44958</v>
          </cell>
          <cell r="B5559">
            <v>44958</v>
          </cell>
          <cell r="C5559">
            <v>44958</v>
          </cell>
        </row>
        <row r="5560">
          <cell r="A5560">
            <v>44958</v>
          </cell>
          <cell r="B5560">
            <v>44958</v>
          </cell>
          <cell r="C5560">
            <v>44958</v>
          </cell>
        </row>
        <row r="5561">
          <cell r="A5561">
            <v>44958</v>
          </cell>
          <cell r="B5561">
            <v>44958</v>
          </cell>
          <cell r="C5561">
            <v>44958</v>
          </cell>
        </row>
        <row r="5562">
          <cell r="A5562">
            <v>44958</v>
          </cell>
          <cell r="B5562">
            <v>44958</v>
          </cell>
          <cell r="C5562">
            <v>44958</v>
          </cell>
        </row>
        <row r="5563">
          <cell r="A5563">
            <v>44958</v>
          </cell>
          <cell r="B5563">
            <v>44958</v>
          </cell>
          <cell r="C5563">
            <v>44958</v>
          </cell>
        </row>
        <row r="5564">
          <cell r="A5564">
            <v>44958</v>
          </cell>
          <cell r="B5564">
            <v>44958</v>
          </cell>
          <cell r="C5564">
            <v>44958</v>
          </cell>
        </row>
        <row r="5565">
          <cell r="A5565">
            <v>44958</v>
          </cell>
          <cell r="B5565">
            <v>44958</v>
          </cell>
          <cell r="C5565">
            <v>44958</v>
          </cell>
        </row>
        <row r="5566">
          <cell r="A5566">
            <v>44958</v>
          </cell>
          <cell r="B5566">
            <v>44958</v>
          </cell>
          <cell r="C5566">
            <v>44958</v>
          </cell>
        </row>
        <row r="5567">
          <cell r="A5567">
            <v>44958</v>
          </cell>
          <cell r="B5567">
            <v>44958</v>
          </cell>
          <cell r="C5567">
            <v>44958</v>
          </cell>
        </row>
        <row r="5568">
          <cell r="A5568">
            <v>44958</v>
          </cell>
          <cell r="B5568">
            <v>44958</v>
          </cell>
          <cell r="C5568">
            <v>44958</v>
          </cell>
        </row>
        <row r="5569">
          <cell r="A5569">
            <v>44958</v>
          </cell>
          <cell r="B5569">
            <v>44958</v>
          </cell>
          <cell r="C5569">
            <v>44958</v>
          </cell>
        </row>
        <row r="5570">
          <cell r="A5570">
            <v>44958</v>
          </cell>
          <cell r="B5570">
            <v>44958</v>
          </cell>
          <cell r="C5570">
            <v>44958</v>
          </cell>
        </row>
        <row r="5571">
          <cell r="A5571">
            <v>44958</v>
          </cell>
          <cell r="B5571">
            <v>44958</v>
          </cell>
          <cell r="C5571">
            <v>44958</v>
          </cell>
        </row>
        <row r="5572">
          <cell r="A5572">
            <v>44958</v>
          </cell>
          <cell r="B5572">
            <v>44958</v>
          </cell>
          <cell r="C5572">
            <v>44958</v>
          </cell>
        </row>
        <row r="5573">
          <cell r="A5573">
            <v>44958</v>
          </cell>
          <cell r="B5573">
            <v>44958</v>
          </cell>
          <cell r="C5573">
            <v>44958</v>
          </cell>
        </row>
        <row r="5574">
          <cell r="A5574">
            <v>44958</v>
          </cell>
          <cell r="B5574">
            <v>44958</v>
          </cell>
          <cell r="C5574">
            <v>44958</v>
          </cell>
        </row>
        <row r="5575">
          <cell r="A5575">
            <v>44958</v>
          </cell>
          <cell r="B5575">
            <v>44958</v>
          </cell>
          <cell r="C5575">
            <v>44958</v>
          </cell>
        </row>
        <row r="5576">
          <cell r="A5576">
            <v>44958</v>
          </cell>
          <cell r="B5576">
            <v>44958</v>
          </cell>
          <cell r="C5576">
            <v>44958</v>
          </cell>
        </row>
        <row r="5577">
          <cell r="A5577">
            <v>44958</v>
          </cell>
          <cell r="B5577">
            <v>44958</v>
          </cell>
          <cell r="C5577">
            <v>44958</v>
          </cell>
        </row>
        <row r="5578">
          <cell r="A5578">
            <v>44958</v>
          </cell>
          <cell r="B5578">
            <v>44958</v>
          </cell>
          <cell r="C5578">
            <v>44958</v>
          </cell>
        </row>
        <row r="5579">
          <cell r="A5579">
            <v>44958</v>
          </cell>
          <cell r="B5579">
            <v>44958</v>
          </cell>
          <cell r="C5579">
            <v>44958</v>
          </cell>
        </row>
        <row r="5580">
          <cell r="A5580">
            <v>44958</v>
          </cell>
          <cell r="B5580">
            <v>44958</v>
          </cell>
          <cell r="C5580">
            <v>44958</v>
          </cell>
        </row>
        <row r="5581">
          <cell r="A5581">
            <v>44958</v>
          </cell>
          <cell r="B5581">
            <v>44958</v>
          </cell>
          <cell r="C5581">
            <v>44958</v>
          </cell>
        </row>
        <row r="5582">
          <cell r="A5582">
            <v>44958</v>
          </cell>
          <cell r="B5582">
            <v>44958</v>
          </cell>
          <cell r="C5582">
            <v>44958</v>
          </cell>
        </row>
        <row r="5583">
          <cell r="A5583">
            <v>44958</v>
          </cell>
          <cell r="B5583">
            <v>44958</v>
          </cell>
          <cell r="C5583">
            <v>44958</v>
          </cell>
        </row>
        <row r="5584">
          <cell r="A5584">
            <v>44958</v>
          </cell>
          <cell r="B5584">
            <v>44958</v>
          </cell>
          <cell r="C5584">
            <v>44958</v>
          </cell>
        </row>
        <row r="5585">
          <cell r="A5585">
            <v>44958</v>
          </cell>
          <cell r="B5585">
            <v>44958</v>
          </cell>
          <cell r="C5585">
            <v>44958</v>
          </cell>
        </row>
        <row r="5586">
          <cell r="A5586">
            <v>44958</v>
          </cell>
          <cell r="B5586">
            <v>44958</v>
          </cell>
          <cell r="C5586">
            <v>44958</v>
          </cell>
        </row>
        <row r="5587">
          <cell r="A5587">
            <v>44958</v>
          </cell>
          <cell r="B5587">
            <v>44958</v>
          </cell>
          <cell r="C5587">
            <v>44958</v>
          </cell>
        </row>
        <row r="5588">
          <cell r="A5588">
            <v>44958</v>
          </cell>
          <cell r="B5588">
            <v>44958</v>
          </cell>
          <cell r="C5588">
            <v>44958</v>
          </cell>
        </row>
        <row r="5589">
          <cell r="A5589">
            <v>44958</v>
          </cell>
          <cell r="B5589">
            <v>44958</v>
          </cell>
          <cell r="C5589">
            <v>44958</v>
          </cell>
        </row>
        <row r="5590">
          <cell r="A5590">
            <v>44958</v>
          </cell>
          <cell r="B5590">
            <v>44958</v>
          </cell>
          <cell r="C5590">
            <v>44958</v>
          </cell>
        </row>
        <row r="5591">
          <cell r="A5591">
            <v>44958</v>
          </cell>
          <cell r="B5591">
            <v>44958</v>
          </cell>
          <cell r="C5591">
            <v>44958</v>
          </cell>
        </row>
        <row r="5592">
          <cell r="A5592">
            <v>44958</v>
          </cell>
          <cell r="B5592">
            <v>44958</v>
          </cell>
          <cell r="C5592">
            <v>44958</v>
          </cell>
        </row>
        <row r="5593">
          <cell r="A5593">
            <v>44958</v>
          </cell>
          <cell r="B5593">
            <v>44958</v>
          </cell>
          <cell r="C5593">
            <v>44958</v>
          </cell>
        </row>
        <row r="5594">
          <cell r="A5594">
            <v>44958</v>
          </cell>
          <cell r="B5594">
            <v>44958</v>
          </cell>
          <cell r="C5594">
            <v>44958</v>
          </cell>
        </row>
        <row r="5595">
          <cell r="A5595">
            <v>44958</v>
          </cell>
          <cell r="B5595">
            <v>44958</v>
          </cell>
          <cell r="C5595">
            <v>44958</v>
          </cell>
        </row>
        <row r="5596">
          <cell r="A5596">
            <v>44958</v>
          </cell>
          <cell r="B5596">
            <v>44958</v>
          </cell>
          <cell r="C5596">
            <v>44958</v>
          </cell>
        </row>
        <row r="5597">
          <cell r="A5597">
            <v>44958</v>
          </cell>
          <cell r="B5597">
            <v>44958</v>
          </cell>
          <cell r="C5597">
            <v>44958</v>
          </cell>
        </row>
        <row r="5598">
          <cell r="A5598">
            <v>44958</v>
          </cell>
          <cell r="B5598">
            <v>44958</v>
          </cell>
          <cell r="C5598">
            <v>44958</v>
          </cell>
        </row>
        <row r="5599">
          <cell r="A5599">
            <v>44958</v>
          </cell>
          <cell r="B5599">
            <v>44958</v>
          </cell>
          <cell r="C5599">
            <v>44958</v>
          </cell>
        </row>
        <row r="5600">
          <cell r="A5600">
            <v>44958</v>
          </cell>
          <cell r="B5600">
            <v>44958</v>
          </cell>
          <cell r="C5600">
            <v>44958</v>
          </cell>
        </row>
        <row r="5601">
          <cell r="A5601">
            <v>44958</v>
          </cell>
          <cell r="B5601">
            <v>44958</v>
          </cell>
          <cell r="C5601">
            <v>44958</v>
          </cell>
        </row>
        <row r="5602">
          <cell r="A5602">
            <v>44958</v>
          </cell>
          <cell r="B5602">
            <v>44958</v>
          </cell>
          <cell r="C5602">
            <v>44958</v>
          </cell>
        </row>
        <row r="5603">
          <cell r="A5603">
            <v>44958</v>
          </cell>
          <cell r="B5603">
            <v>44958</v>
          </cell>
          <cell r="C5603">
            <v>44958</v>
          </cell>
        </row>
        <row r="5604">
          <cell r="A5604">
            <v>44958</v>
          </cell>
          <cell r="B5604">
            <v>44958</v>
          </cell>
          <cell r="C5604">
            <v>44958</v>
          </cell>
        </row>
        <row r="5605">
          <cell r="A5605">
            <v>44958</v>
          </cell>
          <cell r="B5605">
            <v>44958</v>
          </cell>
          <cell r="C5605">
            <v>44958</v>
          </cell>
        </row>
        <row r="5606">
          <cell r="A5606">
            <v>44958</v>
          </cell>
          <cell r="B5606">
            <v>44958</v>
          </cell>
          <cell r="C5606">
            <v>44958</v>
          </cell>
        </row>
        <row r="5607">
          <cell r="A5607">
            <v>44958</v>
          </cell>
          <cell r="B5607">
            <v>44958</v>
          </cell>
          <cell r="C5607">
            <v>44958</v>
          </cell>
        </row>
        <row r="5608">
          <cell r="A5608">
            <v>44958</v>
          </cell>
          <cell r="B5608">
            <v>44958</v>
          </cell>
          <cell r="C5608">
            <v>44958</v>
          </cell>
        </row>
        <row r="5609">
          <cell r="A5609">
            <v>44958</v>
          </cell>
          <cell r="B5609">
            <v>44958</v>
          </cell>
          <cell r="C5609">
            <v>44958</v>
          </cell>
        </row>
        <row r="5610">
          <cell r="A5610">
            <v>44958</v>
          </cell>
          <cell r="B5610">
            <v>44958</v>
          </cell>
          <cell r="C5610">
            <v>44958</v>
          </cell>
        </row>
        <row r="5611">
          <cell r="A5611">
            <v>44958</v>
          </cell>
          <cell r="B5611">
            <v>44958</v>
          </cell>
          <cell r="C5611">
            <v>44958</v>
          </cell>
        </row>
        <row r="5612">
          <cell r="A5612">
            <v>44958</v>
          </cell>
          <cell r="B5612">
            <v>44958</v>
          </cell>
          <cell r="C5612">
            <v>44958</v>
          </cell>
        </row>
        <row r="5613">
          <cell r="A5613">
            <v>44958</v>
          </cell>
          <cell r="B5613">
            <v>44958</v>
          </cell>
          <cell r="C5613">
            <v>44958</v>
          </cell>
        </row>
        <row r="5614">
          <cell r="A5614">
            <v>44958</v>
          </cell>
          <cell r="B5614">
            <v>44958</v>
          </cell>
          <cell r="C5614">
            <v>44958</v>
          </cell>
        </row>
        <row r="5615">
          <cell r="A5615">
            <v>44958</v>
          </cell>
          <cell r="B5615">
            <v>44958</v>
          </cell>
          <cell r="C5615">
            <v>44958</v>
          </cell>
        </row>
        <row r="5616">
          <cell r="A5616">
            <v>44958</v>
          </cell>
          <cell r="B5616">
            <v>44958</v>
          </cell>
          <cell r="C5616">
            <v>44958</v>
          </cell>
        </row>
        <row r="5617">
          <cell r="A5617">
            <v>44958</v>
          </cell>
          <cell r="B5617">
            <v>44958</v>
          </cell>
          <cell r="C5617">
            <v>44958</v>
          </cell>
        </row>
        <row r="5618">
          <cell r="A5618">
            <v>44958</v>
          </cell>
          <cell r="B5618">
            <v>44958</v>
          </cell>
          <cell r="C5618">
            <v>44958</v>
          </cell>
        </row>
        <row r="5619">
          <cell r="A5619">
            <v>44958</v>
          </cell>
          <cell r="B5619">
            <v>44958</v>
          </cell>
          <cell r="C5619">
            <v>44958</v>
          </cell>
        </row>
        <row r="5620">
          <cell r="A5620">
            <v>44958</v>
          </cell>
          <cell r="B5620">
            <v>44958</v>
          </cell>
          <cell r="C5620">
            <v>44958</v>
          </cell>
        </row>
        <row r="5621">
          <cell r="A5621">
            <v>44958</v>
          </cell>
          <cell r="B5621">
            <v>44958</v>
          </cell>
          <cell r="C5621">
            <v>44958</v>
          </cell>
        </row>
        <row r="5622">
          <cell r="A5622">
            <v>44958</v>
          </cell>
          <cell r="B5622">
            <v>44958</v>
          </cell>
          <cell r="C5622">
            <v>44958</v>
          </cell>
        </row>
        <row r="5623">
          <cell r="A5623">
            <v>44958</v>
          </cell>
          <cell r="B5623">
            <v>44958</v>
          </cell>
          <cell r="C5623">
            <v>44958</v>
          </cell>
        </row>
        <row r="5624">
          <cell r="A5624">
            <v>44958</v>
          </cell>
          <cell r="B5624">
            <v>44958</v>
          </cell>
          <cell r="C5624">
            <v>44958</v>
          </cell>
        </row>
        <row r="5625">
          <cell r="A5625">
            <v>44958</v>
          </cell>
          <cell r="B5625">
            <v>44958</v>
          </cell>
          <cell r="C5625">
            <v>44958</v>
          </cell>
        </row>
        <row r="5626">
          <cell r="A5626">
            <v>44958</v>
          </cell>
          <cell r="B5626">
            <v>44958</v>
          </cell>
          <cell r="C5626">
            <v>44958</v>
          </cell>
        </row>
        <row r="5627">
          <cell r="A5627">
            <v>44958</v>
          </cell>
          <cell r="B5627">
            <v>44958</v>
          </cell>
          <cell r="C5627">
            <v>44958</v>
          </cell>
        </row>
        <row r="5628">
          <cell r="A5628">
            <v>44958</v>
          </cell>
          <cell r="B5628">
            <v>44958</v>
          </cell>
          <cell r="C5628">
            <v>44958</v>
          </cell>
        </row>
        <row r="5629">
          <cell r="A5629">
            <v>44958</v>
          </cell>
          <cell r="B5629">
            <v>44958</v>
          </cell>
          <cell r="C5629">
            <v>44958</v>
          </cell>
        </row>
        <row r="5630">
          <cell r="A5630">
            <v>44958</v>
          </cell>
          <cell r="B5630">
            <v>44958</v>
          </cell>
          <cell r="C5630">
            <v>44958</v>
          </cell>
        </row>
        <row r="5631">
          <cell r="A5631">
            <v>44958</v>
          </cell>
          <cell r="B5631">
            <v>44958</v>
          </cell>
          <cell r="C5631">
            <v>44958</v>
          </cell>
        </row>
        <row r="5632">
          <cell r="A5632">
            <v>44958</v>
          </cell>
          <cell r="B5632">
            <v>44958</v>
          </cell>
          <cell r="C5632">
            <v>44958</v>
          </cell>
        </row>
        <row r="5633">
          <cell r="A5633">
            <v>44958</v>
          </cell>
          <cell r="B5633">
            <v>44958</v>
          </cell>
          <cell r="C5633">
            <v>44958</v>
          </cell>
        </row>
        <row r="5634">
          <cell r="A5634">
            <v>44958</v>
          </cell>
          <cell r="B5634">
            <v>44958</v>
          </cell>
          <cell r="C5634">
            <v>44958</v>
          </cell>
        </row>
        <row r="5635">
          <cell r="A5635">
            <v>44958</v>
          </cell>
          <cell r="B5635">
            <v>44958</v>
          </cell>
          <cell r="C5635">
            <v>44958</v>
          </cell>
        </row>
        <row r="5636">
          <cell r="A5636">
            <v>44958</v>
          </cell>
          <cell r="B5636">
            <v>44958</v>
          </cell>
          <cell r="C5636">
            <v>44958</v>
          </cell>
        </row>
        <row r="5637">
          <cell r="A5637">
            <v>44958</v>
          </cell>
          <cell r="B5637">
            <v>44958</v>
          </cell>
          <cell r="C5637">
            <v>44958</v>
          </cell>
        </row>
        <row r="5638">
          <cell r="A5638">
            <v>44958</v>
          </cell>
          <cell r="B5638">
            <v>44958</v>
          </cell>
          <cell r="C5638">
            <v>44958</v>
          </cell>
        </row>
        <row r="5639">
          <cell r="A5639">
            <v>44958</v>
          </cell>
          <cell r="B5639">
            <v>44958</v>
          </cell>
          <cell r="C5639">
            <v>44958</v>
          </cell>
        </row>
        <row r="5640">
          <cell r="A5640">
            <v>44958</v>
          </cell>
          <cell r="B5640">
            <v>44958</v>
          </cell>
          <cell r="C5640">
            <v>44958</v>
          </cell>
        </row>
        <row r="5641">
          <cell r="A5641">
            <v>44958</v>
          </cell>
          <cell r="B5641">
            <v>44958</v>
          </cell>
          <cell r="C5641">
            <v>44958</v>
          </cell>
        </row>
        <row r="5642">
          <cell r="A5642">
            <v>44958</v>
          </cell>
          <cell r="B5642">
            <v>44958</v>
          </cell>
          <cell r="C5642">
            <v>44958</v>
          </cell>
        </row>
        <row r="5643">
          <cell r="A5643">
            <v>44958</v>
          </cell>
          <cell r="B5643">
            <v>44958</v>
          </cell>
          <cell r="C5643">
            <v>44958</v>
          </cell>
        </row>
        <row r="5644">
          <cell r="A5644">
            <v>44958</v>
          </cell>
          <cell r="B5644">
            <v>44958</v>
          </cell>
          <cell r="C5644">
            <v>44958</v>
          </cell>
        </row>
        <row r="5645">
          <cell r="A5645">
            <v>44958</v>
          </cell>
          <cell r="B5645">
            <v>44958</v>
          </cell>
          <cell r="C5645">
            <v>44958</v>
          </cell>
        </row>
        <row r="5646">
          <cell r="A5646">
            <v>44958</v>
          </cell>
          <cell r="B5646">
            <v>44958</v>
          </cell>
          <cell r="C5646">
            <v>44958</v>
          </cell>
        </row>
        <row r="5647">
          <cell r="A5647">
            <v>44958</v>
          </cell>
          <cell r="B5647">
            <v>44958</v>
          </cell>
          <cell r="C5647">
            <v>44958</v>
          </cell>
        </row>
        <row r="5648">
          <cell r="A5648">
            <v>44958</v>
          </cell>
          <cell r="B5648">
            <v>44958</v>
          </cell>
          <cell r="C5648">
            <v>44958</v>
          </cell>
        </row>
        <row r="5649">
          <cell r="A5649">
            <v>44958</v>
          </cell>
          <cell r="B5649">
            <v>44958</v>
          </cell>
          <cell r="C5649">
            <v>44958</v>
          </cell>
        </row>
        <row r="5650">
          <cell r="A5650">
            <v>44958</v>
          </cell>
          <cell r="B5650">
            <v>44958</v>
          </cell>
          <cell r="C5650">
            <v>44958</v>
          </cell>
        </row>
        <row r="5651">
          <cell r="A5651">
            <v>44958</v>
          </cell>
          <cell r="B5651">
            <v>44958</v>
          </cell>
          <cell r="C5651">
            <v>44958</v>
          </cell>
        </row>
        <row r="5652">
          <cell r="A5652">
            <v>44958</v>
          </cell>
          <cell r="B5652">
            <v>44958</v>
          </cell>
          <cell r="C5652">
            <v>44958</v>
          </cell>
        </row>
        <row r="5653">
          <cell r="A5653">
            <v>44958</v>
          </cell>
          <cell r="B5653">
            <v>44958</v>
          </cell>
          <cell r="C5653">
            <v>44958</v>
          </cell>
        </row>
        <row r="5654">
          <cell r="A5654">
            <v>44958</v>
          </cell>
          <cell r="B5654">
            <v>44958</v>
          </cell>
          <cell r="C5654">
            <v>44958</v>
          </cell>
        </row>
        <row r="5655">
          <cell r="A5655">
            <v>44958</v>
          </cell>
          <cell r="B5655">
            <v>44958</v>
          </cell>
          <cell r="C5655">
            <v>44958</v>
          </cell>
        </row>
        <row r="5656">
          <cell r="A5656">
            <v>44958</v>
          </cell>
          <cell r="B5656">
            <v>44958</v>
          </cell>
          <cell r="C5656">
            <v>44958</v>
          </cell>
        </row>
        <row r="5657">
          <cell r="A5657">
            <v>44958</v>
          </cell>
          <cell r="B5657">
            <v>44958</v>
          </cell>
          <cell r="C5657">
            <v>44958</v>
          </cell>
        </row>
        <row r="5658">
          <cell r="A5658">
            <v>44958</v>
          </cell>
          <cell r="B5658">
            <v>44958</v>
          </cell>
          <cell r="C5658">
            <v>44958</v>
          </cell>
        </row>
        <row r="5659">
          <cell r="A5659">
            <v>44958</v>
          </cell>
          <cell r="B5659">
            <v>44958</v>
          </cell>
          <cell r="C5659">
            <v>44958</v>
          </cell>
        </row>
        <row r="5660">
          <cell r="A5660">
            <v>44958</v>
          </cell>
          <cell r="B5660">
            <v>44958</v>
          </cell>
          <cell r="C5660">
            <v>44958</v>
          </cell>
        </row>
        <row r="5661">
          <cell r="A5661">
            <v>44958</v>
          </cell>
          <cell r="B5661">
            <v>44958</v>
          </cell>
          <cell r="C5661">
            <v>44958</v>
          </cell>
        </row>
        <row r="5662">
          <cell r="A5662">
            <v>44958</v>
          </cell>
          <cell r="B5662">
            <v>44958</v>
          </cell>
          <cell r="C5662">
            <v>44958</v>
          </cell>
        </row>
        <row r="5663">
          <cell r="A5663">
            <v>44958</v>
          </cell>
          <cell r="B5663">
            <v>44958</v>
          </cell>
          <cell r="C5663">
            <v>44958</v>
          </cell>
        </row>
        <row r="5664">
          <cell r="A5664">
            <v>44958</v>
          </cell>
          <cell r="B5664">
            <v>44958</v>
          </cell>
          <cell r="C5664">
            <v>44958</v>
          </cell>
        </row>
        <row r="5665">
          <cell r="A5665">
            <v>44958</v>
          </cell>
          <cell r="B5665">
            <v>44958</v>
          </cell>
          <cell r="C5665">
            <v>44958</v>
          </cell>
        </row>
        <row r="5666">
          <cell r="A5666">
            <v>44958</v>
          </cell>
          <cell r="B5666">
            <v>44958</v>
          </cell>
          <cell r="C5666">
            <v>44958</v>
          </cell>
        </row>
        <row r="5667">
          <cell r="A5667">
            <v>44958</v>
          </cell>
          <cell r="B5667">
            <v>44958</v>
          </cell>
          <cell r="C5667">
            <v>44958</v>
          </cell>
        </row>
        <row r="5668">
          <cell r="A5668">
            <v>44958</v>
          </cell>
          <cell r="B5668">
            <v>44958</v>
          </cell>
          <cell r="C5668">
            <v>44958</v>
          </cell>
        </row>
        <row r="5669">
          <cell r="A5669">
            <v>44958</v>
          </cell>
          <cell r="B5669">
            <v>44958</v>
          </cell>
          <cell r="C5669">
            <v>44958</v>
          </cell>
        </row>
        <row r="5670">
          <cell r="A5670">
            <v>44958</v>
          </cell>
          <cell r="B5670">
            <v>44958</v>
          </cell>
          <cell r="C5670">
            <v>44958</v>
          </cell>
        </row>
        <row r="5671">
          <cell r="A5671">
            <v>44958</v>
          </cell>
          <cell r="B5671">
            <v>44958</v>
          </cell>
          <cell r="C5671">
            <v>44958</v>
          </cell>
        </row>
        <row r="5672">
          <cell r="A5672">
            <v>44958</v>
          </cell>
          <cell r="B5672">
            <v>44958</v>
          </cell>
          <cell r="C5672">
            <v>44958</v>
          </cell>
        </row>
        <row r="5673">
          <cell r="A5673">
            <v>44958</v>
          </cell>
          <cell r="B5673">
            <v>44958</v>
          </cell>
          <cell r="C5673">
            <v>44958</v>
          </cell>
        </row>
        <row r="5674">
          <cell r="A5674">
            <v>44958</v>
          </cell>
          <cell r="B5674">
            <v>44958</v>
          </cell>
          <cell r="C5674">
            <v>44958</v>
          </cell>
        </row>
        <row r="5675">
          <cell r="A5675">
            <v>44958</v>
          </cell>
          <cell r="B5675">
            <v>44958</v>
          </cell>
          <cell r="C5675">
            <v>44958</v>
          </cell>
        </row>
        <row r="5676">
          <cell r="A5676">
            <v>44958</v>
          </cell>
          <cell r="B5676">
            <v>44958</v>
          </cell>
          <cell r="C5676">
            <v>44958</v>
          </cell>
        </row>
        <row r="5677">
          <cell r="A5677">
            <v>44958</v>
          </cell>
          <cell r="B5677">
            <v>44958</v>
          </cell>
          <cell r="C5677">
            <v>44958</v>
          </cell>
        </row>
        <row r="5678">
          <cell r="A5678">
            <v>44958</v>
          </cell>
          <cell r="B5678">
            <v>44958</v>
          </cell>
          <cell r="C5678">
            <v>44958</v>
          </cell>
        </row>
        <row r="5679">
          <cell r="A5679">
            <v>44958</v>
          </cell>
          <cell r="B5679">
            <v>44958</v>
          </cell>
          <cell r="C5679">
            <v>44958</v>
          </cell>
        </row>
        <row r="5680">
          <cell r="A5680">
            <v>44958</v>
          </cell>
          <cell r="B5680">
            <v>44958</v>
          </cell>
          <cell r="C5680">
            <v>44958</v>
          </cell>
        </row>
        <row r="5681">
          <cell r="A5681">
            <v>44958</v>
          </cell>
          <cell r="B5681">
            <v>44958</v>
          </cell>
          <cell r="C5681">
            <v>44958</v>
          </cell>
        </row>
        <row r="5682">
          <cell r="A5682">
            <v>44958</v>
          </cell>
          <cell r="B5682">
            <v>44958</v>
          </cell>
          <cell r="C5682">
            <v>44958</v>
          </cell>
        </row>
        <row r="5683">
          <cell r="A5683">
            <v>44958</v>
          </cell>
          <cell r="B5683">
            <v>44958</v>
          </cell>
          <cell r="C5683">
            <v>44958</v>
          </cell>
        </row>
        <row r="5684">
          <cell r="A5684">
            <v>44958</v>
          </cell>
          <cell r="B5684">
            <v>44958</v>
          </cell>
          <cell r="C5684">
            <v>44958</v>
          </cell>
        </row>
        <row r="5685">
          <cell r="A5685">
            <v>44958</v>
          </cell>
          <cell r="B5685">
            <v>44958</v>
          </cell>
          <cell r="C5685">
            <v>44958</v>
          </cell>
        </row>
        <row r="5686">
          <cell r="A5686">
            <v>44958</v>
          </cell>
          <cell r="B5686">
            <v>44958</v>
          </cell>
          <cell r="C5686">
            <v>44958</v>
          </cell>
        </row>
        <row r="5687">
          <cell r="A5687">
            <v>44958</v>
          </cell>
          <cell r="B5687">
            <v>44958</v>
          </cell>
          <cell r="C5687">
            <v>44958</v>
          </cell>
        </row>
        <row r="5688">
          <cell r="A5688">
            <v>44958</v>
          </cell>
          <cell r="B5688">
            <v>44958</v>
          </cell>
          <cell r="C5688">
            <v>44958</v>
          </cell>
        </row>
        <row r="5689">
          <cell r="A5689">
            <v>44958</v>
          </cell>
          <cell r="B5689">
            <v>44958</v>
          </cell>
          <cell r="C5689">
            <v>44958</v>
          </cell>
        </row>
        <row r="5690">
          <cell r="A5690">
            <v>44958</v>
          </cell>
          <cell r="B5690">
            <v>44958</v>
          </cell>
          <cell r="C5690">
            <v>44958</v>
          </cell>
        </row>
        <row r="5691">
          <cell r="A5691">
            <v>44958</v>
          </cell>
          <cell r="B5691">
            <v>44958</v>
          </cell>
          <cell r="C5691">
            <v>44958</v>
          </cell>
        </row>
        <row r="5692">
          <cell r="A5692">
            <v>44958</v>
          </cell>
          <cell r="B5692">
            <v>44958</v>
          </cell>
          <cell r="C5692">
            <v>44958</v>
          </cell>
        </row>
        <row r="5693">
          <cell r="A5693">
            <v>44958</v>
          </cell>
          <cell r="B5693">
            <v>44958</v>
          </cell>
          <cell r="C5693">
            <v>44958</v>
          </cell>
        </row>
        <row r="5694">
          <cell r="A5694">
            <v>44958</v>
          </cell>
          <cell r="B5694">
            <v>44958</v>
          </cell>
          <cell r="C5694">
            <v>44958</v>
          </cell>
        </row>
        <row r="5695">
          <cell r="A5695">
            <v>44958</v>
          </cell>
          <cell r="B5695">
            <v>44958</v>
          </cell>
          <cell r="C5695">
            <v>44958</v>
          </cell>
        </row>
        <row r="5696">
          <cell r="A5696">
            <v>44958</v>
          </cell>
          <cell r="B5696">
            <v>44958</v>
          </cell>
          <cell r="C5696">
            <v>44958</v>
          </cell>
        </row>
        <row r="5697">
          <cell r="A5697">
            <v>44958</v>
          </cell>
          <cell r="B5697">
            <v>44958</v>
          </cell>
          <cell r="C5697">
            <v>44958</v>
          </cell>
        </row>
        <row r="5698">
          <cell r="A5698">
            <v>44958</v>
          </cell>
          <cell r="B5698">
            <v>44958</v>
          </cell>
          <cell r="C5698">
            <v>44958</v>
          </cell>
        </row>
        <row r="5699">
          <cell r="A5699">
            <v>44958</v>
          </cell>
          <cell r="B5699">
            <v>44958</v>
          </cell>
          <cell r="C5699">
            <v>44958</v>
          </cell>
        </row>
        <row r="5700">
          <cell r="A5700">
            <v>44958</v>
          </cell>
          <cell r="B5700">
            <v>44958</v>
          </cell>
          <cell r="C5700">
            <v>44958</v>
          </cell>
        </row>
        <row r="5701">
          <cell r="A5701">
            <v>44958</v>
          </cell>
          <cell r="B5701">
            <v>44958</v>
          </cell>
          <cell r="C5701">
            <v>44958</v>
          </cell>
        </row>
        <row r="5702">
          <cell r="A5702">
            <v>44958</v>
          </cell>
          <cell r="B5702">
            <v>44958</v>
          </cell>
          <cell r="C5702">
            <v>44958</v>
          </cell>
        </row>
        <row r="5703">
          <cell r="A5703">
            <v>44958</v>
          </cell>
          <cell r="B5703">
            <v>44958</v>
          </cell>
          <cell r="C5703">
            <v>44958</v>
          </cell>
        </row>
        <row r="5704">
          <cell r="A5704">
            <v>44958</v>
          </cell>
          <cell r="B5704">
            <v>44958</v>
          </cell>
          <cell r="C5704">
            <v>44958</v>
          </cell>
        </row>
        <row r="5705">
          <cell r="A5705">
            <v>44958</v>
          </cell>
          <cell r="B5705">
            <v>44958</v>
          </cell>
          <cell r="C5705">
            <v>44958</v>
          </cell>
        </row>
        <row r="5706">
          <cell r="A5706">
            <v>44958</v>
          </cell>
          <cell r="B5706">
            <v>44958</v>
          </cell>
          <cell r="C5706">
            <v>44958</v>
          </cell>
        </row>
        <row r="5707">
          <cell r="A5707">
            <v>44958</v>
          </cell>
          <cell r="B5707">
            <v>44958</v>
          </cell>
          <cell r="C5707">
            <v>44958</v>
          </cell>
        </row>
        <row r="5708">
          <cell r="A5708">
            <v>44958</v>
          </cell>
          <cell r="B5708">
            <v>44958</v>
          </cell>
          <cell r="C5708">
            <v>44958</v>
          </cell>
        </row>
        <row r="5709">
          <cell r="A5709">
            <v>44958</v>
          </cell>
          <cell r="B5709">
            <v>44958</v>
          </cell>
          <cell r="C5709">
            <v>44958</v>
          </cell>
        </row>
        <row r="5710">
          <cell r="A5710">
            <v>44958</v>
          </cell>
          <cell r="B5710">
            <v>44958</v>
          </cell>
          <cell r="C5710">
            <v>44958</v>
          </cell>
        </row>
        <row r="5711">
          <cell r="A5711">
            <v>44958</v>
          </cell>
          <cell r="B5711">
            <v>44958</v>
          </cell>
          <cell r="C5711">
            <v>44958</v>
          </cell>
        </row>
        <row r="5712">
          <cell r="A5712">
            <v>44958</v>
          </cell>
          <cell r="B5712">
            <v>44958</v>
          </cell>
          <cell r="C5712">
            <v>44958</v>
          </cell>
        </row>
        <row r="5713">
          <cell r="A5713">
            <v>44958</v>
          </cell>
          <cell r="B5713">
            <v>44958</v>
          </cell>
          <cell r="C5713">
            <v>44958</v>
          </cell>
        </row>
        <row r="5714">
          <cell r="A5714">
            <v>44958</v>
          </cell>
          <cell r="B5714">
            <v>44958</v>
          </cell>
          <cell r="C5714">
            <v>44958</v>
          </cell>
        </row>
        <row r="5715">
          <cell r="A5715">
            <v>44958</v>
          </cell>
          <cell r="B5715">
            <v>44958</v>
          </cell>
          <cell r="C5715">
            <v>44958</v>
          </cell>
        </row>
        <row r="5716">
          <cell r="A5716">
            <v>44958</v>
          </cell>
          <cell r="B5716">
            <v>44958</v>
          </cell>
          <cell r="C5716">
            <v>44958</v>
          </cell>
        </row>
        <row r="5717">
          <cell r="A5717">
            <v>44958</v>
          </cell>
          <cell r="B5717">
            <v>44958</v>
          </cell>
          <cell r="C5717">
            <v>44958</v>
          </cell>
        </row>
        <row r="5718">
          <cell r="A5718">
            <v>44958</v>
          </cell>
          <cell r="B5718">
            <v>44958</v>
          </cell>
          <cell r="C5718">
            <v>44958</v>
          </cell>
        </row>
        <row r="5719">
          <cell r="A5719">
            <v>44958</v>
          </cell>
          <cell r="B5719">
            <v>44958</v>
          </cell>
          <cell r="C5719">
            <v>44958</v>
          </cell>
        </row>
        <row r="5720">
          <cell r="A5720">
            <v>44958</v>
          </cell>
          <cell r="B5720">
            <v>44958</v>
          </cell>
          <cell r="C5720">
            <v>44958</v>
          </cell>
        </row>
        <row r="5721">
          <cell r="A5721">
            <v>44958</v>
          </cell>
          <cell r="B5721">
            <v>44958</v>
          </cell>
          <cell r="C5721">
            <v>44958</v>
          </cell>
        </row>
        <row r="5722">
          <cell r="A5722">
            <v>44958</v>
          </cell>
          <cell r="B5722">
            <v>44958</v>
          </cell>
          <cell r="C5722">
            <v>44958</v>
          </cell>
        </row>
        <row r="5723">
          <cell r="A5723">
            <v>44958</v>
          </cell>
          <cell r="B5723">
            <v>44958</v>
          </cell>
          <cell r="C5723">
            <v>44958</v>
          </cell>
        </row>
        <row r="5724">
          <cell r="A5724">
            <v>44958</v>
          </cell>
          <cell r="B5724">
            <v>44958</v>
          </cell>
          <cell r="C5724">
            <v>44958</v>
          </cell>
        </row>
        <row r="5725">
          <cell r="A5725">
            <v>44958</v>
          </cell>
          <cell r="B5725">
            <v>44958</v>
          </cell>
          <cell r="C5725">
            <v>44958</v>
          </cell>
        </row>
        <row r="5726">
          <cell r="A5726">
            <v>44958</v>
          </cell>
          <cell r="B5726">
            <v>44958</v>
          </cell>
          <cell r="C5726">
            <v>44958</v>
          </cell>
        </row>
        <row r="5727">
          <cell r="A5727">
            <v>44958</v>
          </cell>
          <cell r="B5727">
            <v>44958</v>
          </cell>
          <cell r="C5727">
            <v>44958</v>
          </cell>
        </row>
        <row r="5728">
          <cell r="A5728">
            <v>44958</v>
          </cell>
          <cell r="B5728">
            <v>44958</v>
          </cell>
          <cell r="C5728">
            <v>44958</v>
          </cell>
        </row>
        <row r="5729">
          <cell r="A5729">
            <v>44958</v>
          </cell>
          <cell r="B5729">
            <v>44958</v>
          </cell>
          <cell r="C5729">
            <v>44958</v>
          </cell>
        </row>
        <row r="5730">
          <cell r="A5730">
            <v>44958</v>
          </cell>
          <cell r="B5730">
            <v>44958</v>
          </cell>
          <cell r="C5730">
            <v>44958</v>
          </cell>
        </row>
        <row r="5731">
          <cell r="A5731">
            <v>44958</v>
          </cell>
          <cell r="B5731">
            <v>44958</v>
          </cell>
          <cell r="C5731">
            <v>44958</v>
          </cell>
        </row>
        <row r="5732">
          <cell r="A5732">
            <v>44958</v>
          </cell>
          <cell r="B5732">
            <v>44958</v>
          </cell>
          <cell r="C5732">
            <v>44958</v>
          </cell>
        </row>
        <row r="5733">
          <cell r="A5733">
            <v>44958</v>
          </cell>
          <cell r="B5733">
            <v>44958</v>
          </cell>
          <cell r="C5733">
            <v>44958</v>
          </cell>
        </row>
        <row r="5734">
          <cell r="A5734">
            <v>44958</v>
          </cell>
          <cell r="B5734">
            <v>44958</v>
          </cell>
          <cell r="C5734">
            <v>44958</v>
          </cell>
        </row>
        <row r="5735">
          <cell r="A5735">
            <v>44958</v>
          </cell>
          <cell r="B5735">
            <v>44958</v>
          </cell>
          <cell r="C5735">
            <v>44958</v>
          </cell>
        </row>
        <row r="5736">
          <cell r="A5736">
            <v>44958</v>
          </cell>
          <cell r="B5736">
            <v>44958</v>
          </cell>
          <cell r="C5736">
            <v>44958</v>
          </cell>
        </row>
        <row r="5737">
          <cell r="A5737">
            <v>44958</v>
          </cell>
          <cell r="B5737">
            <v>44958</v>
          </cell>
          <cell r="C5737">
            <v>44958</v>
          </cell>
        </row>
        <row r="5738">
          <cell r="A5738">
            <v>44958</v>
          </cell>
          <cell r="B5738">
            <v>44958</v>
          </cell>
          <cell r="C5738">
            <v>44958</v>
          </cell>
        </row>
        <row r="5739">
          <cell r="A5739">
            <v>44958</v>
          </cell>
          <cell r="B5739">
            <v>44958</v>
          </cell>
          <cell r="C5739">
            <v>44958</v>
          </cell>
        </row>
        <row r="5740">
          <cell r="A5740">
            <v>44958</v>
          </cell>
          <cell r="B5740">
            <v>44958</v>
          </cell>
          <cell r="C5740">
            <v>44958</v>
          </cell>
        </row>
        <row r="5741">
          <cell r="A5741">
            <v>44958</v>
          </cell>
          <cell r="B5741">
            <v>44958</v>
          </cell>
          <cell r="C5741">
            <v>44958</v>
          </cell>
        </row>
        <row r="5742">
          <cell r="A5742">
            <v>44958</v>
          </cell>
          <cell r="B5742">
            <v>44958</v>
          </cell>
          <cell r="C5742">
            <v>44958</v>
          </cell>
        </row>
        <row r="5743">
          <cell r="A5743">
            <v>44958</v>
          </cell>
          <cell r="B5743">
            <v>44958</v>
          </cell>
          <cell r="C5743">
            <v>44958</v>
          </cell>
        </row>
        <row r="5744">
          <cell r="A5744">
            <v>44958</v>
          </cell>
          <cell r="B5744">
            <v>44958</v>
          </cell>
          <cell r="C5744">
            <v>44958</v>
          </cell>
        </row>
        <row r="5745">
          <cell r="A5745">
            <v>44958</v>
          </cell>
          <cell r="B5745">
            <v>44958</v>
          </cell>
          <cell r="C5745">
            <v>44958</v>
          </cell>
        </row>
        <row r="5746">
          <cell r="A5746">
            <v>44958</v>
          </cell>
          <cell r="B5746">
            <v>44958</v>
          </cell>
          <cell r="C5746">
            <v>44958</v>
          </cell>
        </row>
        <row r="5747">
          <cell r="A5747">
            <v>44958</v>
          </cell>
          <cell r="B5747">
            <v>44958</v>
          </cell>
          <cell r="C5747">
            <v>44958</v>
          </cell>
        </row>
        <row r="5748">
          <cell r="A5748">
            <v>44958</v>
          </cell>
          <cell r="B5748">
            <v>44958</v>
          </cell>
          <cell r="C5748">
            <v>44958</v>
          </cell>
        </row>
        <row r="5749">
          <cell r="A5749">
            <v>44958</v>
          </cell>
          <cell r="B5749">
            <v>44958</v>
          </cell>
          <cell r="C5749">
            <v>44958</v>
          </cell>
        </row>
        <row r="5750">
          <cell r="A5750">
            <v>44958</v>
          </cell>
          <cell r="B5750">
            <v>44958</v>
          </cell>
          <cell r="C5750">
            <v>44958</v>
          </cell>
        </row>
        <row r="5751">
          <cell r="A5751">
            <v>44958</v>
          </cell>
          <cell r="B5751">
            <v>44958</v>
          </cell>
          <cell r="C5751">
            <v>44958</v>
          </cell>
        </row>
        <row r="5752">
          <cell r="A5752">
            <v>44958</v>
          </cell>
          <cell r="B5752">
            <v>44958</v>
          </cell>
          <cell r="C5752">
            <v>44958</v>
          </cell>
        </row>
        <row r="5753">
          <cell r="A5753">
            <v>44958</v>
          </cell>
          <cell r="B5753">
            <v>44958</v>
          </cell>
          <cell r="C5753">
            <v>44958</v>
          </cell>
        </row>
        <row r="5754">
          <cell r="A5754">
            <v>44958</v>
          </cell>
          <cell r="B5754">
            <v>44958</v>
          </cell>
          <cell r="C5754">
            <v>44958</v>
          </cell>
        </row>
      </sheetData>
      <sheetData sheetId="9"/>
      <sheetData sheetId="10"/>
      <sheetData sheetId="11"/>
      <sheetData sheetId="12"/>
      <sheetData sheetId="13"/>
      <sheetData sheetId="14"/>
      <sheetData sheetId="15"/>
      <sheetData sheetId="16">
        <row r="1">
          <cell r="A1" t="str">
            <v>COMPOSIÇÃO DE SERVIÇO</v>
          </cell>
          <cell r="B1">
            <v>44958</v>
          </cell>
          <cell r="H1">
            <v>44958</v>
          </cell>
        </row>
        <row r="2">
          <cell r="A2" t="str">
            <v>OBRA:</v>
          </cell>
          <cell r="B2" t="str">
            <v xml:space="preserve">CONSTRUÇÃO DA CALÇADA NA AVENIDA RIO DOCE </v>
          </cell>
          <cell r="H2">
            <v>44958</v>
          </cell>
        </row>
        <row r="3">
          <cell r="A3" t="str">
            <v>ENDEREÇO:</v>
          </cell>
          <cell r="B3" t="str">
            <v>RUA AV RIO DOCE, BAIRRO SAPUCAIA - BAIXO GUANDU - ES</v>
          </cell>
          <cell r="H3">
            <v>44958</v>
          </cell>
        </row>
        <row r="4">
          <cell r="A4" t="str">
            <v>COMP</v>
          </cell>
          <cell r="B4" t="str">
            <v>DESCRIÇÃO</v>
          </cell>
          <cell r="H4" t="str">
            <v>UNIDADE</v>
          </cell>
        </row>
        <row r="5">
          <cell r="A5">
            <v>1</v>
          </cell>
          <cell r="B5" t="str">
            <v>EXECUÇÃO DE PASSEIO (CALÇADA) OU PISO DE CONCRETO COM CONCRETO MOLDADO IN LOCO, USINADO, ACABAMENTO CONVENCIONAL, ESPESSURA 6 CM, ARMADO.</v>
          </cell>
          <cell r="H5" t="str">
            <v>M²</v>
          </cell>
        </row>
        <row r="6">
          <cell r="A6" t="str">
            <v>MÃO DE OBRA</v>
          </cell>
          <cell r="B6">
            <v>1</v>
          </cell>
          <cell r="H6" t="str">
            <v>TOTAL</v>
          </cell>
        </row>
        <row r="7">
          <cell r="A7" t="str">
            <v>TIPO</v>
          </cell>
          <cell r="B7" t="str">
            <v>FONTE</v>
          </cell>
          <cell r="H7" t="str">
            <v>UNIT</v>
          </cell>
        </row>
        <row r="8">
          <cell r="A8" t="str">
            <v>C</v>
          </cell>
          <cell r="B8" t="str">
            <v>SINAPI</v>
          </cell>
          <cell r="H8" t="str">
            <v>32,65</v>
          </cell>
        </row>
        <row r="9">
          <cell r="A9" t="str">
            <v>C</v>
          </cell>
          <cell r="B9" t="str">
            <v>SINAPI</v>
          </cell>
          <cell r="H9" t="str">
            <v>31,26</v>
          </cell>
        </row>
        <row r="10">
          <cell r="A10" t="str">
            <v>C</v>
          </cell>
          <cell r="B10" t="str">
            <v>SINAPI</v>
          </cell>
          <cell r="H10" t="str">
            <v>23,84</v>
          </cell>
        </row>
        <row r="11">
          <cell r="A11" t="str">
            <v>MATERIAL</v>
          </cell>
          <cell r="B11">
            <v>1</v>
          </cell>
          <cell r="H11" t="str">
            <v>TOTAL</v>
          </cell>
        </row>
        <row r="12">
          <cell r="A12" t="str">
            <v>TIPO</v>
          </cell>
          <cell r="B12" t="str">
            <v>FONTE</v>
          </cell>
          <cell r="H12" t="str">
            <v>UNIT</v>
          </cell>
        </row>
        <row r="13">
          <cell r="A13" t="str">
            <v>I</v>
          </cell>
          <cell r="B13" t="str">
            <v>SINAPI</v>
          </cell>
          <cell r="H13" t="str">
            <v>1,11</v>
          </cell>
        </row>
        <row r="14">
          <cell r="A14" t="str">
            <v>I</v>
          </cell>
          <cell r="B14" t="str">
            <v>SINAPI</v>
          </cell>
          <cell r="H14" t="str">
            <v>2,8</v>
          </cell>
        </row>
        <row r="15">
          <cell r="A15" t="str">
            <v>I</v>
          </cell>
          <cell r="B15" t="str">
            <v>SINAPI</v>
          </cell>
          <cell r="H15" t="str">
            <v>13,14</v>
          </cell>
        </row>
        <row r="16">
          <cell r="A16" t="str">
            <v>C</v>
          </cell>
          <cell r="B16" t="str">
            <v>SINAPI</v>
          </cell>
          <cell r="H16" t="str">
            <v>484,02</v>
          </cell>
        </row>
        <row r="18">
          <cell r="A18" t="str">
            <v>COMP</v>
          </cell>
          <cell r="B18" t="str">
            <v>DESCRIÇÃO</v>
          </cell>
          <cell r="H18" t="str">
            <v>UNIDADE</v>
          </cell>
        </row>
        <row r="19">
          <cell r="A19">
            <v>2</v>
          </cell>
          <cell r="B19" t="str">
            <v xml:space="preserve">EXECUÇÃO DE TAMPA DE CONCRETO MOLDADO IN LOCO E ARMADO </v>
          </cell>
          <cell r="H19" t="str">
            <v>M²</v>
          </cell>
        </row>
        <row r="20">
          <cell r="A20" t="str">
            <v>MÃO DE OBRA</v>
          </cell>
          <cell r="B20">
            <v>2</v>
          </cell>
          <cell r="H20" t="str">
            <v>TOTAL</v>
          </cell>
        </row>
        <row r="21">
          <cell r="A21" t="str">
            <v>TIPO</v>
          </cell>
          <cell r="B21" t="str">
            <v>FONTE</v>
          </cell>
          <cell r="H21" t="str">
            <v>UNIT</v>
          </cell>
        </row>
        <row r="22">
          <cell r="A22" t="str">
            <v>C</v>
          </cell>
          <cell r="B22" t="str">
            <v>SINAPI</v>
          </cell>
          <cell r="H22" t="str">
            <v>32,65</v>
          </cell>
        </row>
        <row r="23">
          <cell r="A23" t="str">
            <v>C</v>
          </cell>
          <cell r="B23" t="str">
            <v>SINAPI</v>
          </cell>
          <cell r="H23" t="str">
            <v>31,26</v>
          </cell>
        </row>
        <row r="24">
          <cell r="A24" t="str">
            <v>C</v>
          </cell>
          <cell r="B24" t="str">
            <v>SINAPI</v>
          </cell>
          <cell r="H24" t="str">
            <v>23,84</v>
          </cell>
        </row>
        <row r="25">
          <cell r="A25" t="str">
            <v>MATERIAL</v>
          </cell>
          <cell r="B25">
            <v>2</v>
          </cell>
          <cell r="H25" t="str">
            <v>TOTAL</v>
          </cell>
        </row>
        <row r="26">
          <cell r="A26" t="str">
            <v>TIPO</v>
          </cell>
          <cell r="B26" t="str">
            <v>FONTE</v>
          </cell>
          <cell r="H26" t="str">
            <v>UNIT</v>
          </cell>
        </row>
        <row r="27">
          <cell r="A27" t="str">
            <v>C</v>
          </cell>
          <cell r="B27" t="str">
            <v>SINAPI</v>
          </cell>
          <cell r="H27" t="str">
            <v>469,48</v>
          </cell>
        </row>
        <row r="28">
          <cell r="A28" t="str">
            <v>I</v>
          </cell>
          <cell r="B28" t="str">
            <v>SINAPI</v>
          </cell>
          <cell r="H28" t="str">
            <v>2,8</v>
          </cell>
        </row>
        <row r="29">
          <cell r="A29" t="str">
            <v>I</v>
          </cell>
          <cell r="B29" t="str">
            <v>SINAPI</v>
          </cell>
          <cell r="H29" t="str">
            <v>20,34</v>
          </cell>
        </row>
        <row r="30">
          <cell r="A30" t="str">
            <v>I</v>
          </cell>
          <cell r="B30" t="str">
            <v>SINAPI</v>
          </cell>
          <cell r="H30" t="str">
            <v>28,11</v>
          </cell>
        </row>
        <row r="32">
          <cell r="A32" t="str">
            <v>COMP</v>
          </cell>
          <cell r="B32" t="str">
            <v>DESCRIÇÃO</v>
          </cell>
          <cell r="H32" t="str">
            <v>UNIDADE</v>
          </cell>
        </row>
        <row r="33">
          <cell r="A33">
            <v>3</v>
          </cell>
          <cell r="B33" t="str">
            <v xml:space="preserve">BANCO MODELO TAMANDUÁ </v>
          </cell>
          <cell r="H33" t="str">
            <v>UND</v>
          </cell>
        </row>
        <row r="34">
          <cell r="A34" t="str">
            <v>MÃO DE OBRA</v>
          </cell>
          <cell r="B34">
            <v>3</v>
          </cell>
          <cell r="H34" t="str">
            <v>TOTAL</v>
          </cell>
        </row>
        <row r="35">
          <cell r="A35" t="str">
            <v>TIPO</v>
          </cell>
          <cell r="B35" t="str">
            <v>FONTE</v>
          </cell>
          <cell r="H35" t="str">
            <v>UNIT</v>
          </cell>
        </row>
        <row r="36">
          <cell r="A36" t="str">
            <v>C</v>
          </cell>
          <cell r="B36" t="str">
            <v>SINAPI</v>
          </cell>
          <cell r="H36" t="str">
            <v>32,74</v>
          </cell>
        </row>
        <row r="37">
          <cell r="A37" t="str">
            <v>C</v>
          </cell>
          <cell r="B37" t="str">
            <v>SINAPI</v>
          </cell>
          <cell r="H37" t="str">
            <v>23,84</v>
          </cell>
        </row>
        <row r="38">
          <cell r="A38" t="str">
            <v>MATERIAL</v>
          </cell>
          <cell r="B38">
            <v>3</v>
          </cell>
          <cell r="H38" t="str">
            <v>TOTAL</v>
          </cell>
        </row>
        <row r="39">
          <cell r="A39" t="str">
            <v>TIPO</v>
          </cell>
          <cell r="B39" t="str">
            <v>FONTE</v>
          </cell>
          <cell r="H39" t="str">
            <v>UNIT</v>
          </cell>
        </row>
        <row r="40">
          <cell r="A40">
            <v>3</v>
          </cell>
          <cell r="B40" t="str">
            <v>MERC</v>
          </cell>
          <cell r="H40" t="str">
            <v>950</v>
          </cell>
        </row>
        <row r="42">
          <cell r="A42" t="str">
            <v>COMP</v>
          </cell>
          <cell r="B42" t="str">
            <v>DESCRIÇÃO</v>
          </cell>
          <cell r="H42" t="str">
            <v>UNIDADE</v>
          </cell>
        </row>
        <row r="43">
          <cell r="A43">
            <v>4</v>
          </cell>
          <cell r="B43" t="str">
            <v>TELA PLÁSTICA LARANJA, TIPO TAPUME PARA FECHAMENTO DE OBRA, ALTURA 1,20 M</v>
          </cell>
          <cell r="H43" t="str">
            <v>M</v>
          </cell>
        </row>
        <row r="44">
          <cell r="A44" t="str">
            <v>MÃO DE OBRA</v>
          </cell>
          <cell r="B44">
            <v>4</v>
          </cell>
          <cell r="H44" t="str">
            <v>TOTAL</v>
          </cell>
        </row>
        <row r="45">
          <cell r="A45" t="str">
            <v>TIPO</v>
          </cell>
          <cell r="B45" t="str">
            <v>FONTE</v>
          </cell>
          <cell r="H45" t="str">
            <v>UNIT</v>
          </cell>
        </row>
        <row r="46">
          <cell r="A46" t="str">
            <v>C</v>
          </cell>
          <cell r="B46" t="str">
            <v>SINAPI</v>
          </cell>
          <cell r="H46" t="str">
            <v>31,26</v>
          </cell>
        </row>
        <row r="47">
          <cell r="A47" t="str">
            <v>C</v>
          </cell>
          <cell r="B47" t="str">
            <v>SINAPI</v>
          </cell>
          <cell r="H47" t="str">
            <v>23,84</v>
          </cell>
        </row>
        <row r="48">
          <cell r="A48" t="str">
            <v>MATERIAL</v>
          </cell>
          <cell r="B48">
            <v>4</v>
          </cell>
          <cell r="H48" t="str">
            <v>TOTAL</v>
          </cell>
        </row>
        <row r="49">
          <cell r="A49" t="str">
            <v>TIPO</v>
          </cell>
          <cell r="B49" t="str">
            <v>FONTE</v>
          </cell>
          <cell r="H49" t="str">
            <v>UNIT</v>
          </cell>
        </row>
        <row r="50">
          <cell r="A50" t="str">
            <v>I</v>
          </cell>
          <cell r="B50" t="str">
            <v>SINAPI</v>
          </cell>
          <cell r="H50" t="str">
            <v>2,23</v>
          </cell>
        </row>
        <row r="51">
          <cell r="A51" t="str">
            <v>I</v>
          </cell>
          <cell r="B51" t="str">
            <v>SINAPI</v>
          </cell>
          <cell r="H51" t="str">
            <v>3,45</v>
          </cell>
        </row>
        <row r="52">
          <cell r="A52" t="str">
            <v>I</v>
          </cell>
          <cell r="B52" t="str">
            <v>SINAPI</v>
          </cell>
          <cell r="H52" t="str">
            <v>28,24</v>
          </cell>
        </row>
        <row r="55">
          <cell r="A55" t="str">
            <v>COMP</v>
          </cell>
          <cell r="B55" t="str">
            <v>DESCRIÇÃO</v>
          </cell>
          <cell r="H55" t="str">
            <v>UNIDADE</v>
          </cell>
        </row>
        <row r="56">
          <cell r="A56">
            <v>5</v>
          </cell>
          <cell r="B56" t="str">
            <v>LIXEIRA CILINDRICA EM TELA BELINOX COM SUPORTE DE TUBOS GALVANIZADOS, INCLUSIVE PINTURA, FORNECIMENTO E INSTALAÇÃO</v>
          </cell>
          <cell r="H56" t="str">
            <v>und</v>
          </cell>
        </row>
        <row r="57">
          <cell r="A57" t="str">
            <v>MÃO DE OBRA</v>
          </cell>
          <cell r="B57">
            <v>5</v>
          </cell>
          <cell r="H57" t="str">
            <v>TOTAL</v>
          </cell>
        </row>
        <row r="58">
          <cell r="A58" t="str">
            <v>TIPO</v>
          </cell>
          <cell r="B58" t="str">
            <v>FONTE</v>
          </cell>
          <cell r="H58" t="str">
            <v>UNIT</v>
          </cell>
        </row>
        <row r="59">
          <cell r="A59" t="str">
            <v>C</v>
          </cell>
          <cell r="B59" t="str">
            <v>SINAPI</v>
          </cell>
          <cell r="H59" t="str">
            <v>25,86</v>
          </cell>
        </row>
        <row r="60">
          <cell r="A60" t="str">
            <v>C</v>
          </cell>
          <cell r="B60" t="str">
            <v>SINAPI</v>
          </cell>
          <cell r="H60" t="str">
            <v>34,99</v>
          </cell>
        </row>
        <row r="61">
          <cell r="A61" t="str">
            <v>C</v>
          </cell>
          <cell r="B61" t="str">
            <v>SINAPI</v>
          </cell>
          <cell r="H61" t="str">
            <v>11,21</v>
          </cell>
        </row>
        <row r="62">
          <cell r="A62" t="str">
            <v>C</v>
          </cell>
          <cell r="B62" t="str">
            <v>DER</v>
          </cell>
          <cell r="H62" t="str">
            <v>48,2</v>
          </cell>
        </row>
        <row r="63">
          <cell r="A63" t="str">
            <v>C</v>
          </cell>
          <cell r="B63" t="str">
            <v>SINAPI</v>
          </cell>
          <cell r="H63" t="str">
            <v>612,22</v>
          </cell>
        </row>
        <row r="64">
          <cell r="A64" t="str">
            <v>MATERIAL</v>
          </cell>
          <cell r="B64">
            <v>5</v>
          </cell>
          <cell r="H64" t="str">
            <v>TOTAL</v>
          </cell>
        </row>
        <row r="65">
          <cell r="A65" t="str">
            <v>TIPO</v>
          </cell>
          <cell r="B65" t="str">
            <v>FONTE</v>
          </cell>
          <cell r="H65" t="str">
            <v>UNIT</v>
          </cell>
        </row>
        <row r="66">
          <cell r="A66" t="str">
            <v>C</v>
          </cell>
          <cell r="B66" t="str">
            <v>DER</v>
          </cell>
          <cell r="H66" t="str">
            <v>59,03</v>
          </cell>
        </row>
        <row r="67">
          <cell r="A67" t="str">
            <v>C</v>
          </cell>
          <cell r="B67" t="str">
            <v>DER</v>
          </cell>
          <cell r="H67" t="str">
            <v>41,21</v>
          </cell>
        </row>
        <row r="68">
          <cell r="A68" t="str">
            <v>I</v>
          </cell>
          <cell r="B68" t="str">
            <v>SINAPI</v>
          </cell>
          <cell r="H68" t="str">
            <v>105,11</v>
          </cell>
        </row>
        <row r="70">
          <cell r="A70" t="str">
            <v>COMP</v>
          </cell>
          <cell r="B70" t="str">
            <v>DESCRIÇÃO</v>
          </cell>
          <cell r="H70" t="str">
            <v>UNIDADE</v>
          </cell>
        </row>
        <row r="71">
          <cell r="A71">
            <v>6</v>
          </cell>
          <cell r="B71" t="str">
            <v>CAIXA DE PASSAGEM DE PVC, FORNECIMENTO E INSTALAÇÃO</v>
          </cell>
          <cell r="H71" t="str">
            <v>und</v>
          </cell>
        </row>
        <row r="72">
          <cell r="A72" t="str">
            <v>MÃO DE OBRA</v>
          </cell>
          <cell r="B72">
            <v>6</v>
          </cell>
          <cell r="H72" t="str">
            <v>TOTAL</v>
          </cell>
        </row>
        <row r="73">
          <cell r="A73" t="str">
            <v>TIPO</v>
          </cell>
          <cell r="B73" t="str">
            <v>FONTE</v>
          </cell>
          <cell r="H73" t="str">
            <v>UNIT</v>
          </cell>
        </row>
        <row r="74">
          <cell r="A74" t="str">
            <v>C</v>
          </cell>
          <cell r="B74" t="str">
            <v>SINAPI</v>
          </cell>
          <cell r="H74" t="str">
            <v>23,84</v>
          </cell>
        </row>
        <row r="75">
          <cell r="A75" t="str">
            <v>C</v>
          </cell>
          <cell r="B75" t="str">
            <v>SINAPI</v>
          </cell>
          <cell r="H75" t="str">
            <v>37,77</v>
          </cell>
        </row>
        <row r="76">
          <cell r="A76" t="str">
            <v>MATERIAL</v>
          </cell>
          <cell r="B76">
            <v>6</v>
          </cell>
          <cell r="H76" t="str">
            <v>TOTAL</v>
          </cell>
        </row>
        <row r="77">
          <cell r="A77" t="str">
            <v>TIPO</v>
          </cell>
          <cell r="B77" t="str">
            <v>FONTE</v>
          </cell>
          <cell r="H77" t="str">
            <v>UNIT</v>
          </cell>
        </row>
        <row r="78">
          <cell r="A78" t="str">
            <v>I</v>
          </cell>
          <cell r="B78" t="str">
            <v>SINAPI</v>
          </cell>
          <cell r="H78" t="str">
            <v>248,75</v>
          </cell>
        </row>
        <row r="80">
          <cell r="A80" t="str">
            <v>COMP</v>
          </cell>
          <cell r="B80" t="str">
            <v>DESCRIÇÃO</v>
          </cell>
          <cell r="H80" t="str">
            <v>UNIDADE</v>
          </cell>
        </row>
        <row r="81">
          <cell r="A81">
            <v>7</v>
          </cell>
          <cell r="B81" t="str">
            <v>CHAVE PARA ILUMINAÇÃO, FORNECIMENTO E INSTALAÇÃO</v>
          </cell>
          <cell r="H81" t="str">
            <v>und</v>
          </cell>
        </row>
        <row r="82">
          <cell r="A82" t="str">
            <v>MÃO DE OBRA</v>
          </cell>
          <cell r="B82">
            <v>7</v>
          </cell>
          <cell r="H82" t="str">
            <v>TOTAL</v>
          </cell>
        </row>
        <row r="83">
          <cell r="A83" t="str">
            <v>TIPO</v>
          </cell>
          <cell r="B83" t="str">
            <v>FONTE</v>
          </cell>
          <cell r="H83" t="str">
            <v>UNIT</v>
          </cell>
        </row>
        <row r="84">
          <cell r="A84" t="str">
            <v>C</v>
          </cell>
          <cell r="B84" t="str">
            <v>SINAPI</v>
          </cell>
          <cell r="H84" t="str">
            <v>23,84</v>
          </cell>
        </row>
        <row r="85">
          <cell r="A85" t="str">
            <v>C</v>
          </cell>
          <cell r="B85" t="str">
            <v>SINAPI</v>
          </cell>
          <cell r="H85" t="str">
            <v>37,77</v>
          </cell>
        </row>
        <row r="86">
          <cell r="A86" t="str">
            <v>MATERIAL</v>
          </cell>
          <cell r="B86">
            <v>7</v>
          </cell>
          <cell r="H86" t="str">
            <v>TOTAL</v>
          </cell>
        </row>
        <row r="87">
          <cell r="A87" t="str">
            <v>TIPO</v>
          </cell>
          <cell r="B87" t="str">
            <v>FONTE</v>
          </cell>
          <cell r="H87" t="str">
            <v>UNIT</v>
          </cell>
        </row>
        <row r="88">
          <cell r="A88">
            <v>7</v>
          </cell>
          <cell r="B88" t="str">
            <v>MERC</v>
          </cell>
          <cell r="H88" t="str">
            <v>393,44</v>
          </cell>
        </row>
        <row r="90">
          <cell r="A90" t="str">
            <v>COMP</v>
          </cell>
          <cell r="B90" t="str">
            <v>DESCRIÇÃO</v>
          </cell>
          <cell r="H90" t="str">
            <v>UNIDADE</v>
          </cell>
        </row>
        <row r="91">
          <cell r="A91">
            <v>8</v>
          </cell>
          <cell r="B91" t="str">
            <v>CONECTOR GRAMPO METÁLICO TIPO U, PARA SPDA, PARA HASTE DE ATERRAMENTO ATÉ 5/8'' -
FORNECIMENTO E INSTALAÇÃO</v>
          </cell>
          <cell r="H91" t="str">
            <v>und</v>
          </cell>
        </row>
        <row r="92">
          <cell r="A92" t="str">
            <v>MÃO DE OBRA</v>
          </cell>
          <cell r="B92">
            <v>8</v>
          </cell>
          <cell r="H92" t="str">
            <v>TOTAL</v>
          </cell>
        </row>
        <row r="93">
          <cell r="A93" t="str">
            <v>TIPO</v>
          </cell>
          <cell r="B93" t="str">
            <v>FONTE</v>
          </cell>
          <cell r="H93" t="str">
            <v>UNIT</v>
          </cell>
        </row>
        <row r="94">
          <cell r="A94" t="str">
            <v>C</v>
          </cell>
          <cell r="B94" t="str">
            <v>SINAPI</v>
          </cell>
          <cell r="H94" t="str">
            <v>26,36</v>
          </cell>
        </row>
        <row r="95">
          <cell r="A95" t="str">
            <v>C</v>
          </cell>
          <cell r="B95" t="str">
            <v>SINAPI</v>
          </cell>
          <cell r="H95" t="str">
            <v>37,77</v>
          </cell>
        </row>
        <row r="96">
          <cell r="A96" t="str">
            <v>MATERIAL</v>
          </cell>
          <cell r="B96">
            <v>8</v>
          </cell>
          <cell r="H96" t="str">
            <v>TOTAL</v>
          </cell>
        </row>
        <row r="97">
          <cell r="A97" t="str">
            <v>TIPO</v>
          </cell>
          <cell r="B97" t="str">
            <v>FONTE</v>
          </cell>
          <cell r="H97" t="str">
            <v>UNIT</v>
          </cell>
        </row>
        <row r="98">
          <cell r="A98" t="str">
            <v>I</v>
          </cell>
          <cell r="B98" t="str">
            <v>SINAPI</v>
          </cell>
          <cell r="H98" t="str">
            <v>34,26</v>
          </cell>
        </row>
        <row r="100">
          <cell r="A100" t="str">
            <v>COMP</v>
          </cell>
          <cell r="B100" t="str">
            <v>DESCRIÇÃO</v>
          </cell>
          <cell r="H100" t="str">
            <v>UNIDADE</v>
          </cell>
        </row>
        <row r="101">
          <cell r="A101">
            <v>9</v>
          </cell>
          <cell r="B101" t="str">
            <v>Ponto padrão de tomada 2 pólos mais terra - considerando eletroduto corrugado PVC de 3/4" (5.0m), fio
isolado PVC de 4,0mm2 (16.5m) e caixa pvc 4x2" (1 und)</v>
          </cell>
          <cell r="H101" t="str">
            <v>und</v>
          </cell>
        </row>
        <row r="102">
          <cell r="A102" t="str">
            <v>MÃO DE OBRA</v>
          </cell>
          <cell r="B102">
            <v>9</v>
          </cell>
          <cell r="H102" t="str">
            <v>TOTAL</v>
          </cell>
        </row>
        <row r="103">
          <cell r="A103" t="str">
            <v>TIPO</v>
          </cell>
          <cell r="B103" t="str">
            <v>FONTE</v>
          </cell>
          <cell r="H103" t="str">
            <v>UNIT</v>
          </cell>
        </row>
        <row r="104">
          <cell r="A104" t="str">
            <v>I</v>
          </cell>
          <cell r="B104" t="str">
            <v>DER</v>
          </cell>
          <cell r="H104">
            <v>20.324330000000003</v>
          </cell>
        </row>
        <row r="105">
          <cell r="A105" t="str">
            <v>I</v>
          </cell>
          <cell r="B105" t="str">
            <v>DER</v>
          </cell>
          <cell r="H105">
            <v>24.106198999999997</v>
          </cell>
        </row>
        <row r="106">
          <cell r="A106" t="str">
            <v>MATERIAL</v>
          </cell>
          <cell r="B106">
            <v>24.106185913085938</v>
          </cell>
          <cell r="H106" t="str">
            <v>TOTAL</v>
          </cell>
        </row>
        <row r="107">
          <cell r="A107" t="str">
            <v>TIPO</v>
          </cell>
          <cell r="B107" t="str">
            <v>FONTE</v>
          </cell>
          <cell r="H107" t="str">
            <v>UNIT</v>
          </cell>
        </row>
        <row r="108">
          <cell r="A108" t="str">
            <v>I</v>
          </cell>
          <cell r="B108" t="str">
            <v>SINAPI</v>
          </cell>
          <cell r="H108" t="str">
            <v>2,13</v>
          </cell>
        </row>
        <row r="109">
          <cell r="A109" t="str">
            <v>I</v>
          </cell>
          <cell r="B109" t="str">
            <v>DER</v>
          </cell>
          <cell r="H109">
            <v>3.61</v>
          </cell>
        </row>
        <row r="110">
          <cell r="A110" t="str">
            <v>I</v>
          </cell>
          <cell r="B110" t="str">
            <v>DER</v>
          </cell>
          <cell r="H110">
            <v>2.2799999999999998</v>
          </cell>
        </row>
        <row r="112">
          <cell r="A112" t="str">
            <v>COMP</v>
          </cell>
          <cell r="B112" t="str">
            <v>DESCRIÇÃO</v>
          </cell>
          <cell r="H112" t="str">
            <v>UNIDADE</v>
          </cell>
        </row>
        <row r="113">
          <cell r="A113">
            <v>10</v>
          </cell>
          <cell r="B113" t="str">
            <v xml:space="preserve">POSTE DE AÇO CONICO, ENGASTADO, H=7M, SEM LUMINARIA - FORNECIMENTO E INSTALAÇÃO  </v>
          </cell>
          <cell r="H113" t="str">
            <v>und</v>
          </cell>
        </row>
        <row r="114">
          <cell r="A114" t="str">
            <v>MÃO DE OBRA</v>
          </cell>
          <cell r="B114">
            <v>10</v>
          </cell>
          <cell r="H114" t="str">
            <v>TOTAL</v>
          </cell>
        </row>
        <row r="115">
          <cell r="A115" t="str">
            <v>TIPO</v>
          </cell>
          <cell r="B115" t="str">
            <v>FONTE</v>
          </cell>
          <cell r="H115" t="str">
            <v>UNIT</v>
          </cell>
        </row>
        <row r="116">
          <cell r="A116" t="str">
            <v>C</v>
          </cell>
          <cell r="B116" t="str">
            <v>SINAPI</v>
          </cell>
          <cell r="H116" t="str">
            <v>26,36</v>
          </cell>
        </row>
        <row r="117">
          <cell r="A117" t="str">
            <v>C</v>
          </cell>
          <cell r="B117" t="str">
            <v>SINAPI</v>
          </cell>
          <cell r="H117" t="str">
            <v>37,77</v>
          </cell>
        </row>
        <row r="118">
          <cell r="A118" t="str">
            <v>MATERIAL</v>
          </cell>
          <cell r="B118">
            <v>10</v>
          </cell>
          <cell r="H118" t="str">
            <v>TOTAL</v>
          </cell>
        </row>
        <row r="119">
          <cell r="A119" t="str">
            <v>TIPO</v>
          </cell>
          <cell r="B119" t="str">
            <v>FONTE</v>
          </cell>
          <cell r="H119" t="str">
            <v>UNIT</v>
          </cell>
        </row>
        <row r="120">
          <cell r="A120" t="str">
            <v>I</v>
          </cell>
          <cell r="B120" t="str">
            <v>SINAPI</v>
          </cell>
          <cell r="H120" t="str">
            <v>1339,33</v>
          </cell>
        </row>
        <row r="121">
          <cell r="A121" t="str">
            <v>C</v>
          </cell>
          <cell r="B121" t="str">
            <v>SINAPI</v>
          </cell>
          <cell r="H121" t="str">
            <v>277,01</v>
          </cell>
        </row>
        <row r="123">
          <cell r="A123" t="str">
            <v>COMP</v>
          </cell>
          <cell r="B123" t="str">
            <v>DESCRIÇÃO</v>
          </cell>
          <cell r="H123" t="str">
            <v>UNIDADE</v>
          </cell>
        </row>
        <row r="124">
          <cell r="A124">
            <v>11</v>
          </cell>
          <cell r="B124" t="str">
            <v>POSTE COLONIAL DE JARDIM PARA DUAS LUMINÁRIAS, NA COR PRETO, FORNECIMENTO E
INSTALAÇÃO</v>
          </cell>
          <cell r="H124" t="str">
            <v>und</v>
          </cell>
        </row>
        <row r="125">
          <cell r="A125" t="str">
            <v>MÃO DE OBRA</v>
          </cell>
          <cell r="B125">
            <v>11</v>
          </cell>
          <cell r="H125" t="str">
            <v>TOTAL</v>
          </cell>
        </row>
        <row r="126">
          <cell r="A126" t="str">
            <v>TIPO</v>
          </cell>
          <cell r="B126" t="str">
            <v>FONTE</v>
          </cell>
          <cell r="H126" t="str">
            <v>UNIT</v>
          </cell>
        </row>
        <row r="127">
          <cell r="A127" t="str">
            <v>C</v>
          </cell>
          <cell r="B127" t="str">
            <v>SINAPI</v>
          </cell>
          <cell r="H127" t="str">
            <v>26,36</v>
          </cell>
        </row>
        <row r="128">
          <cell r="A128" t="str">
            <v>C</v>
          </cell>
          <cell r="B128" t="str">
            <v>SINAPI</v>
          </cell>
          <cell r="H128" t="str">
            <v>37,77</v>
          </cell>
        </row>
        <row r="129">
          <cell r="A129" t="str">
            <v>MATERIAL</v>
          </cell>
          <cell r="B129">
            <v>11</v>
          </cell>
          <cell r="H129" t="str">
            <v>TOTAL</v>
          </cell>
        </row>
        <row r="130">
          <cell r="A130" t="str">
            <v>TIPO</v>
          </cell>
          <cell r="B130" t="str">
            <v>FONTE</v>
          </cell>
          <cell r="H130" t="str">
            <v>UNIT</v>
          </cell>
        </row>
        <row r="131">
          <cell r="A131">
            <v>11</v>
          </cell>
          <cell r="B131" t="str">
            <v>MERC</v>
          </cell>
          <cell r="H131" t="str">
            <v>2169</v>
          </cell>
        </row>
        <row r="133">
          <cell r="A133" t="str">
            <v>COMP</v>
          </cell>
          <cell r="B133" t="str">
            <v>DESCRIÇÃO</v>
          </cell>
          <cell r="H133" t="str">
            <v>UNIDADE</v>
          </cell>
        </row>
        <row r="134">
          <cell r="A134">
            <v>12</v>
          </cell>
          <cell r="B134" t="str">
            <v>LÂMPADA BULBO LED, 15W, LUZ NEUTRA OU AMARELA, SOQUETE e27, FORNECIMENTO E
INSTALAÇÃO</v>
          </cell>
          <cell r="H134" t="str">
            <v>und</v>
          </cell>
        </row>
        <row r="135">
          <cell r="A135" t="str">
            <v>MÃO DE OBRA</v>
          </cell>
          <cell r="B135">
            <v>12</v>
          </cell>
          <cell r="H135" t="str">
            <v>TOTAL</v>
          </cell>
        </row>
        <row r="136">
          <cell r="A136" t="str">
            <v>TIPO</v>
          </cell>
          <cell r="B136" t="str">
            <v>FONTE</v>
          </cell>
          <cell r="H136" t="str">
            <v>UNIT</v>
          </cell>
        </row>
        <row r="137">
          <cell r="A137" t="str">
            <v>C</v>
          </cell>
          <cell r="B137" t="str">
            <v>SINAPI</v>
          </cell>
          <cell r="H137" t="str">
            <v>26,36</v>
          </cell>
        </row>
        <row r="138">
          <cell r="A138" t="str">
            <v>C</v>
          </cell>
          <cell r="B138" t="str">
            <v>SINAPI</v>
          </cell>
          <cell r="H138" t="str">
            <v>37,77</v>
          </cell>
        </row>
        <row r="139">
          <cell r="A139" t="str">
            <v>MATERIAL</v>
          </cell>
          <cell r="B139">
            <v>12</v>
          </cell>
          <cell r="H139" t="str">
            <v>TOTAL</v>
          </cell>
        </row>
        <row r="140">
          <cell r="A140" t="str">
            <v>TIPO</v>
          </cell>
          <cell r="B140" t="str">
            <v>FONTE</v>
          </cell>
          <cell r="H140" t="str">
            <v>UNIT</v>
          </cell>
        </row>
        <row r="141">
          <cell r="A141">
            <v>12</v>
          </cell>
          <cell r="B141" t="str">
            <v>MERC</v>
          </cell>
          <cell r="H141" t="str">
            <v>10,46</v>
          </cell>
        </row>
        <row r="143">
          <cell r="A143" t="str">
            <v>COMP</v>
          </cell>
          <cell r="B143" t="str">
            <v>DESCRIÇÃO</v>
          </cell>
          <cell r="H143" t="str">
            <v>UNIDADE</v>
          </cell>
        </row>
        <row r="144">
          <cell r="A144">
            <v>13</v>
          </cell>
          <cell r="B144" t="str">
            <v>TUBO DE PVC ARMADO E CHEIO DE CONCRETO</v>
          </cell>
          <cell r="H144" t="str">
            <v>M</v>
          </cell>
        </row>
        <row r="145">
          <cell r="A145" t="str">
            <v>MÃO DE OBRA</v>
          </cell>
          <cell r="B145">
            <v>13</v>
          </cell>
          <cell r="H145" t="str">
            <v>TOTAL</v>
          </cell>
        </row>
        <row r="146">
          <cell r="A146" t="str">
            <v>TIPO</v>
          </cell>
          <cell r="B146" t="str">
            <v>FONTE</v>
          </cell>
          <cell r="H146" t="str">
            <v>UNIT</v>
          </cell>
        </row>
        <row r="147">
          <cell r="A147" t="str">
            <v>C</v>
          </cell>
          <cell r="B147" t="str">
            <v>SINAPI</v>
          </cell>
          <cell r="H147" t="str">
            <v>31,26</v>
          </cell>
        </row>
        <row r="148">
          <cell r="A148" t="str">
            <v>C</v>
          </cell>
          <cell r="B148" t="str">
            <v>SINAPI</v>
          </cell>
          <cell r="H148" t="str">
            <v>23,84</v>
          </cell>
        </row>
        <row r="149">
          <cell r="A149" t="str">
            <v>MATERIAL</v>
          </cell>
          <cell r="B149">
            <v>13</v>
          </cell>
          <cell r="H149" t="str">
            <v>TOTAL</v>
          </cell>
        </row>
        <row r="150">
          <cell r="A150" t="str">
            <v>TIPO</v>
          </cell>
          <cell r="B150" t="str">
            <v>FONTE</v>
          </cell>
          <cell r="H150" t="str">
            <v>UNIT</v>
          </cell>
        </row>
        <row r="151">
          <cell r="A151" t="str">
            <v>I</v>
          </cell>
          <cell r="B151" t="str">
            <v>DER</v>
          </cell>
          <cell r="H151">
            <v>19.22</v>
          </cell>
        </row>
        <row r="152">
          <cell r="A152" t="str">
            <v>I</v>
          </cell>
          <cell r="B152" t="str">
            <v>DER</v>
          </cell>
          <cell r="H152">
            <v>7.43</v>
          </cell>
        </row>
        <row r="153">
          <cell r="A153" t="str">
            <v>C</v>
          </cell>
          <cell r="B153" t="str">
            <v>DER</v>
          </cell>
          <cell r="H153" t="str">
            <v>859,38</v>
          </cell>
        </row>
        <row r="155">
          <cell r="A155" t="str">
            <v>COMP</v>
          </cell>
          <cell r="B155" t="str">
            <v>DESCRIÇÃO</v>
          </cell>
          <cell r="H155" t="str">
            <v>UNIDADE</v>
          </cell>
        </row>
        <row r="156">
          <cell r="A156">
            <v>14</v>
          </cell>
          <cell r="B156" t="str">
            <v xml:space="preserve">JOGO DE BARRAS (EQUIPAMENTO DE ACADEMIA AO AR LIVRE), FORNECIMENTO E INSTALAÇÃO </v>
          </cell>
          <cell r="H156" t="str">
            <v>UND</v>
          </cell>
        </row>
        <row r="157">
          <cell r="A157" t="str">
            <v>MÃO DE OBRA</v>
          </cell>
          <cell r="B157">
            <v>14</v>
          </cell>
          <cell r="H157" t="str">
            <v>TOTAL</v>
          </cell>
        </row>
        <row r="158">
          <cell r="A158" t="str">
            <v>TIPO</v>
          </cell>
          <cell r="B158" t="str">
            <v>FONTE</v>
          </cell>
          <cell r="H158" t="str">
            <v>UNIT</v>
          </cell>
        </row>
        <row r="159">
          <cell r="A159" t="str">
            <v>C</v>
          </cell>
          <cell r="B159" t="str">
            <v>SINAPI</v>
          </cell>
          <cell r="H159" t="str">
            <v>31,26</v>
          </cell>
        </row>
        <row r="160">
          <cell r="A160" t="str">
            <v>C</v>
          </cell>
          <cell r="B160" t="str">
            <v>SINAPI</v>
          </cell>
          <cell r="H160" t="str">
            <v>23,84</v>
          </cell>
        </row>
        <row r="161">
          <cell r="A161" t="str">
            <v>MATERIAL</v>
          </cell>
          <cell r="B161">
            <v>14</v>
          </cell>
          <cell r="H161" t="str">
            <v>TOTAL</v>
          </cell>
        </row>
        <row r="162">
          <cell r="A162" t="str">
            <v>TIPO</v>
          </cell>
          <cell r="B162" t="str">
            <v>FONTE</v>
          </cell>
          <cell r="H162" t="str">
            <v>UNIT</v>
          </cell>
        </row>
        <row r="163">
          <cell r="A163">
            <v>14</v>
          </cell>
          <cell r="B163" t="str">
            <v>MERC</v>
          </cell>
          <cell r="H163" t="str">
            <v>4090</v>
          </cell>
        </row>
        <row r="165">
          <cell r="A165" t="str">
            <v>COMP</v>
          </cell>
          <cell r="B165" t="str">
            <v>DESCRIÇÃO</v>
          </cell>
          <cell r="H165" t="str">
            <v>UNIDADE</v>
          </cell>
        </row>
        <row r="166">
          <cell r="A166">
            <v>15</v>
          </cell>
          <cell r="B166" t="str">
            <v xml:space="preserve">TRILHO DE TREM USADO  </v>
          </cell>
          <cell r="H166" t="str">
            <v>M</v>
          </cell>
        </row>
        <row r="167">
          <cell r="A167" t="str">
            <v>MÃO DE OBRA</v>
          </cell>
          <cell r="B167">
            <v>15</v>
          </cell>
          <cell r="H167" t="str">
            <v>TOTAL</v>
          </cell>
        </row>
        <row r="168">
          <cell r="A168" t="str">
            <v>TIPO</v>
          </cell>
          <cell r="B168" t="str">
            <v>FONTE</v>
          </cell>
          <cell r="H168" t="str">
            <v>UNIT</v>
          </cell>
        </row>
        <row r="169">
          <cell r="A169" t="str">
            <v>C</v>
          </cell>
          <cell r="B169" t="str">
            <v>SINAPI</v>
          </cell>
          <cell r="H169" t="str">
            <v>31,26</v>
          </cell>
        </row>
        <row r="170">
          <cell r="A170" t="str">
            <v>C</v>
          </cell>
          <cell r="B170" t="str">
            <v>SINAPI</v>
          </cell>
          <cell r="H170" t="str">
            <v>23,84</v>
          </cell>
        </row>
        <row r="171">
          <cell r="A171" t="str">
            <v>MATERIAL</v>
          </cell>
          <cell r="B171">
            <v>15</v>
          </cell>
          <cell r="H171" t="str">
            <v>TOTAL</v>
          </cell>
        </row>
        <row r="172">
          <cell r="A172" t="str">
            <v>TIPO</v>
          </cell>
          <cell r="B172" t="str">
            <v>FONTE</v>
          </cell>
          <cell r="H172" t="str">
            <v>UNIT</v>
          </cell>
        </row>
        <row r="173">
          <cell r="A173" t="str">
            <v>I</v>
          </cell>
          <cell r="B173" t="str">
            <v>CDER-R</v>
          </cell>
          <cell r="H173">
            <v>5.17</v>
          </cell>
        </row>
        <row r="175">
          <cell r="A175" t="str">
            <v>COMP</v>
          </cell>
          <cell r="B175" t="str">
            <v>DESCRIÇÃO</v>
          </cell>
          <cell r="H175" t="str">
            <v>UNIDADE</v>
          </cell>
        </row>
        <row r="176">
          <cell r="A176">
            <v>16</v>
          </cell>
          <cell r="B176" t="str">
            <v>BLOCOS PRÉ-MOLDADOS DE CONCRETO TIPO PAVI-S OU EQUIVALENTE, ESPESSURA DE 8 CM E
RESISTÊNCIA A COMPRESSÃO MÍNIMA DE 35MPA, ASSENTADOS SOBRE COLCHÃO DE PÓ DE
PEDRA E CIMENTO NA ESPESSURA DE 10 CM (COR VERMELHA)</v>
          </cell>
          <cell r="H176" t="str">
            <v>M²</v>
          </cell>
        </row>
        <row r="177">
          <cell r="A177" t="str">
            <v>MÃO DE OBRA</v>
          </cell>
          <cell r="B177">
            <v>16</v>
          </cell>
          <cell r="H177" t="str">
            <v>TOTAL</v>
          </cell>
        </row>
        <row r="178">
          <cell r="A178" t="str">
            <v>TIPO</v>
          </cell>
          <cell r="B178" t="str">
            <v>FONTE</v>
          </cell>
          <cell r="H178" t="str">
            <v>UNIT</v>
          </cell>
        </row>
        <row r="179">
          <cell r="A179" t="str">
            <v>C</v>
          </cell>
          <cell r="B179" t="str">
            <v>SINAPI</v>
          </cell>
          <cell r="H179" t="str">
            <v>27,57</v>
          </cell>
        </row>
        <row r="180">
          <cell r="A180" t="str">
            <v>C</v>
          </cell>
          <cell r="B180" t="str">
            <v>SINAPI</v>
          </cell>
          <cell r="H180" t="str">
            <v>23,84</v>
          </cell>
        </row>
        <row r="181">
          <cell r="A181" t="str">
            <v>MATERIAL</v>
          </cell>
          <cell r="B181">
            <v>16</v>
          </cell>
          <cell r="H181" t="str">
            <v>TOTAL</v>
          </cell>
        </row>
        <row r="182">
          <cell r="A182" t="str">
            <v>TIPO</v>
          </cell>
          <cell r="B182" t="str">
            <v>FONTE</v>
          </cell>
          <cell r="H182" t="str">
            <v>UNIT</v>
          </cell>
        </row>
        <row r="183">
          <cell r="A183" t="str">
            <v>I</v>
          </cell>
          <cell r="B183" t="str">
            <v>SINAPI</v>
          </cell>
          <cell r="H183" t="str">
            <v>85,14</v>
          </cell>
        </row>
        <row r="184">
          <cell r="A184" t="str">
            <v>I</v>
          </cell>
          <cell r="B184" t="str">
            <v>SINAPI</v>
          </cell>
          <cell r="H184" t="str">
            <v>131,55</v>
          </cell>
        </row>
        <row r="185">
          <cell r="A185" t="str">
            <v>I</v>
          </cell>
          <cell r="B185" t="str">
            <v>SINAPI</v>
          </cell>
          <cell r="H185" t="str">
            <v>83,34</v>
          </cell>
        </row>
        <row r="186">
          <cell r="A186" t="str">
            <v>I</v>
          </cell>
          <cell r="B186" t="str">
            <v>SINAPI</v>
          </cell>
          <cell r="H186" t="str">
            <v>0,59</v>
          </cell>
        </row>
        <row r="187">
          <cell r="A187" t="str">
            <v>C</v>
          </cell>
          <cell r="B187" t="str">
            <v>SINAPI</v>
          </cell>
          <cell r="H187" t="str">
            <v>10,42</v>
          </cell>
        </row>
        <row r="188">
          <cell r="A188" t="str">
            <v>C</v>
          </cell>
          <cell r="B188" t="str">
            <v>SINAPI</v>
          </cell>
          <cell r="H188" t="str">
            <v>0,76</v>
          </cell>
        </row>
        <row r="189">
          <cell r="A189" t="str">
            <v>C</v>
          </cell>
          <cell r="B189" t="str">
            <v>SINAPI</v>
          </cell>
          <cell r="H189" t="str">
            <v>10,86</v>
          </cell>
        </row>
        <row r="190">
          <cell r="A190" t="str">
            <v>C</v>
          </cell>
          <cell r="B190" t="str">
            <v>SINAPI</v>
          </cell>
          <cell r="H190" t="str">
            <v>0,94</v>
          </cell>
        </row>
        <row r="192">
          <cell r="A192" t="str">
            <v>COMP</v>
          </cell>
          <cell r="B192" t="str">
            <v>DESCRIÇÃO</v>
          </cell>
          <cell r="H192" t="str">
            <v>UNIDADE</v>
          </cell>
        </row>
        <row r="193">
          <cell r="A193">
            <v>17</v>
          </cell>
          <cell r="B193" t="str">
            <v>PEDESTAL DE CONCRETO PARA PLACA DE INAUGURAÇÃO, INCLUSIVE ESCAVAÇÃO E CHUMBAMENTO</v>
          </cell>
          <cell r="H193" t="str">
            <v>UND</v>
          </cell>
        </row>
        <row r="194">
          <cell r="A194" t="str">
            <v>MÃO DE OBRA</v>
          </cell>
          <cell r="B194">
            <v>17</v>
          </cell>
          <cell r="H194" t="str">
            <v>TOTAL</v>
          </cell>
        </row>
        <row r="195">
          <cell r="A195" t="str">
            <v>TIPO</v>
          </cell>
          <cell r="B195" t="str">
            <v>FONTE</v>
          </cell>
          <cell r="H195" t="str">
            <v>UNIT</v>
          </cell>
        </row>
        <row r="196">
          <cell r="A196" t="str">
            <v>C</v>
          </cell>
          <cell r="B196" t="str">
            <v>SINAPI</v>
          </cell>
          <cell r="H196" t="str">
            <v>31,26</v>
          </cell>
        </row>
        <row r="197">
          <cell r="A197" t="str">
            <v>C</v>
          </cell>
          <cell r="B197" t="str">
            <v>SINAPI</v>
          </cell>
          <cell r="H197" t="str">
            <v>23,84</v>
          </cell>
        </row>
        <row r="198">
          <cell r="A198" t="str">
            <v>MATERIAL</v>
          </cell>
          <cell r="B198">
            <v>17</v>
          </cell>
          <cell r="H198" t="str">
            <v>TOTAL</v>
          </cell>
        </row>
        <row r="199">
          <cell r="A199" t="str">
            <v>TIPO</v>
          </cell>
          <cell r="B199" t="str">
            <v>FONTE</v>
          </cell>
          <cell r="H199" t="str">
            <v>UNIT</v>
          </cell>
        </row>
        <row r="200">
          <cell r="A200" t="str">
            <v>C</v>
          </cell>
          <cell r="B200" t="str">
            <v>SINAPI</v>
          </cell>
          <cell r="H200" t="str">
            <v>469,48</v>
          </cell>
        </row>
        <row r="201">
          <cell r="A201" t="str">
            <v>C</v>
          </cell>
          <cell r="B201" t="str">
            <v>DER</v>
          </cell>
          <cell r="H201" t="str">
            <v>114,8</v>
          </cell>
        </row>
        <row r="202">
          <cell r="A202" t="str">
            <v>C</v>
          </cell>
          <cell r="B202" t="str">
            <v>DER</v>
          </cell>
          <cell r="H202" t="str">
            <v>11,95</v>
          </cell>
        </row>
        <row r="203">
          <cell r="A203" t="str">
            <v>C</v>
          </cell>
          <cell r="B203" t="str">
            <v>DER</v>
          </cell>
          <cell r="H203" t="str">
            <v>13,72</v>
          </cell>
        </row>
        <row r="204">
          <cell r="A204" t="str">
            <v>C</v>
          </cell>
          <cell r="B204" t="str">
            <v>DER</v>
          </cell>
          <cell r="H204" t="str">
            <v>58,11</v>
          </cell>
        </row>
        <row r="206">
          <cell r="B206" t="str">
            <v>DATA E LOCAL:</v>
          </cell>
          <cell r="H206">
            <v>17</v>
          </cell>
        </row>
        <row r="207">
          <cell r="H207">
            <v>17</v>
          </cell>
        </row>
      </sheetData>
      <sheetData sheetId="17">
        <row r="1">
          <cell r="A1" t="str">
            <v>COTAÇÃO DE MERCADO</v>
          </cell>
          <cell r="B1">
            <v>17</v>
          </cell>
          <cell r="D1">
            <v>17</v>
          </cell>
        </row>
        <row r="2">
          <cell r="A2" t="str">
            <v>OBRA:</v>
          </cell>
          <cell r="B2" t="str">
            <v xml:space="preserve">CONSTRUÇÃO DA CALÇADA NA AVENIDA RIO DOCE </v>
          </cell>
          <cell r="D2">
            <v>17</v>
          </cell>
        </row>
        <row r="3">
          <cell r="A3" t="str">
            <v>ENDEREÇO:</v>
          </cell>
          <cell r="B3" t="str">
            <v>RUA AV RIO DOCE, BAIRRO SAPUCAIA - BAIXO GUANDU - ES</v>
          </cell>
          <cell r="D3">
            <v>17</v>
          </cell>
        </row>
        <row r="5">
          <cell r="A5" t="str">
            <v>MERC</v>
          </cell>
          <cell r="B5" t="str">
            <v>DESCRIÇÃO</v>
          </cell>
          <cell r="D5" t="str">
            <v>UND</v>
          </cell>
        </row>
        <row r="6">
          <cell r="A6">
            <v>1</v>
          </cell>
          <cell r="B6" t="str">
            <v xml:space="preserve">Jogo de barras (equipamento de academia ao ar livre) </v>
          </cell>
          <cell r="D6" t="str">
            <v>UND</v>
          </cell>
        </row>
        <row r="7">
          <cell r="A7">
            <v>1</v>
          </cell>
          <cell r="B7">
            <v>1</v>
          </cell>
          <cell r="D7">
            <v>1</v>
          </cell>
        </row>
        <row r="8">
          <cell r="A8" t="str">
            <v>CNPJ</v>
          </cell>
          <cell r="B8" t="str">
            <v>FORNECEDOR</v>
          </cell>
          <cell r="D8" t="str">
            <v>PREÇO</v>
          </cell>
        </row>
        <row r="9">
          <cell r="A9">
            <v>1</v>
          </cell>
          <cell r="B9">
            <v>1</v>
          </cell>
          <cell r="D9" t="str">
            <v>PREÇO</v>
          </cell>
        </row>
        <row r="10">
          <cell r="A10" t="str">
            <v>76.468.636/0001-24</v>
          </cell>
          <cell r="B10" t="str">
            <v>Ginast Academias Ao Ar Livre</v>
          </cell>
          <cell r="D10" t="str">
            <v>UND</v>
          </cell>
        </row>
        <row r="11">
          <cell r="A11" t="str">
            <v>14.084.647/0001 -53</v>
          </cell>
          <cell r="B11" t="str">
            <v xml:space="preserve">Selva Equipamentos Esportivos LTDA </v>
          </cell>
          <cell r="D11" t="str">
            <v>UND</v>
          </cell>
        </row>
        <row r="12">
          <cell r="A12" t="str">
            <v>08.374.053/0001-84</v>
          </cell>
          <cell r="B12" t="str">
            <v>ZIOBER BRASIL LTDA</v>
          </cell>
          <cell r="D12" t="str">
            <v>UND</v>
          </cell>
        </row>
        <row r="13">
          <cell r="A13">
            <v>1</v>
          </cell>
          <cell r="B13">
            <v>1</v>
          </cell>
          <cell r="D13" t="str">
            <v>MÉDIA</v>
          </cell>
        </row>
        <row r="14">
          <cell r="A14">
            <v>1</v>
          </cell>
          <cell r="B14">
            <v>1</v>
          </cell>
          <cell r="D14" t="str">
            <v>MEDIANA</v>
          </cell>
        </row>
        <row r="15">
          <cell r="A15">
            <v>1</v>
          </cell>
          <cell r="B15">
            <v>1</v>
          </cell>
          <cell r="D15">
            <v>1</v>
          </cell>
        </row>
        <row r="16">
          <cell r="A16" t="str">
            <v>MERC</v>
          </cell>
          <cell r="B16" t="str">
            <v>DESCRIÇÃO</v>
          </cell>
          <cell r="D16" t="str">
            <v>UND</v>
          </cell>
        </row>
        <row r="17">
          <cell r="A17">
            <v>2</v>
          </cell>
          <cell r="B17" t="str">
            <v xml:space="preserve">Balanço metálico conforme o projeto  </v>
          </cell>
          <cell r="D17" t="str">
            <v>und</v>
          </cell>
        </row>
        <row r="18">
          <cell r="A18">
            <v>2</v>
          </cell>
          <cell r="B18">
            <v>2</v>
          </cell>
          <cell r="D18">
            <v>2</v>
          </cell>
        </row>
        <row r="19">
          <cell r="A19" t="str">
            <v>CNPJ</v>
          </cell>
          <cell r="B19" t="str">
            <v>FORNECEDOR</v>
          </cell>
          <cell r="D19" t="str">
            <v>PREÇO</v>
          </cell>
        </row>
        <row r="20">
          <cell r="A20" t="str">
            <v xml:space="preserve">11.065.168/0001-00 </v>
          </cell>
          <cell r="B20" t="str">
            <v>SERRALHERIA MODELO LTDA EPP</v>
          </cell>
          <cell r="D20" t="str">
            <v>und</v>
          </cell>
        </row>
        <row r="21">
          <cell r="A21" t="str">
            <v>29.243.506/0001-55</v>
          </cell>
          <cell r="B21" t="str">
            <v xml:space="preserve">SERRALHERIA INFINITY </v>
          </cell>
          <cell r="D21" t="str">
            <v>und</v>
          </cell>
        </row>
        <row r="22">
          <cell r="A22" t="str">
            <v>31.054.656/0001-10</v>
          </cell>
          <cell r="B22" t="str">
            <v>CALIXTO ESTUTURAS METÁLICAS E SERRALHERIA</v>
          </cell>
          <cell r="D22" t="str">
            <v>und</v>
          </cell>
        </row>
        <row r="23">
          <cell r="A23">
            <v>2</v>
          </cell>
          <cell r="B23">
            <v>2</v>
          </cell>
          <cell r="D23" t="str">
            <v>MÉDIA</v>
          </cell>
        </row>
        <row r="24">
          <cell r="A24">
            <v>2</v>
          </cell>
          <cell r="B24">
            <v>2</v>
          </cell>
          <cell r="D24" t="str">
            <v>MEDIANA</v>
          </cell>
        </row>
        <row r="25">
          <cell r="A25">
            <v>2</v>
          </cell>
          <cell r="B25">
            <v>2</v>
          </cell>
          <cell r="D25">
            <v>2</v>
          </cell>
        </row>
        <row r="26">
          <cell r="A26" t="str">
            <v>MERC</v>
          </cell>
          <cell r="B26" t="str">
            <v>DESCRIÇÃO</v>
          </cell>
          <cell r="D26" t="str">
            <v>UND</v>
          </cell>
        </row>
        <row r="27">
          <cell r="A27">
            <v>3</v>
          </cell>
          <cell r="B27" t="str">
            <v xml:space="preserve">Toten em ACM, conforme o projeto </v>
          </cell>
          <cell r="D27" t="str">
            <v>und</v>
          </cell>
        </row>
        <row r="28">
          <cell r="A28">
            <v>3</v>
          </cell>
          <cell r="B28">
            <v>3</v>
          </cell>
          <cell r="D28">
            <v>3</v>
          </cell>
        </row>
        <row r="29">
          <cell r="A29" t="str">
            <v>CNPJ</v>
          </cell>
          <cell r="B29" t="str">
            <v>FORNECEDOR</v>
          </cell>
          <cell r="D29" t="str">
            <v>PREÇO</v>
          </cell>
        </row>
        <row r="30">
          <cell r="A30" t="str">
            <v>32.005.713/0001-34</v>
          </cell>
          <cell r="B30" t="str">
            <v>MASTERPLOTTER</v>
          </cell>
          <cell r="D30" t="str">
            <v>und</v>
          </cell>
        </row>
        <row r="31">
          <cell r="A31" t="str">
            <v>23.190.999/0001-84</v>
          </cell>
          <cell r="B31" t="str">
            <v xml:space="preserve">UP SOLUÇÕES </v>
          </cell>
          <cell r="D31" t="str">
            <v>und</v>
          </cell>
        </row>
        <row r="32">
          <cell r="A32" t="str">
            <v>437055050001-64</v>
          </cell>
          <cell r="B32" t="str">
            <v xml:space="preserve">GMF COMUNICAÇÃO VISUAL </v>
          </cell>
          <cell r="D32" t="str">
            <v>und</v>
          </cell>
        </row>
        <row r="33">
          <cell r="A33">
            <v>3</v>
          </cell>
          <cell r="B33">
            <v>3</v>
          </cell>
          <cell r="D33" t="str">
            <v>MÉDIA</v>
          </cell>
        </row>
        <row r="34">
          <cell r="A34">
            <v>3</v>
          </cell>
          <cell r="B34">
            <v>3</v>
          </cell>
          <cell r="D34" t="str">
            <v>MEDIANA</v>
          </cell>
        </row>
        <row r="36">
          <cell r="A36" t="str">
            <v>MERC</v>
          </cell>
          <cell r="B36" t="str">
            <v>DESCRIÇÃO</v>
          </cell>
          <cell r="D36" t="str">
            <v>UND</v>
          </cell>
        </row>
        <row r="37">
          <cell r="A37">
            <v>4</v>
          </cell>
          <cell r="B37" t="str">
            <v>CHAVE PARA ILUMINAÇÃO PÚBLICA</v>
          </cell>
          <cell r="D37" t="str">
            <v>und</v>
          </cell>
        </row>
        <row r="38">
          <cell r="A38">
            <v>4</v>
          </cell>
          <cell r="B38">
            <v>4</v>
          </cell>
          <cell r="D38">
            <v>4</v>
          </cell>
        </row>
        <row r="39">
          <cell r="A39" t="str">
            <v>CNPJ</v>
          </cell>
          <cell r="B39" t="str">
            <v>FORNECEDOR</v>
          </cell>
          <cell r="D39" t="str">
            <v>PREÇO</v>
          </cell>
        </row>
        <row r="40">
          <cell r="A40" t="str">
            <v>09.392.341/0005-58</v>
          </cell>
          <cell r="B40" t="str">
            <v>LAMPADINHA MATERIAIS ELÉTRICOS LTDA</v>
          </cell>
          <cell r="D40" t="str">
            <v>und</v>
          </cell>
        </row>
        <row r="41">
          <cell r="A41" t="str">
            <v xml:space="preserve"> 41.893.380/0001-18</v>
          </cell>
          <cell r="B41" t="str">
            <v>KASA DO ELETRICISTA COMERCIO ELETRONICO LTDA</v>
          </cell>
          <cell r="D41" t="str">
            <v>und</v>
          </cell>
        </row>
        <row r="42">
          <cell r="A42" t="str">
            <v>90.191.529/0001-22</v>
          </cell>
          <cell r="B42" t="str">
            <v>EXATRON INDÚSTRIA ELETRÔNICA LTDA</v>
          </cell>
          <cell r="D42" t="str">
            <v>und</v>
          </cell>
        </row>
        <row r="43">
          <cell r="A43">
            <v>4</v>
          </cell>
          <cell r="B43">
            <v>4</v>
          </cell>
          <cell r="D43" t="str">
            <v>MÉDIA</v>
          </cell>
        </row>
        <row r="44">
          <cell r="A44">
            <v>4</v>
          </cell>
          <cell r="B44">
            <v>4</v>
          </cell>
          <cell r="D44" t="str">
            <v>MEDIANA</v>
          </cell>
        </row>
        <row r="46">
          <cell r="A46" t="str">
            <v>MERC</v>
          </cell>
          <cell r="B46" t="str">
            <v>DESCRIÇÃO</v>
          </cell>
          <cell r="D46" t="str">
            <v>UND</v>
          </cell>
        </row>
        <row r="47">
          <cell r="A47">
            <v>5</v>
          </cell>
          <cell r="B47" t="str">
            <v>POSTE COLONIAL DE JARDIM PARA DUAS LUMINÁRIAS, NA COR PRETO</v>
          </cell>
          <cell r="D47" t="str">
            <v>und</v>
          </cell>
        </row>
        <row r="48">
          <cell r="A48">
            <v>5</v>
          </cell>
          <cell r="B48">
            <v>5</v>
          </cell>
          <cell r="D48">
            <v>5</v>
          </cell>
        </row>
        <row r="49">
          <cell r="A49" t="str">
            <v>CNPJ</v>
          </cell>
          <cell r="B49" t="str">
            <v>FORNECEDOR</v>
          </cell>
          <cell r="D49" t="str">
            <v>PREÇO</v>
          </cell>
        </row>
        <row r="50">
          <cell r="A50" t="str">
            <v>57.024.438/0001-27</v>
          </cell>
          <cell r="B50" t="str">
            <v>FUNDICAO ESPIRITO SANTO LTDA</v>
          </cell>
          <cell r="D50" t="str">
            <v>und</v>
          </cell>
        </row>
        <row r="51">
          <cell r="A51" t="str">
            <v xml:space="preserve">24.205.016/0001-07 </v>
          </cell>
          <cell r="B51" t="str">
            <v xml:space="preserve">Starlumen do Brasil Ltda </v>
          </cell>
          <cell r="D51" t="str">
            <v>und</v>
          </cell>
        </row>
        <row r="52">
          <cell r="A52" t="str">
            <v>01.438.784/0048-60</v>
          </cell>
          <cell r="B52" t="str">
            <v>Leroy Merlin Cia Brasileira de Bricolagem</v>
          </cell>
          <cell r="D52" t="str">
            <v>und</v>
          </cell>
        </row>
        <row r="53">
          <cell r="A53">
            <v>5</v>
          </cell>
          <cell r="B53">
            <v>5</v>
          </cell>
          <cell r="D53" t="str">
            <v>MÉDIA</v>
          </cell>
        </row>
        <row r="54">
          <cell r="A54">
            <v>5</v>
          </cell>
          <cell r="B54">
            <v>5</v>
          </cell>
          <cell r="D54" t="str">
            <v>MEDIANA</v>
          </cell>
        </row>
        <row r="56">
          <cell r="A56" t="str">
            <v>MERC</v>
          </cell>
          <cell r="B56" t="str">
            <v>DESCRIÇÃO</v>
          </cell>
          <cell r="D56" t="str">
            <v>UND</v>
          </cell>
        </row>
        <row r="57">
          <cell r="A57">
            <v>6</v>
          </cell>
          <cell r="B57" t="str">
            <v>Lâmpada Bulbo Led, 15W, Luz Neutra Ou Amarela,
Soquete E27</v>
          </cell>
          <cell r="D57" t="str">
            <v>und</v>
          </cell>
        </row>
        <row r="58">
          <cell r="A58">
            <v>6</v>
          </cell>
          <cell r="B58">
            <v>6</v>
          </cell>
          <cell r="D58">
            <v>6</v>
          </cell>
        </row>
        <row r="59">
          <cell r="A59" t="str">
            <v>CNPJ</v>
          </cell>
          <cell r="B59" t="str">
            <v>FORNECEDOR</v>
          </cell>
          <cell r="D59" t="str">
            <v>PREÇO</v>
          </cell>
        </row>
        <row r="60">
          <cell r="A60" t="str">
            <v>49.474.398/0008-63</v>
          </cell>
          <cell r="B60" t="str">
            <v xml:space="preserve">Santil Comercial Eletrica LTDA </v>
          </cell>
          <cell r="D60" t="str">
            <v>und</v>
          </cell>
        </row>
        <row r="61">
          <cell r="A61" t="str">
            <v>01.438.784/0048-60</v>
          </cell>
          <cell r="B61" t="str">
            <v>Leroy Merlin Cia. Brasileira de Bricolagem</v>
          </cell>
          <cell r="D61" t="str">
            <v>und</v>
          </cell>
        </row>
        <row r="62">
          <cell r="A62" t="str">
            <v>20.464.041/0001-46</v>
          </cell>
          <cell r="B62" t="str">
            <v>Uber Leds Eletronicos Ltda</v>
          </cell>
          <cell r="D62" t="str">
            <v>und</v>
          </cell>
        </row>
        <row r="63">
          <cell r="A63">
            <v>6</v>
          </cell>
          <cell r="B63">
            <v>6</v>
          </cell>
          <cell r="D63" t="str">
            <v>MÉDIA</v>
          </cell>
        </row>
        <row r="64">
          <cell r="A64">
            <v>6</v>
          </cell>
          <cell r="B64">
            <v>6</v>
          </cell>
          <cell r="D64" t="str">
            <v>MEDIANA</v>
          </cell>
        </row>
        <row r="66">
          <cell r="A66" t="str">
            <v>MERC</v>
          </cell>
          <cell r="B66" t="str">
            <v>DESCRIÇÃO</v>
          </cell>
          <cell r="D66" t="str">
            <v>UND</v>
          </cell>
        </row>
        <row r="67">
          <cell r="A67">
            <v>7</v>
          </cell>
          <cell r="B67" t="str">
            <v>Banco modelo tamanduá</v>
          </cell>
          <cell r="D67" t="str">
            <v>und</v>
          </cell>
        </row>
        <row r="68">
          <cell r="A68">
            <v>7</v>
          </cell>
          <cell r="B68">
            <v>7</v>
          </cell>
          <cell r="D68">
            <v>7</v>
          </cell>
        </row>
        <row r="69">
          <cell r="A69" t="str">
            <v>CNPJ</v>
          </cell>
          <cell r="B69" t="str">
            <v>FORNECEDOR</v>
          </cell>
          <cell r="D69" t="str">
            <v>PREÇO</v>
          </cell>
        </row>
        <row r="70">
          <cell r="A70" t="str">
            <v>57.024.438/0001-27</v>
          </cell>
          <cell r="B70" t="str">
            <v>FUNDICAO ESPIRITO SANTO LTDA</v>
          </cell>
          <cell r="D70" t="str">
            <v>und</v>
          </cell>
        </row>
        <row r="71">
          <cell r="A71" t="str">
            <v>15.436.940/0001-03</v>
          </cell>
          <cell r="B71" t="str">
            <v>Amazon Serviços de Varejo do Brasil Ltda</v>
          </cell>
          <cell r="D71" t="str">
            <v>und</v>
          </cell>
        </row>
        <row r="72">
          <cell r="A72" t="str">
            <v>04.818.715/0001-07</v>
          </cell>
          <cell r="B72" t="str">
            <v>COMERCIAL FUNDIÇÃO VESUVIO INDUSTRIA E COMERCIO LTDA EPP</v>
          </cell>
          <cell r="D72" t="str">
            <v>und</v>
          </cell>
        </row>
        <row r="73">
          <cell r="A73">
            <v>7</v>
          </cell>
          <cell r="B73">
            <v>7</v>
          </cell>
          <cell r="D73" t="str">
            <v>MÉDIA</v>
          </cell>
        </row>
        <row r="74">
          <cell r="A74">
            <v>7</v>
          </cell>
          <cell r="B74">
            <v>7</v>
          </cell>
          <cell r="D74" t="str">
            <v>MEDIANA</v>
          </cell>
        </row>
      </sheetData>
      <sheetData sheetId="18"/>
      <sheetData sheetId="19"/>
      <sheetData sheetId="20"/>
      <sheetData sheetId="2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72"/>
    <col min="2" max="16384" width="15.625" style="71"/>
  </cols>
  <sheetData>
    <row r="1" spans="1:5">
      <c r="A1" s="75" t="s">
        <v>23621</v>
      </c>
      <c r="B1" s="309" t="s">
        <v>23624</v>
      </c>
      <c r="C1" s="310"/>
      <c r="D1" s="310"/>
      <c r="E1" s="311"/>
    </row>
    <row r="2" spans="1:5">
      <c r="A2" s="75" t="s">
        <v>23619</v>
      </c>
      <c r="B2" s="304" t="s">
        <v>23620</v>
      </c>
      <c r="C2" s="305"/>
      <c r="D2" s="305"/>
      <c r="E2" s="306"/>
    </row>
    <row r="3" spans="1:5">
      <c r="A3" s="73"/>
      <c r="B3" s="74"/>
      <c r="C3" s="74"/>
      <c r="D3" s="74"/>
      <c r="E3" s="74"/>
    </row>
    <row r="4" spans="1:5">
      <c r="A4" s="76" t="s">
        <v>23622</v>
      </c>
      <c r="B4" s="304" t="s">
        <v>23618</v>
      </c>
      <c r="C4" s="305"/>
      <c r="D4" s="305"/>
      <c r="E4" s="306"/>
    </row>
    <row r="6" spans="1:5" ht="18">
      <c r="A6" s="307" t="s">
        <v>23623</v>
      </c>
      <c r="B6" s="307"/>
      <c r="C6" s="307"/>
      <c r="D6" s="307"/>
      <c r="E6" s="307"/>
    </row>
    <row r="7" spans="1:5" ht="30" customHeight="1">
      <c r="A7" s="308" t="s">
        <v>23626</v>
      </c>
      <c r="B7" s="308"/>
      <c r="C7" s="308"/>
      <c r="D7" s="308"/>
      <c r="E7" s="308"/>
    </row>
    <row r="8" spans="1:5" ht="52.5" customHeight="1">
      <c r="A8" s="315" t="s">
        <v>23627</v>
      </c>
      <c r="B8" s="315"/>
      <c r="C8" s="315"/>
      <c r="D8" s="315"/>
      <c r="E8" s="315"/>
    </row>
    <row r="9" spans="1:5" ht="136.5" customHeight="1">
      <c r="A9" s="315" t="s">
        <v>23628</v>
      </c>
      <c r="B9" s="315"/>
      <c r="C9" s="315"/>
      <c r="D9" s="315"/>
      <c r="E9" s="315"/>
    </row>
    <row r="10" spans="1:5" ht="52.5" customHeight="1">
      <c r="A10" s="315" t="s">
        <v>23629</v>
      </c>
      <c r="B10" s="315"/>
      <c r="C10" s="315"/>
      <c r="D10" s="315"/>
      <c r="E10" s="315"/>
    </row>
    <row r="11" spans="1:5" ht="99" customHeight="1">
      <c r="A11" s="315" t="s">
        <v>23630</v>
      </c>
      <c r="B11" s="315"/>
      <c r="C11" s="315"/>
      <c r="D11" s="315"/>
      <c r="E11" s="315"/>
    </row>
    <row r="12" spans="1:5" ht="69.75" customHeight="1">
      <c r="A12" s="308" t="s">
        <v>23631</v>
      </c>
      <c r="B12" s="308"/>
      <c r="C12" s="308"/>
      <c r="D12" s="308"/>
      <c r="E12" s="308"/>
    </row>
    <row r="13" spans="1:5" ht="49.5" customHeight="1">
      <c r="A13" s="308" t="s">
        <v>23625</v>
      </c>
      <c r="B13" s="308"/>
      <c r="C13" s="308"/>
      <c r="D13" s="308"/>
      <c r="E13" s="308"/>
    </row>
    <row r="14" spans="1:5" ht="18">
      <c r="A14" s="307" t="s">
        <v>23632</v>
      </c>
      <c r="B14" s="307"/>
      <c r="C14" s="307"/>
      <c r="D14" s="307"/>
      <c r="E14" s="307"/>
    </row>
    <row r="15" spans="1:5" ht="150.75" customHeight="1">
      <c r="A15" s="312" t="s">
        <v>23633</v>
      </c>
      <c r="B15" s="313"/>
      <c r="C15" s="313"/>
      <c r="D15" s="313"/>
      <c r="E15" s="314"/>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32"/>
  <sheetViews>
    <sheetView workbookViewId="0">
      <selection activeCell="M26" sqref="M26"/>
    </sheetView>
  </sheetViews>
  <sheetFormatPr defaultRowHeight="14.25"/>
  <cols>
    <col min="1" max="1" width="10.125" style="32" customWidth="1"/>
    <col min="2" max="2" width="37.375" style="32" customWidth="1"/>
    <col min="3" max="3" width="14.5" style="33" customWidth="1"/>
    <col min="4" max="4" width="10.5" style="32" customWidth="1"/>
    <col min="5" max="5" width="10.125" style="32" customWidth="1"/>
    <col min="6" max="6" width="6.375" style="32" customWidth="1"/>
    <col min="7" max="257" width="8.5" style="32" customWidth="1"/>
    <col min="258" max="1024" width="8.5" style="26" customWidth="1"/>
    <col min="1025" max="16384" width="9" style="26"/>
  </cols>
  <sheetData>
    <row r="1" spans="1:6" ht="15.75">
      <c r="A1" s="340" t="s">
        <v>941</v>
      </c>
      <c r="B1" s="340"/>
      <c r="C1" s="340"/>
      <c r="D1" s="340"/>
      <c r="E1" s="340"/>
      <c r="F1" s="340"/>
    </row>
    <row r="2" spans="1:6">
      <c r="A2" s="275"/>
      <c r="B2" s="275"/>
      <c r="C2" s="275"/>
      <c r="D2" s="275"/>
      <c r="E2" s="275"/>
      <c r="F2" s="275"/>
    </row>
    <row r="3" spans="1:6">
      <c r="A3" s="276" t="s">
        <v>942</v>
      </c>
      <c r="B3" s="341" t="s">
        <v>35545</v>
      </c>
      <c r="C3" s="341"/>
      <c r="D3" s="341"/>
      <c r="E3" s="341"/>
      <c r="F3" s="341"/>
    </row>
    <row r="4" spans="1:6">
      <c r="A4" s="277"/>
      <c r="B4" s="278"/>
      <c r="C4" s="278"/>
      <c r="D4" s="278"/>
      <c r="E4" s="279"/>
      <c r="F4" s="280"/>
    </row>
    <row r="5" spans="1:6">
      <c r="A5" s="329" t="s">
        <v>943</v>
      </c>
      <c r="B5" s="329"/>
      <c r="C5" s="329"/>
      <c r="D5" s="329"/>
      <c r="E5" s="329"/>
      <c r="F5" s="329"/>
    </row>
    <row r="6" spans="1:6">
      <c r="A6" s="282"/>
      <c r="B6" s="283" t="s">
        <v>944</v>
      </c>
      <c r="C6" s="282"/>
      <c r="D6" s="282"/>
      <c r="E6" s="284"/>
      <c r="F6" s="281"/>
    </row>
    <row r="7" spans="1:6">
      <c r="A7" s="282"/>
      <c r="B7" s="282"/>
      <c r="C7" s="282"/>
      <c r="D7" s="282"/>
      <c r="E7" s="284"/>
      <c r="F7" s="281"/>
    </row>
    <row r="8" spans="1:6">
      <c r="A8" s="329" t="s">
        <v>945</v>
      </c>
      <c r="B8" s="329"/>
      <c r="C8" s="329"/>
      <c r="D8" s="329"/>
      <c r="E8" s="329"/>
      <c r="F8" s="329"/>
    </row>
    <row r="9" spans="1:6">
      <c r="A9" s="281"/>
      <c r="B9" s="342" t="s">
        <v>35546</v>
      </c>
      <c r="C9" s="342"/>
      <c r="D9" s="342"/>
      <c r="E9" s="281"/>
      <c r="F9" s="281"/>
    </row>
    <row r="10" spans="1:6">
      <c r="A10" s="282"/>
      <c r="B10" s="285"/>
      <c r="C10" s="285"/>
      <c r="D10" s="285"/>
      <c r="E10" s="285"/>
      <c r="F10" s="285"/>
    </row>
    <row r="11" spans="1:6">
      <c r="A11" s="329" t="s">
        <v>947</v>
      </c>
      <c r="B11" s="329"/>
      <c r="C11" s="329"/>
      <c r="D11" s="329"/>
      <c r="E11" s="329"/>
      <c r="F11" s="329"/>
    </row>
    <row r="12" spans="1:6">
      <c r="A12" s="286"/>
      <c r="B12" s="286"/>
      <c r="C12" s="286"/>
      <c r="D12" s="286"/>
      <c r="E12" s="287"/>
      <c r="F12" s="287"/>
    </row>
    <row r="13" spans="1:6">
      <c r="A13" s="288"/>
      <c r="B13" s="338" t="s">
        <v>35533</v>
      </c>
      <c r="C13" s="338"/>
      <c r="D13" s="338"/>
      <c r="E13" s="289">
        <v>3.22</v>
      </c>
      <c r="F13" s="290" t="s">
        <v>948</v>
      </c>
    </row>
    <row r="14" spans="1:6">
      <c r="A14" s="288"/>
      <c r="B14" s="338" t="s">
        <v>35534</v>
      </c>
      <c r="C14" s="338"/>
      <c r="D14" s="338"/>
      <c r="E14" s="289">
        <v>6.58</v>
      </c>
      <c r="F14" s="290" t="s">
        <v>948</v>
      </c>
    </row>
    <row r="15" spans="1:6">
      <c r="A15" s="288"/>
      <c r="B15" s="339" t="s">
        <v>35535</v>
      </c>
      <c r="C15" s="339"/>
      <c r="D15" s="339"/>
      <c r="E15" s="291">
        <f>E16+E17+E18</f>
        <v>7.65</v>
      </c>
      <c r="F15" s="292" t="s">
        <v>948</v>
      </c>
    </row>
    <row r="16" spans="1:6">
      <c r="A16" s="282"/>
      <c r="B16" s="337" t="s">
        <v>35536</v>
      </c>
      <c r="C16" s="337"/>
      <c r="D16" s="337"/>
      <c r="E16" s="293">
        <v>4</v>
      </c>
      <c r="F16" s="294" t="s">
        <v>948</v>
      </c>
    </row>
    <row r="17" spans="1:6">
      <c r="A17" s="282"/>
      <c r="B17" s="337" t="s">
        <v>35537</v>
      </c>
      <c r="C17" s="337"/>
      <c r="D17" s="337"/>
      <c r="E17" s="293">
        <v>0.65</v>
      </c>
      <c r="F17" s="294" t="s">
        <v>948</v>
      </c>
    </row>
    <row r="18" spans="1:6">
      <c r="A18" s="282"/>
      <c r="B18" s="337" t="s">
        <v>35538</v>
      </c>
      <c r="C18" s="337"/>
      <c r="D18" s="337"/>
      <c r="E18" s="293">
        <v>3</v>
      </c>
      <c r="F18" s="290" t="s">
        <v>948</v>
      </c>
    </row>
    <row r="19" spans="1:6">
      <c r="A19" s="282"/>
      <c r="B19" s="282"/>
      <c r="C19" s="282"/>
      <c r="D19" s="282"/>
      <c r="E19" s="285"/>
      <c r="F19" s="285"/>
    </row>
    <row r="20" spans="1:6">
      <c r="A20" s="288"/>
      <c r="B20" s="338" t="s">
        <v>35539</v>
      </c>
      <c r="C20" s="338"/>
      <c r="D20" s="338"/>
      <c r="E20" s="289">
        <v>0.61</v>
      </c>
      <c r="F20" s="290" t="s">
        <v>948</v>
      </c>
    </row>
    <row r="21" spans="1:6">
      <c r="A21" s="288"/>
      <c r="B21" s="338" t="s">
        <v>35540</v>
      </c>
      <c r="C21" s="338"/>
      <c r="D21" s="338"/>
      <c r="E21" s="289">
        <v>0.5</v>
      </c>
      <c r="F21" s="290" t="s">
        <v>948</v>
      </c>
    </row>
    <row r="22" spans="1:6">
      <c r="A22" s="288"/>
      <c r="B22" s="338" t="s">
        <v>35541</v>
      </c>
      <c r="C22" s="338"/>
      <c r="D22" s="338"/>
      <c r="E22" s="289">
        <v>5.5</v>
      </c>
      <c r="F22" s="290" t="s">
        <v>948</v>
      </c>
    </row>
    <row r="23" spans="1:6">
      <c r="A23" s="329" t="s">
        <v>949</v>
      </c>
      <c r="B23" s="329"/>
      <c r="C23" s="329"/>
      <c r="D23" s="329"/>
      <c r="E23" s="329"/>
      <c r="F23" s="329"/>
    </row>
    <row r="24" spans="1:6">
      <c r="A24" s="286"/>
      <c r="B24" s="286"/>
      <c r="C24" s="282"/>
      <c r="D24" s="286"/>
      <c r="E24" s="287"/>
      <c r="F24" s="295"/>
    </row>
    <row r="25" spans="1:6">
      <c r="A25" s="282"/>
      <c r="B25" s="330" t="s">
        <v>35542</v>
      </c>
      <c r="C25" s="331" t="s">
        <v>35547</v>
      </c>
      <c r="D25" s="332"/>
      <c r="E25" s="333">
        <f>ROUND((((1+($E$13/100)+($E$14/100)+($E$21/100))*(1+($E$20/100))*(1+($E$22/100)))/(1-$E$15/100)-1),4)</f>
        <v>0.26769999999999999</v>
      </c>
      <c r="F25" s="282"/>
    </row>
    <row r="26" spans="1:6">
      <c r="A26" s="282"/>
      <c r="B26" s="330"/>
      <c r="C26" s="335" t="s">
        <v>35543</v>
      </c>
      <c r="D26" s="336"/>
      <c r="E26" s="334"/>
      <c r="F26" s="282"/>
    </row>
    <row r="27" spans="1:6">
      <c r="A27" s="281" t="s">
        <v>35544</v>
      </c>
      <c r="B27" s="282"/>
      <c r="C27" s="282"/>
      <c r="D27" s="282"/>
      <c r="E27" s="285"/>
      <c r="F27" s="282"/>
    </row>
    <row r="28" spans="1:6">
      <c r="A28" s="296"/>
      <c r="B28" s="297"/>
      <c r="C28" s="297"/>
      <c r="D28" s="297"/>
      <c r="E28" s="298"/>
      <c r="F28" s="297"/>
    </row>
    <row r="29" spans="1:6">
      <c r="A29" s="328" t="str">
        <f>CONCATENATE("1- Declaro para os devidos fins que o regime de Contribuição Previdenciária adotado para elaboração do orçamento foi ",B6,", e que esta é a alternativa mais adequada para a Administração Pública.")</f>
        <v>1- Declaro para os devidos fins que o regime de Contribuição Previdenciária adotado para elaboração do orçamento foi Sem Desoneração, e que esta é a alternativa mais adequada para a Administração Pública.</v>
      </c>
      <c r="B29" s="328"/>
      <c r="C29" s="328"/>
      <c r="D29" s="328"/>
      <c r="E29" s="328"/>
      <c r="F29" s="328"/>
    </row>
    <row r="30" spans="1:6">
      <c r="A30" s="328"/>
      <c r="B30" s="328"/>
      <c r="C30" s="328"/>
      <c r="D30" s="328"/>
      <c r="E30" s="328"/>
      <c r="F30" s="328"/>
    </row>
    <row r="31" spans="1:6">
      <c r="A31" s="328"/>
      <c r="B31" s="328"/>
      <c r="C31" s="328"/>
      <c r="D31" s="328"/>
      <c r="E31" s="328"/>
      <c r="F31" s="328"/>
    </row>
    <row r="32" spans="1:6">
      <c r="A32" s="282"/>
      <c r="B32" s="282"/>
      <c r="C32" s="282"/>
      <c r="D32" s="282"/>
      <c r="E32" s="299"/>
      <c r="F32" s="282"/>
    </row>
  </sheetData>
  <protectedRanges>
    <protectedRange sqref="E20:E22 E13:E14" name="Intervalo1_1"/>
    <protectedRange sqref="E16:E18" name="Intervalo2_1"/>
  </protectedRanges>
  <mergeCells count="21">
    <mergeCell ref="A1:F1"/>
    <mergeCell ref="B3:F3"/>
    <mergeCell ref="A5:F5"/>
    <mergeCell ref="A8:F8"/>
    <mergeCell ref="B9:D9"/>
    <mergeCell ref="A11:F11"/>
    <mergeCell ref="B13:D13"/>
    <mergeCell ref="B14:D14"/>
    <mergeCell ref="B15:D15"/>
    <mergeCell ref="B16:D16"/>
    <mergeCell ref="B17:D17"/>
    <mergeCell ref="B18:D18"/>
    <mergeCell ref="B20:D20"/>
    <mergeCell ref="B21:D21"/>
    <mergeCell ref="B22:D22"/>
    <mergeCell ref="A29:F31"/>
    <mergeCell ref="A23:F23"/>
    <mergeCell ref="B25:B26"/>
    <mergeCell ref="C25:D25"/>
    <mergeCell ref="E25:E26"/>
    <mergeCell ref="C26:D26"/>
  </mergeCells>
  <dataValidations count="1">
    <dataValidation type="list" allowBlank="1" showInputMessage="1" showErrorMessage="1" sqref="B6">
      <formula1>"Com Desoneração, Sem Desoneração"</formula1>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29"/>
  <sheetViews>
    <sheetView showGridLines="0" topLeftCell="B1" zoomScale="90" zoomScaleNormal="90" zoomScalePageLayoutView="70" workbookViewId="0">
      <selection activeCell="C2" sqref="C2:E2"/>
    </sheetView>
  </sheetViews>
  <sheetFormatPr defaultColWidth="9" defaultRowHeight="18.75" customHeight="1"/>
  <cols>
    <col min="1" max="1" width="7.625" style="35" hidden="1" customWidth="1"/>
    <col min="2" max="2" width="9.875" style="84" customWidth="1"/>
    <col min="3" max="3" width="9.875" style="80" customWidth="1"/>
    <col min="4" max="4" width="11.25" style="80" bestFit="1" customWidth="1"/>
    <col min="5" max="5" width="57.625" style="79" customWidth="1"/>
    <col min="6" max="6" width="9.625" style="80" customWidth="1"/>
    <col min="7" max="7" width="9.875" style="85" customWidth="1"/>
    <col min="8" max="8" width="11.25" style="81" customWidth="1"/>
    <col min="9" max="9" width="13.125" style="81" customWidth="1"/>
    <col min="10" max="10" width="14.875" style="58" bestFit="1" customWidth="1"/>
    <col min="11" max="11" width="2.375" style="36" customWidth="1"/>
    <col min="12" max="12" width="9.875" style="49" customWidth="1"/>
    <col min="13" max="13" width="13.5" style="37" customWidth="1"/>
    <col min="14" max="14" width="8.875" style="38" bestFit="1" customWidth="1"/>
    <col min="15" max="15" width="8.875" style="37" bestFit="1" customWidth="1"/>
    <col min="16" max="16" width="2.375" style="36" customWidth="1"/>
    <col min="17" max="17" width="14.125" style="35" bestFit="1" customWidth="1"/>
    <col min="18" max="18" width="11.25" style="35" bestFit="1" customWidth="1"/>
    <col min="19" max="19" width="15.625" style="35" customWidth="1"/>
    <col min="20" max="20" width="3.5" style="35" customWidth="1"/>
    <col min="21" max="23" width="15.625" style="35" customWidth="1"/>
    <col min="24" max="24" width="3.5" style="35" customWidth="1"/>
    <col min="25" max="25" width="2.75" style="35" bestFit="1" customWidth="1"/>
    <col min="26" max="26" width="15.625" style="35" customWidth="1"/>
    <col min="27" max="27" width="8.75" style="35" bestFit="1" customWidth="1"/>
    <col min="28" max="28" width="9.625" style="35" bestFit="1" customWidth="1"/>
    <col min="29" max="29" width="4.375" style="35" bestFit="1" customWidth="1"/>
    <col min="30" max="31" width="15.625" style="35" customWidth="1"/>
    <col min="32" max="16384" width="9" style="35"/>
  </cols>
  <sheetData>
    <row r="1" spans="1:31" ht="18.75" customHeight="1">
      <c r="B1" s="352" t="s">
        <v>23614</v>
      </c>
      <c r="C1" s="352"/>
      <c r="D1" s="352"/>
      <c r="E1" s="352"/>
      <c r="F1" s="352"/>
      <c r="G1" s="352"/>
      <c r="H1" s="352"/>
      <c r="I1" s="352"/>
      <c r="J1" s="352"/>
      <c r="L1" s="346"/>
      <c r="M1" s="347"/>
      <c r="N1" s="347"/>
      <c r="O1" s="348"/>
      <c r="Q1" s="355" t="s">
        <v>2163</v>
      </c>
      <c r="R1" s="354" t="s">
        <v>2166</v>
      </c>
      <c r="S1" s="143" t="s">
        <v>965</v>
      </c>
      <c r="T1" s="24"/>
      <c r="U1" s="144" t="s">
        <v>23606</v>
      </c>
      <c r="V1" s="143" t="s">
        <v>23607</v>
      </c>
      <c r="W1" s="143" t="s">
        <v>23608</v>
      </c>
      <c r="X1" s="24"/>
      <c r="Y1" s="343" t="s">
        <v>25161</v>
      </c>
      <c r="Z1" s="144" t="s">
        <v>25162</v>
      </c>
      <c r="AA1" s="144" t="s">
        <v>25163</v>
      </c>
      <c r="AB1" s="144" t="s">
        <v>25164</v>
      </c>
      <c r="AC1" s="144" t="s">
        <v>25165</v>
      </c>
      <c r="AD1" s="144" t="s">
        <v>25166</v>
      </c>
      <c r="AE1" s="144" t="s">
        <v>965</v>
      </c>
    </row>
    <row r="2" spans="1:31" s="24" customFormat="1" ht="18.75" customHeight="1" thickBot="1">
      <c r="B2" s="138" t="s">
        <v>35549</v>
      </c>
      <c r="C2" s="356" t="s">
        <v>35529</v>
      </c>
      <c r="D2" s="353"/>
      <c r="E2" s="353"/>
      <c r="F2" s="139"/>
      <c r="G2" s="140"/>
      <c r="H2" s="141" t="s">
        <v>24</v>
      </c>
      <c r="I2" s="359">
        <v>0.3659</v>
      </c>
      <c r="J2" s="360"/>
      <c r="K2" s="39"/>
      <c r="L2" s="349"/>
      <c r="M2" s="350"/>
      <c r="N2" s="350"/>
      <c r="O2" s="351"/>
      <c r="P2" s="39"/>
      <c r="Q2" s="355"/>
      <c r="R2" s="354"/>
      <c r="S2" s="50">
        <f>SUBTOTAL(9,J5:J19)</f>
        <v>368859.72</v>
      </c>
      <c r="U2" s="54">
        <v>453850</v>
      </c>
      <c r="V2" s="52" t="e">
        <f>#REF!</f>
        <v>#REF!</v>
      </c>
      <c r="W2" s="54" t="e">
        <f>U2-V2</f>
        <v>#REF!</v>
      </c>
      <c r="Y2" s="343"/>
      <c r="Z2" s="51" t="e">
        <f>LARGE(M:M,AC2)</f>
        <v>#REF!</v>
      </c>
      <c r="AA2" s="51" t="s">
        <v>25145</v>
      </c>
      <c r="AB2" s="145">
        <v>0.5</v>
      </c>
      <c r="AC2" s="51">
        <f>ROUND(COUNTIF(L3:L19,"&gt;0")*SUM($AB2:$AB$4),0)</f>
        <v>13</v>
      </c>
      <c r="AD2" s="146">
        <f>SUMIF(O:O,AA2,M:M)</f>
        <v>0</v>
      </c>
      <c r="AE2" s="146">
        <f>AD2+AE3</f>
        <v>0</v>
      </c>
    </row>
    <row r="3" spans="1:31" s="24" customFormat="1" ht="18.75" customHeight="1">
      <c r="B3" s="138" t="s">
        <v>35451</v>
      </c>
      <c r="C3" s="353" t="s">
        <v>35553</v>
      </c>
      <c r="D3" s="353"/>
      <c r="E3" s="353"/>
      <c r="F3" s="139"/>
      <c r="G3" s="142" t="s">
        <v>35548</v>
      </c>
      <c r="H3" s="229" t="s">
        <v>961</v>
      </c>
      <c r="I3" s="357">
        <v>45778</v>
      </c>
      <c r="J3" s="358"/>
      <c r="K3" s="59"/>
      <c r="L3" s="344" t="s">
        <v>25168</v>
      </c>
      <c r="M3" s="345"/>
      <c r="N3" s="345"/>
      <c r="O3" s="345"/>
      <c r="P3" s="59"/>
      <c r="Q3" s="54" t="s">
        <v>2164</v>
      </c>
      <c r="R3" s="53">
        <v>6.2300000000000001E-2</v>
      </c>
      <c r="S3" s="54">
        <f>S2*R3</f>
        <v>22979.960555999998</v>
      </c>
      <c r="U3" s="55">
        <v>5000</v>
      </c>
      <c r="V3" s="56" t="e">
        <f>IF(V2&lt;U2,V2*0.01,U3+ABS(W2))</f>
        <v>#REF!</v>
      </c>
      <c r="W3" s="57" t="s">
        <v>23609</v>
      </c>
      <c r="Y3" s="343"/>
      <c r="Z3" s="51" t="e">
        <f>LARGE(M:M,AC3)</f>
        <v>#REF!</v>
      </c>
      <c r="AA3" s="51" t="s">
        <v>25167</v>
      </c>
      <c r="AB3" s="145">
        <v>0.3</v>
      </c>
      <c r="AC3" s="51">
        <f>ROUND(COUNTIF(L4:L19,"&gt;0")*SUM($AB3:$AB$4),0)</f>
        <v>7</v>
      </c>
      <c r="AD3" s="146">
        <f>SUMIF(O:O,AA3,M:M)</f>
        <v>0</v>
      </c>
      <c r="AE3" s="146">
        <f>AD3+AE4</f>
        <v>0</v>
      </c>
    </row>
    <row r="4" spans="1:31" s="24" customFormat="1" ht="18.75" customHeight="1">
      <c r="A4" s="24" t="s">
        <v>962</v>
      </c>
      <c r="B4" s="40" t="s">
        <v>963</v>
      </c>
      <c r="C4" s="40" t="s">
        <v>964</v>
      </c>
      <c r="D4" s="40" t="s">
        <v>25</v>
      </c>
      <c r="E4" s="41" t="s">
        <v>975</v>
      </c>
      <c r="F4" s="40" t="s">
        <v>26</v>
      </c>
      <c r="G4" s="42" t="s">
        <v>25165</v>
      </c>
      <c r="H4" s="43" t="s">
        <v>2161</v>
      </c>
      <c r="I4" s="230" t="s">
        <v>25159</v>
      </c>
      <c r="J4" s="231" t="s">
        <v>965</v>
      </c>
      <c r="K4" s="44"/>
      <c r="L4" s="45" t="s">
        <v>25165</v>
      </c>
      <c r="M4" s="46" t="s">
        <v>966</v>
      </c>
      <c r="N4" s="47" t="s">
        <v>967</v>
      </c>
      <c r="O4" s="46" t="s">
        <v>25146</v>
      </c>
      <c r="P4" s="44"/>
      <c r="Q4" s="51" t="s">
        <v>2165</v>
      </c>
      <c r="R4" s="53" t="e">
        <f>S4/S2</f>
        <v>#VALUE!</v>
      </c>
      <c r="S4" s="52" t="str">
        <f>IFERROR(INDEX($J:$J,MATCH("ADMINISTRAÇÃO LOCAL",$E:$E,0)+1),"SEM ADM LOCAL")</f>
        <v>SEM ADM LOCAL</v>
      </c>
      <c r="Y4" s="343"/>
      <c r="Z4" s="51" t="e">
        <f>LARGE(M:M,AC4)</f>
        <v>#REF!</v>
      </c>
      <c r="AA4" s="51" t="s">
        <v>25160</v>
      </c>
      <c r="AB4" s="145">
        <v>0.2</v>
      </c>
      <c r="AC4" s="51">
        <f>ROUND(COUNTIF(L5:L19,"&gt;0")*SUM($AB$4:$AB4),0)</f>
        <v>3</v>
      </c>
      <c r="AD4" s="146">
        <f>SUMIF(O:O,AA4,M:M)</f>
        <v>0</v>
      </c>
      <c r="AE4" s="146">
        <f>AD4</f>
        <v>0</v>
      </c>
    </row>
    <row r="5" spans="1:31" ht="20.100000000000001" customHeight="1">
      <c r="A5" s="35" t="str">
        <f>CONCATENATE(C5,D5)</f>
        <v/>
      </c>
      <c r="B5" s="84">
        <v>1</v>
      </c>
      <c r="C5" s="125"/>
      <c r="D5" s="125"/>
      <c r="E5" s="126" t="s">
        <v>35224</v>
      </c>
      <c r="F5" s="127"/>
      <c r="G5" s="128"/>
      <c r="H5" s="129"/>
      <c r="I5" s="77"/>
      <c r="J5" s="213">
        <f>SUM(J6:J18)</f>
        <v>122953.24</v>
      </c>
      <c r="K5" s="130"/>
      <c r="L5" s="131"/>
      <c r="M5" s="132"/>
      <c r="N5" s="133"/>
      <c r="O5" s="132"/>
      <c r="P5" s="130"/>
    </row>
    <row r="6" spans="1:31" ht="18.75" customHeight="1">
      <c r="A6" s="35" t="str">
        <f>CONCATENATE(C6,D6)</f>
        <v>DER20305</v>
      </c>
      <c r="B6" s="84" t="s">
        <v>23600</v>
      </c>
      <c r="C6" s="125" t="s">
        <v>2006</v>
      </c>
      <c r="D6" s="125">
        <v>20305</v>
      </c>
      <c r="E6" s="126" t="s">
        <v>35505</v>
      </c>
      <c r="F6" s="127" t="str">
        <f>IFERROR(LOWER(
IF($C6="DER",INDEX(CDER!$C:$C,MATCH($D6,CDER!$A:$A,0)),
IF($C6="SINAPI",INDEX(CSINAPI!$C:$C,MATCH($D6,CSINAPI!$A:$A,0)),
IF($C6="CESAN",INDEX(CCESAN!$C:$C,MATCH($D6,CCESAN!$A:$A,0)),
IF($C6="SCORIO",INDEX(CSCORIO!$C:$C,MATCH($D6,CSCORIO!$A:$A,0)),
IF($C6="MERC",INDEX(MERCADO!$D:$D,MATCH($D6,MERCADO!$A:$A,0)),
IF($C6="COMP",INDEX(COMPOSICAO!$H:$H,MATCH($D6,COMPOSICAO!$A:$A,0)),
""))))))),"")</f>
        <v>m2</v>
      </c>
      <c r="G6" s="128">
        <f>VLOOKUP(B6,'MEMÓRIA DE CÁLCULO'!A:J,10,0)</f>
        <v>8</v>
      </c>
      <c r="H6" s="214">
        <v>294.79000000000002</v>
      </c>
      <c r="I6" s="215">
        <f t="shared" ref="I6" si="0">IFERROR(ROUND(H6*(1+$I$2),2),"")</f>
        <v>402.65</v>
      </c>
      <c r="J6" s="213">
        <f t="shared" ref="J6:J7" si="1">IFERROR(ROUND($I6*$G6,2),"")</f>
        <v>3221.2</v>
      </c>
      <c r="K6" s="130"/>
      <c r="L6" s="131">
        <f>IF((COUNTIF($A$5:$A6,$A6))&gt;1,0,SUMIF(A:A,$A6,G:G))</f>
        <v>8</v>
      </c>
      <c r="M6" s="132">
        <f t="shared" ref="M6" si="2">ROUND(L6*I6,2)</f>
        <v>3221.2</v>
      </c>
      <c r="N6" s="133" t="e">
        <f>M6/#REF!</f>
        <v>#REF!</v>
      </c>
      <c r="O6" s="132" t="e">
        <f t="shared" ref="O6" si="3">VLOOKUP(M6,$Z$2:$AA$4,2,1)</f>
        <v>#N/A</v>
      </c>
      <c r="P6" s="130"/>
    </row>
    <row r="7" spans="1:31" ht="12.75">
      <c r="A7" s="35" t="str">
        <f>CONCATENATE(C7,D7)</f>
        <v>DER30103</v>
      </c>
      <c r="B7" s="84" t="s">
        <v>25181</v>
      </c>
      <c r="C7" s="125" t="s">
        <v>2006</v>
      </c>
      <c r="D7" s="125">
        <v>30103</v>
      </c>
      <c r="E7" s="126" t="s">
        <v>35527</v>
      </c>
      <c r="F7" s="127" t="str">
        <f>IFERROR(LOWER(
IF($C7="DER",INDEX(CDER!$C:$C,MATCH($D7,CDER!$A:$A,0)),
IF($C7="SINAPI",INDEX(CSINAPI!$C:$C,MATCH($D7,CSINAPI!$A:$A,0)),
IF($C7="CESAN",INDEX(CCESAN!$C:$C,MATCH($D7,CCESAN!$A:$A,0)),
IF($C7="SCORIO",INDEX(CSCORIO!$C:$C,MATCH($D7,CSCORIO!$A:$A,0)),
IF($C7="MERC",INDEX(MERCADO!$D:$D,MATCH($D7,MERCADO!$A:$A,0)),
IF($C7="COMP",INDEX(COMPOSICAO!$H:$H,MATCH($D7,COMPOSICAO!$A:$A,0)),
""))))))),"")</f>
        <v>m3</v>
      </c>
      <c r="G7" s="128">
        <f>VLOOKUP(B7,'MEMÓRIA DE CÁLCULO'!A:J,10,0)</f>
        <v>106.38000000000001</v>
      </c>
      <c r="H7" s="214">
        <v>16.309999999999999</v>
      </c>
      <c r="I7" s="215">
        <f t="shared" ref="I7" si="4">IFERROR(ROUND(H7*(1+$I$2),2),"")</f>
        <v>22.28</v>
      </c>
      <c r="J7" s="213">
        <f t="shared" si="1"/>
        <v>2370.15</v>
      </c>
      <c r="K7" s="130"/>
      <c r="L7" s="131">
        <f>IF((COUNTIF($A$5:$A7,$A7))&gt;1,0,SUMIF(A:A,$A7,G:G))</f>
        <v>106.38000000000001</v>
      </c>
      <c r="M7" s="132">
        <f t="shared" ref="M7" si="5">ROUND(L7*I7,2)</f>
        <v>2370.15</v>
      </c>
      <c r="N7" s="133" t="e">
        <f>M7/#REF!</f>
        <v>#REF!</v>
      </c>
      <c r="O7" s="132" t="e">
        <f t="shared" ref="O7" si="6">VLOOKUP(M7,$Z$2:$AA$4,2,1)</f>
        <v>#N/A</v>
      </c>
      <c r="P7" s="130"/>
    </row>
    <row r="8" spans="1:31" ht="38.25">
      <c r="B8" s="84" t="s">
        <v>26306</v>
      </c>
      <c r="C8" s="125" t="s">
        <v>2006</v>
      </c>
      <c r="D8" s="125">
        <v>40238</v>
      </c>
      <c r="E8" s="126" t="s">
        <v>26305</v>
      </c>
      <c r="F8" s="127" t="str">
        <f>IFERROR(LOWER(
IF($C8="DER",INDEX(CDER!$C:$C,MATCH($D8,CDER!$A:$A,0)),
IF($C8="SINAPI",INDEX(CSINAPI!$C:$C,MATCH($D8,CSINAPI!$A:$A,0)),
IF($C8="CESAN",INDEX(CCESAN!$C:$C,MATCH($D8,CCESAN!$A:$A,0)),
IF($C8="SCORIO",INDEX(CSCORIO!$C:$C,MATCH($D8,CSCORIO!$A:$A,0)),
IF($C8="MERC",INDEX(MERCADO!$D:$D,MATCH($D8,MERCADO!$A:$A,0)),
IF($C8="COMP",INDEX(COMPOSICAO!$H:$H,MATCH($D8,COMPOSICAO!$A:$A,0)),
""))))))),"")</f>
        <v>m2</v>
      </c>
      <c r="G8" s="128">
        <f>VLOOKUP(B8,'MEMÓRIA DE CÁLCULO'!A:J,10,0)</f>
        <v>156.58000000000001</v>
      </c>
      <c r="H8" s="214">
        <v>89.67</v>
      </c>
      <c r="I8" s="215">
        <f t="shared" ref="I8:I13" si="7">IFERROR(ROUND(H8*(1+$I$2),2),"")</f>
        <v>122.48</v>
      </c>
      <c r="J8" s="213">
        <f>IFERROR(ROUND($I8*$G8,2),"")</f>
        <v>19177.919999999998</v>
      </c>
      <c r="K8" s="130"/>
      <c r="L8" s="131">
        <f t="shared" ref="L8:L13" si="8">G8</f>
        <v>156.58000000000001</v>
      </c>
      <c r="M8" s="132">
        <f t="shared" ref="M8:M13" si="9">ROUND(L8*I8,2)</f>
        <v>19177.919999999998</v>
      </c>
      <c r="N8" s="133" t="e">
        <f>M8/#REF!</f>
        <v>#REF!</v>
      </c>
      <c r="O8" s="132" t="e">
        <f t="shared" ref="O8:O13" si="10">VLOOKUP(M8,$Z$2:$AA$4,2,1)</f>
        <v>#N/A</v>
      </c>
      <c r="P8" s="130"/>
    </row>
    <row r="9" spans="1:31" ht="25.5">
      <c r="B9" s="84" t="s">
        <v>35225</v>
      </c>
      <c r="C9" s="125" t="s">
        <v>2006</v>
      </c>
      <c r="D9" s="125">
        <v>40224</v>
      </c>
      <c r="E9" s="126" t="s">
        <v>154</v>
      </c>
      <c r="F9" s="127" t="str">
        <f>IFERROR(LOWER(
IF($C9="DER",INDEX(CDER!$C:$C,MATCH($D9,CDER!$A:$A,0)),
IF($C9="SINAPI",INDEX(CSINAPI!$C:$C,MATCH($D9,CSINAPI!$A:$A,0)),
IF($C9="CESAN",INDEX(CCESAN!$C:$C,MATCH($D9,CCESAN!$A:$A,0)),
IF($C9="SCORIO",INDEX(CSCORIO!$C:$C,MATCH($D9,CSCORIO!$A:$A,0)),
IF($C9="MERC",INDEX(MERCADO!$D:$D,MATCH($D9,MERCADO!$A:$A,0)),
IF($C9="COMP",INDEX(COMPOSICAO!$H:$H,MATCH($D9,COMPOSICAO!$A:$A,0)),
""))))))),"")</f>
        <v>m3</v>
      </c>
      <c r="G9" s="128">
        <f>VLOOKUP(B9,'MEMÓRIA DE CÁLCULO'!A:J,10,0)</f>
        <v>45.66</v>
      </c>
      <c r="H9" s="214">
        <v>794.47</v>
      </c>
      <c r="I9" s="215">
        <f>IFERROR(ROUND(H9*(1+$I$2),2),"")</f>
        <v>1085.17</v>
      </c>
      <c r="J9" s="213">
        <f>IFERROR(ROUND($I9*$G9,2),"")</f>
        <v>49548.86</v>
      </c>
      <c r="K9" s="130"/>
      <c r="L9" s="131">
        <f t="shared" si="8"/>
        <v>45.66</v>
      </c>
      <c r="M9" s="132">
        <f t="shared" si="9"/>
        <v>49548.86</v>
      </c>
      <c r="N9" s="133" t="e">
        <f>M9/#REF!</f>
        <v>#REF!</v>
      </c>
      <c r="O9" s="132" t="e">
        <f t="shared" si="10"/>
        <v>#N/A</v>
      </c>
      <c r="P9" s="130"/>
    </row>
    <row r="10" spans="1:31" ht="25.5" customHeight="1">
      <c r="B10" s="84" t="s">
        <v>35226</v>
      </c>
      <c r="C10" s="125" t="s">
        <v>2006</v>
      </c>
      <c r="D10" s="125">
        <v>40328</v>
      </c>
      <c r="E10" s="126" t="s">
        <v>26055</v>
      </c>
      <c r="F10" s="127" t="str">
        <f>IFERROR(LOWER(
IF($C10="DER",INDEX(CDER!$C:$C,MATCH($D10,CDER!$A:$A,0)),
IF($C10="SINAPI",INDEX(CSINAPI!$C:$C,MATCH($D10,CSINAPI!$A:$A,0)),
IF($C10="CESAN",INDEX(CCESAN!$C:$C,MATCH($D10,CCESAN!$A:$A,0)),
IF($C10="SCORIO",INDEX(CSCORIO!$C:$C,MATCH($D10,CSCORIO!$A:$A,0)),
IF($C10="MERC",INDEX(MERCADO!$D:$D,MATCH($D10,MERCADO!$A:$A,0)),
IF($C10="COMP",INDEX(COMPOSICAO!$H:$H,MATCH($D10,COMPOSICAO!$A:$A,0)),
""))))))),"")</f>
        <v>kg</v>
      </c>
      <c r="G10" s="128">
        <f>VLOOKUP(B10,'MEMÓRIA DE CÁLCULO'!A:J,10,0)</f>
        <v>1891.79</v>
      </c>
      <c r="H10" s="214">
        <v>11.57</v>
      </c>
      <c r="I10" s="215">
        <f t="shared" si="7"/>
        <v>15.8</v>
      </c>
      <c r="J10" s="213">
        <f>IFERROR(ROUND($I10*$G10,2),"")</f>
        <v>29890.28</v>
      </c>
      <c r="K10" s="130"/>
      <c r="L10" s="131">
        <f t="shared" si="8"/>
        <v>1891.79</v>
      </c>
      <c r="M10" s="132">
        <f t="shared" si="9"/>
        <v>29890.28</v>
      </c>
      <c r="N10" s="133" t="e">
        <f>M10/#REF!</f>
        <v>#REF!</v>
      </c>
      <c r="O10" s="132" t="e">
        <f t="shared" si="10"/>
        <v>#N/A</v>
      </c>
      <c r="P10" s="130"/>
    </row>
    <row r="11" spans="1:31" ht="38.25">
      <c r="B11" s="84" t="s">
        <v>35227</v>
      </c>
      <c r="C11" s="125" t="s">
        <v>2006</v>
      </c>
      <c r="D11" s="125">
        <v>40231</v>
      </c>
      <c r="E11" s="126" t="s">
        <v>26307</v>
      </c>
      <c r="F11" s="127" t="str">
        <f>IFERROR(LOWER(
IF($C11="DER",INDEX(CDER!$C:$C,MATCH($D11,CDER!$A:$A,0)),
IF($C11="SINAPI",INDEX(CSINAPI!$C:$C,MATCH($D11,CSINAPI!$A:$A,0)),
IF($C11="CESAN",INDEX(CCESAN!$C:$C,MATCH($D11,CCESAN!$A:$A,0)),
IF($C11="SCORIO",INDEX(CSCORIO!$C:$C,MATCH($D11,CSCORIO!$A:$A,0)),
IF($C11="MERC",INDEX(MERCADO!$D:$D,MATCH($D11,MERCADO!$A:$A,0)),
IF($C11="COMP",INDEX(COMPOSICAO!$H:$H,MATCH($D11,COMPOSICAO!$A:$A,0)),
""))))))),"")</f>
        <v>m3</v>
      </c>
      <c r="G11" s="128">
        <f>VLOOKUP(B11,'MEMÓRIA DE CÁLCULO'!A:J,10,0)</f>
        <v>1.97</v>
      </c>
      <c r="H11" s="214">
        <v>702.81</v>
      </c>
      <c r="I11" s="215">
        <f t="shared" si="7"/>
        <v>959.97</v>
      </c>
      <c r="J11" s="213">
        <f>IFERROR(ROUND($I11*$G11,2),"")</f>
        <v>1891.14</v>
      </c>
      <c r="K11" s="130"/>
      <c r="L11" s="131">
        <f t="shared" si="8"/>
        <v>1.97</v>
      </c>
      <c r="M11" s="132">
        <f t="shared" si="9"/>
        <v>1891.14</v>
      </c>
      <c r="N11" s="133" t="e">
        <f>M11/#REF!</f>
        <v>#REF!</v>
      </c>
      <c r="O11" s="132" t="e">
        <f t="shared" si="10"/>
        <v>#N/A</v>
      </c>
      <c r="P11" s="130"/>
    </row>
    <row r="12" spans="1:31" ht="25.5">
      <c r="B12" s="84" t="s">
        <v>35228</v>
      </c>
      <c r="C12" s="125" t="s">
        <v>2006</v>
      </c>
      <c r="D12" s="125">
        <v>30210</v>
      </c>
      <c r="E12" s="126" t="s">
        <v>147</v>
      </c>
      <c r="F12" s="127" t="str">
        <f>IFERROR(LOWER(
IF($C12="DER",INDEX(CDER!$C:$C,MATCH($D12,CDER!$A:$A,0)),
IF($C12="SINAPI",INDEX(CSINAPI!$C:$C,MATCH($D12,CSINAPI!$A:$A,0)),
IF($C12="CESAN",INDEX(CCESAN!$C:$C,MATCH($D12,CCESAN!$A:$A,0)),
IF($C12="SCORIO",INDEX(CSCORIO!$C:$C,MATCH($D12,CSCORIO!$A:$A,0)),
IF($C12="MERC",INDEX(MERCADO!$D:$D,MATCH($D12,MERCADO!$A:$A,0)),
IF($C12="COMP",INDEX(COMPOSICAO!$H:$H,MATCH($D12,COMPOSICAO!$A:$A,0)),
""))))))),"")</f>
        <v>m3</v>
      </c>
      <c r="G12" s="128">
        <f>VLOOKUP(B12,'MEMÓRIA DE CÁLCULO'!A:J,10,0)</f>
        <v>77.760000000000005</v>
      </c>
      <c r="H12" s="214">
        <v>36.47</v>
      </c>
      <c r="I12" s="215">
        <f t="shared" si="7"/>
        <v>49.81</v>
      </c>
      <c r="J12" s="213">
        <f t="shared" ref="J12:J18" si="11">IFERROR(ROUND($I12*$G12,2),"")</f>
        <v>3873.23</v>
      </c>
      <c r="K12" s="130"/>
      <c r="L12" s="131">
        <f t="shared" si="8"/>
        <v>77.760000000000005</v>
      </c>
      <c r="M12" s="132">
        <f t="shared" si="9"/>
        <v>3873.23</v>
      </c>
      <c r="N12" s="133" t="e">
        <f>M12/#REF!</f>
        <v>#REF!</v>
      </c>
      <c r="O12" s="132" t="e">
        <f t="shared" si="10"/>
        <v>#N/A</v>
      </c>
      <c r="P12" s="130"/>
    </row>
    <row r="13" spans="1:31" ht="38.25" customHeight="1">
      <c r="B13" s="84" t="s">
        <v>35229</v>
      </c>
      <c r="C13" s="125" t="s">
        <v>970</v>
      </c>
      <c r="D13" s="125">
        <v>101174</v>
      </c>
      <c r="E13" s="126" t="s">
        <v>23659</v>
      </c>
      <c r="F13" s="127" t="str">
        <f>IFERROR(LOWER(
IF($C13="DER",INDEX(CDER!$C:$C,MATCH($D13,CDER!$A:$A,0)),
IF($C13="SINAPI",INDEX(CSINAPI!$C:$C,MATCH($D13,CSINAPI!$A:$A,0)),
IF($C13="CESAN",INDEX(CCESAN!$C:$C,MATCH($D13,CCESAN!$A:$A,0)),
IF($C13="SCORIO",INDEX(CSCORIO!$C:$C,MATCH($D13,CSCORIO!$A:$A,0)),
IF($C13="MERC",INDEX(MERCADO!$D:$D,MATCH($D13,MERCADO!$A:$A,0)),
IF($C13="COMP",INDEX(COMPOSICAO!$H:$H,MATCH($D13,COMPOSICAO!$A:$A,0)),
""))))))),"")</f>
        <v>m</v>
      </c>
      <c r="G13" s="128">
        <f>VLOOKUP(B13,'MEMÓRIA DE CÁLCULO'!A:J,10,0)</f>
        <v>18</v>
      </c>
      <c r="H13" s="214">
        <v>93.32</v>
      </c>
      <c r="I13" s="215">
        <f t="shared" si="7"/>
        <v>127.47</v>
      </c>
      <c r="J13" s="213">
        <f t="shared" si="11"/>
        <v>2294.46</v>
      </c>
      <c r="K13" s="130"/>
      <c r="L13" s="131">
        <f t="shared" si="8"/>
        <v>18</v>
      </c>
      <c r="M13" s="132">
        <f t="shared" si="9"/>
        <v>2294.46</v>
      </c>
      <c r="N13" s="133" t="e">
        <f>M13/#REF!</f>
        <v>#REF!</v>
      </c>
      <c r="O13" s="132" t="e">
        <f t="shared" si="10"/>
        <v>#N/A</v>
      </c>
      <c r="P13" s="130"/>
    </row>
    <row r="14" spans="1:31" ht="25.5">
      <c r="B14" s="84" t="s">
        <v>35239</v>
      </c>
      <c r="C14" s="125" t="s">
        <v>2006</v>
      </c>
      <c r="D14" s="125" t="s">
        <v>35506</v>
      </c>
      <c r="E14" s="126" t="s">
        <v>691</v>
      </c>
      <c r="F14" s="127" t="s">
        <v>32</v>
      </c>
      <c r="G14" s="128">
        <f>VLOOKUP(B14,'MEMÓRIA DE CÁLCULO'!A:J,10,0)</f>
        <v>28</v>
      </c>
      <c r="H14" s="214">
        <v>26.6</v>
      </c>
      <c r="I14" s="215">
        <f t="shared" ref="I14" si="12">IFERROR(ROUND(H14*(1+$I$2),2),"")</f>
        <v>36.33</v>
      </c>
      <c r="J14" s="213">
        <f t="shared" si="11"/>
        <v>1017.24</v>
      </c>
      <c r="K14" s="130"/>
      <c r="L14" s="131">
        <f t="shared" ref="L14" si="13">G14</f>
        <v>28</v>
      </c>
      <c r="M14" s="132">
        <f t="shared" ref="M14" si="14">ROUND(L14*I14,2)</f>
        <v>1017.24</v>
      </c>
      <c r="N14" s="133" t="e">
        <f>M14/#REF!</f>
        <v>#REF!</v>
      </c>
      <c r="O14" s="132" t="e">
        <f t="shared" ref="O14" si="15">VLOOKUP(M14,$Z$2:$AA$4,2,1)</f>
        <v>#N/A</v>
      </c>
      <c r="P14" s="130"/>
    </row>
    <row r="15" spans="1:31" ht="51">
      <c r="B15" s="84" t="s">
        <v>35240</v>
      </c>
      <c r="C15" s="125" t="s">
        <v>970</v>
      </c>
      <c r="D15" s="125">
        <v>92212</v>
      </c>
      <c r="E15" s="126" t="s">
        <v>35525</v>
      </c>
      <c r="F15" s="127" t="s">
        <v>48</v>
      </c>
      <c r="G15" s="128">
        <f>VLOOKUP(B15,'MEMÓRIA DE CÁLCULO'!A:J,10,0)</f>
        <v>10</v>
      </c>
      <c r="H15" s="214">
        <v>302.67</v>
      </c>
      <c r="I15" s="215">
        <f t="shared" ref="I15" si="16">IFERROR(ROUND(H15*(1+$I$2),2),"")</f>
        <v>413.42</v>
      </c>
      <c r="J15" s="213">
        <f t="shared" si="11"/>
        <v>4134.2</v>
      </c>
      <c r="K15" s="130"/>
      <c r="L15" s="131">
        <f t="shared" ref="L15" si="17">G15</f>
        <v>10</v>
      </c>
      <c r="M15" s="132">
        <f t="shared" ref="M15" si="18">ROUND(L15*I15,2)</f>
        <v>4134.2</v>
      </c>
      <c r="N15" s="133" t="e">
        <f>M15/#REF!</f>
        <v>#REF!</v>
      </c>
      <c r="O15" s="132" t="e">
        <f t="shared" ref="O15" si="19">VLOOKUP(M15,$Z$2:$AA$4,2,1)</f>
        <v>#N/A</v>
      </c>
      <c r="P15" s="130"/>
    </row>
    <row r="16" spans="1:31" ht="25.5">
      <c r="B16" s="84" t="s">
        <v>35452</v>
      </c>
      <c r="C16" s="125" t="s">
        <v>971</v>
      </c>
      <c r="D16" s="125">
        <v>1</v>
      </c>
      <c r="E16" s="126" t="s">
        <v>35530</v>
      </c>
      <c r="F16" s="127" t="s">
        <v>30</v>
      </c>
      <c r="G16" s="128">
        <f>VLOOKUP(B16,'MEMÓRIA DE CÁLCULO'!A:J,10,0)</f>
        <v>2</v>
      </c>
      <c r="H16" s="214">
        <v>400.76</v>
      </c>
      <c r="I16" s="215">
        <f t="shared" ref="I16:I18" si="20">IFERROR(ROUND(H16*(1+$I$2),2),"")</f>
        <v>547.4</v>
      </c>
      <c r="J16" s="213">
        <f t="shared" si="11"/>
        <v>1094.8</v>
      </c>
      <c r="K16" s="130"/>
      <c r="L16" s="131">
        <f t="shared" ref="L16:L18" si="21">G16</f>
        <v>2</v>
      </c>
      <c r="M16" s="132">
        <f t="shared" ref="M16:M18" si="22">ROUND(L16*I16,2)</f>
        <v>1094.8</v>
      </c>
      <c r="N16" s="133" t="e">
        <f>M16/#REF!</f>
        <v>#REF!</v>
      </c>
      <c r="O16" s="132" t="e">
        <f t="shared" ref="O16:O18" si="23">VLOOKUP(M16,$Z$2:$AA$4,2,1)</f>
        <v>#N/A</v>
      </c>
      <c r="P16" s="130"/>
    </row>
    <row r="17" spans="1:16" ht="25.5">
      <c r="B17" s="84" t="s">
        <v>35508</v>
      </c>
      <c r="C17" s="125" t="s">
        <v>2006</v>
      </c>
      <c r="D17" s="125">
        <v>200576</v>
      </c>
      <c r="E17" s="126" t="s">
        <v>886</v>
      </c>
      <c r="F17" s="127" t="s">
        <v>30</v>
      </c>
      <c r="G17" s="128">
        <f>VLOOKUP(B17,'MEMÓRIA DE CÁLCULO'!A:J,10,0)</f>
        <v>2</v>
      </c>
      <c r="H17" s="214">
        <v>674.41</v>
      </c>
      <c r="I17" s="215">
        <f t="shared" ref="I17" si="24">IFERROR(ROUND(H17*(1+$I$2),2),"")</f>
        <v>921.18</v>
      </c>
      <c r="J17" s="213">
        <f t="shared" si="11"/>
        <v>1842.36</v>
      </c>
      <c r="K17" s="130"/>
      <c r="L17" s="131">
        <f t="shared" ref="L17" si="25">G17</f>
        <v>2</v>
      </c>
      <c r="M17" s="132">
        <f t="shared" ref="M17" si="26">ROUND(L17*I17,2)</f>
        <v>1842.36</v>
      </c>
      <c r="N17" s="133" t="e">
        <f>M17/#REF!</f>
        <v>#REF!</v>
      </c>
      <c r="O17" s="132" t="e">
        <f t="shared" ref="O17" si="27">VLOOKUP(M17,$Z$2:$AA$4,2,1)</f>
        <v>#N/A</v>
      </c>
      <c r="P17" s="130"/>
    </row>
    <row r="18" spans="1:16" ht="63.75">
      <c r="B18" s="84" t="s">
        <v>35551</v>
      </c>
      <c r="C18" s="125" t="s">
        <v>970</v>
      </c>
      <c r="D18" s="125">
        <v>93379</v>
      </c>
      <c r="E18" s="126" t="s">
        <v>35528</v>
      </c>
      <c r="F18" s="127" t="s">
        <v>41</v>
      </c>
      <c r="G18" s="128">
        <f>VLOOKUP(B18,'MEMÓRIA DE CÁLCULO'!A:J,10,0)</f>
        <v>90</v>
      </c>
      <c r="H18" s="214">
        <v>21.13</v>
      </c>
      <c r="I18" s="215">
        <f t="shared" si="20"/>
        <v>28.86</v>
      </c>
      <c r="J18" s="213">
        <f t="shared" si="11"/>
        <v>2597.4</v>
      </c>
      <c r="K18" s="130"/>
      <c r="L18" s="131">
        <f t="shared" si="21"/>
        <v>90</v>
      </c>
      <c r="M18" s="132">
        <f t="shared" si="22"/>
        <v>2597.4</v>
      </c>
      <c r="N18" s="133" t="e">
        <f>M18/#REF!</f>
        <v>#REF!</v>
      </c>
      <c r="O18" s="132" t="e">
        <f t="shared" si="23"/>
        <v>#N/A</v>
      </c>
      <c r="P18" s="130"/>
    </row>
    <row r="19" spans="1:16" ht="26.25" customHeight="1">
      <c r="A19" s="35" t="str">
        <f>CONCATENATE(C19,D19)</f>
        <v/>
      </c>
      <c r="C19" s="125"/>
      <c r="D19" s="125"/>
      <c r="E19" s="125"/>
      <c r="F19" s="127" t="str">
        <f>IFERROR(LOWER(
IF($C19="IOPES",INDEX(CDER!$C:$C,MATCH($D19,CDER!$A:$A,0)),
IF($C19="SINAPI",INDEX(CSINAPI!$C:$C,MATCH($D19,CSINAPI!$A:$A,0)),
IF($C19="CESAN",INDEX(CCESAN!$C:$C,MATCH($D19,CCESAN!$A:$A,0)),
IF($C19="SCORIO",INDEX(CSCORIO!$C:$C,MATCH($D19,CSCORIO!$A:$A,0)),
IF($C19="MERC",INDEX(MERCADO!$D:$D,MATCH($D19,MERCADO!$A:$A,0)),
IF($C19="COMP",INDEX(COMPOSICAO!$H:$H,MATCH($D19,COMPOSICAO!$A:$A,0)),
""))))))),"")</f>
        <v/>
      </c>
      <c r="G19" s="128"/>
      <c r="H19" s="129"/>
      <c r="I19" s="126" t="s">
        <v>965</v>
      </c>
      <c r="J19" s="256">
        <f>J5</f>
        <v>122953.24</v>
      </c>
      <c r="K19" s="130"/>
      <c r="L19" s="131">
        <f>IF((COUNTIF($A$5:$A19,$A19))&gt;1,0,SUMIF(A:A,$A19,G:G))</f>
        <v>0</v>
      </c>
      <c r="M19" s="132" t="e">
        <f>ROUND(L19*#REF!,2)</f>
        <v>#REF!</v>
      </c>
      <c r="N19" s="133" t="e">
        <f>M19/#REF!</f>
        <v>#REF!</v>
      </c>
      <c r="O19" s="132" t="e">
        <f>VLOOKUP(M19,$Z$2:$AA$4,2,1)</f>
        <v>#REF!</v>
      </c>
      <c r="P19" s="130"/>
    </row>
    <row r="20" spans="1:16" ht="18.75" customHeight="1">
      <c r="B20" s="249"/>
      <c r="C20" s="250"/>
      <c r="D20" s="250"/>
      <c r="E20" s="250"/>
      <c r="F20" s="250"/>
      <c r="G20" s="251"/>
      <c r="H20" s="48"/>
      <c r="I20" s="48"/>
      <c r="J20" s="48"/>
    </row>
    <row r="21" spans="1:16" ht="18.75" customHeight="1">
      <c r="B21" s="35"/>
      <c r="C21" s="35"/>
      <c r="D21" s="35"/>
      <c r="E21" s="252"/>
      <c r="F21" s="253"/>
      <c r="G21" s="254"/>
      <c r="H21" s="255"/>
      <c r="I21" s="255"/>
    </row>
    <row r="22" spans="1:16" ht="18.75" customHeight="1">
      <c r="B22" s="244"/>
      <c r="C22" s="244"/>
      <c r="D22" s="244"/>
      <c r="E22" s="245"/>
      <c r="F22" s="246"/>
      <c r="G22" s="247"/>
      <c r="H22" s="248"/>
      <c r="I22" s="248"/>
    </row>
    <row r="23" spans="1:16" ht="18.75" customHeight="1">
      <c r="B23" s="78"/>
      <c r="C23" s="78"/>
      <c r="D23" s="78"/>
      <c r="E23" s="82"/>
    </row>
    <row r="24" spans="1:16" ht="18.75" customHeight="1">
      <c r="B24" s="78"/>
      <c r="C24" s="78"/>
      <c r="D24" s="78"/>
    </row>
    <row r="25" spans="1:16" ht="18.75" customHeight="1">
      <c r="B25" s="78"/>
      <c r="C25" s="78"/>
      <c r="D25" s="78"/>
    </row>
    <row r="26" spans="1:16" ht="18.75" customHeight="1">
      <c r="B26" s="78"/>
      <c r="C26" s="78"/>
      <c r="D26" s="78"/>
    </row>
    <row r="27" spans="1:16" ht="18.75" customHeight="1">
      <c r="B27" s="78"/>
      <c r="C27" s="78"/>
      <c r="D27" s="78"/>
    </row>
    <row r="28" spans="1:16" ht="18.75" customHeight="1">
      <c r="B28" s="78"/>
      <c r="C28" s="78"/>
      <c r="D28" s="78"/>
    </row>
    <row r="29" spans="1:16" ht="18.75" customHeight="1">
      <c r="B29" s="83"/>
    </row>
  </sheetData>
  <autoFilter ref="B4:O19"/>
  <mergeCells count="10">
    <mergeCell ref="Y1:Y4"/>
    <mergeCell ref="L3:O3"/>
    <mergeCell ref="L1:O2"/>
    <mergeCell ref="B1:J1"/>
    <mergeCell ref="C3:E3"/>
    <mergeCell ref="R1:R2"/>
    <mergeCell ref="Q1:Q2"/>
    <mergeCell ref="C2:E2"/>
    <mergeCell ref="I3:J3"/>
    <mergeCell ref="I2:J2"/>
  </mergeCells>
  <phoneticPr fontId="44" type="noConversion"/>
  <conditionalFormatting sqref="L5:O5 B5:J5 D7:D12 L7:O12 G7:G12 I7:J12 C7:C13 E7:F13 H7:H13 B7 B9 B11 B13 B15 B18:J18 L15:O18 C15:J17">
    <cfRule type="expression" dxfId="51" priority="6878">
      <formula>IFERROR($E5,TRUE)</formula>
    </cfRule>
  </conditionalFormatting>
  <conditionalFormatting sqref="N5 N7:N12 N15:N18">
    <cfRule type="expression" dxfId="50" priority="6946">
      <formula>IFERROR($E5,TRUE)</formula>
    </cfRule>
  </conditionalFormatting>
  <conditionalFormatting sqref="L5:O5 B5:J5 D7:D12 L7:O12 G7:G12 I7:J12 C7:C13 E7:F13 H7:H13 B7 B9 B11 B13 B15 B18:J19 L15:O19 C15:J17">
    <cfRule type="expression" dxfId="49" priority="4638">
      <formula>IF(AND($C5="",$D5=""),TRUE,FALSE)</formula>
    </cfRule>
  </conditionalFormatting>
  <conditionalFormatting sqref="R4:S4">
    <cfRule type="cellIs" dxfId="48" priority="14546" operator="lessThan">
      <formula>R$3</formula>
    </cfRule>
    <cfRule type="cellIs" dxfId="47" priority="14547" operator="greaterThan">
      <formula>R$3</formula>
    </cfRule>
  </conditionalFormatting>
  <conditionalFormatting sqref="G5 B5:D5 D7:D12 G7:G12 B19:E19 C7:C13 B7 B9 B11 B13 B15 B18:D18 G15:G19 C15:D17">
    <cfRule type="expression" dxfId="46" priority="6767">
      <formula>IF(OR($C5&lt;&gt;"",$D5&lt;&gt;""),TRUE,FALSE)</formula>
    </cfRule>
  </conditionalFormatting>
  <conditionalFormatting sqref="I5 I7:I12 I15:I19">
    <cfRule type="expression" dxfId="45" priority="4639">
      <formula>IF(OR($C5&lt;&gt;"",$D5&lt;&gt;""),TRUE,FALSE)</formula>
    </cfRule>
  </conditionalFormatting>
  <conditionalFormatting sqref="E5:F5 H5 E7:F13 H7:H13 H15:H18 E15:F18">
    <cfRule type="expression" dxfId="44" priority="4640">
      <formula>IF($E5="*VERIFICAR CÓDIGO*",TRUE,FALSE)</formula>
    </cfRule>
  </conditionalFormatting>
  <conditionalFormatting sqref="O5 O12 O7 O15:O19">
    <cfRule type="cellIs" dxfId="43" priority="4308" operator="equal">
      <formula>"C"</formula>
    </cfRule>
    <cfRule type="cellIs" dxfId="42" priority="4309" operator="equal">
      <formula>"A"</formula>
    </cfRule>
    <cfRule type="cellIs" dxfId="41" priority="4362" operator="equal">
      <formula>"B"</formula>
    </cfRule>
  </conditionalFormatting>
  <conditionalFormatting sqref="H5:H19">
    <cfRule type="expression" dxfId="40" priority="15152">
      <formula>IF((SUMIF(A:A,A5,H:H)/COUNTIF(A:A,A5))&lt;&gt;H5,TRUE,FALSE)</formula>
    </cfRule>
  </conditionalFormatting>
  <conditionalFormatting sqref="O8:O11">
    <cfRule type="cellIs" dxfId="39" priority="203" operator="equal">
      <formula>"C"</formula>
    </cfRule>
    <cfRule type="cellIs" dxfId="38" priority="204" operator="equal">
      <formula>"A"</formula>
    </cfRule>
    <cfRule type="cellIs" dxfId="37" priority="205" operator="equal">
      <formula>"B"</formula>
    </cfRule>
  </conditionalFormatting>
  <conditionalFormatting sqref="L19:O19 B19:J19">
    <cfRule type="expression" dxfId="36" priority="21243">
      <formula>IFERROR($I19,TRUE)</formula>
    </cfRule>
  </conditionalFormatting>
  <conditionalFormatting sqref="N19">
    <cfRule type="expression" dxfId="35" priority="21248">
      <formula>IFERROR($I19,TRUE)</formula>
    </cfRule>
  </conditionalFormatting>
  <conditionalFormatting sqref="F19 H19:I19">
    <cfRule type="expression" dxfId="34" priority="21251">
      <formula>IF($I19="*VERIFICAR CÓDIGO*",TRUE,FALSE)</formula>
    </cfRule>
  </conditionalFormatting>
  <conditionalFormatting sqref="D19:E19">
    <cfRule type="expression" dxfId="33" priority="22885">
      <formula>IF((COUNTIF($A$5:$A89,A19))&gt;1,TRUE,FALSE)</formula>
    </cfRule>
  </conditionalFormatting>
  <conditionalFormatting sqref="L13:O13 D13 G13 I13:J13">
    <cfRule type="expression" dxfId="32" priority="145">
      <formula>IFERROR($E13,TRUE)</formula>
    </cfRule>
  </conditionalFormatting>
  <conditionalFormatting sqref="N13">
    <cfRule type="expression" dxfId="31" priority="146">
      <formula>IFERROR($E13,TRUE)</formula>
    </cfRule>
  </conditionalFormatting>
  <conditionalFormatting sqref="L13:O13 D13 G13 I13:J13">
    <cfRule type="expression" dxfId="30" priority="141">
      <formula>IF(AND($C13="",$D13=""),TRUE,FALSE)</formula>
    </cfRule>
  </conditionalFormatting>
  <conditionalFormatting sqref="G13 D13">
    <cfRule type="expression" dxfId="29" priority="144">
      <formula>IF(OR($C13&lt;&gt;"",$D13&lt;&gt;""),TRUE,FALSE)</formula>
    </cfRule>
  </conditionalFormatting>
  <conditionalFormatting sqref="I13">
    <cfRule type="expression" dxfId="28" priority="142">
      <formula>IF(OR($C13&lt;&gt;"",$D13&lt;&gt;""),TRUE,FALSE)</formula>
    </cfRule>
  </conditionalFormatting>
  <conditionalFormatting sqref="O13">
    <cfRule type="cellIs" dxfId="27" priority="138" operator="equal">
      <formula>"C"</formula>
    </cfRule>
    <cfRule type="cellIs" dxfId="26" priority="139" operator="equal">
      <formula>"A"</formula>
    </cfRule>
    <cfRule type="cellIs" dxfId="25" priority="140" operator="equal">
      <formula>"B"</formula>
    </cfRule>
  </conditionalFormatting>
  <conditionalFormatting sqref="L14:O14 C14:J14">
    <cfRule type="expression" dxfId="24" priority="78">
      <formula>IFERROR($E14,TRUE)</formula>
    </cfRule>
  </conditionalFormatting>
  <conditionalFormatting sqref="N14">
    <cfRule type="expression" dxfId="23" priority="79">
      <formula>IFERROR($E14,TRUE)</formula>
    </cfRule>
  </conditionalFormatting>
  <conditionalFormatting sqref="L14:O14 C14:J14">
    <cfRule type="expression" dxfId="22" priority="74">
      <formula>IF(AND($C14="",$D14=""),TRUE,FALSE)</formula>
    </cfRule>
  </conditionalFormatting>
  <conditionalFormatting sqref="G14 C14:D14">
    <cfRule type="expression" dxfId="21" priority="77">
      <formula>IF(OR($C14&lt;&gt;"",$D14&lt;&gt;""),TRUE,FALSE)</formula>
    </cfRule>
  </conditionalFormatting>
  <conditionalFormatting sqref="I14">
    <cfRule type="expression" dxfId="20" priority="75">
      <formula>IF(OR($C14&lt;&gt;"",$D14&lt;&gt;""),TRUE,FALSE)</formula>
    </cfRule>
  </conditionalFormatting>
  <conditionalFormatting sqref="E14:F14 H14">
    <cfRule type="expression" dxfId="19" priority="76">
      <formula>IF($E14="*VERIFICAR CÓDIGO*",TRUE,FALSE)</formula>
    </cfRule>
  </conditionalFormatting>
  <conditionalFormatting sqref="O14">
    <cfRule type="cellIs" dxfId="18" priority="71" operator="equal">
      <formula>"C"</formula>
    </cfRule>
    <cfRule type="cellIs" dxfId="17" priority="72" operator="equal">
      <formula>"A"</formula>
    </cfRule>
    <cfRule type="cellIs" dxfId="16" priority="73" operator="equal">
      <formula>"B"</formula>
    </cfRule>
  </conditionalFormatting>
  <conditionalFormatting sqref="L6:O6 B6:J6 B8 B10 B12 B14 B16:B17">
    <cfRule type="expression" dxfId="15" priority="50">
      <formula>IFERROR($E6,TRUE)</formula>
    </cfRule>
  </conditionalFormatting>
  <conditionalFormatting sqref="N6">
    <cfRule type="expression" dxfId="14" priority="51">
      <formula>IFERROR($E6,TRUE)</formula>
    </cfRule>
  </conditionalFormatting>
  <conditionalFormatting sqref="L6:O6 B6:J6 B8 B10 B12 B14 B16:B17">
    <cfRule type="expression" dxfId="13" priority="46">
      <formula>IF(AND($C6="",$D6=""),TRUE,FALSE)</formula>
    </cfRule>
  </conditionalFormatting>
  <conditionalFormatting sqref="G6 B6:D6 B8 B10 B12 B14 B16:B17">
    <cfRule type="expression" dxfId="12" priority="49">
      <formula>IF(OR($C6&lt;&gt;"",$D6&lt;&gt;""),TRUE,FALSE)</formula>
    </cfRule>
  </conditionalFormatting>
  <conditionalFormatting sqref="I6">
    <cfRule type="expression" dxfId="11" priority="47">
      <formula>IF(OR($C6&lt;&gt;"",$D6&lt;&gt;""),TRUE,FALSE)</formula>
    </cfRule>
  </conditionalFormatting>
  <conditionalFormatting sqref="E6:F6 H6">
    <cfRule type="expression" dxfId="10" priority="48">
      <formula>IF($E6="*VERIFICAR CÓDIGO*",TRUE,FALSE)</formula>
    </cfRule>
  </conditionalFormatting>
  <conditionalFormatting sqref="O6">
    <cfRule type="cellIs" dxfId="9" priority="43" operator="equal">
      <formula>"C"</formula>
    </cfRule>
    <cfRule type="cellIs" dxfId="8" priority="44" operator="equal">
      <formula>"A"</formula>
    </cfRule>
    <cfRule type="cellIs" dxfId="7" priority="45" operator="equal">
      <formula>"B"</formula>
    </cfRule>
  </conditionalFormatting>
  <conditionalFormatting sqref="D5">
    <cfRule type="expression" dxfId="6" priority="23294">
      <formula>IF((COUNTIF($A$5:$A25,A5))&gt;1,TRUE,FALSE)</formula>
    </cfRule>
  </conditionalFormatting>
  <conditionalFormatting sqref="D18">
    <cfRule type="expression" dxfId="5" priority="23297">
      <formula>IF((COUNTIF($A$5:$A46,A18))&gt;1,TRUE,FALSE)</formula>
    </cfRule>
  </conditionalFormatting>
  <conditionalFormatting sqref="D12:D17">
    <cfRule type="expression" dxfId="4" priority="23327">
      <formula>IF((COUNTIF($A$5:$A44,A12))&gt;1,TRUE,FALSE)</formula>
    </cfRule>
  </conditionalFormatting>
  <conditionalFormatting sqref="D6:D7">
    <cfRule type="expression" dxfId="3" priority="23328">
      <formula>IF((COUNTIF($A$5:$A25,A6))&gt;1,TRUE,FALSE)</formula>
    </cfRule>
  </conditionalFormatting>
  <conditionalFormatting sqref="D8:D11">
    <cfRule type="expression" dxfId="2" priority="23329">
      <formula>IF((COUNTIF($A$5:$A55,A8))&gt;1,TRUE,FALSE)</formula>
    </cfRule>
  </conditionalFormatting>
  <dataValidations count="2">
    <dataValidation type="list" errorStyle="warning" allowBlank="1" showInputMessage="1" showErrorMessage="1" error="Selecionar Referencial compatível" sqref="H3:I3 AF1:XFD2 Z1:AE1 U1:W2 Q1:S2">
      <formula1>DADOS</formula1>
    </dataValidation>
    <dataValidation type="list" allowBlank="1" showInputMessage="1" showErrorMessage="1" error="Selecionar Referencial compatível" sqref="C5:C19">
      <formula1>DADOS</formula1>
    </dataValidation>
  </dataValidations>
  <printOptions horizontalCentered="1"/>
  <pageMargins left="0.78740157480314965" right="0.39370078740157483" top="2.0583333333333331" bottom="0.78740157480314965" header="0.19685039370078741" footer="0.19685039370078741"/>
  <pageSetup paperSize="9" scale="76" pageOrder="overThenDown" orientation="landscape" useFirstPageNumber="1" r:id="rId1"/>
  <headerFooter scaleWithDoc="0">
    <oddHeader xml:space="preserve">&amp;C&amp;G&amp;R
</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247650</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76"/>
  <sheetViews>
    <sheetView view="pageBreakPreview" zoomScaleNormal="80" zoomScaleSheetLayoutView="100" workbookViewId="0">
      <pane ySplit="2" topLeftCell="A3" activePane="bottomLeft" state="frozen"/>
      <selection activeCell="F21" sqref="F21"/>
      <selection pane="bottomLeft" activeCell="E18" sqref="E18"/>
    </sheetView>
  </sheetViews>
  <sheetFormatPr defaultColWidth="9" defaultRowHeight="20.100000000000001" customHeight="1"/>
  <cols>
    <col min="1" max="1" width="27" style="217" customWidth="1"/>
    <col min="2" max="2" width="9.625" style="163" bestFit="1" customWidth="1"/>
    <col min="3" max="3" width="14.25" style="164" customWidth="1"/>
    <col min="4" max="4" width="15.25" style="164" bestFit="1" customWidth="1"/>
    <col min="5" max="5" width="17.25" style="164" customWidth="1"/>
    <col min="6" max="6" width="18" style="164" bestFit="1" customWidth="1"/>
    <col min="7" max="7" width="13.75" style="164" customWidth="1"/>
    <col min="8" max="8" width="5" style="164" customWidth="1"/>
    <col min="9" max="9" width="10.25" style="217" customWidth="1"/>
    <col min="10" max="10" width="11.125" style="216" customWidth="1"/>
    <col min="11" max="11" width="10.75" style="31" customWidth="1"/>
    <col min="12" max="16384" width="9" style="31"/>
  </cols>
  <sheetData>
    <row r="1" spans="1:990 16370:16370" s="17" customFormat="1" ht="24.95" customHeight="1">
      <c r="A1" s="369" t="s">
        <v>23616</v>
      </c>
      <c r="B1" s="369"/>
      <c r="C1" s="369"/>
      <c r="D1" s="369"/>
      <c r="E1" s="369"/>
      <c r="F1" s="369"/>
      <c r="G1" s="369"/>
      <c r="H1" s="369"/>
      <c r="I1" s="369"/>
      <c r="J1" s="369"/>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970</v>
      </c>
    </row>
    <row r="2" spans="1:990 16370:16370" s="17" customFormat="1" ht="20.100000000000001" customHeight="1">
      <c r="A2" s="300" t="s">
        <v>35549</v>
      </c>
      <c r="B2" s="371" t="str">
        <f>ORCAMENTO!C2</f>
        <v>CABECEIRAS PARA PONTE</v>
      </c>
      <c r="C2" s="371"/>
      <c r="D2" s="371"/>
      <c r="E2" s="371"/>
      <c r="F2" s="371"/>
      <c r="G2" s="371"/>
      <c r="H2" s="371"/>
      <c r="I2" s="371"/>
      <c r="J2" s="371"/>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29</v>
      </c>
    </row>
    <row r="3" spans="1:990 16370:16370" s="17" customFormat="1" ht="20.100000000000001" customHeight="1">
      <c r="A3" s="301" t="s">
        <v>35550</v>
      </c>
      <c r="B3" s="371" t="str">
        <f>ORCAMENTO!C3</f>
        <v>Jacutinga - Baixo Guandu - ES</v>
      </c>
      <c r="C3" s="371"/>
      <c r="D3" s="371"/>
      <c r="E3" s="371"/>
      <c r="F3" s="371"/>
      <c r="G3" s="371"/>
      <c r="H3" s="371"/>
      <c r="I3" s="371"/>
      <c r="J3" s="371"/>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row>
    <row r="4" spans="1:990 16370:16370" ht="20.100000000000001" customHeight="1">
      <c r="A4" s="150">
        <v>1</v>
      </c>
      <c r="B4" s="370" t="str">
        <f>INDEX(ORCAMENTO!$E:$E,MATCH(A4,ORCAMENTO!$B:$B,0))</f>
        <v xml:space="preserve">SERVIÇOS </v>
      </c>
      <c r="C4" s="370"/>
      <c r="D4" s="370"/>
      <c r="E4" s="370"/>
      <c r="F4" s="370"/>
      <c r="G4" s="370"/>
      <c r="H4" s="370"/>
      <c r="I4" s="370"/>
      <c r="J4" s="370"/>
    </row>
    <row r="5" spans="1:990 16370:16370" ht="31.5" customHeight="1">
      <c r="A5" s="228" t="s">
        <v>23600</v>
      </c>
      <c r="B5" s="372" t="str">
        <f>INDEX(ORCAMENTO!$E:$E,MATCH(A5,ORCAMENTO!$B:$B,0))</f>
        <v>Placa De Obra Nas Dimensões De 2.0 X 4.0 M, Padrão Der</v>
      </c>
      <c r="C5" s="372"/>
      <c r="D5" s="372"/>
      <c r="E5" s="372"/>
      <c r="F5" s="372"/>
      <c r="G5" s="372"/>
      <c r="H5" s="372"/>
      <c r="I5" s="151" t="str">
        <f>INDEX(ORCAMENTO!$F:$F,MATCH(A5,ORCAMENTO!$B:$B,0))</f>
        <v>m2</v>
      </c>
      <c r="J5" s="152">
        <f>SUM(J7:J9)</f>
        <v>8</v>
      </c>
    </row>
    <row r="6" spans="1:990 16370:16370" ht="21.95" customHeight="1">
      <c r="A6" s="153" t="s">
        <v>975</v>
      </c>
      <c r="B6" s="154"/>
      <c r="C6" s="154"/>
      <c r="D6" s="154"/>
      <c r="E6" s="153"/>
      <c r="F6" s="153"/>
      <c r="G6" s="153"/>
      <c r="H6" s="153"/>
      <c r="I6" s="153"/>
      <c r="J6" s="155"/>
    </row>
    <row r="7" spans="1:990 16370:16370" s="158" customFormat="1" ht="9.9499999999999993" customHeight="1">
      <c r="A7" s="159"/>
      <c r="B7" s="161"/>
      <c r="C7" s="161"/>
      <c r="D7" s="166"/>
      <c r="E7" s="167"/>
      <c r="F7" s="160"/>
      <c r="G7" s="160"/>
      <c r="H7" s="160"/>
      <c r="I7" s="160"/>
      <c r="J7" s="162"/>
      <c r="K7" s="31"/>
      <c r="L7" s="31"/>
      <c r="M7" s="31"/>
      <c r="N7" s="31"/>
    </row>
    <row r="8" spans="1:990 16370:16370" s="158" customFormat="1" ht="20.100000000000001" customHeight="1">
      <c r="A8" s="159"/>
      <c r="B8" s="161"/>
      <c r="C8" s="161"/>
      <c r="D8" s="166"/>
      <c r="E8" s="167"/>
      <c r="F8" s="160"/>
      <c r="G8" s="160"/>
      <c r="H8" s="160"/>
      <c r="I8" s="160"/>
      <c r="J8" s="162">
        <v>8</v>
      </c>
      <c r="K8" s="31"/>
      <c r="L8" s="31"/>
      <c r="M8" s="31"/>
      <c r="N8" s="31"/>
    </row>
    <row r="9" spans="1:990 16370:16370" s="158" customFormat="1" ht="9.9499999999999993" customHeight="1">
      <c r="A9" s="159"/>
      <c r="B9" s="161"/>
      <c r="C9" s="161"/>
      <c r="D9" s="166"/>
      <c r="E9" s="167"/>
      <c r="F9" s="160"/>
      <c r="G9" s="160"/>
      <c r="H9" s="160"/>
      <c r="I9" s="160"/>
      <c r="J9" s="162"/>
      <c r="K9" s="31"/>
      <c r="L9" s="31"/>
      <c r="M9" s="31"/>
      <c r="N9" s="31"/>
    </row>
    <row r="10" spans="1:990 16370:16370" ht="31.5" customHeight="1">
      <c r="A10" s="228" t="s">
        <v>25181</v>
      </c>
      <c r="B10" s="372" t="str">
        <f>INDEX(ORCAMENTO!$E:$E,MATCH(A10,ORCAMENTO!$B:$B,0))</f>
        <v>Escavação mecânica em material de 1a. Categoria</v>
      </c>
      <c r="C10" s="372"/>
      <c r="D10" s="372"/>
      <c r="E10" s="372"/>
      <c r="F10" s="372"/>
      <c r="G10" s="372"/>
      <c r="H10" s="372"/>
      <c r="I10" s="151" t="str">
        <f>INDEX(ORCAMENTO!$F:$F,MATCH(A10,ORCAMENTO!$B:$B,0))</f>
        <v>m3</v>
      </c>
      <c r="J10" s="152">
        <f>SUM(J12:J14)</f>
        <v>106.38000000000001</v>
      </c>
    </row>
    <row r="11" spans="1:990 16370:16370" ht="21.95" customHeight="1">
      <c r="A11" s="153" t="s">
        <v>975</v>
      </c>
      <c r="B11" s="154"/>
      <c r="C11" s="154"/>
      <c r="D11" s="154" t="s">
        <v>35235</v>
      </c>
      <c r="E11" s="153" t="s">
        <v>25177</v>
      </c>
      <c r="F11" s="153"/>
      <c r="G11" s="153" t="s">
        <v>25179</v>
      </c>
      <c r="H11" s="153"/>
      <c r="I11" s="153"/>
      <c r="J11" s="155"/>
    </row>
    <row r="12" spans="1:990 16370:16370" s="158" customFormat="1" ht="9.9499999999999993" customHeight="1">
      <c r="A12" s="159"/>
      <c r="B12" s="161"/>
      <c r="C12" s="161"/>
      <c r="D12" s="166"/>
      <c r="E12" s="167"/>
      <c r="F12" s="160"/>
      <c r="G12" s="160"/>
      <c r="H12" s="160"/>
      <c r="I12" s="160"/>
      <c r="J12" s="162"/>
      <c r="K12" s="31"/>
      <c r="L12" s="31"/>
      <c r="M12" s="31"/>
      <c r="N12" s="31"/>
    </row>
    <row r="13" spans="1:990 16370:16370" s="158" customFormat="1" ht="20.100000000000001" customHeight="1">
      <c r="A13" s="159" t="s">
        <v>35236</v>
      </c>
      <c r="B13" s="161"/>
      <c r="C13" s="161"/>
      <c r="D13" s="241">
        <v>19.7</v>
      </c>
      <c r="E13" s="242">
        <v>2.7</v>
      </c>
      <c r="F13" s="243"/>
      <c r="G13" s="243">
        <v>2</v>
      </c>
      <c r="H13" s="160"/>
      <c r="I13" s="160"/>
      <c r="J13" s="162">
        <f>D13*E13*G13</f>
        <v>106.38000000000001</v>
      </c>
      <c r="K13" s="31"/>
      <c r="L13" s="31"/>
      <c r="M13" s="31"/>
      <c r="N13" s="31"/>
    </row>
    <row r="14" spans="1:990 16370:16370" s="158" customFormat="1" ht="9.9499999999999993" customHeight="1">
      <c r="A14" s="159"/>
      <c r="B14" s="161"/>
      <c r="C14" s="161"/>
      <c r="D14" s="166"/>
      <c r="E14" s="167"/>
      <c r="F14" s="160"/>
      <c r="G14" s="160"/>
      <c r="H14" s="160"/>
      <c r="I14" s="160"/>
      <c r="J14" s="162"/>
      <c r="K14" s="31"/>
      <c r="L14" s="31"/>
      <c r="M14" s="31"/>
      <c r="N14" s="31"/>
    </row>
    <row r="15" spans="1:990 16370:16370" ht="31.5" customHeight="1">
      <c r="A15" s="228" t="s">
        <v>26306</v>
      </c>
      <c r="B15" s="372" t="str">
        <f>INDEX(ORCAMENTO!$E:$E,MATCH(A15,ORCAMENTO!$B:$B,0))</f>
        <v>Fôrma De Chapa Compensada Resinada 12Mm, Levando-Se Em Conta A Utilização 3 Vezes (Incluido O Material, Corte, Montagem, Escoramento E Desfôrma)</v>
      </c>
      <c r="C15" s="372"/>
      <c r="D15" s="372"/>
      <c r="E15" s="372"/>
      <c r="F15" s="372"/>
      <c r="G15" s="372"/>
      <c r="H15" s="372"/>
      <c r="I15" s="151" t="str">
        <f>INDEX(ORCAMENTO!$F:$F,MATCH(A15,ORCAMENTO!$B:$B,0))</f>
        <v>m2</v>
      </c>
      <c r="J15" s="152">
        <f>ROUND(SUM(J17:J21),2)</f>
        <v>156.58000000000001</v>
      </c>
    </row>
    <row r="16" spans="1:990 16370:16370" ht="21.95" customHeight="1">
      <c r="A16" s="153" t="s">
        <v>975</v>
      </c>
      <c r="B16" s="154"/>
      <c r="C16" s="154"/>
      <c r="D16" s="154" t="s">
        <v>35237</v>
      </c>
      <c r="E16" s="153"/>
      <c r="F16" s="153" t="s">
        <v>25177</v>
      </c>
      <c r="G16" s="153" t="s">
        <v>25179</v>
      </c>
      <c r="H16" s="153"/>
      <c r="I16" s="153"/>
      <c r="J16" s="155"/>
    </row>
    <row r="17" spans="1:10" ht="9.9499999999999993" customHeight="1">
      <c r="A17" s="159"/>
      <c r="B17" s="234"/>
      <c r="C17" s="234"/>
      <c r="D17" s="234"/>
      <c r="E17" s="233"/>
      <c r="F17" s="233"/>
      <c r="G17" s="233"/>
      <c r="H17" s="233"/>
      <c r="I17" s="233"/>
      <c r="J17" s="235"/>
    </row>
    <row r="18" spans="1:10" ht="20.100000000000001" customHeight="1">
      <c r="A18" s="159" t="s">
        <v>35520</v>
      </c>
      <c r="B18" s="234"/>
      <c r="C18" s="234"/>
      <c r="D18" s="238">
        <v>19.100000000000001</v>
      </c>
      <c r="E18" s="239"/>
      <c r="F18" s="239">
        <v>0.3</v>
      </c>
      <c r="G18" s="239">
        <v>2</v>
      </c>
      <c r="H18" s="233"/>
      <c r="I18" s="233"/>
      <c r="J18" s="235">
        <f>D18*F18*G18</f>
        <v>11.46</v>
      </c>
    </row>
    <row r="19" spans="1:10" ht="20.100000000000001" customHeight="1">
      <c r="A19" s="159" t="s">
        <v>35531</v>
      </c>
      <c r="B19" s="234"/>
      <c r="C19" s="234"/>
      <c r="D19" s="238">
        <f>(3.4+0.5+3.11)</f>
        <v>7.01</v>
      </c>
      <c r="E19" s="239"/>
      <c r="F19" s="239">
        <v>3.6</v>
      </c>
      <c r="G19" s="239">
        <v>4</v>
      </c>
      <c r="H19" s="233"/>
      <c r="I19" s="233"/>
      <c r="J19" s="235">
        <f>D19*F19*G19</f>
        <v>100.944</v>
      </c>
    </row>
    <row r="20" spans="1:10" ht="20.100000000000001" customHeight="1">
      <c r="A20" s="159" t="s">
        <v>35521</v>
      </c>
      <c r="B20" s="234"/>
      <c r="C20" s="234"/>
      <c r="D20" s="238">
        <f>4.38+3.8</f>
        <v>8.18</v>
      </c>
      <c r="E20" s="239"/>
      <c r="F20" s="239">
        <v>2.7</v>
      </c>
      <c r="G20" s="239">
        <v>2</v>
      </c>
      <c r="H20" s="233"/>
      <c r="I20" s="233"/>
      <c r="J20" s="235">
        <f>D20*F20*G20</f>
        <v>44.172000000000004</v>
      </c>
    </row>
    <row r="21" spans="1:10" ht="9.9499999999999993" customHeight="1">
      <c r="A21" s="212"/>
      <c r="B21" s="165"/>
      <c r="C21" s="165"/>
      <c r="D21" s="157"/>
      <c r="E21" s="165"/>
      <c r="F21" s="156"/>
      <c r="G21" s="165"/>
      <c r="H21" s="165"/>
      <c r="I21" s="165"/>
      <c r="J21" s="165"/>
    </row>
    <row r="22" spans="1:10" ht="31.5" customHeight="1">
      <c r="A22" s="228" t="s">
        <v>35225</v>
      </c>
      <c r="B22" s="372" t="str">
        <f>INDEX(ORCAMENTO!$E:$E,MATCH(A22,ORCAMENTO!$B:$B,0))</f>
        <v>Fornecimento, preparo e aplicação de concreto Fck = 30 MPa (com brita 1 e 2) - (5% de perdas já incluído no custo)</v>
      </c>
      <c r="C22" s="372"/>
      <c r="D22" s="372"/>
      <c r="E22" s="372"/>
      <c r="F22" s="372"/>
      <c r="G22" s="372"/>
      <c r="H22" s="372"/>
      <c r="I22" s="151" t="str">
        <f>INDEX(ORCAMENTO!$F:$F,MATCH(A22,ORCAMENTO!$B:$B,0))</f>
        <v>m3</v>
      </c>
      <c r="J22" s="152">
        <f>ROUND(SUM(J24:J28),2)</f>
        <v>45.66</v>
      </c>
    </row>
    <row r="23" spans="1:10" ht="21.95" customHeight="1">
      <c r="A23" s="153" t="s">
        <v>975</v>
      </c>
      <c r="B23" s="363" t="s">
        <v>35526</v>
      </c>
      <c r="C23" s="364"/>
      <c r="D23" s="154" t="s">
        <v>25177</v>
      </c>
      <c r="E23" s="153"/>
      <c r="F23" s="153" t="s">
        <v>25179</v>
      </c>
      <c r="G23" s="153"/>
      <c r="H23" s="153"/>
      <c r="I23" s="153"/>
      <c r="J23" s="155"/>
    </row>
    <row r="24" spans="1:10" ht="9.9499999999999993" customHeight="1">
      <c r="A24" s="212"/>
      <c r="B24" s="367"/>
      <c r="C24" s="368"/>
      <c r="D24" s="234"/>
      <c r="E24" s="233"/>
      <c r="F24" s="233"/>
      <c r="G24" s="233"/>
      <c r="H24" s="233"/>
      <c r="I24" s="233"/>
      <c r="J24" s="235"/>
    </row>
    <row r="25" spans="1:10" ht="20.100000000000001" customHeight="1">
      <c r="A25" s="163" t="s">
        <v>35238</v>
      </c>
      <c r="B25" s="365">
        <v>19.7</v>
      </c>
      <c r="C25" s="366"/>
      <c r="D25" s="238">
        <v>0.3</v>
      </c>
      <c r="E25" s="238"/>
      <c r="F25" s="238">
        <v>2</v>
      </c>
      <c r="G25" s="156"/>
      <c r="H25" s="156"/>
      <c r="I25" s="156"/>
      <c r="J25" s="235">
        <f>B25*D25*F25</f>
        <v>11.819999999999999</v>
      </c>
    </row>
    <row r="26" spans="1:10" ht="20.100000000000001" customHeight="1">
      <c r="A26" s="159" t="s">
        <v>35531</v>
      </c>
      <c r="B26" s="365">
        <v>1.6</v>
      </c>
      <c r="C26" s="366"/>
      <c r="D26" s="238">
        <v>3.6</v>
      </c>
      <c r="E26" s="238"/>
      <c r="F26" s="238">
        <v>4</v>
      </c>
      <c r="G26" s="156"/>
      <c r="H26" s="156"/>
      <c r="I26" s="156"/>
      <c r="J26" s="235">
        <f t="shared" ref="J26:J27" si="0">B26*D26*F26</f>
        <v>23.040000000000003</v>
      </c>
    </row>
    <row r="27" spans="1:10" ht="20.100000000000001" customHeight="1">
      <c r="A27" s="159" t="s">
        <v>35521</v>
      </c>
      <c r="B27" s="365">
        <v>2</v>
      </c>
      <c r="C27" s="366"/>
      <c r="D27" s="238">
        <v>2.7</v>
      </c>
      <c r="E27" s="238"/>
      <c r="F27" s="238">
        <v>2</v>
      </c>
      <c r="G27" s="156"/>
      <c r="H27" s="156"/>
      <c r="I27" s="156"/>
      <c r="J27" s="235">
        <f t="shared" si="0"/>
        <v>10.8</v>
      </c>
    </row>
    <row r="28" spans="1:10" ht="9.9499999999999993" customHeight="1">
      <c r="A28" s="212"/>
      <c r="B28" s="361"/>
      <c r="C28" s="362"/>
      <c r="D28" s="236"/>
      <c r="E28" s="156"/>
      <c r="F28" s="156"/>
      <c r="G28" s="156"/>
      <c r="H28" s="156"/>
      <c r="I28" s="156"/>
      <c r="J28" s="156"/>
    </row>
    <row r="29" spans="1:10" ht="31.5" customHeight="1">
      <c r="A29" s="228" t="s">
        <v>35226</v>
      </c>
      <c r="B29" s="372" t="str">
        <f>INDEX(ORCAMENTO!$E:$E,MATCH(A29,ORCAMENTO!$B:$B,0))</f>
        <v>Fornecimento, Dobragem E Colocação Em Fôrma, De Armadura Ca-50 A Média, Diâmetro De 6.3 A 10.0 Mm</v>
      </c>
      <c r="C29" s="372"/>
      <c r="D29" s="372"/>
      <c r="E29" s="372"/>
      <c r="F29" s="372"/>
      <c r="G29" s="372"/>
      <c r="H29" s="372"/>
      <c r="I29" s="151" t="str">
        <f>INDEX(ORCAMENTO!$F:$F,MATCH(A29,ORCAMENTO!$B:$B,0))</f>
        <v>kg</v>
      </c>
      <c r="J29" s="152">
        <f>ROUND(SUM(J31:J36),2)</f>
        <v>1891.79</v>
      </c>
    </row>
    <row r="30" spans="1:10" ht="21.95" customHeight="1">
      <c r="A30" s="153" t="s">
        <v>975</v>
      </c>
      <c r="B30" s="154"/>
      <c r="C30" s="154" t="s">
        <v>35523</v>
      </c>
      <c r="D30" s="154" t="s">
        <v>25179</v>
      </c>
      <c r="E30" s="153" t="s">
        <v>25177</v>
      </c>
      <c r="F30" s="154" t="s">
        <v>35522</v>
      </c>
      <c r="G30" s="153" t="s">
        <v>25182</v>
      </c>
      <c r="H30" s="153"/>
      <c r="I30" s="153"/>
      <c r="J30" s="155"/>
    </row>
    <row r="31" spans="1:10" ht="9.9499999999999993" customHeight="1">
      <c r="A31" s="233"/>
      <c r="B31" s="234"/>
      <c r="C31" s="234"/>
      <c r="D31" s="234"/>
      <c r="E31" s="233"/>
      <c r="F31" s="233"/>
      <c r="G31" s="233"/>
      <c r="H31" s="233"/>
      <c r="I31" s="233"/>
      <c r="J31" s="235"/>
    </row>
    <row r="32" spans="1:10" ht="20.100000000000001" customHeight="1">
      <c r="A32" s="159" t="s">
        <v>35531</v>
      </c>
      <c r="B32" s="238"/>
      <c r="C32" s="240">
        <f>(3.4+0.5+3.11)</f>
        <v>7.01</v>
      </c>
      <c r="D32" s="238">
        <v>4</v>
      </c>
      <c r="E32" s="239">
        <v>3.6</v>
      </c>
      <c r="F32" s="239">
        <v>18</v>
      </c>
      <c r="G32" s="239">
        <v>0.61699999999999999</v>
      </c>
      <c r="H32" s="233"/>
      <c r="I32" s="233" t="s">
        <v>35231</v>
      </c>
      <c r="J32" s="235">
        <f>C32*D32*E32*F32*G32</f>
        <v>1121.0840639999999</v>
      </c>
    </row>
    <row r="33" spans="1:10" ht="20.100000000000001" customHeight="1">
      <c r="A33" s="159" t="s">
        <v>35521</v>
      </c>
      <c r="B33" s="238"/>
      <c r="C33" s="240">
        <f>4.38+3.8</f>
        <v>8.18</v>
      </c>
      <c r="D33" s="238">
        <v>2</v>
      </c>
      <c r="E33" s="239">
        <v>2.7</v>
      </c>
      <c r="F33" s="239">
        <v>18</v>
      </c>
      <c r="G33" s="239">
        <v>0.61699999999999999</v>
      </c>
      <c r="H33" s="233"/>
      <c r="I33" s="233" t="s">
        <v>35231</v>
      </c>
      <c r="J33" s="235">
        <f>C33*D33*E33*F33*G33</f>
        <v>490.57423200000005</v>
      </c>
    </row>
    <row r="34" spans="1:10" ht="21.95" customHeight="1">
      <c r="A34" s="153" t="s">
        <v>975</v>
      </c>
      <c r="B34" s="154"/>
      <c r="C34" s="154" t="s">
        <v>35235</v>
      </c>
      <c r="D34" s="154" t="s">
        <v>25179</v>
      </c>
      <c r="E34" s="153" t="s">
        <v>35524</v>
      </c>
      <c r="F34" s="154" t="s">
        <v>35522</v>
      </c>
      <c r="G34" s="153" t="s">
        <v>25182</v>
      </c>
      <c r="H34" s="153"/>
      <c r="I34" s="153"/>
      <c r="J34" s="235"/>
    </row>
    <row r="35" spans="1:10" ht="20.100000000000001" customHeight="1">
      <c r="A35" s="159" t="s">
        <v>35232</v>
      </c>
      <c r="B35" s="238"/>
      <c r="C35" s="240">
        <v>19.7</v>
      </c>
      <c r="D35" s="238">
        <v>2</v>
      </c>
      <c r="E35" s="239">
        <v>1</v>
      </c>
      <c r="F35" s="239">
        <v>18</v>
      </c>
      <c r="G35" s="239">
        <v>0.39500000000000002</v>
      </c>
      <c r="H35" s="233"/>
      <c r="I35" s="233" t="s">
        <v>35230</v>
      </c>
      <c r="J35" s="235">
        <f>C35*D35*E35*F35*G35</f>
        <v>280.13399999999996</v>
      </c>
    </row>
    <row r="36" spans="1:10" ht="9.9499999999999993" customHeight="1">
      <c r="A36" s="212"/>
      <c r="B36" s="165"/>
      <c r="C36" s="165"/>
      <c r="D36" s="157"/>
      <c r="E36" s="165"/>
      <c r="F36" s="156"/>
      <c r="G36" s="165"/>
      <c r="H36" s="165"/>
      <c r="I36" s="165"/>
      <c r="J36" s="165"/>
    </row>
    <row r="37" spans="1:10" ht="31.5" customHeight="1">
      <c r="A37" s="228" t="s">
        <v>35227</v>
      </c>
      <c r="B37" s="372" t="str">
        <f>INDEX(ORCAMENTO!$E:$E,MATCH(A37,ORCAMENTO!$B:$B,0))</f>
        <v>Fornecimento, Preparo E Aplicação De Concreto Magro Com Consumo Mínimo De Cimento De 250 Kg/M3 (Brita 1 E 2) - (5% De Perdas Já Incluído No Custo)</v>
      </c>
      <c r="C37" s="372"/>
      <c r="D37" s="372"/>
      <c r="E37" s="372"/>
      <c r="F37" s="372"/>
      <c r="G37" s="372"/>
      <c r="H37" s="372"/>
      <c r="I37" s="151" t="str">
        <f>INDEX(ORCAMENTO!$F:$F,MATCH(A37,ORCAMENTO!$B:$B,0))</f>
        <v>m3</v>
      </c>
      <c r="J37" s="152">
        <f>ROUND(SUM(J39:J41),2)</f>
        <v>1.97</v>
      </c>
    </row>
    <row r="38" spans="1:10" ht="21.95" customHeight="1">
      <c r="A38" s="153" t="s">
        <v>975</v>
      </c>
      <c r="B38" s="154" t="s">
        <v>35235</v>
      </c>
      <c r="C38" s="154"/>
      <c r="D38" s="154"/>
      <c r="E38" s="153" t="s">
        <v>25177</v>
      </c>
      <c r="F38" s="153" t="s">
        <v>26056</v>
      </c>
      <c r="G38" s="153"/>
      <c r="H38" s="153"/>
      <c r="I38" s="153"/>
      <c r="J38" s="155"/>
    </row>
    <row r="39" spans="1:10" ht="9.9499999999999993" customHeight="1">
      <c r="A39" s="212"/>
      <c r="B39" s="234"/>
      <c r="C39" s="234"/>
      <c r="D39" s="234"/>
      <c r="E39" s="233"/>
      <c r="F39" s="233"/>
      <c r="G39" s="233"/>
      <c r="H39" s="233"/>
      <c r="I39" s="233"/>
      <c r="J39" s="235"/>
    </row>
    <row r="40" spans="1:10" ht="20.100000000000001" customHeight="1">
      <c r="A40" s="212" t="s">
        <v>35234</v>
      </c>
      <c r="B40" s="238">
        <v>19.7</v>
      </c>
      <c r="C40" s="238"/>
      <c r="D40" s="238"/>
      <c r="E40" s="238">
        <v>0.05</v>
      </c>
      <c r="F40" s="238">
        <v>2</v>
      </c>
      <c r="G40" s="233"/>
      <c r="H40" s="233"/>
      <c r="I40" s="233"/>
      <c r="J40" s="235">
        <f>B40*E40*F40</f>
        <v>1.97</v>
      </c>
    </row>
    <row r="41" spans="1:10" ht="9.9499999999999993" customHeight="1">
      <c r="A41" s="212"/>
      <c r="B41" s="156"/>
      <c r="C41" s="156"/>
      <c r="D41" s="236"/>
      <c r="E41" s="156"/>
      <c r="F41" s="156"/>
      <c r="G41" s="156"/>
      <c r="H41" s="156"/>
      <c r="I41" s="156"/>
      <c r="J41" s="156"/>
    </row>
    <row r="42" spans="1:10" ht="31.5" customHeight="1">
      <c r="A42" s="228" t="s">
        <v>35228</v>
      </c>
      <c r="B42" s="372" t="str">
        <f>INDEX(ORCAMENTO!$E:$E,MATCH(A42,ORCAMENTO!$B:$B,0))</f>
        <v>Aterro compactado utilizando compactador de placa vibratória com reaproveitamento do material</v>
      </c>
      <c r="C42" s="372"/>
      <c r="D42" s="372"/>
      <c r="E42" s="372"/>
      <c r="F42" s="372"/>
      <c r="G42" s="372"/>
      <c r="H42" s="372"/>
      <c r="I42" s="151" t="str">
        <f>INDEX(ORCAMENTO!$F:$F,MATCH(A42,ORCAMENTO!$B:$B,0))</f>
        <v>m3</v>
      </c>
      <c r="J42" s="152">
        <f>ROUND(SUM(J44:J45),2)</f>
        <v>77.760000000000005</v>
      </c>
    </row>
    <row r="43" spans="1:10" ht="21.95" customHeight="1">
      <c r="A43" s="153" t="s">
        <v>975</v>
      </c>
      <c r="B43" s="154"/>
      <c r="C43" s="154" t="s">
        <v>35235</v>
      </c>
      <c r="D43" s="154" t="s">
        <v>25177</v>
      </c>
      <c r="E43" s="153"/>
      <c r="F43" s="153" t="s">
        <v>26056</v>
      </c>
      <c r="G43" s="153"/>
      <c r="H43" s="153"/>
      <c r="I43" s="153"/>
      <c r="J43" s="155"/>
    </row>
    <row r="44" spans="1:10" ht="9.9499999999999993" customHeight="1">
      <c r="A44" s="212"/>
      <c r="B44" s="165"/>
      <c r="C44" s="165"/>
      <c r="D44" s="157"/>
      <c r="E44" s="165"/>
      <c r="F44" s="156"/>
      <c r="G44" s="165"/>
      <c r="H44" s="165"/>
      <c r="I44" s="165"/>
      <c r="J44" s="165"/>
    </row>
    <row r="45" spans="1:10" ht="20.100000000000001" customHeight="1">
      <c r="A45" s="217" t="s">
        <v>35236</v>
      </c>
      <c r="C45" s="240">
        <v>14.4</v>
      </c>
      <c r="D45" s="238">
        <v>2.7</v>
      </c>
      <c r="E45" s="238"/>
      <c r="F45" s="238">
        <v>2</v>
      </c>
      <c r="J45" s="216">
        <f>C45*D45*F45</f>
        <v>77.760000000000005</v>
      </c>
    </row>
    <row r="46" spans="1:10" ht="9.9499999999999993" customHeight="1"/>
    <row r="47" spans="1:10" ht="31.5" customHeight="1">
      <c r="A47" s="228" t="s">
        <v>35229</v>
      </c>
      <c r="B47" s="372" t="str">
        <f>INDEX(ORCAMENTO!$E:$E,MATCH(A47,ORCAMENTO!$B:$B,0))</f>
        <v>ESTACA BROCA DE CONCRETO, DIÂMETRO DE 25CM, ESCAVAÇÃO MANUAL COM TRADO CONCHA, COM ARMADURA DE ARRANQUE. AF_05/2020</v>
      </c>
      <c r="C47" s="372"/>
      <c r="D47" s="372"/>
      <c r="E47" s="372"/>
      <c r="F47" s="372"/>
      <c r="G47" s="372"/>
      <c r="H47" s="372"/>
      <c r="I47" s="151" t="str">
        <f>INDEX(ORCAMENTO!$F:$F,MATCH(A47,ORCAMENTO!$B:$B,0))</f>
        <v>m</v>
      </c>
      <c r="J47" s="152">
        <f>ROUND(SUM(J49:J50),2)</f>
        <v>18</v>
      </c>
    </row>
    <row r="48" spans="1:10" ht="21.95" customHeight="1">
      <c r="A48" s="153" t="s">
        <v>975</v>
      </c>
      <c r="B48" s="154"/>
      <c r="C48" s="154" t="s">
        <v>25180</v>
      </c>
      <c r="D48" s="154" t="s">
        <v>25179</v>
      </c>
      <c r="E48" s="153"/>
      <c r="F48" s="153"/>
      <c r="G48" s="153"/>
      <c r="H48" s="153"/>
      <c r="I48" s="153"/>
      <c r="J48" s="155"/>
    </row>
    <row r="49" spans="1:10" ht="9.9499999999999993" customHeight="1">
      <c r="A49" s="212"/>
      <c r="B49" s="165"/>
      <c r="C49" s="165"/>
      <c r="D49" s="157"/>
      <c r="E49" s="165"/>
      <c r="F49" s="156"/>
      <c r="G49" s="156"/>
      <c r="H49" s="156"/>
      <c r="I49" s="156"/>
      <c r="J49" s="156"/>
    </row>
    <row r="50" spans="1:10" ht="20.100000000000001" customHeight="1">
      <c r="A50" s="212" t="s">
        <v>35233</v>
      </c>
      <c r="B50" s="165"/>
      <c r="C50" s="238">
        <v>1</v>
      </c>
      <c r="D50" s="238">
        <v>18</v>
      </c>
      <c r="E50" s="238"/>
      <c r="F50" s="233"/>
      <c r="G50" s="156"/>
      <c r="H50" s="156"/>
      <c r="I50" s="156"/>
      <c r="J50" s="235">
        <f>C50*D50</f>
        <v>18</v>
      </c>
    </row>
    <row r="51" spans="1:10" ht="9.9499999999999993" customHeight="1"/>
    <row r="52" spans="1:10" ht="31.5" customHeight="1">
      <c r="A52" s="228" t="s">
        <v>35239</v>
      </c>
      <c r="B52" s="372" t="str">
        <f>INDEX(ORCAMENTO!$E:$E,MATCH(A52,ORCAMENTO!$B:$B,0))</f>
        <v>Pintura com tinta esmalte sintético Suvinil, Coral ou Metalatex a duas demãos, inclusive fundo anti corrosivo a uma demão, em metal</v>
      </c>
      <c r="C52" s="372"/>
      <c r="D52" s="372"/>
      <c r="E52" s="372"/>
      <c r="F52" s="372"/>
      <c r="G52" s="372"/>
      <c r="H52" s="372"/>
      <c r="I52" s="151" t="s">
        <v>32</v>
      </c>
      <c r="J52" s="152">
        <f>ROUND(SUM(J54:J55),2)</f>
        <v>28</v>
      </c>
    </row>
    <row r="53" spans="1:10" ht="21.95" customHeight="1">
      <c r="A53" s="153" t="s">
        <v>975</v>
      </c>
      <c r="B53" s="154"/>
      <c r="C53" s="154" t="s">
        <v>25180</v>
      </c>
      <c r="D53" s="154" t="s">
        <v>25177</v>
      </c>
      <c r="E53" s="153"/>
      <c r="F53" s="153" t="s">
        <v>26056</v>
      </c>
      <c r="G53" s="153"/>
      <c r="H53" s="153"/>
      <c r="I53" s="153"/>
      <c r="J53" s="155"/>
    </row>
    <row r="54" spans="1:10" ht="9.9499999999999993" customHeight="1">
      <c r="A54" s="212"/>
      <c r="B54" s="165"/>
      <c r="C54" s="165"/>
      <c r="D54" s="157"/>
      <c r="E54" s="156"/>
      <c r="F54" s="156"/>
      <c r="G54" s="156"/>
      <c r="H54" s="156"/>
      <c r="I54" s="156"/>
      <c r="J54" s="156"/>
    </row>
    <row r="55" spans="1:10" ht="20.100000000000001" customHeight="1">
      <c r="A55" s="212" t="s">
        <v>35507</v>
      </c>
      <c r="B55" s="165"/>
      <c r="C55" s="165">
        <v>14</v>
      </c>
      <c r="D55" s="157">
        <v>1</v>
      </c>
      <c r="E55" s="237"/>
      <c r="F55" s="233">
        <v>2</v>
      </c>
      <c r="G55" s="156"/>
      <c r="H55" s="156"/>
      <c r="I55" s="156"/>
      <c r="J55" s="235">
        <f>C55*D55*F55</f>
        <v>28</v>
      </c>
    </row>
    <row r="56" spans="1:10" ht="9.9499999999999993" customHeight="1"/>
    <row r="57" spans="1:10" ht="31.5" customHeight="1">
      <c r="A57" s="228" t="s">
        <v>35240</v>
      </c>
      <c r="B57" s="372" t="str">
        <f>INDEX(ORCAMENTO!$E:$E,MATCH(A57,ORCAMENTO!$B:$B,0))</f>
        <v>TUBO DE CONCRETO PARA REDES COLETORAS DE ÁGUAS PLUVIAIS, DIÂMETRO DE 600 MM, JUNTA RÍGIDA, INSTALADO EM LOCAL COM BAIXO NÍVEL DE INTERFERÊNCIAS - FORNECIMENTO E ASSENTAMENTO. AF_03/2024</v>
      </c>
      <c r="C57" s="372"/>
      <c r="D57" s="372"/>
      <c r="E57" s="372"/>
      <c r="F57" s="372"/>
      <c r="G57" s="372"/>
      <c r="H57" s="372"/>
      <c r="I57" s="151" t="s">
        <v>48</v>
      </c>
      <c r="J57" s="152">
        <f>ROUND(SUM(J59:J60),2)</f>
        <v>10</v>
      </c>
    </row>
    <row r="58" spans="1:10" ht="21.95" customHeight="1">
      <c r="A58" s="153" t="s">
        <v>975</v>
      </c>
      <c r="B58" s="154"/>
      <c r="C58" s="154"/>
      <c r="D58" s="154"/>
      <c r="E58" s="153"/>
      <c r="F58" s="153"/>
      <c r="G58" s="153"/>
      <c r="H58" s="153"/>
      <c r="I58" s="153"/>
      <c r="J58" s="155"/>
    </row>
    <row r="59" spans="1:10" ht="9.9499999999999993" customHeight="1">
      <c r="A59" s="212"/>
      <c r="B59" s="165"/>
      <c r="C59" s="165"/>
      <c r="D59" s="157"/>
      <c r="E59" s="156"/>
      <c r="F59" s="156"/>
      <c r="G59" s="156"/>
      <c r="H59" s="156"/>
      <c r="I59" s="156"/>
      <c r="J59" s="156"/>
    </row>
    <row r="60" spans="1:10" ht="20.100000000000001" customHeight="1">
      <c r="A60" s="212" t="s">
        <v>35519</v>
      </c>
      <c r="B60" s="165"/>
      <c r="C60" s="165"/>
      <c r="D60" s="157"/>
      <c r="E60" s="237"/>
      <c r="F60" s="233"/>
      <c r="G60" s="156"/>
      <c r="H60" s="156"/>
      <c r="I60" s="156"/>
      <c r="J60" s="235">
        <v>10</v>
      </c>
    </row>
    <row r="61" spans="1:10" ht="9.9499999999999993" customHeight="1"/>
    <row r="62" spans="1:10" ht="31.5" customHeight="1">
      <c r="A62" s="228" t="s">
        <v>35452</v>
      </c>
      <c r="B62" s="372" t="str">
        <f>INDEX(ORCAMENTO!$E:$E,MATCH(A62,ORCAMENTO!$B:$B,0))</f>
        <v>PEDESTAL DE CONCRETO 0,5 X 0,6 METROS PARA PLACA DE INAUGURAÇÃO, INCLUSIVE ESCAVAÇÃO E CHUMBAMENTO</v>
      </c>
      <c r="C62" s="372"/>
      <c r="D62" s="372"/>
      <c r="E62" s="372"/>
      <c r="F62" s="372"/>
      <c r="G62" s="372"/>
      <c r="H62" s="372"/>
      <c r="I62" s="151" t="s">
        <v>30</v>
      </c>
      <c r="J62" s="152">
        <f>ROUND(SUM(J64:J65),2)</f>
        <v>2</v>
      </c>
    </row>
    <row r="63" spans="1:10" ht="21.95" customHeight="1">
      <c r="A63" s="153" t="s">
        <v>975</v>
      </c>
      <c r="B63" s="154"/>
      <c r="C63" s="154"/>
      <c r="D63" s="154"/>
      <c r="E63" s="153"/>
      <c r="F63" s="153"/>
      <c r="G63" s="153"/>
      <c r="H63" s="153"/>
      <c r="I63" s="153"/>
      <c r="J63" s="155"/>
    </row>
    <row r="64" spans="1:10" ht="9.9499999999999993" customHeight="1">
      <c r="A64" s="212"/>
      <c r="B64" s="165"/>
      <c r="C64" s="165"/>
      <c r="D64" s="157"/>
      <c r="E64" s="156"/>
      <c r="F64" s="156"/>
      <c r="G64" s="156"/>
      <c r="H64" s="156"/>
      <c r="I64" s="156"/>
      <c r="J64" s="156"/>
    </row>
    <row r="65" spans="1:10" ht="20.100000000000001" customHeight="1">
      <c r="A65" s="212" t="s">
        <v>35516</v>
      </c>
      <c r="B65" s="165"/>
      <c r="C65" s="165"/>
      <c r="D65" s="157"/>
      <c r="E65" s="237"/>
      <c r="F65" s="233"/>
      <c r="G65" s="156"/>
      <c r="H65" s="156"/>
      <c r="I65" s="156"/>
      <c r="J65" s="235">
        <v>2</v>
      </c>
    </row>
    <row r="66" spans="1:10" ht="9.9499999999999993" customHeight="1"/>
    <row r="67" spans="1:10" ht="31.5" customHeight="1">
      <c r="A67" s="228" t="s">
        <v>35508</v>
      </c>
      <c r="B67" s="372" t="str">
        <f>INDEX(ORCAMENTO!$E:$E,MATCH(A67,ORCAMENTO!$B:$B,0))</f>
        <v>Placa para inauguração de obra em alumínio polido e=4mm, dimensões 40 x 50 cm, gravação em baixo relevo, inclusive pintura e fixação</v>
      </c>
      <c r="C67" s="372"/>
      <c r="D67" s="372"/>
      <c r="E67" s="372"/>
      <c r="F67" s="372"/>
      <c r="G67" s="372"/>
      <c r="H67" s="372"/>
      <c r="I67" s="151" t="s">
        <v>30</v>
      </c>
      <c r="J67" s="152">
        <f>ROUND(SUM(J69:J70),2)</f>
        <v>2</v>
      </c>
    </row>
    <row r="68" spans="1:10" ht="21.95" customHeight="1">
      <c r="A68" s="153" t="s">
        <v>975</v>
      </c>
      <c r="B68" s="154"/>
      <c r="C68" s="154"/>
      <c r="D68" s="154"/>
      <c r="E68" s="153"/>
      <c r="F68" s="153"/>
      <c r="G68" s="153"/>
      <c r="H68" s="153"/>
      <c r="I68" s="153"/>
      <c r="J68" s="155"/>
    </row>
    <row r="69" spans="1:10" ht="9.9499999999999993" customHeight="1">
      <c r="A69" s="212"/>
      <c r="B69" s="165"/>
      <c r="C69" s="165"/>
      <c r="D69" s="157"/>
      <c r="E69" s="156"/>
      <c r="F69" s="156"/>
      <c r="G69" s="156"/>
      <c r="H69" s="156"/>
      <c r="I69" s="156"/>
      <c r="J69" s="156"/>
    </row>
    <row r="70" spans="1:10" ht="20.100000000000001" customHeight="1">
      <c r="A70" s="212" t="s">
        <v>35552</v>
      </c>
      <c r="B70" s="165"/>
      <c r="C70" s="165"/>
      <c r="D70" s="157"/>
      <c r="E70" s="237"/>
      <c r="F70" s="233"/>
      <c r="G70" s="156"/>
      <c r="H70" s="156"/>
      <c r="I70" s="156"/>
      <c r="J70" s="235">
        <v>2</v>
      </c>
    </row>
    <row r="71" spans="1:10" ht="9.9499999999999993" customHeight="1"/>
    <row r="72" spans="1:10" ht="31.5" customHeight="1">
      <c r="A72" s="228" t="s">
        <v>35551</v>
      </c>
      <c r="B72" s="372" t="str">
        <f>INDEX(ORCAMENTO!$E:$E,MATCH(A72,ORCAMENTO!$B:$B,0))</f>
        <v>REATERRO MECANIZADO DE VALA COM RETROESCAVADEIRA (CAPACIDADE DA CAÇAMBA DA RETRO: 0,26 M³/POTÊNCIA: 88 HP), LARGURA 0,8 A 1,5 M, PROFUNDIDADE ATÉ 1,5 M, COM SOLO (SEM SUBSTITUIÇÃO) DE 1ª CATEGORIA, COM COMPACTADOR DE SOLOS DE PERCUSSÃO AF_08/2023</v>
      </c>
      <c r="C72" s="372"/>
      <c r="D72" s="372"/>
      <c r="E72" s="372"/>
      <c r="F72" s="372"/>
      <c r="G72" s="372"/>
      <c r="H72" s="372"/>
      <c r="I72" s="151" t="s">
        <v>30</v>
      </c>
      <c r="J72" s="152">
        <f>ROUND(SUM(J74:J75),2)</f>
        <v>90</v>
      </c>
    </row>
    <row r="73" spans="1:10" ht="21.95" customHeight="1">
      <c r="A73" s="153" t="s">
        <v>975</v>
      </c>
      <c r="B73" s="154"/>
      <c r="C73" s="154" t="s">
        <v>25180</v>
      </c>
      <c r="D73" s="154" t="s">
        <v>25178</v>
      </c>
      <c r="E73" s="154" t="s">
        <v>25177</v>
      </c>
      <c r="F73" s="153"/>
      <c r="G73" s="153"/>
      <c r="H73" s="153"/>
      <c r="I73" s="153"/>
      <c r="J73" s="155"/>
    </row>
    <row r="74" spans="1:10" ht="9.9499999999999993" customHeight="1">
      <c r="A74" s="212"/>
      <c r="B74" s="165"/>
      <c r="C74" s="165"/>
      <c r="D74" s="157"/>
      <c r="E74" s="156"/>
      <c r="F74" s="156"/>
      <c r="G74" s="156"/>
      <c r="H74" s="156"/>
      <c r="I74" s="156"/>
      <c r="J74" s="156"/>
    </row>
    <row r="75" spans="1:10" ht="20.100000000000001" customHeight="1">
      <c r="A75" s="212" t="s">
        <v>35518</v>
      </c>
      <c r="B75" s="165"/>
      <c r="C75" s="165">
        <v>10</v>
      </c>
      <c r="D75" s="157">
        <v>6</v>
      </c>
      <c r="E75" s="156">
        <v>1.5</v>
      </c>
      <c r="F75" s="233"/>
      <c r="G75" s="156"/>
      <c r="H75" s="156"/>
      <c r="I75" s="156"/>
      <c r="J75" s="235">
        <f>C75*D75*E75</f>
        <v>90</v>
      </c>
    </row>
    <row r="76" spans="1:10" ht="9.9499999999999993" customHeight="1"/>
  </sheetData>
  <mergeCells count="23">
    <mergeCell ref="B29:H29"/>
    <mergeCell ref="B37:H37"/>
    <mergeCell ref="B42:H42"/>
    <mergeCell ref="B72:H72"/>
    <mergeCell ref="B62:H62"/>
    <mergeCell ref="B57:H57"/>
    <mergeCell ref="B52:H52"/>
    <mergeCell ref="B47:H47"/>
    <mergeCell ref="B67:H67"/>
    <mergeCell ref="A1:J1"/>
    <mergeCell ref="B4:J4"/>
    <mergeCell ref="B2:J2"/>
    <mergeCell ref="B10:H10"/>
    <mergeCell ref="B22:H22"/>
    <mergeCell ref="B5:H5"/>
    <mergeCell ref="B15:H15"/>
    <mergeCell ref="B3:J3"/>
    <mergeCell ref="B28:C28"/>
    <mergeCell ref="B23:C23"/>
    <mergeCell ref="B25:C25"/>
    <mergeCell ref="B26:C26"/>
    <mergeCell ref="B27:C27"/>
    <mergeCell ref="B24:C24"/>
  </mergeCells>
  <phoneticPr fontId="4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19685039370078741" right="0.19685039370078741" top="0.31496062992125984" bottom="0.35433070866141736" header="0.31496062992125984" footer="0"/>
  <pageSetup paperSize="9" scale="93" fitToHeight="0" orientation="landscape" r:id="rId1"/>
  <headerFooter scaleWithDoc="0" alignWithMargins="0">
    <oddFooter>&amp;C&amp;"Arial,Negrito"&amp;9PREFEITURA MUNICIPAL DE BAIXO GUANDU</oddFooter>
  </headerFooter>
  <rowBreaks count="2" manualBreakCount="2">
    <brk id="28" max="9" man="1"/>
    <brk id="56" max="9"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9" tint="-0.249977111117893"/>
    <pageSetUpPr fitToPage="1"/>
  </sheetPr>
  <dimension ref="A1:XEV18"/>
  <sheetViews>
    <sheetView showGridLines="0" zoomScaleNormal="100" zoomScalePageLayoutView="115" workbookViewId="0">
      <selection activeCell="I5" sqref="I5"/>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352" t="s">
        <v>25157</v>
      </c>
      <c r="B1" s="352"/>
      <c r="C1" s="352"/>
      <c r="D1" s="352"/>
      <c r="E1" s="352"/>
      <c r="F1" s="352"/>
      <c r="G1" s="352"/>
      <c r="H1" s="352"/>
      <c r="I1" s="352"/>
      <c r="J1" s="352"/>
      <c r="K1" s="352"/>
      <c r="L1" s="89"/>
      <c r="M1" s="16"/>
      <c r="N1" s="16"/>
      <c r="O1" s="16"/>
      <c r="P1" s="90"/>
      <c r="Q1" s="91"/>
      <c r="R1" s="92"/>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970</v>
      </c>
    </row>
    <row r="2" spans="1:996 16376:16376" s="17" customFormat="1" ht="20.100000000000001" customHeight="1">
      <c r="A2" s="86" t="s">
        <v>35549</v>
      </c>
      <c r="B2" s="375" t="str">
        <f>ORCAMENTO!$C$2</f>
        <v>CABECEIRAS PARA PONTE</v>
      </c>
      <c r="C2" s="376"/>
      <c r="D2" s="376"/>
      <c r="E2" s="376"/>
      <c r="F2" s="376"/>
      <c r="G2" s="376"/>
      <c r="H2" s="376"/>
      <c r="I2" s="376"/>
      <c r="J2" s="93"/>
      <c r="K2" s="93"/>
      <c r="L2" s="89"/>
      <c r="M2" s="16"/>
      <c r="N2" s="16"/>
      <c r="O2" s="16"/>
      <c r="P2" s="90"/>
      <c r="Q2" s="91"/>
      <c r="R2" s="92"/>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86" t="s">
        <v>35550</v>
      </c>
      <c r="B3" s="375" t="str">
        <f>ORCAMENTO!$C$3</f>
        <v>Jacutinga - Baixo Guandu - ES</v>
      </c>
      <c r="C3" s="376"/>
      <c r="D3" s="376"/>
      <c r="E3" s="376"/>
      <c r="F3" s="376"/>
      <c r="G3" s="376"/>
      <c r="H3" s="376"/>
      <c r="I3" s="376"/>
      <c r="J3" s="94"/>
      <c r="K3" s="94"/>
      <c r="L3" s="89"/>
      <c r="M3" s="16"/>
      <c r="N3" s="16"/>
      <c r="O3" s="16"/>
      <c r="P3" s="90"/>
      <c r="Q3" s="91"/>
      <c r="R3" s="92"/>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2006</v>
      </c>
    </row>
    <row r="4" spans="1:996 16376:16376" s="17" customFormat="1" ht="20.100000000000001" customHeight="1">
      <c r="A4" s="263" t="s">
        <v>971</v>
      </c>
      <c r="B4" s="374" t="s">
        <v>975</v>
      </c>
      <c r="C4" s="374"/>
      <c r="D4" s="374"/>
      <c r="E4" s="374"/>
      <c r="F4" s="374"/>
      <c r="G4" s="374"/>
      <c r="H4" s="265" t="s">
        <v>0</v>
      </c>
      <c r="I4" s="266" t="s">
        <v>974</v>
      </c>
      <c r="J4" s="94"/>
      <c r="K4" s="94"/>
      <c r="L4" s="89"/>
      <c r="M4" s="16"/>
      <c r="N4" s="16"/>
      <c r="O4" s="16"/>
      <c r="P4" s="90"/>
      <c r="Q4" s="91"/>
      <c r="R4" s="92"/>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s="17" customFormat="1" ht="30" customHeight="1">
      <c r="A5" s="267">
        <f>COUNTIF($A$4:$A4,$A$4)</f>
        <v>1</v>
      </c>
      <c r="B5" s="377" t="s">
        <v>35530</v>
      </c>
      <c r="C5" s="377"/>
      <c r="D5" s="377"/>
      <c r="E5" s="377"/>
      <c r="F5" s="377"/>
      <c r="G5" s="377"/>
      <c r="H5" s="268" t="s">
        <v>26</v>
      </c>
      <c r="I5" s="261">
        <f>I6+I10</f>
        <v>400.76</v>
      </c>
      <c r="J5" s="94"/>
      <c r="K5" s="94"/>
      <c r="L5" s="89"/>
      <c r="M5" s="16"/>
      <c r="N5" s="16"/>
      <c r="O5" s="16"/>
      <c r="P5" s="90"/>
      <c r="Q5" s="91"/>
      <c r="R5" s="92"/>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21"/>
    </row>
    <row r="6" spans="1:996 16376:16376" s="17" customFormat="1" ht="20.100000000000001" customHeight="1">
      <c r="A6" s="373" t="s">
        <v>25142</v>
      </c>
      <c r="B6" s="373"/>
      <c r="C6" s="373"/>
      <c r="D6" s="373"/>
      <c r="E6" s="373"/>
      <c r="F6" s="373"/>
      <c r="G6" s="373"/>
      <c r="H6" s="269" t="s">
        <v>965</v>
      </c>
      <c r="I6" s="262">
        <f>SUBTOTAL(9,I8:I9)</f>
        <v>115.47999999999999</v>
      </c>
      <c r="J6" s="94"/>
      <c r="K6" s="94"/>
      <c r="L6" s="89"/>
      <c r="M6" s="16"/>
      <c r="N6" s="16"/>
      <c r="O6" s="16"/>
      <c r="P6" s="90"/>
      <c r="Q6" s="91"/>
      <c r="R6" s="92"/>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21"/>
    </row>
    <row r="7" spans="1:996 16376:16376" s="17" customFormat="1" ht="20.100000000000001" customHeight="1">
      <c r="A7" s="270" t="s">
        <v>976</v>
      </c>
      <c r="B7" s="270" t="s">
        <v>964</v>
      </c>
      <c r="C7" s="270" t="s">
        <v>25</v>
      </c>
      <c r="D7" s="270" t="s">
        <v>975</v>
      </c>
      <c r="E7" s="270" t="s">
        <v>26</v>
      </c>
      <c r="F7" s="260" t="s">
        <v>2160</v>
      </c>
      <c r="G7" s="260" t="s">
        <v>25143</v>
      </c>
      <c r="H7" s="271" t="s">
        <v>2161</v>
      </c>
      <c r="I7" s="271" t="s">
        <v>965</v>
      </c>
      <c r="J7" s="94"/>
      <c r="K7" s="94"/>
      <c r="L7" s="89"/>
      <c r="M7" s="16"/>
      <c r="N7" s="16"/>
      <c r="O7" s="16"/>
      <c r="P7" s="90"/>
      <c r="Q7" s="91"/>
      <c r="R7" s="92"/>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21"/>
    </row>
    <row r="8" spans="1:996 16376:16376" s="17" customFormat="1" ht="20.100000000000001" customHeight="1">
      <c r="A8" s="272" t="s">
        <v>25145</v>
      </c>
      <c r="B8" s="272" t="s">
        <v>970</v>
      </c>
      <c r="C8" s="272">
        <v>88309</v>
      </c>
      <c r="D8" s="273" t="str">
        <f>PROPER(IFERROR(
IF(C8="","",
IF(CONCATENATE($A8,$B8)="IIOPES",INDEX(#REF!,MATCH($C8,#REF!,0)),
IF(CONCATENATE($A8,$B8)="CDER",INDEX([1]CDER!$B:$B,MATCH($C8,[1]CDER!$A:$A,0)),
IF(CONCATENATE($A8,$B8)="ISINAPI",INDEX([1]ISINAPI!$B:$B,MATCH($C8,[1]ISINAPI!$A:$A,0)),
IF(CONCATENATE($A8,$B8)="CSINAPI",INDEX([1]CSINAPI!$B:$B,MATCH($C8,[1]CSINAPI!$A:$A,0)),
IF(CONCATENATE($A8,$B8)="CCESAN",INDEX([1]CCESAN!$B:$B,MATCH($C8,[1]CCESAN!$A:$A,0)),
IF(CONCATENATE($A8,$B8)="CSCORIO",INDEX([1]CSCORIO!$B:$B,MATCH($C8,[1]CSCORIO!$A:$A,0)),
IF(CONCATENATE($A8,$B8)="MERC",INDEX([1]MERCADO!$B:$B,MATCH($C8,[1]MERCADO!$A:$A,0)),
IF(CONCATENATE($A8,$B8)="CCOMP",INDEX([1]COMPOSICAO!$B:$B,MATCH($C8,[1]COMPOSICAO!$A:$A,0)),""
))))))))),"*Verificar código*"))</f>
        <v>Pedreiro Com Encargos Complementares</v>
      </c>
      <c r="E8" s="274" t="str">
        <f>PROPER(IFERROR(
IF(C8="","",
IF(CONCATENATE($A8,$B8)="IIOPES",INDEX(#REF!,MATCH($C8,#REF!,0)),
IF(CONCATENATE($A8,$B8)="CDER",INDEX([1]CDER!$C:$C,MATCH($C8,[1]CDER!$A:$A,0)),
IF(CONCATENATE($A8,$B8)="ISINAPI",INDEX([1]ISINAPI!$C:$C,MATCH($C8,[1]ISINAPI!$A:$A,0)),
IF(CONCATENATE($A8,$B8)="CSINAPI",INDEX([1]CSINAPI!$C:$C,MATCH($C8,[1]CSINAPI!$A:$A,0)),
IF(CONCATENATE($A8,$B8)="CCESAN",INDEX([1]CCESAN!$C:$C,MATCH($C8,[1]CCESAN!$A:$A,0)),
IF(CONCATENATE($A8,$B8)="CSCORIO",INDEX([1]CSCORIO!$C:$C,MATCH($C8,[1]CSCORIO!$A:$A,0)),
IF(CONCATENATE($A8,$B8)="MERC",INDEX([1]MERCADO!$D:$D,MATCH($C8,[1]MERCADO!$A:$A,0)),
IF(CONCATENATE($A8,$B8)="CCOMP",INDEX([1]COMPOSICAO!$H:$H,MATCH($C8,[1]COMPOSICAO!$A:$A,0)),""
))))))))),"*Verificar código*"))</f>
        <v>H</v>
      </c>
      <c r="F8" s="264">
        <v>2</v>
      </c>
      <c r="G8" s="264"/>
      <c r="H8" s="274">
        <v>32.549999999999997</v>
      </c>
      <c r="I8" s="259">
        <f>IFERROR(ROUND(H8*F8*(1+G8),2),"")</f>
        <v>65.099999999999994</v>
      </c>
      <c r="J8" s="94"/>
      <c r="K8" s="94"/>
      <c r="L8" s="89"/>
      <c r="M8" s="16"/>
      <c r="N8" s="16"/>
      <c r="O8" s="16"/>
      <c r="P8" s="90"/>
      <c r="Q8" s="91"/>
      <c r="R8" s="92"/>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21"/>
    </row>
    <row r="9" spans="1:996 16376:16376" s="17" customFormat="1" ht="20.100000000000001" customHeight="1">
      <c r="A9" s="272" t="s">
        <v>25145</v>
      </c>
      <c r="B9" s="272" t="s">
        <v>970</v>
      </c>
      <c r="C9" s="272">
        <v>88316</v>
      </c>
      <c r="D9" s="273" t="str">
        <f>PROPER(IFERROR(
IF(C9="","",
IF(CONCATENATE($A9,$B9)="IIOPES",INDEX(#REF!,MATCH($C9,#REF!,0)),
IF(CONCATENATE($A9,$B9)="CDER",INDEX([1]CDER!$B:$B,MATCH($C9,[1]CDER!$A:$A,0)),
IF(CONCATENATE($A9,$B9)="ISINAPI",INDEX([1]ISINAPI!$B:$B,MATCH($C9,[1]ISINAPI!$A:$A,0)),
IF(CONCATENATE($A9,$B9)="CSINAPI",INDEX([1]CSINAPI!$B:$B,MATCH($C9,[1]CSINAPI!$A:$A,0)),
IF(CONCATENATE($A9,$B9)="CCESAN",INDEX([1]CCESAN!$B:$B,MATCH($C9,[1]CCESAN!$A:$A,0)),
IF(CONCATENATE($A9,$B9)="CSCORIO",INDEX([1]CSCORIO!$B:$B,MATCH($C9,[1]CSCORIO!$A:$A,0)),
IF(CONCATENATE($A9,$B9)="MERC",INDEX([1]MERCADO!$B:$B,MATCH($C9,[1]MERCADO!$A:$A,0)),
IF(CONCATENATE($A9,$B9)="CCOMP",INDEX([1]COMPOSICAO!$B:$B,MATCH($C9,[1]COMPOSICAO!$A:$A,0)),""
))))))))),"*Verificar código*"))</f>
        <v>Servente Com Encargos Complementares</v>
      </c>
      <c r="E9" s="274" t="str">
        <f>PROPER(IFERROR(
IF(C9="","",
IF(CONCATENATE($A9,$B9)="IIOPES",INDEX(#REF!,MATCH($C9,#REF!,0)),
IF(CONCATENATE($A9,$B9)="CDER",INDEX([1]CDER!$C:$C,MATCH($C9,[1]CDER!$A:$A,0)),
IF(CONCATENATE($A9,$B9)="ISINAPI",INDEX([1]ISINAPI!$C:$C,MATCH($C9,[1]ISINAPI!$A:$A,0)),
IF(CONCATENATE($A9,$B9)="CSINAPI",INDEX([1]CSINAPI!$C:$C,MATCH($C9,[1]CSINAPI!$A:$A,0)),
IF(CONCATENATE($A9,$B9)="CCESAN",INDEX([1]CCESAN!$C:$C,MATCH($C9,[1]CCESAN!$A:$A,0)),
IF(CONCATENATE($A9,$B9)="CSCORIO",INDEX([1]CSCORIO!$C:$C,MATCH($C9,[1]CSCORIO!$A:$A,0)),
IF(CONCATENATE($A9,$B9)="MERC",INDEX([1]MERCADO!$D:$D,MATCH($C9,[1]MERCADO!$A:$A,0)),
IF(CONCATENATE($A9,$B9)="CCOMP",INDEX([1]COMPOSICAO!$H:$H,MATCH($C9,[1]COMPOSICAO!$A:$A,0)),""
))))))))),"*Verificar código*"))</f>
        <v>H</v>
      </c>
      <c r="F9" s="264">
        <v>2</v>
      </c>
      <c r="G9" s="264"/>
      <c r="H9" s="274">
        <v>25.19</v>
      </c>
      <c r="I9" s="259">
        <f>IFERROR(ROUND(H9*F9*(1+G9),2),"")</f>
        <v>50.38</v>
      </c>
      <c r="J9" s="94"/>
      <c r="K9" s="94"/>
      <c r="L9" s="89"/>
      <c r="M9" s="16"/>
      <c r="N9" s="16"/>
      <c r="O9" s="16"/>
      <c r="P9" s="90"/>
      <c r="Q9" s="91"/>
      <c r="R9" s="92"/>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21"/>
    </row>
    <row r="10" spans="1:996 16376:16376" s="17" customFormat="1" ht="20.100000000000001" customHeight="1">
      <c r="A10" s="373" t="s">
        <v>25144</v>
      </c>
      <c r="B10" s="373"/>
      <c r="C10" s="373"/>
      <c r="D10" s="373"/>
      <c r="E10" s="373"/>
      <c r="F10" s="373"/>
      <c r="G10" s="373"/>
      <c r="H10" s="269" t="s">
        <v>965</v>
      </c>
      <c r="I10" s="262">
        <f>SUM(I12:I16)</f>
        <v>285.27999999999997</v>
      </c>
      <c r="J10" s="94"/>
      <c r="K10" s="94"/>
      <c r="L10" s="89"/>
      <c r="M10" s="16"/>
      <c r="N10" s="16"/>
      <c r="O10" s="16"/>
      <c r="P10" s="90"/>
      <c r="Q10" s="91"/>
      <c r="R10" s="92"/>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21"/>
    </row>
    <row r="11" spans="1:996 16376:16376" s="17" customFormat="1" ht="20.100000000000001" customHeight="1">
      <c r="A11" s="270" t="s">
        <v>976</v>
      </c>
      <c r="B11" s="270" t="s">
        <v>964</v>
      </c>
      <c r="C11" s="270" t="s">
        <v>25</v>
      </c>
      <c r="D11" s="270" t="s">
        <v>975</v>
      </c>
      <c r="E11" s="270" t="s">
        <v>26</v>
      </c>
      <c r="F11" s="260" t="s">
        <v>2160</v>
      </c>
      <c r="G11" s="260" t="s">
        <v>25143</v>
      </c>
      <c r="H11" s="271" t="s">
        <v>2161</v>
      </c>
      <c r="I11" s="271" t="s">
        <v>965</v>
      </c>
      <c r="J11" s="94"/>
      <c r="K11" s="94"/>
      <c r="L11" s="89"/>
      <c r="M11" s="16"/>
      <c r="N11" s="16"/>
      <c r="O11" s="16"/>
      <c r="P11" s="90"/>
      <c r="Q11" s="91"/>
      <c r="R11" s="92"/>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21"/>
    </row>
    <row r="12" spans="1:996 16376:16376" s="17" customFormat="1" ht="20.100000000000001" customHeight="1">
      <c r="A12" s="272" t="s">
        <v>25145</v>
      </c>
      <c r="B12" s="272" t="s">
        <v>970</v>
      </c>
      <c r="C12" s="272">
        <v>94964</v>
      </c>
      <c r="D12" s="273" t="str">
        <f>PROPER(IFERROR(
IF(C12="","",
IF(CONCATENATE($A12,$B12)="IIOPES",INDEX(#REF!,MATCH($C12,#REF!,0)),
IF(CONCATENATE($A12,$B12)="CDER",INDEX([1]CDER!$B:$B,MATCH($C12,[1]CDER!$A:$A,0)),
IF(CONCATENATE($A12,$B12)="ISINAPI",INDEX([1]ISINAPI!$B:$B,MATCH($C12,[1]ISINAPI!$A:$A,0)),
IF(CONCATENATE($A12,$B12)="CSINAPI",INDEX([1]CSINAPI!$B:$B,MATCH($C12,[1]CSINAPI!$A:$A,0)),
IF(CONCATENATE($A12,$B12)="CCESAN",INDEX([1]CCESAN!$B:$B,MATCH($C12,[1]CCESAN!$A:$A,0)),
IF(CONCATENATE($A12,$B12)="CSCORIO",INDEX([1]CSCORIO!$B:$B,MATCH($C12,[1]CSCORIO!$A:$A,0)),
IF(CONCATENATE($A12,$B12)="MERC",INDEX([1]MERCADO!$B:$B,MATCH($C12,[1]MERCADO!$A:$A,0)),
IF(CONCATENATE($A12,$B12)="CCOMP",INDEX([1]COMPOSICAO!$B:$B,MATCH($C12,[1]COMPOSICAO!$A:$A,0)),""
))))))))),"*Verificar código*"))</f>
        <v>Concreto Fck = 20Mpa, Traço 1:2,7:3 (Em Massa Seca De Cimento/ Areia Média/ Brita 1) - Preparo Mecânico Com Betoneira 400 L. Af_05/2021</v>
      </c>
      <c r="E12" s="274" t="str">
        <f>PROPER(IFERROR(
IF(D12="","",
IF(CONCATENATE($A12,$B12)="IIOPES",INDEX(#REF!,MATCH($C12,#REF!,0)),
IF(CONCATENATE($A12,$B12)="CDER",INDEX([1]CDER!$C:$C,MATCH($C12,[1]CDER!$A:$A,0)),
IF(CONCATENATE($A12,$B12)="ISINAPI",INDEX([1]ISINAPI!$C:$C,MATCH($C12,[1]ISINAPI!$A:$A,0)),
IF(CONCATENATE($A12,$B12)="CSINAPI",INDEX([1]CSINAPI!$C:$C,MATCH($C12,[1]CSINAPI!$A:$A,0)),
IF(CONCATENATE($A12,$B12)="CCESAN",INDEX([1]CCESAN!$C:$C,MATCH($C12,[1]CCESAN!$A:$A,0)),
IF(CONCATENATE($A12,$B12)="CSCORIO",INDEX([1]CSCORIO!$C:$C,MATCH($C12,[1]CSCORIO!$A:$A,0)),
IF(CONCATENATE($A12,$B12)="MERC",INDEX([1]MERCADO!$D:$D,MATCH($C12,[1]MERCADO!$A:$A,0)),
IF(CONCATENATE($A12,$B12)="CCOMP",INDEX([1]COMPOSICAO!$H:$H,MATCH($C12,[1]COMPOSICAO!$A:$A,0)),""
))))))))),"*Verificar código*"))</f>
        <v>M3</v>
      </c>
      <c r="F12" s="264">
        <f>(0.6*0.5*0.08)+(0.22*0.22*1.4)+(0.12*0.5)</f>
        <v>0.15175999999999998</v>
      </c>
      <c r="G12" s="264"/>
      <c r="H12" s="274">
        <v>472.89</v>
      </c>
      <c r="I12" s="259">
        <f>IFERROR(ROUND(H12*F12*(1+G12),2),"")</f>
        <v>71.77</v>
      </c>
      <c r="J12" s="94"/>
      <c r="K12" s="94"/>
      <c r="L12" s="89"/>
      <c r="M12" s="16"/>
      <c r="N12" s="16"/>
      <c r="O12" s="16"/>
      <c r="P12" s="90"/>
      <c r="Q12" s="91"/>
      <c r="R12" s="92"/>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21"/>
    </row>
    <row r="13" spans="1:996 16376:16376" s="17" customFormat="1" ht="20.100000000000001" customHeight="1">
      <c r="A13" s="272" t="s">
        <v>25145</v>
      </c>
      <c r="B13" s="272" t="s">
        <v>2006</v>
      </c>
      <c r="C13" s="272">
        <v>40405</v>
      </c>
      <c r="D13" s="273" t="str">
        <f>PROPER(IFERROR(
IF(C13="","",
IF(CONCATENATE($A13,$B13)="IIOPES",INDEX(#REF!,MATCH($C13,#REF!,0)),
IF(CONCATENATE($A13,$B13)="CDER",INDEX([1]CDER!$B:$B,MATCH($C13,[1]CDER!$A:$A,0)),
IF(CONCATENATE($A13,$B13)="ISINAPI",INDEX([1]ISINAPI!$B:$B,MATCH($C13,[1]ISINAPI!$A:$A,0)),
IF(CONCATENATE($A13,$B13)="CSINAPI",INDEX([1]CSINAPI!$B:$B,MATCH($C13,[1]CSINAPI!$A:$A,0)),
IF(CONCATENATE($A13,$B13)="CCESAN",INDEX([1]CCESAN!$B:$B,MATCH($C13,[1]CCESAN!$A:$A,0)),
IF(CONCATENATE($A13,$B13)="CSCORIO",INDEX([1]CSCORIO!$B:$B,MATCH($C13,[1]CSCORIO!$A:$A,0)),
IF(CONCATENATE($A13,$B13)="MERC",INDEX([1]MERCADO!$B:$B,MATCH($C13,[1]MERCADO!$A:$A,0)),
IF(CONCATENATE($A13,$B13)="CCOMP",INDEX([1]COMPOSICAO!$B:$B,MATCH($C13,[1]COMPOSICAO!$A:$A,0)),""
))))))))),"*Verificar código*"))</f>
        <v>Fôrma Com Chapa Compensada Plastificada Esp. 12Mm, Utização 5 Vezes</v>
      </c>
      <c r="E13" s="274" t="str">
        <f>PROPER(IFERROR(
IF(D13="","",
IF(CONCATENATE($A13,$B13)="IIOPES",INDEX(#REF!,MATCH($C13,#REF!,0)),
IF(CONCATENATE($A13,$B13)="CDER",INDEX([1]CDER!$C:$C,MATCH($C13,[1]CDER!$A:$A,0)),
IF(CONCATENATE($A13,$B13)="ISINAPI",INDEX([1]ISINAPI!$C:$C,MATCH($C13,[1]ISINAPI!$A:$A,0)),
IF(CONCATENATE($A13,$B13)="CSINAPI",INDEX([1]CSINAPI!$C:$C,MATCH($C13,[1]CSINAPI!$A:$A,0)),
IF(CONCATENATE($A13,$B13)="CCESAN",INDEX([1]CCESAN!$C:$C,MATCH($C13,[1]CCESAN!$A:$A,0)),
IF(CONCATENATE($A13,$B13)="CSCORIO",INDEX([1]CSCORIO!$C:$C,MATCH($C13,[1]CSCORIO!$A:$A,0)),
IF(CONCATENATE($A13,$B13)="MERC",INDEX([1]MERCADO!$D:$D,MATCH($C13,[1]MERCADO!$A:$A,0)),
IF(CONCATENATE($A13,$B13)="CCOMP",INDEX([1]COMPOSICAO!$H:$H,MATCH($C13,[1]COMPOSICAO!$A:$A,0)),""
))))))))),"*Verificar código*"))</f>
        <v>M2</v>
      </c>
      <c r="F13" s="264">
        <f>(((0.22*4)*0.9))+(0.5*0.6)+((0.6+0.6+0.5+0.5)*0.08)</f>
        <v>1.268</v>
      </c>
      <c r="G13" s="264"/>
      <c r="H13" s="274">
        <v>115.43</v>
      </c>
      <c r="I13" s="259">
        <f>IFERROR(ROUND(H13*F13*(1+G13),2),"")</f>
        <v>146.37</v>
      </c>
      <c r="J13" s="94"/>
      <c r="K13" s="94"/>
      <c r="L13" s="89"/>
      <c r="M13" s="16"/>
      <c r="N13" s="16"/>
      <c r="O13" s="16"/>
      <c r="P13" s="90"/>
      <c r="Q13" s="91"/>
      <c r="R13" s="92"/>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21"/>
    </row>
    <row r="14" spans="1:996 16376:16376" s="17" customFormat="1" ht="20.100000000000001" customHeight="1">
      <c r="A14" s="272" t="s">
        <v>25145</v>
      </c>
      <c r="B14" s="272" t="s">
        <v>2006</v>
      </c>
      <c r="C14" s="272">
        <v>40328</v>
      </c>
      <c r="D14" s="273" t="str">
        <f>PROPER(IFERROR(
IF(C14="","",
IF(CONCATENATE($A14,$B14)="IIOPES",INDEX(#REF!,MATCH($C14,#REF!,0)),
IF(CONCATENATE($A14,$B14)="CDER",INDEX([1]CDER!$B:$B,MATCH($C14,[1]CDER!$A:$A,0)),
IF(CONCATENATE($A14,$B14)="ISINAPI",INDEX([1]ISINAPI!$B:$B,MATCH($C14,[1]ISINAPI!$A:$A,0)),
IF(CONCATENATE($A14,$B14)="CSINAPI",INDEX([1]CSINAPI!$B:$B,MATCH($C14,[1]CSINAPI!$A:$A,0)),
IF(CONCATENATE($A14,$B14)="CCESAN",INDEX([1]CCESAN!$B:$B,MATCH($C14,[1]CCESAN!$A:$A,0)),
IF(CONCATENATE($A14,$B14)="CSCORIO",INDEX([1]CSCORIO!$B:$B,MATCH($C14,[1]CSCORIO!$A:$A,0)),
IF(CONCATENATE($A14,$B14)="MERC",INDEX([1]MERCADO!$B:$B,MATCH($C14,[1]MERCADO!$A:$A,0)),
IF(CONCATENATE($A14,$B14)="CCOMP",INDEX([1]COMPOSICAO!$B:$B,MATCH($C14,[1]COMPOSICAO!$A:$A,0)),""
))))))))),"*Verificar código*"))</f>
        <v>Fornecimento, Dobragem E Colocação Em Fôrma, De Armadura Ca-50 A Média, Diâmetro De 6.3 A 10.0 Mm</v>
      </c>
      <c r="E14" s="274" t="str">
        <f>PROPER(IFERROR(
IF(D14="","",
IF(CONCATENATE($A14,$B14)="IIOPES",INDEX(#REF!,MATCH($C14,#REF!,0)),
IF(CONCATENATE($A14,$B14)="CDER",INDEX([1]CDER!$C:$C,MATCH($C14,[1]CDER!$A:$A,0)),
IF(CONCATENATE($A14,$B14)="ISINAPI",INDEX([1]ISINAPI!$C:$C,MATCH($C14,[1]ISINAPI!$A:$A,0)),
IF(CONCATENATE($A14,$B14)="CSINAPI",INDEX([1]CSINAPI!$C:$C,MATCH($C14,[1]CSINAPI!$A:$A,0)),
IF(CONCATENATE($A14,$B14)="CCESAN",INDEX([1]CCESAN!$C:$C,MATCH($C14,[1]CCESAN!$A:$A,0)),
IF(CONCATENATE($A14,$B14)="CSCORIO",INDEX([1]CSCORIO!$C:$C,MATCH($C14,[1]CSCORIO!$A:$A,0)),
IF(CONCATENATE($A14,$B14)="MERC",INDEX([1]MERCADO!$D:$D,MATCH($C14,[1]MERCADO!$A:$A,0)),
IF(CONCATENATE($A14,$B14)="CCOMP",INDEX([1]COMPOSICAO!$H:$H,MATCH($C14,[1]COMPOSICAO!$A:$A,0)),""
))))))))),"*Verificar código*"))</f>
        <v>Kg</v>
      </c>
      <c r="F14" s="264">
        <f>(4*1.4*0.395)+(0.54*4*0.395)+(0.44*5*0.395)</f>
        <v>3.9342000000000001</v>
      </c>
      <c r="G14" s="264"/>
      <c r="H14" s="274">
        <v>11.57</v>
      </c>
      <c r="I14" s="259">
        <f t="shared" ref="I14:I16" si="0">IFERROR(ROUND(H14*F14*(1+G14),2),"")</f>
        <v>45.52</v>
      </c>
      <c r="J14" s="94"/>
      <c r="K14" s="94"/>
      <c r="L14" s="89"/>
      <c r="M14" s="16"/>
      <c r="N14" s="16"/>
      <c r="O14" s="16"/>
      <c r="P14" s="90"/>
      <c r="Q14" s="91"/>
      <c r="R14" s="92"/>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21"/>
    </row>
    <row r="15" spans="1:996 16376:16376" s="17" customFormat="1" ht="20.100000000000001" customHeight="1">
      <c r="A15" s="272" t="s">
        <v>25145</v>
      </c>
      <c r="B15" s="272" t="s">
        <v>2006</v>
      </c>
      <c r="C15" s="272">
        <v>40333</v>
      </c>
      <c r="D15" s="273" t="str">
        <f>PROPER(IFERROR(
IF(C15="","",
IF(CONCATENATE($A15,$B15)="IIOPES",INDEX(#REF!,MATCH($C15,#REF!,0)),
IF(CONCATENATE($A15,$B15)="CDER",INDEX([1]CDER!$B:$B,MATCH($C15,[1]CDER!$A:$A,0)),
IF(CONCATENATE($A15,$B15)="ISINAPI",INDEX([1]ISINAPI!$B:$B,MATCH($C15,[1]ISINAPI!$A:$A,0)),
IF(CONCATENATE($A15,$B15)="CSINAPI",INDEX([1]CSINAPI!$B:$B,MATCH($C15,[1]CSINAPI!$A:$A,0)),
IF(CONCATENATE($A15,$B15)="CCESAN",INDEX([1]CCESAN!$B:$B,MATCH($C15,[1]CCESAN!$A:$A,0)),
IF(CONCATENATE($A15,$B15)="CSCORIO",INDEX([1]CSCORIO!$B:$B,MATCH($C15,[1]CSCORIO!$A:$A,0)),
IF(CONCATENATE($A15,$B15)="MERC",INDEX([1]MERCADO!$B:$B,MATCH($C15,[1]MERCADO!$A:$A,0)),
IF(CONCATENATE($A15,$B15)="CCOMP",INDEX([1]COMPOSICAO!$B:$B,MATCH($C15,[1]COMPOSICAO!$A:$A,0)),""
))))))))),"*Verificar código*"))</f>
        <v>Fornecimento, Dobragem E Colocação Em Fôrma, De Armadura Ca-60 B Fina, Diâmetro De 4.0 A 7.0Mm</v>
      </c>
      <c r="E15" s="274" t="str">
        <f>PROPER(IFERROR(
IF(D15="","",
IF(CONCATENATE($A15,$B15)="IIOPES",INDEX(#REF!,MATCH($C15,#REF!,0)),
IF(CONCATENATE($A15,$B15)="CDER",INDEX([1]CDER!$C:$C,MATCH($C15,[1]CDER!$A:$A,0)),
IF(CONCATENATE($A15,$B15)="ISINAPI",INDEX([1]ISINAPI!$C:$C,MATCH($C15,[1]ISINAPI!$A:$A,0)),
IF(CONCATENATE($A15,$B15)="CSINAPI",INDEX([1]CSINAPI!$C:$C,MATCH($C15,[1]CSINAPI!$A:$A,0)),
IF(CONCATENATE($A15,$B15)="CCESAN",INDEX([1]CCESAN!$C:$C,MATCH($C15,[1]CCESAN!$A:$A,0)),
IF(CONCATENATE($A15,$B15)="CSCORIO",INDEX([1]CSCORIO!$C:$C,MATCH($C15,[1]CSCORIO!$A:$A,0)),
IF(CONCATENATE($A15,$B15)="MERC",INDEX([1]MERCADO!$D:$D,MATCH($C15,[1]MERCADO!$A:$A,0)),
IF(CONCATENATE($A15,$B15)="CCOMP",INDEX([1]COMPOSICAO!$H:$H,MATCH($C15,[1]COMPOSICAO!$A:$A,0)),""
))))))))),"*Verificar código*"))</f>
        <v>Kg</v>
      </c>
      <c r="F15" s="264">
        <f>(((0.16*4)+0.04+0.04)*0.154)*10</f>
        <v>1.1088</v>
      </c>
      <c r="G15" s="264"/>
      <c r="H15" s="274">
        <v>12.28</v>
      </c>
      <c r="I15" s="259">
        <f t="shared" si="0"/>
        <v>13.62</v>
      </c>
      <c r="J15" s="94"/>
      <c r="K15" s="94"/>
      <c r="L15" s="89"/>
      <c r="M15" s="16"/>
      <c r="N15" s="16"/>
      <c r="O15" s="16"/>
      <c r="P15" s="90"/>
      <c r="Q15" s="91"/>
      <c r="R15" s="92"/>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21"/>
    </row>
    <row r="16" spans="1:996 16376:16376" s="17" customFormat="1" ht="20.100000000000001" customHeight="1">
      <c r="A16" s="272" t="s">
        <v>25145</v>
      </c>
      <c r="B16" s="272" t="s">
        <v>2006</v>
      </c>
      <c r="C16" s="272">
        <v>30101</v>
      </c>
      <c r="D16" s="273" t="str">
        <f>PROPER(IFERROR(
IF(C16="","",
IF(CONCATENATE($A16,$B16)="IIOPES",INDEX(#REF!,MATCH($C16,#REF!,0)),
IF(CONCATENATE($A16,$B16)="CDER",INDEX([1]CDER!$B:$B,MATCH($C16,[1]CDER!$A:$A,0)),
IF(CONCATENATE($A16,$B16)="ISINAPI",INDEX([1]ISINAPI!$B:$B,MATCH($C16,[1]ISINAPI!$A:$A,0)),
IF(CONCATENATE($A16,$B16)="CSINAPI",INDEX([1]CSINAPI!$B:$B,MATCH($C16,[1]CSINAPI!$A:$A,0)),
IF(CONCATENATE($A16,$B16)="CCESAN",INDEX([1]CCESAN!$B:$B,MATCH($C16,[1]CCESAN!$A:$A,0)),
IF(CONCATENATE($A16,$B16)="CSCORIO",INDEX([1]CSCORIO!$B:$B,MATCH($C16,[1]CSCORIO!$A:$A,0)),
IF(CONCATENATE($A16,$B16)="MERC",INDEX([1]MERCADO!$B:$B,MATCH($C16,[1]MERCADO!$A:$A,0)),
IF(CONCATENATE($A16,$B16)="CCOMP",INDEX([1]COMPOSICAO!$B:$B,MATCH($C16,[1]COMPOSICAO!$A:$A,0)),""
))))))))),"*Verificar código*"))</f>
        <v>Escavação Manual Em Material De 1A. Categoria, Até 1.50 M De Profundidade</v>
      </c>
      <c r="E16" s="274" t="str">
        <f>PROPER(IFERROR(
IF(D16="","",
IF(CONCATENATE($A16,$B16)="IIOPES",INDEX(#REF!,MATCH($C16,#REF!,0)),
IF(CONCATENATE($A16,$B16)="CDER",INDEX([1]CDER!$C:$C,MATCH($C16,[1]CDER!$A:$A,0)),
IF(CONCATENATE($A16,$B16)="ISINAPI",INDEX([1]ISINAPI!$C:$C,MATCH($C16,[1]ISINAPI!$A:$A,0)),
IF(CONCATENATE($A16,$B16)="CSINAPI",INDEX([1]CSINAPI!$C:$C,MATCH($C16,[1]CSINAPI!$A:$A,0)),
IF(CONCATENATE($A16,$B16)="CCESAN",INDEX([1]CCESAN!$C:$C,MATCH($C16,[1]CCESAN!$A:$A,0)),
IF(CONCATENATE($A16,$B16)="CSCORIO",INDEX([1]CSCORIO!$C:$C,MATCH($C16,[1]CSCORIO!$A:$A,0)),
IF(CONCATENATE($A16,$B16)="MERC",INDEX([1]MERCADO!$D:$D,MATCH($C16,[1]MERCADO!$A:$A,0)),
IF(CONCATENATE($A16,$B16)="CCOMP",INDEX([1]COMPOSICAO!$H:$H,MATCH($C16,[1]COMPOSICAO!$A:$A,0)),""
))))))))),"*Verificar código*"))</f>
        <v>M3</v>
      </c>
      <c r="F16" s="264">
        <f>0.5*0.5*0.5</f>
        <v>0.125</v>
      </c>
      <c r="G16" s="264"/>
      <c r="H16" s="274">
        <v>63.96</v>
      </c>
      <c r="I16" s="259">
        <f t="shared" si="0"/>
        <v>8</v>
      </c>
      <c r="J16" s="94"/>
      <c r="K16" s="94"/>
      <c r="L16" s="89"/>
      <c r="M16" s="16"/>
      <c r="N16" s="16"/>
      <c r="O16" s="16"/>
      <c r="P16" s="90"/>
      <c r="Q16" s="91"/>
      <c r="R16" s="92"/>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21"/>
    </row>
    <row r="17" spans="1:996" s="17" customFormat="1" ht="20.100000000000001" customHeight="1">
      <c r="A17" s="257"/>
      <c r="B17" s="258"/>
      <c r="C17" s="258"/>
      <c r="D17" s="258"/>
      <c r="E17" s="258"/>
      <c r="F17" s="258"/>
      <c r="G17" s="258"/>
      <c r="H17" s="258"/>
      <c r="I17" s="258"/>
      <c r="J17" s="94"/>
      <c r="K17" s="94"/>
      <c r="L17" s="89"/>
      <c r="M17" s="16"/>
      <c r="N17" s="16"/>
      <c r="O17" s="16"/>
      <c r="P17" s="90"/>
      <c r="Q17" s="91"/>
      <c r="R17" s="92"/>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21"/>
    </row>
    <row r="18" spans="1:996" s="17" customFormat="1" ht="20.100000000000001" customHeight="1">
      <c r="A18" s="257"/>
      <c r="B18" s="258"/>
      <c r="C18" s="258"/>
      <c r="D18" s="258"/>
      <c r="E18" s="258"/>
      <c r="F18" s="258"/>
      <c r="G18" s="258"/>
      <c r="H18" s="258"/>
      <c r="I18" s="258"/>
      <c r="J18" s="94"/>
      <c r="K18" s="94"/>
      <c r="L18" s="89"/>
      <c r="M18" s="16"/>
      <c r="N18" s="16"/>
      <c r="O18" s="16"/>
      <c r="P18" s="90"/>
      <c r="Q18" s="91"/>
      <c r="R18" s="92"/>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21"/>
    </row>
  </sheetData>
  <mergeCells count="7">
    <mergeCell ref="A10:G10"/>
    <mergeCell ref="B4:G4"/>
    <mergeCell ref="A1:K1"/>
    <mergeCell ref="B3:I3"/>
    <mergeCell ref="B2:I2"/>
    <mergeCell ref="B5:G5"/>
    <mergeCell ref="A6:G6"/>
  </mergeCells>
  <conditionalFormatting sqref="D8:E9 H8:H9">
    <cfRule type="expression" dxfId="1" priority="2">
      <formula>IF($D8="*verificar código*",TRUE,FALSE)</formula>
    </cfRule>
  </conditionalFormatting>
  <conditionalFormatting sqref="D12:E16 H12:H16">
    <cfRule type="expression" dxfId="0" priority="1">
      <formula>IF($D12="*verificar código*",TRUE,FALSE)</formula>
    </cfRule>
  </conditionalFormatting>
  <dataValidations disablePrompts="1" count="3">
    <dataValidation type="list" errorStyle="warning" allowBlank="1" showInputMessage="1" showErrorMessage="1" error="Selecionar Referencial compatível" sqref="XEV1:XFD18">
      <formula1>DADOS</formula1>
    </dataValidation>
    <dataValidation type="list" allowBlank="1" showInputMessage="1" showErrorMessage="1" errorTitle="Entrar informação" error="Defina o Tipo:_x000a_I = Insumo_x000a_C = Composição" sqref="A8:A9 A12:A16">
      <formula1>ETAPA</formula1>
    </dataValidation>
    <dataValidation type="list" allowBlank="1" showInputMessage="1" showErrorMessage="1" errorTitle="Entrar informação" error="Informar referencial de preço válido." sqref="B8:B9 B12:B16">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zoomScaleNormal="100" zoomScaleSheetLayoutView="100" workbookViewId="0">
      <selection activeCell="B4" sqref="B4:C4"/>
    </sheetView>
  </sheetViews>
  <sheetFormatPr defaultColWidth="0" defaultRowHeight="14.25" zeroHeight="1"/>
  <cols>
    <col min="1" max="1" width="14.875" style="34" bestFit="1" customWidth="1"/>
    <col min="2" max="2" width="21.375" style="34" customWidth="1"/>
    <col min="3" max="3" width="11.375" style="34" bestFit="1" customWidth="1"/>
    <col min="4" max="5" width="11.75" style="34" customWidth="1"/>
    <col min="6" max="6" width="0" style="26" hidden="1" customWidth="1"/>
    <col min="7" max="16383" width="9" style="26" hidden="1"/>
    <col min="16384" max="16384" width="0.875" style="26" customWidth="1"/>
  </cols>
  <sheetData>
    <row r="1" spans="1:996 16376:16376" ht="28.35" customHeight="1">
      <c r="A1" s="382" t="s">
        <v>23617</v>
      </c>
      <c r="B1" s="382"/>
      <c r="C1" s="382"/>
      <c r="D1" s="382"/>
      <c r="E1" s="382"/>
    </row>
    <row r="2" spans="1:996 16376:16376" s="17" customFormat="1" ht="20.100000000000001" customHeight="1">
      <c r="A2" s="149" t="e">
        <f>BDI!#REF!</f>
        <v>#REF!</v>
      </c>
      <c r="B2" s="384" t="s">
        <v>35509</v>
      </c>
      <c r="C2" s="384"/>
      <c r="D2" s="384"/>
      <c r="E2" s="384"/>
      <c r="F2" s="179"/>
      <c r="G2" s="137"/>
      <c r="H2" s="137"/>
      <c r="I2" s="137"/>
      <c r="J2" s="93"/>
      <c r="K2" s="93"/>
      <c r="L2" s="89"/>
      <c r="M2" s="16"/>
      <c r="N2" s="16"/>
      <c r="O2" s="16"/>
      <c r="P2" s="90"/>
      <c r="Q2" s="91"/>
      <c r="R2" s="92"/>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29</v>
      </c>
    </row>
    <row r="3" spans="1:996 16376:16376" s="17" customFormat="1" ht="20.100000000000001" customHeight="1">
      <c r="A3" s="149" t="e">
        <f>BDI!#REF!</f>
        <v>#REF!</v>
      </c>
      <c r="B3" s="385" t="s">
        <v>35532</v>
      </c>
      <c r="C3" s="385"/>
      <c r="D3" s="385"/>
      <c r="E3" s="385"/>
      <c r="F3" s="179"/>
      <c r="G3" s="137"/>
      <c r="H3" s="137"/>
      <c r="I3" s="137"/>
      <c r="J3" s="94"/>
      <c r="K3" s="94"/>
      <c r="L3" s="89"/>
      <c r="M3" s="16"/>
      <c r="N3" s="16"/>
      <c r="O3" s="16"/>
      <c r="P3" s="90"/>
      <c r="Q3" s="91"/>
      <c r="R3" s="92"/>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2006</v>
      </c>
    </row>
    <row r="4" spans="1:996 16376:16376">
      <c r="A4" s="180" t="s">
        <v>972</v>
      </c>
      <c r="B4" s="380" t="s">
        <v>975</v>
      </c>
      <c r="C4" s="380"/>
      <c r="D4" s="181" t="s">
        <v>26</v>
      </c>
      <c r="E4" s="181" t="s">
        <v>974</v>
      </c>
    </row>
    <row r="5" spans="1:996 16376:16376" ht="72" customHeight="1">
      <c r="A5" s="182">
        <f>COUNTIF($A$4:$A4,$A$4)</f>
        <v>1</v>
      </c>
      <c r="B5" s="381" t="s">
        <v>35517</v>
      </c>
      <c r="C5" s="381"/>
      <c r="D5" s="183" t="s">
        <v>26</v>
      </c>
      <c r="E5" s="184">
        <f>LARGE(E12,1)</f>
        <v>362</v>
      </c>
    </row>
    <row r="6" spans="1:996 16376:16376" ht="5.65" customHeight="1">
      <c r="A6" s="185"/>
      <c r="B6" s="186"/>
      <c r="C6" s="185"/>
      <c r="D6" s="185"/>
      <c r="E6" s="185"/>
    </row>
    <row r="7" spans="1:996 16376:16376">
      <c r="A7" s="383" t="s">
        <v>23603</v>
      </c>
      <c r="B7" s="383" t="s">
        <v>23604</v>
      </c>
      <c r="C7" s="383" t="s">
        <v>23610</v>
      </c>
      <c r="D7" s="383" t="s">
        <v>974</v>
      </c>
      <c r="E7" s="383"/>
    </row>
    <row r="8" spans="1:996 16376:16376">
      <c r="A8" s="383"/>
      <c r="B8" s="383"/>
      <c r="C8" s="383"/>
      <c r="D8" s="187" t="s">
        <v>973</v>
      </c>
      <c r="E8" s="187" t="s">
        <v>2007</v>
      </c>
    </row>
    <row r="9" spans="1:996 16376:16376">
      <c r="A9" s="383"/>
      <c r="B9" s="383"/>
      <c r="C9" s="383"/>
      <c r="D9" s="188"/>
      <c r="E9" s="188">
        <v>45231</v>
      </c>
    </row>
    <row r="10" spans="1:996 16376:16376" ht="28.5" customHeight="1">
      <c r="A10" s="189" t="s">
        <v>35510</v>
      </c>
      <c r="B10" s="190" t="s">
        <v>35511</v>
      </c>
      <c r="C10" s="191" t="s">
        <v>35512</v>
      </c>
      <c r="D10" s="192"/>
      <c r="E10" s="193">
        <v>382</v>
      </c>
    </row>
    <row r="11" spans="1:996 16376:16376" ht="28.5" customHeight="1">
      <c r="A11" s="189" t="s">
        <v>35513</v>
      </c>
      <c r="B11" s="190" t="s">
        <v>35514</v>
      </c>
      <c r="C11" s="191" t="s">
        <v>35515</v>
      </c>
      <c r="D11" s="192"/>
      <c r="E11" s="193">
        <v>342</v>
      </c>
    </row>
    <row r="12" spans="1:996 16376:16376">
      <c r="A12" s="378" t="s">
        <v>23613</v>
      </c>
      <c r="B12" s="194" t="s">
        <v>23611</v>
      </c>
      <c r="C12" s="195"/>
      <c r="D12" s="196" t="s">
        <v>23605</v>
      </c>
      <c r="E12" s="197">
        <f>ROUND(AVERAGE(E10:E11),2)</f>
        <v>362</v>
      </c>
    </row>
    <row r="13" spans="1:996 16376:16376">
      <c r="A13" s="379"/>
      <c r="B13" s="194" t="s">
        <v>23612</v>
      </c>
      <c r="C13" s="195"/>
      <c r="D13" s="196" t="s">
        <v>25158</v>
      </c>
      <c r="E13" s="197">
        <f>ROUND(MEDIAN(E10:E11),2)</f>
        <v>362</v>
      </c>
    </row>
    <row r="14" spans="1:996 16376:16376"/>
    <row r="15" spans="1:996 16376:16376"/>
    <row r="16" spans="1:996 16376:16376"/>
    <row r="17"/>
    <row r="18"/>
    <row r="19"/>
    <row r="20"/>
    <row r="21"/>
    <row r="22"/>
    <row r="23"/>
    <row r="24" ht="14.25" customHeight="1"/>
    <row r="25"/>
    <row r="26"/>
    <row r="27"/>
    <row r="28"/>
    <row r="29"/>
    <row r="30"/>
    <row r="31"/>
    <row r="32"/>
    <row r="33"/>
    <row r="34"/>
    <row r="35"/>
    <row r="36"/>
    <row r="37"/>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L50"/>
  <sheetViews>
    <sheetView tabSelected="1" zoomScaleNormal="100" workbookViewId="0">
      <selection activeCell="A4" sqref="A4"/>
    </sheetView>
  </sheetViews>
  <sheetFormatPr defaultColWidth="9" defaultRowHeight="14.25" zeroHeight="1"/>
  <cols>
    <col min="1" max="1" width="9" style="25" customWidth="1"/>
    <col min="2" max="2" width="21.625" style="25" customWidth="1"/>
    <col min="3" max="3" width="12.875" style="25" customWidth="1"/>
    <col min="4" max="4" width="15.125" style="25" customWidth="1"/>
    <col min="5" max="6" width="14" style="25" customWidth="1"/>
    <col min="7" max="7" width="9" style="70" customWidth="1"/>
    <col min="8" max="8" width="5" style="70" customWidth="1"/>
    <col min="9" max="9" width="13.375" style="70" bestFit="1" customWidth="1"/>
    <col min="10" max="10" width="13.5" style="70" customWidth="1"/>
    <col min="11" max="12" width="9" style="70"/>
    <col min="13" max="16384" width="9" style="25"/>
  </cols>
  <sheetData>
    <row r="1" spans="1:986 16366:16366" s="20" customFormat="1" ht="24.95" customHeight="1">
      <c r="A1" s="388" t="s">
        <v>23615</v>
      </c>
      <c r="B1" s="389"/>
      <c r="C1" s="389"/>
      <c r="D1" s="389"/>
      <c r="E1" s="389"/>
      <c r="F1" s="390"/>
      <c r="G1" s="60"/>
      <c r="H1" s="64"/>
      <c r="I1" s="65"/>
      <c r="J1" s="65"/>
      <c r="K1" s="65"/>
      <c r="L1" s="65"/>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970</v>
      </c>
    </row>
    <row r="2" spans="1:986 16366:16366" s="20" customFormat="1" ht="19.5" customHeight="1">
      <c r="A2" s="302" t="s">
        <v>35549</v>
      </c>
      <c r="B2" s="391" t="str">
        <f>ORCAMENTO!C2</f>
        <v>CABECEIRAS PARA PONTE</v>
      </c>
      <c r="C2" s="392"/>
      <c r="D2" s="392"/>
      <c r="E2" s="392"/>
      <c r="F2" s="393"/>
      <c r="G2" s="60"/>
      <c r="H2" s="66"/>
      <c r="I2" s="65"/>
      <c r="J2" s="65"/>
      <c r="K2" s="65"/>
      <c r="L2" s="65"/>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29</v>
      </c>
    </row>
    <row r="3" spans="1:986 16366:16366" s="20" customFormat="1" ht="19.5" customHeight="1">
      <c r="A3" s="303" t="s">
        <v>35550</v>
      </c>
      <c r="B3" s="391" t="str">
        <f>ORCAMENTO!C3</f>
        <v>Jacutinga - Baixo Guandu - ES</v>
      </c>
      <c r="C3" s="392"/>
      <c r="D3" s="392"/>
      <c r="E3" s="392"/>
      <c r="F3" s="393"/>
      <c r="G3" s="60"/>
      <c r="H3" s="66"/>
      <c r="I3" s="65"/>
      <c r="J3" s="65"/>
      <c r="K3" s="65"/>
      <c r="L3" s="65"/>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row>
    <row r="4" spans="1:986 16366:16366" s="23" customFormat="1" ht="20.100000000000001" customHeight="1">
      <c r="A4" s="199" t="s">
        <v>963</v>
      </c>
      <c r="B4" s="199" t="s">
        <v>975</v>
      </c>
      <c r="C4" s="199" t="s">
        <v>2167</v>
      </c>
      <c r="D4" s="200">
        <v>1</v>
      </c>
      <c r="E4" s="200">
        <f>D4+1</f>
        <v>2</v>
      </c>
      <c r="F4" s="200">
        <f>E4+1</f>
        <v>3</v>
      </c>
      <c r="G4" s="62"/>
      <c r="H4" s="62"/>
      <c r="I4" s="62"/>
      <c r="J4" s="62"/>
      <c r="K4" s="62"/>
      <c r="L4" s="62"/>
    </row>
    <row r="5" spans="1:986 16366:16366" s="24" customFormat="1" ht="20.100000000000001" customHeight="1">
      <c r="A5" s="379">
        <v>1</v>
      </c>
      <c r="B5" s="387" t="str">
        <f>INDEX(ORCAMENTO!$E:$E,MATCH($A5,ORCAMENTO!$B:$B,0))</f>
        <v xml:space="preserve">SERVIÇOS </v>
      </c>
      <c r="C5" s="201">
        <f>INDEX(ORCAMENTO!$J:$J,MATCH($A5,ORCAMENTO!$B:$B,0))</f>
        <v>122953.24</v>
      </c>
      <c r="D5" s="202">
        <f t="shared" ref="D5:F5" si="0">D6*$C5</f>
        <v>40574.569200000005</v>
      </c>
      <c r="E5" s="202">
        <f t="shared" si="0"/>
        <v>41804.101600000002</v>
      </c>
      <c r="F5" s="202">
        <f t="shared" si="0"/>
        <v>40574.569200000005</v>
      </c>
      <c r="G5" s="62"/>
      <c r="H5" s="61" t="s">
        <v>23602</v>
      </c>
      <c r="I5" s="63">
        <f>SUM(D5:E5)</f>
        <v>82378.670800000007</v>
      </c>
      <c r="J5" s="67">
        <f>I5-C5</f>
        <v>-40574.569199999998</v>
      </c>
      <c r="K5" s="62"/>
      <c r="L5" s="62"/>
    </row>
    <row r="6" spans="1:986 16366:16366" s="24" customFormat="1" ht="20.100000000000001" customHeight="1">
      <c r="A6" s="379"/>
      <c r="B6" s="387"/>
      <c r="C6" s="203">
        <f>C5/$C$7</f>
        <v>1</v>
      </c>
      <c r="D6" s="204">
        <v>0.33</v>
      </c>
      <c r="E6" s="204">
        <v>0.34</v>
      </c>
      <c r="F6" s="204">
        <v>0.33</v>
      </c>
      <c r="G6" s="62"/>
      <c r="H6" s="61" t="s">
        <v>948</v>
      </c>
      <c r="I6" s="68">
        <f>SUM(D6:E6)</f>
        <v>0.67</v>
      </c>
      <c r="J6" s="62"/>
      <c r="K6" s="62"/>
      <c r="L6" s="62"/>
    </row>
    <row r="7" spans="1:986 16366:16366" s="24" customFormat="1" ht="20.100000000000001" customHeight="1">
      <c r="A7" s="386" t="s">
        <v>23634</v>
      </c>
      <c r="B7" s="386"/>
      <c r="C7" s="205">
        <f>SUMIF($H$5:$H$6,$H7,C$5:C$6)</f>
        <v>122953.24</v>
      </c>
      <c r="D7" s="206">
        <f>SUMIF($H$5:$H$6,$H7,D$5:D$6)</f>
        <v>40574.569200000005</v>
      </c>
      <c r="E7" s="206">
        <f>SUMIF($H$5:$H$6,$H7,E$5:E$6)</f>
        <v>41804.101600000002</v>
      </c>
      <c r="F7" s="206">
        <f>SUMIF($H$5:$H$6,$H7,F$5:F$6)</f>
        <v>40574.569200000005</v>
      </c>
      <c r="G7" s="62"/>
      <c r="H7" s="61" t="s">
        <v>23602</v>
      </c>
      <c r="I7" s="63">
        <f>SUM(D7:E7)</f>
        <v>82378.670800000007</v>
      </c>
      <c r="J7" s="67">
        <f>I7-C7</f>
        <v>-40574.569199999998</v>
      </c>
      <c r="K7" s="62"/>
      <c r="L7" s="62"/>
    </row>
    <row r="8" spans="1:986 16366:16366" s="24" customFormat="1" ht="20.100000000000001" customHeight="1">
      <c r="A8" s="386" t="s">
        <v>23637</v>
      </c>
      <c r="B8" s="386"/>
      <c r="C8" s="207">
        <f>SUMIF($H$5:$H$6,$H8,C$5:C$6)</f>
        <v>1</v>
      </c>
      <c r="D8" s="208">
        <f>D7/$C$7</f>
        <v>0.33</v>
      </c>
      <c r="E8" s="208">
        <f>E7/$C$7</f>
        <v>0.34</v>
      </c>
      <c r="F8" s="208">
        <f>F7/$C$7</f>
        <v>0.33</v>
      </c>
      <c r="G8" s="62"/>
      <c r="H8" s="61" t="s">
        <v>948</v>
      </c>
      <c r="I8" s="68">
        <f>SUM(D8:E8)</f>
        <v>0.67</v>
      </c>
      <c r="J8" s="62"/>
      <c r="K8" s="62"/>
      <c r="L8" s="62"/>
    </row>
    <row r="9" spans="1:986 16366:16366" s="24" customFormat="1" ht="20.100000000000001" customHeight="1">
      <c r="A9" s="386" t="s">
        <v>23635</v>
      </c>
      <c r="B9" s="386"/>
      <c r="C9" s="209"/>
      <c r="D9" s="210">
        <f>D7</f>
        <v>40574.569200000005</v>
      </c>
      <c r="E9" s="210">
        <f t="shared" ref="E9:F10" si="1">E7+D9</f>
        <v>82378.670800000007</v>
      </c>
      <c r="F9" s="210">
        <f t="shared" si="1"/>
        <v>122953.24000000002</v>
      </c>
      <c r="G9" s="62"/>
      <c r="H9" s="62"/>
      <c r="I9" s="198"/>
      <c r="J9" s="62"/>
      <c r="K9" s="62"/>
      <c r="L9" s="62"/>
    </row>
    <row r="10" spans="1:986 16366:16366" s="24" customFormat="1" ht="20.100000000000001" customHeight="1">
      <c r="A10" s="386" t="s">
        <v>23636</v>
      </c>
      <c r="B10" s="386"/>
      <c r="C10" s="209"/>
      <c r="D10" s="211">
        <f>D8</f>
        <v>0.33</v>
      </c>
      <c r="E10" s="211">
        <f t="shared" si="1"/>
        <v>0.67</v>
      </c>
      <c r="F10" s="211">
        <f t="shared" si="1"/>
        <v>1</v>
      </c>
      <c r="G10" s="62"/>
      <c r="H10" s="62"/>
      <c r="I10" s="68"/>
      <c r="J10" s="62"/>
      <c r="K10" s="62"/>
      <c r="L10" s="62"/>
    </row>
    <row r="11" spans="1:986 16366:16366" s="22" customFormat="1" ht="12" hidden="1">
      <c r="G11" s="69"/>
      <c r="H11" s="69"/>
      <c r="I11" s="69"/>
      <c r="J11" s="69"/>
      <c r="K11" s="69"/>
      <c r="L11" s="69"/>
    </row>
    <row r="12" spans="1:986 16366:16366" s="22" customFormat="1" ht="12" hidden="1">
      <c r="G12" s="69"/>
      <c r="H12" s="69"/>
      <c r="I12" s="69"/>
      <c r="J12" s="69"/>
      <c r="K12" s="69"/>
      <c r="L12" s="69"/>
    </row>
    <row r="13" spans="1:986 16366:16366" s="22" customFormat="1" ht="12" hidden="1">
      <c r="G13" s="69"/>
      <c r="H13" s="69"/>
      <c r="I13" s="69"/>
      <c r="J13" s="69"/>
      <c r="K13" s="69"/>
      <c r="L13" s="69"/>
    </row>
    <row r="14" spans="1:986 16366:16366" s="22" customFormat="1" ht="12" hidden="1">
      <c r="G14" s="69"/>
      <c r="H14" s="69"/>
      <c r="I14" s="69"/>
      <c r="J14" s="69"/>
      <c r="K14" s="69"/>
      <c r="L14" s="69"/>
    </row>
    <row r="15" spans="1:986 16366:16366" s="22" customFormat="1" ht="12" hidden="1">
      <c r="G15" s="69"/>
      <c r="H15" s="69"/>
      <c r="I15" s="69"/>
      <c r="J15" s="69"/>
      <c r="K15" s="69"/>
      <c r="L15" s="69"/>
    </row>
    <row r="16" spans="1:986 16366:16366" s="22" customFormat="1" ht="12" hidden="1">
      <c r="G16" s="69"/>
      <c r="H16" s="69"/>
      <c r="I16" s="69"/>
      <c r="J16" s="69"/>
      <c r="K16" s="69"/>
      <c r="L16" s="69"/>
    </row>
    <row r="17" spans="7:12" s="22" customFormat="1" ht="12" hidden="1">
      <c r="G17" s="69"/>
      <c r="H17" s="69"/>
      <c r="I17" s="69"/>
      <c r="J17" s="69"/>
      <c r="K17" s="69"/>
      <c r="L17" s="69"/>
    </row>
    <row r="18" spans="7:12" s="22" customFormat="1" ht="12" hidden="1">
      <c r="G18" s="69"/>
      <c r="H18" s="69"/>
      <c r="I18" s="69"/>
      <c r="J18" s="69"/>
      <c r="K18" s="69"/>
      <c r="L18" s="69"/>
    </row>
    <row r="19" spans="7:12" s="22" customFormat="1" ht="12" hidden="1">
      <c r="G19" s="69"/>
      <c r="H19" s="69"/>
      <c r="I19" s="69"/>
      <c r="J19" s="69"/>
      <c r="K19" s="69"/>
      <c r="L19" s="69"/>
    </row>
    <row r="20" spans="7:12" s="22" customFormat="1" ht="12" hidden="1">
      <c r="G20" s="69"/>
      <c r="H20" s="69"/>
      <c r="I20" s="69"/>
      <c r="J20" s="69"/>
      <c r="K20" s="69"/>
      <c r="L20" s="69"/>
    </row>
    <row r="21" spans="7:12" s="22" customFormat="1" ht="12" hidden="1">
      <c r="G21" s="69"/>
      <c r="H21" s="69"/>
      <c r="I21" s="69"/>
      <c r="J21" s="69"/>
      <c r="K21" s="69"/>
      <c r="L21" s="69"/>
    </row>
    <row r="22" spans="7:12" s="22" customFormat="1" ht="12" hidden="1">
      <c r="G22" s="69"/>
      <c r="H22" s="69"/>
      <c r="I22" s="69"/>
      <c r="J22" s="69"/>
      <c r="K22" s="69"/>
      <c r="L22" s="69"/>
    </row>
    <row r="23" spans="7:12" s="22" customFormat="1" ht="12" hidden="1">
      <c r="G23" s="69"/>
      <c r="H23" s="69"/>
      <c r="I23" s="69"/>
      <c r="J23" s="69"/>
      <c r="K23" s="69"/>
      <c r="L23" s="69"/>
    </row>
    <row r="24" spans="7:12" s="22" customFormat="1" ht="12" hidden="1">
      <c r="G24" s="69"/>
      <c r="H24" s="69"/>
      <c r="I24" s="69"/>
      <c r="J24" s="69"/>
      <c r="K24" s="69"/>
      <c r="L24" s="69"/>
    </row>
    <row r="25" spans="7:12" s="22" customFormat="1" ht="12" hidden="1">
      <c r="G25" s="69"/>
      <c r="H25" s="69"/>
      <c r="I25" s="69"/>
      <c r="J25" s="69"/>
      <c r="K25" s="69"/>
      <c r="L25" s="69"/>
    </row>
    <row r="26" spans="7:12" s="22" customFormat="1" ht="12" hidden="1">
      <c r="G26" s="69"/>
      <c r="H26" s="69"/>
      <c r="I26" s="69"/>
      <c r="J26" s="69"/>
      <c r="K26" s="69"/>
      <c r="L26" s="69"/>
    </row>
    <row r="27" spans="7:12" s="22" customFormat="1" ht="12" hidden="1">
      <c r="G27" s="69"/>
      <c r="H27" s="69"/>
      <c r="I27" s="69"/>
      <c r="J27" s="69"/>
      <c r="K27" s="69"/>
      <c r="L27" s="69"/>
    </row>
    <row r="29" spans="7:12"/>
    <row r="30" spans="7:12"/>
    <row r="31" spans="7:12"/>
    <row r="32" spans="7:12"/>
    <row r="33"/>
    <row r="34"/>
    <row r="35"/>
    <row r="36"/>
    <row r="37"/>
    <row r="38"/>
    <row r="39"/>
    <row r="40"/>
    <row r="41"/>
    <row r="42"/>
    <row r="43"/>
    <row r="44"/>
    <row r="45"/>
    <row r="46"/>
    <row r="47"/>
    <row r="48"/>
    <row r="49"/>
    <row r="50"/>
  </sheetData>
  <mergeCells count="9">
    <mergeCell ref="A10:B10"/>
    <mergeCell ref="A5:A6"/>
    <mergeCell ref="B5:B6"/>
    <mergeCell ref="A1:F1"/>
    <mergeCell ref="B2:F2"/>
    <mergeCell ref="A7:B7"/>
    <mergeCell ref="A8:B8"/>
    <mergeCell ref="A9:B9"/>
    <mergeCell ref="B3:F3"/>
  </mergeCells>
  <dataValidations disablePrompts="1" count="1">
    <dataValidation type="list" errorStyle="warning" allowBlank="1" showInputMessage="1" showErrorMessage="1" error="Selecionar Referencial compatível" sqref="XEL1:XFD3">
      <formula1>DADOS</formula1>
    </dataValidation>
  </dataValidations>
  <pageMargins left="0.51181102362204722" right="0.51181102362204722" top="0.78740157480314965" bottom="0.78740157480314965" header="0.31496062992125984" footer="0.31496062992125984"/>
  <pageSetup paperSize="9" scale="98" fitToHeight="0" orientation="portrait"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6901"/>
  <sheetViews>
    <sheetView zoomScaleNormal="100" workbookViewId="0">
      <pane ySplit="2" topLeftCell="A1623" activePane="bottomLeft" state="frozen"/>
      <selection pane="bottomLeft" activeCell="B1643" sqref="B1643"/>
    </sheetView>
  </sheetViews>
  <sheetFormatPr defaultColWidth="0" defaultRowHeight="11.25"/>
  <cols>
    <col min="1" max="1" width="20.625" style="223" customWidth="1"/>
    <col min="2" max="2" width="40.625" style="99" customWidth="1"/>
    <col min="3" max="3" width="5.625" style="100" customWidth="1"/>
    <col min="4" max="4" width="15.625" style="101" customWidth="1"/>
    <col min="5" max="5" width="13.375" style="14" hidden="1" customWidth="1"/>
    <col min="6" max="1013" width="8.375" style="13" hidden="1" customWidth="1"/>
    <col min="1014" max="1014" width="8.375" style="12" hidden="1" customWidth="1"/>
    <col min="1015" max="16384" width="9" style="12" hidden="1"/>
  </cols>
  <sheetData>
    <row r="1" spans="1:4">
      <c r="A1" s="221" t="s">
        <v>2007</v>
      </c>
      <c r="B1" s="95" t="s">
        <v>35222</v>
      </c>
      <c r="C1" s="316" t="s">
        <v>25147</v>
      </c>
      <c r="D1" s="316"/>
    </row>
    <row r="2" spans="1:4">
      <c r="A2" s="222" t="s">
        <v>2169</v>
      </c>
      <c r="B2" s="97" t="s">
        <v>975</v>
      </c>
      <c r="C2" s="97" t="s">
        <v>26</v>
      </c>
      <c r="D2" s="98" t="s">
        <v>2161</v>
      </c>
    </row>
    <row r="3" spans="1:4" ht="13.5">
      <c r="A3" s="148">
        <v>97141</v>
      </c>
      <c r="B3" s="148" t="s">
        <v>6776</v>
      </c>
      <c r="C3" s="220" t="s">
        <v>1</v>
      </c>
      <c r="D3" s="219" t="s">
        <v>30798</v>
      </c>
    </row>
    <row r="4" spans="1:4" ht="13.5">
      <c r="A4" s="148">
        <v>97142</v>
      </c>
      <c r="B4" s="148" t="s">
        <v>6777</v>
      </c>
      <c r="C4" s="220" t="s">
        <v>1</v>
      </c>
      <c r="D4" s="219" t="s">
        <v>28566</v>
      </c>
    </row>
    <row r="5" spans="1:4" ht="13.5">
      <c r="A5" s="148">
        <v>97143</v>
      </c>
      <c r="B5" s="148" t="s">
        <v>6778</v>
      </c>
      <c r="C5" s="220" t="s">
        <v>1</v>
      </c>
      <c r="D5" s="219" t="s">
        <v>29755</v>
      </c>
    </row>
    <row r="6" spans="1:4" ht="13.5">
      <c r="A6" s="148">
        <v>97144</v>
      </c>
      <c r="B6" s="148" t="s">
        <v>6779</v>
      </c>
      <c r="C6" s="220" t="s">
        <v>1</v>
      </c>
      <c r="D6" s="219" t="s">
        <v>27658</v>
      </c>
    </row>
    <row r="7" spans="1:4" ht="13.5">
      <c r="A7" s="148">
        <v>97145</v>
      </c>
      <c r="B7" s="148" t="s">
        <v>6780</v>
      </c>
      <c r="C7" s="220" t="s">
        <v>1</v>
      </c>
      <c r="D7" s="219" t="s">
        <v>30799</v>
      </c>
    </row>
    <row r="8" spans="1:4" ht="13.5">
      <c r="A8" s="148">
        <v>97146</v>
      </c>
      <c r="B8" s="148" t="s">
        <v>6781</v>
      </c>
      <c r="C8" s="220" t="s">
        <v>1</v>
      </c>
      <c r="D8" s="219" t="s">
        <v>30800</v>
      </c>
    </row>
    <row r="9" spans="1:4" ht="13.5">
      <c r="A9" s="148">
        <v>97147</v>
      </c>
      <c r="B9" s="148" t="s">
        <v>6782</v>
      </c>
      <c r="C9" s="220" t="s">
        <v>1</v>
      </c>
      <c r="D9" s="219" t="s">
        <v>29754</v>
      </c>
    </row>
    <row r="10" spans="1:4" ht="13.5">
      <c r="A10" s="148">
        <v>97148</v>
      </c>
      <c r="B10" s="148" t="s">
        <v>6783</v>
      </c>
      <c r="C10" s="220" t="s">
        <v>1</v>
      </c>
      <c r="D10" s="219" t="s">
        <v>30801</v>
      </c>
    </row>
    <row r="11" spans="1:4" ht="13.5">
      <c r="A11" s="148">
        <v>97149</v>
      </c>
      <c r="B11" s="148" t="s">
        <v>6784</v>
      </c>
      <c r="C11" s="220" t="s">
        <v>1</v>
      </c>
      <c r="D11" s="219" t="s">
        <v>30802</v>
      </c>
    </row>
    <row r="12" spans="1:4" ht="13.5">
      <c r="A12" s="148">
        <v>97150</v>
      </c>
      <c r="B12" s="148" t="s">
        <v>6785</v>
      </c>
      <c r="C12" s="220" t="s">
        <v>1</v>
      </c>
      <c r="D12" s="219" t="s">
        <v>26433</v>
      </c>
    </row>
    <row r="13" spans="1:4" ht="13.5">
      <c r="A13" s="148">
        <v>97151</v>
      </c>
      <c r="B13" s="148" t="s">
        <v>6786</v>
      </c>
      <c r="C13" s="220" t="s">
        <v>1</v>
      </c>
      <c r="D13" s="219" t="s">
        <v>30803</v>
      </c>
    </row>
    <row r="14" spans="1:4" ht="13.5">
      <c r="A14" s="148">
        <v>97152</v>
      </c>
      <c r="B14" s="148" t="s">
        <v>6787</v>
      </c>
      <c r="C14" s="220" t="s">
        <v>1</v>
      </c>
      <c r="D14" s="219" t="s">
        <v>30804</v>
      </c>
    </row>
    <row r="15" spans="1:4" ht="13.5">
      <c r="A15" s="148">
        <v>97153</v>
      </c>
      <c r="B15" s="148" t="s">
        <v>6788</v>
      </c>
      <c r="C15" s="220" t="s">
        <v>1</v>
      </c>
      <c r="D15" s="219" t="s">
        <v>30805</v>
      </c>
    </row>
    <row r="16" spans="1:4" ht="13.5">
      <c r="A16" s="148">
        <v>97154</v>
      </c>
      <c r="B16" s="148" t="s">
        <v>6789</v>
      </c>
      <c r="C16" s="220" t="s">
        <v>1</v>
      </c>
      <c r="D16" s="219" t="s">
        <v>30806</v>
      </c>
    </row>
    <row r="17" spans="1:4" ht="13.5">
      <c r="A17" s="148">
        <v>97155</v>
      </c>
      <c r="B17" s="148" t="s">
        <v>6790</v>
      </c>
      <c r="C17" s="220" t="s">
        <v>1</v>
      </c>
      <c r="D17" s="219" t="s">
        <v>26994</v>
      </c>
    </row>
    <row r="18" spans="1:4" ht="13.5">
      <c r="A18" s="148">
        <v>97156</v>
      </c>
      <c r="B18" s="148" t="s">
        <v>6791</v>
      </c>
      <c r="C18" s="220" t="s">
        <v>1</v>
      </c>
      <c r="D18" s="219" t="s">
        <v>30807</v>
      </c>
    </row>
    <row r="19" spans="1:4" ht="13.5">
      <c r="A19" s="148">
        <v>97157</v>
      </c>
      <c r="B19" s="148" t="s">
        <v>6792</v>
      </c>
      <c r="C19" s="220" t="s">
        <v>1</v>
      </c>
      <c r="D19" s="219" t="s">
        <v>27622</v>
      </c>
    </row>
    <row r="20" spans="1:4" ht="13.5">
      <c r="A20" s="148">
        <v>97158</v>
      </c>
      <c r="B20" s="148" t="s">
        <v>6793</v>
      </c>
      <c r="C20" s="220" t="s">
        <v>1</v>
      </c>
      <c r="D20" s="219" t="s">
        <v>27950</v>
      </c>
    </row>
    <row r="21" spans="1:4" ht="13.5">
      <c r="A21" s="148">
        <v>97159</v>
      </c>
      <c r="B21" s="148" t="s">
        <v>6794</v>
      </c>
      <c r="C21" s="220" t="s">
        <v>1</v>
      </c>
      <c r="D21" s="219" t="s">
        <v>30808</v>
      </c>
    </row>
    <row r="22" spans="1:4" ht="13.5">
      <c r="A22" s="148">
        <v>97160</v>
      </c>
      <c r="B22" s="148" t="s">
        <v>6795</v>
      </c>
      <c r="C22" s="220" t="s">
        <v>1</v>
      </c>
      <c r="D22" s="219" t="s">
        <v>30809</v>
      </c>
    </row>
    <row r="23" spans="1:4" ht="13.5">
      <c r="A23" s="148">
        <v>97161</v>
      </c>
      <c r="B23" s="148" t="s">
        <v>6796</v>
      </c>
      <c r="C23" s="220" t="s">
        <v>1</v>
      </c>
      <c r="D23" s="219" t="s">
        <v>28558</v>
      </c>
    </row>
    <row r="24" spans="1:4" ht="13.5">
      <c r="A24" s="148">
        <v>97162</v>
      </c>
      <c r="B24" s="148" t="s">
        <v>6797</v>
      </c>
      <c r="C24" s="220" t="s">
        <v>1</v>
      </c>
      <c r="D24" s="219" t="s">
        <v>30810</v>
      </c>
    </row>
    <row r="25" spans="1:4" ht="13.5">
      <c r="A25" s="148">
        <v>97163</v>
      </c>
      <c r="B25" s="148" t="s">
        <v>6798</v>
      </c>
      <c r="C25" s="220" t="s">
        <v>1</v>
      </c>
      <c r="D25" s="219" t="s">
        <v>30811</v>
      </c>
    </row>
    <row r="26" spans="1:4" ht="13.5">
      <c r="A26" s="148">
        <v>97164</v>
      </c>
      <c r="B26" s="148" t="s">
        <v>6799</v>
      </c>
      <c r="C26" s="220" t="s">
        <v>1</v>
      </c>
      <c r="D26" s="219" t="s">
        <v>30812</v>
      </c>
    </row>
    <row r="27" spans="1:4" ht="13.5">
      <c r="A27" s="148">
        <v>97165</v>
      </c>
      <c r="B27" s="148" t="s">
        <v>6800</v>
      </c>
      <c r="C27" s="220" t="s">
        <v>1</v>
      </c>
      <c r="D27" s="219" t="s">
        <v>28856</v>
      </c>
    </row>
    <row r="28" spans="1:4" ht="13.5">
      <c r="A28" s="148">
        <v>97166</v>
      </c>
      <c r="B28" s="148" t="s">
        <v>6801</v>
      </c>
      <c r="C28" s="220" t="s">
        <v>1</v>
      </c>
      <c r="D28" s="219" t="s">
        <v>30813</v>
      </c>
    </row>
    <row r="29" spans="1:4" ht="13.5">
      <c r="A29" s="148">
        <v>97167</v>
      </c>
      <c r="B29" s="148" t="s">
        <v>6802</v>
      </c>
      <c r="C29" s="220" t="s">
        <v>1</v>
      </c>
      <c r="D29" s="219" t="s">
        <v>29929</v>
      </c>
    </row>
    <row r="30" spans="1:4" ht="13.5">
      <c r="A30" s="148">
        <v>97168</v>
      </c>
      <c r="B30" s="148" t="s">
        <v>6803</v>
      </c>
      <c r="C30" s="220" t="s">
        <v>1</v>
      </c>
      <c r="D30" s="219" t="s">
        <v>30814</v>
      </c>
    </row>
    <row r="31" spans="1:4" ht="13.5">
      <c r="A31" s="148">
        <v>97169</v>
      </c>
      <c r="B31" s="148" t="s">
        <v>6804</v>
      </c>
      <c r="C31" s="220" t="s">
        <v>1</v>
      </c>
      <c r="D31" s="219" t="s">
        <v>30815</v>
      </c>
    </row>
    <row r="32" spans="1:4" ht="13.5">
      <c r="A32" s="148">
        <v>97170</v>
      </c>
      <c r="B32" s="148" t="s">
        <v>6805</v>
      </c>
      <c r="C32" s="220" t="s">
        <v>1</v>
      </c>
      <c r="D32" s="219" t="s">
        <v>30816</v>
      </c>
    </row>
    <row r="33" spans="1:4" ht="13.5">
      <c r="A33" s="148">
        <v>97171</v>
      </c>
      <c r="B33" s="148" t="s">
        <v>6806</v>
      </c>
      <c r="C33" s="220" t="s">
        <v>1</v>
      </c>
      <c r="D33" s="219" t="s">
        <v>30817</v>
      </c>
    </row>
    <row r="34" spans="1:4" ht="13.5">
      <c r="A34" s="148">
        <v>97172</v>
      </c>
      <c r="B34" s="148" t="s">
        <v>6807</v>
      </c>
      <c r="C34" s="220" t="s">
        <v>1</v>
      </c>
      <c r="D34" s="219" t="s">
        <v>29570</v>
      </c>
    </row>
    <row r="35" spans="1:4" ht="13.5">
      <c r="A35" s="148">
        <v>97173</v>
      </c>
      <c r="B35" s="148" t="s">
        <v>6808</v>
      </c>
      <c r="C35" s="220" t="s">
        <v>1</v>
      </c>
      <c r="D35" s="219" t="s">
        <v>26560</v>
      </c>
    </row>
    <row r="36" spans="1:4" ht="13.5">
      <c r="A36" s="148">
        <v>97174</v>
      </c>
      <c r="B36" s="148" t="s">
        <v>6809</v>
      </c>
      <c r="C36" s="220" t="s">
        <v>1</v>
      </c>
      <c r="D36" s="219" t="s">
        <v>30818</v>
      </c>
    </row>
    <row r="37" spans="1:4" ht="13.5">
      <c r="A37" s="148">
        <v>97175</v>
      </c>
      <c r="B37" s="148" t="s">
        <v>6810</v>
      </c>
      <c r="C37" s="220" t="s">
        <v>1</v>
      </c>
      <c r="D37" s="219" t="s">
        <v>30819</v>
      </c>
    </row>
    <row r="38" spans="1:4" ht="13.5">
      <c r="A38" s="148">
        <v>97176</v>
      </c>
      <c r="B38" s="148" t="s">
        <v>6811</v>
      </c>
      <c r="C38" s="220" t="s">
        <v>1</v>
      </c>
      <c r="D38" s="219" t="s">
        <v>30820</v>
      </c>
    </row>
    <row r="39" spans="1:4" ht="13.5">
      <c r="A39" s="148">
        <v>97177</v>
      </c>
      <c r="B39" s="148" t="s">
        <v>6812</v>
      </c>
      <c r="C39" s="220" t="s">
        <v>1</v>
      </c>
      <c r="D39" s="219" t="s">
        <v>30821</v>
      </c>
    </row>
    <row r="40" spans="1:4" ht="13.5">
      <c r="A40" s="148">
        <v>97178</v>
      </c>
      <c r="B40" s="148" t="s">
        <v>6813</v>
      </c>
      <c r="C40" s="220" t="s">
        <v>1</v>
      </c>
      <c r="D40" s="219" t="s">
        <v>30822</v>
      </c>
    </row>
    <row r="41" spans="1:4" ht="13.5">
      <c r="A41" s="148">
        <v>97179</v>
      </c>
      <c r="B41" s="148" t="s">
        <v>6814</v>
      </c>
      <c r="C41" s="220" t="s">
        <v>1</v>
      </c>
      <c r="D41" s="219" t="s">
        <v>30823</v>
      </c>
    </row>
    <row r="42" spans="1:4" ht="13.5">
      <c r="A42" s="148">
        <v>97180</v>
      </c>
      <c r="B42" s="148" t="s">
        <v>6815</v>
      </c>
      <c r="C42" s="220" t="s">
        <v>1</v>
      </c>
      <c r="D42" s="219" t="s">
        <v>30824</v>
      </c>
    </row>
    <row r="43" spans="1:4" ht="13.5">
      <c r="A43" s="148">
        <v>97181</v>
      </c>
      <c r="B43" s="148" t="s">
        <v>6816</v>
      </c>
      <c r="C43" s="220" t="s">
        <v>1</v>
      </c>
      <c r="D43" s="219" t="s">
        <v>30825</v>
      </c>
    </row>
    <row r="44" spans="1:4" ht="13.5">
      <c r="A44" s="148">
        <v>97182</v>
      </c>
      <c r="B44" s="148" t="s">
        <v>6817</v>
      </c>
      <c r="C44" s="220" t="s">
        <v>1</v>
      </c>
      <c r="D44" s="219" t="s">
        <v>30826</v>
      </c>
    </row>
    <row r="45" spans="1:4" ht="13.5">
      <c r="A45" s="148">
        <v>97183</v>
      </c>
      <c r="B45" s="148" t="s">
        <v>6818</v>
      </c>
      <c r="C45" s="220" t="s">
        <v>1</v>
      </c>
      <c r="D45" s="219" t="s">
        <v>30827</v>
      </c>
    </row>
    <row r="46" spans="1:4" ht="13.5">
      <c r="A46" s="148">
        <v>97184</v>
      </c>
      <c r="B46" s="148" t="s">
        <v>6819</v>
      </c>
      <c r="C46" s="220" t="s">
        <v>1</v>
      </c>
      <c r="D46" s="219" t="s">
        <v>30828</v>
      </c>
    </row>
    <row r="47" spans="1:4" ht="13.5">
      <c r="A47" s="148">
        <v>97185</v>
      </c>
      <c r="B47" s="148" t="s">
        <v>6820</v>
      </c>
      <c r="C47" s="220" t="s">
        <v>1</v>
      </c>
      <c r="D47" s="219" t="s">
        <v>30829</v>
      </c>
    </row>
    <row r="48" spans="1:4" ht="13.5">
      <c r="A48" s="148">
        <v>97186</v>
      </c>
      <c r="B48" s="148" t="s">
        <v>6821</v>
      </c>
      <c r="C48" s="220" t="s">
        <v>1</v>
      </c>
      <c r="D48" s="219" t="s">
        <v>30830</v>
      </c>
    </row>
    <row r="49" spans="1:4" ht="13.5">
      <c r="A49" s="148">
        <v>97187</v>
      </c>
      <c r="B49" s="148" t="s">
        <v>6822</v>
      </c>
      <c r="C49" s="220" t="s">
        <v>1</v>
      </c>
      <c r="D49" s="219" t="s">
        <v>30831</v>
      </c>
    </row>
    <row r="50" spans="1:4" ht="13.5">
      <c r="A50" s="148">
        <v>97188</v>
      </c>
      <c r="B50" s="148" t="s">
        <v>6823</v>
      </c>
      <c r="C50" s="220" t="s">
        <v>1</v>
      </c>
      <c r="D50" s="219" t="s">
        <v>30832</v>
      </c>
    </row>
    <row r="51" spans="1:4" ht="13.5">
      <c r="A51" s="148">
        <v>97189</v>
      </c>
      <c r="B51" s="148" t="s">
        <v>6824</v>
      </c>
      <c r="C51" s="220" t="s">
        <v>1</v>
      </c>
      <c r="D51" s="219" t="s">
        <v>30833</v>
      </c>
    </row>
    <row r="52" spans="1:4" ht="13.5">
      <c r="A52" s="148">
        <v>97190</v>
      </c>
      <c r="B52" s="148" t="s">
        <v>6825</v>
      </c>
      <c r="C52" s="220" t="s">
        <v>1</v>
      </c>
      <c r="D52" s="219" t="s">
        <v>30834</v>
      </c>
    </row>
    <row r="53" spans="1:4" ht="13.5">
      <c r="A53" s="148">
        <v>97191</v>
      </c>
      <c r="B53" s="148" t="s">
        <v>6826</v>
      </c>
      <c r="C53" s="220" t="s">
        <v>1</v>
      </c>
      <c r="D53" s="219" t="s">
        <v>30835</v>
      </c>
    </row>
    <row r="54" spans="1:4" ht="13.5">
      <c r="A54" s="148">
        <v>97192</v>
      </c>
      <c r="B54" s="148" t="s">
        <v>6827</v>
      </c>
      <c r="C54" s="220" t="s">
        <v>1</v>
      </c>
      <c r="D54" s="219" t="s">
        <v>30836</v>
      </c>
    </row>
    <row r="55" spans="1:4" ht="13.5">
      <c r="A55" s="148">
        <v>90694</v>
      </c>
      <c r="B55" s="148" t="s">
        <v>25183</v>
      </c>
      <c r="C55" s="220" t="s">
        <v>1</v>
      </c>
      <c r="D55" s="219" t="s">
        <v>27814</v>
      </c>
    </row>
    <row r="56" spans="1:4" ht="13.5">
      <c r="A56" s="148">
        <v>90695</v>
      </c>
      <c r="B56" s="148" t="s">
        <v>25184</v>
      </c>
      <c r="C56" s="220" t="s">
        <v>1</v>
      </c>
      <c r="D56" s="219" t="s">
        <v>30837</v>
      </c>
    </row>
    <row r="57" spans="1:4" ht="13.5">
      <c r="A57" s="148">
        <v>90696</v>
      </c>
      <c r="B57" s="148" t="s">
        <v>25185</v>
      </c>
      <c r="C57" s="220" t="s">
        <v>1</v>
      </c>
      <c r="D57" s="219" t="s">
        <v>30838</v>
      </c>
    </row>
    <row r="58" spans="1:4" ht="13.5">
      <c r="A58" s="148">
        <v>90697</v>
      </c>
      <c r="B58" s="148" t="s">
        <v>25186</v>
      </c>
      <c r="C58" s="220" t="s">
        <v>1</v>
      </c>
      <c r="D58" s="219" t="s">
        <v>30839</v>
      </c>
    </row>
    <row r="59" spans="1:4" ht="13.5">
      <c r="A59" s="148">
        <v>90698</v>
      </c>
      <c r="B59" s="148" t="s">
        <v>25187</v>
      </c>
      <c r="C59" s="220" t="s">
        <v>1</v>
      </c>
      <c r="D59" s="219" t="s">
        <v>30840</v>
      </c>
    </row>
    <row r="60" spans="1:4" ht="13.5">
      <c r="A60" s="148">
        <v>90699</v>
      </c>
      <c r="B60" s="148" t="s">
        <v>25188</v>
      </c>
      <c r="C60" s="220" t="s">
        <v>1</v>
      </c>
      <c r="D60" s="219" t="s">
        <v>30841</v>
      </c>
    </row>
    <row r="61" spans="1:4" ht="13.5">
      <c r="A61" s="148">
        <v>90700</v>
      </c>
      <c r="B61" s="148" t="s">
        <v>25189</v>
      </c>
      <c r="C61" s="220" t="s">
        <v>1</v>
      </c>
      <c r="D61" s="219" t="s">
        <v>30842</v>
      </c>
    </row>
    <row r="62" spans="1:4" ht="13.5">
      <c r="A62" s="148">
        <v>90701</v>
      </c>
      <c r="B62" s="148" t="s">
        <v>25190</v>
      </c>
      <c r="C62" s="220" t="s">
        <v>1</v>
      </c>
      <c r="D62" s="219" t="s">
        <v>30843</v>
      </c>
    </row>
    <row r="63" spans="1:4" ht="13.5">
      <c r="A63" s="148">
        <v>90702</v>
      </c>
      <c r="B63" s="148" t="s">
        <v>25191</v>
      </c>
      <c r="C63" s="220" t="s">
        <v>1</v>
      </c>
      <c r="D63" s="219" t="s">
        <v>30844</v>
      </c>
    </row>
    <row r="64" spans="1:4" ht="13.5">
      <c r="A64" s="148">
        <v>90703</v>
      </c>
      <c r="B64" s="148" t="s">
        <v>25192</v>
      </c>
      <c r="C64" s="220" t="s">
        <v>1</v>
      </c>
      <c r="D64" s="219" t="s">
        <v>30845</v>
      </c>
    </row>
    <row r="65" spans="1:4" ht="13.5">
      <c r="A65" s="148">
        <v>90704</v>
      </c>
      <c r="B65" s="148" t="s">
        <v>25193</v>
      </c>
      <c r="C65" s="220" t="s">
        <v>1</v>
      </c>
      <c r="D65" s="219" t="s">
        <v>30846</v>
      </c>
    </row>
    <row r="66" spans="1:4" ht="13.5">
      <c r="A66" s="148">
        <v>90705</v>
      </c>
      <c r="B66" s="148" t="s">
        <v>25194</v>
      </c>
      <c r="C66" s="220" t="s">
        <v>1</v>
      </c>
      <c r="D66" s="219" t="s">
        <v>30847</v>
      </c>
    </row>
    <row r="67" spans="1:4" ht="13.5">
      <c r="A67" s="148">
        <v>90706</v>
      </c>
      <c r="B67" s="148" t="s">
        <v>25195</v>
      </c>
      <c r="C67" s="220" t="s">
        <v>1</v>
      </c>
      <c r="D67" s="219" t="s">
        <v>30848</v>
      </c>
    </row>
    <row r="68" spans="1:4" ht="13.5">
      <c r="A68" s="148">
        <v>90708</v>
      </c>
      <c r="B68" s="148" t="s">
        <v>25196</v>
      </c>
      <c r="C68" s="220" t="s">
        <v>1</v>
      </c>
      <c r="D68" s="219" t="s">
        <v>30849</v>
      </c>
    </row>
    <row r="69" spans="1:4" ht="13.5">
      <c r="A69" s="148">
        <v>90724</v>
      </c>
      <c r="B69" s="148" t="s">
        <v>25197</v>
      </c>
      <c r="C69" s="220" t="s">
        <v>2</v>
      </c>
      <c r="D69" s="219" t="s">
        <v>30850</v>
      </c>
    </row>
    <row r="70" spans="1:4" ht="13.5">
      <c r="A70" s="148">
        <v>90725</v>
      </c>
      <c r="B70" s="148" t="s">
        <v>25198</v>
      </c>
      <c r="C70" s="220" t="s">
        <v>2</v>
      </c>
      <c r="D70" s="219" t="s">
        <v>30851</v>
      </c>
    </row>
    <row r="71" spans="1:4" ht="13.5">
      <c r="A71" s="148">
        <v>90726</v>
      </c>
      <c r="B71" s="148" t="s">
        <v>25199</v>
      </c>
      <c r="C71" s="220" t="s">
        <v>2</v>
      </c>
      <c r="D71" s="219" t="s">
        <v>30852</v>
      </c>
    </row>
    <row r="72" spans="1:4" ht="13.5">
      <c r="A72" s="148">
        <v>90727</v>
      </c>
      <c r="B72" s="148" t="s">
        <v>25200</v>
      </c>
      <c r="C72" s="220" t="s">
        <v>2</v>
      </c>
      <c r="D72" s="219" t="s">
        <v>30853</v>
      </c>
    </row>
    <row r="73" spans="1:4" ht="13.5">
      <c r="A73" s="148">
        <v>90728</v>
      </c>
      <c r="B73" s="148" t="s">
        <v>25201</v>
      </c>
      <c r="C73" s="220" t="s">
        <v>2</v>
      </c>
      <c r="D73" s="219" t="s">
        <v>30854</v>
      </c>
    </row>
    <row r="74" spans="1:4" ht="13.5">
      <c r="A74" s="148">
        <v>90729</v>
      </c>
      <c r="B74" s="148" t="s">
        <v>25202</v>
      </c>
      <c r="C74" s="220" t="s">
        <v>2</v>
      </c>
      <c r="D74" s="219" t="s">
        <v>30855</v>
      </c>
    </row>
    <row r="75" spans="1:4" ht="13.5">
      <c r="A75" s="148">
        <v>90730</v>
      </c>
      <c r="B75" s="148" t="s">
        <v>25203</v>
      </c>
      <c r="C75" s="220" t="s">
        <v>2</v>
      </c>
      <c r="D75" s="219" t="s">
        <v>29060</v>
      </c>
    </row>
    <row r="76" spans="1:4" ht="13.5">
      <c r="A76" s="148">
        <v>90731</v>
      </c>
      <c r="B76" s="148" t="s">
        <v>25204</v>
      </c>
      <c r="C76" s="220" t="s">
        <v>2</v>
      </c>
      <c r="D76" s="219" t="s">
        <v>30856</v>
      </c>
    </row>
    <row r="77" spans="1:4" ht="13.5">
      <c r="A77" s="148">
        <v>90732</v>
      </c>
      <c r="B77" s="148" t="s">
        <v>25205</v>
      </c>
      <c r="C77" s="220" t="s">
        <v>2</v>
      </c>
      <c r="D77" s="219" t="s">
        <v>27058</v>
      </c>
    </row>
    <row r="78" spans="1:4" ht="13.5">
      <c r="A78" s="148">
        <v>90733</v>
      </c>
      <c r="B78" s="148" t="s">
        <v>25206</v>
      </c>
      <c r="C78" s="220" t="s">
        <v>1</v>
      </c>
      <c r="D78" s="219" t="s">
        <v>26372</v>
      </c>
    </row>
    <row r="79" spans="1:4" ht="13.5">
      <c r="A79" s="148">
        <v>90734</v>
      </c>
      <c r="B79" s="148" t="s">
        <v>25207</v>
      </c>
      <c r="C79" s="220" t="s">
        <v>1</v>
      </c>
      <c r="D79" s="219" t="s">
        <v>27304</v>
      </c>
    </row>
    <row r="80" spans="1:4" ht="13.5">
      <c r="A80" s="148">
        <v>90735</v>
      </c>
      <c r="B80" s="148" t="s">
        <v>25208</v>
      </c>
      <c r="C80" s="220" t="s">
        <v>1</v>
      </c>
      <c r="D80" s="219" t="s">
        <v>30857</v>
      </c>
    </row>
    <row r="81" spans="1:4" ht="13.5">
      <c r="A81" s="148">
        <v>90736</v>
      </c>
      <c r="B81" s="148" t="s">
        <v>25209</v>
      </c>
      <c r="C81" s="220" t="s">
        <v>1</v>
      </c>
      <c r="D81" s="219" t="s">
        <v>30858</v>
      </c>
    </row>
    <row r="82" spans="1:4" ht="13.5">
      <c r="A82" s="148">
        <v>90737</v>
      </c>
      <c r="B82" s="148" t="s">
        <v>25210</v>
      </c>
      <c r="C82" s="220" t="s">
        <v>1</v>
      </c>
      <c r="D82" s="219" t="s">
        <v>27827</v>
      </c>
    </row>
    <row r="83" spans="1:4" ht="13.5">
      <c r="A83" s="148">
        <v>90738</v>
      </c>
      <c r="B83" s="148" t="s">
        <v>25211</v>
      </c>
      <c r="C83" s="220" t="s">
        <v>1</v>
      </c>
      <c r="D83" s="219" t="s">
        <v>28078</v>
      </c>
    </row>
    <row r="84" spans="1:4" ht="13.5">
      <c r="A84" s="148">
        <v>90739</v>
      </c>
      <c r="B84" s="148" t="s">
        <v>25212</v>
      </c>
      <c r="C84" s="220" t="s">
        <v>1</v>
      </c>
      <c r="D84" s="219" t="s">
        <v>30859</v>
      </c>
    </row>
    <row r="85" spans="1:4" ht="13.5">
      <c r="A85" s="148">
        <v>90740</v>
      </c>
      <c r="B85" s="148" t="s">
        <v>25213</v>
      </c>
      <c r="C85" s="220" t="s">
        <v>1</v>
      </c>
      <c r="D85" s="219" t="s">
        <v>26437</v>
      </c>
    </row>
    <row r="86" spans="1:4" ht="13.5">
      <c r="A86" s="148">
        <v>90741</v>
      </c>
      <c r="B86" s="148" t="s">
        <v>25214</v>
      </c>
      <c r="C86" s="220" t="s">
        <v>1</v>
      </c>
      <c r="D86" s="219" t="s">
        <v>26406</v>
      </c>
    </row>
    <row r="87" spans="1:4" ht="13.5">
      <c r="A87" s="148">
        <v>90742</v>
      </c>
      <c r="B87" s="148" t="s">
        <v>25215</v>
      </c>
      <c r="C87" s="220" t="s">
        <v>1</v>
      </c>
      <c r="D87" s="219" t="s">
        <v>29046</v>
      </c>
    </row>
    <row r="88" spans="1:4" ht="13.5">
      <c r="A88" s="148">
        <v>90743</v>
      </c>
      <c r="B88" s="148" t="s">
        <v>25216</v>
      </c>
      <c r="C88" s="220" t="s">
        <v>1</v>
      </c>
      <c r="D88" s="219" t="s">
        <v>27334</v>
      </c>
    </row>
    <row r="89" spans="1:4" ht="13.5">
      <c r="A89" s="148">
        <v>90744</v>
      </c>
      <c r="B89" s="148" t="s">
        <v>25217</v>
      </c>
      <c r="C89" s="220" t="s">
        <v>1</v>
      </c>
      <c r="D89" s="219" t="s">
        <v>26451</v>
      </c>
    </row>
    <row r="90" spans="1:4" ht="13.5">
      <c r="A90" s="148">
        <v>90745</v>
      </c>
      <c r="B90" s="148" t="s">
        <v>25218</v>
      </c>
      <c r="C90" s="220" t="s">
        <v>1</v>
      </c>
      <c r="D90" s="219" t="s">
        <v>28486</v>
      </c>
    </row>
    <row r="91" spans="1:4" ht="13.5">
      <c r="A91" s="148">
        <v>90746</v>
      </c>
      <c r="B91" s="148" t="s">
        <v>25219</v>
      </c>
      <c r="C91" s="220" t="s">
        <v>1</v>
      </c>
      <c r="D91" s="219" t="s">
        <v>28061</v>
      </c>
    </row>
    <row r="92" spans="1:4" ht="13.5">
      <c r="A92" s="148">
        <v>90747</v>
      </c>
      <c r="B92" s="148" t="s">
        <v>25220</v>
      </c>
      <c r="C92" s="220" t="s">
        <v>1</v>
      </c>
      <c r="D92" s="219" t="s">
        <v>30860</v>
      </c>
    </row>
    <row r="93" spans="1:4" ht="13.5">
      <c r="A93" s="148">
        <v>94869</v>
      </c>
      <c r="B93" s="148" t="s">
        <v>25221</v>
      </c>
      <c r="C93" s="220" t="s">
        <v>1</v>
      </c>
      <c r="D93" s="219" t="s">
        <v>30861</v>
      </c>
    </row>
    <row r="94" spans="1:4" ht="13.5">
      <c r="A94" s="148">
        <v>94870</v>
      </c>
      <c r="B94" s="148" t="s">
        <v>25222</v>
      </c>
      <c r="C94" s="220" t="s">
        <v>1</v>
      </c>
      <c r="D94" s="219" t="s">
        <v>27281</v>
      </c>
    </row>
    <row r="95" spans="1:4" ht="13.5">
      <c r="A95" s="148">
        <v>94871</v>
      </c>
      <c r="B95" s="148" t="s">
        <v>25223</v>
      </c>
      <c r="C95" s="220" t="s">
        <v>1</v>
      </c>
      <c r="D95" s="219" t="s">
        <v>30862</v>
      </c>
    </row>
    <row r="96" spans="1:4" ht="13.5">
      <c r="A96" s="148">
        <v>94872</v>
      </c>
      <c r="B96" s="148" t="s">
        <v>25224</v>
      </c>
      <c r="C96" s="220" t="s">
        <v>1</v>
      </c>
      <c r="D96" s="219" t="s">
        <v>26846</v>
      </c>
    </row>
    <row r="97" spans="1:4" ht="13.5">
      <c r="A97" s="148">
        <v>94875</v>
      </c>
      <c r="B97" s="148" t="s">
        <v>25225</v>
      </c>
      <c r="C97" s="220" t="s">
        <v>1</v>
      </c>
      <c r="D97" s="219" t="s">
        <v>30863</v>
      </c>
    </row>
    <row r="98" spans="1:4" ht="13.5">
      <c r="A98" s="148">
        <v>94876</v>
      </c>
      <c r="B98" s="148" t="s">
        <v>25226</v>
      </c>
      <c r="C98" s="220" t="s">
        <v>1</v>
      </c>
      <c r="D98" s="219" t="s">
        <v>30864</v>
      </c>
    </row>
    <row r="99" spans="1:4" ht="13.5">
      <c r="A99" s="148">
        <v>94878</v>
      </c>
      <c r="B99" s="148" t="s">
        <v>30580</v>
      </c>
      <c r="C99" s="220" t="s">
        <v>1</v>
      </c>
      <c r="D99" s="219" t="s">
        <v>30122</v>
      </c>
    </row>
    <row r="100" spans="1:4" ht="13.5">
      <c r="A100" s="148">
        <v>94879</v>
      </c>
      <c r="B100" s="148" t="s">
        <v>30581</v>
      </c>
      <c r="C100" s="220" t="s">
        <v>1</v>
      </c>
      <c r="D100" s="219" t="s">
        <v>30865</v>
      </c>
    </row>
    <row r="101" spans="1:4" ht="13.5">
      <c r="A101" s="148">
        <v>94880</v>
      </c>
      <c r="B101" s="148" t="s">
        <v>30582</v>
      </c>
      <c r="C101" s="220" t="s">
        <v>1</v>
      </c>
      <c r="D101" s="219" t="s">
        <v>30866</v>
      </c>
    </row>
    <row r="102" spans="1:4" ht="13.5">
      <c r="A102" s="148">
        <v>94881</v>
      </c>
      <c r="B102" s="148" t="s">
        <v>30583</v>
      </c>
      <c r="C102" s="220" t="s">
        <v>1</v>
      </c>
      <c r="D102" s="219" t="s">
        <v>30867</v>
      </c>
    </row>
    <row r="103" spans="1:4" ht="13.5">
      <c r="A103" s="148">
        <v>94882</v>
      </c>
      <c r="B103" s="148" t="s">
        <v>30584</v>
      </c>
      <c r="C103" s="220" t="s">
        <v>1</v>
      </c>
      <c r="D103" s="219" t="s">
        <v>30868</v>
      </c>
    </row>
    <row r="104" spans="1:4" ht="13.5">
      <c r="A104" s="148">
        <v>94884</v>
      </c>
      <c r="B104" s="148" t="s">
        <v>30585</v>
      </c>
      <c r="C104" s="220" t="s">
        <v>1</v>
      </c>
      <c r="D104" s="219" t="s">
        <v>30869</v>
      </c>
    </row>
    <row r="105" spans="1:4" ht="13.5">
      <c r="A105" s="148">
        <v>97121</v>
      </c>
      <c r="B105" s="148" t="s">
        <v>6828</v>
      </c>
      <c r="C105" s="220" t="s">
        <v>1</v>
      </c>
      <c r="D105" s="219" t="s">
        <v>28888</v>
      </c>
    </row>
    <row r="106" spans="1:4" ht="13.5">
      <c r="A106" s="148">
        <v>97122</v>
      </c>
      <c r="B106" s="148" t="s">
        <v>6829</v>
      </c>
      <c r="C106" s="220" t="s">
        <v>1</v>
      </c>
      <c r="D106" s="219" t="s">
        <v>29227</v>
      </c>
    </row>
    <row r="107" spans="1:4" ht="13.5">
      <c r="A107" s="148">
        <v>97123</v>
      </c>
      <c r="B107" s="148" t="s">
        <v>6830</v>
      </c>
      <c r="C107" s="220" t="s">
        <v>1</v>
      </c>
      <c r="D107" s="219" t="s">
        <v>28763</v>
      </c>
    </row>
    <row r="108" spans="1:4" ht="13.5">
      <c r="A108" s="148">
        <v>97124</v>
      </c>
      <c r="B108" s="148" t="s">
        <v>6831</v>
      </c>
      <c r="C108" s="220" t="s">
        <v>1</v>
      </c>
      <c r="D108" s="219" t="s">
        <v>29406</v>
      </c>
    </row>
    <row r="109" spans="1:4" ht="13.5">
      <c r="A109" s="148">
        <v>97125</v>
      </c>
      <c r="B109" s="148" t="s">
        <v>6832</v>
      </c>
      <c r="C109" s="220" t="s">
        <v>1</v>
      </c>
      <c r="D109" s="219" t="s">
        <v>27310</v>
      </c>
    </row>
    <row r="110" spans="1:4" ht="13.5">
      <c r="A110" s="148">
        <v>97126</v>
      </c>
      <c r="B110" s="148" t="s">
        <v>6833</v>
      </c>
      <c r="C110" s="220" t="s">
        <v>1</v>
      </c>
      <c r="D110" s="219" t="s">
        <v>26366</v>
      </c>
    </row>
    <row r="111" spans="1:4" ht="13.5">
      <c r="A111" s="148">
        <v>102264</v>
      </c>
      <c r="B111" s="148" t="s">
        <v>25227</v>
      </c>
      <c r="C111" s="220" t="s">
        <v>1</v>
      </c>
      <c r="D111" s="219" t="s">
        <v>26927</v>
      </c>
    </row>
    <row r="112" spans="1:4" ht="13.5">
      <c r="A112" s="148">
        <v>102265</v>
      </c>
      <c r="B112" s="148" t="s">
        <v>25228</v>
      </c>
      <c r="C112" s="220" t="s">
        <v>2</v>
      </c>
      <c r="D112" s="219" t="s">
        <v>30870</v>
      </c>
    </row>
    <row r="113" spans="1:4" ht="13.5">
      <c r="A113" s="148">
        <v>102266</v>
      </c>
      <c r="B113" s="148" t="s">
        <v>25229</v>
      </c>
      <c r="C113" s="220" t="s">
        <v>2</v>
      </c>
      <c r="D113" s="219" t="s">
        <v>30871</v>
      </c>
    </row>
    <row r="114" spans="1:4" ht="13.5">
      <c r="A114" s="148">
        <v>102267</v>
      </c>
      <c r="B114" s="148" t="s">
        <v>25230</v>
      </c>
      <c r="C114" s="220" t="s">
        <v>2</v>
      </c>
      <c r="D114" s="219" t="s">
        <v>30872</v>
      </c>
    </row>
    <row r="115" spans="1:4" ht="13.5">
      <c r="A115" s="148">
        <v>102268</v>
      </c>
      <c r="B115" s="148" t="s">
        <v>25231</v>
      </c>
      <c r="C115" s="220" t="s">
        <v>2</v>
      </c>
      <c r="D115" s="219" t="s">
        <v>30873</v>
      </c>
    </row>
    <row r="116" spans="1:4" ht="13.5">
      <c r="A116" s="148">
        <v>102269</v>
      </c>
      <c r="B116" s="148" t="s">
        <v>25232</v>
      </c>
      <c r="C116" s="220" t="s">
        <v>2</v>
      </c>
      <c r="D116" s="219" t="s">
        <v>30874</v>
      </c>
    </row>
    <row r="117" spans="1:4" ht="13.5">
      <c r="A117" s="148">
        <v>92833</v>
      </c>
      <c r="B117" s="148" t="s">
        <v>6834</v>
      </c>
      <c r="C117" s="220" t="s">
        <v>1</v>
      </c>
      <c r="D117" s="219" t="s">
        <v>30875</v>
      </c>
    </row>
    <row r="118" spans="1:4" ht="13.5">
      <c r="A118" s="148">
        <v>92834</v>
      </c>
      <c r="B118" s="148" t="s">
        <v>6835</v>
      </c>
      <c r="C118" s="220" t="s">
        <v>1</v>
      </c>
      <c r="D118" s="219" t="s">
        <v>30798</v>
      </c>
    </row>
    <row r="119" spans="1:4" ht="13.5">
      <c r="A119" s="148">
        <v>92835</v>
      </c>
      <c r="B119" s="148" t="s">
        <v>6836</v>
      </c>
      <c r="C119" s="220" t="s">
        <v>1</v>
      </c>
      <c r="D119" s="219" t="s">
        <v>30876</v>
      </c>
    </row>
    <row r="120" spans="1:4" ht="13.5">
      <c r="A120" s="148">
        <v>92836</v>
      </c>
      <c r="B120" s="148" t="s">
        <v>6837</v>
      </c>
      <c r="C120" s="220" t="s">
        <v>1</v>
      </c>
      <c r="D120" s="219" t="s">
        <v>27585</v>
      </c>
    </row>
    <row r="121" spans="1:4" ht="13.5">
      <c r="A121" s="148">
        <v>92837</v>
      </c>
      <c r="B121" s="148" t="s">
        <v>6838</v>
      </c>
      <c r="C121" s="220" t="s">
        <v>1</v>
      </c>
      <c r="D121" s="219" t="s">
        <v>30877</v>
      </c>
    </row>
    <row r="122" spans="1:4" ht="13.5">
      <c r="A122" s="148">
        <v>92838</v>
      </c>
      <c r="B122" s="148" t="s">
        <v>6839</v>
      </c>
      <c r="C122" s="220" t="s">
        <v>1</v>
      </c>
      <c r="D122" s="219" t="s">
        <v>30878</v>
      </c>
    </row>
    <row r="123" spans="1:4" ht="13.5">
      <c r="A123" s="148">
        <v>92839</v>
      </c>
      <c r="B123" s="148" t="s">
        <v>6840</v>
      </c>
      <c r="C123" s="220" t="s">
        <v>1</v>
      </c>
      <c r="D123" s="219" t="s">
        <v>30879</v>
      </c>
    </row>
    <row r="124" spans="1:4" ht="13.5">
      <c r="A124" s="148">
        <v>92840</v>
      </c>
      <c r="B124" s="148" t="s">
        <v>6841</v>
      </c>
      <c r="C124" s="220" t="s">
        <v>1</v>
      </c>
      <c r="D124" s="219" t="s">
        <v>30880</v>
      </c>
    </row>
    <row r="125" spans="1:4" ht="13.5">
      <c r="A125" s="148">
        <v>92841</v>
      </c>
      <c r="B125" s="148" t="s">
        <v>6842</v>
      </c>
      <c r="C125" s="220" t="s">
        <v>1</v>
      </c>
      <c r="D125" s="219" t="s">
        <v>30881</v>
      </c>
    </row>
    <row r="126" spans="1:4" ht="13.5">
      <c r="A126" s="148">
        <v>92842</v>
      </c>
      <c r="B126" s="148" t="s">
        <v>6843</v>
      </c>
      <c r="C126" s="220" t="s">
        <v>1</v>
      </c>
      <c r="D126" s="219" t="s">
        <v>30064</v>
      </c>
    </row>
    <row r="127" spans="1:4" ht="13.5">
      <c r="A127" s="148">
        <v>92843</v>
      </c>
      <c r="B127" s="148" t="s">
        <v>24015</v>
      </c>
      <c r="C127" s="220" t="s">
        <v>1</v>
      </c>
      <c r="D127" s="219" t="s">
        <v>30882</v>
      </c>
    </row>
    <row r="128" spans="1:4" ht="13.5">
      <c r="A128" s="148">
        <v>92844</v>
      </c>
      <c r="B128" s="148" t="s">
        <v>6844</v>
      </c>
      <c r="C128" s="220" t="s">
        <v>1</v>
      </c>
      <c r="D128" s="219" t="s">
        <v>26391</v>
      </c>
    </row>
    <row r="129" spans="1:4" ht="13.5">
      <c r="A129" s="148">
        <v>92845</v>
      </c>
      <c r="B129" s="148" t="s">
        <v>24016</v>
      </c>
      <c r="C129" s="220" t="s">
        <v>1</v>
      </c>
      <c r="D129" s="219" t="s">
        <v>30883</v>
      </c>
    </row>
    <row r="130" spans="1:4" ht="13.5">
      <c r="A130" s="148">
        <v>92846</v>
      </c>
      <c r="B130" s="148" t="s">
        <v>6845</v>
      </c>
      <c r="C130" s="220" t="s">
        <v>1</v>
      </c>
      <c r="D130" s="219" t="s">
        <v>30884</v>
      </c>
    </row>
    <row r="131" spans="1:4" ht="13.5">
      <c r="A131" s="148">
        <v>92847</v>
      </c>
      <c r="B131" s="148" t="s">
        <v>6846</v>
      </c>
      <c r="C131" s="220" t="s">
        <v>1</v>
      </c>
      <c r="D131" s="219" t="s">
        <v>30885</v>
      </c>
    </row>
    <row r="132" spans="1:4" ht="13.5">
      <c r="A132" s="148">
        <v>92848</v>
      </c>
      <c r="B132" s="148" t="s">
        <v>6847</v>
      </c>
      <c r="C132" s="220" t="s">
        <v>1</v>
      </c>
      <c r="D132" s="219" t="s">
        <v>30886</v>
      </c>
    </row>
    <row r="133" spans="1:4" ht="13.5">
      <c r="A133" s="148">
        <v>92849</v>
      </c>
      <c r="B133" s="148" t="s">
        <v>6848</v>
      </c>
      <c r="C133" s="220" t="s">
        <v>1</v>
      </c>
      <c r="D133" s="219" t="s">
        <v>30887</v>
      </c>
    </row>
    <row r="134" spans="1:4" ht="13.5">
      <c r="A134" s="148">
        <v>92850</v>
      </c>
      <c r="B134" s="148" t="s">
        <v>6849</v>
      </c>
      <c r="C134" s="220" t="s">
        <v>1</v>
      </c>
      <c r="D134" s="219" t="s">
        <v>27341</v>
      </c>
    </row>
    <row r="135" spans="1:4" ht="13.5">
      <c r="A135" s="148">
        <v>92851</v>
      </c>
      <c r="B135" s="148" t="s">
        <v>6850</v>
      </c>
      <c r="C135" s="220" t="s">
        <v>1</v>
      </c>
      <c r="D135" s="219" t="s">
        <v>30888</v>
      </c>
    </row>
    <row r="136" spans="1:4" ht="13.5">
      <c r="A136" s="148">
        <v>92852</v>
      </c>
      <c r="B136" s="148" t="s">
        <v>6851</v>
      </c>
      <c r="C136" s="220" t="s">
        <v>1</v>
      </c>
      <c r="D136" s="219" t="s">
        <v>30889</v>
      </c>
    </row>
    <row r="137" spans="1:4" ht="13.5">
      <c r="A137" s="148">
        <v>92853</v>
      </c>
      <c r="B137" s="148" t="s">
        <v>6852</v>
      </c>
      <c r="C137" s="220" t="s">
        <v>1</v>
      </c>
      <c r="D137" s="219" t="s">
        <v>30890</v>
      </c>
    </row>
    <row r="138" spans="1:4" ht="13.5">
      <c r="A138" s="148">
        <v>92854</v>
      </c>
      <c r="B138" s="148" t="s">
        <v>6853</v>
      </c>
      <c r="C138" s="220" t="s">
        <v>1</v>
      </c>
      <c r="D138" s="219" t="s">
        <v>29921</v>
      </c>
    </row>
    <row r="139" spans="1:4" ht="13.5">
      <c r="A139" s="148">
        <v>92855</v>
      </c>
      <c r="B139" s="148" t="s">
        <v>6854</v>
      </c>
      <c r="C139" s="220" t="s">
        <v>1</v>
      </c>
      <c r="D139" s="219" t="s">
        <v>30891</v>
      </c>
    </row>
    <row r="140" spans="1:4" ht="13.5">
      <c r="A140" s="148">
        <v>92856</v>
      </c>
      <c r="B140" s="148" t="s">
        <v>6855</v>
      </c>
      <c r="C140" s="220" t="s">
        <v>1</v>
      </c>
      <c r="D140" s="219" t="s">
        <v>30892</v>
      </c>
    </row>
    <row r="141" spans="1:4" ht="13.5">
      <c r="A141" s="148">
        <v>92857</v>
      </c>
      <c r="B141" s="148" t="s">
        <v>6856</v>
      </c>
      <c r="C141" s="220" t="s">
        <v>1</v>
      </c>
      <c r="D141" s="219" t="s">
        <v>30893</v>
      </c>
    </row>
    <row r="142" spans="1:4" ht="13.5">
      <c r="A142" s="148">
        <v>92858</v>
      </c>
      <c r="B142" s="148" t="s">
        <v>6857</v>
      </c>
      <c r="C142" s="220" t="s">
        <v>1</v>
      </c>
      <c r="D142" s="219" t="s">
        <v>30894</v>
      </c>
    </row>
    <row r="143" spans="1:4" ht="13.5">
      <c r="A143" s="148">
        <v>92859</v>
      </c>
      <c r="B143" s="148" t="s">
        <v>24017</v>
      </c>
      <c r="C143" s="220" t="s">
        <v>1</v>
      </c>
      <c r="D143" s="219" t="s">
        <v>30895</v>
      </c>
    </row>
    <row r="144" spans="1:4" ht="13.5">
      <c r="A144" s="148">
        <v>92860</v>
      </c>
      <c r="B144" s="148" t="s">
        <v>6858</v>
      </c>
      <c r="C144" s="220" t="s">
        <v>1</v>
      </c>
      <c r="D144" s="219" t="s">
        <v>30896</v>
      </c>
    </row>
    <row r="145" spans="1:4" ht="13.5">
      <c r="A145" s="148">
        <v>92861</v>
      </c>
      <c r="B145" s="148" t="s">
        <v>24018</v>
      </c>
      <c r="C145" s="220" t="s">
        <v>1</v>
      </c>
      <c r="D145" s="219" t="s">
        <v>30897</v>
      </c>
    </row>
    <row r="146" spans="1:4" ht="13.5">
      <c r="A146" s="148">
        <v>92862</v>
      </c>
      <c r="B146" s="148" t="s">
        <v>6859</v>
      </c>
      <c r="C146" s="220" t="s">
        <v>1</v>
      </c>
      <c r="D146" s="219" t="s">
        <v>30898</v>
      </c>
    </row>
    <row r="147" spans="1:4" ht="13.5">
      <c r="A147" s="148">
        <v>92863</v>
      </c>
      <c r="B147" s="148" t="s">
        <v>6860</v>
      </c>
      <c r="C147" s="220" t="s">
        <v>1</v>
      </c>
      <c r="D147" s="219" t="s">
        <v>30899</v>
      </c>
    </row>
    <row r="148" spans="1:4" ht="13.5">
      <c r="A148" s="148">
        <v>92864</v>
      </c>
      <c r="B148" s="148" t="s">
        <v>6861</v>
      </c>
      <c r="C148" s="220" t="s">
        <v>1</v>
      </c>
      <c r="D148" s="219" t="s">
        <v>26880</v>
      </c>
    </row>
    <row r="149" spans="1:4" ht="13.5">
      <c r="A149" s="148">
        <v>92210</v>
      </c>
      <c r="B149" s="148" t="s">
        <v>6862</v>
      </c>
      <c r="C149" s="220" t="s">
        <v>1</v>
      </c>
      <c r="D149" s="219" t="s">
        <v>30900</v>
      </c>
    </row>
    <row r="150" spans="1:4" ht="13.5">
      <c r="A150" s="148">
        <v>92211</v>
      </c>
      <c r="B150" s="148" t="s">
        <v>6863</v>
      </c>
      <c r="C150" s="220" t="s">
        <v>1</v>
      </c>
      <c r="D150" s="219" t="s">
        <v>30901</v>
      </c>
    </row>
    <row r="151" spans="1:4" ht="13.5">
      <c r="A151" s="148">
        <v>92212</v>
      </c>
      <c r="B151" s="148" t="s">
        <v>6864</v>
      </c>
      <c r="C151" s="220" t="s">
        <v>1</v>
      </c>
      <c r="D151" s="219" t="s">
        <v>30902</v>
      </c>
    </row>
    <row r="152" spans="1:4" ht="13.5">
      <c r="A152" s="148">
        <v>92213</v>
      </c>
      <c r="B152" s="148" t="s">
        <v>6865</v>
      </c>
      <c r="C152" s="220" t="s">
        <v>1</v>
      </c>
      <c r="D152" s="219" t="s">
        <v>30903</v>
      </c>
    </row>
    <row r="153" spans="1:4" ht="13.5">
      <c r="A153" s="148">
        <v>92214</v>
      </c>
      <c r="B153" s="148" t="s">
        <v>6866</v>
      </c>
      <c r="C153" s="220" t="s">
        <v>1</v>
      </c>
      <c r="D153" s="219" t="s">
        <v>30904</v>
      </c>
    </row>
    <row r="154" spans="1:4" ht="13.5">
      <c r="A154" s="148">
        <v>92215</v>
      </c>
      <c r="B154" s="148" t="s">
        <v>6867</v>
      </c>
      <c r="C154" s="220" t="s">
        <v>1</v>
      </c>
      <c r="D154" s="219" t="s">
        <v>30905</v>
      </c>
    </row>
    <row r="155" spans="1:4" ht="13.5">
      <c r="A155" s="148">
        <v>92216</v>
      </c>
      <c r="B155" s="148" t="s">
        <v>6868</v>
      </c>
      <c r="C155" s="220" t="s">
        <v>1</v>
      </c>
      <c r="D155" s="219" t="s">
        <v>30906</v>
      </c>
    </row>
    <row r="156" spans="1:4" ht="13.5">
      <c r="A156" s="148">
        <v>92219</v>
      </c>
      <c r="B156" s="148" t="s">
        <v>6869</v>
      </c>
      <c r="C156" s="220" t="s">
        <v>1</v>
      </c>
      <c r="D156" s="219" t="s">
        <v>30907</v>
      </c>
    </row>
    <row r="157" spans="1:4" ht="13.5">
      <c r="A157" s="148">
        <v>92220</v>
      </c>
      <c r="B157" s="148" t="s">
        <v>6870</v>
      </c>
      <c r="C157" s="220" t="s">
        <v>1</v>
      </c>
      <c r="D157" s="219" t="s">
        <v>30908</v>
      </c>
    </row>
    <row r="158" spans="1:4" ht="13.5">
      <c r="A158" s="148">
        <v>92221</v>
      </c>
      <c r="B158" s="148" t="s">
        <v>6871</v>
      </c>
      <c r="C158" s="220" t="s">
        <v>1</v>
      </c>
      <c r="D158" s="219" t="s">
        <v>30909</v>
      </c>
    </row>
    <row r="159" spans="1:4" ht="13.5">
      <c r="A159" s="148">
        <v>92222</v>
      </c>
      <c r="B159" s="148" t="s">
        <v>6872</v>
      </c>
      <c r="C159" s="220" t="s">
        <v>1</v>
      </c>
      <c r="D159" s="219" t="s">
        <v>30910</v>
      </c>
    </row>
    <row r="160" spans="1:4" ht="13.5">
      <c r="A160" s="148">
        <v>92223</v>
      </c>
      <c r="B160" s="148" t="s">
        <v>6873</v>
      </c>
      <c r="C160" s="220" t="s">
        <v>1</v>
      </c>
      <c r="D160" s="219" t="s">
        <v>30911</v>
      </c>
    </row>
    <row r="161" spans="1:4" ht="13.5">
      <c r="A161" s="148">
        <v>92224</v>
      </c>
      <c r="B161" s="148" t="s">
        <v>6874</v>
      </c>
      <c r="C161" s="220" t="s">
        <v>1</v>
      </c>
      <c r="D161" s="219" t="s">
        <v>30912</v>
      </c>
    </row>
    <row r="162" spans="1:4" ht="13.5">
      <c r="A162" s="148">
        <v>92226</v>
      </c>
      <c r="B162" s="148" t="s">
        <v>6875</v>
      </c>
      <c r="C162" s="220" t="s">
        <v>1</v>
      </c>
      <c r="D162" s="219" t="s">
        <v>30913</v>
      </c>
    </row>
    <row r="163" spans="1:4" ht="13.5">
      <c r="A163" s="148">
        <v>92808</v>
      </c>
      <c r="B163" s="148" t="s">
        <v>6876</v>
      </c>
      <c r="C163" s="220" t="s">
        <v>1</v>
      </c>
      <c r="D163" s="219" t="s">
        <v>30914</v>
      </c>
    </row>
    <row r="164" spans="1:4" ht="13.5">
      <c r="A164" s="148">
        <v>92809</v>
      </c>
      <c r="B164" s="148" t="s">
        <v>6877</v>
      </c>
      <c r="C164" s="220" t="s">
        <v>1</v>
      </c>
      <c r="D164" s="219" t="s">
        <v>30915</v>
      </c>
    </row>
    <row r="165" spans="1:4" ht="13.5">
      <c r="A165" s="148">
        <v>92810</v>
      </c>
      <c r="B165" s="148" t="s">
        <v>6878</v>
      </c>
      <c r="C165" s="220" t="s">
        <v>1</v>
      </c>
      <c r="D165" s="219" t="s">
        <v>30916</v>
      </c>
    </row>
    <row r="166" spans="1:4" ht="13.5">
      <c r="A166" s="148">
        <v>92811</v>
      </c>
      <c r="B166" s="148" t="s">
        <v>6879</v>
      </c>
      <c r="C166" s="220" t="s">
        <v>1</v>
      </c>
      <c r="D166" s="219" t="s">
        <v>30917</v>
      </c>
    </row>
    <row r="167" spans="1:4" ht="13.5">
      <c r="A167" s="148">
        <v>92812</v>
      </c>
      <c r="B167" s="148" t="s">
        <v>6880</v>
      </c>
      <c r="C167" s="220" t="s">
        <v>1</v>
      </c>
      <c r="D167" s="219" t="s">
        <v>30918</v>
      </c>
    </row>
    <row r="168" spans="1:4" ht="13.5">
      <c r="A168" s="148">
        <v>92813</v>
      </c>
      <c r="B168" s="148" t="s">
        <v>6881</v>
      </c>
      <c r="C168" s="220" t="s">
        <v>1</v>
      </c>
      <c r="D168" s="219" t="s">
        <v>30919</v>
      </c>
    </row>
    <row r="169" spans="1:4" ht="13.5">
      <c r="A169" s="148">
        <v>92814</v>
      </c>
      <c r="B169" s="148" t="s">
        <v>6882</v>
      </c>
      <c r="C169" s="220" t="s">
        <v>1</v>
      </c>
      <c r="D169" s="219" t="s">
        <v>30920</v>
      </c>
    </row>
    <row r="170" spans="1:4" ht="13.5">
      <c r="A170" s="148">
        <v>92815</v>
      </c>
      <c r="B170" s="148" t="s">
        <v>6883</v>
      </c>
      <c r="C170" s="220" t="s">
        <v>1</v>
      </c>
      <c r="D170" s="219" t="s">
        <v>30921</v>
      </c>
    </row>
    <row r="171" spans="1:4" ht="13.5">
      <c r="A171" s="148">
        <v>92816</v>
      </c>
      <c r="B171" s="148" t="s">
        <v>6884</v>
      </c>
      <c r="C171" s="220" t="s">
        <v>1</v>
      </c>
      <c r="D171" s="219" t="s">
        <v>30922</v>
      </c>
    </row>
    <row r="172" spans="1:4" ht="13.5">
      <c r="A172" s="148">
        <v>92817</v>
      </c>
      <c r="B172" s="148" t="s">
        <v>6885</v>
      </c>
      <c r="C172" s="220" t="s">
        <v>1</v>
      </c>
      <c r="D172" s="219" t="s">
        <v>30923</v>
      </c>
    </row>
    <row r="173" spans="1:4" ht="13.5">
      <c r="A173" s="148">
        <v>92818</v>
      </c>
      <c r="B173" s="148" t="s">
        <v>6886</v>
      </c>
      <c r="C173" s="220" t="s">
        <v>1</v>
      </c>
      <c r="D173" s="219" t="s">
        <v>30924</v>
      </c>
    </row>
    <row r="174" spans="1:4" ht="13.5">
      <c r="A174" s="148">
        <v>92819</v>
      </c>
      <c r="B174" s="148" t="s">
        <v>6887</v>
      </c>
      <c r="C174" s="220" t="s">
        <v>1</v>
      </c>
      <c r="D174" s="219" t="s">
        <v>30925</v>
      </c>
    </row>
    <row r="175" spans="1:4" ht="13.5">
      <c r="A175" s="148">
        <v>92820</v>
      </c>
      <c r="B175" s="148" t="s">
        <v>6888</v>
      </c>
      <c r="C175" s="220" t="s">
        <v>1</v>
      </c>
      <c r="D175" s="219" t="s">
        <v>30926</v>
      </c>
    </row>
    <row r="176" spans="1:4" ht="13.5">
      <c r="A176" s="148">
        <v>92821</v>
      </c>
      <c r="B176" s="148" t="s">
        <v>6889</v>
      </c>
      <c r="C176" s="220" t="s">
        <v>1</v>
      </c>
      <c r="D176" s="219" t="s">
        <v>30927</v>
      </c>
    </row>
    <row r="177" spans="1:4" ht="13.5">
      <c r="A177" s="148">
        <v>92822</v>
      </c>
      <c r="B177" s="148" t="s">
        <v>6890</v>
      </c>
      <c r="C177" s="220" t="s">
        <v>1</v>
      </c>
      <c r="D177" s="219" t="s">
        <v>30928</v>
      </c>
    </row>
    <row r="178" spans="1:4" ht="13.5">
      <c r="A178" s="148">
        <v>92824</v>
      </c>
      <c r="B178" s="148" t="s">
        <v>6891</v>
      </c>
      <c r="C178" s="220" t="s">
        <v>1</v>
      </c>
      <c r="D178" s="219" t="s">
        <v>30929</v>
      </c>
    </row>
    <row r="179" spans="1:4" ht="13.5">
      <c r="A179" s="148">
        <v>92825</v>
      </c>
      <c r="B179" s="148" t="s">
        <v>6892</v>
      </c>
      <c r="C179" s="220" t="s">
        <v>1</v>
      </c>
      <c r="D179" s="219" t="s">
        <v>30930</v>
      </c>
    </row>
    <row r="180" spans="1:4" ht="13.5">
      <c r="A180" s="148">
        <v>92826</v>
      </c>
      <c r="B180" s="148" t="s">
        <v>6893</v>
      </c>
      <c r="C180" s="220" t="s">
        <v>1</v>
      </c>
      <c r="D180" s="219" t="s">
        <v>30931</v>
      </c>
    </row>
    <row r="181" spans="1:4" ht="13.5">
      <c r="A181" s="148">
        <v>92827</v>
      </c>
      <c r="B181" s="148" t="s">
        <v>6894</v>
      </c>
      <c r="C181" s="220" t="s">
        <v>1</v>
      </c>
      <c r="D181" s="219" t="s">
        <v>30932</v>
      </c>
    </row>
    <row r="182" spans="1:4" ht="13.5">
      <c r="A182" s="148">
        <v>92828</v>
      </c>
      <c r="B182" s="148" t="s">
        <v>6895</v>
      </c>
      <c r="C182" s="220" t="s">
        <v>1</v>
      </c>
      <c r="D182" s="219" t="s">
        <v>30933</v>
      </c>
    </row>
    <row r="183" spans="1:4" ht="13.5">
      <c r="A183" s="148">
        <v>92829</v>
      </c>
      <c r="B183" s="148" t="s">
        <v>6896</v>
      </c>
      <c r="C183" s="220" t="s">
        <v>1</v>
      </c>
      <c r="D183" s="219" t="s">
        <v>30934</v>
      </c>
    </row>
    <row r="184" spans="1:4" ht="13.5">
      <c r="A184" s="148">
        <v>92830</v>
      </c>
      <c r="B184" s="148" t="s">
        <v>6897</v>
      </c>
      <c r="C184" s="220" t="s">
        <v>1</v>
      </c>
      <c r="D184" s="219" t="s">
        <v>30935</v>
      </c>
    </row>
    <row r="185" spans="1:4" ht="13.5">
      <c r="A185" s="148">
        <v>92831</v>
      </c>
      <c r="B185" s="148" t="s">
        <v>6898</v>
      </c>
      <c r="C185" s="220" t="s">
        <v>1</v>
      </c>
      <c r="D185" s="219" t="s">
        <v>30936</v>
      </c>
    </row>
    <row r="186" spans="1:4" ht="13.5">
      <c r="A186" s="148">
        <v>92832</v>
      </c>
      <c r="B186" s="148" t="s">
        <v>6899</v>
      </c>
      <c r="C186" s="220" t="s">
        <v>1</v>
      </c>
      <c r="D186" s="219" t="s">
        <v>30937</v>
      </c>
    </row>
    <row r="187" spans="1:4" ht="13.5">
      <c r="A187" s="148">
        <v>95565</v>
      </c>
      <c r="B187" s="148" t="s">
        <v>6900</v>
      </c>
      <c r="C187" s="220" t="s">
        <v>1</v>
      </c>
      <c r="D187" s="219" t="s">
        <v>30938</v>
      </c>
    </row>
    <row r="188" spans="1:4" ht="13.5">
      <c r="A188" s="148">
        <v>95566</v>
      </c>
      <c r="B188" s="148" t="s">
        <v>6901</v>
      </c>
      <c r="C188" s="220" t="s">
        <v>1</v>
      </c>
      <c r="D188" s="219" t="s">
        <v>30939</v>
      </c>
    </row>
    <row r="189" spans="1:4" ht="13.5">
      <c r="A189" s="148">
        <v>95567</v>
      </c>
      <c r="B189" s="148" t="s">
        <v>6902</v>
      </c>
      <c r="C189" s="220" t="s">
        <v>1</v>
      </c>
      <c r="D189" s="219" t="s">
        <v>30940</v>
      </c>
    </row>
    <row r="190" spans="1:4" ht="13.5">
      <c r="A190" s="148">
        <v>95568</v>
      </c>
      <c r="B190" s="148" t="s">
        <v>6903</v>
      </c>
      <c r="C190" s="220" t="s">
        <v>1</v>
      </c>
      <c r="D190" s="219" t="s">
        <v>30941</v>
      </c>
    </row>
    <row r="191" spans="1:4" ht="13.5">
      <c r="A191" s="148">
        <v>95569</v>
      </c>
      <c r="B191" s="148" t="s">
        <v>6904</v>
      </c>
      <c r="C191" s="220" t="s">
        <v>1</v>
      </c>
      <c r="D191" s="219" t="s">
        <v>30942</v>
      </c>
    </row>
    <row r="192" spans="1:4" ht="13.5">
      <c r="A192" s="148">
        <v>95570</v>
      </c>
      <c r="B192" s="148" t="s">
        <v>6905</v>
      </c>
      <c r="C192" s="220" t="s">
        <v>1</v>
      </c>
      <c r="D192" s="219" t="s">
        <v>30943</v>
      </c>
    </row>
    <row r="193" spans="1:4" ht="13.5">
      <c r="A193" s="148">
        <v>95571</v>
      </c>
      <c r="B193" s="148" t="s">
        <v>6906</v>
      </c>
      <c r="C193" s="220" t="s">
        <v>1</v>
      </c>
      <c r="D193" s="219" t="s">
        <v>30944</v>
      </c>
    </row>
    <row r="194" spans="1:4" ht="13.5">
      <c r="A194" s="148">
        <v>95572</v>
      </c>
      <c r="B194" s="148" t="s">
        <v>6907</v>
      </c>
      <c r="C194" s="220" t="s">
        <v>1</v>
      </c>
      <c r="D194" s="219" t="s">
        <v>30945</v>
      </c>
    </row>
    <row r="195" spans="1:4" ht="13.5">
      <c r="A195" s="148">
        <v>97127</v>
      </c>
      <c r="B195" s="148" t="s">
        <v>6908</v>
      </c>
      <c r="C195" s="220" t="s">
        <v>1</v>
      </c>
      <c r="D195" s="219" t="s">
        <v>26983</v>
      </c>
    </row>
    <row r="196" spans="1:4" ht="13.5">
      <c r="A196" s="148">
        <v>97128</v>
      </c>
      <c r="B196" s="148" t="s">
        <v>6909</v>
      </c>
      <c r="C196" s="220" t="s">
        <v>1</v>
      </c>
      <c r="D196" s="219" t="s">
        <v>28723</v>
      </c>
    </row>
    <row r="197" spans="1:4" ht="13.5">
      <c r="A197" s="148">
        <v>97129</v>
      </c>
      <c r="B197" s="148" t="s">
        <v>6910</v>
      </c>
      <c r="C197" s="220" t="s">
        <v>1</v>
      </c>
      <c r="D197" s="219" t="s">
        <v>30946</v>
      </c>
    </row>
    <row r="198" spans="1:4" ht="13.5">
      <c r="A198" s="148">
        <v>97130</v>
      </c>
      <c r="B198" s="148" t="s">
        <v>6911</v>
      </c>
      <c r="C198" s="220" t="s">
        <v>1</v>
      </c>
      <c r="D198" s="219" t="s">
        <v>27545</v>
      </c>
    </row>
    <row r="199" spans="1:4" ht="13.5">
      <c r="A199" s="148">
        <v>97131</v>
      </c>
      <c r="B199" s="148" t="s">
        <v>6912</v>
      </c>
      <c r="C199" s="220" t="s">
        <v>1</v>
      </c>
      <c r="D199" s="219" t="s">
        <v>27591</v>
      </c>
    </row>
    <row r="200" spans="1:4" ht="13.5">
      <c r="A200" s="148">
        <v>97132</v>
      </c>
      <c r="B200" s="148" t="s">
        <v>6913</v>
      </c>
      <c r="C200" s="220" t="s">
        <v>1</v>
      </c>
      <c r="D200" s="219" t="s">
        <v>30947</v>
      </c>
    </row>
    <row r="201" spans="1:4" ht="13.5">
      <c r="A201" s="148">
        <v>97133</v>
      </c>
      <c r="B201" s="148" t="s">
        <v>6914</v>
      </c>
      <c r="C201" s="220" t="s">
        <v>1</v>
      </c>
      <c r="D201" s="219" t="s">
        <v>30948</v>
      </c>
    </row>
    <row r="202" spans="1:4" ht="13.5">
      <c r="A202" s="148">
        <v>97134</v>
      </c>
      <c r="B202" s="148" t="s">
        <v>6915</v>
      </c>
      <c r="C202" s="220" t="s">
        <v>1</v>
      </c>
      <c r="D202" s="219" t="s">
        <v>28283</v>
      </c>
    </row>
    <row r="203" spans="1:4" ht="13.5">
      <c r="A203" s="148">
        <v>97135</v>
      </c>
      <c r="B203" s="148" t="s">
        <v>6916</v>
      </c>
      <c r="C203" s="220" t="s">
        <v>1</v>
      </c>
      <c r="D203" s="219" t="s">
        <v>28652</v>
      </c>
    </row>
    <row r="204" spans="1:4" ht="13.5">
      <c r="A204" s="148">
        <v>97136</v>
      </c>
      <c r="B204" s="148" t="s">
        <v>6917</v>
      </c>
      <c r="C204" s="220" t="s">
        <v>1</v>
      </c>
      <c r="D204" s="219" t="s">
        <v>26509</v>
      </c>
    </row>
    <row r="205" spans="1:4" ht="13.5">
      <c r="A205" s="148">
        <v>97137</v>
      </c>
      <c r="B205" s="148" t="s">
        <v>6918</v>
      </c>
      <c r="C205" s="220" t="s">
        <v>1</v>
      </c>
      <c r="D205" s="219" t="s">
        <v>30949</v>
      </c>
    </row>
    <row r="206" spans="1:4" ht="13.5">
      <c r="A206" s="148">
        <v>97138</v>
      </c>
      <c r="B206" s="148" t="s">
        <v>6919</v>
      </c>
      <c r="C206" s="220" t="s">
        <v>1</v>
      </c>
      <c r="D206" s="219" t="s">
        <v>26571</v>
      </c>
    </row>
    <row r="207" spans="1:4" ht="13.5">
      <c r="A207" s="148">
        <v>97139</v>
      </c>
      <c r="B207" s="148" t="s">
        <v>6920</v>
      </c>
      <c r="C207" s="220" t="s">
        <v>1</v>
      </c>
      <c r="D207" s="219" t="s">
        <v>28107</v>
      </c>
    </row>
    <row r="208" spans="1:4" ht="13.5">
      <c r="A208" s="148">
        <v>97140</v>
      </c>
      <c r="B208" s="148" t="s">
        <v>6921</v>
      </c>
      <c r="C208" s="220" t="s">
        <v>1</v>
      </c>
      <c r="D208" s="219" t="s">
        <v>30950</v>
      </c>
    </row>
    <row r="209" spans="1:4" ht="13.5">
      <c r="A209" s="148">
        <v>93206</v>
      </c>
      <c r="B209" s="148" t="s">
        <v>6922</v>
      </c>
      <c r="C209" s="220" t="s">
        <v>4</v>
      </c>
      <c r="D209" s="219" t="s">
        <v>30951</v>
      </c>
    </row>
    <row r="210" spans="1:4" ht="13.5">
      <c r="A210" s="148">
        <v>93207</v>
      </c>
      <c r="B210" s="148" t="s">
        <v>6923</v>
      </c>
      <c r="C210" s="220" t="s">
        <v>4</v>
      </c>
      <c r="D210" s="219" t="s">
        <v>30952</v>
      </c>
    </row>
    <row r="211" spans="1:4" ht="13.5">
      <c r="A211" s="148">
        <v>93208</v>
      </c>
      <c r="B211" s="148" t="s">
        <v>6924</v>
      </c>
      <c r="C211" s="220" t="s">
        <v>4</v>
      </c>
      <c r="D211" s="219" t="s">
        <v>30953</v>
      </c>
    </row>
    <row r="212" spans="1:4" ht="13.5">
      <c r="A212" s="148">
        <v>93209</v>
      </c>
      <c r="B212" s="148" t="s">
        <v>6925</v>
      </c>
      <c r="C212" s="220" t="s">
        <v>4</v>
      </c>
      <c r="D212" s="219" t="s">
        <v>30954</v>
      </c>
    </row>
    <row r="213" spans="1:4" ht="13.5">
      <c r="A213" s="148">
        <v>93210</v>
      </c>
      <c r="B213" s="148" t="s">
        <v>6926</v>
      </c>
      <c r="C213" s="220" t="s">
        <v>4</v>
      </c>
      <c r="D213" s="219" t="s">
        <v>30955</v>
      </c>
    </row>
    <row r="214" spans="1:4" ht="13.5">
      <c r="A214" s="148">
        <v>93211</v>
      </c>
      <c r="B214" s="148" t="s">
        <v>6927</v>
      </c>
      <c r="C214" s="220" t="s">
        <v>4</v>
      </c>
      <c r="D214" s="219" t="s">
        <v>30956</v>
      </c>
    </row>
    <row r="215" spans="1:4" ht="13.5">
      <c r="A215" s="148">
        <v>93212</v>
      </c>
      <c r="B215" s="148" t="s">
        <v>6928</v>
      </c>
      <c r="C215" s="220" t="s">
        <v>4</v>
      </c>
      <c r="D215" s="219" t="s">
        <v>30957</v>
      </c>
    </row>
    <row r="216" spans="1:4" ht="13.5">
      <c r="A216" s="148">
        <v>93213</v>
      </c>
      <c r="B216" s="148" t="s">
        <v>6929</v>
      </c>
      <c r="C216" s="220" t="s">
        <v>4</v>
      </c>
      <c r="D216" s="219" t="s">
        <v>30958</v>
      </c>
    </row>
    <row r="217" spans="1:4" ht="13.5">
      <c r="A217" s="148">
        <v>93214</v>
      </c>
      <c r="B217" s="148" t="s">
        <v>6930</v>
      </c>
      <c r="C217" s="220" t="s">
        <v>2</v>
      </c>
      <c r="D217" s="219" t="s">
        <v>30959</v>
      </c>
    </row>
    <row r="218" spans="1:4" ht="13.5">
      <c r="A218" s="148">
        <v>93243</v>
      </c>
      <c r="B218" s="148" t="s">
        <v>6931</v>
      </c>
      <c r="C218" s="220" t="s">
        <v>2</v>
      </c>
      <c r="D218" s="219" t="s">
        <v>30960</v>
      </c>
    </row>
    <row r="219" spans="1:4" ht="13.5">
      <c r="A219" s="148">
        <v>93582</v>
      </c>
      <c r="B219" s="148" t="s">
        <v>6932</v>
      </c>
      <c r="C219" s="220" t="s">
        <v>4</v>
      </c>
      <c r="D219" s="219" t="s">
        <v>30961</v>
      </c>
    </row>
    <row r="220" spans="1:4" ht="13.5">
      <c r="A220" s="148">
        <v>93583</v>
      </c>
      <c r="B220" s="148" t="s">
        <v>6933</v>
      </c>
      <c r="C220" s="220" t="s">
        <v>4</v>
      </c>
      <c r="D220" s="219" t="s">
        <v>30962</v>
      </c>
    </row>
    <row r="221" spans="1:4" ht="13.5">
      <c r="A221" s="148">
        <v>93584</v>
      </c>
      <c r="B221" s="148" t="s">
        <v>6934</v>
      </c>
      <c r="C221" s="220" t="s">
        <v>4</v>
      </c>
      <c r="D221" s="219" t="s">
        <v>30963</v>
      </c>
    </row>
    <row r="222" spans="1:4" ht="13.5">
      <c r="A222" s="148">
        <v>93585</v>
      </c>
      <c r="B222" s="148" t="s">
        <v>6935</v>
      </c>
      <c r="C222" s="220" t="s">
        <v>4</v>
      </c>
      <c r="D222" s="219" t="s">
        <v>30964</v>
      </c>
    </row>
    <row r="223" spans="1:4" ht="13.5">
      <c r="A223" s="148">
        <v>98441</v>
      </c>
      <c r="B223" s="148" t="s">
        <v>6936</v>
      </c>
      <c r="C223" s="220" t="s">
        <v>4</v>
      </c>
      <c r="D223" s="219" t="s">
        <v>30965</v>
      </c>
    </row>
    <row r="224" spans="1:4" ht="13.5">
      <c r="A224" s="148">
        <v>98442</v>
      </c>
      <c r="B224" s="148" t="s">
        <v>6937</v>
      </c>
      <c r="C224" s="220" t="s">
        <v>4</v>
      </c>
      <c r="D224" s="219" t="s">
        <v>30966</v>
      </c>
    </row>
    <row r="225" spans="1:4" ht="13.5">
      <c r="A225" s="148">
        <v>98443</v>
      </c>
      <c r="B225" s="148" t="s">
        <v>6938</v>
      </c>
      <c r="C225" s="220" t="s">
        <v>4</v>
      </c>
      <c r="D225" s="219" t="s">
        <v>30967</v>
      </c>
    </row>
    <row r="226" spans="1:4" ht="13.5">
      <c r="A226" s="148">
        <v>98444</v>
      </c>
      <c r="B226" s="148" t="s">
        <v>6939</v>
      </c>
      <c r="C226" s="220" t="s">
        <v>4</v>
      </c>
      <c r="D226" s="219" t="s">
        <v>30968</v>
      </c>
    </row>
    <row r="227" spans="1:4" ht="13.5">
      <c r="A227" s="148">
        <v>98445</v>
      </c>
      <c r="B227" s="148" t="s">
        <v>6940</v>
      </c>
      <c r="C227" s="220" t="s">
        <v>4</v>
      </c>
      <c r="D227" s="219" t="s">
        <v>30969</v>
      </c>
    </row>
    <row r="228" spans="1:4" ht="13.5">
      <c r="A228" s="148">
        <v>98446</v>
      </c>
      <c r="B228" s="148" t="s">
        <v>6941</v>
      </c>
      <c r="C228" s="220" t="s">
        <v>4</v>
      </c>
      <c r="D228" s="219" t="s">
        <v>30970</v>
      </c>
    </row>
    <row r="229" spans="1:4" ht="13.5">
      <c r="A229" s="148">
        <v>98447</v>
      </c>
      <c r="B229" s="148" t="s">
        <v>6942</v>
      </c>
      <c r="C229" s="220" t="s">
        <v>4</v>
      </c>
      <c r="D229" s="219" t="s">
        <v>30971</v>
      </c>
    </row>
    <row r="230" spans="1:4" ht="13.5">
      <c r="A230" s="148">
        <v>98448</v>
      </c>
      <c r="B230" s="148" t="s">
        <v>6943</v>
      </c>
      <c r="C230" s="220" t="s">
        <v>4</v>
      </c>
      <c r="D230" s="219" t="s">
        <v>30972</v>
      </c>
    </row>
    <row r="231" spans="1:4" ht="13.5">
      <c r="A231" s="148">
        <v>98449</v>
      </c>
      <c r="B231" s="148" t="s">
        <v>6944</v>
      </c>
      <c r="C231" s="220" t="s">
        <v>4</v>
      </c>
      <c r="D231" s="219" t="s">
        <v>30973</v>
      </c>
    </row>
    <row r="232" spans="1:4" ht="13.5">
      <c r="A232" s="148">
        <v>98450</v>
      </c>
      <c r="B232" s="148" t="s">
        <v>6945</v>
      </c>
      <c r="C232" s="220" t="s">
        <v>4</v>
      </c>
      <c r="D232" s="219" t="s">
        <v>30974</v>
      </c>
    </row>
    <row r="233" spans="1:4" ht="13.5">
      <c r="A233" s="148">
        <v>98451</v>
      </c>
      <c r="B233" s="148" t="s">
        <v>6946</v>
      </c>
      <c r="C233" s="220" t="s">
        <v>4</v>
      </c>
      <c r="D233" s="219" t="s">
        <v>30975</v>
      </c>
    </row>
    <row r="234" spans="1:4" ht="13.5">
      <c r="A234" s="148">
        <v>98452</v>
      </c>
      <c r="B234" s="148" t="s">
        <v>6947</v>
      </c>
      <c r="C234" s="220" t="s">
        <v>4</v>
      </c>
      <c r="D234" s="219" t="s">
        <v>30976</v>
      </c>
    </row>
    <row r="235" spans="1:4" ht="13.5">
      <c r="A235" s="148">
        <v>98453</v>
      </c>
      <c r="B235" s="148" t="s">
        <v>6948</v>
      </c>
      <c r="C235" s="220" t="s">
        <v>4</v>
      </c>
      <c r="D235" s="219" t="s">
        <v>30977</v>
      </c>
    </row>
    <row r="236" spans="1:4" ht="13.5">
      <c r="A236" s="148">
        <v>98454</v>
      </c>
      <c r="B236" s="148" t="s">
        <v>6949</v>
      </c>
      <c r="C236" s="220" t="s">
        <v>4</v>
      </c>
      <c r="D236" s="219" t="s">
        <v>30978</v>
      </c>
    </row>
    <row r="237" spans="1:4" ht="13.5">
      <c r="A237" s="148">
        <v>98455</v>
      </c>
      <c r="B237" s="148" t="s">
        <v>6950</v>
      </c>
      <c r="C237" s="220" t="s">
        <v>4</v>
      </c>
      <c r="D237" s="219" t="s">
        <v>30979</v>
      </c>
    </row>
    <row r="238" spans="1:4" ht="13.5">
      <c r="A238" s="148">
        <v>98456</v>
      </c>
      <c r="B238" s="148" t="s">
        <v>6951</v>
      </c>
      <c r="C238" s="220" t="s">
        <v>4</v>
      </c>
      <c r="D238" s="219" t="s">
        <v>30980</v>
      </c>
    </row>
    <row r="239" spans="1:4" ht="13.5">
      <c r="A239" s="148">
        <v>98458</v>
      </c>
      <c r="B239" s="148" t="s">
        <v>6952</v>
      </c>
      <c r="C239" s="220" t="s">
        <v>4</v>
      </c>
      <c r="D239" s="219" t="s">
        <v>30981</v>
      </c>
    </row>
    <row r="240" spans="1:4" ht="13.5">
      <c r="A240" s="148">
        <v>98459</v>
      </c>
      <c r="B240" s="148" t="s">
        <v>6953</v>
      </c>
      <c r="C240" s="220" t="s">
        <v>4</v>
      </c>
      <c r="D240" s="219" t="s">
        <v>30982</v>
      </c>
    </row>
    <row r="241" spans="1:4" ht="13.5">
      <c r="A241" s="148">
        <v>98460</v>
      </c>
      <c r="B241" s="148" t="s">
        <v>6954</v>
      </c>
      <c r="C241" s="220" t="s">
        <v>4</v>
      </c>
      <c r="D241" s="219" t="s">
        <v>30983</v>
      </c>
    </row>
    <row r="242" spans="1:4" ht="13.5">
      <c r="A242" s="148">
        <v>98461</v>
      </c>
      <c r="B242" s="148" t="s">
        <v>23638</v>
      </c>
      <c r="C242" s="220" t="s">
        <v>2</v>
      </c>
      <c r="D242" s="219" t="s">
        <v>30984</v>
      </c>
    </row>
    <row r="243" spans="1:4" ht="13.5">
      <c r="A243" s="148">
        <v>98462</v>
      </c>
      <c r="B243" s="148" t="s">
        <v>23639</v>
      </c>
      <c r="C243" s="220" t="s">
        <v>2</v>
      </c>
      <c r="D243" s="219" t="s">
        <v>30985</v>
      </c>
    </row>
    <row r="244" spans="1:4" ht="13.5">
      <c r="A244" s="148">
        <v>5631</v>
      </c>
      <c r="B244" s="148" t="s">
        <v>6955</v>
      </c>
      <c r="C244" s="220" t="s">
        <v>6956</v>
      </c>
      <c r="D244" s="219" t="s">
        <v>30986</v>
      </c>
    </row>
    <row r="245" spans="1:4" ht="13.5">
      <c r="A245" s="148">
        <v>5678</v>
      </c>
      <c r="B245" s="148" t="s">
        <v>6957</v>
      </c>
      <c r="C245" s="220" t="s">
        <v>6956</v>
      </c>
      <c r="D245" s="219" t="s">
        <v>30987</v>
      </c>
    </row>
    <row r="246" spans="1:4" ht="13.5">
      <c r="A246" s="148">
        <v>5680</v>
      </c>
      <c r="B246" s="148" t="s">
        <v>6958</v>
      </c>
      <c r="C246" s="220" t="s">
        <v>6956</v>
      </c>
      <c r="D246" s="219" t="s">
        <v>30988</v>
      </c>
    </row>
    <row r="247" spans="1:4" ht="13.5">
      <c r="A247" s="148">
        <v>5684</v>
      </c>
      <c r="B247" s="148" t="s">
        <v>6959</v>
      </c>
      <c r="C247" s="220" t="s">
        <v>6956</v>
      </c>
      <c r="D247" s="219" t="s">
        <v>30989</v>
      </c>
    </row>
    <row r="248" spans="1:4" ht="13.5">
      <c r="A248" s="148">
        <v>5689</v>
      </c>
      <c r="B248" s="148" t="s">
        <v>6960</v>
      </c>
      <c r="C248" s="220" t="s">
        <v>6956</v>
      </c>
      <c r="D248" s="219" t="s">
        <v>29783</v>
      </c>
    </row>
    <row r="249" spans="1:4" ht="13.5">
      <c r="A249" s="148">
        <v>5795</v>
      </c>
      <c r="B249" s="148" t="s">
        <v>6961</v>
      </c>
      <c r="C249" s="220" t="s">
        <v>6956</v>
      </c>
      <c r="D249" s="219" t="s">
        <v>26452</v>
      </c>
    </row>
    <row r="250" spans="1:4" ht="13.5">
      <c r="A250" s="148">
        <v>5811</v>
      </c>
      <c r="B250" s="148" t="s">
        <v>6962</v>
      </c>
      <c r="C250" s="220" t="s">
        <v>6956</v>
      </c>
      <c r="D250" s="219" t="s">
        <v>30990</v>
      </c>
    </row>
    <row r="251" spans="1:4" ht="13.5">
      <c r="A251" s="148">
        <v>5823</v>
      </c>
      <c r="B251" s="148" t="s">
        <v>6963</v>
      </c>
      <c r="C251" s="220" t="s">
        <v>6956</v>
      </c>
      <c r="D251" s="219" t="s">
        <v>30991</v>
      </c>
    </row>
    <row r="252" spans="1:4" ht="13.5">
      <c r="A252" s="148">
        <v>5824</v>
      </c>
      <c r="B252" s="148" t="s">
        <v>6964</v>
      </c>
      <c r="C252" s="220" t="s">
        <v>6956</v>
      </c>
      <c r="D252" s="219" t="s">
        <v>30992</v>
      </c>
    </row>
    <row r="253" spans="1:4" ht="13.5">
      <c r="A253" s="148">
        <v>5835</v>
      </c>
      <c r="B253" s="148" t="s">
        <v>6965</v>
      </c>
      <c r="C253" s="220" t="s">
        <v>6956</v>
      </c>
      <c r="D253" s="219" t="s">
        <v>30993</v>
      </c>
    </row>
    <row r="254" spans="1:4" ht="13.5">
      <c r="A254" s="148">
        <v>5839</v>
      </c>
      <c r="B254" s="148" t="s">
        <v>6966</v>
      </c>
      <c r="C254" s="220" t="s">
        <v>6956</v>
      </c>
      <c r="D254" s="219" t="s">
        <v>30994</v>
      </c>
    </row>
    <row r="255" spans="1:4" ht="13.5">
      <c r="A255" s="148">
        <v>5843</v>
      </c>
      <c r="B255" s="148" t="s">
        <v>6967</v>
      </c>
      <c r="C255" s="220" t="s">
        <v>6956</v>
      </c>
      <c r="D255" s="219" t="s">
        <v>30995</v>
      </c>
    </row>
    <row r="256" spans="1:4" ht="13.5">
      <c r="A256" s="148">
        <v>5847</v>
      </c>
      <c r="B256" s="148" t="s">
        <v>6968</v>
      </c>
      <c r="C256" s="220" t="s">
        <v>6956</v>
      </c>
      <c r="D256" s="219" t="s">
        <v>30996</v>
      </c>
    </row>
    <row r="257" spans="1:4" ht="13.5">
      <c r="A257" s="148">
        <v>5851</v>
      </c>
      <c r="B257" s="148" t="s">
        <v>6969</v>
      </c>
      <c r="C257" s="220" t="s">
        <v>6956</v>
      </c>
      <c r="D257" s="219" t="s">
        <v>30997</v>
      </c>
    </row>
    <row r="258" spans="1:4" ht="13.5">
      <c r="A258" s="148">
        <v>5855</v>
      </c>
      <c r="B258" s="148" t="s">
        <v>6970</v>
      </c>
      <c r="C258" s="220" t="s">
        <v>6956</v>
      </c>
      <c r="D258" s="219" t="s">
        <v>30998</v>
      </c>
    </row>
    <row r="259" spans="1:4" ht="13.5">
      <c r="A259" s="148">
        <v>5863</v>
      </c>
      <c r="B259" s="148" t="s">
        <v>6971</v>
      </c>
      <c r="C259" s="220" t="s">
        <v>6956</v>
      </c>
      <c r="D259" s="219" t="s">
        <v>30999</v>
      </c>
    </row>
    <row r="260" spans="1:4" ht="13.5">
      <c r="A260" s="148">
        <v>5867</v>
      </c>
      <c r="B260" s="148" t="s">
        <v>6972</v>
      </c>
      <c r="C260" s="220" t="s">
        <v>6956</v>
      </c>
      <c r="D260" s="219" t="s">
        <v>31000</v>
      </c>
    </row>
    <row r="261" spans="1:4" ht="13.5">
      <c r="A261" s="148">
        <v>5875</v>
      </c>
      <c r="B261" s="148" t="s">
        <v>6973</v>
      </c>
      <c r="C261" s="220" t="s">
        <v>6956</v>
      </c>
      <c r="D261" s="219" t="s">
        <v>31001</v>
      </c>
    </row>
    <row r="262" spans="1:4" ht="13.5">
      <c r="A262" s="148">
        <v>5879</v>
      </c>
      <c r="B262" s="148" t="s">
        <v>6974</v>
      </c>
      <c r="C262" s="220" t="s">
        <v>6956</v>
      </c>
      <c r="D262" s="219" t="s">
        <v>31002</v>
      </c>
    </row>
    <row r="263" spans="1:4" ht="13.5">
      <c r="A263" s="148">
        <v>5882</v>
      </c>
      <c r="B263" s="148" t="s">
        <v>6975</v>
      </c>
      <c r="C263" s="220" t="s">
        <v>6956</v>
      </c>
      <c r="D263" s="219" t="s">
        <v>31003</v>
      </c>
    </row>
    <row r="264" spans="1:4" ht="13.5">
      <c r="A264" s="148">
        <v>5890</v>
      </c>
      <c r="B264" s="148" t="s">
        <v>6976</v>
      </c>
      <c r="C264" s="220" t="s">
        <v>6956</v>
      </c>
      <c r="D264" s="219" t="s">
        <v>31004</v>
      </c>
    </row>
    <row r="265" spans="1:4" ht="13.5">
      <c r="A265" s="148">
        <v>5894</v>
      </c>
      <c r="B265" s="148" t="s">
        <v>6977</v>
      </c>
      <c r="C265" s="220" t="s">
        <v>6956</v>
      </c>
      <c r="D265" s="219" t="s">
        <v>30241</v>
      </c>
    </row>
    <row r="266" spans="1:4" ht="13.5">
      <c r="A266" s="148">
        <v>5901</v>
      </c>
      <c r="B266" s="148" t="s">
        <v>6978</v>
      </c>
      <c r="C266" s="220" t="s">
        <v>6956</v>
      </c>
      <c r="D266" s="219" t="s">
        <v>31005</v>
      </c>
    </row>
    <row r="267" spans="1:4" ht="13.5">
      <c r="A267" s="148">
        <v>5909</v>
      </c>
      <c r="B267" s="148" t="s">
        <v>6979</v>
      </c>
      <c r="C267" s="220" t="s">
        <v>6956</v>
      </c>
      <c r="D267" s="219" t="s">
        <v>31006</v>
      </c>
    </row>
    <row r="268" spans="1:4" ht="13.5">
      <c r="A268" s="148">
        <v>5921</v>
      </c>
      <c r="B268" s="148" t="s">
        <v>6980</v>
      </c>
      <c r="C268" s="220" t="s">
        <v>6956</v>
      </c>
      <c r="D268" s="219" t="s">
        <v>28273</v>
      </c>
    </row>
    <row r="269" spans="1:4" ht="13.5">
      <c r="A269" s="148">
        <v>5928</v>
      </c>
      <c r="B269" s="148" t="s">
        <v>6981</v>
      </c>
      <c r="C269" s="220" t="s">
        <v>6956</v>
      </c>
      <c r="D269" s="219" t="s">
        <v>31007</v>
      </c>
    </row>
    <row r="270" spans="1:4" ht="13.5">
      <c r="A270" s="148">
        <v>5932</v>
      </c>
      <c r="B270" s="148" t="s">
        <v>6982</v>
      </c>
      <c r="C270" s="220" t="s">
        <v>6956</v>
      </c>
      <c r="D270" s="219" t="s">
        <v>31008</v>
      </c>
    </row>
    <row r="271" spans="1:4" ht="13.5">
      <c r="A271" s="148">
        <v>5940</v>
      </c>
      <c r="B271" s="148" t="s">
        <v>6983</v>
      </c>
      <c r="C271" s="220" t="s">
        <v>6956</v>
      </c>
      <c r="D271" s="219" t="s">
        <v>31009</v>
      </c>
    </row>
    <row r="272" spans="1:4" ht="13.5">
      <c r="A272" s="148">
        <v>5944</v>
      </c>
      <c r="B272" s="148" t="s">
        <v>6984</v>
      </c>
      <c r="C272" s="220" t="s">
        <v>6956</v>
      </c>
      <c r="D272" s="219" t="s">
        <v>31010</v>
      </c>
    </row>
    <row r="273" spans="1:4" ht="13.5">
      <c r="A273" s="148">
        <v>5953</v>
      </c>
      <c r="B273" s="148" t="s">
        <v>6985</v>
      </c>
      <c r="C273" s="220" t="s">
        <v>6956</v>
      </c>
      <c r="D273" s="219" t="s">
        <v>31011</v>
      </c>
    </row>
    <row r="274" spans="1:4" ht="13.5">
      <c r="A274" s="148">
        <v>6259</v>
      </c>
      <c r="B274" s="148" t="s">
        <v>6986</v>
      </c>
      <c r="C274" s="220" t="s">
        <v>6956</v>
      </c>
      <c r="D274" s="219" t="s">
        <v>31012</v>
      </c>
    </row>
    <row r="275" spans="1:4" ht="13.5">
      <c r="A275" s="148">
        <v>6879</v>
      </c>
      <c r="B275" s="148" t="s">
        <v>6987</v>
      </c>
      <c r="C275" s="220" t="s">
        <v>6956</v>
      </c>
      <c r="D275" s="219" t="s">
        <v>31013</v>
      </c>
    </row>
    <row r="276" spans="1:4" ht="13.5">
      <c r="A276" s="148">
        <v>7030</v>
      </c>
      <c r="B276" s="148" t="s">
        <v>6988</v>
      </c>
      <c r="C276" s="220" t="s">
        <v>6956</v>
      </c>
      <c r="D276" s="219" t="s">
        <v>31014</v>
      </c>
    </row>
    <row r="277" spans="1:4" ht="13.5">
      <c r="A277" s="148">
        <v>7042</v>
      </c>
      <c r="B277" s="148" t="s">
        <v>6989</v>
      </c>
      <c r="C277" s="220" t="s">
        <v>6956</v>
      </c>
      <c r="D277" s="219" t="s">
        <v>28937</v>
      </c>
    </row>
    <row r="278" spans="1:4" ht="13.5">
      <c r="A278" s="148">
        <v>7049</v>
      </c>
      <c r="B278" s="148" t="s">
        <v>6990</v>
      </c>
      <c r="C278" s="220" t="s">
        <v>6956</v>
      </c>
      <c r="D278" s="219" t="s">
        <v>31015</v>
      </c>
    </row>
    <row r="279" spans="1:4" ht="13.5">
      <c r="A279" s="148">
        <v>67826</v>
      </c>
      <c r="B279" s="148" t="s">
        <v>6991</v>
      </c>
      <c r="C279" s="220" t="s">
        <v>6956</v>
      </c>
      <c r="D279" s="219" t="s">
        <v>26613</v>
      </c>
    </row>
    <row r="280" spans="1:4" ht="13.5">
      <c r="A280" s="148">
        <v>73417</v>
      </c>
      <c r="B280" s="148" t="s">
        <v>6992</v>
      </c>
      <c r="C280" s="220" t="s">
        <v>6956</v>
      </c>
      <c r="D280" s="219" t="s">
        <v>31016</v>
      </c>
    </row>
    <row r="281" spans="1:4" ht="13.5">
      <c r="A281" s="148">
        <v>73436</v>
      </c>
      <c r="B281" s="148" t="s">
        <v>6993</v>
      </c>
      <c r="C281" s="220" t="s">
        <v>6956</v>
      </c>
      <c r="D281" s="219" t="s">
        <v>31017</v>
      </c>
    </row>
    <row r="282" spans="1:4" ht="13.5">
      <c r="A282" s="148">
        <v>73467</v>
      </c>
      <c r="B282" s="148" t="s">
        <v>6994</v>
      </c>
      <c r="C282" s="220" t="s">
        <v>6956</v>
      </c>
      <c r="D282" s="219" t="s">
        <v>31018</v>
      </c>
    </row>
    <row r="283" spans="1:4" ht="13.5">
      <c r="A283" s="148">
        <v>73536</v>
      </c>
      <c r="B283" s="148" t="s">
        <v>6995</v>
      </c>
      <c r="C283" s="220" t="s">
        <v>6956</v>
      </c>
      <c r="D283" s="219" t="s">
        <v>30994</v>
      </c>
    </row>
    <row r="284" spans="1:4" ht="13.5">
      <c r="A284" s="148">
        <v>83362</v>
      </c>
      <c r="B284" s="148" t="s">
        <v>6996</v>
      </c>
      <c r="C284" s="220" t="s">
        <v>6956</v>
      </c>
      <c r="D284" s="219" t="s">
        <v>31019</v>
      </c>
    </row>
    <row r="285" spans="1:4" ht="13.5">
      <c r="A285" s="148">
        <v>83765</v>
      </c>
      <c r="B285" s="148" t="s">
        <v>6997</v>
      </c>
      <c r="C285" s="220" t="s">
        <v>6956</v>
      </c>
      <c r="D285" s="219" t="s">
        <v>31020</v>
      </c>
    </row>
    <row r="286" spans="1:4" ht="13.5">
      <c r="A286" s="148">
        <v>87445</v>
      </c>
      <c r="B286" s="148" t="s">
        <v>6998</v>
      </c>
      <c r="C286" s="220" t="s">
        <v>6956</v>
      </c>
      <c r="D286" s="219" t="s">
        <v>31021</v>
      </c>
    </row>
    <row r="287" spans="1:4" ht="13.5">
      <c r="A287" s="148">
        <v>88386</v>
      </c>
      <c r="B287" s="148" t="s">
        <v>6999</v>
      </c>
      <c r="C287" s="220" t="s">
        <v>6956</v>
      </c>
      <c r="D287" s="219" t="s">
        <v>30224</v>
      </c>
    </row>
    <row r="288" spans="1:4" ht="13.5">
      <c r="A288" s="148">
        <v>88393</v>
      </c>
      <c r="B288" s="148" t="s">
        <v>7000</v>
      </c>
      <c r="C288" s="220" t="s">
        <v>6956</v>
      </c>
      <c r="D288" s="219" t="s">
        <v>31022</v>
      </c>
    </row>
    <row r="289" spans="1:4" ht="13.5">
      <c r="A289" s="148">
        <v>88399</v>
      </c>
      <c r="B289" s="148" t="s">
        <v>7001</v>
      </c>
      <c r="C289" s="220" t="s">
        <v>6956</v>
      </c>
      <c r="D289" s="219" t="s">
        <v>29403</v>
      </c>
    </row>
    <row r="290" spans="1:4" ht="13.5">
      <c r="A290" s="148">
        <v>88418</v>
      </c>
      <c r="B290" s="148" t="s">
        <v>7002</v>
      </c>
      <c r="C290" s="220" t="s">
        <v>6956</v>
      </c>
      <c r="D290" s="219" t="s">
        <v>27666</v>
      </c>
    </row>
    <row r="291" spans="1:4" ht="13.5">
      <c r="A291" s="148">
        <v>88433</v>
      </c>
      <c r="B291" s="148" t="s">
        <v>7003</v>
      </c>
      <c r="C291" s="220" t="s">
        <v>6956</v>
      </c>
      <c r="D291" s="219" t="s">
        <v>31023</v>
      </c>
    </row>
    <row r="292" spans="1:4" ht="13.5">
      <c r="A292" s="148">
        <v>88830</v>
      </c>
      <c r="B292" s="148" t="s">
        <v>7004</v>
      </c>
      <c r="C292" s="220" t="s">
        <v>6956</v>
      </c>
      <c r="D292" s="219" t="s">
        <v>26366</v>
      </c>
    </row>
    <row r="293" spans="1:4" ht="13.5">
      <c r="A293" s="148">
        <v>88843</v>
      </c>
      <c r="B293" s="148" t="s">
        <v>7005</v>
      </c>
      <c r="C293" s="220" t="s">
        <v>6956</v>
      </c>
      <c r="D293" s="219" t="s">
        <v>31024</v>
      </c>
    </row>
    <row r="294" spans="1:4" ht="13.5">
      <c r="A294" s="148">
        <v>88907</v>
      </c>
      <c r="B294" s="148" t="s">
        <v>7006</v>
      </c>
      <c r="C294" s="220" t="s">
        <v>6956</v>
      </c>
      <c r="D294" s="219" t="s">
        <v>31025</v>
      </c>
    </row>
    <row r="295" spans="1:4" ht="13.5">
      <c r="A295" s="148">
        <v>89021</v>
      </c>
      <c r="B295" s="148" t="s">
        <v>7007</v>
      </c>
      <c r="C295" s="220" t="s">
        <v>6956</v>
      </c>
      <c r="D295" s="219" t="s">
        <v>31026</v>
      </c>
    </row>
    <row r="296" spans="1:4" ht="13.5">
      <c r="A296" s="148">
        <v>89028</v>
      </c>
      <c r="B296" s="148" t="s">
        <v>7008</v>
      </c>
      <c r="C296" s="220" t="s">
        <v>6956</v>
      </c>
      <c r="D296" s="219" t="s">
        <v>31027</v>
      </c>
    </row>
    <row r="297" spans="1:4" ht="13.5">
      <c r="A297" s="148">
        <v>89032</v>
      </c>
      <c r="B297" s="148" t="s">
        <v>7009</v>
      </c>
      <c r="C297" s="220" t="s">
        <v>6956</v>
      </c>
      <c r="D297" s="219" t="s">
        <v>31028</v>
      </c>
    </row>
    <row r="298" spans="1:4" ht="13.5">
      <c r="A298" s="148">
        <v>89035</v>
      </c>
      <c r="B298" s="148" t="s">
        <v>7010</v>
      </c>
      <c r="C298" s="220" t="s">
        <v>6956</v>
      </c>
      <c r="D298" s="219" t="s">
        <v>31029</v>
      </c>
    </row>
    <row r="299" spans="1:4" ht="13.5">
      <c r="A299" s="148">
        <v>89225</v>
      </c>
      <c r="B299" s="148" t="s">
        <v>7011</v>
      </c>
      <c r="C299" s="220" t="s">
        <v>6956</v>
      </c>
      <c r="D299" s="219" t="s">
        <v>26380</v>
      </c>
    </row>
    <row r="300" spans="1:4" ht="13.5">
      <c r="A300" s="148">
        <v>89234</v>
      </c>
      <c r="B300" s="148" t="s">
        <v>7012</v>
      </c>
      <c r="C300" s="220" t="s">
        <v>6956</v>
      </c>
      <c r="D300" s="219" t="s">
        <v>31030</v>
      </c>
    </row>
    <row r="301" spans="1:4" ht="13.5">
      <c r="A301" s="148">
        <v>89242</v>
      </c>
      <c r="B301" s="148" t="s">
        <v>7013</v>
      </c>
      <c r="C301" s="220" t="s">
        <v>6956</v>
      </c>
      <c r="D301" s="219" t="s">
        <v>31031</v>
      </c>
    </row>
    <row r="302" spans="1:4" ht="13.5">
      <c r="A302" s="148">
        <v>89250</v>
      </c>
      <c r="B302" s="148" t="s">
        <v>7014</v>
      </c>
      <c r="C302" s="220" t="s">
        <v>6956</v>
      </c>
      <c r="D302" s="219" t="s">
        <v>31032</v>
      </c>
    </row>
    <row r="303" spans="1:4" ht="13.5">
      <c r="A303" s="148">
        <v>89257</v>
      </c>
      <c r="B303" s="148" t="s">
        <v>7015</v>
      </c>
      <c r="C303" s="220" t="s">
        <v>6956</v>
      </c>
      <c r="D303" s="219" t="s">
        <v>30862</v>
      </c>
    </row>
    <row r="304" spans="1:4" ht="13.5">
      <c r="A304" s="148">
        <v>89272</v>
      </c>
      <c r="B304" s="148" t="s">
        <v>7016</v>
      </c>
      <c r="C304" s="220" t="s">
        <v>6956</v>
      </c>
      <c r="D304" s="219" t="s">
        <v>31033</v>
      </c>
    </row>
    <row r="305" spans="1:4" ht="13.5">
      <c r="A305" s="148">
        <v>89278</v>
      </c>
      <c r="B305" s="148" t="s">
        <v>7017</v>
      </c>
      <c r="C305" s="220" t="s">
        <v>6956</v>
      </c>
      <c r="D305" s="219" t="s">
        <v>27588</v>
      </c>
    </row>
    <row r="306" spans="1:4" ht="13.5">
      <c r="A306" s="148">
        <v>89843</v>
      </c>
      <c r="B306" s="148" t="s">
        <v>7018</v>
      </c>
      <c r="C306" s="220" t="s">
        <v>6956</v>
      </c>
      <c r="D306" s="219" t="s">
        <v>31034</v>
      </c>
    </row>
    <row r="307" spans="1:4" ht="13.5">
      <c r="A307" s="148">
        <v>89876</v>
      </c>
      <c r="B307" s="148" t="s">
        <v>7019</v>
      </c>
      <c r="C307" s="220" t="s">
        <v>6956</v>
      </c>
      <c r="D307" s="219" t="s">
        <v>31035</v>
      </c>
    </row>
    <row r="308" spans="1:4" ht="13.5">
      <c r="A308" s="148">
        <v>89883</v>
      </c>
      <c r="B308" s="148" t="s">
        <v>7020</v>
      </c>
      <c r="C308" s="220" t="s">
        <v>6956</v>
      </c>
      <c r="D308" s="219" t="s">
        <v>31036</v>
      </c>
    </row>
    <row r="309" spans="1:4" ht="13.5">
      <c r="A309" s="148">
        <v>90586</v>
      </c>
      <c r="B309" s="148" t="s">
        <v>7021</v>
      </c>
      <c r="C309" s="220" t="s">
        <v>6956</v>
      </c>
      <c r="D309" s="219" t="s">
        <v>26695</v>
      </c>
    </row>
    <row r="310" spans="1:4" ht="13.5">
      <c r="A310" s="148">
        <v>90625</v>
      </c>
      <c r="B310" s="148" t="s">
        <v>7022</v>
      </c>
      <c r="C310" s="220" t="s">
        <v>6956</v>
      </c>
      <c r="D310" s="219" t="s">
        <v>31037</v>
      </c>
    </row>
    <row r="311" spans="1:4" ht="13.5">
      <c r="A311" s="148">
        <v>90631</v>
      </c>
      <c r="B311" s="148" t="s">
        <v>7023</v>
      </c>
      <c r="C311" s="220" t="s">
        <v>6956</v>
      </c>
      <c r="D311" s="219" t="s">
        <v>31038</v>
      </c>
    </row>
    <row r="312" spans="1:4" ht="13.5">
      <c r="A312" s="148">
        <v>90637</v>
      </c>
      <c r="B312" s="148" t="s">
        <v>7024</v>
      </c>
      <c r="C312" s="220" t="s">
        <v>6956</v>
      </c>
      <c r="D312" s="219" t="s">
        <v>27313</v>
      </c>
    </row>
    <row r="313" spans="1:4" ht="13.5">
      <c r="A313" s="148">
        <v>90643</v>
      </c>
      <c r="B313" s="148" t="s">
        <v>7025</v>
      </c>
      <c r="C313" s="220" t="s">
        <v>6956</v>
      </c>
      <c r="D313" s="219" t="s">
        <v>31039</v>
      </c>
    </row>
    <row r="314" spans="1:4" ht="13.5">
      <c r="A314" s="148">
        <v>90650</v>
      </c>
      <c r="B314" s="148" t="s">
        <v>7026</v>
      </c>
      <c r="C314" s="220" t="s">
        <v>6956</v>
      </c>
      <c r="D314" s="219" t="s">
        <v>31040</v>
      </c>
    </row>
    <row r="315" spans="1:4" ht="13.5">
      <c r="A315" s="148">
        <v>90656</v>
      </c>
      <c r="B315" s="148" t="s">
        <v>7027</v>
      </c>
      <c r="C315" s="220" t="s">
        <v>6956</v>
      </c>
      <c r="D315" s="219" t="s">
        <v>31041</v>
      </c>
    </row>
    <row r="316" spans="1:4" ht="13.5">
      <c r="A316" s="148">
        <v>90662</v>
      </c>
      <c r="B316" s="148" t="s">
        <v>7028</v>
      </c>
      <c r="C316" s="220" t="s">
        <v>6956</v>
      </c>
      <c r="D316" s="219" t="s">
        <v>28305</v>
      </c>
    </row>
    <row r="317" spans="1:4" ht="13.5">
      <c r="A317" s="148">
        <v>90668</v>
      </c>
      <c r="B317" s="148" t="s">
        <v>7029</v>
      </c>
      <c r="C317" s="220" t="s">
        <v>6956</v>
      </c>
      <c r="D317" s="219" t="s">
        <v>31042</v>
      </c>
    </row>
    <row r="318" spans="1:4" ht="13.5">
      <c r="A318" s="148">
        <v>90674</v>
      </c>
      <c r="B318" s="148" t="s">
        <v>7030</v>
      </c>
      <c r="C318" s="220" t="s">
        <v>6956</v>
      </c>
      <c r="D318" s="219" t="s">
        <v>31043</v>
      </c>
    </row>
    <row r="319" spans="1:4" ht="13.5">
      <c r="A319" s="148">
        <v>90680</v>
      </c>
      <c r="B319" s="148" t="s">
        <v>7031</v>
      </c>
      <c r="C319" s="220" t="s">
        <v>6956</v>
      </c>
      <c r="D319" s="219" t="s">
        <v>31044</v>
      </c>
    </row>
    <row r="320" spans="1:4" ht="13.5">
      <c r="A320" s="148">
        <v>90686</v>
      </c>
      <c r="B320" s="148" t="s">
        <v>7032</v>
      </c>
      <c r="C320" s="220" t="s">
        <v>6956</v>
      </c>
      <c r="D320" s="219" t="s">
        <v>31045</v>
      </c>
    </row>
    <row r="321" spans="1:4" ht="13.5">
      <c r="A321" s="148">
        <v>90692</v>
      </c>
      <c r="B321" s="148" t="s">
        <v>7033</v>
      </c>
      <c r="C321" s="220" t="s">
        <v>6956</v>
      </c>
      <c r="D321" s="219" t="s">
        <v>31046</v>
      </c>
    </row>
    <row r="322" spans="1:4" ht="13.5">
      <c r="A322" s="148">
        <v>90964</v>
      </c>
      <c r="B322" s="148" t="s">
        <v>7034</v>
      </c>
      <c r="C322" s="220" t="s">
        <v>6956</v>
      </c>
      <c r="D322" s="219" t="s">
        <v>29319</v>
      </c>
    </row>
    <row r="323" spans="1:4" ht="13.5">
      <c r="A323" s="148">
        <v>90972</v>
      </c>
      <c r="B323" s="148" t="s">
        <v>7035</v>
      </c>
      <c r="C323" s="220" t="s">
        <v>6956</v>
      </c>
      <c r="D323" s="219" t="s">
        <v>31047</v>
      </c>
    </row>
    <row r="324" spans="1:4" ht="13.5">
      <c r="A324" s="148">
        <v>90979</v>
      </c>
      <c r="B324" s="148" t="s">
        <v>7036</v>
      </c>
      <c r="C324" s="220" t="s">
        <v>6956</v>
      </c>
      <c r="D324" s="219" t="s">
        <v>31048</v>
      </c>
    </row>
    <row r="325" spans="1:4" ht="13.5">
      <c r="A325" s="148">
        <v>90991</v>
      </c>
      <c r="B325" s="148" t="s">
        <v>7037</v>
      </c>
      <c r="C325" s="220" t="s">
        <v>6956</v>
      </c>
      <c r="D325" s="219" t="s">
        <v>31049</v>
      </c>
    </row>
    <row r="326" spans="1:4" ht="13.5">
      <c r="A326" s="148">
        <v>90999</v>
      </c>
      <c r="B326" s="148" t="s">
        <v>7038</v>
      </c>
      <c r="C326" s="220" t="s">
        <v>6956</v>
      </c>
      <c r="D326" s="219" t="s">
        <v>31050</v>
      </c>
    </row>
    <row r="327" spans="1:4" ht="13.5">
      <c r="A327" s="148">
        <v>91031</v>
      </c>
      <c r="B327" s="148" t="s">
        <v>7039</v>
      </c>
      <c r="C327" s="220" t="s">
        <v>6956</v>
      </c>
      <c r="D327" s="219" t="s">
        <v>31051</v>
      </c>
    </row>
    <row r="328" spans="1:4" ht="13.5">
      <c r="A328" s="148">
        <v>91277</v>
      </c>
      <c r="B328" s="148" t="s">
        <v>7040</v>
      </c>
      <c r="C328" s="220" t="s">
        <v>6956</v>
      </c>
      <c r="D328" s="219" t="s">
        <v>31052</v>
      </c>
    </row>
    <row r="329" spans="1:4" ht="13.5">
      <c r="A329" s="148">
        <v>91283</v>
      </c>
      <c r="B329" s="148" t="s">
        <v>7041</v>
      </c>
      <c r="C329" s="220" t="s">
        <v>6956</v>
      </c>
      <c r="D329" s="219" t="s">
        <v>30214</v>
      </c>
    </row>
    <row r="330" spans="1:4" ht="13.5">
      <c r="A330" s="148">
        <v>91386</v>
      </c>
      <c r="B330" s="148" t="s">
        <v>7042</v>
      </c>
      <c r="C330" s="220" t="s">
        <v>6956</v>
      </c>
      <c r="D330" s="219" t="s">
        <v>31053</v>
      </c>
    </row>
    <row r="331" spans="1:4" ht="13.5">
      <c r="A331" s="148">
        <v>91533</v>
      </c>
      <c r="B331" s="148" t="s">
        <v>7043</v>
      </c>
      <c r="C331" s="220" t="s">
        <v>6956</v>
      </c>
      <c r="D331" s="219" t="s">
        <v>29949</v>
      </c>
    </row>
    <row r="332" spans="1:4" ht="13.5">
      <c r="A332" s="148">
        <v>91634</v>
      </c>
      <c r="B332" s="148" t="s">
        <v>7044</v>
      </c>
      <c r="C332" s="220" t="s">
        <v>6956</v>
      </c>
      <c r="D332" s="219" t="s">
        <v>31054</v>
      </c>
    </row>
    <row r="333" spans="1:4" ht="13.5">
      <c r="A333" s="148">
        <v>91645</v>
      </c>
      <c r="B333" s="148" t="s">
        <v>7045</v>
      </c>
      <c r="C333" s="220" t="s">
        <v>6956</v>
      </c>
      <c r="D333" s="219" t="s">
        <v>31055</v>
      </c>
    </row>
    <row r="334" spans="1:4" ht="13.5">
      <c r="A334" s="148">
        <v>91692</v>
      </c>
      <c r="B334" s="148" t="s">
        <v>7046</v>
      </c>
      <c r="C334" s="220" t="s">
        <v>6956</v>
      </c>
      <c r="D334" s="219" t="s">
        <v>29491</v>
      </c>
    </row>
    <row r="335" spans="1:4" ht="13.5">
      <c r="A335" s="148">
        <v>92043</v>
      </c>
      <c r="B335" s="148" t="s">
        <v>7047</v>
      </c>
      <c r="C335" s="220" t="s">
        <v>6956</v>
      </c>
      <c r="D335" s="219" t="s">
        <v>30404</v>
      </c>
    </row>
    <row r="336" spans="1:4" ht="13.5">
      <c r="A336" s="148">
        <v>92106</v>
      </c>
      <c r="B336" s="148" t="s">
        <v>7048</v>
      </c>
      <c r="C336" s="220" t="s">
        <v>6956</v>
      </c>
      <c r="D336" s="219" t="s">
        <v>27823</v>
      </c>
    </row>
    <row r="337" spans="1:4" ht="13.5">
      <c r="A337" s="148">
        <v>92112</v>
      </c>
      <c r="B337" s="148" t="s">
        <v>7049</v>
      </c>
      <c r="C337" s="220" t="s">
        <v>6956</v>
      </c>
      <c r="D337" s="219" t="s">
        <v>30320</v>
      </c>
    </row>
    <row r="338" spans="1:4" ht="13.5">
      <c r="A338" s="148">
        <v>92118</v>
      </c>
      <c r="B338" s="148" t="s">
        <v>7050</v>
      </c>
      <c r="C338" s="220" t="s">
        <v>6956</v>
      </c>
      <c r="D338" s="219" t="s">
        <v>31056</v>
      </c>
    </row>
    <row r="339" spans="1:4" ht="13.5">
      <c r="A339" s="148">
        <v>92138</v>
      </c>
      <c r="B339" s="148" t="s">
        <v>7051</v>
      </c>
      <c r="C339" s="220" t="s">
        <v>6956</v>
      </c>
      <c r="D339" s="219" t="s">
        <v>31057</v>
      </c>
    </row>
    <row r="340" spans="1:4" ht="13.5">
      <c r="A340" s="148">
        <v>92145</v>
      </c>
      <c r="B340" s="148" t="s">
        <v>7052</v>
      </c>
      <c r="C340" s="220" t="s">
        <v>6956</v>
      </c>
      <c r="D340" s="219" t="s">
        <v>31058</v>
      </c>
    </row>
    <row r="341" spans="1:4" ht="13.5">
      <c r="A341" s="148">
        <v>92242</v>
      </c>
      <c r="B341" s="148" t="s">
        <v>7053</v>
      </c>
      <c r="C341" s="220" t="s">
        <v>6956</v>
      </c>
      <c r="D341" s="219" t="s">
        <v>31059</v>
      </c>
    </row>
    <row r="342" spans="1:4" ht="13.5">
      <c r="A342" s="148">
        <v>92716</v>
      </c>
      <c r="B342" s="148" t="s">
        <v>7054</v>
      </c>
      <c r="C342" s="220" t="s">
        <v>6956</v>
      </c>
      <c r="D342" s="219" t="s">
        <v>28650</v>
      </c>
    </row>
    <row r="343" spans="1:4" ht="13.5">
      <c r="A343" s="148">
        <v>92960</v>
      </c>
      <c r="B343" s="148" t="s">
        <v>7055</v>
      </c>
      <c r="C343" s="220" t="s">
        <v>6956</v>
      </c>
      <c r="D343" s="219" t="s">
        <v>31060</v>
      </c>
    </row>
    <row r="344" spans="1:4" ht="13.5">
      <c r="A344" s="148">
        <v>92966</v>
      </c>
      <c r="B344" s="148" t="s">
        <v>7056</v>
      </c>
      <c r="C344" s="220" t="s">
        <v>6956</v>
      </c>
      <c r="D344" s="219" t="s">
        <v>30354</v>
      </c>
    </row>
    <row r="345" spans="1:4" ht="13.5">
      <c r="A345" s="148">
        <v>93224</v>
      </c>
      <c r="B345" s="148" t="s">
        <v>7057</v>
      </c>
      <c r="C345" s="220" t="s">
        <v>6956</v>
      </c>
      <c r="D345" s="219" t="s">
        <v>31061</v>
      </c>
    </row>
    <row r="346" spans="1:4" ht="13.5">
      <c r="A346" s="148">
        <v>93233</v>
      </c>
      <c r="B346" s="148" t="s">
        <v>7058</v>
      </c>
      <c r="C346" s="220" t="s">
        <v>6956</v>
      </c>
      <c r="D346" s="219" t="s">
        <v>31062</v>
      </c>
    </row>
    <row r="347" spans="1:4" ht="13.5">
      <c r="A347" s="148">
        <v>93272</v>
      </c>
      <c r="B347" s="148" t="s">
        <v>7059</v>
      </c>
      <c r="C347" s="220" t="s">
        <v>6956</v>
      </c>
      <c r="D347" s="219" t="s">
        <v>31063</v>
      </c>
    </row>
    <row r="348" spans="1:4" ht="13.5">
      <c r="A348" s="148">
        <v>93281</v>
      </c>
      <c r="B348" s="148" t="s">
        <v>7060</v>
      </c>
      <c r="C348" s="220" t="s">
        <v>6956</v>
      </c>
      <c r="D348" s="219" t="s">
        <v>31064</v>
      </c>
    </row>
    <row r="349" spans="1:4" ht="13.5">
      <c r="A349" s="148">
        <v>93287</v>
      </c>
      <c r="B349" s="148" t="s">
        <v>7061</v>
      </c>
      <c r="C349" s="220" t="s">
        <v>6956</v>
      </c>
      <c r="D349" s="219" t="s">
        <v>31065</v>
      </c>
    </row>
    <row r="350" spans="1:4" ht="13.5">
      <c r="A350" s="148">
        <v>93402</v>
      </c>
      <c r="B350" s="148" t="s">
        <v>7062</v>
      </c>
      <c r="C350" s="220" t="s">
        <v>6956</v>
      </c>
      <c r="D350" s="219" t="s">
        <v>31066</v>
      </c>
    </row>
    <row r="351" spans="1:4" ht="13.5">
      <c r="A351" s="148">
        <v>93408</v>
      </c>
      <c r="B351" s="148" t="s">
        <v>7063</v>
      </c>
      <c r="C351" s="220" t="s">
        <v>6956</v>
      </c>
      <c r="D351" s="219" t="s">
        <v>31067</v>
      </c>
    </row>
    <row r="352" spans="1:4" ht="13.5">
      <c r="A352" s="148">
        <v>93415</v>
      </c>
      <c r="B352" s="148" t="s">
        <v>7064</v>
      </c>
      <c r="C352" s="220" t="s">
        <v>6956</v>
      </c>
      <c r="D352" s="219" t="s">
        <v>26455</v>
      </c>
    </row>
    <row r="353" spans="1:4" ht="13.5">
      <c r="A353" s="148">
        <v>93421</v>
      </c>
      <c r="B353" s="148" t="s">
        <v>7065</v>
      </c>
      <c r="C353" s="220" t="s">
        <v>6956</v>
      </c>
      <c r="D353" s="219" t="s">
        <v>31068</v>
      </c>
    </row>
    <row r="354" spans="1:4" ht="13.5">
      <c r="A354" s="148">
        <v>93427</v>
      </c>
      <c r="B354" s="148" t="s">
        <v>7066</v>
      </c>
      <c r="C354" s="220" t="s">
        <v>6956</v>
      </c>
      <c r="D354" s="219" t="s">
        <v>31069</v>
      </c>
    </row>
    <row r="355" spans="1:4" ht="13.5">
      <c r="A355" s="148">
        <v>93433</v>
      </c>
      <c r="B355" s="148" t="s">
        <v>7067</v>
      </c>
      <c r="C355" s="220" t="s">
        <v>6956</v>
      </c>
      <c r="D355" s="219" t="s">
        <v>31070</v>
      </c>
    </row>
    <row r="356" spans="1:4" ht="13.5">
      <c r="A356" s="148">
        <v>93439</v>
      </c>
      <c r="B356" s="148" t="s">
        <v>7068</v>
      </c>
      <c r="C356" s="220" t="s">
        <v>6956</v>
      </c>
      <c r="D356" s="219" t="s">
        <v>31071</v>
      </c>
    </row>
    <row r="357" spans="1:4" ht="13.5">
      <c r="A357" s="148">
        <v>95121</v>
      </c>
      <c r="B357" s="148" t="s">
        <v>7069</v>
      </c>
      <c r="C357" s="220" t="s">
        <v>6956</v>
      </c>
      <c r="D357" s="219" t="s">
        <v>31072</v>
      </c>
    </row>
    <row r="358" spans="1:4" ht="13.5">
      <c r="A358" s="148">
        <v>95127</v>
      </c>
      <c r="B358" s="148" t="s">
        <v>7070</v>
      </c>
      <c r="C358" s="220" t="s">
        <v>6956</v>
      </c>
      <c r="D358" s="219" t="s">
        <v>31073</v>
      </c>
    </row>
    <row r="359" spans="1:4" ht="13.5">
      <c r="A359" s="148">
        <v>95133</v>
      </c>
      <c r="B359" s="148" t="s">
        <v>7071</v>
      </c>
      <c r="C359" s="220" t="s">
        <v>6956</v>
      </c>
      <c r="D359" s="219" t="s">
        <v>31074</v>
      </c>
    </row>
    <row r="360" spans="1:4" ht="13.5">
      <c r="A360" s="148">
        <v>95139</v>
      </c>
      <c r="B360" s="148" t="s">
        <v>7072</v>
      </c>
      <c r="C360" s="220" t="s">
        <v>6956</v>
      </c>
      <c r="D360" s="219" t="s">
        <v>26368</v>
      </c>
    </row>
    <row r="361" spans="1:4" ht="13.5">
      <c r="A361" s="148">
        <v>95212</v>
      </c>
      <c r="B361" s="148" t="s">
        <v>7073</v>
      </c>
      <c r="C361" s="220" t="s">
        <v>6956</v>
      </c>
      <c r="D361" s="219" t="s">
        <v>31075</v>
      </c>
    </row>
    <row r="362" spans="1:4" ht="13.5">
      <c r="A362" s="148">
        <v>95218</v>
      </c>
      <c r="B362" s="148" t="s">
        <v>7074</v>
      </c>
      <c r="C362" s="220" t="s">
        <v>6956</v>
      </c>
      <c r="D362" s="219" t="s">
        <v>31076</v>
      </c>
    </row>
    <row r="363" spans="1:4" ht="13.5">
      <c r="A363" s="148">
        <v>95258</v>
      </c>
      <c r="B363" s="148" t="s">
        <v>7075</v>
      </c>
      <c r="C363" s="220" t="s">
        <v>6956</v>
      </c>
      <c r="D363" s="219" t="s">
        <v>26973</v>
      </c>
    </row>
    <row r="364" spans="1:4" ht="13.5">
      <c r="A364" s="148">
        <v>95264</v>
      </c>
      <c r="B364" s="148" t="s">
        <v>7076</v>
      </c>
      <c r="C364" s="220" t="s">
        <v>6956</v>
      </c>
      <c r="D364" s="219" t="s">
        <v>26969</v>
      </c>
    </row>
    <row r="365" spans="1:4" ht="13.5">
      <c r="A365" s="148">
        <v>95270</v>
      </c>
      <c r="B365" s="148" t="s">
        <v>7077</v>
      </c>
      <c r="C365" s="220" t="s">
        <v>6956</v>
      </c>
      <c r="D365" s="219" t="s">
        <v>28481</v>
      </c>
    </row>
    <row r="366" spans="1:4" ht="13.5">
      <c r="A366" s="148">
        <v>95276</v>
      </c>
      <c r="B366" s="148" t="s">
        <v>7078</v>
      </c>
      <c r="C366" s="220" t="s">
        <v>6956</v>
      </c>
      <c r="D366" s="219" t="s">
        <v>31077</v>
      </c>
    </row>
    <row r="367" spans="1:4" ht="13.5">
      <c r="A367" s="148">
        <v>95282</v>
      </c>
      <c r="B367" s="148" t="s">
        <v>7079</v>
      </c>
      <c r="C367" s="220" t="s">
        <v>6956</v>
      </c>
      <c r="D367" s="219" t="s">
        <v>31078</v>
      </c>
    </row>
    <row r="368" spans="1:4" ht="13.5">
      <c r="A368" s="148">
        <v>95620</v>
      </c>
      <c r="B368" s="148" t="s">
        <v>7080</v>
      </c>
      <c r="C368" s="220" t="s">
        <v>6956</v>
      </c>
      <c r="D368" s="219" t="s">
        <v>31079</v>
      </c>
    </row>
    <row r="369" spans="1:4" ht="13.5">
      <c r="A369" s="148">
        <v>95631</v>
      </c>
      <c r="B369" s="148" t="s">
        <v>7081</v>
      </c>
      <c r="C369" s="220" t="s">
        <v>6956</v>
      </c>
      <c r="D369" s="219" t="s">
        <v>31080</v>
      </c>
    </row>
    <row r="370" spans="1:4" ht="13.5">
      <c r="A370" s="148">
        <v>95702</v>
      </c>
      <c r="B370" s="148" t="s">
        <v>7082</v>
      </c>
      <c r="C370" s="220" t="s">
        <v>6956</v>
      </c>
      <c r="D370" s="219" t="s">
        <v>29910</v>
      </c>
    </row>
    <row r="371" spans="1:4" ht="13.5">
      <c r="A371" s="148">
        <v>95708</v>
      </c>
      <c r="B371" s="148" t="s">
        <v>7083</v>
      </c>
      <c r="C371" s="220" t="s">
        <v>6956</v>
      </c>
      <c r="D371" s="219" t="s">
        <v>31081</v>
      </c>
    </row>
    <row r="372" spans="1:4" ht="13.5">
      <c r="A372" s="148">
        <v>95714</v>
      </c>
      <c r="B372" s="148" t="s">
        <v>7084</v>
      </c>
      <c r="C372" s="220" t="s">
        <v>6956</v>
      </c>
      <c r="D372" s="219" t="s">
        <v>31082</v>
      </c>
    </row>
    <row r="373" spans="1:4" ht="13.5">
      <c r="A373" s="148">
        <v>95720</v>
      </c>
      <c r="B373" s="148" t="s">
        <v>7085</v>
      </c>
      <c r="C373" s="220" t="s">
        <v>6956</v>
      </c>
      <c r="D373" s="219" t="s">
        <v>31083</v>
      </c>
    </row>
    <row r="374" spans="1:4" ht="13.5">
      <c r="A374" s="148">
        <v>95872</v>
      </c>
      <c r="B374" s="148" t="s">
        <v>7086</v>
      </c>
      <c r="C374" s="220" t="s">
        <v>6956</v>
      </c>
      <c r="D374" s="219" t="s">
        <v>31084</v>
      </c>
    </row>
    <row r="375" spans="1:4" ht="13.5">
      <c r="A375" s="148">
        <v>96013</v>
      </c>
      <c r="B375" s="148" t="s">
        <v>7087</v>
      </c>
      <c r="C375" s="220" t="s">
        <v>6956</v>
      </c>
      <c r="D375" s="219" t="s">
        <v>31085</v>
      </c>
    </row>
    <row r="376" spans="1:4" ht="13.5">
      <c r="A376" s="148">
        <v>96020</v>
      </c>
      <c r="B376" s="148" t="s">
        <v>7088</v>
      </c>
      <c r="C376" s="220" t="s">
        <v>6956</v>
      </c>
      <c r="D376" s="219" t="s">
        <v>28738</v>
      </c>
    </row>
    <row r="377" spans="1:4" ht="13.5">
      <c r="A377" s="148">
        <v>96028</v>
      </c>
      <c r="B377" s="148" t="s">
        <v>7089</v>
      </c>
      <c r="C377" s="220" t="s">
        <v>6956</v>
      </c>
      <c r="D377" s="219" t="s">
        <v>31086</v>
      </c>
    </row>
    <row r="378" spans="1:4" ht="13.5">
      <c r="A378" s="148">
        <v>96035</v>
      </c>
      <c r="B378" s="148" t="s">
        <v>7090</v>
      </c>
      <c r="C378" s="220" t="s">
        <v>6956</v>
      </c>
      <c r="D378" s="219" t="s">
        <v>31087</v>
      </c>
    </row>
    <row r="379" spans="1:4" ht="13.5">
      <c r="A379" s="148">
        <v>96157</v>
      </c>
      <c r="B379" s="148" t="s">
        <v>7091</v>
      </c>
      <c r="C379" s="220" t="s">
        <v>6956</v>
      </c>
      <c r="D379" s="219" t="s">
        <v>31088</v>
      </c>
    </row>
    <row r="380" spans="1:4" ht="13.5">
      <c r="A380" s="148">
        <v>96158</v>
      </c>
      <c r="B380" s="148" t="s">
        <v>7092</v>
      </c>
      <c r="C380" s="220" t="s">
        <v>6956</v>
      </c>
      <c r="D380" s="219" t="s">
        <v>31089</v>
      </c>
    </row>
    <row r="381" spans="1:4" ht="13.5">
      <c r="A381" s="148">
        <v>96245</v>
      </c>
      <c r="B381" s="148" t="s">
        <v>7093</v>
      </c>
      <c r="C381" s="220" t="s">
        <v>6956</v>
      </c>
      <c r="D381" s="219" t="s">
        <v>31090</v>
      </c>
    </row>
    <row r="382" spans="1:4" ht="13.5">
      <c r="A382" s="148">
        <v>96303</v>
      </c>
      <c r="B382" s="148" t="s">
        <v>7094</v>
      </c>
      <c r="C382" s="220" t="s">
        <v>6956</v>
      </c>
      <c r="D382" s="219" t="s">
        <v>31091</v>
      </c>
    </row>
    <row r="383" spans="1:4" ht="13.5">
      <c r="A383" s="148">
        <v>96463</v>
      </c>
      <c r="B383" s="148" t="s">
        <v>7095</v>
      </c>
      <c r="C383" s="220" t="s">
        <v>6956</v>
      </c>
      <c r="D383" s="219" t="s">
        <v>26591</v>
      </c>
    </row>
    <row r="384" spans="1:4" ht="13.5">
      <c r="A384" s="148">
        <v>98764</v>
      </c>
      <c r="B384" s="148" t="s">
        <v>7096</v>
      </c>
      <c r="C384" s="220" t="s">
        <v>6956</v>
      </c>
      <c r="D384" s="219" t="s">
        <v>29286</v>
      </c>
    </row>
    <row r="385" spans="1:4" ht="13.5">
      <c r="A385" s="148">
        <v>99833</v>
      </c>
      <c r="B385" s="148" t="s">
        <v>7097</v>
      </c>
      <c r="C385" s="220" t="s">
        <v>6956</v>
      </c>
      <c r="D385" s="219" t="s">
        <v>26836</v>
      </c>
    </row>
    <row r="386" spans="1:4" ht="13.5">
      <c r="A386" s="148">
        <v>100641</v>
      </c>
      <c r="B386" s="148" t="s">
        <v>7098</v>
      </c>
      <c r="C386" s="220" t="s">
        <v>6956</v>
      </c>
      <c r="D386" s="219" t="s">
        <v>31092</v>
      </c>
    </row>
    <row r="387" spans="1:4" ht="13.5">
      <c r="A387" s="148">
        <v>100647</v>
      </c>
      <c r="B387" s="148" t="s">
        <v>7099</v>
      </c>
      <c r="C387" s="220" t="s">
        <v>6956</v>
      </c>
      <c r="D387" s="219" t="s">
        <v>31093</v>
      </c>
    </row>
    <row r="388" spans="1:4" ht="13.5">
      <c r="A388" s="148">
        <v>102275</v>
      </c>
      <c r="B388" s="148" t="s">
        <v>25233</v>
      </c>
      <c r="C388" s="220" t="s">
        <v>6956</v>
      </c>
      <c r="D388" s="219" t="s">
        <v>31094</v>
      </c>
    </row>
    <row r="389" spans="1:4" ht="13.5">
      <c r="A389" s="148">
        <v>5632</v>
      </c>
      <c r="B389" s="148" t="s">
        <v>7100</v>
      </c>
      <c r="C389" s="220" t="s">
        <v>7101</v>
      </c>
      <c r="D389" s="219" t="s">
        <v>31095</v>
      </c>
    </row>
    <row r="390" spans="1:4" ht="13.5">
      <c r="A390" s="148">
        <v>5679</v>
      </c>
      <c r="B390" s="148" t="s">
        <v>7102</v>
      </c>
      <c r="C390" s="220" t="s">
        <v>7101</v>
      </c>
      <c r="D390" s="219" t="s">
        <v>31096</v>
      </c>
    </row>
    <row r="391" spans="1:4" ht="13.5">
      <c r="A391" s="148">
        <v>5681</v>
      </c>
      <c r="B391" s="148" t="s">
        <v>7103</v>
      </c>
      <c r="C391" s="220" t="s">
        <v>7101</v>
      </c>
      <c r="D391" s="219" t="s">
        <v>28234</v>
      </c>
    </row>
    <row r="392" spans="1:4" ht="13.5">
      <c r="A392" s="148">
        <v>5685</v>
      </c>
      <c r="B392" s="148" t="s">
        <v>7104</v>
      </c>
      <c r="C392" s="220" t="s">
        <v>7101</v>
      </c>
      <c r="D392" s="219" t="s">
        <v>31097</v>
      </c>
    </row>
    <row r="393" spans="1:4" ht="13.5">
      <c r="A393" s="148">
        <v>5690</v>
      </c>
      <c r="B393" s="148" t="s">
        <v>7105</v>
      </c>
      <c r="C393" s="220" t="s">
        <v>7101</v>
      </c>
      <c r="D393" s="219" t="s">
        <v>29639</v>
      </c>
    </row>
    <row r="394" spans="1:4" ht="13.5">
      <c r="A394" s="148">
        <v>5806</v>
      </c>
      <c r="B394" s="148" t="s">
        <v>7106</v>
      </c>
      <c r="C394" s="220" t="s">
        <v>7101</v>
      </c>
      <c r="D394" s="219" t="s">
        <v>31098</v>
      </c>
    </row>
    <row r="395" spans="1:4" ht="13.5">
      <c r="A395" s="148">
        <v>5826</v>
      </c>
      <c r="B395" s="148" t="s">
        <v>7107</v>
      </c>
      <c r="C395" s="220" t="s">
        <v>7101</v>
      </c>
      <c r="D395" s="219" t="s">
        <v>31099</v>
      </c>
    </row>
    <row r="396" spans="1:4" ht="13.5">
      <c r="A396" s="148">
        <v>5829</v>
      </c>
      <c r="B396" s="148" t="s">
        <v>7108</v>
      </c>
      <c r="C396" s="220" t="s">
        <v>7101</v>
      </c>
      <c r="D396" s="219" t="s">
        <v>31100</v>
      </c>
    </row>
    <row r="397" spans="1:4" ht="13.5">
      <c r="A397" s="148">
        <v>5837</v>
      </c>
      <c r="B397" s="148" t="s">
        <v>7109</v>
      </c>
      <c r="C397" s="220" t="s">
        <v>7101</v>
      </c>
      <c r="D397" s="219" t="s">
        <v>31101</v>
      </c>
    </row>
    <row r="398" spans="1:4" ht="13.5">
      <c r="A398" s="148">
        <v>5841</v>
      </c>
      <c r="B398" s="148" t="s">
        <v>7110</v>
      </c>
      <c r="C398" s="220" t="s">
        <v>7101</v>
      </c>
      <c r="D398" s="219" t="s">
        <v>27306</v>
      </c>
    </row>
    <row r="399" spans="1:4" ht="13.5">
      <c r="A399" s="148">
        <v>5845</v>
      </c>
      <c r="B399" s="148" t="s">
        <v>7111</v>
      </c>
      <c r="C399" s="220" t="s">
        <v>7101</v>
      </c>
      <c r="D399" s="219" t="s">
        <v>31102</v>
      </c>
    </row>
    <row r="400" spans="1:4" ht="13.5">
      <c r="A400" s="148">
        <v>5849</v>
      </c>
      <c r="B400" s="148" t="s">
        <v>7112</v>
      </c>
      <c r="C400" s="220" t="s">
        <v>7101</v>
      </c>
      <c r="D400" s="219" t="s">
        <v>31103</v>
      </c>
    </row>
    <row r="401" spans="1:4" ht="13.5">
      <c r="A401" s="148">
        <v>5853</v>
      </c>
      <c r="B401" s="148" t="s">
        <v>7113</v>
      </c>
      <c r="C401" s="220" t="s">
        <v>7101</v>
      </c>
      <c r="D401" s="219" t="s">
        <v>31104</v>
      </c>
    </row>
    <row r="402" spans="1:4" ht="13.5">
      <c r="A402" s="148">
        <v>5857</v>
      </c>
      <c r="B402" s="148" t="s">
        <v>7114</v>
      </c>
      <c r="C402" s="220" t="s">
        <v>7101</v>
      </c>
      <c r="D402" s="219" t="s">
        <v>31105</v>
      </c>
    </row>
    <row r="403" spans="1:4" ht="13.5">
      <c r="A403" s="148">
        <v>5865</v>
      </c>
      <c r="B403" s="148" t="s">
        <v>7115</v>
      </c>
      <c r="C403" s="220" t="s">
        <v>7101</v>
      </c>
      <c r="D403" s="219" t="s">
        <v>28396</v>
      </c>
    </row>
    <row r="404" spans="1:4" ht="13.5">
      <c r="A404" s="148">
        <v>5869</v>
      </c>
      <c r="B404" s="148" t="s">
        <v>7116</v>
      </c>
      <c r="C404" s="220" t="s">
        <v>7101</v>
      </c>
      <c r="D404" s="219" t="s">
        <v>31106</v>
      </c>
    </row>
    <row r="405" spans="1:4" ht="13.5">
      <c r="A405" s="148">
        <v>5877</v>
      </c>
      <c r="B405" s="148" t="s">
        <v>7117</v>
      </c>
      <c r="C405" s="220" t="s">
        <v>7101</v>
      </c>
      <c r="D405" s="219" t="s">
        <v>31107</v>
      </c>
    </row>
    <row r="406" spans="1:4" ht="13.5">
      <c r="A406" s="148">
        <v>5881</v>
      </c>
      <c r="B406" s="148" t="s">
        <v>7118</v>
      </c>
      <c r="C406" s="220" t="s">
        <v>7101</v>
      </c>
      <c r="D406" s="219" t="s">
        <v>31108</v>
      </c>
    </row>
    <row r="407" spans="1:4" ht="13.5">
      <c r="A407" s="148">
        <v>5884</v>
      </c>
      <c r="B407" s="148" t="s">
        <v>7119</v>
      </c>
      <c r="C407" s="220" t="s">
        <v>7101</v>
      </c>
      <c r="D407" s="219" t="s">
        <v>31109</v>
      </c>
    </row>
    <row r="408" spans="1:4" ht="13.5">
      <c r="A408" s="148">
        <v>5892</v>
      </c>
      <c r="B408" s="148" t="s">
        <v>7120</v>
      </c>
      <c r="C408" s="220" t="s">
        <v>7101</v>
      </c>
      <c r="D408" s="219" t="s">
        <v>31110</v>
      </c>
    </row>
    <row r="409" spans="1:4" ht="13.5">
      <c r="A409" s="148">
        <v>5896</v>
      </c>
      <c r="B409" s="148" t="s">
        <v>7121</v>
      </c>
      <c r="C409" s="220" t="s">
        <v>7101</v>
      </c>
      <c r="D409" s="219" t="s">
        <v>30152</v>
      </c>
    </row>
    <row r="410" spans="1:4" ht="13.5">
      <c r="A410" s="148">
        <v>5903</v>
      </c>
      <c r="B410" s="148" t="s">
        <v>7122</v>
      </c>
      <c r="C410" s="220" t="s">
        <v>7101</v>
      </c>
      <c r="D410" s="219" t="s">
        <v>26479</v>
      </c>
    </row>
    <row r="411" spans="1:4" ht="13.5">
      <c r="A411" s="148">
        <v>5911</v>
      </c>
      <c r="B411" s="148" t="s">
        <v>7123</v>
      </c>
      <c r="C411" s="220" t="s">
        <v>7101</v>
      </c>
      <c r="D411" s="219" t="s">
        <v>30065</v>
      </c>
    </row>
    <row r="412" spans="1:4" ht="13.5">
      <c r="A412" s="148">
        <v>5923</v>
      </c>
      <c r="B412" s="148" t="s">
        <v>7124</v>
      </c>
      <c r="C412" s="220" t="s">
        <v>7101</v>
      </c>
      <c r="D412" s="219" t="s">
        <v>27132</v>
      </c>
    </row>
    <row r="413" spans="1:4" ht="13.5">
      <c r="A413" s="148">
        <v>5930</v>
      </c>
      <c r="B413" s="148" t="s">
        <v>7125</v>
      </c>
      <c r="C413" s="220" t="s">
        <v>7101</v>
      </c>
      <c r="D413" s="219" t="s">
        <v>31111</v>
      </c>
    </row>
    <row r="414" spans="1:4" ht="13.5">
      <c r="A414" s="148">
        <v>5934</v>
      </c>
      <c r="B414" s="148" t="s">
        <v>7126</v>
      </c>
      <c r="C414" s="220" t="s">
        <v>7101</v>
      </c>
      <c r="D414" s="219" t="s">
        <v>31112</v>
      </c>
    </row>
    <row r="415" spans="1:4" ht="13.5">
      <c r="A415" s="148">
        <v>5942</v>
      </c>
      <c r="B415" s="148" t="s">
        <v>7127</v>
      </c>
      <c r="C415" s="220" t="s">
        <v>7101</v>
      </c>
      <c r="D415" s="219" t="s">
        <v>31113</v>
      </c>
    </row>
    <row r="416" spans="1:4" ht="13.5">
      <c r="A416" s="148">
        <v>5946</v>
      </c>
      <c r="B416" s="148" t="s">
        <v>7128</v>
      </c>
      <c r="C416" s="220" t="s">
        <v>7101</v>
      </c>
      <c r="D416" s="219" t="s">
        <v>31114</v>
      </c>
    </row>
    <row r="417" spans="1:4" ht="13.5">
      <c r="A417" s="148">
        <v>5952</v>
      </c>
      <c r="B417" s="148" t="s">
        <v>7129</v>
      </c>
      <c r="C417" s="220" t="s">
        <v>7101</v>
      </c>
      <c r="D417" s="219" t="s">
        <v>28493</v>
      </c>
    </row>
    <row r="418" spans="1:4" ht="13.5">
      <c r="A418" s="148">
        <v>5954</v>
      </c>
      <c r="B418" s="148" t="s">
        <v>7130</v>
      </c>
      <c r="C418" s="220" t="s">
        <v>7101</v>
      </c>
      <c r="D418" s="219" t="s">
        <v>28295</v>
      </c>
    </row>
    <row r="419" spans="1:4" ht="13.5">
      <c r="A419" s="148">
        <v>5961</v>
      </c>
      <c r="B419" s="148" t="s">
        <v>7131</v>
      </c>
      <c r="C419" s="220" t="s">
        <v>7101</v>
      </c>
      <c r="D419" s="219" t="s">
        <v>31115</v>
      </c>
    </row>
    <row r="420" spans="1:4" ht="13.5">
      <c r="A420" s="148">
        <v>6260</v>
      </c>
      <c r="B420" s="148" t="s">
        <v>7132</v>
      </c>
      <c r="C420" s="220" t="s">
        <v>7101</v>
      </c>
      <c r="D420" s="219" t="s">
        <v>29357</v>
      </c>
    </row>
    <row r="421" spans="1:4" ht="13.5">
      <c r="A421" s="148">
        <v>6880</v>
      </c>
      <c r="B421" s="148" t="s">
        <v>7133</v>
      </c>
      <c r="C421" s="220" t="s">
        <v>7101</v>
      </c>
      <c r="D421" s="219" t="s">
        <v>31116</v>
      </c>
    </row>
    <row r="422" spans="1:4" ht="13.5">
      <c r="A422" s="148">
        <v>7031</v>
      </c>
      <c r="B422" s="148" t="s">
        <v>7134</v>
      </c>
      <c r="C422" s="220" t="s">
        <v>7101</v>
      </c>
      <c r="D422" s="219" t="s">
        <v>26855</v>
      </c>
    </row>
    <row r="423" spans="1:4" ht="13.5">
      <c r="A423" s="148">
        <v>7043</v>
      </c>
      <c r="B423" s="148" t="s">
        <v>7135</v>
      </c>
      <c r="C423" s="220" t="s">
        <v>7101</v>
      </c>
      <c r="D423" s="219" t="s">
        <v>31117</v>
      </c>
    </row>
    <row r="424" spans="1:4" ht="13.5">
      <c r="A424" s="148">
        <v>7050</v>
      </c>
      <c r="B424" s="148" t="s">
        <v>7136</v>
      </c>
      <c r="C424" s="220" t="s">
        <v>7101</v>
      </c>
      <c r="D424" s="219" t="s">
        <v>26813</v>
      </c>
    </row>
    <row r="425" spans="1:4" ht="13.5">
      <c r="A425" s="148">
        <v>67827</v>
      </c>
      <c r="B425" s="148" t="s">
        <v>7137</v>
      </c>
      <c r="C425" s="220" t="s">
        <v>7101</v>
      </c>
      <c r="D425" s="219" t="s">
        <v>31118</v>
      </c>
    </row>
    <row r="426" spans="1:4" ht="13.5">
      <c r="A426" s="148">
        <v>73395</v>
      </c>
      <c r="B426" s="148" t="s">
        <v>7138</v>
      </c>
      <c r="C426" s="220" t="s">
        <v>7101</v>
      </c>
      <c r="D426" s="219" t="s">
        <v>27179</v>
      </c>
    </row>
    <row r="427" spans="1:4" ht="13.5">
      <c r="A427" s="148">
        <v>83766</v>
      </c>
      <c r="B427" s="148" t="s">
        <v>7139</v>
      </c>
      <c r="C427" s="220" t="s">
        <v>7101</v>
      </c>
      <c r="D427" s="219" t="s">
        <v>26706</v>
      </c>
    </row>
    <row r="428" spans="1:4" ht="13.5">
      <c r="A428" s="148">
        <v>84013</v>
      </c>
      <c r="B428" s="148" t="s">
        <v>7140</v>
      </c>
      <c r="C428" s="220" t="s">
        <v>7101</v>
      </c>
      <c r="D428" s="219" t="s">
        <v>31119</v>
      </c>
    </row>
    <row r="429" spans="1:4" ht="13.5">
      <c r="A429" s="148">
        <v>87446</v>
      </c>
      <c r="B429" s="148" t="s">
        <v>7141</v>
      </c>
      <c r="C429" s="220" t="s">
        <v>7101</v>
      </c>
      <c r="D429" s="219" t="s">
        <v>29232</v>
      </c>
    </row>
    <row r="430" spans="1:4" ht="13.5">
      <c r="A430" s="148">
        <v>88392</v>
      </c>
      <c r="B430" s="148" t="s">
        <v>7142</v>
      </c>
      <c r="C430" s="220" t="s">
        <v>7101</v>
      </c>
      <c r="D430" s="219" t="s">
        <v>28670</v>
      </c>
    </row>
    <row r="431" spans="1:4" ht="13.5">
      <c r="A431" s="148">
        <v>88398</v>
      </c>
      <c r="B431" s="148" t="s">
        <v>7143</v>
      </c>
      <c r="C431" s="220" t="s">
        <v>7101</v>
      </c>
      <c r="D431" s="219" t="s">
        <v>26371</v>
      </c>
    </row>
    <row r="432" spans="1:4" ht="13.5">
      <c r="A432" s="148">
        <v>88404</v>
      </c>
      <c r="B432" s="148" t="s">
        <v>7144</v>
      </c>
      <c r="C432" s="220" t="s">
        <v>7101</v>
      </c>
      <c r="D432" s="219" t="s">
        <v>26481</v>
      </c>
    </row>
    <row r="433" spans="1:4" ht="13.5">
      <c r="A433" s="148">
        <v>88430</v>
      </c>
      <c r="B433" s="148" t="s">
        <v>7145</v>
      </c>
      <c r="C433" s="220" t="s">
        <v>7101</v>
      </c>
      <c r="D433" s="219" t="s">
        <v>26406</v>
      </c>
    </row>
    <row r="434" spans="1:4" ht="13.5">
      <c r="A434" s="148">
        <v>88438</v>
      </c>
      <c r="B434" s="148" t="s">
        <v>7146</v>
      </c>
      <c r="C434" s="220" t="s">
        <v>7101</v>
      </c>
      <c r="D434" s="219" t="s">
        <v>31120</v>
      </c>
    </row>
    <row r="435" spans="1:4" ht="13.5">
      <c r="A435" s="148">
        <v>88831</v>
      </c>
      <c r="B435" s="148" t="s">
        <v>7147</v>
      </c>
      <c r="C435" s="220" t="s">
        <v>7101</v>
      </c>
      <c r="D435" s="219" t="s">
        <v>28187</v>
      </c>
    </row>
    <row r="436" spans="1:4" ht="13.5">
      <c r="A436" s="148">
        <v>88844</v>
      </c>
      <c r="B436" s="148" t="s">
        <v>7148</v>
      </c>
      <c r="C436" s="220" t="s">
        <v>7101</v>
      </c>
      <c r="D436" s="219" t="s">
        <v>31121</v>
      </c>
    </row>
    <row r="437" spans="1:4" ht="13.5">
      <c r="A437" s="148">
        <v>88908</v>
      </c>
      <c r="B437" s="148" t="s">
        <v>7149</v>
      </c>
      <c r="C437" s="220" t="s">
        <v>7101</v>
      </c>
      <c r="D437" s="219" t="s">
        <v>31122</v>
      </c>
    </row>
    <row r="438" spans="1:4" ht="13.5">
      <c r="A438" s="148">
        <v>89022</v>
      </c>
      <c r="B438" s="148" t="s">
        <v>7150</v>
      </c>
      <c r="C438" s="220" t="s">
        <v>7101</v>
      </c>
      <c r="D438" s="219" t="s">
        <v>31123</v>
      </c>
    </row>
    <row r="439" spans="1:4" ht="13.5">
      <c r="A439" s="148">
        <v>89027</v>
      </c>
      <c r="B439" s="148" t="s">
        <v>7151</v>
      </c>
      <c r="C439" s="220" t="s">
        <v>7101</v>
      </c>
      <c r="D439" s="219" t="s">
        <v>31124</v>
      </c>
    </row>
    <row r="440" spans="1:4" ht="13.5">
      <c r="A440" s="148">
        <v>89031</v>
      </c>
      <c r="B440" s="148" t="s">
        <v>7152</v>
      </c>
      <c r="C440" s="220" t="s">
        <v>7101</v>
      </c>
      <c r="D440" s="219" t="s">
        <v>29852</v>
      </c>
    </row>
    <row r="441" spans="1:4" ht="13.5">
      <c r="A441" s="148">
        <v>89036</v>
      </c>
      <c r="B441" s="148" t="s">
        <v>7153</v>
      </c>
      <c r="C441" s="220" t="s">
        <v>7101</v>
      </c>
      <c r="D441" s="219" t="s">
        <v>31125</v>
      </c>
    </row>
    <row r="442" spans="1:4" ht="13.5">
      <c r="A442" s="148">
        <v>89218</v>
      </c>
      <c r="B442" s="148" t="s">
        <v>7154</v>
      </c>
      <c r="C442" s="220" t="s">
        <v>7101</v>
      </c>
      <c r="D442" s="219" t="s">
        <v>26710</v>
      </c>
    </row>
    <row r="443" spans="1:4" ht="13.5">
      <c r="A443" s="148">
        <v>89226</v>
      </c>
      <c r="B443" s="148" t="s">
        <v>7155</v>
      </c>
      <c r="C443" s="220" t="s">
        <v>7101</v>
      </c>
      <c r="D443" s="219" t="s">
        <v>28906</v>
      </c>
    </row>
    <row r="444" spans="1:4" ht="13.5">
      <c r="A444" s="148">
        <v>89235</v>
      </c>
      <c r="B444" s="148" t="s">
        <v>7156</v>
      </c>
      <c r="C444" s="220" t="s">
        <v>7101</v>
      </c>
      <c r="D444" s="219" t="s">
        <v>31126</v>
      </c>
    </row>
    <row r="445" spans="1:4" ht="13.5">
      <c r="A445" s="148">
        <v>89243</v>
      </c>
      <c r="B445" s="148" t="s">
        <v>7157</v>
      </c>
      <c r="C445" s="220" t="s">
        <v>7101</v>
      </c>
      <c r="D445" s="219" t="s">
        <v>31127</v>
      </c>
    </row>
    <row r="446" spans="1:4" ht="13.5">
      <c r="A446" s="148">
        <v>89251</v>
      </c>
      <c r="B446" s="148" t="s">
        <v>7158</v>
      </c>
      <c r="C446" s="220" t="s">
        <v>7101</v>
      </c>
      <c r="D446" s="219" t="s">
        <v>31128</v>
      </c>
    </row>
    <row r="447" spans="1:4" ht="13.5">
      <c r="A447" s="148">
        <v>89258</v>
      </c>
      <c r="B447" s="148" t="s">
        <v>7159</v>
      </c>
      <c r="C447" s="220" t="s">
        <v>7101</v>
      </c>
      <c r="D447" s="219" t="s">
        <v>31129</v>
      </c>
    </row>
    <row r="448" spans="1:4" ht="13.5">
      <c r="A448" s="148">
        <v>89273</v>
      </c>
      <c r="B448" s="148" t="s">
        <v>7160</v>
      </c>
      <c r="C448" s="220" t="s">
        <v>7101</v>
      </c>
      <c r="D448" s="219" t="s">
        <v>31130</v>
      </c>
    </row>
    <row r="449" spans="1:4" ht="13.5">
      <c r="A449" s="148">
        <v>89279</v>
      </c>
      <c r="B449" s="148" t="s">
        <v>7161</v>
      </c>
      <c r="C449" s="220" t="s">
        <v>7101</v>
      </c>
      <c r="D449" s="219" t="s">
        <v>29226</v>
      </c>
    </row>
    <row r="450" spans="1:4" ht="13.5">
      <c r="A450" s="148">
        <v>89877</v>
      </c>
      <c r="B450" s="148" t="s">
        <v>7162</v>
      </c>
      <c r="C450" s="220" t="s">
        <v>7101</v>
      </c>
      <c r="D450" s="219" t="s">
        <v>27323</v>
      </c>
    </row>
    <row r="451" spans="1:4" ht="13.5">
      <c r="A451" s="148">
        <v>89884</v>
      </c>
      <c r="B451" s="148" t="s">
        <v>7163</v>
      </c>
      <c r="C451" s="220" t="s">
        <v>7101</v>
      </c>
      <c r="D451" s="219" t="s">
        <v>31131</v>
      </c>
    </row>
    <row r="452" spans="1:4" ht="13.5">
      <c r="A452" s="148">
        <v>90587</v>
      </c>
      <c r="B452" s="148" t="s">
        <v>7164</v>
      </c>
      <c r="C452" s="220" t="s">
        <v>7101</v>
      </c>
      <c r="D452" s="219" t="s">
        <v>31132</v>
      </c>
    </row>
    <row r="453" spans="1:4" ht="13.5">
      <c r="A453" s="148">
        <v>90626</v>
      </c>
      <c r="B453" s="148" t="s">
        <v>7165</v>
      </c>
      <c r="C453" s="220" t="s">
        <v>7101</v>
      </c>
      <c r="D453" s="219" t="s">
        <v>28105</v>
      </c>
    </row>
    <row r="454" spans="1:4" ht="13.5">
      <c r="A454" s="148">
        <v>90632</v>
      </c>
      <c r="B454" s="148" t="s">
        <v>7166</v>
      </c>
      <c r="C454" s="220" t="s">
        <v>7101</v>
      </c>
      <c r="D454" s="219" t="s">
        <v>31133</v>
      </c>
    </row>
    <row r="455" spans="1:4" ht="13.5">
      <c r="A455" s="148">
        <v>90638</v>
      </c>
      <c r="B455" s="148" t="s">
        <v>7167</v>
      </c>
      <c r="C455" s="220" t="s">
        <v>7101</v>
      </c>
      <c r="D455" s="219" t="s">
        <v>31134</v>
      </c>
    </row>
    <row r="456" spans="1:4" ht="13.5">
      <c r="A456" s="148">
        <v>90644</v>
      </c>
      <c r="B456" s="148" t="s">
        <v>7168</v>
      </c>
      <c r="C456" s="220" t="s">
        <v>7101</v>
      </c>
      <c r="D456" s="219" t="s">
        <v>29295</v>
      </c>
    </row>
    <row r="457" spans="1:4" ht="13.5">
      <c r="A457" s="148">
        <v>90651</v>
      </c>
      <c r="B457" s="148" t="s">
        <v>7169</v>
      </c>
      <c r="C457" s="220" t="s">
        <v>7101</v>
      </c>
      <c r="D457" s="219" t="s">
        <v>26585</v>
      </c>
    </row>
    <row r="458" spans="1:4" ht="13.5">
      <c r="A458" s="148">
        <v>90657</v>
      </c>
      <c r="B458" s="148" t="s">
        <v>7170</v>
      </c>
      <c r="C458" s="220" t="s">
        <v>7101</v>
      </c>
      <c r="D458" s="219" t="s">
        <v>31135</v>
      </c>
    </row>
    <row r="459" spans="1:4" ht="13.5">
      <c r="A459" s="148">
        <v>90663</v>
      </c>
      <c r="B459" s="148" t="s">
        <v>7171</v>
      </c>
      <c r="C459" s="220" t="s">
        <v>7101</v>
      </c>
      <c r="D459" s="219" t="s">
        <v>31136</v>
      </c>
    </row>
    <row r="460" spans="1:4" ht="13.5">
      <c r="A460" s="148">
        <v>90669</v>
      </c>
      <c r="B460" s="148" t="s">
        <v>7172</v>
      </c>
      <c r="C460" s="220" t="s">
        <v>7101</v>
      </c>
      <c r="D460" s="219" t="s">
        <v>27794</v>
      </c>
    </row>
    <row r="461" spans="1:4" ht="13.5">
      <c r="A461" s="148">
        <v>90675</v>
      </c>
      <c r="B461" s="148" t="s">
        <v>7173</v>
      </c>
      <c r="C461" s="220" t="s">
        <v>7101</v>
      </c>
      <c r="D461" s="219" t="s">
        <v>31137</v>
      </c>
    </row>
    <row r="462" spans="1:4" ht="13.5">
      <c r="A462" s="148">
        <v>90681</v>
      </c>
      <c r="B462" s="148" t="s">
        <v>7174</v>
      </c>
      <c r="C462" s="220" t="s">
        <v>7101</v>
      </c>
      <c r="D462" s="219" t="s">
        <v>31138</v>
      </c>
    </row>
    <row r="463" spans="1:4" ht="13.5">
      <c r="A463" s="148">
        <v>90687</v>
      </c>
      <c r="B463" s="148" t="s">
        <v>7175</v>
      </c>
      <c r="C463" s="220" t="s">
        <v>7101</v>
      </c>
      <c r="D463" s="219" t="s">
        <v>31139</v>
      </c>
    </row>
    <row r="464" spans="1:4" ht="13.5">
      <c r="A464" s="148">
        <v>90693</v>
      </c>
      <c r="B464" s="148" t="s">
        <v>7176</v>
      </c>
      <c r="C464" s="220" t="s">
        <v>7101</v>
      </c>
      <c r="D464" s="219" t="s">
        <v>27749</v>
      </c>
    </row>
    <row r="465" spans="1:4" ht="13.5">
      <c r="A465" s="148">
        <v>90965</v>
      </c>
      <c r="B465" s="148" t="s">
        <v>7177</v>
      </c>
      <c r="C465" s="220" t="s">
        <v>7101</v>
      </c>
      <c r="D465" s="219" t="s">
        <v>31140</v>
      </c>
    </row>
    <row r="466" spans="1:4" ht="13.5">
      <c r="A466" s="148">
        <v>90973</v>
      </c>
      <c r="B466" s="148" t="s">
        <v>7178</v>
      </c>
      <c r="C466" s="220" t="s">
        <v>7101</v>
      </c>
      <c r="D466" s="219" t="s">
        <v>28215</v>
      </c>
    </row>
    <row r="467" spans="1:4" ht="13.5">
      <c r="A467" s="148">
        <v>90982</v>
      </c>
      <c r="B467" s="148" t="s">
        <v>7179</v>
      </c>
      <c r="C467" s="220" t="s">
        <v>7101</v>
      </c>
      <c r="D467" s="219" t="s">
        <v>31141</v>
      </c>
    </row>
    <row r="468" spans="1:4" ht="13.5">
      <c r="A468" s="148">
        <v>91001</v>
      </c>
      <c r="B468" s="148" t="s">
        <v>7180</v>
      </c>
      <c r="C468" s="220" t="s">
        <v>7101</v>
      </c>
      <c r="D468" s="219" t="s">
        <v>31142</v>
      </c>
    </row>
    <row r="469" spans="1:4" ht="13.5">
      <c r="A469" s="148">
        <v>91032</v>
      </c>
      <c r="B469" s="148" t="s">
        <v>7181</v>
      </c>
      <c r="C469" s="220" t="s">
        <v>7101</v>
      </c>
      <c r="D469" s="219" t="s">
        <v>31143</v>
      </c>
    </row>
    <row r="470" spans="1:4" ht="13.5">
      <c r="A470" s="148">
        <v>91278</v>
      </c>
      <c r="B470" s="148" t="s">
        <v>7182</v>
      </c>
      <c r="C470" s="220" t="s">
        <v>7101</v>
      </c>
      <c r="D470" s="219" t="s">
        <v>31144</v>
      </c>
    </row>
    <row r="471" spans="1:4" ht="13.5">
      <c r="A471" s="148">
        <v>91285</v>
      </c>
      <c r="B471" s="148" t="s">
        <v>7183</v>
      </c>
      <c r="C471" s="220" t="s">
        <v>7101</v>
      </c>
      <c r="D471" s="219" t="s">
        <v>30048</v>
      </c>
    </row>
    <row r="472" spans="1:4" ht="13.5">
      <c r="A472" s="148">
        <v>91387</v>
      </c>
      <c r="B472" s="148" t="s">
        <v>7184</v>
      </c>
      <c r="C472" s="220" t="s">
        <v>7101</v>
      </c>
      <c r="D472" s="219" t="s">
        <v>31145</v>
      </c>
    </row>
    <row r="473" spans="1:4" ht="13.5">
      <c r="A473" s="148">
        <v>91395</v>
      </c>
      <c r="B473" s="148" t="s">
        <v>7185</v>
      </c>
      <c r="C473" s="220" t="s">
        <v>7101</v>
      </c>
      <c r="D473" s="219" t="s">
        <v>31146</v>
      </c>
    </row>
    <row r="474" spans="1:4" ht="13.5">
      <c r="A474" s="148">
        <v>91486</v>
      </c>
      <c r="B474" s="148" t="s">
        <v>7186</v>
      </c>
      <c r="C474" s="220" t="s">
        <v>7101</v>
      </c>
      <c r="D474" s="219" t="s">
        <v>28704</v>
      </c>
    </row>
    <row r="475" spans="1:4" ht="13.5">
      <c r="A475" s="148">
        <v>91534</v>
      </c>
      <c r="B475" s="148" t="s">
        <v>7187</v>
      </c>
      <c r="C475" s="220" t="s">
        <v>7101</v>
      </c>
      <c r="D475" s="219" t="s">
        <v>31147</v>
      </c>
    </row>
    <row r="476" spans="1:4" ht="13.5">
      <c r="A476" s="148">
        <v>91635</v>
      </c>
      <c r="B476" s="148" t="s">
        <v>7188</v>
      </c>
      <c r="C476" s="220" t="s">
        <v>7101</v>
      </c>
      <c r="D476" s="219" t="s">
        <v>26806</v>
      </c>
    </row>
    <row r="477" spans="1:4" ht="13.5">
      <c r="A477" s="148">
        <v>91646</v>
      </c>
      <c r="B477" s="148" t="s">
        <v>7189</v>
      </c>
      <c r="C477" s="220" t="s">
        <v>7101</v>
      </c>
      <c r="D477" s="219" t="s">
        <v>31148</v>
      </c>
    </row>
    <row r="478" spans="1:4" ht="13.5">
      <c r="A478" s="148">
        <v>91693</v>
      </c>
      <c r="B478" s="148" t="s">
        <v>7190</v>
      </c>
      <c r="C478" s="220" t="s">
        <v>7101</v>
      </c>
      <c r="D478" s="219" t="s">
        <v>31149</v>
      </c>
    </row>
    <row r="479" spans="1:4" ht="13.5">
      <c r="A479" s="148">
        <v>92044</v>
      </c>
      <c r="B479" s="148" t="s">
        <v>7191</v>
      </c>
      <c r="C479" s="220" t="s">
        <v>7101</v>
      </c>
      <c r="D479" s="219" t="s">
        <v>26345</v>
      </c>
    </row>
    <row r="480" spans="1:4" ht="13.5">
      <c r="A480" s="148">
        <v>92107</v>
      </c>
      <c r="B480" s="148" t="s">
        <v>7192</v>
      </c>
      <c r="C480" s="220" t="s">
        <v>7101</v>
      </c>
      <c r="D480" s="219" t="s">
        <v>31150</v>
      </c>
    </row>
    <row r="481" spans="1:4" ht="13.5">
      <c r="A481" s="148">
        <v>92113</v>
      </c>
      <c r="B481" s="148" t="s">
        <v>7193</v>
      </c>
      <c r="C481" s="220" t="s">
        <v>7101</v>
      </c>
      <c r="D481" s="219" t="s">
        <v>31151</v>
      </c>
    </row>
    <row r="482" spans="1:4" ht="13.5">
      <c r="A482" s="148">
        <v>92119</v>
      </c>
      <c r="B482" s="148" t="s">
        <v>7194</v>
      </c>
      <c r="C482" s="220" t="s">
        <v>7101</v>
      </c>
      <c r="D482" s="219" t="s">
        <v>26934</v>
      </c>
    </row>
    <row r="483" spans="1:4" ht="13.5">
      <c r="A483" s="148">
        <v>92139</v>
      </c>
      <c r="B483" s="148" t="s">
        <v>7195</v>
      </c>
      <c r="C483" s="220" t="s">
        <v>7101</v>
      </c>
      <c r="D483" s="219" t="s">
        <v>31152</v>
      </c>
    </row>
    <row r="484" spans="1:4" ht="13.5">
      <c r="A484" s="148">
        <v>92146</v>
      </c>
      <c r="B484" s="148" t="s">
        <v>7196</v>
      </c>
      <c r="C484" s="220" t="s">
        <v>7101</v>
      </c>
      <c r="D484" s="219" t="s">
        <v>31153</v>
      </c>
    </row>
    <row r="485" spans="1:4" ht="13.5">
      <c r="A485" s="148">
        <v>92243</v>
      </c>
      <c r="B485" s="148" t="s">
        <v>7197</v>
      </c>
      <c r="C485" s="220" t="s">
        <v>7101</v>
      </c>
      <c r="D485" s="219" t="s">
        <v>31154</v>
      </c>
    </row>
    <row r="486" spans="1:4" ht="13.5">
      <c r="A486" s="148">
        <v>92717</v>
      </c>
      <c r="B486" s="148" t="s">
        <v>7198</v>
      </c>
      <c r="C486" s="220" t="s">
        <v>7101</v>
      </c>
      <c r="D486" s="219" t="s">
        <v>31155</v>
      </c>
    </row>
    <row r="487" spans="1:4" ht="13.5">
      <c r="A487" s="148">
        <v>92961</v>
      </c>
      <c r="B487" s="148" t="s">
        <v>7199</v>
      </c>
      <c r="C487" s="220" t="s">
        <v>7101</v>
      </c>
      <c r="D487" s="219" t="s">
        <v>31156</v>
      </c>
    </row>
    <row r="488" spans="1:4" ht="13.5">
      <c r="A488" s="148">
        <v>92967</v>
      </c>
      <c r="B488" s="148" t="s">
        <v>7200</v>
      </c>
      <c r="C488" s="220" t="s">
        <v>7101</v>
      </c>
      <c r="D488" s="219" t="s">
        <v>31157</v>
      </c>
    </row>
    <row r="489" spans="1:4" ht="13.5">
      <c r="A489" s="148">
        <v>93225</v>
      </c>
      <c r="B489" s="148" t="s">
        <v>7201</v>
      </c>
      <c r="C489" s="220" t="s">
        <v>7101</v>
      </c>
      <c r="D489" s="219" t="s">
        <v>31158</v>
      </c>
    </row>
    <row r="490" spans="1:4" ht="13.5">
      <c r="A490" s="148">
        <v>93234</v>
      </c>
      <c r="B490" s="148" t="s">
        <v>7202</v>
      </c>
      <c r="C490" s="220" t="s">
        <v>7101</v>
      </c>
      <c r="D490" s="219" t="s">
        <v>29225</v>
      </c>
    </row>
    <row r="491" spans="1:4" ht="13.5">
      <c r="A491" s="148">
        <v>93244</v>
      </c>
      <c r="B491" s="148" t="s">
        <v>7203</v>
      </c>
      <c r="C491" s="220" t="s">
        <v>7101</v>
      </c>
      <c r="D491" s="219" t="s">
        <v>31159</v>
      </c>
    </row>
    <row r="492" spans="1:4" ht="13.5">
      <c r="A492" s="148">
        <v>93274</v>
      </c>
      <c r="B492" s="148" t="s">
        <v>7204</v>
      </c>
      <c r="C492" s="220" t="s">
        <v>7101</v>
      </c>
      <c r="D492" s="219" t="s">
        <v>31160</v>
      </c>
    </row>
    <row r="493" spans="1:4" ht="13.5">
      <c r="A493" s="148">
        <v>93282</v>
      </c>
      <c r="B493" s="148" t="s">
        <v>7205</v>
      </c>
      <c r="C493" s="220" t="s">
        <v>7101</v>
      </c>
      <c r="D493" s="219" t="s">
        <v>31161</v>
      </c>
    </row>
    <row r="494" spans="1:4" ht="13.5">
      <c r="A494" s="148">
        <v>93288</v>
      </c>
      <c r="B494" s="148" t="s">
        <v>7206</v>
      </c>
      <c r="C494" s="220" t="s">
        <v>7101</v>
      </c>
      <c r="D494" s="219" t="s">
        <v>31162</v>
      </c>
    </row>
    <row r="495" spans="1:4" ht="13.5">
      <c r="A495" s="148">
        <v>93403</v>
      </c>
      <c r="B495" s="148" t="s">
        <v>7207</v>
      </c>
      <c r="C495" s="220" t="s">
        <v>7101</v>
      </c>
      <c r="D495" s="219" t="s">
        <v>26806</v>
      </c>
    </row>
    <row r="496" spans="1:4" ht="13.5">
      <c r="A496" s="148">
        <v>93409</v>
      </c>
      <c r="B496" s="148" t="s">
        <v>7208</v>
      </c>
      <c r="C496" s="220" t="s">
        <v>7101</v>
      </c>
      <c r="D496" s="219" t="s">
        <v>29671</v>
      </c>
    </row>
    <row r="497" spans="1:4" ht="13.5">
      <c r="A497" s="148">
        <v>93416</v>
      </c>
      <c r="B497" s="148" t="s">
        <v>7209</v>
      </c>
      <c r="C497" s="220" t="s">
        <v>7101</v>
      </c>
      <c r="D497" s="219" t="s">
        <v>31098</v>
      </c>
    </row>
    <row r="498" spans="1:4" ht="13.5">
      <c r="A498" s="148">
        <v>93422</v>
      </c>
      <c r="B498" s="148" t="s">
        <v>7210</v>
      </c>
      <c r="C498" s="220" t="s">
        <v>7101</v>
      </c>
      <c r="D498" s="219" t="s">
        <v>26847</v>
      </c>
    </row>
    <row r="499" spans="1:4" ht="13.5">
      <c r="A499" s="148">
        <v>93428</v>
      </c>
      <c r="B499" s="148" t="s">
        <v>7211</v>
      </c>
      <c r="C499" s="220" t="s">
        <v>7101</v>
      </c>
      <c r="D499" s="219" t="s">
        <v>26563</v>
      </c>
    </row>
    <row r="500" spans="1:4" ht="13.5">
      <c r="A500" s="148">
        <v>93434</v>
      </c>
      <c r="B500" s="148" t="s">
        <v>7212</v>
      </c>
      <c r="C500" s="220" t="s">
        <v>7101</v>
      </c>
      <c r="D500" s="219" t="s">
        <v>31163</v>
      </c>
    </row>
    <row r="501" spans="1:4" ht="13.5">
      <c r="A501" s="148">
        <v>93440</v>
      </c>
      <c r="B501" s="148" t="s">
        <v>7213</v>
      </c>
      <c r="C501" s="220" t="s">
        <v>7101</v>
      </c>
      <c r="D501" s="219" t="s">
        <v>27364</v>
      </c>
    </row>
    <row r="502" spans="1:4" ht="13.5">
      <c r="A502" s="148">
        <v>95122</v>
      </c>
      <c r="B502" s="148" t="s">
        <v>7214</v>
      </c>
      <c r="C502" s="220" t="s">
        <v>7101</v>
      </c>
      <c r="D502" s="219" t="s">
        <v>31164</v>
      </c>
    </row>
    <row r="503" spans="1:4" ht="13.5">
      <c r="A503" s="148">
        <v>95128</v>
      </c>
      <c r="B503" s="148" t="s">
        <v>7215</v>
      </c>
      <c r="C503" s="220" t="s">
        <v>7101</v>
      </c>
      <c r="D503" s="219" t="s">
        <v>31165</v>
      </c>
    </row>
    <row r="504" spans="1:4" ht="13.5">
      <c r="A504" s="148">
        <v>95140</v>
      </c>
      <c r="B504" s="148" t="s">
        <v>7216</v>
      </c>
      <c r="C504" s="220" t="s">
        <v>7101</v>
      </c>
      <c r="D504" s="219" t="s">
        <v>28258</v>
      </c>
    </row>
    <row r="505" spans="1:4" ht="13.5">
      <c r="A505" s="148">
        <v>95213</v>
      </c>
      <c r="B505" s="148" t="s">
        <v>7217</v>
      </c>
      <c r="C505" s="220" t="s">
        <v>7101</v>
      </c>
      <c r="D505" s="219" t="s">
        <v>31166</v>
      </c>
    </row>
    <row r="506" spans="1:4" ht="13.5">
      <c r="A506" s="148">
        <v>95219</v>
      </c>
      <c r="B506" s="148" t="s">
        <v>7218</v>
      </c>
      <c r="C506" s="220" t="s">
        <v>7101</v>
      </c>
      <c r="D506" s="219" t="s">
        <v>31167</v>
      </c>
    </row>
    <row r="507" spans="1:4" ht="13.5">
      <c r="A507" s="148">
        <v>95259</v>
      </c>
      <c r="B507" s="148" t="s">
        <v>7219</v>
      </c>
      <c r="C507" s="220" t="s">
        <v>7101</v>
      </c>
      <c r="D507" s="219" t="s">
        <v>29230</v>
      </c>
    </row>
    <row r="508" spans="1:4" ht="13.5">
      <c r="A508" s="148">
        <v>95265</v>
      </c>
      <c r="B508" s="148" t="s">
        <v>7220</v>
      </c>
      <c r="C508" s="220" t="s">
        <v>7101</v>
      </c>
      <c r="D508" s="219" t="s">
        <v>26833</v>
      </c>
    </row>
    <row r="509" spans="1:4" ht="13.5">
      <c r="A509" s="148">
        <v>95271</v>
      </c>
      <c r="B509" s="148" t="s">
        <v>7221</v>
      </c>
      <c r="C509" s="220" t="s">
        <v>7101</v>
      </c>
      <c r="D509" s="219" t="s">
        <v>26840</v>
      </c>
    </row>
    <row r="510" spans="1:4" ht="13.5">
      <c r="A510" s="148">
        <v>95277</v>
      </c>
      <c r="B510" s="148" t="s">
        <v>7222</v>
      </c>
      <c r="C510" s="220" t="s">
        <v>7101</v>
      </c>
      <c r="D510" s="219" t="s">
        <v>26839</v>
      </c>
    </row>
    <row r="511" spans="1:4" ht="13.5">
      <c r="A511" s="148">
        <v>95283</v>
      </c>
      <c r="B511" s="148" t="s">
        <v>7223</v>
      </c>
      <c r="C511" s="220" t="s">
        <v>7101</v>
      </c>
      <c r="D511" s="219" t="s">
        <v>26399</v>
      </c>
    </row>
    <row r="512" spans="1:4" ht="13.5">
      <c r="A512" s="148">
        <v>95621</v>
      </c>
      <c r="B512" s="148" t="s">
        <v>7224</v>
      </c>
      <c r="C512" s="220" t="s">
        <v>7101</v>
      </c>
      <c r="D512" s="219" t="s">
        <v>31168</v>
      </c>
    </row>
    <row r="513" spans="1:4" ht="13.5">
      <c r="A513" s="148">
        <v>95632</v>
      </c>
      <c r="B513" s="148" t="s">
        <v>7225</v>
      </c>
      <c r="C513" s="220" t="s">
        <v>7101</v>
      </c>
      <c r="D513" s="219" t="s">
        <v>31169</v>
      </c>
    </row>
    <row r="514" spans="1:4" ht="13.5">
      <c r="A514" s="148">
        <v>95703</v>
      </c>
      <c r="B514" s="148" t="s">
        <v>7226</v>
      </c>
      <c r="C514" s="220" t="s">
        <v>7101</v>
      </c>
      <c r="D514" s="219" t="s">
        <v>29449</v>
      </c>
    </row>
    <row r="515" spans="1:4" ht="13.5">
      <c r="A515" s="148">
        <v>95709</v>
      </c>
      <c r="B515" s="148" t="s">
        <v>7227</v>
      </c>
      <c r="C515" s="220" t="s">
        <v>7101</v>
      </c>
      <c r="D515" s="219" t="s">
        <v>31170</v>
      </c>
    </row>
    <row r="516" spans="1:4" ht="13.5">
      <c r="A516" s="148">
        <v>95715</v>
      </c>
      <c r="B516" s="148" t="s">
        <v>7228</v>
      </c>
      <c r="C516" s="220" t="s">
        <v>7101</v>
      </c>
      <c r="D516" s="219" t="s">
        <v>31171</v>
      </c>
    </row>
    <row r="517" spans="1:4" ht="13.5">
      <c r="A517" s="148">
        <v>95721</v>
      </c>
      <c r="B517" s="148" t="s">
        <v>7229</v>
      </c>
      <c r="C517" s="220" t="s">
        <v>7101</v>
      </c>
      <c r="D517" s="219" t="s">
        <v>31172</v>
      </c>
    </row>
    <row r="518" spans="1:4" ht="13.5">
      <c r="A518" s="148">
        <v>95873</v>
      </c>
      <c r="B518" s="148" t="s">
        <v>7230</v>
      </c>
      <c r="C518" s="220" t="s">
        <v>7101</v>
      </c>
      <c r="D518" s="219" t="s">
        <v>30808</v>
      </c>
    </row>
    <row r="519" spans="1:4" ht="13.5">
      <c r="A519" s="148">
        <v>96014</v>
      </c>
      <c r="B519" s="148" t="s">
        <v>7231</v>
      </c>
      <c r="C519" s="220" t="s">
        <v>7101</v>
      </c>
      <c r="D519" s="219" t="s">
        <v>31173</v>
      </c>
    </row>
    <row r="520" spans="1:4" ht="13.5">
      <c r="A520" s="148">
        <v>96021</v>
      </c>
      <c r="B520" s="148" t="s">
        <v>7232</v>
      </c>
      <c r="C520" s="220" t="s">
        <v>7101</v>
      </c>
      <c r="D520" s="219" t="s">
        <v>31174</v>
      </c>
    </row>
    <row r="521" spans="1:4" ht="13.5">
      <c r="A521" s="148">
        <v>96029</v>
      </c>
      <c r="B521" s="148" t="s">
        <v>7233</v>
      </c>
      <c r="C521" s="220" t="s">
        <v>7101</v>
      </c>
      <c r="D521" s="219" t="s">
        <v>31175</v>
      </c>
    </row>
    <row r="522" spans="1:4" ht="13.5">
      <c r="A522" s="148">
        <v>96036</v>
      </c>
      <c r="B522" s="148" t="s">
        <v>7234</v>
      </c>
      <c r="C522" s="220" t="s">
        <v>7101</v>
      </c>
      <c r="D522" s="219" t="s">
        <v>31176</v>
      </c>
    </row>
    <row r="523" spans="1:4" ht="13.5">
      <c r="A523" s="148">
        <v>96155</v>
      </c>
      <c r="B523" s="148" t="s">
        <v>7235</v>
      </c>
      <c r="C523" s="220" t="s">
        <v>7101</v>
      </c>
      <c r="D523" s="219" t="s">
        <v>31177</v>
      </c>
    </row>
    <row r="524" spans="1:4" ht="13.5">
      <c r="A524" s="148">
        <v>96156</v>
      </c>
      <c r="B524" s="148" t="s">
        <v>7236</v>
      </c>
      <c r="C524" s="220" t="s">
        <v>7101</v>
      </c>
      <c r="D524" s="219" t="s">
        <v>30515</v>
      </c>
    </row>
    <row r="525" spans="1:4" ht="13.5">
      <c r="A525" s="148">
        <v>96159</v>
      </c>
      <c r="B525" s="148" t="s">
        <v>7237</v>
      </c>
      <c r="C525" s="220" t="s">
        <v>7101</v>
      </c>
      <c r="D525" s="219" t="s">
        <v>28302</v>
      </c>
    </row>
    <row r="526" spans="1:4" ht="13.5">
      <c r="A526" s="148">
        <v>96246</v>
      </c>
      <c r="B526" s="148" t="s">
        <v>7238</v>
      </c>
      <c r="C526" s="220" t="s">
        <v>7101</v>
      </c>
      <c r="D526" s="219" t="s">
        <v>31178</v>
      </c>
    </row>
    <row r="527" spans="1:4" ht="13.5">
      <c r="A527" s="148">
        <v>96302</v>
      </c>
      <c r="B527" s="148" t="s">
        <v>7239</v>
      </c>
      <c r="C527" s="220" t="s">
        <v>7101</v>
      </c>
      <c r="D527" s="219" t="s">
        <v>31179</v>
      </c>
    </row>
    <row r="528" spans="1:4" ht="13.5">
      <c r="A528" s="148">
        <v>96464</v>
      </c>
      <c r="B528" s="148" t="s">
        <v>7240</v>
      </c>
      <c r="C528" s="220" t="s">
        <v>7101</v>
      </c>
      <c r="D528" s="219" t="s">
        <v>29919</v>
      </c>
    </row>
    <row r="529" spans="1:4" ht="13.5">
      <c r="A529" s="148">
        <v>98765</v>
      </c>
      <c r="B529" s="148" t="s">
        <v>7241</v>
      </c>
      <c r="C529" s="220" t="s">
        <v>7101</v>
      </c>
      <c r="D529" s="219" t="s">
        <v>28263</v>
      </c>
    </row>
    <row r="530" spans="1:4" ht="13.5">
      <c r="A530" s="148">
        <v>99834</v>
      </c>
      <c r="B530" s="148" t="s">
        <v>7242</v>
      </c>
      <c r="C530" s="220" t="s">
        <v>7101</v>
      </c>
      <c r="D530" s="219" t="s">
        <v>29216</v>
      </c>
    </row>
    <row r="531" spans="1:4" ht="13.5">
      <c r="A531" s="148">
        <v>100642</v>
      </c>
      <c r="B531" s="148" t="s">
        <v>7243</v>
      </c>
      <c r="C531" s="220" t="s">
        <v>7101</v>
      </c>
      <c r="D531" s="219" t="s">
        <v>31180</v>
      </c>
    </row>
    <row r="532" spans="1:4" ht="13.5">
      <c r="A532" s="148">
        <v>100648</v>
      </c>
      <c r="B532" s="148" t="s">
        <v>7244</v>
      </c>
      <c r="C532" s="220" t="s">
        <v>7101</v>
      </c>
      <c r="D532" s="219" t="s">
        <v>31181</v>
      </c>
    </row>
    <row r="533" spans="1:4" ht="13.5">
      <c r="A533" s="148">
        <v>102274</v>
      </c>
      <c r="B533" s="148" t="s">
        <v>25234</v>
      </c>
      <c r="C533" s="220" t="s">
        <v>7101</v>
      </c>
      <c r="D533" s="219" t="s">
        <v>28352</v>
      </c>
    </row>
    <row r="534" spans="1:4" ht="13.5">
      <c r="A534" s="148">
        <v>5089</v>
      </c>
      <c r="B534" s="148" t="s">
        <v>7245</v>
      </c>
      <c r="C534" s="220" t="s">
        <v>5</v>
      </c>
      <c r="D534" s="219" t="s">
        <v>31182</v>
      </c>
    </row>
    <row r="535" spans="1:4" ht="13.5">
      <c r="A535" s="148">
        <v>5627</v>
      </c>
      <c r="B535" s="148" t="s">
        <v>7246</v>
      </c>
      <c r="C535" s="220" t="s">
        <v>5</v>
      </c>
      <c r="D535" s="219" t="s">
        <v>31183</v>
      </c>
    </row>
    <row r="536" spans="1:4" ht="13.5">
      <c r="A536" s="148">
        <v>5628</v>
      </c>
      <c r="B536" s="148" t="s">
        <v>7247</v>
      </c>
      <c r="C536" s="220" t="s">
        <v>5</v>
      </c>
      <c r="D536" s="219" t="s">
        <v>31184</v>
      </c>
    </row>
    <row r="537" spans="1:4" ht="13.5">
      <c r="A537" s="148">
        <v>5629</v>
      </c>
      <c r="B537" s="148" t="s">
        <v>7248</v>
      </c>
      <c r="C537" s="220" t="s">
        <v>5</v>
      </c>
      <c r="D537" s="219" t="s">
        <v>31185</v>
      </c>
    </row>
    <row r="538" spans="1:4" ht="13.5">
      <c r="A538" s="148">
        <v>5630</v>
      </c>
      <c r="B538" s="148" t="s">
        <v>7249</v>
      </c>
      <c r="C538" s="220" t="s">
        <v>5</v>
      </c>
      <c r="D538" s="219" t="s">
        <v>31186</v>
      </c>
    </row>
    <row r="539" spans="1:4" ht="13.5">
      <c r="A539" s="148">
        <v>5658</v>
      </c>
      <c r="B539" s="148" t="s">
        <v>7250</v>
      </c>
      <c r="C539" s="220" t="s">
        <v>5</v>
      </c>
      <c r="D539" s="219" t="s">
        <v>31187</v>
      </c>
    </row>
    <row r="540" spans="1:4" ht="13.5">
      <c r="A540" s="148">
        <v>5664</v>
      </c>
      <c r="B540" s="148" t="s">
        <v>7251</v>
      </c>
      <c r="C540" s="220" t="s">
        <v>5</v>
      </c>
      <c r="D540" s="219" t="s">
        <v>30851</v>
      </c>
    </row>
    <row r="541" spans="1:4" ht="13.5">
      <c r="A541" s="148">
        <v>5667</v>
      </c>
      <c r="B541" s="148" t="s">
        <v>7252</v>
      </c>
      <c r="C541" s="220" t="s">
        <v>5</v>
      </c>
      <c r="D541" s="219" t="s">
        <v>31188</v>
      </c>
    </row>
    <row r="542" spans="1:4" ht="13.5">
      <c r="A542" s="148">
        <v>5668</v>
      </c>
      <c r="B542" s="148" t="s">
        <v>7253</v>
      </c>
      <c r="C542" s="220" t="s">
        <v>5</v>
      </c>
      <c r="D542" s="219" t="s">
        <v>29389</v>
      </c>
    </row>
    <row r="543" spans="1:4" ht="13.5">
      <c r="A543" s="148">
        <v>5674</v>
      </c>
      <c r="B543" s="148" t="s">
        <v>7254</v>
      </c>
      <c r="C543" s="220" t="s">
        <v>5</v>
      </c>
      <c r="D543" s="219" t="s">
        <v>31189</v>
      </c>
    </row>
    <row r="544" spans="1:4" ht="13.5">
      <c r="A544" s="148">
        <v>5692</v>
      </c>
      <c r="B544" s="148" t="s">
        <v>7255</v>
      </c>
      <c r="C544" s="220" t="s">
        <v>5</v>
      </c>
      <c r="D544" s="219" t="s">
        <v>31098</v>
      </c>
    </row>
    <row r="545" spans="1:4" ht="13.5">
      <c r="A545" s="148">
        <v>5693</v>
      </c>
      <c r="B545" s="148" t="s">
        <v>7256</v>
      </c>
      <c r="C545" s="220" t="s">
        <v>5</v>
      </c>
      <c r="D545" s="219" t="s">
        <v>28062</v>
      </c>
    </row>
    <row r="546" spans="1:4" ht="13.5">
      <c r="A546" s="148">
        <v>5695</v>
      </c>
      <c r="B546" s="148" t="s">
        <v>7257</v>
      </c>
      <c r="C546" s="220" t="s">
        <v>5</v>
      </c>
      <c r="D546" s="219" t="s">
        <v>26988</v>
      </c>
    </row>
    <row r="547" spans="1:4" ht="13.5">
      <c r="A547" s="148">
        <v>5703</v>
      </c>
      <c r="B547" s="148" t="s">
        <v>7258</v>
      </c>
      <c r="C547" s="220" t="s">
        <v>5</v>
      </c>
      <c r="D547" s="219" t="s">
        <v>27957</v>
      </c>
    </row>
    <row r="548" spans="1:4" ht="13.5">
      <c r="A548" s="148">
        <v>5705</v>
      </c>
      <c r="B548" s="148" t="s">
        <v>7259</v>
      </c>
      <c r="C548" s="220" t="s">
        <v>5</v>
      </c>
      <c r="D548" s="219" t="s">
        <v>27813</v>
      </c>
    </row>
    <row r="549" spans="1:4" ht="13.5">
      <c r="A549" s="148">
        <v>5707</v>
      </c>
      <c r="B549" s="148" t="s">
        <v>7260</v>
      </c>
      <c r="C549" s="220" t="s">
        <v>5</v>
      </c>
      <c r="D549" s="219" t="s">
        <v>31190</v>
      </c>
    </row>
    <row r="550" spans="1:4" ht="13.5">
      <c r="A550" s="148">
        <v>5710</v>
      </c>
      <c r="B550" s="148" t="s">
        <v>7261</v>
      </c>
      <c r="C550" s="220" t="s">
        <v>5</v>
      </c>
      <c r="D550" s="219" t="s">
        <v>31191</v>
      </c>
    </row>
    <row r="551" spans="1:4" ht="13.5">
      <c r="A551" s="148">
        <v>5711</v>
      </c>
      <c r="B551" s="148" t="s">
        <v>7262</v>
      </c>
      <c r="C551" s="220" t="s">
        <v>5</v>
      </c>
      <c r="D551" s="219" t="s">
        <v>31192</v>
      </c>
    </row>
    <row r="552" spans="1:4" ht="13.5">
      <c r="A552" s="148">
        <v>5714</v>
      </c>
      <c r="B552" s="148" t="s">
        <v>7263</v>
      </c>
      <c r="C552" s="220" t="s">
        <v>5</v>
      </c>
      <c r="D552" s="219" t="s">
        <v>29299</v>
      </c>
    </row>
    <row r="553" spans="1:4" ht="13.5">
      <c r="A553" s="148">
        <v>5715</v>
      </c>
      <c r="B553" s="148" t="s">
        <v>7264</v>
      </c>
      <c r="C553" s="220" t="s">
        <v>5</v>
      </c>
      <c r="D553" s="219" t="s">
        <v>31193</v>
      </c>
    </row>
    <row r="554" spans="1:4" ht="13.5">
      <c r="A554" s="148">
        <v>5718</v>
      </c>
      <c r="B554" s="148" t="s">
        <v>7265</v>
      </c>
      <c r="C554" s="220" t="s">
        <v>5</v>
      </c>
      <c r="D554" s="219" t="s">
        <v>27351</v>
      </c>
    </row>
    <row r="555" spans="1:4" ht="13.5">
      <c r="A555" s="148">
        <v>5721</v>
      </c>
      <c r="B555" s="148" t="s">
        <v>7266</v>
      </c>
      <c r="C555" s="220" t="s">
        <v>5</v>
      </c>
      <c r="D555" s="219" t="s">
        <v>29234</v>
      </c>
    </row>
    <row r="556" spans="1:4" ht="13.5">
      <c r="A556" s="148">
        <v>5722</v>
      </c>
      <c r="B556" s="148" t="s">
        <v>7267</v>
      </c>
      <c r="C556" s="220" t="s">
        <v>5</v>
      </c>
      <c r="D556" s="219" t="s">
        <v>31194</v>
      </c>
    </row>
    <row r="557" spans="1:4" ht="13.5">
      <c r="A557" s="148">
        <v>5724</v>
      </c>
      <c r="B557" s="148" t="s">
        <v>7268</v>
      </c>
      <c r="C557" s="220" t="s">
        <v>5</v>
      </c>
      <c r="D557" s="219" t="s">
        <v>29702</v>
      </c>
    </row>
    <row r="558" spans="1:4" ht="13.5">
      <c r="A558" s="148">
        <v>5727</v>
      </c>
      <c r="B558" s="148" t="s">
        <v>7269</v>
      </c>
      <c r="C558" s="220" t="s">
        <v>5</v>
      </c>
      <c r="D558" s="219" t="s">
        <v>26483</v>
      </c>
    </row>
    <row r="559" spans="1:4" ht="13.5">
      <c r="A559" s="148">
        <v>5729</v>
      </c>
      <c r="B559" s="148" t="s">
        <v>7270</v>
      </c>
      <c r="C559" s="220" t="s">
        <v>5</v>
      </c>
      <c r="D559" s="219" t="s">
        <v>31195</v>
      </c>
    </row>
    <row r="560" spans="1:4" ht="13.5">
      <c r="A560" s="148">
        <v>5730</v>
      </c>
      <c r="B560" s="148" t="s">
        <v>7271</v>
      </c>
      <c r="C560" s="220" t="s">
        <v>5</v>
      </c>
      <c r="D560" s="219" t="s">
        <v>31196</v>
      </c>
    </row>
    <row r="561" spans="1:4" ht="13.5">
      <c r="A561" s="148">
        <v>5735</v>
      </c>
      <c r="B561" s="148" t="s">
        <v>7272</v>
      </c>
      <c r="C561" s="220" t="s">
        <v>5</v>
      </c>
      <c r="D561" s="219" t="s">
        <v>28955</v>
      </c>
    </row>
    <row r="562" spans="1:4" ht="13.5">
      <c r="A562" s="148">
        <v>5736</v>
      </c>
      <c r="B562" s="148" t="s">
        <v>7273</v>
      </c>
      <c r="C562" s="220" t="s">
        <v>5</v>
      </c>
      <c r="D562" s="219" t="s">
        <v>31197</v>
      </c>
    </row>
    <row r="563" spans="1:4" ht="13.5">
      <c r="A563" s="148">
        <v>5738</v>
      </c>
      <c r="B563" s="148" t="s">
        <v>7274</v>
      </c>
      <c r="C563" s="220" t="s">
        <v>5</v>
      </c>
      <c r="D563" s="219" t="s">
        <v>31198</v>
      </c>
    </row>
    <row r="564" spans="1:4" ht="13.5">
      <c r="A564" s="148">
        <v>5739</v>
      </c>
      <c r="B564" s="148" t="s">
        <v>7275</v>
      </c>
      <c r="C564" s="220" t="s">
        <v>5</v>
      </c>
      <c r="D564" s="219" t="s">
        <v>26488</v>
      </c>
    </row>
    <row r="565" spans="1:4" ht="13.5">
      <c r="A565" s="148">
        <v>5741</v>
      </c>
      <c r="B565" s="148" t="s">
        <v>7276</v>
      </c>
      <c r="C565" s="220" t="s">
        <v>5</v>
      </c>
      <c r="D565" s="219" t="s">
        <v>31199</v>
      </c>
    </row>
    <row r="566" spans="1:4" ht="13.5">
      <c r="A566" s="148">
        <v>5742</v>
      </c>
      <c r="B566" s="148" t="s">
        <v>7277</v>
      </c>
      <c r="C566" s="220" t="s">
        <v>5</v>
      </c>
      <c r="D566" s="219" t="s">
        <v>29373</v>
      </c>
    </row>
    <row r="567" spans="1:4" ht="13.5">
      <c r="A567" s="148">
        <v>5747</v>
      </c>
      <c r="B567" s="148" t="s">
        <v>7278</v>
      </c>
      <c r="C567" s="220" t="s">
        <v>5</v>
      </c>
      <c r="D567" s="219" t="s">
        <v>31200</v>
      </c>
    </row>
    <row r="568" spans="1:4" ht="13.5">
      <c r="A568" s="148">
        <v>5751</v>
      </c>
      <c r="B568" s="148" t="s">
        <v>7279</v>
      </c>
      <c r="C568" s="220" t="s">
        <v>5</v>
      </c>
      <c r="D568" s="219" t="s">
        <v>31201</v>
      </c>
    </row>
    <row r="569" spans="1:4" ht="13.5">
      <c r="A569" s="148">
        <v>5754</v>
      </c>
      <c r="B569" s="148" t="s">
        <v>7280</v>
      </c>
      <c r="C569" s="220" t="s">
        <v>5</v>
      </c>
      <c r="D569" s="219" t="s">
        <v>31202</v>
      </c>
    </row>
    <row r="570" spans="1:4" ht="13.5">
      <c r="A570" s="148">
        <v>5763</v>
      </c>
      <c r="B570" s="148" t="s">
        <v>7281</v>
      </c>
      <c r="C570" s="220" t="s">
        <v>5</v>
      </c>
      <c r="D570" s="219" t="s">
        <v>27224</v>
      </c>
    </row>
    <row r="571" spans="1:4" ht="13.5">
      <c r="A571" s="148">
        <v>5765</v>
      </c>
      <c r="B571" s="148" t="s">
        <v>7282</v>
      </c>
      <c r="C571" s="220" t="s">
        <v>5</v>
      </c>
      <c r="D571" s="219" t="s">
        <v>30319</v>
      </c>
    </row>
    <row r="572" spans="1:4" ht="13.5">
      <c r="A572" s="148">
        <v>5766</v>
      </c>
      <c r="B572" s="148" t="s">
        <v>7283</v>
      </c>
      <c r="C572" s="220" t="s">
        <v>5</v>
      </c>
      <c r="D572" s="219" t="s">
        <v>27306</v>
      </c>
    </row>
    <row r="573" spans="1:4" ht="13.5">
      <c r="A573" s="148">
        <v>5779</v>
      </c>
      <c r="B573" s="148" t="s">
        <v>7284</v>
      </c>
      <c r="C573" s="220" t="s">
        <v>5</v>
      </c>
      <c r="D573" s="219" t="s">
        <v>31203</v>
      </c>
    </row>
    <row r="574" spans="1:4" ht="13.5">
      <c r="A574" s="148">
        <v>5787</v>
      </c>
      <c r="B574" s="148" t="s">
        <v>7285</v>
      </c>
      <c r="C574" s="220" t="s">
        <v>5</v>
      </c>
      <c r="D574" s="219" t="s">
        <v>31204</v>
      </c>
    </row>
    <row r="575" spans="1:4" ht="13.5">
      <c r="A575" s="148">
        <v>5797</v>
      </c>
      <c r="B575" s="148" t="s">
        <v>7286</v>
      </c>
      <c r="C575" s="220" t="s">
        <v>5</v>
      </c>
      <c r="D575" s="219" t="s">
        <v>27306</v>
      </c>
    </row>
    <row r="576" spans="1:4" ht="13.5">
      <c r="A576" s="148">
        <v>5800</v>
      </c>
      <c r="B576" s="148" t="s">
        <v>7287</v>
      </c>
      <c r="C576" s="220" t="s">
        <v>5</v>
      </c>
      <c r="D576" s="219" t="s">
        <v>31123</v>
      </c>
    </row>
    <row r="577" spans="1:4" ht="13.5">
      <c r="A577" s="148">
        <v>7032</v>
      </c>
      <c r="B577" s="148" t="s">
        <v>7288</v>
      </c>
      <c r="C577" s="220" t="s">
        <v>5</v>
      </c>
      <c r="D577" s="219" t="s">
        <v>27179</v>
      </c>
    </row>
    <row r="578" spans="1:4" ht="13.5">
      <c r="A578" s="148">
        <v>7033</v>
      </c>
      <c r="B578" s="148" t="s">
        <v>7289</v>
      </c>
      <c r="C578" s="220" t="s">
        <v>5</v>
      </c>
      <c r="D578" s="219" t="s">
        <v>27263</v>
      </c>
    </row>
    <row r="579" spans="1:4" ht="13.5">
      <c r="A579" s="148">
        <v>7034</v>
      </c>
      <c r="B579" s="148" t="s">
        <v>7290</v>
      </c>
      <c r="C579" s="220" t="s">
        <v>5</v>
      </c>
      <c r="D579" s="219" t="s">
        <v>30994</v>
      </c>
    </row>
    <row r="580" spans="1:4" ht="13.5">
      <c r="A580" s="148">
        <v>7035</v>
      </c>
      <c r="B580" s="148" t="s">
        <v>7291</v>
      </c>
      <c r="C580" s="220" t="s">
        <v>5</v>
      </c>
      <c r="D580" s="219" t="s">
        <v>31205</v>
      </c>
    </row>
    <row r="581" spans="1:4" ht="13.5">
      <c r="A581" s="148">
        <v>7038</v>
      </c>
      <c r="B581" s="148" t="s">
        <v>7292</v>
      </c>
      <c r="C581" s="220" t="s">
        <v>5</v>
      </c>
      <c r="D581" s="219" t="s">
        <v>26442</v>
      </c>
    </row>
    <row r="582" spans="1:4" ht="13.5">
      <c r="A582" s="148">
        <v>7039</v>
      </c>
      <c r="B582" s="148" t="s">
        <v>7293</v>
      </c>
      <c r="C582" s="220" t="s">
        <v>5</v>
      </c>
      <c r="D582" s="219" t="s">
        <v>31206</v>
      </c>
    </row>
    <row r="583" spans="1:4" ht="13.5">
      <c r="A583" s="148">
        <v>7040</v>
      </c>
      <c r="B583" s="148" t="s">
        <v>7294</v>
      </c>
      <c r="C583" s="220" t="s">
        <v>5</v>
      </c>
      <c r="D583" s="219" t="s">
        <v>31207</v>
      </c>
    </row>
    <row r="584" spans="1:4" ht="13.5">
      <c r="A584" s="148">
        <v>7044</v>
      </c>
      <c r="B584" s="148" t="s">
        <v>7295</v>
      </c>
      <c r="C584" s="220" t="s">
        <v>5</v>
      </c>
      <c r="D584" s="219" t="s">
        <v>31208</v>
      </c>
    </row>
    <row r="585" spans="1:4" ht="13.5">
      <c r="A585" s="148">
        <v>7045</v>
      </c>
      <c r="B585" s="148" t="s">
        <v>7296</v>
      </c>
      <c r="C585" s="220" t="s">
        <v>5</v>
      </c>
      <c r="D585" s="219" t="s">
        <v>31209</v>
      </c>
    </row>
    <row r="586" spans="1:4" ht="13.5">
      <c r="A586" s="148">
        <v>7046</v>
      </c>
      <c r="B586" s="148" t="s">
        <v>7297</v>
      </c>
      <c r="C586" s="220" t="s">
        <v>5</v>
      </c>
      <c r="D586" s="219" t="s">
        <v>31117</v>
      </c>
    </row>
    <row r="587" spans="1:4" ht="13.5">
      <c r="A587" s="148">
        <v>7047</v>
      </c>
      <c r="B587" s="148" t="s">
        <v>7298</v>
      </c>
      <c r="C587" s="220" t="s">
        <v>5</v>
      </c>
      <c r="D587" s="219" t="s">
        <v>27795</v>
      </c>
    </row>
    <row r="588" spans="1:4" ht="13.5">
      <c r="A588" s="148">
        <v>7051</v>
      </c>
      <c r="B588" s="148" t="s">
        <v>7299</v>
      </c>
      <c r="C588" s="220" t="s">
        <v>5</v>
      </c>
      <c r="D588" s="219" t="s">
        <v>31210</v>
      </c>
    </row>
    <row r="589" spans="1:4" ht="13.5">
      <c r="A589" s="148">
        <v>7052</v>
      </c>
      <c r="B589" s="148" t="s">
        <v>7300</v>
      </c>
      <c r="C589" s="220" t="s">
        <v>5</v>
      </c>
      <c r="D589" s="219" t="s">
        <v>31211</v>
      </c>
    </row>
    <row r="590" spans="1:4" ht="13.5">
      <c r="A590" s="148">
        <v>7053</v>
      </c>
      <c r="B590" s="148" t="s">
        <v>7301</v>
      </c>
      <c r="C590" s="220" t="s">
        <v>5</v>
      </c>
      <c r="D590" s="219" t="s">
        <v>27320</v>
      </c>
    </row>
    <row r="591" spans="1:4" ht="13.5">
      <c r="A591" s="148">
        <v>7054</v>
      </c>
      <c r="B591" s="148" t="s">
        <v>7302</v>
      </c>
      <c r="C591" s="220" t="s">
        <v>5</v>
      </c>
      <c r="D591" s="219" t="s">
        <v>31212</v>
      </c>
    </row>
    <row r="592" spans="1:4" ht="13.5">
      <c r="A592" s="148">
        <v>7058</v>
      </c>
      <c r="B592" s="148" t="s">
        <v>7303</v>
      </c>
      <c r="C592" s="220" t="s">
        <v>5</v>
      </c>
      <c r="D592" s="219" t="s">
        <v>31213</v>
      </c>
    </row>
    <row r="593" spans="1:4" ht="13.5">
      <c r="A593" s="148">
        <v>7059</v>
      </c>
      <c r="B593" s="148" t="s">
        <v>7304</v>
      </c>
      <c r="C593" s="220" t="s">
        <v>5</v>
      </c>
      <c r="D593" s="219" t="s">
        <v>26847</v>
      </c>
    </row>
    <row r="594" spans="1:4" ht="13.5">
      <c r="A594" s="148">
        <v>7060</v>
      </c>
      <c r="B594" s="148" t="s">
        <v>7305</v>
      </c>
      <c r="C594" s="220" t="s">
        <v>5</v>
      </c>
      <c r="D594" s="219" t="s">
        <v>31214</v>
      </c>
    </row>
    <row r="595" spans="1:4" ht="13.5">
      <c r="A595" s="148">
        <v>7061</v>
      </c>
      <c r="B595" s="148" t="s">
        <v>7306</v>
      </c>
      <c r="C595" s="220" t="s">
        <v>5</v>
      </c>
      <c r="D595" s="219" t="s">
        <v>31215</v>
      </c>
    </row>
    <row r="596" spans="1:4" ht="13.5">
      <c r="A596" s="148">
        <v>7063</v>
      </c>
      <c r="B596" s="148" t="s">
        <v>7307</v>
      </c>
      <c r="C596" s="220" t="s">
        <v>5</v>
      </c>
      <c r="D596" s="219" t="s">
        <v>26435</v>
      </c>
    </row>
    <row r="597" spans="1:4" ht="13.5">
      <c r="A597" s="148">
        <v>7064</v>
      </c>
      <c r="B597" s="148" t="s">
        <v>7308</v>
      </c>
      <c r="C597" s="220" t="s">
        <v>5</v>
      </c>
      <c r="D597" s="219" t="s">
        <v>31216</v>
      </c>
    </row>
    <row r="598" spans="1:4" ht="13.5">
      <c r="A598" s="148">
        <v>7065</v>
      </c>
      <c r="B598" s="148" t="s">
        <v>7309</v>
      </c>
      <c r="C598" s="220" t="s">
        <v>5</v>
      </c>
      <c r="D598" s="219" t="s">
        <v>31217</v>
      </c>
    </row>
    <row r="599" spans="1:4" ht="13.5">
      <c r="A599" s="148">
        <v>7066</v>
      </c>
      <c r="B599" s="148" t="s">
        <v>7310</v>
      </c>
      <c r="C599" s="220" t="s">
        <v>5</v>
      </c>
      <c r="D599" s="219" t="s">
        <v>26495</v>
      </c>
    </row>
    <row r="600" spans="1:4" ht="13.5">
      <c r="A600" s="148">
        <v>53786</v>
      </c>
      <c r="B600" s="148" t="s">
        <v>7311</v>
      </c>
      <c r="C600" s="220" t="s">
        <v>5</v>
      </c>
      <c r="D600" s="219" t="s">
        <v>30830</v>
      </c>
    </row>
    <row r="601" spans="1:4" ht="13.5">
      <c r="A601" s="148">
        <v>53788</v>
      </c>
      <c r="B601" s="148" t="s">
        <v>7312</v>
      </c>
      <c r="C601" s="220" t="s">
        <v>5</v>
      </c>
      <c r="D601" s="219" t="s">
        <v>31218</v>
      </c>
    </row>
    <row r="602" spans="1:4" ht="13.5">
      <c r="A602" s="148">
        <v>53792</v>
      </c>
      <c r="B602" s="148" t="s">
        <v>7313</v>
      </c>
      <c r="C602" s="220" t="s">
        <v>5</v>
      </c>
      <c r="D602" s="219" t="s">
        <v>31219</v>
      </c>
    </row>
    <row r="603" spans="1:4" ht="13.5">
      <c r="A603" s="148">
        <v>53794</v>
      </c>
      <c r="B603" s="148" t="s">
        <v>7314</v>
      </c>
      <c r="C603" s="220" t="s">
        <v>5</v>
      </c>
      <c r="D603" s="219" t="s">
        <v>31220</v>
      </c>
    </row>
    <row r="604" spans="1:4" ht="13.5">
      <c r="A604" s="148">
        <v>53797</v>
      </c>
      <c r="B604" s="148" t="s">
        <v>7315</v>
      </c>
      <c r="C604" s="220" t="s">
        <v>5</v>
      </c>
      <c r="D604" s="219" t="s">
        <v>31221</v>
      </c>
    </row>
    <row r="605" spans="1:4" ht="13.5">
      <c r="A605" s="148">
        <v>53804</v>
      </c>
      <c r="B605" s="148" t="s">
        <v>7316</v>
      </c>
      <c r="C605" s="220" t="s">
        <v>5</v>
      </c>
      <c r="D605" s="219" t="s">
        <v>27083</v>
      </c>
    </row>
    <row r="606" spans="1:4" ht="13.5">
      <c r="A606" s="148">
        <v>53806</v>
      </c>
      <c r="B606" s="148" t="s">
        <v>7317</v>
      </c>
      <c r="C606" s="220" t="s">
        <v>5</v>
      </c>
      <c r="D606" s="219" t="s">
        <v>28101</v>
      </c>
    </row>
    <row r="607" spans="1:4" ht="13.5">
      <c r="A607" s="148">
        <v>53810</v>
      </c>
      <c r="B607" s="148" t="s">
        <v>7318</v>
      </c>
      <c r="C607" s="220" t="s">
        <v>5</v>
      </c>
      <c r="D607" s="219" t="s">
        <v>31222</v>
      </c>
    </row>
    <row r="608" spans="1:4" ht="13.5">
      <c r="A608" s="148">
        <v>53814</v>
      </c>
      <c r="B608" s="148" t="s">
        <v>7319</v>
      </c>
      <c r="C608" s="220" t="s">
        <v>5</v>
      </c>
      <c r="D608" s="219" t="s">
        <v>31223</v>
      </c>
    </row>
    <row r="609" spans="1:4" ht="13.5">
      <c r="A609" s="148">
        <v>53817</v>
      </c>
      <c r="B609" s="148" t="s">
        <v>7320</v>
      </c>
      <c r="C609" s="220" t="s">
        <v>5</v>
      </c>
      <c r="D609" s="219" t="s">
        <v>27561</v>
      </c>
    </row>
    <row r="610" spans="1:4" ht="13.5">
      <c r="A610" s="148">
        <v>53818</v>
      </c>
      <c r="B610" s="148" t="s">
        <v>7321</v>
      </c>
      <c r="C610" s="220" t="s">
        <v>5</v>
      </c>
      <c r="D610" s="219" t="s">
        <v>31224</v>
      </c>
    </row>
    <row r="611" spans="1:4" ht="13.5">
      <c r="A611" s="148">
        <v>53827</v>
      </c>
      <c r="B611" s="148" t="s">
        <v>7322</v>
      </c>
      <c r="C611" s="220" t="s">
        <v>5</v>
      </c>
      <c r="D611" s="219" t="s">
        <v>31225</v>
      </c>
    </row>
    <row r="612" spans="1:4" ht="13.5">
      <c r="A612" s="148">
        <v>53829</v>
      </c>
      <c r="B612" s="148" t="s">
        <v>7323</v>
      </c>
      <c r="C612" s="220" t="s">
        <v>5</v>
      </c>
      <c r="D612" s="219" t="s">
        <v>31221</v>
      </c>
    </row>
    <row r="613" spans="1:4" ht="13.5">
      <c r="A613" s="148">
        <v>53831</v>
      </c>
      <c r="B613" s="148" t="s">
        <v>7324</v>
      </c>
      <c r="C613" s="220" t="s">
        <v>5</v>
      </c>
      <c r="D613" s="219" t="s">
        <v>31226</v>
      </c>
    </row>
    <row r="614" spans="1:4" ht="13.5">
      <c r="A614" s="148">
        <v>53840</v>
      </c>
      <c r="B614" s="148" t="s">
        <v>7325</v>
      </c>
      <c r="C614" s="220" t="s">
        <v>5</v>
      </c>
      <c r="D614" s="219" t="s">
        <v>27870</v>
      </c>
    </row>
    <row r="615" spans="1:4" ht="13.5">
      <c r="A615" s="148">
        <v>53841</v>
      </c>
      <c r="B615" s="148" t="s">
        <v>7326</v>
      </c>
      <c r="C615" s="220" t="s">
        <v>5</v>
      </c>
      <c r="D615" s="219" t="s">
        <v>26876</v>
      </c>
    </row>
    <row r="616" spans="1:4" ht="13.5">
      <c r="A616" s="148">
        <v>53849</v>
      </c>
      <c r="B616" s="148" t="s">
        <v>7327</v>
      </c>
      <c r="C616" s="220" t="s">
        <v>5</v>
      </c>
      <c r="D616" s="219" t="s">
        <v>31227</v>
      </c>
    </row>
    <row r="617" spans="1:4" ht="13.5">
      <c r="A617" s="148">
        <v>53857</v>
      </c>
      <c r="B617" s="148" t="s">
        <v>7328</v>
      </c>
      <c r="C617" s="220" t="s">
        <v>5</v>
      </c>
      <c r="D617" s="219" t="s">
        <v>31228</v>
      </c>
    </row>
    <row r="618" spans="1:4" ht="13.5">
      <c r="A618" s="148">
        <v>53858</v>
      </c>
      <c r="B618" s="148" t="s">
        <v>7329</v>
      </c>
      <c r="C618" s="220" t="s">
        <v>5</v>
      </c>
      <c r="D618" s="219" t="s">
        <v>29898</v>
      </c>
    </row>
    <row r="619" spans="1:4" ht="13.5">
      <c r="A619" s="148">
        <v>53861</v>
      </c>
      <c r="B619" s="148" t="s">
        <v>7330</v>
      </c>
      <c r="C619" s="220" t="s">
        <v>5</v>
      </c>
      <c r="D619" s="219" t="s">
        <v>31229</v>
      </c>
    </row>
    <row r="620" spans="1:4" ht="13.5">
      <c r="A620" s="148">
        <v>53863</v>
      </c>
      <c r="B620" s="148" t="s">
        <v>7331</v>
      </c>
      <c r="C620" s="220" t="s">
        <v>5</v>
      </c>
      <c r="D620" s="219" t="s">
        <v>26553</v>
      </c>
    </row>
    <row r="621" spans="1:4" ht="13.5">
      <c r="A621" s="148">
        <v>53865</v>
      </c>
      <c r="B621" s="148" t="s">
        <v>7332</v>
      </c>
      <c r="C621" s="220" t="s">
        <v>5</v>
      </c>
      <c r="D621" s="219" t="s">
        <v>31230</v>
      </c>
    </row>
    <row r="622" spans="1:4" ht="13.5">
      <c r="A622" s="148">
        <v>53866</v>
      </c>
      <c r="B622" s="148" t="s">
        <v>7333</v>
      </c>
      <c r="C622" s="220" t="s">
        <v>5</v>
      </c>
      <c r="D622" s="219" t="s">
        <v>26376</v>
      </c>
    </row>
    <row r="623" spans="1:4" ht="13.5">
      <c r="A623" s="148">
        <v>53882</v>
      </c>
      <c r="B623" s="148" t="s">
        <v>7334</v>
      </c>
      <c r="C623" s="220" t="s">
        <v>5</v>
      </c>
      <c r="D623" s="219" t="s">
        <v>28326</v>
      </c>
    </row>
    <row r="624" spans="1:4" ht="13.5">
      <c r="A624" s="148">
        <v>55263</v>
      </c>
      <c r="B624" s="148" t="s">
        <v>7335</v>
      </c>
      <c r="C624" s="220" t="s">
        <v>5</v>
      </c>
      <c r="D624" s="219" t="s">
        <v>31186</v>
      </c>
    </row>
    <row r="625" spans="1:4" ht="13.5">
      <c r="A625" s="148">
        <v>73303</v>
      </c>
      <c r="B625" s="148" t="s">
        <v>7336</v>
      </c>
      <c r="C625" s="220" t="s">
        <v>5</v>
      </c>
      <c r="D625" s="219" t="s">
        <v>29737</v>
      </c>
    </row>
    <row r="626" spans="1:4" ht="13.5">
      <c r="A626" s="148">
        <v>73307</v>
      </c>
      <c r="B626" s="148" t="s">
        <v>7337</v>
      </c>
      <c r="C626" s="220" t="s">
        <v>5</v>
      </c>
      <c r="D626" s="219" t="s">
        <v>30521</v>
      </c>
    </row>
    <row r="627" spans="1:4" ht="13.5">
      <c r="A627" s="148">
        <v>73309</v>
      </c>
      <c r="B627" s="148" t="s">
        <v>7338</v>
      </c>
      <c r="C627" s="220" t="s">
        <v>5</v>
      </c>
      <c r="D627" s="219" t="s">
        <v>31231</v>
      </c>
    </row>
    <row r="628" spans="1:4" ht="13.5">
      <c r="A628" s="148">
        <v>73311</v>
      </c>
      <c r="B628" s="148" t="s">
        <v>7339</v>
      </c>
      <c r="C628" s="220" t="s">
        <v>5</v>
      </c>
      <c r="D628" s="219" t="s">
        <v>31232</v>
      </c>
    </row>
    <row r="629" spans="1:4" ht="13.5">
      <c r="A629" s="148">
        <v>73313</v>
      </c>
      <c r="B629" s="148" t="s">
        <v>7340</v>
      </c>
      <c r="C629" s="220" t="s">
        <v>5</v>
      </c>
      <c r="D629" s="219" t="s">
        <v>26850</v>
      </c>
    </row>
    <row r="630" spans="1:4" ht="13.5">
      <c r="A630" s="148">
        <v>73315</v>
      </c>
      <c r="B630" s="148" t="s">
        <v>7341</v>
      </c>
      <c r="C630" s="220" t="s">
        <v>5</v>
      </c>
      <c r="D630" s="219" t="s">
        <v>31218</v>
      </c>
    </row>
    <row r="631" spans="1:4" ht="13.5">
      <c r="A631" s="148">
        <v>73335</v>
      </c>
      <c r="B631" s="148" t="s">
        <v>7342</v>
      </c>
      <c r="C631" s="220" t="s">
        <v>5</v>
      </c>
      <c r="D631" s="219" t="s">
        <v>31233</v>
      </c>
    </row>
    <row r="632" spans="1:4" ht="13.5">
      <c r="A632" s="148">
        <v>73340</v>
      </c>
      <c r="B632" s="148" t="s">
        <v>7343</v>
      </c>
      <c r="C632" s="220" t="s">
        <v>5</v>
      </c>
      <c r="D632" s="219" t="s">
        <v>31215</v>
      </c>
    </row>
    <row r="633" spans="1:4" ht="13.5">
      <c r="A633" s="148">
        <v>83361</v>
      </c>
      <c r="B633" s="148" t="s">
        <v>7344</v>
      </c>
      <c r="C633" s="220" t="s">
        <v>5</v>
      </c>
      <c r="D633" s="219" t="s">
        <v>31234</v>
      </c>
    </row>
    <row r="634" spans="1:4" ht="13.5">
      <c r="A634" s="148">
        <v>83761</v>
      </c>
      <c r="B634" s="148" t="s">
        <v>7345</v>
      </c>
      <c r="C634" s="220" t="s">
        <v>5</v>
      </c>
      <c r="D634" s="219" t="s">
        <v>31235</v>
      </c>
    </row>
    <row r="635" spans="1:4" ht="13.5">
      <c r="A635" s="148">
        <v>83762</v>
      </c>
      <c r="B635" s="148" t="s">
        <v>7346</v>
      </c>
      <c r="C635" s="220" t="s">
        <v>5</v>
      </c>
      <c r="D635" s="219" t="s">
        <v>31236</v>
      </c>
    </row>
    <row r="636" spans="1:4" ht="13.5">
      <c r="A636" s="148">
        <v>83763</v>
      </c>
      <c r="B636" s="148" t="s">
        <v>7347</v>
      </c>
      <c r="C636" s="220" t="s">
        <v>5</v>
      </c>
      <c r="D636" s="219" t="s">
        <v>31237</v>
      </c>
    </row>
    <row r="637" spans="1:4" ht="13.5">
      <c r="A637" s="148">
        <v>83764</v>
      </c>
      <c r="B637" s="148" t="s">
        <v>7348</v>
      </c>
      <c r="C637" s="220" t="s">
        <v>5</v>
      </c>
      <c r="D637" s="219" t="s">
        <v>30048</v>
      </c>
    </row>
    <row r="638" spans="1:4" ht="13.5">
      <c r="A638" s="148">
        <v>87026</v>
      </c>
      <c r="B638" s="148" t="s">
        <v>7349</v>
      </c>
      <c r="C638" s="220" t="s">
        <v>5</v>
      </c>
      <c r="D638" s="219" t="s">
        <v>31238</v>
      </c>
    </row>
    <row r="639" spans="1:4" ht="13.5">
      <c r="A639" s="148">
        <v>87441</v>
      </c>
      <c r="B639" s="148" t="s">
        <v>7350</v>
      </c>
      <c r="C639" s="220" t="s">
        <v>5</v>
      </c>
      <c r="D639" s="219" t="s">
        <v>29225</v>
      </c>
    </row>
    <row r="640" spans="1:4" ht="13.5">
      <c r="A640" s="148">
        <v>87442</v>
      </c>
      <c r="B640" s="148" t="s">
        <v>7351</v>
      </c>
      <c r="C640" s="220" t="s">
        <v>5</v>
      </c>
      <c r="D640" s="219" t="s">
        <v>28258</v>
      </c>
    </row>
    <row r="641" spans="1:4" ht="13.5">
      <c r="A641" s="148">
        <v>87443</v>
      </c>
      <c r="B641" s="148" t="s">
        <v>7352</v>
      </c>
      <c r="C641" s="220" t="s">
        <v>5</v>
      </c>
      <c r="D641" s="219" t="s">
        <v>31238</v>
      </c>
    </row>
    <row r="642" spans="1:4" ht="13.5">
      <c r="A642" s="148">
        <v>87444</v>
      </c>
      <c r="B642" s="148" t="s">
        <v>7353</v>
      </c>
      <c r="C642" s="220" t="s">
        <v>5</v>
      </c>
      <c r="D642" s="219" t="s">
        <v>31239</v>
      </c>
    </row>
    <row r="643" spans="1:4" ht="13.5">
      <c r="A643" s="148">
        <v>88387</v>
      </c>
      <c r="B643" s="148" t="s">
        <v>7354</v>
      </c>
      <c r="C643" s="220" t="s">
        <v>5</v>
      </c>
      <c r="D643" s="219" t="s">
        <v>29408</v>
      </c>
    </row>
    <row r="644" spans="1:4" ht="13.5">
      <c r="A644" s="148">
        <v>88389</v>
      </c>
      <c r="B644" s="148" t="s">
        <v>7355</v>
      </c>
      <c r="C644" s="220" t="s">
        <v>5</v>
      </c>
      <c r="D644" s="219" t="s">
        <v>28263</v>
      </c>
    </row>
    <row r="645" spans="1:4" ht="13.5">
      <c r="A645" s="148">
        <v>88390</v>
      </c>
      <c r="B645" s="148" t="s">
        <v>7356</v>
      </c>
      <c r="C645" s="220" t="s">
        <v>5</v>
      </c>
      <c r="D645" s="219" t="s">
        <v>28271</v>
      </c>
    </row>
    <row r="646" spans="1:4" ht="13.5">
      <c r="A646" s="148">
        <v>88391</v>
      </c>
      <c r="B646" s="148" t="s">
        <v>7357</v>
      </c>
      <c r="C646" s="220" t="s">
        <v>5</v>
      </c>
      <c r="D646" s="219" t="s">
        <v>27860</v>
      </c>
    </row>
    <row r="647" spans="1:4" ht="13.5">
      <c r="A647" s="148">
        <v>88394</v>
      </c>
      <c r="B647" s="148" t="s">
        <v>7358</v>
      </c>
      <c r="C647" s="220" t="s">
        <v>5</v>
      </c>
      <c r="D647" s="219" t="s">
        <v>26932</v>
      </c>
    </row>
    <row r="648" spans="1:4" ht="13.5">
      <c r="A648" s="148">
        <v>88395</v>
      </c>
      <c r="B648" s="148" t="s">
        <v>7359</v>
      </c>
      <c r="C648" s="220" t="s">
        <v>5</v>
      </c>
      <c r="D648" s="219" t="s">
        <v>29214</v>
      </c>
    </row>
    <row r="649" spans="1:4" ht="13.5">
      <c r="A649" s="148">
        <v>88396</v>
      </c>
      <c r="B649" s="148" t="s">
        <v>7360</v>
      </c>
      <c r="C649" s="220" t="s">
        <v>5</v>
      </c>
      <c r="D649" s="219" t="s">
        <v>28148</v>
      </c>
    </row>
    <row r="650" spans="1:4" ht="13.5">
      <c r="A650" s="148">
        <v>88397</v>
      </c>
      <c r="B650" s="148" t="s">
        <v>7361</v>
      </c>
      <c r="C650" s="220" t="s">
        <v>5</v>
      </c>
      <c r="D650" s="219" t="s">
        <v>31240</v>
      </c>
    </row>
    <row r="651" spans="1:4" ht="13.5">
      <c r="A651" s="148">
        <v>88400</v>
      </c>
      <c r="B651" s="148" t="s">
        <v>7362</v>
      </c>
      <c r="C651" s="220" t="s">
        <v>5</v>
      </c>
      <c r="D651" s="219" t="s">
        <v>26833</v>
      </c>
    </row>
    <row r="652" spans="1:4" ht="13.5">
      <c r="A652" s="148">
        <v>88401</v>
      </c>
      <c r="B652" s="148" t="s">
        <v>7363</v>
      </c>
      <c r="C652" s="220" t="s">
        <v>5</v>
      </c>
      <c r="D652" s="219" t="s">
        <v>31241</v>
      </c>
    </row>
    <row r="653" spans="1:4" ht="13.5">
      <c r="A653" s="148">
        <v>88402</v>
      </c>
      <c r="B653" s="148" t="s">
        <v>7364</v>
      </c>
      <c r="C653" s="220" t="s">
        <v>5</v>
      </c>
      <c r="D653" s="219" t="s">
        <v>26932</v>
      </c>
    </row>
    <row r="654" spans="1:4" ht="13.5">
      <c r="A654" s="148">
        <v>88403</v>
      </c>
      <c r="B654" s="148" t="s">
        <v>7365</v>
      </c>
      <c r="C654" s="220" t="s">
        <v>5</v>
      </c>
      <c r="D654" s="219" t="s">
        <v>28092</v>
      </c>
    </row>
    <row r="655" spans="1:4" ht="13.5">
      <c r="A655" s="148">
        <v>88419</v>
      </c>
      <c r="B655" s="148" t="s">
        <v>7366</v>
      </c>
      <c r="C655" s="220" t="s">
        <v>5</v>
      </c>
      <c r="D655" s="219" t="s">
        <v>31242</v>
      </c>
    </row>
    <row r="656" spans="1:4" ht="13.5">
      <c r="A656" s="148">
        <v>88422</v>
      </c>
      <c r="B656" s="148" t="s">
        <v>7367</v>
      </c>
      <c r="C656" s="220" t="s">
        <v>5</v>
      </c>
      <c r="D656" s="219" t="s">
        <v>26728</v>
      </c>
    </row>
    <row r="657" spans="1:4" ht="13.5">
      <c r="A657" s="148">
        <v>88425</v>
      </c>
      <c r="B657" s="148" t="s">
        <v>7368</v>
      </c>
      <c r="C657" s="220" t="s">
        <v>5</v>
      </c>
      <c r="D657" s="219" t="s">
        <v>29748</v>
      </c>
    </row>
    <row r="658" spans="1:4" ht="13.5">
      <c r="A658" s="148">
        <v>88427</v>
      </c>
      <c r="B658" s="148" t="s">
        <v>7369</v>
      </c>
      <c r="C658" s="220" t="s">
        <v>5</v>
      </c>
      <c r="D658" s="219" t="s">
        <v>29737</v>
      </c>
    </row>
    <row r="659" spans="1:4" ht="13.5">
      <c r="A659" s="148">
        <v>88434</v>
      </c>
      <c r="B659" s="148" t="s">
        <v>7370</v>
      </c>
      <c r="C659" s="220" t="s">
        <v>5</v>
      </c>
      <c r="D659" s="219" t="s">
        <v>27144</v>
      </c>
    </row>
    <row r="660" spans="1:4" ht="13.5">
      <c r="A660" s="148">
        <v>88435</v>
      </c>
      <c r="B660" s="148" t="s">
        <v>7371</v>
      </c>
      <c r="C660" s="220" t="s">
        <v>5</v>
      </c>
      <c r="D660" s="219" t="s">
        <v>31243</v>
      </c>
    </row>
    <row r="661" spans="1:4" ht="13.5">
      <c r="A661" s="148">
        <v>88436</v>
      </c>
      <c r="B661" s="148" t="s">
        <v>7372</v>
      </c>
      <c r="C661" s="220" t="s">
        <v>5</v>
      </c>
      <c r="D661" s="219" t="s">
        <v>27779</v>
      </c>
    </row>
    <row r="662" spans="1:4" ht="13.5">
      <c r="A662" s="148">
        <v>88437</v>
      </c>
      <c r="B662" s="148" t="s">
        <v>7373</v>
      </c>
      <c r="C662" s="220" t="s">
        <v>5</v>
      </c>
      <c r="D662" s="219" t="s">
        <v>29737</v>
      </c>
    </row>
    <row r="663" spans="1:4" ht="13.5">
      <c r="A663" s="148">
        <v>88569</v>
      </c>
      <c r="B663" s="148" t="s">
        <v>7374</v>
      </c>
      <c r="C663" s="220" t="s">
        <v>5</v>
      </c>
      <c r="D663" s="219" t="s">
        <v>26373</v>
      </c>
    </row>
    <row r="664" spans="1:4" ht="13.5">
      <c r="A664" s="148">
        <v>88570</v>
      </c>
      <c r="B664" s="148" t="s">
        <v>7375</v>
      </c>
      <c r="C664" s="220" t="s">
        <v>5</v>
      </c>
      <c r="D664" s="219" t="s">
        <v>29408</v>
      </c>
    </row>
    <row r="665" spans="1:4" ht="13.5">
      <c r="A665" s="148">
        <v>88826</v>
      </c>
      <c r="B665" s="148" t="s">
        <v>7376</v>
      </c>
      <c r="C665" s="220" t="s">
        <v>5</v>
      </c>
      <c r="D665" s="219" t="s">
        <v>31117</v>
      </c>
    </row>
    <row r="666" spans="1:4" ht="13.5">
      <c r="A666" s="148">
        <v>88827</v>
      </c>
      <c r="B666" s="148" t="s">
        <v>7377</v>
      </c>
      <c r="C666" s="220" t="s">
        <v>5</v>
      </c>
      <c r="D666" s="219" t="s">
        <v>29209</v>
      </c>
    </row>
    <row r="667" spans="1:4" ht="13.5">
      <c r="A667" s="148">
        <v>88828</v>
      </c>
      <c r="B667" s="148" t="s">
        <v>7378</v>
      </c>
      <c r="C667" s="220" t="s">
        <v>5</v>
      </c>
      <c r="D667" s="219" t="s">
        <v>31244</v>
      </c>
    </row>
    <row r="668" spans="1:4" ht="13.5">
      <c r="A668" s="148">
        <v>88829</v>
      </c>
      <c r="B668" s="148" t="s">
        <v>7379</v>
      </c>
      <c r="C668" s="220" t="s">
        <v>5</v>
      </c>
      <c r="D668" s="219" t="s">
        <v>31245</v>
      </c>
    </row>
    <row r="669" spans="1:4" ht="13.5">
      <c r="A669" s="148">
        <v>88832</v>
      </c>
      <c r="B669" s="148" t="s">
        <v>7380</v>
      </c>
      <c r="C669" s="220" t="s">
        <v>5</v>
      </c>
      <c r="D669" s="219" t="s">
        <v>31246</v>
      </c>
    </row>
    <row r="670" spans="1:4" ht="13.5">
      <c r="A670" s="148">
        <v>88834</v>
      </c>
      <c r="B670" s="148" t="s">
        <v>7381</v>
      </c>
      <c r="C670" s="220" t="s">
        <v>5</v>
      </c>
      <c r="D670" s="219" t="s">
        <v>27243</v>
      </c>
    </row>
    <row r="671" spans="1:4" ht="13.5">
      <c r="A671" s="148">
        <v>88835</v>
      </c>
      <c r="B671" s="148" t="s">
        <v>7382</v>
      </c>
      <c r="C671" s="220" t="s">
        <v>5</v>
      </c>
      <c r="D671" s="219" t="s">
        <v>31247</v>
      </c>
    </row>
    <row r="672" spans="1:4" ht="13.5">
      <c r="A672" s="148">
        <v>88836</v>
      </c>
      <c r="B672" s="148" t="s">
        <v>7383</v>
      </c>
      <c r="C672" s="220" t="s">
        <v>5</v>
      </c>
      <c r="D672" s="219" t="s">
        <v>31248</v>
      </c>
    </row>
    <row r="673" spans="1:4" ht="13.5">
      <c r="A673" s="148">
        <v>88839</v>
      </c>
      <c r="B673" s="148" t="s">
        <v>7384</v>
      </c>
      <c r="C673" s="220" t="s">
        <v>5</v>
      </c>
      <c r="D673" s="219" t="s">
        <v>31249</v>
      </c>
    </row>
    <row r="674" spans="1:4" ht="13.5">
      <c r="A674" s="148">
        <v>88840</v>
      </c>
      <c r="B674" s="148" t="s">
        <v>7385</v>
      </c>
      <c r="C674" s="220" t="s">
        <v>5</v>
      </c>
      <c r="D674" s="219" t="s">
        <v>26576</v>
      </c>
    </row>
    <row r="675" spans="1:4" ht="13.5">
      <c r="A675" s="148">
        <v>88841</v>
      </c>
      <c r="B675" s="148" t="s">
        <v>7386</v>
      </c>
      <c r="C675" s="220" t="s">
        <v>5</v>
      </c>
      <c r="D675" s="219" t="s">
        <v>29703</v>
      </c>
    </row>
    <row r="676" spans="1:4" ht="13.5">
      <c r="A676" s="148">
        <v>88842</v>
      </c>
      <c r="B676" s="148" t="s">
        <v>7387</v>
      </c>
      <c r="C676" s="220" t="s">
        <v>5</v>
      </c>
      <c r="D676" s="219" t="s">
        <v>31250</v>
      </c>
    </row>
    <row r="677" spans="1:4" ht="13.5">
      <c r="A677" s="148">
        <v>88847</v>
      </c>
      <c r="B677" s="148" t="s">
        <v>7388</v>
      </c>
      <c r="C677" s="220" t="s">
        <v>5</v>
      </c>
      <c r="D677" s="219" t="s">
        <v>31251</v>
      </c>
    </row>
    <row r="678" spans="1:4" ht="13.5">
      <c r="A678" s="148">
        <v>88848</v>
      </c>
      <c r="B678" s="148" t="s">
        <v>7389</v>
      </c>
      <c r="C678" s="220" t="s">
        <v>5</v>
      </c>
      <c r="D678" s="219" t="s">
        <v>27306</v>
      </c>
    </row>
    <row r="679" spans="1:4" ht="13.5">
      <c r="A679" s="148">
        <v>88853</v>
      </c>
      <c r="B679" s="148" t="s">
        <v>7390</v>
      </c>
      <c r="C679" s="220" t="s">
        <v>5</v>
      </c>
      <c r="D679" s="219" t="s">
        <v>26370</v>
      </c>
    </row>
    <row r="680" spans="1:4" ht="13.5">
      <c r="A680" s="148">
        <v>88854</v>
      </c>
      <c r="B680" s="148" t="s">
        <v>7391</v>
      </c>
      <c r="C680" s="220" t="s">
        <v>5</v>
      </c>
      <c r="D680" s="219" t="s">
        <v>31209</v>
      </c>
    </row>
    <row r="681" spans="1:4" ht="13.5">
      <c r="A681" s="148">
        <v>88855</v>
      </c>
      <c r="B681" s="148" t="s">
        <v>7392</v>
      </c>
      <c r="C681" s="220" t="s">
        <v>5</v>
      </c>
      <c r="D681" s="219" t="s">
        <v>31252</v>
      </c>
    </row>
    <row r="682" spans="1:4" ht="13.5">
      <c r="A682" s="148">
        <v>88856</v>
      </c>
      <c r="B682" s="148" t="s">
        <v>7393</v>
      </c>
      <c r="C682" s="220" t="s">
        <v>5</v>
      </c>
      <c r="D682" s="219" t="s">
        <v>26724</v>
      </c>
    </row>
    <row r="683" spans="1:4" ht="13.5">
      <c r="A683" s="148">
        <v>88857</v>
      </c>
      <c r="B683" s="148" t="s">
        <v>7394</v>
      </c>
      <c r="C683" s="220" t="s">
        <v>5</v>
      </c>
      <c r="D683" s="219" t="s">
        <v>31253</v>
      </c>
    </row>
    <row r="684" spans="1:4" ht="13.5">
      <c r="A684" s="148">
        <v>88858</v>
      </c>
      <c r="B684" s="148" t="s">
        <v>7395</v>
      </c>
      <c r="C684" s="220" t="s">
        <v>5</v>
      </c>
      <c r="D684" s="219" t="s">
        <v>29679</v>
      </c>
    </row>
    <row r="685" spans="1:4" ht="13.5">
      <c r="A685" s="148">
        <v>88859</v>
      </c>
      <c r="B685" s="148" t="s">
        <v>7396</v>
      </c>
      <c r="C685" s="220" t="s">
        <v>5</v>
      </c>
      <c r="D685" s="219" t="s">
        <v>29373</v>
      </c>
    </row>
    <row r="686" spans="1:4" ht="13.5">
      <c r="A686" s="148">
        <v>88860</v>
      </c>
      <c r="B686" s="148" t="s">
        <v>7397</v>
      </c>
      <c r="C686" s="220" t="s">
        <v>5</v>
      </c>
      <c r="D686" s="219" t="s">
        <v>30000</v>
      </c>
    </row>
    <row r="687" spans="1:4" ht="13.5">
      <c r="A687" s="148">
        <v>88900</v>
      </c>
      <c r="B687" s="148" t="s">
        <v>7398</v>
      </c>
      <c r="C687" s="220" t="s">
        <v>5</v>
      </c>
      <c r="D687" s="219" t="s">
        <v>31254</v>
      </c>
    </row>
    <row r="688" spans="1:4" ht="13.5">
      <c r="A688" s="148">
        <v>88902</v>
      </c>
      <c r="B688" s="148" t="s">
        <v>7399</v>
      </c>
      <c r="C688" s="220" t="s">
        <v>5</v>
      </c>
      <c r="D688" s="219" t="s">
        <v>27763</v>
      </c>
    </row>
    <row r="689" spans="1:4" ht="13.5">
      <c r="A689" s="148">
        <v>88903</v>
      </c>
      <c r="B689" s="148" t="s">
        <v>7400</v>
      </c>
      <c r="C689" s="220" t="s">
        <v>5</v>
      </c>
      <c r="D689" s="219" t="s">
        <v>31255</v>
      </c>
    </row>
    <row r="690" spans="1:4" ht="13.5">
      <c r="A690" s="148">
        <v>88904</v>
      </c>
      <c r="B690" s="148" t="s">
        <v>7401</v>
      </c>
      <c r="C690" s="220" t="s">
        <v>5</v>
      </c>
      <c r="D690" s="219" t="s">
        <v>31256</v>
      </c>
    </row>
    <row r="691" spans="1:4" ht="13.5">
      <c r="A691" s="148">
        <v>89009</v>
      </c>
      <c r="B691" s="148" t="s">
        <v>7402</v>
      </c>
      <c r="C691" s="220" t="s">
        <v>5</v>
      </c>
      <c r="D691" s="219" t="s">
        <v>29317</v>
      </c>
    </row>
    <row r="692" spans="1:4" ht="13.5">
      <c r="A692" s="148">
        <v>89010</v>
      </c>
      <c r="B692" s="148" t="s">
        <v>7403</v>
      </c>
      <c r="C692" s="220" t="s">
        <v>5</v>
      </c>
      <c r="D692" s="219" t="s">
        <v>31257</v>
      </c>
    </row>
    <row r="693" spans="1:4" ht="13.5">
      <c r="A693" s="148">
        <v>89011</v>
      </c>
      <c r="B693" s="148" t="s">
        <v>7404</v>
      </c>
      <c r="C693" s="220" t="s">
        <v>5</v>
      </c>
      <c r="D693" s="219" t="s">
        <v>31258</v>
      </c>
    </row>
    <row r="694" spans="1:4" ht="13.5">
      <c r="A694" s="148">
        <v>89012</v>
      </c>
      <c r="B694" s="148" t="s">
        <v>7405</v>
      </c>
      <c r="C694" s="220" t="s">
        <v>5</v>
      </c>
      <c r="D694" s="219" t="s">
        <v>30533</v>
      </c>
    </row>
    <row r="695" spans="1:4" ht="13.5">
      <c r="A695" s="148">
        <v>89013</v>
      </c>
      <c r="B695" s="148" t="s">
        <v>7406</v>
      </c>
      <c r="C695" s="220" t="s">
        <v>5</v>
      </c>
      <c r="D695" s="219" t="s">
        <v>31259</v>
      </c>
    </row>
    <row r="696" spans="1:4" ht="13.5">
      <c r="A696" s="148">
        <v>89014</v>
      </c>
      <c r="B696" s="148" t="s">
        <v>7407</v>
      </c>
      <c r="C696" s="220" t="s">
        <v>5</v>
      </c>
      <c r="D696" s="219" t="s">
        <v>31260</v>
      </c>
    </row>
    <row r="697" spans="1:4" ht="13.5">
      <c r="A697" s="148">
        <v>89015</v>
      </c>
      <c r="B697" s="148" t="s">
        <v>7408</v>
      </c>
      <c r="C697" s="220" t="s">
        <v>5</v>
      </c>
      <c r="D697" s="219" t="s">
        <v>27939</v>
      </c>
    </row>
    <row r="698" spans="1:4" ht="13.5">
      <c r="A698" s="148">
        <v>89016</v>
      </c>
      <c r="B698" s="148" t="s">
        <v>7409</v>
      </c>
      <c r="C698" s="220" t="s">
        <v>5</v>
      </c>
      <c r="D698" s="219" t="s">
        <v>26399</v>
      </c>
    </row>
    <row r="699" spans="1:4" ht="13.5">
      <c r="A699" s="148">
        <v>89017</v>
      </c>
      <c r="B699" s="148" t="s">
        <v>7410</v>
      </c>
      <c r="C699" s="220" t="s">
        <v>5</v>
      </c>
      <c r="D699" s="219" t="s">
        <v>31261</v>
      </c>
    </row>
    <row r="700" spans="1:4" ht="13.5">
      <c r="A700" s="148">
        <v>89018</v>
      </c>
      <c r="B700" s="148" t="s">
        <v>7411</v>
      </c>
      <c r="C700" s="220" t="s">
        <v>5</v>
      </c>
      <c r="D700" s="219" t="s">
        <v>27704</v>
      </c>
    </row>
    <row r="701" spans="1:4" ht="13.5">
      <c r="A701" s="148">
        <v>89019</v>
      </c>
      <c r="B701" s="148" t="s">
        <v>7412</v>
      </c>
      <c r="C701" s="220" t="s">
        <v>5</v>
      </c>
      <c r="D701" s="219" t="s">
        <v>27672</v>
      </c>
    </row>
    <row r="702" spans="1:4" ht="13.5">
      <c r="A702" s="148">
        <v>89020</v>
      </c>
      <c r="B702" s="148" t="s">
        <v>7413</v>
      </c>
      <c r="C702" s="220" t="s">
        <v>5</v>
      </c>
      <c r="D702" s="219" t="s">
        <v>29209</v>
      </c>
    </row>
    <row r="703" spans="1:4" ht="13.5">
      <c r="A703" s="148">
        <v>89023</v>
      </c>
      <c r="B703" s="148" t="s">
        <v>7414</v>
      </c>
      <c r="C703" s="220" t="s">
        <v>5</v>
      </c>
      <c r="D703" s="219" t="s">
        <v>31262</v>
      </c>
    </row>
    <row r="704" spans="1:4" ht="13.5">
      <c r="A704" s="148">
        <v>89024</v>
      </c>
      <c r="B704" s="148" t="s">
        <v>7415</v>
      </c>
      <c r="C704" s="220" t="s">
        <v>5</v>
      </c>
      <c r="D704" s="219" t="s">
        <v>28260</v>
      </c>
    </row>
    <row r="705" spans="1:4" ht="13.5">
      <c r="A705" s="148">
        <v>89025</v>
      </c>
      <c r="B705" s="148" t="s">
        <v>7416</v>
      </c>
      <c r="C705" s="220" t="s">
        <v>5</v>
      </c>
      <c r="D705" s="219" t="s">
        <v>31263</v>
      </c>
    </row>
    <row r="706" spans="1:4" ht="13.5">
      <c r="A706" s="148">
        <v>89026</v>
      </c>
      <c r="B706" s="148" t="s">
        <v>7417</v>
      </c>
      <c r="C706" s="220" t="s">
        <v>5</v>
      </c>
      <c r="D706" s="219" t="s">
        <v>31264</v>
      </c>
    </row>
    <row r="707" spans="1:4" ht="13.5">
      <c r="A707" s="148">
        <v>89029</v>
      </c>
      <c r="B707" s="148" t="s">
        <v>7418</v>
      </c>
      <c r="C707" s="220" t="s">
        <v>5</v>
      </c>
      <c r="D707" s="219" t="s">
        <v>26431</v>
      </c>
    </row>
    <row r="708" spans="1:4" ht="13.5">
      <c r="A708" s="148">
        <v>89030</v>
      </c>
      <c r="B708" s="148" t="s">
        <v>7419</v>
      </c>
      <c r="C708" s="220" t="s">
        <v>5</v>
      </c>
      <c r="D708" s="219" t="s">
        <v>26347</v>
      </c>
    </row>
    <row r="709" spans="1:4" ht="13.5">
      <c r="A709" s="148">
        <v>89033</v>
      </c>
      <c r="B709" s="148" t="s">
        <v>7420</v>
      </c>
      <c r="C709" s="220" t="s">
        <v>5</v>
      </c>
      <c r="D709" s="219" t="s">
        <v>31265</v>
      </c>
    </row>
    <row r="710" spans="1:4" ht="13.5">
      <c r="A710" s="148">
        <v>89034</v>
      </c>
      <c r="B710" s="148" t="s">
        <v>7421</v>
      </c>
      <c r="C710" s="220" t="s">
        <v>5</v>
      </c>
      <c r="D710" s="219" t="s">
        <v>26875</v>
      </c>
    </row>
    <row r="711" spans="1:4" ht="13.5">
      <c r="A711" s="148">
        <v>89128</v>
      </c>
      <c r="B711" s="148" t="s">
        <v>7422</v>
      </c>
      <c r="C711" s="220" t="s">
        <v>5</v>
      </c>
      <c r="D711" s="219" t="s">
        <v>29758</v>
      </c>
    </row>
    <row r="712" spans="1:4" ht="13.5">
      <c r="A712" s="148">
        <v>89129</v>
      </c>
      <c r="B712" s="148" t="s">
        <v>7423</v>
      </c>
      <c r="C712" s="220" t="s">
        <v>5</v>
      </c>
      <c r="D712" s="219" t="s">
        <v>29386</v>
      </c>
    </row>
    <row r="713" spans="1:4" ht="13.5">
      <c r="A713" s="148">
        <v>89130</v>
      </c>
      <c r="B713" s="148" t="s">
        <v>7424</v>
      </c>
      <c r="C713" s="220" t="s">
        <v>5</v>
      </c>
      <c r="D713" s="219" t="s">
        <v>31266</v>
      </c>
    </row>
    <row r="714" spans="1:4" ht="13.5">
      <c r="A714" s="148">
        <v>89131</v>
      </c>
      <c r="B714" s="148" t="s">
        <v>7425</v>
      </c>
      <c r="C714" s="220" t="s">
        <v>5</v>
      </c>
      <c r="D714" s="219" t="s">
        <v>29383</v>
      </c>
    </row>
    <row r="715" spans="1:4" ht="13.5">
      <c r="A715" s="148">
        <v>89210</v>
      </c>
      <c r="B715" s="148" t="s">
        <v>7426</v>
      </c>
      <c r="C715" s="220" t="s">
        <v>5</v>
      </c>
      <c r="D715" s="219" t="s">
        <v>27418</v>
      </c>
    </row>
    <row r="716" spans="1:4" ht="13.5">
      <c r="A716" s="148">
        <v>89211</v>
      </c>
      <c r="B716" s="148" t="s">
        <v>7427</v>
      </c>
      <c r="C716" s="220" t="s">
        <v>5</v>
      </c>
      <c r="D716" s="219" t="s">
        <v>27703</v>
      </c>
    </row>
    <row r="717" spans="1:4" ht="13.5">
      <c r="A717" s="148">
        <v>89212</v>
      </c>
      <c r="B717" s="148" t="s">
        <v>7428</v>
      </c>
      <c r="C717" s="220" t="s">
        <v>5</v>
      </c>
      <c r="D717" s="219" t="s">
        <v>31267</v>
      </c>
    </row>
    <row r="718" spans="1:4" ht="13.5">
      <c r="A718" s="148">
        <v>89213</v>
      </c>
      <c r="B718" s="148" t="s">
        <v>7429</v>
      </c>
      <c r="C718" s="220" t="s">
        <v>5</v>
      </c>
      <c r="D718" s="219" t="s">
        <v>28113</v>
      </c>
    </row>
    <row r="719" spans="1:4" ht="13.5">
      <c r="A719" s="148">
        <v>89214</v>
      </c>
      <c r="B719" s="148" t="s">
        <v>7430</v>
      </c>
      <c r="C719" s="220" t="s">
        <v>5</v>
      </c>
      <c r="D719" s="219" t="s">
        <v>27515</v>
      </c>
    </row>
    <row r="720" spans="1:4" ht="13.5">
      <c r="A720" s="148">
        <v>89215</v>
      </c>
      <c r="B720" s="148" t="s">
        <v>7431</v>
      </c>
      <c r="C720" s="220" t="s">
        <v>5</v>
      </c>
      <c r="D720" s="219" t="s">
        <v>31268</v>
      </c>
    </row>
    <row r="721" spans="1:4" ht="13.5">
      <c r="A721" s="148">
        <v>89221</v>
      </c>
      <c r="B721" s="148" t="s">
        <v>7432</v>
      </c>
      <c r="C721" s="220" t="s">
        <v>5</v>
      </c>
      <c r="D721" s="219" t="s">
        <v>31269</v>
      </c>
    </row>
    <row r="722" spans="1:4" ht="13.5">
      <c r="A722" s="148">
        <v>89222</v>
      </c>
      <c r="B722" s="148" t="s">
        <v>7433</v>
      </c>
      <c r="C722" s="220" t="s">
        <v>5</v>
      </c>
      <c r="D722" s="219" t="s">
        <v>27264</v>
      </c>
    </row>
    <row r="723" spans="1:4" ht="13.5">
      <c r="A723" s="148">
        <v>89223</v>
      </c>
      <c r="B723" s="148" t="s">
        <v>7434</v>
      </c>
      <c r="C723" s="220" t="s">
        <v>5</v>
      </c>
      <c r="D723" s="219" t="s">
        <v>31245</v>
      </c>
    </row>
    <row r="724" spans="1:4" ht="13.5">
      <c r="A724" s="148">
        <v>89224</v>
      </c>
      <c r="B724" s="148" t="s">
        <v>7435</v>
      </c>
      <c r="C724" s="220" t="s">
        <v>5</v>
      </c>
      <c r="D724" s="219" t="s">
        <v>26574</v>
      </c>
    </row>
    <row r="725" spans="1:4" ht="13.5">
      <c r="A725" s="148">
        <v>89228</v>
      </c>
      <c r="B725" s="148" t="s">
        <v>7436</v>
      </c>
      <c r="C725" s="220" t="s">
        <v>5</v>
      </c>
      <c r="D725" s="219" t="s">
        <v>27138</v>
      </c>
    </row>
    <row r="726" spans="1:4" ht="13.5">
      <c r="A726" s="148">
        <v>89229</v>
      </c>
      <c r="B726" s="148" t="s">
        <v>7437</v>
      </c>
      <c r="C726" s="220" t="s">
        <v>5</v>
      </c>
      <c r="D726" s="219" t="s">
        <v>31270</v>
      </c>
    </row>
    <row r="727" spans="1:4" ht="13.5">
      <c r="A727" s="148">
        <v>89230</v>
      </c>
      <c r="B727" s="148" t="s">
        <v>7438</v>
      </c>
      <c r="C727" s="220" t="s">
        <v>5</v>
      </c>
      <c r="D727" s="219" t="s">
        <v>31271</v>
      </c>
    </row>
    <row r="728" spans="1:4" ht="13.5">
      <c r="A728" s="148">
        <v>89231</v>
      </c>
      <c r="B728" s="148" t="s">
        <v>7439</v>
      </c>
      <c r="C728" s="220" t="s">
        <v>5</v>
      </c>
      <c r="D728" s="219" t="s">
        <v>31272</v>
      </c>
    </row>
    <row r="729" spans="1:4" ht="13.5">
      <c r="A729" s="148">
        <v>89232</v>
      </c>
      <c r="B729" s="148" t="s">
        <v>7440</v>
      </c>
      <c r="C729" s="220" t="s">
        <v>5</v>
      </c>
      <c r="D729" s="219" t="s">
        <v>31273</v>
      </c>
    </row>
    <row r="730" spans="1:4" ht="13.5">
      <c r="A730" s="148">
        <v>89233</v>
      </c>
      <c r="B730" s="148" t="s">
        <v>7441</v>
      </c>
      <c r="C730" s="220" t="s">
        <v>5</v>
      </c>
      <c r="D730" s="219" t="s">
        <v>31274</v>
      </c>
    </row>
    <row r="731" spans="1:4" ht="13.5">
      <c r="A731" s="148">
        <v>89236</v>
      </c>
      <c r="B731" s="148" t="s">
        <v>7442</v>
      </c>
      <c r="C731" s="220" t="s">
        <v>5</v>
      </c>
      <c r="D731" s="219" t="s">
        <v>31275</v>
      </c>
    </row>
    <row r="732" spans="1:4" ht="13.5">
      <c r="A732" s="148">
        <v>89237</v>
      </c>
      <c r="B732" s="148" t="s">
        <v>7443</v>
      </c>
      <c r="C732" s="220" t="s">
        <v>5</v>
      </c>
      <c r="D732" s="219" t="s">
        <v>31276</v>
      </c>
    </row>
    <row r="733" spans="1:4" ht="13.5">
      <c r="A733" s="148">
        <v>89238</v>
      </c>
      <c r="B733" s="148" t="s">
        <v>7444</v>
      </c>
      <c r="C733" s="220" t="s">
        <v>5</v>
      </c>
      <c r="D733" s="219" t="s">
        <v>31277</v>
      </c>
    </row>
    <row r="734" spans="1:4" ht="13.5">
      <c r="A734" s="148">
        <v>89239</v>
      </c>
      <c r="B734" s="148" t="s">
        <v>7445</v>
      </c>
      <c r="C734" s="220" t="s">
        <v>5</v>
      </c>
      <c r="D734" s="219" t="s">
        <v>31278</v>
      </c>
    </row>
    <row r="735" spans="1:4" ht="13.5">
      <c r="A735" s="148">
        <v>89240</v>
      </c>
      <c r="B735" s="148" t="s">
        <v>7446</v>
      </c>
      <c r="C735" s="220" t="s">
        <v>5</v>
      </c>
      <c r="D735" s="219" t="s">
        <v>31279</v>
      </c>
    </row>
    <row r="736" spans="1:4" ht="13.5">
      <c r="A736" s="148">
        <v>89241</v>
      </c>
      <c r="B736" s="148" t="s">
        <v>7447</v>
      </c>
      <c r="C736" s="220" t="s">
        <v>5</v>
      </c>
      <c r="D736" s="219" t="s">
        <v>28472</v>
      </c>
    </row>
    <row r="737" spans="1:4" ht="13.5">
      <c r="A737" s="148">
        <v>89246</v>
      </c>
      <c r="B737" s="148" t="s">
        <v>7448</v>
      </c>
      <c r="C737" s="220" t="s">
        <v>5</v>
      </c>
      <c r="D737" s="219" t="s">
        <v>31280</v>
      </c>
    </row>
    <row r="738" spans="1:4" ht="13.5">
      <c r="A738" s="148">
        <v>89247</v>
      </c>
      <c r="B738" s="148" t="s">
        <v>7449</v>
      </c>
      <c r="C738" s="220" t="s">
        <v>5</v>
      </c>
      <c r="D738" s="219" t="s">
        <v>31281</v>
      </c>
    </row>
    <row r="739" spans="1:4" ht="13.5">
      <c r="A739" s="148">
        <v>89248</v>
      </c>
      <c r="B739" s="148" t="s">
        <v>7450</v>
      </c>
      <c r="C739" s="220" t="s">
        <v>5</v>
      </c>
      <c r="D739" s="219" t="s">
        <v>31282</v>
      </c>
    </row>
    <row r="740" spans="1:4" ht="13.5">
      <c r="A740" s="148">
        <v>89249</v>
      </c>
      <c r="B740" s="148" t="s">
        <v>7451</v>
      </c>
      <c r="C740" s="220" t="s">
        <v>5</v>
      </c>
      <c r="D740" s="219" t="s">
        <v>31283</v>
      </c>
    </row>
    <row r="741" spans="1:4" ht="13.5">
      <c r="A741" s="148">
        <v>89253</v>
      </c>
      <c r="B741" s="148" t="s">
        <v>7452</v>
      </c>
      <c r="C741" s="220" t="s">
        <v>5</v>
      </c>
      <c r="D741" s="219" t="s">
        <v>28712</v>
      </c>
    </row>
    <row r="742" spans="1:4" ht="13.5">
      <c r="A742" s="148">
        <v>89254</v>
      </c>
      <c r="B742" s="148" t="s">
        <v>7453</v>
      </c>
      <c r="C742" s="220" t="s">
        <v>5</v>
      </c>
      <c r="D742" s="219" t="s">
        <v>31284</v>
      </c>
    </row>
    <row r="743" spans="1:4" ht="13.5">
      <c r="A743" s="148">
        <v>89255</v>
      </c>
      <c r="B743" s="148" t="s">
        <v>7454</v>
      </c>
      <c r="C743" s="220" t="s">
        <v>5</v>
      </c>
      <c r="D743" s="219" t="s">
        <v>31285</v>
      </c>
    </row>
    <row r="744" spans="1:4" ht="13.5">
      <c r="A744" s="148">
        <v>89256</v>
      </c>
      <c r="B744" s="148" t="s">
        <v>7455</v>
      </c>
      <c r="C744" s="220" t="s">
        <v>5</v>
      </c>
      <c r="D744" s="219" t="s">
        <v>31286</v>
      </c>
    </row>
    <row r="745" spans="1:4" ht="13.5">
      <c r="A745" s="148">
        <v>89259</v>
      </c>
      <c r="B745" s="148" t="s">
        <v>7456</v>
      </c>
      <c r="C745" s="220" t="s">
        <v>5</v>
      </c>
      <c r="D745" s="219" t="s">
        <v>31287</v>
      </c>
    </row>
    <row r="746" spans="1:4" ht="13.5">
      <c r="A746" s="148">
        <v>89260</v>
      </c>
      <c r="B746" s="148" t="s">
        <v>7457</v>
      </c>
      <c r="C746" s="220" t="s">
        <v>5</v>
      </c>
      <c r="D746" s="219" t="s">
        <v>31288</v>
      </c>
    </row>
    <row r="747" spans="1:4" ht="13.5">
      <c r="A747" s="148">
        <v>89262</v>
      </c>
      <c r="B747" s="148" t="s">
        <v>7458</v>
      </c>
      <c r="C747" s="220" t="s">
        <v>5</v>
      </c>
      <c r="D747" s="219" t="s">
        <v>31289</v>
      </c>
    </row>
    <row r="748" spans="1:4" ht="13.5">
      <c r="A748" s="148">
        <v>89264</v>
      </c>
      <c r="B748" s="148" t="s">
        <v>7459</v>
      </c>
      <c r="C748" s="220" t="s">
        <v>5</v>
      </c>
      <c r="D748" s="219" t="s">
        <v>31265</v>
      </c>
    </row>
    <row r="749" spans="1:4" ht="13.5">
      <c r="A749" s="148">
        <v>89265</v>
      </c>
      <c r="B749" s="148" t="s">
        <v>7460</v>
      </c>
      <c r="C749" s="220" t="s">
        <v>5</v>
      </c>
      <c r="D749" s="219" t="s">
        <v>27097</v>
      </c>
    </row>
    <row r="750" spans="1:4" ht="13.5">
      <c r="A750" s="148">
        <v>89266</v>
      </c>
      <c r="B750" s="148" t="s">
        <v>7461</v>
      </c>
      <c r="C750" s="220" t="s">
        <v>5</v>
      </c>
      <c r="D750" s="219" t="s">
        <v>27017</v>
      </c>
    </row>
    <row r="751" spans="1:4" ht="13.5">
      <c r="A751" s="148">
        <v>89267</v>
      </c>
      <c r="B751" s="148" t="s">
        <v>7462</v>
      </c>
      <c r="C751" s="220" t="s">
        <v>5</v>
      </c>
      <c r="D751" s="219" t="s">
        <v>31290</v>
      </c>
    </row>
    <row r="752" spans="1:4" ht="13.5">
      <c r="A752" s="148">
        <v>89268</v>
      </c>
      <c r="B752" s="148" t="s">
        <v>7463</v>
      </c>
      <c r="C752" s="220" t="s">
        <v>5</v>
      </c>
      <c r="D752" s="219" t="s">
        <v>26801</v>
      </c>
    </row>
    <row r="753" spans="1:4" ht="13.5">
      <c r="A753" s="148">
        <v>89269</v>
      </c>
      <c r="B753" s="148" t="s">
        <v>7464</v>
      </c>
      <c r="C753" s="220" t="s">
        <v>5</v>
      </c>
      <c r="D753" s="219" t="s">
        <v>26545</v>
      </c>
    </row>
    <row r="754" spans="1:4" ht="13.5">
      <c r="A754" s="148">
        <v>89270</v>
      </c>
      <c r="B754" s="148" t="s">
        <v>7465</v>
      </c>
      <c r="C754" s="220" t="s">
        <v>5</v>
      </c>
      <c r="D754" s="219" t="s">
        <v>31291</v>
      </c>
    </row>
    <row r="755" spans="1:4" ht="13.5">
      <c r="A755" s="148">
        <v>89271</v>
      </c>
      <c r="B755" s="148" t="s">
        <v>7466</v>
      </c>
      <c r="C755" s="220" t="s">
        <v>5</v>
      </c>
      <c r="D755" s="219" t="s">
        <v>31292</v>
      </c>
    </row>
    <row r="756" spans="1:4" ht="13.5">
      <c r="A756" s="148">
        <v>89274</v>
      </c>
      <c r="B756" s="148" t="s">
        <v>7467</v>
      </c>
      <c r="C756" s="220" t="s">
        <v>5</v>
      </c>
      <c r="D756" s="219" t="s">
        <v>26392</v>
      </c>
    </row>
    <row r="757" spans="1:4" ht="13.5">
      <c r="A757" s="148">
        <v>89275</v>
      </c>
      <c r="B757" s="148" t="s">
        <v>7468</v>
      </c>
      <c r="C757" s="220" t="s">
        <v>5</v>
      </c>
      <c r="D757" s="219" t="s">
        <v>26369</v>
      </c>
    </row>
    <row r="758" spans="1:4" ht="13.5">
      <c r="A758" s="148">
        <v>89276</v>
      </c>
      <c r="B758" s="148" t="s">
        <v>7469</v>
      </c>
      <c r="C758" s="220" t="s">
        <v>5</v>
      </c>
      <c r="D758" s="219" t="s">
        <v>28671</v>
      </c>
    </row>
    <row r="759" spans="1:4" ht="13.5">
      <c r="A759" s="148">
        <v>89277</v>
      </c>
      <c r="B759" s="148" t="s">
        <v>7470</v>
      </c>
      <c r="C759" s="220" t="s">
        <v>5</v>
      </c>
      <c r="D759" s="219" t="s">
        <v>31293</v>
      </c>
    </row>
    <row r="760" spans="1:4" ht="13.5">
      <c r="A760" s="148">
        <v>89280</v>
      </c>
      <c r="B760" s="148" t="s">
        <v>7471</v>
      </c>
      <c r="C760" s="220" t="s">
        <v>5</v>
      </c>
      <c r="D760" s="219" t="s">
        <v>29498</v>
      </c>
    </row>
    <row r="761" spans="1:4" ht="13.5">
      <c r="A761" s="148">
        <v>89281</v>
      </c>
      <c r="B761" s="148" t="s">
        <v>7472</v>
      </c>
      <c r="C761" s="220" t="s">
        <v>5</v>
      </c>
      <c r="D761" s="219" t="s">
        <v>29049</v>
      </c>
    </row>
    <row r="762" spans="1:4" ht="13.5">
      <c r="A762" s="148">
        <v>89870</v>
      </c>
      <c r="B762" s="148" t="s">
        <v>7473</v>
      </c>
      <c r="C762" s="220" t="s">
        <v>5</v>
      </c>
      <c r="D762" s="219" t="s">
        <v>31294</v>
      </c>
    </row>
    <row r="763" spans="1:4" ht="13.5">
      <c r="A763" s="148">
        <v>89871</v>
      </c>
      <c r="B763" s="148" t="s">
        <v>7474</v>
      </c>
      <c r="C763" s="220" t="s">
        <v>5</v>
      </c>
      <c r="D763" s="219" t="s">
        <v>26854</v>
      </c>
    </row>
    <row r="764" spans="1:4" ht="13.5">
      <c r="A764" s="148">
        <v>89872</v>
      </c>
      <c r="B764" s="148" t="s">
        <v>7475</v>
      </c>
      <c r="C764" s="220" t="s">
        <v>5</v>
      </c>
      <c r="D764" s="219" t="s">
        <v>26397</v>
      </c>
    </row>
    <row r="765" spans="1:4" ht="13.5">
      <c r="A765" s="148">
        <v>89873</v>
      </c>
      <c r="B765" s="148" t="s">
        <v>7476</v>
      </c>
      <c r="C765" s="220" t="s">
        <v>5</v>
      </c>
      <c r="D765" s="219" t="s">
        <v>31295</v>
      </c>
    </row>
    <row r="766" spans="1:4" ht="13.5">
      <c r="A766" s="148">
        <v>89874</v>
      </c>
      <c r="B766" s="148" t="s">
        <v>7477</v>
      </c>
      <c r="C766" s="220" t="s">
        <v>5</v>
      </c>
      <c r="D766" s="219" t="s">
        <v>31296</v>
      </c>
    </row>
    <row r="767" spans="1:4" ht="13.5">
      <c r="A767" s="148">
        <v>89878</v>
      </c>
      <c r="B767" s="148" t="s">
        <v>7478</v>
      </c>
      <c r="C767" s="220" t="s">
        <v>5</v>
      </c>
      <c r="D767" s="219" t="s">
        <v>28969</v>
      </c>
    </row>
    <row r="768" spans="1:4" ht="13.5">
      <c r="A768" s="148">
        <v>89879</v>
      </c>
      <c r="B768" s="148" t="s">
        <v>7479</v>
      </c>
      <c r="C768" s="220" t="s">
        <v>5</v>
      </c>
      <c r="D768" s="219" t="s">
        <v>31297</v>
      </c>
    </row>
    <row r="769" spans="1:4" ht="13.5">
      <c r="A769" s="148">
        <v>89880</v>
      </c>
      <c r="B769" s="148" t="s">
        <v>7480</v>
      </c>
      <c r="C769" s="220" t="s">
        <v>5</v>
      </c>
      <c r="D769" s="219" t="s">
        <v>28310</v>
      </c>
    </row>
    <row r="770" spans="1:4" ht="13.5">
      <c r="A770" s="148">
        <v>89881</v>
      </c>
      <c r="B770" s="148" t="s">
        <v>7481</v>
      </c>
      <c r="C770" s="220" t="s">
        <v>5</v>
      </c>
      <c r="D770" s="219" t="s">
        <v>31298</v>
      </c>
    </row>
    <row r="771" spans="1:4" ht="13.5">
      <c r="A771" s="148">
        <v>89882</v>
      </c>
      <c r="B771" s="148" t="s">
        <v>7482</v>
      </c>
      <c r="C771" s="220" t="s">
        <v>5</v>
      </c>
      <c r="D771" s="219" t="s">
        <v>31299</v>
      </c>
    </row>
    <row r="772" spans="1:4" ht="13.5">
      <c r="A772" s="148">
        <v>90582</v>
      </c>
      <c r="B772" s="148" t="s">
        <v>7483</v>
      </c>
      <c r="C772" s="220" t="s">
        <v>5</v>
      </c>
      <c r="D772" s="219" t="s">
        <v>29232</v>
      </c>
    </row>
    <row r="773" spans="1:4" ht="13.5">
      <c r="A773" s="148">
        <v>90583</v>
      </c>
      <c r="B773" s="148" t="s">
        <v>7484</v>
      </c>
      <c r="C773" s="220" t="s">
        <v>5</v>
      </c>
      <c r="D773" s="219" t="s">
        <v>28258</v>
      </c>
    </row>
    <row r="774" spans="1:4" ht="13.5">
      <c r="A774" s="148">
        <v>90584</v>
      </c>
      <c r="B774" s="148" t="s">
        <v>7485</v>
      </c>
      <c r="C774" s="220" t="s">
        <v>5</v>
      </c>
      <c r="D774" s="219" t="s">
        <v>31123</v>
      </c>
    </row>
    <row r="775" spans="1:4" ht="13.5">
      <c r="A775" s="148">
        <v>90585</v>
      </c>
      <c r="B775" s="148" t="s">
        <v>7486</v>
      </c>
      <c r="C775" s="220" t="s">
        <v>5</v>
      </c>
      <c r="D775" s="219" t="s">
        <v>31245</v>
      </c>
    </row>
    <row r="776" spans="1:4" ht="13.5">
      <c r="A776" s="148">
        <v>90621</v>
      </c>
      <c r="B776" s="148" t="s">
        <v>7487</v>
      </c>
      <c r="C776" s="220" t="s">
        <v>5</v>
      </c>
      <c r="D776" s="219" t="s">
        <v>30322</v>
      </c>
    </row>
    <row r="777" spans="1:4" ht="13.5">
      <c r="A777" s="148">
        <v>90622</v>
      </c>
      <c r="B777" s="148" t="s">
        <v>7488</v>
      </c>
      <c r="C777" s="220" t="s">
        <v>5</v>
      </c>
      <c r="D777" s="219" t="s">
        <v>31056</v>
      </c>
    </row>
    <row r="778" spans="1:4" ht="13.5">
      <c r="A778" s="148">
        <v>90623</v>
      </c>
      <c r="B778" s="148" t="s">
        <v>7489</v>
      </c>
      <c r="C778" s="220" t="s">
        <v>5</v>
      </c>
      <c r="D778" s="219" t="s">
        <v>27311</v>
      </c>
    </row>
    <row r="779" spans="1:4" ht="13.5">
      <c r="A779" s="148">
        <v>90624</v>
      </c>
      <c r="B779" s="148" t="s">
        <v>7490</v>
      </c>
      <c r="C779" s="220" t="s">
        <v>5</v>
      </c>
      <c r="D779" s="219" t="s">
        <v>27860</v>
      </c>
    </row>
    <row r="780" spans="1:4" ht="13.5">
      <c r="A780" s="148">
        <v>90627</v>
      </c>
      <c r="B780" s="148" t="s">
        <v>7491</v>
      </c>
      <c r="C780" s="220" t="s">
        <v>5</v>
      </c>
      <c r="D780" s="219" t="s">
        <v>31300</v>
      </c>
    </row>
    <row r="781" spans="1:4" ht="13.5">
      <c r="A781" s="148">
        <v>90628</v>
      </c>
      <c r="B781" s="148" t="s">
        <v>7492</v>
      </c>
      <c r="C781" s="220" t="s">
        <v>5</v>
      </c>
      <c r="D781" s="219" t="s">
        <v>26855</v>
      </c>
    </row>
    <row r="782" spans="1:4" ht="13.5">
      <c r="A782" s="148">
        <v>90629</v>
      </c>
      <c r="B782" s="148" t="s">
        <v>7493</v>
      </c>
      <c r="C782" s="220" t="s">
        <v>5</v>
      </c>
      <c r="D782" s="219" t="s">
        <v>31301</v>
      </c>
    </row>
    <row r="783" spans="1:4" ht="13.5">
      <c r="A783" s="148">
        <v>90630</v>
      </c>
      <c r="B783" s="148" t="s">
        <v>7494</v>
      </c>
      <c r="C783" s="220" t="s">
        <v>5</v>
      </c>
      <c r="D783" s="219" t="s">
        <v>31302</v>
      </c>
    </row>
    <row r="784" spans="1:4" ht="13.5">
      <c r="A784" s="148">
        <v>90633</v>
      </c>
      <c r="B784" s="148" t="s">
        <v>7495</v>
      </c>
      <c r="C784" s="220" t="s">
        <v>5</v>
      </c>
      <c r="D784" s="219" t="s">
        <v>27331</v>
      </c>
    </row>
    <row r="785" spans="1:4" ht="13.5">
      <c r="A785" s="148">
        <v>90634</v>
      </c>
      <c r="B785" s="148" t="s">
        <v>7496</v>
      </c>
      <c r="C785" s="220" t="s">
        <v>5</v>
      </c>
      <c r="D785" s="219" t="s">
        <v>29232</v>
      </c>
    </row>
    <row r="786" spans="1:4" ht="13.5">
      <c r="A786" s="148">
        <v>90635</v>
      </c>
      <c r="B786" s="148" t="s">
        <v>7497</v>
      </c>
      <c r="C786" s="220" t="s">
        <v>5</v>
      </c>
      <c r="D786" s="219" t="s">
        <v>31303</v>
      </c>
    </row>
    <row r="787" spans="1:4" ht="13.5">
      <c r="A787" s="148">
        <v>90636</v>
      </c>
      <c r="B787" s="148" t="s">
        <v>7498</v>
      </c>
      <c r="C787" s="220" t="s">
        <v>5</v>
      </c>
      <c r="D787" s="219" t="s">
        <v>26537</v>
      </c>
    </row>
    <row r="788" spans="1:4" ht="13.5">
      <c r="A788" s="148">
        <v>90639</v>
      </c>
      <c r="B788" s="148" t="s">
        <v>7499</v>
      </c>
      <c r="C788" s="220" t="s">
        <v>5</v>
      </c>
      <c r="D788" s="219" t="s">
        <v>28089</v>
      </c>
    </row>
    <row r="789" spans="1:4" ht="13.5">
      <c r="A789" s="148">
        <v>90640</v>
      </c>
      <c r="B789" s="148" t="s">
        <v>7500</v>
      </c>
      <c r="C789" s="220" t="s">
        <v>5</v>
      </c>
      <c r="D789" s="219" t="s">
        <v>26693</v>
      </c>
    </row>
    <row r="790" spans="1:4" ht="13.5">
      <c r="A790" s="148">
        <v>90641</v>
      </c>
      <c r="B790" s="148" t="s">
        <v>7501</v>
      </c>
      <c r="C790" s="220" t="s">
        <v>5</v>
      </c>
      <c r="D790" s="219" t="s">
        <v>29046</v>
      </c>
    </row>
    <row r="791" spans="1:4" ht="13.5">
      <c r="A791" s="148">
        <v>90642</v>
      </c>
      <c r="B791" s="148" t="s">
        <v>7502</v>
      </c>
      <c r="C791" s="220" t="s">
        <v>5</v>
      </c>
      <c r="D791" s="219" t="s">
        <v>31037</v>
      </c>
    </row>
    <row r="792" spans="1:4" ht="13.5">
      <c r="A792" s="148">
        <v>90646</v>
      </c>
      <c r="B792" s="148" t="s">
        <v>7503</v>
      </c>
      <c r="C792" s="220" t="s">
        <v>5</v>
      </c>
      <c r="D792" s="219" t="s">
        <v>26394</v>
      </c>
    </row>
    <row r="793" spans="1:4" ht="13.5">
      <c r="A793" s="148">
        <v>90647</v>
      </c>
      <c r="B793" s="148" t="s">
        <v>7504</v>
      </c>
      <c r="C793" s="220" t="s">
        <v>5</v>
      </c>
      <c r="D793" s="219" t="s">
        <v>28263</v>
      </c>
    </row>
    <row r="794" spans="1:4" ht="13.5">
      <c r="A794" s="148">
        <v>90648</v>
      </c>
      <c r="B794" s="148" t="s">
        <v>7505</v>
      </c>
      <c r="C794" s="220" t="s">
        <v>5</v>
      </c>
      <c r="D794" s="219" t="s">
        <v>27263</v>
      </c>
    </row>
    <row r="795" spans="1:4" ht="13.5">
      <c r="A795" s="148">
        <v>90649</v>
      </c>
      <c r="B795" s="148" t="s">
        <v>7506</v>
      </c>
      <c r="C795" s="220" t="s">
        <v>5</v>
      </c>
      <c r="D795" s="219" t="s">
        <v>31304</v>
      </c>
    </row>
    <row r="796" spans="1:4" ht="13.5">
      <c r="A796" s="148">
        <v>90652</v>
      </c>
      <c r="B796" s="148" t="s">
        <v>7507</v>
      </c>
      <c r="C796" s="220" t="s">
        <v>5</v>
      </c>
      <c r="D796" s="219" t="s">
        <v>31305</v>
      </c>
    </row>
    <row r="797" spans="1:4" ht="13.5">
      <c r="A797" s="148">
        <v>90653</v>
      </c>
      <c r="B797" s="148" t="s">
        <v>7508</v>
      </c>
      <c r="C797" s="220" t="s">
        <v>5</v>
      </c>
      <c r="D797" s="219" t="s">
        <v>26938</v>
      </c>
    </row>
    <row r="798" spans="1:4" ht="13.5">
      <c r="A798" s="148">
        <v>90654</v>
      </c>
      <c r="B798" s="148" t="s">
        <v>7509</v>
      </c>
      <c r="C798" s="220" t="s">
        <v>5</v>
      </c>
      <c r="D798" s="219" t="s">
        <v>26856</v>
      </c>
    </row>
    <row r="799" spans="1:4" ht="13.5">
      <c r="A799" s="148">
        <v>90655</v>
      </c>
      <c r="B799" s="148" t="s">
        <v>7510</v>
      </c>
      <c r="C799" s="220" t="s">
        <v>5</v>
      </c>
      <c r="D799" s="219" t="s">
        <v>31306</v>
      </c>
    </row>
    <row r="800" spans="1:4" ht="13.5">
      <c r="A800" s="148">
        <v>90658</v>
      </c>
      <c r="B800" s="148" t="s">
        <v>7511</v>
      </c>
      <c r="C800" s="220" t="s">
        <v>5</v>
      </c>
      <c r="D800" s="219" t="s">
        <v>26845</v>
      </c>
    </row>
    <row r="801" spans="1:4" ht="13.5">
      <c r="A801" s="148">
        <v>90659</v>
      </c>
      <c r="B801" s="148" t="s">
        <v>7512</v>
      </c>
      <c r="C801" s="220" t="s">
        <v>5</v>
      </c>
      <c r="D801" s="219" t="s">
        <v>28269</v>
      </c>
    </row>
    <row r="802" spans="1:4" ht="13.5">
      <c r="A802" s="148">
        <v>90660</v>
      </c>
      <c r="B802" s="148" t="s">
        <v>7513</v>
      </c>
      <c r="C802" s="220" t="s">
        <v>5</v>
      </c>
      <c r="D802" s="219" t="s">
        <v>31211</v>
      </c>
    </row>
    <row r="803" spans="1:4" ht="13.5">
      <c r="A803" s="148">
        <v>90661</v>
      </c>
      <c r="B803" s="148" t="s">
        <v>7514</v>
      </c>
      <c r="C803" s="220" t="s">
        <v>5</v>
      </c>
      <c r="D803" s="219" t="s">
        <v>31306</v>
      </c>
    </row>
    <row r="804" spans="1:4" ht="13.5">
      <c r="A804" s="148">
        <v>90664</v>
      </c>
      <c r="B804" s="148" t="s">
        <v>7515</v>
      </c>
      <c r="C804" s="220" t="s">
        <v>5</v>
      </c>
      <c r="D804" s="219" t="s">
        <v>29683</v>
      </c>
    </row>
    <row r="805" spans="1:4" ht="13.5">
      <c r="A805" s="148">
        <v>90665</v>
      </c>
      <c r="B805" s="148" t="s">
        <v>7516</v>
      </c>
      <c r="C805" s="220" t="s">
        <v>5</v>
      </c>
      <c r="D805" s="219" t="s">
        <v>27090</v>
      </c>
    </row>
    <row r="806" spans="1:4" ht="13.5">
      <c r="A806" s="148">
        <v>90666</v>
      </c>
      <c r="B806" s="148" t="s">
        <v>7517</v>
      </c>
      <c r="C806" s="220" t="s">
        <v>5</v>
      </c>
      <c r="D806" s="219" t="s">
        <v>26967</v>
      </c>
    </row>
    <row r="807" spans="1:4" ht="13.5">
      <c r="A807" s="148">
        <v>90667</v>
      </c>
      <c r="B807" s="148" t="s">
        <v>7518</v>
      </c>
      <c r="C807" s="220" t="s">
        <v>5</v>
      </c>
      <c r="D807" s="219" t="s">
        <v>31307</v>
      </c>
    </row>
    <row r="808" spans="1:4" ht="13.5">
      <c r="A808" s="148">
        <v>90670</v>
      </c>
      <c r="B808" s="148" t="s">
        <v>7519</v>
      </c>
      <c r="C808" s="220" t="s">
        <v>5</v>
      </c>
      <c r="D808" s="219" t="s">
        <v>31308</v>
      </c>
    </row>
    <row r="809" spans="1:4" ht="13.5">
      <c r="A809" s="148">
        <v>90671</v>
      </c>
      <c r="B809" s="148" t="s">
        <v>7520</v>
      </c>
      <c r="C809" s="220" t="s">
        <v>5</v>
      </c>
      <c r="D809" s="219" t="s">
        <v>31309</v>
      </c>
    </row>
    <row r="810" spans="1:4" ht="13.5">
      <c r="A810" s="148">
        <v>90672</v>
      </c>
      <c r="B810" s="148" t="s">
        <v>7521</v>
      </c>
      <c r="C810" s="220" t="s">
        <v>5</v>
      </c>
      <c r="D810" s="219" t="s">
        <v>31310</v>
      </c>
    </row>
    <row r="811" spans="1:4" ht="13.5">
      <c r="A811" s="148">
        <v>90673</v>
      </c>
      <c r="B811" s="148" t="s">
        <v>7522</v>
      </c>
      <c r="C811" s="220" t="s">
        <v>5</v>
      </c>
      <c r="D811" s="219" t="s">
        <v>31311</v>
      </c>
    </row>
    <row r="812" spans="1:4" ht="13.5">
      <c r="A812" s="148">
        <v>90676</v>
      </c>
      <c r="B812" s="148" t="s">
        <v>7523</v>
      </c>
      <c r="C812" s="220" t="s">
        <v>5</v>
      </c>
      <c r="D812" s="219" t="s">
        <v>31312</v>
      </c>
    </row>
    <row r="813" spans="1:4" ht="13.5">
      <c r="A813" s="148">
        <v>90677</v>
      </c>
      <c r="B813" s="148" t="s">
        <v>7524</v>
      </c>
      <c r="C813" s="220" t="s">
        <v>5</v>
      </c>
      <c r="D813" s="219" t="s">
        <v>31313</v>
      </c>
    </row>
    <row r="814" spans="1:4" ht="13.5">
      <c r="A814" s="148">
        <v>90678</v>
      </c>
      <c r="B814" s="148" t="s">
        <v>7525</v>
      </c>
      <c r="C814" s="220" t="s">
        <v>5</v>
      </c>
      <c r="D814" s="219" t="s">
        <v>31314</v>
      </c>
    </row>
    <row r="815" spans="1:4" ht="13.5">
      <c r="A815" s="148">
        <v>90679</v>
      </c>
      <c r="B815" s="148" t="s">
        <v>7526</v>
      </c>
      <c r="C815" s="220" t="s">
        <v>5</v>
      </c>
      <c r="D815" s="219" t="s">
        <v>31315</v>
      </c>
    </row>
    <row r="816" spans="1:4" ht="13.5">
      <c r="A816" s="148">
        <v>90682</v>
      </c>
      <c r="B816" s="148" t="s">
        <v>7527</v>
      </c>
      <c r="C816" s="220" t="s">
        <v>5</v>
      </c>
      <c r="D816" s="219" t="s">
        <v>29627</v>
      </c>
    </row>
    <row r="817" spans="1:4" ht="13.5">
      <c r="A817" s="148">
        <v>90683</v>
      </c>
      <c r="B817" s="148" t="s">
        <v>7528</v>
      </c>
      <c r="C817" s="220" t="s">
        <v>5</v>
      </c>
      <c r="D817" s="219" t="s">
        <v>26570</v>
      </c>
    </row>
    <row r="818" spans="1:4" ht="13.5">
      <c r="A818" s="148">
        <v>90684</v>
      </c>
      <c r="B818" s="148" t="s">
        <v>7529</v>
      </c>
      <c r="C818" s="220" t="s">
        <v>5</v>
      </c>
      <c r="D818" s="219" t="s">
        <v>30122</v>
      </c>
    </row>
    <row r="819" spans="1:4" ht="13.5">
      <c r="A819" s="148">
        <v>90685</v>
      </c>
      <c r="B819" s="148" t="s">
        <v>7530</v>
      </c>
      <c r="C819" s="220" t="s">
        <v>5</v>
      </c>
      <c r="D819" s="219" t="s">
        <v>31316</v>
      </c>
    </row>
    <row r="820" spans="1:4" ht="13.5">
      <c r="A820" s="148">
        <v>90688</v>
      </c>
      <c r="B820" s="148" t="s">
        <v>7531</v>
      </c>
      <c r="C820" s="220" t="s">
        <v>5</v>
      </c>
      <c r="D820" s="219" t="s">
        <v>29557</v>
      </c>
    </row>
    <row r="821" spans="1:4" ht="13.5">
      <c r="A821" s="148">
        <v>90689</v>
      </c>
      <c r="B821" s="148" t="s">
        <v>7532</v>
      </c>
      <c r="C821" s="220" t="s">
        <v>5</v>
      </c>
      <c r="D821" s="219" t="s">
        <v>27091</v>
      </c>
    </row>
    <row r="822" spans="1:4" ht="13.5">
      <c r="A822" s="148">
        <v>90690</v>
      </c>
      <c r="B822" s="148" t="s">
        <v>7533</v>
      </c>
      <c r="C822" s="220" t="s">
        <v>5</v>
      </c>
      <c r="D822" s="219" t="s">
        <v>27645</v>
      </c>
    </row>
    <row r="823" spans="1:4" ht="13.5">
      <c r="A823" s="148">
        <v>90691</v>
      </c>
      <c r="B823" s="148" t="s">
        <v>7534</v>
      </c>
      <c r="C823" s="220" t="s">
        <v>5</v>
      </c>
      <c r="D823" s="219" t="s">
        <v>31317</v>
      </c>
    </row>
    <row r="824" spans="1:4" ht="13.5">
      <c r="A824" s="148">
        <v>90957</v>
      </c>
      <c r="B824" s="148" t="s">
        <v>7535</v>
      </c>
      <c r="C824" s="220" t="s">
        <v>5</v>
      </c>
      <c r="D824" s="219" t="s">
        <v>28353</v>
      </c>
    </row>
    <row r="825" spans="1:4" ht="13.5">
      <c r="A825" s="148">
        <v>90958</v>
      </c>
      <c r="B825" s="148" t="s">
        <v>7536</v>
      </c>
      <c r="C825" s="220" t="s">
        <v>5</v>
      </c>
      <c r="D825" s="219" t="s">
        <v>26839</v>
      </c>
    </row>
    <row r="826" spans="1:4" ht="13.5">
      <c r="A826" s="148">
        <v>90960</v>
      </c>
      <c r="B826" s="148" t="s">
        <v>7537</v>
      </c>
      <c r="C826" s="220" t="s">
        <v>5</v>
      </c>
      <c r="D826" s="219" t="s">
        <v>31242</v>
      </c>
    </row>
    <row r="827" spans="1:4" ht="13.5">
      <c r="A827" s="148">
        <v>90961</v>
      </c>
      <c r="B827" s="148" t="s">
        <v>7538</v>
      </c>
      <c r="C827" s="220" t="s">
        <v>5</v>
      </c>
      <c r="D827" s="219" t="s">
        <v>27090</v>
      </c>
    </row>
    <row r="828" spans="1:4" ht="13.5">
      <c r="A828" s="148">
        <v>90962</v>
      </c>
      <c r="B828" s="148" t="s">
        <v>7539</v>
      </c>
      <c r="C828" s="220" t="s">
        <v>5</v>
      </c>
      <c r="D828" s="219" t="s">
        <v>31318</v>
      </c>
    </row>
    <row r="829" spans="1:4" ht="13.5">
      <c r="A829" s="148">
        <v>90963</v>
      </c>
      <c r="B829" s="148" t="s">
        <v>7540</v>
      </c>
      <c r="C829" s="220" t="s">
        <v>5</v>
      </c>
      <c r="D829" s="219" t="s">
        <v>31307</v>
      </c>
    </row>
    <row r="830" spans="1:4" ht="13.5">
      <c r="A830" s="148">
        <v>90968</v>
      </c>
      <c r="B830" s="148" t="s">
        <v>7541</v>
      </c>
      <c r="C830" s="220" t="s">
        <v>5</v>
      </c>
      <c r="D830" s="219" t="s">
        <v>31319</v>
      </c>
    </row>
    <row r="831" spans="1:4" ht="13.5">
      <c r="A831" s="148">
        <v>90969</v>
      </c>
      <c r="B831" s="148" t="s">
        <v>7542</v>
      </c>
      <c r="C831" s="220" t="s">
        <v>5</v>
      </c>
      <c r="D831" s="219" t="s">
        <v>27482</v>
      </c>
    </row>
    <row r="832" spans="1:4" ht="13.5">
      <c r="A832" s="148">
        <v>90970</v>
      </c>
      <c r="B832" s="148" t="s">
        <v>7543</v>
      </c>
      <c r="C832" s="220" t="s">
        <v>5</v>
      </c>
      <c r="D832" s="219" t="s">
        <v>29046</v>
      </c>
    </row>
    <row r="833" spans="1:4" ht="13.5">
      <c r="A833" s="148">
        <v>90971</v>
      </c>
      <c r="B833" s="148" t="s">
        <v>7544</v>
      </c>
      <c r="C833" s="220" t="s">
        <v>5</v>
      </c>
      <c r="D833" s="219" t="s">
        <v>30423</v>
      </c>
    </row>
    <row r="834" spans="1:4" ht="13.5">
      <c r="A834" s="148">
        <v>90975</v>
      </c>
      <c r="B834" s="148" t="s">
        <v>7545</v>
      </c>
      <c r="C834" s="220" t="s">
        <v>5</v>
      </c>
      <c r="D834" s="219" t="s">
        <v>31320</v>
      </c>
    </row>
    <row r="835" spans="1:4" ht="13.5">
      <c r="A835" s="148">
        <v>90976</v>
      </c>
      <c r="B835" s="148" t="s">
        <v>7546</v>
      </c>
      <c r="C835" s="220" t="s">
        <v>5</v>
      </c>
      <c r="D835" s="219" t="s">
        <v>26697</v>
      </c>
    </row>
    <row r="836" spans="1:4" ht="13.5">
      <c r="A836" s="148">
        <v>90977</v>
      </c>
      <c r="B836" s="148" t="s">
        <v>7547</v>
      </c>
      <c r="C836" s="220" t="s">
        <v>5</v>
      </c>
      <c r="D836" s="219" t="s">
        <v>28276</v>
      </c>
    </row>
    <row r="837" spans="1:4" ht="13.5">
      <c r="A837" s="148">
        <v>90978</v>
      </c>
      <c r="B837" s="148" t="s">
        <v>7548</v>
      </c>
      <c r="C837" s="220" t="s">
        <v>5</v>
      </c>
      <c r="D837" s="219" t="s">
        <v>31321</v>
      </c>
    </row>
    <row r="838" spans="1:4" ht="13.5">
      <c r="A838" s="148">
        <v>90992</v>
      </c>
      <c r="B838" s="148" t="s">
        <v>7549</v>
      </c>
      <c r="C838" s="220" t="s">
        <v>5</v>
      </c>
      <c r="D838" s="219" t="s">
        <v>27950</v>
      </c>
    </row>
    <row r="839" spans="1:4" ht="13.5">
      <c r="A839" s="148">
        <v>90993</v>
      </c>
      <c r="B839" s="148" t="s">
        <v>7550</v>
      </c>
      <c r="C839" s="220" t="s">
        <v>5</v>
      </c>
      <c r="D839" s="219" t="s">
        <v>27476</v>
      </c>
    </row>
    <row r="840" spans="1:4" ht="13.5">
      <c r="A840" s="148">
        <v>90994</v>
      </c>
      <c r="B840" s="148" t="s">
        <v>7551</v>
      </c>
      <c r="C840" s="220" t="s">
        <v>5</v>
      </c>
      <c r="D840" s="219" t="s">
        <v>31322</v>
      </c>
    </row>
    <row r="841" spans="1:4" ht="13.5">
      <c r="A841" s="148">
        <v>90995</v>
      </c>
      <c r="B841" s="148" t="s">
        <v>7552</v>
      </c>
      <c r="C841" s="220" t="s">
        <v>5</v>
      </c>
      <c r="D841" s="219" t="s">
        <v>29882</v>
      </c>
    </row>
    <row r="842" spans="1:4" ht="13.5">
      <c r="A842" s="148">
        <v>91021</v>
      </c>
      <c r="B842" s="148" t="s">
        <v>7553</v>
      </c>
      <c r="C842" s="220" t="s">
        <v>5</v>
      </c>
      <c r="D842" s="219" t="s">
        <v>31323</v>
      </c>
    </row>
    <row r="843" spans="1:4" ht="13.5">
      <c r="A843" s="148">
        <v>91026</v>
      </c>
      <c r="B843" s="148" t="s">
        <v>7554</v>
      </c>
      <c r="C843" s="220" t="s">
        <v>5</v>
      </c>
      <c r="D843" s="219" t="s">
        <v>27991</v>
      </c>
    </row>
    <row r="844" spans="1:4" ht="13.5">
      <c r="A844" s="148">
        <v>91027</v>
      </c>
      <c r="B844" s="148" t="s">
        <v>7555</v>
      </c>
      <c r="C844" s="220" t="s">
        <v>5</v>
      </c>
      <c r="D844" s="219" t="s">
        <v>26374</v>
      </c>
    </row>
    <row r="845" spans="1:4" ht="13.5">
      <c r="A845" s="148">
        <v>91028</v>
      </c>
      <c r="B845" s="148" t="s">
        <v>7556</v>
      </c>
      <c r="C845" s="220" t="s">
        <v>5</v>
      </c>
      <c r="D845" s="219" t="s">
        <v>31324</v>
      </c>
    </row>
    <row r="846" spans="1:4" ht="13.5">
      <c r="A846" s="148">
        <v>91029</v>
      </c>
      <c r="B846" s="148" t="s">
        <v>7557</v>
      </c>
      <c r="C846" s="220" t="s">
        <v>5</v>
      </c>
      <c r="D846" s="219" t="s">
        <v>31325</v>
      </c>
    </row>
    <row r="847" spans="1:4" ht="13.5">
      <c r="A847" s="148">
        <v>91030</v>
      </c>
      <c r="B847" s="148" t="s">
        <v>7558</v>
      </c>
      <c r="C847" s="220" t="s">
        <v>5</v>
      </c>
      <c r="D847" s="219" t="s">
        <v>31326</v>
      </c>
    </row>
    <row r="848" spans="1:4" ht="13.5">
      <c r="A848" s="148">
        <v>91273</v>
      </c>
      <c r="B848" s="148" t="s">
        <v>7559</v>
      </c>
      <c r="C848" s="220" t="s">
        <v>5</v>
      </c>
      <c r="D848" s="219" t="s">
        <v>26839</v>
      </c>
    </row>
    <row r="849" spans="1:4" ht="13.5">
      <c r="A849" s="148">
        <v>91274</v>
      </c>
      <c r="B849" s="148" t="s">
        <v>7560</v>
      </c>
      <c r="C849" s="220" t="s">
        <v>5</v>
      </c>
      <c r="D849" s="219" t="s">
        <v>26368</v>
      </c>
    </row>
    <row r="850" spans="1:4" ht="13.5">
      <c r="A850" s="148">
        <v>91275</v>
      </c>
      <c r="B850" s="148" t="s">
        <v>7561</v>
      </c>
      <c r="C850" s="220" t="s">
        <v>5</v>
      </c>
      <c r="D850" s="219" t="s">
        <v>26838</v>
      </c>
    </row>
    <row r="851" spans="1:4" ht="13.5">
      <c r="A851" s="148">
        <v>91276</v>
      </c>
      <c r="B851" s="148" t="s">
        <v>7562</v>
      </c>
      <c r="C851" s="220" t="s">
        <v>5</v>
      </c>
      <c r="D851" s="219" t="s">
        <v>28062</v>
      </c>
    </row>
    <row r="852" spans="1:4" ht="13.5">
      <c r="A852" s="148">
        <v>91279</v>
      </c>
      <c r="B852" s="148" t="s">
        <v>7563</v>
      </c>
      <c r="C852" s="220" t="s">
        <v>5</v>
      </c>
      <c r="D852" s="219" t="s">
        <v>26932</v>
      </c>
    </row>
    <row r="853" spans="1:4" ht="13.5">
      <c r="A853" s="148">
        <v>91280</v>
      </c>
      <c r="B853" s="148" t="s">
        <v>7564</v>
      </c>
      <c r="C853" s="220" t="s">
        <v>5</v>
      </c>
      <c r="D853" s="219" t="s">
        <v>26934</v>
      </c>
    </row>
    <row r="854" spans="1:4" ht="13.5">
      <c r="A854" s="148">
        <v>91281</v>
      </c>
      <c r="B854" s="148" t="s">
        <v>7565</v>
      </c>
      <c r="C854" s="220" t="s">
        <v>5</v>
      </c>
      <c r="D854" s="219" t="s">
        <v>31327</v>
      </c>
    </row>
    <row r="855" spans="1:4" ht="13.5">
      <c r="A855" s="148">
        <v>91282</v>
      </c>
      <c r="B855" s="148" t="s">
        <v>7566</v>
      </c>
      <c r="C855" s="220" t="s">
        <v>5</v>
      </c>
      <c r="D855" s="219" t="s">
        <v>31328</v>
      </c>
    </row>
    <row r="856" spans="1:4" ht="13.5">
      <c r="A856" s="148">
        <v>91354</v>
      </c>
      <c r="B856" s="148" t="s">
        <v>7567</v>
      </c>
      <c r="C856" s="220" t="s">
        <v>5</v>
      </c>
      <c r="D856" s="219" t="s">
        <v>27546</v>
      </c>
    </row>
    <row r="857" spans="1:4" ht="13.5">
      <c r="A857" s="148">
        <v>91355</v>
      </c>
      <c r="B857" s="148" t="s">
        <v>7568</v>
      </c>
      <c r="C857" s="220" t="s">
        <v>5</v>
      </c>
      <c r="D857" s="219" t="s">
        <v>31329</v>
      </c>
    </row>
    <row r="858" spans="1:4" ht="13.5">
      <c r="A858" s="148">
        <v>91356</v>
      </c>
      <c r="B858" s="148" t="s">
        <v>7569</v>
      </c>
      <c r="C858" s="220" t="s">
        <v>5</v>
      </c>
      <c r="D858" s="219" t="s">
        <v>28271</v>
      </c>
    </row>
    <row r="859" spans="1:4" ht="13.5">
      <c r="A859" s="148">
        <v>91359</v>
      </c>
      <c r="B859" s="148" t="s">
        <v>7570</v>
      </c>
      <c r="C859" s="220" t="s">
        <v>5</v>
      </c>
      <c r="D859" s="219" t="s">
        <v>29713</v>
      </c>
    </row>
    <row r="860" spans="1:4" ht="13.5">
      <c r="A860" s="148">
        <v>91360</v>
      </c>
      <c r="B860" s="148" t="s">
        <v>7571</v>
      </c>
      <c r="C860" s="220" t="s">
        <v>5</v>
      </c>
      <c r="D860" s="219" t="s">
        <v>26545</v>
      </c>
    </row>
    <row r="861" spans="1:4" ht="13.5">
      <c r="A861" s="148">
        <v>91361</v>
      </c>
      <c r="B861" s="148" t="s">
        <v>7572</v>
      </c>
      <c r="C861" s="220" t="s">
        <v>5</v>
      </c>
      <c r="D861" s="219" t="s">
        <v>26722</v>
      </c>
    </row>
    <row r="862" spans="1:4" ht="13.5">
      <c r="A862" s="148">
        <v>91367</v>
      </c>
      <c r="B862" s="148" t="s">
        <v>7573</v>
      </c>
      <c r="C862" s="220" t="s">
        <v>5</v>
      </c>
      <c r="D862" s="219" t="s">
        <v>28592</v>
      </c>
    </row>
    <row r="863" spans="1:4" ht="13.5">
      <c r="A863" s="148">
        <v>91368</v>
      </c>
      <c r="B863" s="148" t="s">
        <v>7574</v>
      </c>
      <c r="C863" s="220" t="s">
        <v>5</v>
      </c>
      <c r="D863" s="219" t="s">
        <v>28921</v>
      </c>
    </row>
    <row r="864" spans="1:4" ht="13.5">
      <c r="A864" s="148">
        <v>91369</v>
      </c>
      <c r="B864" s="148" t="s">
        <v>7575</v>
      </c>
      <c r="C864" s="220" t="s">
        <v>5</v>
      </c>
      <c r="D864" s="219" t="s">
        <v>31330</v>
      </c>
    </row>
    <row r="865" spans="1:4" ht="13.5">
      <c r="A865" s="148">
        <v>91375</v>
      </c>
      <c r="B865" s="148" t="s">
        <v>7576</v>
      </c>
      <c r="C865" s="220" t="s">
        <v>5</v>
      </c>
      <c r="D865" s="219" t="s">
        <v>31331</v>
      </c>
    </row>
    <row r="866" spans="1:4" ht="13.5">
      <c r="A866" s="148">
        <v>91376</v>
      </c>
      <c r="B866" s="148" t="s">
        <v>7577</v>
      </c>
      <c r="C866" s="220" t="s">
        <v>5</v>
      </c>
      <c r="D866" s="219" t="s">
        <v>29047</v>
      </c>
    </row>
    <row r="867" spans="1:4" ht="13.5">
      <c r="A867" s="148">
        <v>91377</v>
      </c>
      <c r="B867" s="148" t="s">
        <v>7578</v>
      </c>
      <c r="C867" s="220" t="s">
        <v>5</v>
      </c>
      <c r="D867" s="219" t="s">
        <v>31332</v>
      </c>
    </row>
    <row r="868" spans="1:4" ht="13.5">
      <c r="A868" s="148">
        <v>91380</v>
      </c>
      <c r="B868" s="148" t="s">
        <v>7579</v>
      </c>
      <c r="C868" s="220" t="s">
        <v>5</v>
      </c>
      <c r="D868" s="219" t="s">
        <v>31333</v>
      </c>
    </row>
    <row r="869" spans="1:4" ht="13.5">
      <c r="A869" s="148">
        <v>91381</v>
      </c>
      <c r="B869" s="148" t="s">
        <v>7580</v>
      </c>
      <c r="C869" s="220" t="s">
        <v>5</v>
      </c>
      <c r="D869" s="219" t="s">
        <v>28454</v>
      </c>
    </row>
    <row r="870" spans="1:4" ht="13.5">
      <c r="A870" s="148">
        <v>91382</v>
      </c>
      <c r="B870" s="148" t="s">
        <v>7581</v>
      </c>
      <c r="C870" s="220" t="s">
        <v>5</v>
      </c>
      <c r="D870" s="219" t="s">
        <v>26446</v>
      </c>
    </row>
    <row r="871" spans="1:4" ht="13.5">
      <c r="A871" s="148">
        <v>91383</v>
      </c>
      <c r="B871" s="148" t="s">
        <v>7582</v>
      </c>
      <c r="C871" s="220" t="s">
        <v>5</v>
      </c>
      <c r="D871" s="219" t="s">
        <v>31334</v>
      </c>
    </row>
    <row r="872" spans="1:4" ht="13.5">
      <c r="A872" s="148">
        <v>91384</v>
      </c>
      <c r="B872" s="148" t="s">
        <v>7583</v>
      </c>
      <c r="C872" s="220" t="s">
        <v>5</v>
      </c>
      <c r="D872" s="219" t="s">
        <v>31335</v>
      </c>
    </row>
    <row r="873" spans="1:4" ht="13.5">
      <c r="A873" s="148">
        <v>91390</v>
      </c>
      <c r="B873" s="148" t="s">
        <v>7584</v>
      </c>
      <c r="C873" s="220" t="s">
        <v>5</v>
      </c>
      <c r="D873" s="219" t="s">
        <v>29292</v>
      </c>
    </row>
    <row r="874" spans="1:4" ht="13.5">
      <c r="A874" s="148">
        <v>91391</v>
      </c>
      <c r="B874" s="148" t="s">
        <v>7585</v>
      </c>
      <c r="C874" s="220" t="s">
        <v>5</v>
      </c>
      <c r="D874" s="219" t="s">
        <v>30320</v>
      </c>
    </row>
    <row r="875" spans="1:4" ht="13.5">
      <c r="A875" s="148">
        <v>91392</v>
      </c>
      <c r="B875" s="148" t="s">
        <v>7586</v>
      </c>
      <c r="C875" s="220" t="s">
        <v>5</v>
      </c>
      <c r="D875" s="219" t="s">
        <v>30321</v>
      </c>
    </row>
    <row r="876" spans="1:4" ht="13.5">
      <c r="A876" s="148">
        <v>91396</v>
      </c>
      <c r="B876" s="148" t="s">
        <v>7587</v>
      </c>
      <c r="C876" s="220" t="s">
        <v>5</v>
      </c>
      <c r="D876" s="219" t="s">
        <v>31336</v>
      </c>
    </row>
    <row r="877" spans="1:4" ht="13.5">
      <c r="A877" s="148">
        <v>91397</v>
      </c>
      <c r="B877" s="148" t="s">
        <v>7588</v>
      </c>
      <c r="C877" s="220" t="s">
        <v>5</v>
      </c>
      <c r="D877" s="219" t="s">
        <v>26698</v>
      </c>
    </row>
    <row r="878" spans="1:4" ht="13.5">
      <c r="A878" s="148">
        <v>91398</v>
      </c>
      <c r="B878" s="148" t="s">
        <v>7589</v>
      </c>
      <c r="C878" s="220" t="s">
        <v>5</v>
      </c>
      <c r="D878" s="219" t="s">
        <v>26392</v>
      </c>
    </row>
    <row r="879" spans="1:4" ht="13.5">
      <c r="A879" s="148">
        <v>91402</v>
      </c>
      <c r="B879" s="148" t="s">
        <v>7590</v>
      </c>
      <c r="C879" s="220" t="s">
        <v>5</v>
      </c>
      <c r="D879" s="219" t="s">
        <v>28777</v>
      </c>
    </row>
    <row r="880" spans="1:4" ht="13.5">
      <c r="A880" s="148">
        <v>91466</v>
      </c>
      <c r="B880" s="148" t="s">
        <v>7591</v>
      </c>
      <c r="C880" s="220" t="s">
        <v>5</v>
      </c>
      <c r="D880" s="219" t="s">
        <v>27156</v>
      </c>
    </row>
    <row r="881" spans="1:4" ht="13.5">
      <c r="A881" s="148">
        <v>91467</v>
      </c>
      <c r="B881" s="148" t="s">
        <v>7592</v>
      </c>
      <c r="C881" s="220" t="s">
        <v>5</v>
      </c>
      <c r="D881" s="219" t="s">
        <v>31200</v>
      </c>
    </row>
    <row r="882" spans="1:4" ht="13.5">
      <c r="A882" s="148">
        <v>91468</v>
      </c>
      <c r="B882" s="148" t="s">
        <v>7593</v>
      </c>
      <c r="C882" s="220" t="s">
        <v>5</v>
      </c>
      <c r="D882" s="219" t="s">
        <v>27302</v>
      </c>
    </row>
    <row r="883" spans="1:4" ht="13.5">
      <c r="A883" s="148">
        <v>91469</v>
      </c>
      <c r="B883" s="148" t="s">
        <v>7594</v>
      </c>
      <c r="C883" s="220" t="s">
        <v>5</v>
      </c>
      <c r="D883" s="219" t="s">
        <v>27101</v>
      </c>
    </row>
    <row r="884" spans="1:4" ht="13.5">
      <c r="A884" s="148">
        <v>91484</v>
      </c>
      <c r="B884" s="148" t="s">
        <v>7595</v>
      </c>
      <c r="C884" s="220" t="s">
        <v>5</v>
      </c>
      <c r="D884" s="219" t="s">
        <v>28906</v>
      </c>
    </row>
    <row r="885" spans="1:4" ht="13.5">
      <c r="A885" s="148">
        <v>91485</v>
      </c>
      <c r="B885" s="148" t="s">
        <v>7596</v>
      </c>
      <c r="C885" s="220" t="s">
        <v>5</v>
      </c>
      <c r="D885" s="219" t="s">
        <v>31337</v>
      </c>
    </row>
    <row r="886" spans="1:4" ht="13.5">
      <c r="A886" s="148">
        <v>91529</v>
      </c>
      <c r="B886" s="148" t="s">
        <v>7597</v>
      </c>
      <c r="C886" s="220" t="s">
        <v>5</v>
      </c>
      <c r="D886" s="219" t="s">
        <v>26833</v>
      </c>
    </row>
    <row r="887" spans="1:4" ht="13.5">
      <c r="A887" s="148">
        <v>91530</v>
      </c>
      <c r="B887" s="148" t="s">
        <v>7598</v>
      </c>
      <c r="C887" s="220" t="s">
        <v>5</v>
      </c>
      <c r="D887" s="219" t="s">
        <v>26934</v>
      </c>
    </row>
    <row r="888" spans="1:4" ht="13.5">
      <c r="A888" s="148">
        <v>91531</v>
      </c>
      <c r="B888" s="148" t="s">
        <v>7599</v>
      </c>
      <c r="C888" s="220" t="s">
        <v>5</v>
      </c>
      <c r="D888" s="219" t="s">
        <v>26932</v>
      </c>
    </row>
    <row r="889" spans="1:4" ht="13.5">
      <c r="A889" s="148">
        <v>91532</v>
      </c>
      <c r="B889" s="148" t="s">
        <v>7600</v>
      </c>
      <c r="C889" s="220" t="s">
        <v>5</v>
      </c>
      <c r="D889" s="219" t="s">
        <v>28933</v>
      </c>
    </row>
    <row r="890" spans="1:4" ht="13.5">
      <c r="A890" s="148">
        <v>91629</v>
      </c>
      <c r="B890" s="148" t="s">
        <v>7601</v>
      </c>
      <c r="C890" s="220" t="s">
        <v>5</v>
      </c>
      <c r="D890" s="219" t="s">
        <v>27889</v>
      </c>
    </row>
    <row r="891" spans="1:4" ht="13.5">
      <c r="A891" s="148">
        <v>91630</v>
      </c>
      <c r="B891" s="148" t="s">
        <v>7602</v>
      </c>
      <c r="C891" s="220" t="s">
        <v>5</v>
      </c>
      <c r="D891" s="219" t="s">
        <v>28565</v>
      </c>
    </row>
    <row r="892" spans="1:4" ht="13.5">
      <c r="A892" s="148">
        <v>91631</v>
      </c>
      <c r="B892" s="148" t="s">
        <v>7603</v>
      </c>
      <c r="C892" s="220" t="s">
        <v>5</v>
      </c>
      <c r="D892" s="219" t="s">
        <v>30321</v>
      </c>
    </row>
    <row r="893" spans="1:4" ht="13.5">
      <c r="A893" s="148">
        <v>91632</v>
      </c>
      <c r="B893" s="148" t="s">
        <v>7604</v>
      </c>
      <c r="C893" s="220" t="s">
        <v>5</v>
      </c>
      <c r="D893" s="219" t="s">
        <v>27863</v>
      </c>
    </row>
    <row r="894" spans="1:4" ht="13.5">
      <c r="A894" s="148">
        <v>91633</v>
      </c>
      <c r="B894" s="148" t="s">
        <v>7605</v>
      </c>
      <c r="C894" s="220" t="s">
        <v>5</v>
      </c>
      <c r="D894" s="219" t="s">
        <v>31338</v>
      </c>
    </row>
    <row r="895" spans="1:4" ht="13.5">
      <c r="A895" s="148">
        <v>91640</v>
      </c>
      <c r="B895" s="148" t="s">
        <v>7606</v>
      </c>
      <c r="C895" s="220" t="s">
        <v>5</v>
      </c>
      <c r="D895" s="219" t="s">
        <v>31339</v>
      </c>
    </row>
    <row r="896" spans="1:4" ht="13.5">
      <c r="A896" s="148">
        <v>91641</v>
      </c>
      <c r="B896" s="148" t="s">
        <v>7607</v>
      </c>
      <c r="C896" s="220" t="s">
        <v>5</v>
      </c>
      <c r="D896" s="219" t="s">
        <v>27021</v>
      </c>
    </row>
    <row r="897" spans="1:4" ht="13.5">
      <c r="A897" s="148">
        <v>91642</v>
      </c>
      <c r="B897" s="148" t="s">
        <v>7608</v>
      </c>
      <c r="C897" s="220" t="s">
        <v>5</v>
      </c>
      <c r="D897" s="219" t="s">
        <v>26863</v>
      </c>
    </row>
    <row r="898" spans="1:4" ht="13.5">
      <c r="A898" s="148">
        <v>91643</v>
      </c>
      <c r="B898" s="148" t="s">
        <v>7609</v>
      </c>
      <c r="C898" s="220" t="s">
        <v>5</v>
      </c>
      <c r="D898" s="219" t="s">
        <v>31340</v>
      </c>
    </row>
    <row r="899" spans="1:4" ht="13.5">
      <c r="A899" s="148">
        <v>91644</v>
      </c>
      <c r="B899" s="148" t="s">
        <v>7610</v>
      </c>
      <c r="C899" s="220" t="s">
        <v>5</v>
      </c>
      <c r="D899" s="219" t="s">
        <v>31341</v>
      </c>
    </row>
    <row r="900" spans="1:4" ht="13.5">
      <c r="A900" s="148">
        <v>91688</v>
      </c>
      <c r="B900" s="148" t="s">
        <v>7611</v>
      </c>
      <c r="C900" s="220" t="s">
        <v>5</v>
      </c>
      <c r="D900" s="219" t="s">
        <v>29214</v>
      </c>
    </row>
    <row r="901" spans="1:4" ht="13.5">
      <c r="A901" s="148">
        <v>91689</v>
      </c>
      <c r="B901" s="148" t="s">
        <v>7612</v>
      </c>
      <c r="C901" s="220" t="s">
        <v>5</v>
      </c>
      <c r="D901" s="219" t="s">
        <v>31209</v>
      </c>
    </row>
    <row r="902" spans="1:4" ht="13.5">
      <c r="A902" s="148">
        <v>91690</v>
      </c>
      <c r="B902" s="148" t="s">
        <v>7613</v>
      </c>
      <c r="C902" s="220" t="s">
        <v>5</v>
      </c>
      <c r="D902" s="219" t="s">
        <v>31241</v>
      </c>
    </row>
    <row r="903" spans="1:4" ht="13.5">
      <c r="A903" s="148">
        <v>91691</v>
      </c>
      <c r="B903" s="148" t="s">
        <v>7614</v>
      </c>
      <c r="C903" s="220" t="s">
        <v>5</v>
      </c>
      <c r="D903" s="219" t="s">
        <v>26846</v>
      </c>
    </row>
    <row r="904" spans="1:4" ht="13.5">
      <c r="A904" s="148">
        <v>92040</v>
      </c>
      <c r="B904" s="148" t="s">
        <v>7615</v>
      </c>
      <c r="C904" s="220" t="s">
        <v>5</v>
      </c>
      <c r="D904" s="219" t="s">
        <v>31342</v>
      </c>
    </row>
    <row r="905" spans="1:4" ht="13.5">
      <c r="A905" s="148">
        <v>92041</v>
      </c>
      <c r="B905" s="148" t="s">
        <v>7616</v>
      </c>
      <c r="C905" s="220" t="s">
        <v>5</v>
      </c>
      <c r="D905" s="219" t="s">
        <v>28146</v>
      </c>
    </row>
    <row r="906" spans="1:4" ht="13.5">
      <c r="A906" s="148">
        <v>92042</v>
      </c>
      <c r="B906" s="148" t="s">
        <v>7617</v>
      </c>
      <c r="C906" s="220" t="s">
        <v>5</v>
      </c>
      <c r="D906" s="219" t="s">
        <v>31343</v>
      </c>
    </row>
    <row r="907" spans="1:4" ht="13.5">
      <c r="A907" s="148">
        <v>92101</v>
      </c>
      <c r="B907" s="148" t="s">
        <v>7618</v>
      </c>
      <c r="C907" s="220" t="s">
        <v>5</v>
      </c>
      <c r="D907" s="219" t="s">
        <v>31344</v>
      </c>
    </row>
    <row r="908" spans="1:4" ht="13.5">
      <c r="A908" s="148">
        <v>92102</v>
      </c>
      <c r="B908" s="148" t="s">
        <v>7619</v>
      </c>
      <c r="C908" s="220" t="s">
        <v>5</v>
      </c>
      <c r="D908" s="219" t="s">
        <v>26966</v>
      </c>
    </row>
    <row r="909" spans="1:4" ht="13.5">
      <c r="A909" s="148">
        <v>92103</v>
      </c>
      <c r="B909" s="148" t="s">
        <v>7620</v>
      </c>
      <c r="C909" s="220" t="s">
        <v>5</v>
      </c>
      <c r="D909" s="219" t="s">
        <v>29745</v>
      </c>
    </row>
    <row r="910" spans="1:4" ht="13.5">
      <c r="A910" s="148">
        <v>92104</v>
      </c>
      <c r="B910" s="148" t="s">
        <v>7621</v>
      </c>
      <c r="C910" s="220" t="s">
        <v>5</v>
      </c>
      <c r="D910" s="219" t="s">
        <v>31345</v>
      </c>
    </row>
    <row r="911" spans="1:4" ht="13.5">
      <c r="A911" s="148">
        <v>92105</v>
      </c>
      <c r="B911" s="148" t="s">
        <v>7622</v>
      </c>
      <c r="C911" s="220" t="s">
        <v>5</v>
      </c>
      <c r="D911" s="219" t="s">
        <v>31226</v>
      </c>
    </row>
    <row r="912" spans="1:4" ht="13.5">
      <c r="A912" s="148">
        <v>92108</v>
      </c>
      <c r="B912" s="148" t="s">
        <v>7623</v>
      </c>
      <c r="C912" s="220" t="s">
        <v>5</v>
      </c>
      <c r="D912" s="219" t="s">
        <v>29510</v>
      </c>
    </row>
    <row r="913" spans="1:4" ht="13.5">
      <c r="A913" s="148">
        <v>92109</v>
      </c>
      <c r="B913" s="148" t="s">
        <v>7624</v>
      </c>
      <c r="C913" s="220" t="s">
        <v>5</v>
      </c>
      <c r="D913" s="219" t="s">
        <v>26934</v>
      </c>
    </row>
    <row r="914" spans="1:4" ht="13.5">
      <c r="A914" s="148">
        <v>92110</v>
      </c>
      <c r="B914" s="148" t="s">
        <v>7625</v>
      </c>
      <c r="C914" s="220" t="s">
        <v>5</v>
      </c>
      <c r="D914" s="219" t="s">
        <v>27482</v>
      </c>
    </row>
    <row r="915" spans="1:4" ht="13.5">
      <c r="A915" s="148">
        <v>92111</v>
      </c>
      <c r="B915" s="148" t="s">
        <v>7626</v>
      </c>
      <c r="C915" s="220" t="s">
        <v>5</v>
      </c>
      <c r="D915" s="219" t="s">
        <v>31245</v>
      </c>
    </row>
    <row r="916" spans="1:4" ht="13.5">
      <c r="A916" s="148">
        <v>92114</v>
      </c>
      <c r="B916" s="148" t="s">
        <v>7627</v>
      </c>
      <c r="C916" s="220" t="s">
        <v>5</v>
      </c>
      <c r="D916" s="219" t="s">
        <v>28263</v>
      </c>
    </row>
    <row r="917" spans="1:4" ht="13.5">
      <c r="A917" s="148">
        <v>92115</v>
      </c>
      <c r="B917" s="148" t="s">
        <v>7628</v>
      </c>
      <c r="C917" s="220" t="s">
        <v>5</v>
      </c>
      <c r="D917" s="219" t="s">
        <v>28265</v>
      </c>
    </row>
    <row r="918" spans="1:4" ht="13.5">
      <c r="A918" s="148">
        <v>92116</v>
      </c>
      <c r="B918" s="148" t="s">
        <v>7629</v>
      </c>
      <c r="C918" s="220" t="s">
        <v>5</v>
      </c>
      <c r="D918" s="219" t="s">
        <v>29210</v>
      </c>
    </row>
    <row r="919" spans="1:4" ht="13.5">
      <c r="A919" s="148">
        <v>92133</v>
      </c>
      <c r="B919" s="148" t="s">
        <v>7630</v>
      </c>
      <c r="C919" s="220" t="s">
        <v>5</v>
      </c>
      <c r="D919" s="219" t="s">
        <v>28641</v>
      </c>
    </row>
    <row r="920" spans="1:4" ht="13.5">
      <c r="A920" s="148">
        <v>92134</v>
      </c>
      <c r="B920" s="148" t="s">
        <v>7631</v>
      </c>
      <c r="C920" s="220" t="s">
        <v>5</v>
      </c>
      <c r="D920" s="219" t="s">
        <v>31346</v>
      </c>
    </row>
    <row r="921" spans="1:4" ht="13.5">
      <c r="A921" s="148">
        <v>92135</v>
      </c>
      <c r="B921" s="148" t="s">
        <v>7632</v>
      </c>
      <c r="C921" s="220" t="s">
        <v>5</v>
      </c>
      <c r="D921" s="219" t="s">
        <v>28146</v>
      </c>
    </row>
    <row r="922" spans="1:4" ht="13.5">
      <c r="A922" s="148">
        <v>92136</v>
      </c>
      <c r="B922" s="148" t="s">
        <v>7633</v>
      </c>
      <c r="C922" s="220" t="s">
        <v>5</v>
      </c>
      <c r="D922" s="219" t="s">
        <v>31347</v>
      </c>
    </row>
    <row r="923" spans="1:4" ht="13.5">
      <c r="A923" s="148">
        <v>92137</v>
      </c>
      <c r="B923" s="148" t="s">
        <v>7634</v>
      </c>
      <c r="C923" s="220" t="s">
        <v>5</v>
      </c>
      <c r="D923" s="219" t="s">
        <v>31348</v>
      </c>
    </row>
    <row r="924" spans="1:4" ht="13.5">
      <c r="A924" s="148">
        <v>92140</v>
      </c>
      <c r="B924" s="148" t="s">
        <v>7635</v>
      </c>
      <c r="C924" s="220" t="s">
        <v>5</v>
      </c>
      <c r="D924" s="219" t="s">
        <v>26850</v>
      </c>
    </row>
    <row r="925" spans="1:4" ht="13.5">
      <c r="A925" s="148">
        <v>92141</v>
      </c>
      <c r="B925" s="148" t="s">
        <v>7636</v>
      </c>
      <c r="C925" s="220" t="s">
        <v>5</v>
      </c>
      <c r="D925" s="219" t="s">
        <v>26839</v>
      </c>
    </row>
    <row r="926" spans="1:4" ht="13.5">
      <c r="A926" s="148">
        <v>92142</v>
      </c>
      <c r="B926" s="148" t="s">
        <v>7637</v>
      </c>
      <c r="C926" s="220" t="s">
        <v>5</v>
      </c>
      <c r="D926" s="219" t="s">
        <v>26936</v>
      </c>
    </row>
    <row r="927" spans="1:4" ht="13.5">
      <c r="A927" s="148">
        <v>92143</v>
      </c>
      <c r="B927" s="148" t="s">
        <v>7638</v>
      </c>
      <c r="C927" s="220" t="s">
        <v>5</v>
      </c>
      <c r="D927" s="219" t="s">
        <v>31349</v>
      </c>
    </row>
    <row r="928" spans="1:4" ht="13.5">
      <c r="A928" s="148">
        <v>92144</v>
      </c>
      <c r="B928" s="148" t="s">
        <v>7639</v>
      </c>
      <c r="C928" s="220" t="s">
        <v>5</v>
      </c>
      <c r="D928" s="219" t="s">
        <v>31350</v>
      </c>
    </row>
    <row r="929" spans="1:4" ht="13.5">
      <c r="A929" s="148">
        <v>92237</v>
      </c>
      <c r="B929" s="148" t="s">
        <v>7640</v>
      </c>
      <c r="C929" s="220" t="s">
        <v>5</v>
      </c>
      <c r="D929" s="219" t="s">
        <v>27600</v>
      </c>
    </row>
    <row r="930" spans="1:4" ht="13.5">
      <c r="A930" s="148">
        <v>92238</v>
      </c>
      <c r="B930" s="148" t="s">
        <v>7641</v>
      </c>
      <c r="C930" s="220" t="s">
        <v>5</v>
      </c>
      <c r="D930" s="219" t="s">
        <v>26437</v>
      </c>
    </row>
    <row r="931" spans="1:4" ht="13.5">
      <c r="A931" s="148">
        <v>92239</v>
      </c>
      <c r="B931" s="148" t="s">
        <v>7642</v>
      </c>
      <c r="C931" s="220" t="s">
        <v>5</v>
      </c>
      <c r="D931" s="219" t="s">
        <v>26386</v>
      </c>
    </row>
    <row r="932" spans="1:4" ht="13.5">
      <c r="A932" s="148">
        <v>92240</v>
      </c>
      <c r="B932" s="148" t="s">
        <v>7643</v>
      </c>
      <c r="C932" s="220" t="s">
        <v>5</v>
      </c>
      <c r="D932" s="219" t="s">
        <v>30898</v>
      </c>
    </row>
    <row r="933" spans="1:4" ht="13.5">
      <c r="A933" s="148">
        <v>92241</v>
      </c>
      <c r="B933" s="148" t="s">
        <v>7644</v>
      </c>
      <c r="C933" s="220" t="s">
        <v>5</v>
      </c>
      <c r="D933" s="219" t="s">
        <v>31351</v>
      </c>
    </row>
    <row r="934" spans="1:4" ht="13.5">
      <c r="A934" s="148">
        <v>92712</v>
      </c>
      <c r="B934" s="148" t="s">
        <v>7645</v>
      </c>
      <c r="C934" s="220" t="s">
        <v>5</v>
      </c>
      <c r="D934" s="219" t="s">
        <v>31056</v>
      </c>
    </row>
    <row r="935" spans="1:4" ht="13.5">
      <c r="A935" s="148">
        <v>92713</v>
      </c>
      <c r="B935" s="148" t="s">
        <v>7646</v>
      </c>
      <c r="C935" s="220" t="s">
        <v>5</v>
      </c>
      <c r="D935" s="219" t="s">
        <v>31209</v>
      </c>
    </row>
    <row r="936" spans="1:4" ht="13.5">
      <c r="A936" s="148">
        <v>92714</v>
      </c>
      <c r="B936" s="148" t="s">
        <v>7647</v>
      </c>
      <c r="C936" s="220" t="s">
        <v>5</v>
      </c>
      <c r="D936" s="219" t="s">
        <v>31244</v>
      </c>
    </row>
    <row r="937" spans="1:4" ht="13.5">
      <c r="A937" s="148">
        <v>92715</v>
      </c>
      <c r="B937" s="148" t="s">
        <v>7648</v>
      </c>
      <c r="C937" s="220" t="s">
        <v>5</v>
      </c>
      <c r="D937" s="219" t="s">
        <v>29174</v>
      </c>
    </row>
    <row r="938" spans="1:4" ht="13.5">
      <c r="A938" s="148">
        <v>92956</v>
      </c>
      <c r="B938" s="148" t="s">
        <v>7649</v>
      </c>
      <c r="C938" s="220" t="s">
        <v>5</v>
      </c>
      <c r="D938" s="219" t="s">
        <v>29675</v>
      </c>
    </row>
    <row r="939" spans="1:4" ht="13.5">
      <c r="A939" s="148">
        <v>92957</v>
      </c>
      <c r="B939" s="148" t="s">
        <v>7650</v>
      </c>
      <c r="C939" s="220" t="s">
        <v>5</v>
      </c>
      <c r="D939" s="219" t="s">
        <v>28405</v>
      </c>
    </row>
    <row r="940" spans="1:4" ht="13.5">
      <c r="A940" s="148">
        <v>92958</v>
      </c>
      <c r="B940" s="148" t="s">
        <v>7651</v>
      </c>
      <c r="C940" s="220" t="s">
        <v>5</v>
      </c>
      <c r="D940" s="219" t="s">
        <v>27762</v>
      </c>
    </row>
    <row r="941" spans="1:4" ht="13.5">
      <c r="A941" s="148">
        <v>92959</v>
      </c>
      <c r="B941" s="148" t="s">
        <v>7652</v>
      </c>
      <c r="C941" s="220" t="s">
        <v>5</v>
      </c>
      <c r="D941" s="219" t="s">
        <v>31352</v>
      </c>
    </row>
    <row r="942" spans="1:4" ht="13.5">
      <c r="A942" s="148">
        <v>92963</v>
      </c>
      <c r="B942" s="148" t="s">
        <v>7653</v>
      </c>
      <c r="C942" s="220" t="s">
        <v>5</v>
      </c>
      <c r="D942" s="219" t="s">
        <v>26446</v>
      </c>
    </row>
    <row r="943" spans="1:4" ht="13.5">
      <c r="A943" s="148">
        <v>92964</v>
      </c>
      <c r="B943" s="148" t="s">
        <v>7654</v>
      </c>
      <c r="C943" s="220" t="s">
        <v>5</v>
      </c>
      <c r="D943" s="219" t="s">
        <v>28303</v>
      </c>
    </row>
    <row r="944" spans="1:4" ht="13.5">
      <c r="A944" s="148">
        <v>92965</v>
      </c>
      <c r="B944" s="148" t="s">
        <v>7655</v>
      </c>
      <c r="C944" s="220" t="s">
        <v>5</v>
      </c>
      <c r="D944" s="219" t="s">
        <v>26679</v>
      </c>
    </row>
    <row r="945" spans="1:4" ht="13.5">
      <c r="A945" s="148">
        <v>93220</v>
      </c>
      <c r="B945" s="148" t="s">
        <v>7656</v>
      </c>
      <c r="C945" s="220" t="s">
        <v>5</v>
      </c>
      <c r="D945" s="219" t="s">
        <v>31353</v>
      </c>
    </row>
    <row r="946" spans="1:4" ht="13.5">
      <c r="A946" s="148">
        <v>93221</v>
      </c>
      <c r="B946" s="148" t="s">
        <v>7657</v>
      </c>
      <c r="C946" s="220" t="s">
        <v>5</v>
      </c>
      <c r="D946" s="219" t="s">
        <v>30109</v>
      </c>
    </row>
    <row r="947" spans="1:4" ht="13.5">
      <c r="A947" s="148">
        <v>93222</v>
      </c>
      <c r="B947" s="148" t="s">
        <v>7658</v>
      </c>
      <c r="C947" s="220" t="s">
        <v>5</v>
      </c>
      <c r="D947" s="219" t="s">
        <v>31354</v>
      </c>
    </row>
    <row r="948" spans="1:4" ht="13.5">
      <c r="A948" s="148">
        <v>93223</v>
      </c>
      <c r="B948" s="148" t="s">
        <v>7659</v>
      </c>
      <c r="C948" s="220" t="s">
        <v>5</v>
      </c>
      <c r="D948" s="219" t="s">
        <v>31355</v>
      </c>
    </row>
    <row r="949" spans="1:4" ht="13.5">
      <c r="A949" s="148">
        <v>93229</v>
      </c>
      <c r="B949" s="148" t="s">
        <v>7660</v>
      </c>
      <c r="C949" s="220" t="s">
        <v>5</v>
      </c>
      <c r="D949" s="219" t="s">
        <v>26930</v>
      </c>
    </row>
    <row r="950" spans="1:4" ht="13.5">
      <c r="A950" s="148">
        <v>93230</v>
      </c>
      <c r="B950" s="148" t="s">
        <v>7661</v>
      </c>
      <c r="C950" s="220" t="s">
        <v>5</v>
      </c>
      <c r="D950" s="219" t="s">
        <v>29209</v>
      </c>
    </row>
    <row r="951" spans="1:4" ht="13.5">
      <c r="A951" s="148">
        <v>93231</v>
      </c>
      <c r="B951" s="148" t="s">
        <v>7662</v>
      </c>
      <c r="C951" s="220" t="s">
        <v>5</v>
      </c>
      <c r="D951" s="219" t="s">
        <v>31123</v>
      </c>
    </row>
    <row r="952" spans="1:4" ht="13.5">
      <c r="A952" s="148">
        <v>93232</v>
      </c>
      <c r="B952" s="148" t="s">
        <v>7663</v>
      </c>
      <c r="C952" s="220" t="s">
        <v>5</v>
      </c>
      <c r="D952" s="219" t="s">
        <v>31356</v>
      </c>
    </row>
    <row r="953" spans="1:4" ht="13.5">
      <c r="A953" s="148">
        <v>93235</v>
      </c>
      <c r="B953" s="148" t="s">
        <v>7664</v>
      </c>
      <c r="C953" s="220" t="s">
        <v>5</v>
      </c>
      <c r="D953" s="219" t="s">
        <v>31357</v>
      </c>
    </row>
    <row r="954" spans="1:4" ht="13.5">
      <c r="A954" s="148">
        <v>93238</v>
      </c>
      <c r="B954" s="148" t="s">
        <v>7665</v>
      </c>
      <c r="C954" s="220" t="s">
        <v>5</v>
      </c>
      <c r="D954" s="219" t="s">
        <v>28669</v>
      </c>
    </row>
    <row r="955" spans="1:4" ht="13.5">
      <c r="A955" s="148">
        <v>93239</v>
      </c>
      <c r="B955" s="148" t="s">
        <v>7666</v>
      </c>
      <c r="C955" s="220" t="s">
        <v>5</v>
      </c>
      <c r="D955" s="219" t="s">
        <v>31358</v>
      </c>
    </row>
    <row r="956" spans="1:4" ht="13.5">
      <c r="A956" s="148">
        <v>93240</v>
      </c>
      <c r="B956" s="148" t="s">
        <v>7667</v>
      </c>
      <c r="C956" s="220" t="s">
        <v>5</v>
      </c>
      <c r="D956" s="219" t="s">
        <v>26928</v>
      </c>
    </row>
    <row r="957" spans="1:4" ht="13.5">
      <c r="A957" s="148">
        <v>93267</v>
      </c>
      <c r="B957" s="148" t="s">
        <v>7668</v>
      </c>
      <c r="C957" s="220" t="s">
        <v>5</v>
      </c>
      <c r="D957" s="219" t="s">
        <v>31359</v>
      </c>
    </row>
    <row r="958" spans="1:4" ht="13.5">
      <c r="A958" s="148">
        <v>93269</v>
      </c>
      <c r="B958" s="148" t="s">
        <v>7669</v>
      </c>
      <c r="C958" s="220" t="s">
        <v>5</v>
      </c>
      <c r="D958" s="219" t="s">
        <v>27759</v>
      </c>
    </row>
    <row r="959" spans="1:4" ht="13.5">
      <c r="A959" s="148">
        <v>93270</v>
      </c>
      <c r="B959" s="148" t="s">
        <v>7670</v>
      </c>
      <c r="C959" s="220" t="s">
        <v>5</v>
      </c>
      <c r="D959" s="219" t="s">
        <v>31360</v>
      </c>
    </row>
    <row r="960" spans="1:4" ht="13.5">
      <c r="A960" s="148">
        <v>93271</v>
      </c>
      <c r="B960" s="148" t="s">
        <v>7671</v>
      </c>
      <c r="C960" s="220" t="s">
        <v>5</v>
      </c>
      <c r="D960" s="219" t="s">
        <v>31361</v>
      </c>
    </row>
    <row r="961" spans="1:4" ht="13.5">
      <c r="A961" s="148">
        <v>93277</v>
      </c>
      <c r="B961" s="148" t="s">
        <v>7672</v>
      </c>
      <c r="C961" s="220" t="s">
        <v>5</v>
      </c>
      <c r="D961" s="219" t="s">
        <v>31362</v>
      </c>
    </row>
    <row r="962" spans="1:4" ht="13.5">
      <c r="A962" s="148">
        <v>93278</v>
      </c>
      <c r="B962" s="148" t="s">
        <v>7673</v>
      </c>
      <c r="C962" s="220" t="s">
        <v>5</v>
      </c>
      <c r="D962" s="219" t="s">
        <v>29209</v>
      </c>
    </row>
    <row r="963" spans="1:4" ht="13.5">
      <c r="A963" s="148">
        <v>93279</v>
      </c>
      <c r="B963" s="148" t="s">
        <v>7674</v>
      </c>
      <c r="C963" s="220" t="s">
        <v>5</v>
      </c>
      <c r="D963" s="219" t="s">
        <v>27672</v>
      </c>
    </row>
    <row r="964" spans="1:4" ht="13.5">
      <c r="A964" s="148">
        <v>93280</v>
      </c>
      <c r="B964" s="148" t="s">
        <v>7675</v>
      </c>
      <c r="C964" s="220" t="s">
        <v>5</v>
      </c>
      <c r="D964" s="219" t="s">
        <v>28154</v>
      </c>
    </row>
    <row r="965" spans="1:4" ht="13.5">
      <c r="A965" s="148">
        <v>93283</v>
      </c>
      <c r="B965" s="148" t="s">
        <v>7676</v>
      </c>
      <c r="C965" s="220" t="s">
        <v>5</v>
      </c>
      <c r="D965" s="219" t="s">
        <v>31219</v>
      </c>
    </row>
    <row r="966" spans="1:4" ht="13.5">
      <c r="A966" s="148">
        <v>93284</v>
      </c>
      <c r="B966" s="148" t="s">
        <v>7677</v>
      </c>
      <c r="C966" s="220" t="s">
        <v>5</v>
      </c>
      <c r="D966" s="219" t="s">
        <v>31363</v>
      </c>
    </row>
    <row r="967" spans="1:4" ht="13.5">
      <c r="A967" s="148">
        <v>93285</v>
      </c>
      <c r="B967" s="148" t="s">
        <v>7678</v>
      </c>
      <c r="C967" s="220" t="s">
        <v>5</v>
      </c>
      <c r="D967" s="219" t="s">
        <v>28499</v>
      </c>
    </row>
    <row r="968" spans="1:4" ht="13.5">
      <c r="A968" s="148">
        <v>93286</v>
      </c>
      <c r="B968" s="148" t="s">
        <v>7679</v>
      </c>
      <c r="C968" s="220" t="s">
        <v>5</v>
      </c>
      <c r="D968" s="219" t="s">
        <v>31364</v>
      </c>
    </row>
    <row r="969" spans="1:4" ht="13.5">
      <c r="A969" s="148">
        <v>93296</v>
      </c>
      <c r="B969" s="148" t="s">
        <v>7680</v>
      </c>
      <c r="C969" s="220" t="s">
        <v>5</v>
      </c>
      <c r="D969" s="219" t="s">
        <v>27905</v>
      </c>
    </row>
    <row r="970" spans="1:4" ht="13.5">
      <c r="A970" s="148">
        <v>93397</v>
      </c>
      <c r="B970" s="148" t="s">
        <v>7681</v>
      </c>
      <c r="C970" s="220" t="s">
        <v>5</v>
      </c>
      <c r="D970" s="219" t="s">
        <v>27889</v>
      </c>
    </row>
    <row r="971" spans="1:4" ht="13.5">
      <c r="A971" s="148">
        <v>93398</v>
      </c>
      <c r="B971" s="148" t="s">
        <v>7682</v>
      </c>
      <c r="C971" s="220" t="s">
        <v>5</v>
      </c>
      <c r="D971" s="219" t="s">
        <v>28565</v>
      </c>
    </row>
    <row r="972" spans="1:4" ht="13.5">
      <c r="A972" s="148">
        <v>93399</v>
      </c>
      <c r="B972" s="148" t="s">
        <v>7683</v>
      </c>
      <c r="C972" s="220" t="s">
        <v>5</v>
      </c>
      <c r="D972" s="219" t="s">
        <v>30321</v>
      </c>
    </row>
    <row r="973" spans="1:4" ht="13.5">
      <c r="A973" s="148">
        <v>93400</v>
      </c>
      <c r="B973" s="148" t="s">
        <v>7684</v>
      </c>
      <c r="C973" s="220" t="s">
        <v>5</v>
      </c>
      <c r="D973" s="219" t="s">
        <v>27863</v>
      </c>
    </row>
    <row r="974" spans="1:4" ht="13.5">
      <c r="A974" s="148">
        <v>93401</v>
      </c>
      <c r="B974" s="148" t="s">
        <v>7685</v>
      </c>
      <c r="C974" s="220" t="s">
        <v>5</v>
      </c>
      <c r="D974" s="219" t="s">
        <v>31200</v>
      </c>
    </row>
    <row r="975" spans="1:4" ht="13.5">
      <c r="A975" s="148">
        <v>93404</v>
      </c>
      <c r="B975" s="148" t="s">
        <v>7686</v>
      </c>
      <c r="C975" s="220" t="s">
        <v>5</v>
      </c>
      <c r="D975" s="219" t="s">
        <v>27087</v>
      </c>
    </row>
    <row r="976" spans="1:4" ht="13.5">
      <c r="A976" s="148">
        <v>93405</v>
      </c>
      <c r="B976" s="148" t="s">
        <v>7687</v>
      </c>
      <c r="C976" s="220" t="s">
        <v>5</v>
      </c>
      <c r="D976" s="219" t="s">
        <v>28154</v>
      </c>
    </row>
    <row r="977" spans="1:4" ht="13.5">
      <c r="A977" s="148">
        <v>93406</v>
      </c>
      <c r="B977" s="148" t="s">
        <v>7688</v>
      </c>
      <c r="C977" s="220" t="s">
        <v>5</v>
      </c>
      <c r="D977" s="219" t="s">
        <v>31365</v>
      </c>
    </row>
    <row r="978" spans="1:4" ht="13.5">
      <c r="A978" s="148">
        <v>93407</v>
      </c>
      <c r="B978" s="148" t="s">
        <v>7689</v>
      </c>
      <c r="C978" s="220" t="s">
        <v>5</v>
      </c>
      <c r="D978" s="219" t="s">
        <v>31230</v>
      </c>
    </row>
    <row r="979" spans="1:4" ht="13.5">
      <c r="A979" s="148">
        <v>93411</v>
      </c>
      <c r="B979" s="148" t="s">
        <v>7690</v>
      </c>
      <c r="C979" s="220" t="s">
        <v>5</v>
      </c>
      <c r="D979" s="219" t="s">
        <v>26935</v>
      </c>
    </row>
    <row r="980" spans="1:4" ht="13.5">
      <c r="A980" s="148">
        <v>93412</v>
      </c>
      <c r="B980" s="148" t="s">
        <v>7691</v>
      </c>
      <c r="C980" s="220" t="s">
        <v>5</v>
      </c>
      <c r="D980" s="219" t="s">
        <v>29209</v>
      </c>
    </row>
    <row r="981" spans="1:4" ht="13.5">
      <c r="A981" s="148">
        <v>93413</v>
      </c>
      <c r="B981" s="148" t="s">
        <v>7692</v>
      </c>
      <c r="C981" s="220" t="s">
        <v>5</v>
      </c>
      <c r="D981" s="219" t="s">
        <v>28303</v>
      </c>
    </row>
    <row r="982" spans="1:4" ht="13.5">
      <c r="A982" s="148">
        <v>93414</v>
      </c>
      <c r="B982" s="148" t="s">
        <v>7693</v>
      </c>
      <c r="C982" s="220" t="s">
        <v>5</v>
      </c>
      <c r="D982" s="219" t="s">
        <v>27420</v>
      </c>
    </row>
    <row r="983" spans="1:4" ht="13.5">
      <c r="A983" s="148">
        <v>93417</v>
      </c>
      <c r="B983" s="148" t="s">
        <v>7694</v>
      </c>
      <c r="C983" s="220" t="s">
        <v>5</v>
      </c>
      <c r="D983" s="219" t="s">
        <v>27870</v>
      </c>
    </row>
    <row r="984" spans="1:4" ht="13.5">
      <c r="A984" s="148">
        <v>93418</v>
      </c>
      <c r="B984" s="148" t="s">
        <v>7695</v>
      </c>
      <c r="C984" s="220" t="s">
        <v>5</v>
      </c>
      <c r="D984" s="219" t="s">
        <v>31132</v>
      </c>
    </row>
    <row r="985" spans="1:4" ht="13.5">
      <c r="A985" s="148">
        <v>93419</v>
      </c>
      <c r="B985" s="148" t="s">
        <v>7696</v>
      </c>
      <c r="C985" s="220" t="s">
        <v>5</v>
      </c>
      <c r="D985" s="219" t="s">
        <v>31026</v>
      </c>
    </row>
    <row r="986" spans="1:4" ht="13.5">
      <c r="A986" s="148">
        <v>93420</v>
      </c>
      <c r="B986" s="148" t="s">
        <v>7697</v>
      </c>
      <c r="C986" s="220" t="s">
        <v>5</v>
      </c>
      <c r="D986" s="219" t="s">
        <v>30495</v>
      </c>
    </row>
    <row r="987" spans="1:4" ht="13.5">
      <c r="A987" s="148">
        <v>93423</v>
      </c>
      <c r="B987" s="148" t="s">
        <v>7698</v>
      </c>
      <c r="C987" s="220" t="s">
        <v>5</v>
      </c>
      <c r="D987" s="219" t="s">
        <v>31366</v>
      </c>
    </row>
    <row r="988" spans="1:4" ht="13.5">
      <c r="A988" s="148">
        <v>93424</v>
      </c>
      <c r="B988" s="148" t="s">
        <v>7699</v>
      </c>
      <c r="C988" s="220" t="s">
        <v>5</v>
      </c>
      <c r="D988" s="219" t="s">
        <v>28260</v>
      </c>
    </row>
    <row r="989" spans="1:4" ht="13.5">
      <c r="A989" s="148">
        <v>93425</v>
      </c>
      <c r="B989" s="148" t="s">
        <v>7700</v>
      </c>
      <c r="C989" s="220" t="s">
        <v>5</v>
      </c>
      <c r="D989" s="219" t="s">
        <v>31367</v>
      </c>
    </row>
    <row r="990" spans="1:4" ht="13.5">
      <c r="A990" s="148">
        <v>93426</v>
      </c>
      <c r="B990" s="148" t="s">
        <v>7701</v>
      </c>
      <c r="C990" s="220" t="s">
        <v>5</v>
      </c>
      <c r="D990" s="219" t="s">
        <v>31368</v>
      </c>
    </row>
    <row r="991" spans="1:4" ht="13.5">
      <c r="A991" s="148">
        <v>93429</v>
      </c>
      <c r="B991" s="148" t="s">
        <v>7702</v>
      </c>
      <c r="C991" s="220" t="s">
        <v>5</v>
      </c>
      <c r="D991" s="219" t="s">
        <v>31369</v>
      </c>
    </row>
    <row r="992" spans="1:4" ht="13.5">
      <c r="A992" s="148">
        <v>93430</v>
      </c>
      <c r="B992" s="148" t="s">
        <v>7703</v>
      </c>
      <c r="C992" s="220" t="s">
        <v>5</v>
      </c>
      <c r="D992" s="219" t="s">
        <v>27590</v>
      </c>
    </row>
    <row r="993" spans="1:4" ht="13.5">
      <c r="A993" s="148">
        <v>93431</v>
      </c>
      <c r="B993" s="148" t="s">
        <v>7704</v>
      </c>
      <c r="C993" s="220" t="s">
        <v>5</v>
      </c>
      <c r="D993" s="219" t="s">
        <v>31370</v>
      </c>
    </row>
    <row r="994" spans="1:4" ht="13.5">
      <c r="A994" s="148">
        <v>93432</v>
      </c>
      <c r="B994" s="148" t="s">
        <v>7705</v>
      </c>
      <c r="C994" s="220" t="s">
        <v>5</v>
      </c>
      <c r="D994" s="219" t="s">
        <v>31371</v>
      </c>
    </row>
    <row r="995" spans="1:4" ht="13.5">
      <c r="A995" s="148">
        <v>93435</v>
      </c>
      <c r="B995" s="148" t="s">
        <v>7706</v>
      </c>
      <c r="C995" s="220" t="s">
        <v>5</v>
      </c>
      <c r="D995" s="219" t="s">
        <v>31372</v>
      </c>
    </row>
    <row r="996" spans="1:4" ht="13.5">
      <c r="A996" s="148">
        <v>93436</v>
      </c>
      <c r="B996" s="148" t="s">
        <v>7707</v>
      </c>
      <c r="C996" s="220" t="s">
        <v>5</v>
      </c>
      <c r="D996" s="219" t="s">
        <v>31373</v>
      </c>
    </row>
    <row r="997" spans="1:4" ht="13.5">
      <c r="A997" s="148">
        <v>93437</v>
      </c>
      <c r="B997" s="148" t="s">
        <v>7708</v>
      </c>
      <c r="C997" s="220" t="s">
        <v>5</v>
      </c>
      <c r="D997" s="219" t="s">
        <v>29829</v>
      </c>
    </row>
    <row r="998" spans="1:4" ht="13.5">
      <c r="A998" s="148">
        <v>93438</v>
      </c>
      <c r="B998" s="148" t="s">
        <v>7709</v>
      </c>
      <c r="C998" s="220" t="s">
        <v>5</v>
      </c>
      <c r="D998" s="219" t="s">
        <v>31374</v>
      </c>
    </row>
    <row r="999" spans="1:4" ht="13.5">
      <c r="A999" s="148">
        <v>95114</v>
      </c>
      <c r="B999" s="148" t="s">
        <v>7710</v>
      </c>
      <c r="C999" s="220" t="s">
        <v>5</v>
      </c>
      <c r="D999" s="219" t="s">
        <v>31375</v>
      </c>
    </row>
    <row r="1000" spans="1:4" ht="13.5">
      <c r="A1000" s="148">
        <v>95115</v>
      </c>
      <c r="B1000" s="148" t="s">
        <v>7711</v>
      </c>
      <c r="C1000" s="220" t="s">
        <v>5</v>
      </c>
      <c r="D1000" s="219" t="s">
        <v>26369</v>
      </c>
    </row>
    <row r="1001" spans="1:4" ht="13.5">
      <c r="A1001" s="148">
        <v>95116</v>
      </c>
      <c r="B1001" s="148" t="s">
        <v>7712</v>
      </c>
      <c r="C1001" s="220" t="s">
        <v>5</v>
      </c>
      <c r="D1001" s="219" t="s">
        <v>29287</v>
      </c>
    </row>
    <row r="1002" spans="1:4" ht="13.5">
      <c r="A1002" s="148">
        <v>95117</v>
      </c>
      <c r="B1002" s="148" t="s">
        <v>7713</v>
      </c>
      <c r="C1002" s="220" t="s">
        <v>5</v>
      </c>
      <c r="D1002" s="219" t="s">
        <v>31376</v>
      </c>
    </row>
    <row r="1003" spans="1:4" ht="13.5">
      <c r="A1003" s="148">
        <v>95118</v>
      </c>
      <c r="B1003" s="148" t="s">
        <v>7714</v>
      </c>
      <c r="C1003" s="220" t="s">
        <v>5</v>
      </c>
      <c r="D1003" s="219" t="s">
        <v>31377</v>
      </c>
    </row>
    <row r="1004" spans="1:4" ht="13.5">
      <c r="A1004" s="148">
        <v>95119</v>
      </c>
      <c r="B1004" s="148" t="s">
        <v>7715</v>
      </c>
      <c r="C1004" s="220" t="s">
        <v>5</v>
      </c>
      <c r="D1004" s="219" t="s">
        <v>31037</v>
      </c>
    </row>
    <row r="1005" spans="1:4" ht="13.5">
      <c r="A1005" s="148">
        <v>95120</v>
      </c>
      <c r="B1005" s="148" t="s">
        <v>7716</v>
      </c>
      <c r="C1005" s="220" t="s">
        <v>5</v>
      </c>
      <c r="D1005" s="219" t="s">
        <v>31378</v>
      </c>
    </row>
    <row r="1006" spans="1:4" ht="13.5">
      <c r="A1006" s="148">
        <v>95123</v>
      </c>
      <c r="B1006" s="148" t="s">
        <v>7717</v>
      </c>
      <c r="C1006" s="220" t="s">
        <v>5</v>
      </c>
      <c r="D1006" s="219" t="s">
        <v>30799</v>
      </c>
    </row>
    <row r="1007" spans="1:4" ht="13.5">
      <c r="A1007" s="148">
        <v>95124</v>
      </c>
      <c r="B1007" s="148" t="s">
        <v>7718</v>
      </c>
      <c r="C1007" s="220" t="s">
        <v>5</v>
      </c>
      <c r="D1007" s="219" t="s">
        <v>29714</v>
      </c>
    </row>
    <row r="1008" spans="1:4" ht="13.5">
      <c r="A1008" s="148">
        <v>95125</v>
      </c>
      <c r="B1008" s="148" t="s">
        <v>7719</v>
      </c>
      <c r="C1008" s="220" t="s">
        <v>5</v>
      </c>
      <c r="D1008" s="219" t="s">
        <v>31379</v>
      </c>
    </row>
    <row r="1009" spans="1:4" ht="13.5">
      <c r="A1009" s="148">
        <v>95126</v>
      </c>
      <c r="B1009" s="148" t="s">
        <v>7720</v>
      </c>
      <c r="C1009" s="220" t="s">
        <v>5</v>
      </c>
      <c r="D1009" s="219" t="s">
        <v>31380</v>
      </c>
    </row>
    <row r="1010" spans="1:4" ht="13.5">
      <c r="A1010" s="148">
        <v>95129</v>
      </c>
      <c r="B1010" s="148" t="s">
        <v>7721</v>
      </c>
      <c r="C1010" s="220" t="s">
        <v>5</v>
      </c>
      <c r="D1010" s="219" t="s">
        <v>31381</v>
      </c>
    </row>
    <row r="1011" spans="1:4" ht="13.5">
      <c r="A1011" s="148">
        <v>95130</v>
      </c>
      <c r="B1011" s="148" t="s">
        <v>7722</v>
      </c>
      <c r="C1011" s="220" t="s">
        <v>5</v>
      </c>
      <c r="D1011" s="219" t="s">
        <v>31382</v>
      </c>
    </row>
    <row r="1012" spans="1:4" ht="13.5">
      <c r="A1012" s="148">
        <v>95131</v>
      </c>
      <c r="B1012" s="148" t="s">
        <v>7723</v>
      </c>
      <c r="C1012" s="220" t="s">
        <v>5</v>
      </c>
      <c r="D1012" s="219" t="s">
        <v>31383</v>
      </c>
    </row>
    <row r="1013" spans="1:4" ht="13.5">
      <c r="A1013" s="148">
        <v>95132</v>
      </c>
      <c r="B1013" s="148" t="s">
        <v>7724</v>
      </c>
      <c r="C1013" s="220" t="s">
        <v>5</v>
      </c>
      <c r="D1013" s="219" t="s">
        <v>31384</v>
      </c>
    </row>
    <row r="1014" spans="1:4" ht="13.5">
      <c r="A1014" s="148">
        <v>95136</v>
      </c>
      <c r="B1014" s="148" t="s">
        <v>7725</v>
      </c>
      <c r="C1014" s="220" t="s">
        <v>5</v>
      </c>
      <c r="D1014" s="219" t="s">
        <v>29209</v>
      </c>
    </row>
    <row r="1015" spans="1:4" ht="13.5">
      <c r="A1015" s="148">
        <v>95137</v>
      </c>
      <c r="B1015" s="148" t="s">
        <v>7726</v>
      </c>
      <c r="C1015" s="220" t="s">
        <v>5</v>
      </c>
      <c r="D1015" s="219" t="s">
        <v>28265</v>
      </c>
    </row>
    <row r="1016" spans="1:4" ht="13.5">
      <c r="A1016" s="148">
        <v>95138</v>
      </c>
      <c r="B1016" s="148" t="s">
        <v>7727</v>
      </c>
      <c r="C1016" s="220" t="s">
        <v>5</v>
      </c>
      <c r="D1016" s="219" t="s">
        <v>31209</v>
      </c>
    </row>
    <row r="1017" spans="1:4" ht="13.5">
      <c r="A1017" s="148">
        <v>95208</v>
      </c>
      <c r="B1017" s="148" t="s">
        <v>7728</v>
      </c>
      <c r="C1017" s="220" t="s">
        <v>5</v>
      </c>
      <c r="D1017" s="219" t="s">
        <v>31385</v>
      </c>
    </row>
    <row r="1018" spans="1:4" ht="13.5">
      <c r="A1018" s="148">
        <v>95209</v>
      </c>
      <c r="B1018" s="148" t="s">
        <v>7729</v>
      </c>
      <c r="C1018" s="220" t="s">
        <v>5</v>
      </c>
      <c r="D1018" s="219" t="s">
        <v>31323</v>
      </c>
    </row>
    <row r="1019" spans="1:4" ht="13.5">
      <c r="A1019" s="148">
        <v>95210</v>
      </c>
      <c r="B1019" s="148" t="s">
        <v>7730</v>
      </c>
      <c r="C1019" s="220" t="s">
        <v>5</v>
      </c>
      <c r="D1019" s="219" t="s">
        <v>31386</v>
      </c>
    </row>
    <row r="1020" spans="1:4" ht="13.5">
      <c r="A1020" s="148">
        <v>95211</v>
      </c>
      <c r="B1020" s="148" t="s">
        <v>7731</v>
      </c>
      <c r="C1020" s="220" t="s">
        <v>5</v>
      </c>
      <c r="D1020" s="219" t="s">
        <v>31361</v>
      </c>
    </row>
    <row r="1021" spans="1:4" ht="13.5">
      <c r="A1021" s="148">
        <v>95214</v>
      </c>
      <c r="B1021" s="148" t="s">
        <v>7732</v>
      </c>
      <c r="C1021" s="220" t="s">
        <v>5</v>
      </c>
      <c r="D1021" s="219" t="s">
        <v>31208</v>
      </c>
    </row>
    <row r="1022" spans="1:4" ht="13.5">
      <c r="A1022" s="148">
        <v>95215</v>
      </c>
      <c r="B1022" s="148" t="s">
        <v>7733</v>
      </c>
      <c r="C1022" s="220" t="s">
        <v>5</v>
      </c>
      <c r="D1022" s="219" t="s">
        <v>31209</v>
      </c>
    </row>
    <row r="1023" spans="1:4" ht="13.5">
      <c r="A1023" s="148">
        <v>95216</v>
      </c>
      <c r="B1023" s="148" t="s">
        <v>7734</v>
      </c>
      <c r="C1023" s="220" t="s">
        <v>5</v>
      </c>
      <c r="D1023" s="219" t="s">
        <v>28303</v>
      </c>
    </row>
    <row r="1024" spans="1:4" ht="13.5">
      <c r="A1024" s="148">
        <v>95217</v>
      </c>
      <c r="B1024" s="148" t="s">
        <v>7735</v>
      </c>
      <c r="C1024" s="220" t="s">
        <v>5</v>
      </c>
      <c r="D1024" s="219" t="s">
        <v>31144</v>
      </c>
    </row>
    <row r="1025" spans="1:4" ht="13.5">
      <c r="A1025" s="148">
        <v>95255</v>
      </c>
      <c r="B1025" s="148" t="s">
        <v>7736</v>
      </c>
      <c r="C1025" s="220" t="s">
        <v>5</v>
      </c>
      <c r="D1025" s="219" t="s">
        <v>31387</v>
      </c>
    </row>
    <row r="1026" spans="1:4" ht="13.5">
      <c r="A1026" s="148">
        <v>95256</v>
      </c>
      <c r="B1026" s="148" t="s">
        <v>7737</v>
      </c>
      <c r="C1026" s="220" t="s">
        <v>5</v>
      </c>
      <c r="D1026" s="219" t="s">
        <v>29215</v>
      </c>
    </row>
    <row r="1027" spans="1:4" ht="13.5">
      <c r="A1027" s="148">
        <v>95257</v>
      </c>
      <c r="B1027" s="148" t="s">
        <v>7738</v>
      </c>
      <c r="C1027" s="220" t="s">
        <v>5</v>
      </c>
      <c r="D1027" s="219" t="s">
        <v>31388</v>
      </c>
    </row>
    <row r="1028" spans="1:4" ht="13.5">
      <c r="A1028" s="148">
        <v>95260</v>
      </c>
      <c r="B1028" s="148" t="s">
        <v>7739</v>
      </c>
      <c r="C1028" s="220" t="s">
        <v>5</v>
      </c>
      <c r="D1028" s="219" t="s">
        <v>26690</v>
      </c>
    </row>
    <row r="1029" spans="1:4" ht="13.5">
      <c r="A1029" s="148">
        <v>95261</v>
      </c>
      <c r="B1029" s="148" t="s">
        <v>7740</v>
      </c>
      <c r="C1029" s="220" t="s">
        <v>5</v>
      </c>
      <c r="D1029" s="219" t="s">
        <v>29215</v>
      </c>
    </row>
    <row r="1030" spans="1:4" ht="13.5">
      <c r="A1030" s="148">
        <v>95262</v>
      </c>
      <c r="B1030" s="148" t="s">
        <v>7741</v>
      </c>
      <c r="C1030" s="220" t="s">
        <v>5</v>
      </c>
      <c r="D1030" s="219" t="s">
        <v>28906</v>
      </c>
    </row>
    <row r="1031" spans="1:4" ht="13.5">
      <c r="A1031" s="148">
        <v>95263</v>
      </c>
      <c r="B1031" s="148" t="s">
        <v>7742</v>
      </c>
      <c r="C1031" s="220" t="s">
        <v>5</v>
      </c>
      <c r="D1031" s="219" t="s">
        <v>30857</v>
      </c>
    </row>
    <row r="1032" spans="1:4" ht="13.5">
      <c r="A1032" s="148">
        <v>95266</v>
      </c>
      <c r="B1032" s="148" t="s">
        <v>7743</v>
      </c>
      <c r="C1032" s="220" t="s">
        <v>5</v>
      </c>
      <c r="D1032" s="219" t="s">
        <v>28405</v>
      </c>
    </row>
    <row r="1033" spans="1:4" ht="13.5">
      <c r="A1033" s="148">
        <v>95267</v>
      </c>
      <c r="B1033" s="148" t="s">
        <v>7744</v>
      </c>
      <c r="C1033" s="220" t="s">
        <v>5</v>
      </c>
      <c r="D1033" s="219" t="s">
        <v>28258</v>
      </c>
    </row>
    <row r="1034" spans="1:4" ht="13.5">
      <c r="A1034" s="148">
        <v>95268</v>
      </c>
      <c r="B1034" s="148" t="s">
        <v>7745</v>
      </c>
      <c r="C1034" s="220" t="s">
        <v>5</v>
      </c>
      <c r="D1034" s="219" t="s">
        <v>28269</v>
      </c>
    </row>
    <row r="1035" spans="1:4" ht="13.5">
      <c r="A1035" s="148">
        <v>95269</v>
      </c>
      <c r="B1035" s="148" t="s">
        <v>7746</v>
      </c>
      <c r="C1035" s="220" t="s">
        <v>5</v>
      </c>
      <c r="D1035" s="219" t="s">
        <v>31356</v>
      </c>
    </row>
    <row r="1036" spans="1:4" ht="13.5">
      <c r="A1036" s="148">
        <v>95272</v>
      </c>
      <c r="B1036" s="148" t="s">
        <v>7747</v>
      </c>
      <c r="C1036" s="220" t="s">
        <v>5</v>
      </c>
      <c r="D1036" s="219" t="s">
        <v>28269</v>
      </c>
    </row>
    <row r="1037" spans="1:4" ht="13.5">
      <c r="A1037" s="148">
        <v>95273</v>
      </c>
      <c r="B1037" s="148" t="s">
        <v>7748</v>
      </c>
      <c r="C1037" s="220" t="s">
        <v>5</v>
      </c>
      <c r="D1037" s="219" t="s">
        <v>28258</v>
      </c>
    </row>
    <row r="1038" spans="1:4" ht="13.5">
      <c r="A1038" s="148">
        <v>95274</v>
      </c>
      <c r="B1038" s="148" t="s">
        <v>7749</v>
      </c>
      <c r="C1038" s="220" t="s">
        <v>5</v>
      </c>
      <c r="D1038" s="219" t="s">
        <v>29407</v>
      </c>
    </row>
    <row r="1039" spans="1:4" ht="13.5">
      <c r="A1039" s="148">
        <v>95275</v>
      </c>
      <c r="B1039" s="148" t="s">
        <v>7750</v>
      </c>
      <c r="C1039" s="220" t="s">
        <v>5</v>
      </c>
      <c r="D1039" s="219" t="s">
        <v>28310</v>
      </c>
    </row>
    <row r="1040" spans="1:4" ht="13.5">
      <c r="A1040" s="148">
        <v>95278</v>
      </c>
      <c r="B1040" s="148" t="s">
        <v>7751</v>
      </c>
      <c r="C1040" s="220" t="s">
        <v>5</v>
      </c>
      <c r="D1040" s="219" t="s">
        <v>31132</v>
      </c>
    </row>
    <row r="1041" spans="1:4" ht="13.5">
      <c r="A1041" s="148">
        <v>95279</v>
      </c>
      <c r="B1041" s="148" t="s">
        <v>7752</v>
      </c>
      <c r="C1041" s="220" t="s">
        <v>5</v>
      </c>
      <c r="D1041" s="219" t="s">
        <v>26933</v>
      </c>
    </row>
    <row r="1042" spans="1:4" ht="13.5">
      <c r="A1042" s="148">
        <v>95280</v>
      </c>
      <c r="B1042" s="148" t="s">
        <v>7753</v>
      </c>
      <c r="C1042" s="220" t="s">
        <v>5</v>
      </c>
      <c r="D1042" s="219" t="s">
        <v>29655</v>
      </c>
    </row>
    <row r="1043" spans="1:4" ht="13.5">
      <c r="A1043" s="148">
        <v>95281</v>
      </c>
      <c r="B1043" s="148" t="s">
        <v>7754</v>
      </c>
      <c r="C1043" s="220" t="s">
        <v>5</v>
      </c>
      <c r="D1043" s="219" t="s">
        <v>31356</v>
      </c>
    </row>
    <row r="1044" spans="1:4" ht="13.5">
      <c r="A1044" s="148">
        <v>95617</v>
      </c>
      <c r="B1044" s="148" t="s">
        <v>7755</v>
      </c>
      <c r="C1044" s="220" t="s">
        <v>5</v>
      </c>
      <c r="D1044" s="219" t="s">
        <v>28156</v>
      </c>
    </row>
    <row r="1045" spans="1:4" ht="13.5">
      <c r="A1045" s="148">
        <v>95618</v>
      </c>
      <c r="B1045" s="148" t="s">
        <v>7756</v>
      </c>
      <c r="C1045" s="220" t="s">
        <v>5</v>
      </c>
      <c r="D1045" s="219" t="s">
        <v>29210</v>
      </c>
    </row>
    <row r="1046" spans="1:4" ht="13.5">
      <c r="A1046" s="148">
        <v>95619</v>
      </c>
      <c r="B1046" s="148" t="s">
        <v>7757</v>
      </c>
      <c r="C1046" s="220" t="s">
        <v>5</v>
      </c>
      <c r="D1046" s="219" t="s">
        <v>27008</v>
      </c>
    </row>
    <row r="1047" spans="1:4" ht="13.5">
      <c r="A1047" s="148">
        <v>95627</v>
      </c>
      <c r="B1047" s="148" t="s">
        <v>7758</v>
      </c>
      <c r="C1047" s="220" t="s">
        <v>5</v>
      </c>
      <c r="D1047" s="219" t="s">
        <v>31389</v>
      </c>
    </row>
    <row r="1048" spans="1:4" ht="13.5">
      <c r="A1048" s="148">
        <v>95628</v>
      </c>
      <c r="B1048" s="148" t="s">
        <v>7759</v>
      </c>
      <c r="C1048" s="220" t="s">
        <v>5</v>
      </c>
      <c r="D1048" s="219" t="s">
        <v>27326</v>
      </c>
    </row>
    <row r="1049" spans="1:4" ht="13.5">
      <c r="A1049" s="148">
        <v>95629</v>
      </c>
      <c r="B1049" s="148" t="s">
        <v>7760</v>
      </c>
      <c r="C1049" s="220" t="s">
        <v>5</v>
      </c>
      <c r="D1049" s="219" t="s">
        <v>28589</v>
      </c>
    </row>
    <row r="1050" spans="1:4" ht="13.5">
      <c r="A1050" s="148">
        <v>95630</v>
      </c>
      <c r="B1050" s="148" t="s">
        <v>7761</v>
      </c>
      <c r="C1050" s="220" t="s">
        <v>5</v>
      </c>
      <c r="D1050" s="219" t="s">
        <v>31212</v>
      </c>
    </row>
    <row r="1051" spans="1:4" ht="13.5">
      <c r="A1051" s="148">
        <v>95698</v>
      </c>
      <c r="B1051" s="148" t="s">
        <v>7762</v>
      </c>
      <c r="C1051" s="220" t="s">
        <v>5</v>
      </c>
      <c r="D1051" s="219" t="s">
        <v>29158</v>
      </c>
    </row>
    <row r="1052" spans="1:4" ht="13.5">
      <c r="A1052" s="148">
        <v>95699</v>
      </c>
      <c r="B1052" s="148" t="s">
        <v>7763</v>
      </c>
      <c r="C1052" s="220" t="s">
        <v>5</v>
      </c>
      <c r="D1052" s="219" t="s">
        <v>26839</v>
      </c>
    </row>
    <row r="1053" spans="1:4" ht="13.5">
      <c r="A1053" s="148">
        <v>95700</v>
      </c>
      <c r="B1053" s="148" t="s">
        <v>7764</v>
      </c>
      <c r="C1053" s="220" t="s">
        <v>5</v>
      </c>
      <c r="D1053" s="219" t="s">
        <v>29651</v>
      </c>
    </row>
    <row r="1054" spans="1:4" ht="13.5">
      <c r="A1054" s="148">
        <v>95701</v>
      </c>
      <c r="B1054" s="148" t="s">
        <v>7765</v>
      </c>
      <c r="C1054" s="220" t="s">
        <v>5</v>
      </c>
      <c r="D1054" s="219" t="s">
        <v>27860</v>
      </c>
    </row>
    <row r="1055" spans="1:4" ht="13.5">
      <c r="A1055" s="148">
        <v>95704</v>
      </c>
      <c r="B1055" s="148" t="s">
        <v>7766</v>
      </c>
      <c r="C1055" s="220" t="s">
        <v>5</v>
      </c>
      <c r="D1055" s="219" t="s">
        <v>31390</v>
      </c>
    </row>
    <row r="1056" spans="1:4" ht="13.5">
      <c r="A1056" s="148">
        <v>95705</v>
      </c>
      <c r="B1056" s="148" t="s">
        <v>7767</v>
      </c>
      <c r="C1056" s="220" t="s">
        <v>5</v>
      </c>
      <c r="D1056" s="219" t="s">
        <v>27905</v>
      </c>
    </row>
    <row r="1057" spans="1:4" ht="13.5">
      <c r="A1057" s="148">
        <v>95706</v>
      </c>
      <c r="B1057" s="148" t="s">
        <v>7768</v>
      </c>
      <c r="C1057" s="220" t="s">
        <v>5</v>
      </c>
      <c r="D1057" s="219" t="s">
        <v>31391</v>
      </c>
    </row>
    <row r="1058" spans="1:4" ht="13.5">
      <c r="A1058" s="148">
        <v>95707</v>
      </c>
      <c r="B1058" s="148" t="s">
        <v>7769</v>
      </c>
      <c r="C1058" s="220" t="s">
        <v>5</v>
      </c>
      <c r="D1058" s="219" t="s">
        <v>31392</v>
      </c>
    </row>
    <row r="1059" spans="1:4" ht="13.5">
      <c r="A1059" s="148">
        <v>95710</v>
      </c>
      <c r="B1059" s="148" t="s">
        <v>7770</v>
      </c>
      <c r="C1059" s="220" t="s">
        <v>5</v>
      </c>
      <c r="D1059" s="219" t="s">
        <v>30088</v>
      </c>
    </row>
    <row r="1060" spans="1:4" ht="13.5">
      <c r="A1060" s="148">
        <v>95711</v>
      </c>
      <c r="B1060" s="148" t="s">
        <v>7771</v>
      </c>
      <c r="C1060" s="220" t="s">
        <v>5</v>
      </c>
      <c r="D1060" s="219" t="s">
        <v>31393</v>
      </c>
    </row>
    <row r="1061" spans="1:4" ht="13.5">
      <c r="A1061" s="148">
        <v>95712</v>
      </c>
      <c r="B1061" s="148" t="s">
        <v>7772</v>
      </c>
      <c r="C1061" s="220" t="s">
        <v>5</v>
      </c>
      <c r="D1061" s="219" t="s">
        <v>31394</v>
      </c>
    </row>
    <row r="1062" spans="1:4" ht="13.5">
      <c r="A1062" s="148">
        <v>95713</v>
      </c>
      <c r="B1062" s="148" t="s">
        <v>7773</v>
      </c>
      <c r="C1062" s="220" t="s">
        <v>5</v>
      </c>
      <c r="D1062" s="219" t="s">
        <v>31256</v>
      </c>
    </row>
    <row r="1063" spans="1:4" ht="13.5">
      <c r="A1063" s="148">
        <v>95716</v>
      </c>
      <c r="B1063" s="148" t="s">
        <v>7774</v>
      </c>
      <c r="C1063" s="220" t="s">
        <v>5</v>
      </c>
      <c r="D1063" s="219" t="s">
        <v>31395</v>
      </c>
    </row>
    <row r="1064" spans="1:4" ht="13.5">
      <c r="A1064" s="148">
        <v>95717</v>
      </c>
      <c r="B1064" s="148" t="s">
        <v>7775</v>
      </c>
      <c r="C1064" s="220" t="s">
        <v>5</v>
      </c>
      <c r="D1064" s="219" t="s">
        <v>27827</v>
      </c>
    </row>
    <row r="1065" spans="1:4" ht="13.5">
      <c r="A1065" s="148">
        <v>95718</v>
      </c>
      <c r="B1065" s="148" t="s">
        <v>7776</v>
      </c>
      <c r="C1065" s="220" t="s">
        <v>5</v>
      </c>
      <c r="D1065" s="219" t="s">
        <v>31396</v>
      </c>
    </row>
    <row r="1066" spans="1:4" ht="13.5">
      <c r="A1066" s="148">
        <v>95719</v>
      </c>
      <c r="B1066" s="148" t="s">
        <v>7777</v>
      </c>
      <c r="C1066" s="220" t="s">
        <v>5</v>
      </c>
      <c r="D1066" s="219" t="s">
        <v>31256</v>
      </c>
    </row>
    <row r="1067" spans="1:4" ht="13.5">
      <c r="A1067" s="148">
        <v>95869</v>
      </c>
      <c r="B1067" s="148" t="s">
        <v>7778</v>
      </c>
      <c r="C1067" s="220" t="s">
        <v>5</v>
      </c>
      <c r="D1067" s="219" t="s">
        <v>26395</v>
      </c>
    </row>
    <row r="1068" spans="1:4" ht="13.5">
      <c r="A1068" s="148">
        <v>95870</v>
      </c>
      <c r="B1068" s="148" t="s">
        <v>7779</v>
      </c>
      <c r="C1068" s="220" t="s">
        <v>5</v>
      </c>
      <c r="D1068" s="219" t="s">
        <v>31397</v>
      </c>
    </row>
    <row r="1069" spans="1:4" ht="13.5">
      <c r="A1069" s="148">
        <v>95871</v>
      </c>
      <c r="B1069" s="148" t="s">
        <v>7780</v>
      </c>
      <c r="C1069" s="220" t="s">
        <v>5</v>
      </c>
      <c r="D1069" s="219" t="s">
        <v>31398</v>
      </c>
    </row>
    <row r="1070" spans="1:4" ht="13.5">
      <c r="A1070" s="148">
        <v>95874</v>
      </c>
      <c r="B1070" s="148" t="s">
        <v>7781</v>
      </c>
      <c r="C1070" s="220" t="s">
        <v>5</v>
      </c>
      <c r="D1070" s="219" t="s">
        <v>28997</v>
      </c>
    </row>
    <row r="1071" spans="1:4" ht="13.5">
      <c r="A1071" s="148">
        <v>96008</v>
      </c>
      <c r="B1071" s="148" t="s">
        <v>7782</v>
      </c>
      <c r="C1071" s="220" t="s">
        <v>5</v>
      </c>
      <c r="D1071" s="219" t="s">
        <v>31399</v>
      </c>
    </row>
    <row r="1072" spans="1:4" ht="13.5">
      <c r="A1072" s="148">
        <v>96009</v>
      </c>
      <c r="B1072" s="148" t="s">
        <v>7783</v>
      </c>
      <c r="C1072" s="220" t="s">
        <v>5</v>
      </c>
      <c r="D1072" s="219" t="s">
        <v>31400</v>
      </c>
    </row>
    <row r="1073" spans="1:4" ht="13.5">
      <c r="A1073" s="148">
        <v>96011</v>
      </c>
      <c r="B1073" s="148" t="s">
        <v>7784</v>
      </c>
      <c r="C1073" s="220" t="s">
        <v>5</v>
      </c>
      <c r="D1073" s="219" t="s">
        <v>27655</v>
      </c>
    </row>
    <row r="1074" spans="1:4" ht="13.5">
      <c r="A1074" s="148">
        <v>96012</v>
      </c>
      <c r="B1074" s="148" t="s">
        <v>7785</v>
      </c>
      <c r="C1074" s="220" t="s">
        <v>5</v>
      </c>
      <c r="D1074" s="219" t="s">
        <v>26495</v>
      </c>
    </row>
    <row r="1075" spans="1:4" ht="13.5">
      <c r="A1075" s="148">
        <v>96015</v>
      </c>
      <c r="B1075" s="148" t="s">
        <v>7786</v>
      </c>
      <c r="C1075" s="220" t="s">
        <v>5</v>
      </c>
      <c r="D1075" s="219" t="s">
        <v>28476</v>
      </c>
    </row>
    <row r="1076" spans="1:4" ht="13.5">
      <c r="A1076" s="148">
        <v>96016</v>
      </c>
      <c r="B1076" s="148" t="s">
        <v>7787</v>
      </c>
      <c r="C1076" s="220" t="s">
        <v>5</v>
      </c>
      <c r="D1076" s="219" t="s">
        <v>27214</v>
      </c>
    </row>
    <row r="1077" spans="1:4" ht="13.5">
      <c r="A1077" s="148">
        <v>96018</v>
      </c>
      <c r="B1077" s="148" t="s">
        <v>7788</v>
      </c>
      <c r="C1077" s="220" t="s">
        <v>5</v>
      </c>
      <c r="D1077" s="219" t="s">
        <v>31401</v>
      </c>
    </row>
    <row r="1078" spans="1:4" ht="13.5">
      <c r="A1078" s="148">
        <v>96019</v>
      </c>
      <c r="B1078" s="148" t="s">
        <v>7789</v>
      </c>
      <c r="C1078" s="220" t="s">
        <v>5</v>
      </c>
      <c r="D1078" s="219" t="s">
        <v>26495</v>
      </c>
    </row>
    <row r="1079" spans="1:4" ht="13.5">
      <c r="A1079" s="148">
        <v>96023</v>
      </c>
      <c r="B1079" s="148" t="s">
        <v>7790</v>
      </c>
      <c r="C1079" s="220" t="s">
        <v>5</v>
      </c>
      <c r="D1079" s="219" t="s">
        <v>29195</v>
      </c>
    </row>
    <row r="1080" spans="1:4" ht="13.5">
      <c r="A1080" s="148">
        <v>96024</v>
      </c>
      <c r="B1080" s="148" t="s">
        <v>7791</v>
      </c>
      <c r="C1080" s="220" t="s">
        <v>5</v>
      </c>
      <c r="D1080" s="219" t="s">
        <v>27281</v>
      </c>
    </row>
    <row r="1081" spans="1:4" ht="13.5">
      <c r="A1081" s="148">
        <v>96026</v>
      </c>
      <c r="B1081" s="148" t="s">
        <v>7792</v>
      </c>
      <c r="C1081" s="220" t="s">
        <v>5</v>
      </c>
      <c r="D1081" s="219" t="s">
        <v>29360</v>
      </c>
    </row>
    <row r="1082" spans="1:4" ht="13.5">
      <c r="A1082" s="148">
        <v>96027</v>
      </c>
      <c r="B1082" s="148" t="s">
        <v>7793</v>
      </c>
      <c r="C1082" s="220" t="s">
        <v>5</v>
      </c>
      <c r="D1082" s="219" t="s">
        <v>31193</v>
      </c>
    </row>
    <row r="1083" spans="1:4" ht="13.5">
      <c r="A1083" s="148">
        <v>96030</v>
      </c>
      <c r="B1083" s="148" t="s">
        <v>7794</v>
      </c>
      <c r="C1083" s="220" t="s">
        <v>5</v>
      </c>
      <c r="D1083" s="219" t="s">
        <v>29182</v>
      </c>
    </row>
    <row r="1084" spans="1:4" ht="13.5">
      <c r="A1084" s="148">
        <v>96031</v>
      </c>
      <c r="B1084" s="148" t="s">
        <v>7795</v>
      </c>
      <c r="C1084" s="220" t="s">
        <v>5</v>
      </c>
      <c r="D1084" s="219" t="s">
        <v>28759</v>
      </c>
    </row>
    <row r="1085" spans="1:4" ht="13.5">
      <c r="A1085" s="148">
        <v>96032</v>
      </c>
      <c r="B1085" s="148" t="s">
        <v>7796</v>
      </c>
      <c r="C1085" s="220" t="s">
        <v>5</v>
      </c>
      <c r="D1085" s="219" t="s">
        <v>26366</v>
      </c>
    </row>
    <row r="1086" spans="1:4" ht="13.5">
      <c r="A1086" s="148">
        <v>96033</v>
      </c>
      <c r="B1086" s="148" t="s">
        <v>7797</v>
      </c>
      <c r="C1086" s="220" t="s">
        <v>5</v>
      </c>
      <c r="D1086" s="219" t="s">
        <v>31402</v>
      </c>
    </row>
    <row r="1087" spans="1:4" ht="13.5">
      <c r="A1087" s="148">
        <v>96034</v>
      </c>
      <c r="B1087" s="148" t="s">
        <v>7798</v>
      </c>
      <c r="C1087" s="220" t="s">
        <v>5</v>
      </c>
      <c r="D1087" s="219" t="s">
        <v>31335</v>
      </c>
    </row>
    <row r="1088" spans="1:4" ht="13.5">
      <c r="A1088" s="148">
        <v>96053</v>
      </c>
      <c r="B1088" s="148" t="s">
        <v>7799</v>
      </c>
      <c r="C1088" s="220" t="s">
        <v>5</v>
      </c>
      <c r="D1088" s="219" t="s">
        <v>31403</v>
      </c>
    </row>
    <row r="1089" spans="1:4" ht="13.5">
      <c r="A1089" s="148">
        <v>96054</v>
      </c>
      <c r="B1089" s="148" t="s">
        <v>7800</v>
      </c>
      <c r="C1089" s="220" t="s">
        <v>5</v>
      </c>
      <c r="D1089" s="219" t="s">
        <v>26746</v>
      </c>
    </row>
    <row r="1090" spans="1:4" ht="13.5">
      <c r="A1090" s="148">
        <v>96055</v>
      </c>
      <c r="B1090" s="148" t="s">
        <v>7801</v>
      </c>
      <c r="C1090" s="220" t="s">
        <v>5</v>
      </c>
      <c r="D1090" s="219" t="s">
        <v>28087</v>
      </c>
    </row>
    <row r="1091" spans="1:4" ht="13.5">
      <c r="A1091" s="148">
        <v>96056</v>
      </c>
      <c r="B1091" s="148" t="s">
        <v>7802</v>
      </c>
      <c r="C1091" s="220" t="s">
        <v>5</v>
      </c>
      <c r="D1091" s="219" t="s">
        <v>31404</v>
      </c>
    </row>
    <row r="1092" spans="1:4" ht="13.5">
      <c r="A1092" s="148">
        <v>96057</v>
      </c>
      <c r="B1092" s="148" t="s">
        <v>7803</v>
      </c>
      <c r="C1092" s="220" t="s">
        <v>5</v>
      </c>
      <c r="D1092" s="219" t="s">
        <v>31193</v>
      </c>
    </row>
    <row r="1093" spans="1:4" ht="13.5">
      <c r="A1093" s="148">
        <v>96060</v>
      </c>
      <c r="B1093" s="148" t="s">
        <v>7804</v>
      </c>
      <c r="C1093" s="220" t="s">
        <v>5</v>
      </c>
      <c r="D1093" s="219" t="s">
        <v>27281</v>
      </c>
    </row>
    <row r="1094" spans="1:4" ht="13.5">
      <c r="A1094" s="148">
        <v>96061</v>
      </c>
      <c r="B1094" s="148" t="s">
        <v>7805</v>
      </c>
      <c r="C1094" s="220" t="s">
        <v>5</v>
      </c>
      <c r="D1094" s="219" t="s">
        <v>31161</v>
      </c>
    </row>
    <row r="1095" spans="1:4" ht="13.5">
      <c r="A1095" s="148">
        <v>96062</v>
      </c>
      <c r="B1095" s="148" t="s">
        <v>7806</v>
      </c>
      <c r="C1095" s="220" t="s">
        <v>5</v>
      </c>
      <c r="D1095" s="219" t="s">
        <v>31317</v>
      </c>
    </row>
    <row r="1096" spans="1:4" ht="13.5">
      <c r="A1096" s="148">
        <v>96241</v>
      </c>
      <c r="B1096" s="148" t="s">
        <v>7807</v>
      </c>
      <c r="C1096" s="220" t="s">
        <v>5</v>
      </c>
      <c r="D1096" s="219" t="s">
        <v>26423</v>
      </c>
    </row>
    <row r="1097" spans="1:4" ht="13.5">
      <c r="A1097" s="148">
        <v>96242</v>
      </c>
      <c r="B1097" s="148" t="s">
        <v>7808</v>
      </c>
      <c r="C1097" s="220" t="s">
        <v>5</v>
      </c>
      <c r="D1097" s="219" t="s">
        <v>26692</v>
      </c>
    </row>
    <row r="1098" spans="1:4" ht="13.5">
      <c r="A1098" s="148">
        <v>96243</v>
      </c>
      <c r="B1098" s="148" t="s">
        <v>7809</v>
      </c>
      <c r="C1098" s="220" t="s">
        <v>5</v>
      </c>
      <c r="D1098" s="219" t="s">
        <v>30800</v>
      </c>
    </row>
    <row r="1099" spans="1:4" ht="13.5">
      <c r="A1099" s="148">
        <v>96244</v>
      </c>
      <c r="B1099" s="148" t="s">
        <v>7810</v>
      </c>
      <c r="C1099" s="220" t="s">
        <v>5</v>
      </c>
      <c r="D1099" s="219" t="s">
        <v>31405</v>
      </c>
    </row>
    <row r="1100" spans="1:4" ht="13.5">
      <c r="A1100" s="148">
        <v>96298</v>
      </c>
      <c r="B1100" s="148" t="s">
        <v>7811</v>
      </c>
      <c r="C1100" s="220" t="s">
        <v>5</v>
      </c>
      <c r="D1100" s="219" t="s">
        <v>31229</v>
      </c>
    </row>
    <row r="1101" spans="1:4" ht="13.5">
      <c r="A1101" s="148">
        <v>96299</v>
      </c>
      <c r="B1101" s="148" t="s">
        <v>7812</v>
      </c>
      <c r="C1101" s="220" t="s">
        <v>5</v>
      </c>
      <c r="D1101" s="219" t="s">
        <v>31406</v>
      </c>
    </row>
    <row r="1102" spans="1:4" ht="13.5">
      <c r="A1102" s="148">
        <v>96300</v>
      </c>
      <c r="B1102" s="148" t="s">
        <v>7813</v>
      </c>
      <c r="C1102" s="220" t="s">
        <v>5</v>
      </c>
      <c r="D1102" s="219" t="s">
        <v>31407</v>
      </c>
    </row>
    <row r="1103" spans="1:4" ht="13.5">
      <c r="A1103" s="148">
        <v>96301</v>
      </c>
      <c r="B1103" s="148" t="s">
        <v>7814</v>
      </c>
      <c r="C1103" s="220" t="s">
        <v>5</v>
      </c>
      <c r="D1103" s="219" t="s">
        <v>27565</v>
      </c>
    </row>
    <row r="1104" spans="1:4" ht="13.5">
      <c r="A1104" s="148">
        <v>96457</v>
      </c>
      <c r="B1104" s="148" t="s">
        <v>7815</v>
      </c>
      <c r="C1104" s="220" t="s">
        <v>5</v>
      </c>
      <c r="D1104" s="219" t="s">
        <v>31248</v>
      </c>
    </row>
    <row r="1105" spans="1:4" ht="13.5">
      <c r="A1105" s="148">
        <v>96458</v>
      </c>
      <c r="B1105" s="148" t="s">
        <v>7816</v>
      </c>
      <c r="C1105" s="220" t="s">
        <v>5</v>
      </c>
      <c r="D1105" s="219" t="s">
        <v>31408</v>
      </c>
    </row>
    <row r="1106" spans="1:4" ht="13.5">
      <c r="A1106" s="148">
        <v>96459</v>
      </c>
      <c r="B1106" s="148" t="s">
        <v>7817</v>
      </c>
      <c r="C1106" s="220" t="s">
        <v>5</v>
      </c>
      <c r="D1106" s="219" t="s">
        <v>31409</v>
      </c>
    </row>
    <row r="1107" spans="1:4" ht="13.5">
      <c r="A1107" s="148">
        <v>96460</v>
      </c>
      <c r="B1107" s="148" t="s">
        <v>7818</v>
      </c>
      <c r="C1107" s="220" t="s">
        <v>5</v>
      </c>
      <c r="D1107" s="219" t="s">
        <v>31410</v>
      </c>
    </row>
    <row r="1108" spans="1:4" ht="13.5">
      <c r="A1108" s="148">
        <v>98760</v>
      </c>
      <c r="B1108" s="148" t="s">
        <v>7819</v>
      </c>
      <c r="C1108" s="220" t="s">
        <v>5</v>
      </c>
      <c r="D1108" s="219" t="s">
        <v>31241</v>
      </c>
    </row>
    <row r="1109" spans="1:4" ht="13.5">
      <c r="A1109" s="148">
        <v>98761</v>
      </c>
      <c r="B1109" s="148" t="s">
        <v>7820</v>
      </c>
      <c r="C1109" s="220" t="s">
        <v>5</v>
      </c>
      <c r="D1109" s="219" t="s">
        <v>28265</v>
      </c>
    </row>
    <row r="1110" spans="1:4" ht="13.5">
      <c r="A1110" s="148">
        <v>98762</v>
      </c>
      <c r="B1110" s="148" t="s">
        <v>7821</v>
      </c>
      <c r="C1110" s="220" t="s">
        <v>5</v>
      </c>
      <c r="D1110" s="219" t="s">
        <v>26934</v>
      </c>
    </row>
    <row r="1111" spans="1:4" ht="13.5">
      <c r="A1111" s="148">
        <v>98763</v>
      </c>
      <c r="B1111" s="148" t="s">
        <v>7822</v>
      </c>
      <c r="C1111" s="220" t="s">
        <v>5</v>
      </c>
      <c r="D1111" s="219" t="s">
        <v>31411</v>
      </c>
    </row>
    <row r="1112" spans="1:4" ht="13.5">
      <c r="A1112" s="148">
        <v>99829</v>
      </c>
      <c r="B1112" s="148" t="s">
        <v>7823</v>
      </c>
      <c r="C1112" s="220" t="s">
        <v>5</v>
      </c>
      <c r="D1112" s="219" t="s">
        <v>29215</v>
      </c>
    </row>
    <row r="1113" spans="1:4" ht="13.5">
      <c r="A1113" s="148">
        <v>99830</v>
      </c>
      <c r="B1113" s="148" t="s">
        <v>7824</v>
      </c>
      <c r="C1113" s="220" t="s">
        <v>5</v>
      </c>
      <c r="D1113" s="219" t="s">
        <v>28265</v>
      </c>
    </row>
    <row r="1114" spans="1:4" ht="13.5">
      <c r="A1114" s="148">
        <v>99831</v>
      </c>
      <c r="B1114" s="148" t="s">
        <v>7825</v>
      </c>
      <c r="C1114" s="220" t="s">
        <v>5</v>
      </c>
      <c r="D1114" s="219" t="s">
        <v>26935</v>
      </c>
    </row>
    <row r="1115" spans="1:4" ht="13.5">
      <c r="A1115" s="148">
        <v>99832</v>
      </c>
      <c r="B1115" s="148" t="s">
        <v>7826</v>
      </c>
      <c r="C1115" s="220" t="s">
        <v>5</v>
      </c>
      <c r="D1115" s="219" t="s">
        <v>26367</v>
      </c>
    </row>
    <row r="1116" spans="1:4" ht="13.5">
      <c r="A1116" s="148">
        <v>100637</v>
      </c>
      <c r="B1116" s="148" t="s">
        <v>7827</v>
      </c>
      <c r="C1116" s="220" t="s">
        <v>5</v>
      </c>
      <c r="D1116" s="219" t="s">
        <v>31412</v>
      </c>
    </row>
    <row r="1117" spans="1:4" ht="13.5">
      <c r="A1117" s="148">
        <v>100638</v>
      </c>
      <c r="B1117" s="148" t="s">
        <v>7828</v>
      </c>
      <c r="C1117" s="220" t="s">
        <v>5</v>
      </c>
      <c r="D1117" s="219" t="s">
        <v>31413</v>
      </c>
    </row>
    <row r="1118" spans="1:4" ht="13.5">
      <c r="A1118" s="148">
        <v>100639</v>
      </c>
      <c r="B1118" s="148" t="s">
        <v>7829</v>
      </c>
      <c r="C1118" s="220" t="s">
        <v>5</v>
      </c>
      <c r="D1118" s="219" t="s">
        <v>31414</v>
      </c>
    </row>
    <row r="1119" spans="1:4" ht="13.5">
      <c r="A1119" s="148">
        <v>100640</v>
      </c>
      <c r="B1119" s="148" t="s">
        <v>7830</v>
      </c>
      <c r="C1119" s="220" t="s">
        <v>5</v>
      </c>
      <c r="D1119" s="219" t="s">
        <v>31415</v>
      </c>
    </row>
    <row r="1120" spans="1:4" ht="13.5">
      <c r="A1120" s="148">
        <v>100643</v>
      </c>
      <c r="B1120" s="148" t="s">
        <v>7831</v>
      </c>
      <c r="C1120" s="220" t="s">
        <v>5</v>
      </c>
      <c r="D1120" s="219" t="s">
        <v>31416</v>
      </c>
    </row>
    <row r="1121" spans="1:4" ht="13.5">
      <c r="A1121" s="148">
        <v>100644</v>
      </c>
      <c r="B1121" s="148" t="s">
        <v>7832</v>
      </c>
      <c r="C1121" s="220" t="s">
        <v>5</v>
      </c>
      <c r="D1121" s="219" t="s">
        <v>31417</v>
      </c>
    </row>
    <row r="1122" spans="1:4" ht="13.5">
      <c r="A1122" s="148">
        <v>100645</v>
      </c>
      <c r="B1122" s="148" t="s">
        <v>7833</v>
      </c>
      <c r="C1122" s="220" t="s">
        <v>5</v>
      </c>
      <c r="D1122" s="219" t="s">
        <v>31418</v>
      </c>
    </row>
    <row r="1123" spans="1:4" ht="13.5">
      <c r="A1123" s="148">
        <v>100646</v>
      </c>
      <c r="B1123" s="148" t="s">
        <v>7834</v>
      </c>
      <c r="C1123" s="220" t="s">
        <v>5</v>
      </c>
      <c r="D1123" s="219" t="s">
        <v>31419</v>
      </c>
    </row>
    <row r="1124" spans="1:4" ht="13.5">
      <c r="A1124" s="148">
        <v>102270</v>
      </c>
      <c r="B1124" s="148" t="s">
        <v>25235</v>
      </c>
      <c r="C1124" s="220" t="s">
        <v>5</v>
      </c>
      <c r="D1124" s="219" t="s">
        <v>31243</v>
      </c>
    </row>
    <row r="1125" spans="1:4" ht="13.5">
      <c r="A1125" s="148">
        <v>102271</v>
      </c>
      <c r="B1125" s="148" t="s">
        <v>25236</v>
      </c>
      <c r="C1125" s="220" t="s">
        <v>5</v>
      </c>
      <c r="D1125" s="219" t="s">
        <v>26370</v>
      </c>
    </row>
    <row r="1126" spans="1:4" ht="13.5">
      <c r="A1126" s="148">
        <v>102272</v>
      </c>
      <c r="B1126" s="148" t="s">
        <v>25237</v>
      </c>
      <c r="C1126" s="220" t="s">
        <v>5</v>
      </c>
      <c r="D1126" s="219" t="s">
        <v>31132</v>
      </c>
    </row>
    <row r="1127" spans="1:4" ht="13.5">
      <c r="A1127" s="148">
        <v>102273</v>
      </c>
      <c r="B1127" s="148" t="s">
        <v>25238</v>
      </c>
      <c r="C1127" s="220" t="s">
        <v>5</v>
      </c>
      <c r="D1127" s="219" t="s">
        <v>31420</v>
      </c>
    </row>
    <row r="1128" spans="1:4" ht="13.5">
      <c r="A1128" s="148">
        <v>92259</v>
      </c>
      <c r="B1128" s="148" t="s">
        <v>7835</v>
      </c>
      <c r="C1128" s="220" t="s">
        <v>2</v>
      </c>
      <c r="D1128" s="219" t="s">
        <v>31421</v>
      </c>
    </row>
    <row r="1129" spans="1:4" ht="13.5">
      <c r="A1129" s="148">
        <v>92260</v>
      </c>
      <c r="B1129" s="148" t="s">
        <v>7836</v>
      </c>
      <c r="C1129" s="220" t="s">
        <v>2</v>
      </c>
      <c r="D1129" s="219" t="s">
        <v>31422</v>
      </c>
    </row>
    <row r="1130" spans="1:4" ht="13.5">
      <c r="A1130" s="148">
        <v>92261</v>
      </c>
      <c r="B1130" s="148" t="s">
        <v>7837</v>
      </c>
      <c r="C1130" s="220" t="s">
        <v>2</v>
      </c>
      <c r="D1130" s="219" t="s">
        <v>31423</v>
      </c>
    </row>
    <row r="1131" spans="1:4" ht="13.5">
      <c r="A1131" s="148">
        <v>92262</v>
      </c>
      <c r="B1131" s="148" t="s">
        <v>7838</v>
      </c>
      <c r="C1131" s="220" t="s">
        <v>2</v>
      </c>
      <c r="D1131" s="219" t="s">
        <v>31424</v>
      </c>
    </row>
    <row r="1132" spans="1:4" ht="13.5">
      <c r="A1132" s="148">
        <v>92539</v>
      </c>
      <c r="B1132" s="148" t="s">
        <v>7839</v>
      </c>
      <c r="C1132" s="220" t="s">
        <v>4</v>
      </c>
      <c r="D1132" s="219" t="s">
        <v>31425</v>
      </c>
    </row>
    <row r="1133" spans="1:4" ht="13.5">
      <c r="A1133" s="148">
        <v>92540</v>
      </c>
      <c r="B1133" s="148" t="s">
        <v>7840</v>
      </c>
      <c r="C1133" s="220" t="s">
        <v>4</v>
      </c>
      <c r="D1133" s="219" t="s">
        <v>31426</v>
      </c>
    </row>
    <row r="1134" spans="1:4" ht="13.5">
      <c r="A1134" s="148">
        <v>92541</v>
      </c>
      <c r="B1134" s="148" t="s">
        <v>7841</v>
      </c>
      <c r="C1134" s="220" t="s">
        <v>4</v>
      </c>
      <c r="D1134" s="219" t="s">
        <v>28994</v>
      </c>
    </row>
    <row r="1135" spans="1:4" ht="13.5">
      <c r="A1135" s="148">
        <v>92542</v>
      </c>
      <c r="B1135" s="148" t="s">
        <v>7842</v>
      </c>
      <c r="C1135" s="220" t="s">
        <v>4</v>
      </c>
      <c r="D1135" s="219" t="s">
        <v>31427</v>
      </c>
    </row>
    <row r="1136" spans="1:4" ht="13.5">
      <c r="A1136" s="148">
        <v>92543</v>
      </c>
      <c r="B1136" s="148" t="s">
        <v>7843</v>
      </c>
      <c r="C1136" s="220" t="s">
        <v>4</v>
      </c>
      <c r="D1136" s="219" t="s">
        <v>30360</v>
      </c>
    </row>
    <row r="1137" spans="1:4" ht="13.5">
      <c r="A1137" s="148">
        <v>92544</v>
      </c>
      <c r="B1137" s="148" t="s">
        <v>7844</v>
      </c>
      <c r="C1137" s="220" t="s">
        <v>4</v>
      </c>
      <c r="D1137" s="219" t="s">
        <v>31428</v>
      </c>
    </row>
    <row r="1138" spans="1:4" ht="13.5">
      <c r="A1138" s="148">
        <v>92545</v>
      </c>
      <c r="B1138" s="148" t="s">
        <v>7845</v>
      </c>
      <c r="C1138" s="220" t="s">
        <v>2</v>
      </c>
      <c r="D1138" s="219" t="s">
        <v>31429</v>
      </c>
    </row>
    <row r="1139" spans="1:4" ht="13.5">
      <c r="A1139" s="148">
        <v>92546</v>
      </c>
      <c r="B1139" s="148" t="s">
        <v>7846</v>
      </c>
      <c r="C1139" s="220" t="s">
        <v>2</v>
      </c>
      <c r="D1139" s="219" t="s">
        <v>31430</v>
      </c>
    </row>
    <row r="1140" spans="1:4" ht="13.5">
      <c r="A1140" s="148">
        <v>92547</v>
      </c>
      <c r="B1140" s="148" t="s">
        <v>7847</v>
      </c>
      <c r="C1140" s="220" t="s">
        <v>2</v>
      </c>
      <c r="D1140" s="219" t="s">
        <v>31431</v>
      </c>
    </row>
    <row r="1141" spans="1:4" ht="13.5">
      <c r="A1141" s="148">
        <v>92548</v>
      </c>
      <c r="B1141" s="148" t="s">
        <v>7848</v>
      </c>
      <c r="C1141" s="220" t="s">
        <v>2</v>
      </c>
      <c r="D1141" s="219" t="s">
        <v>31432</v>
      </c>
    </row>
    <row r="1142" spans="1:4" ht="13.5">
      <c r="A1142" s="148">
        <v>92549</v>
      </c>
      <c r="B1142" s="148" t="s">
        <v>7849</v>
      </c>
      <c r="C1142" s="220" t="s">
        <v>2</v>
      </c>
      <c r="D1142" s="219" t="s">
        <v>31433</v>
      </c>
    </row>
    <row r="1143" spans="1:4" ht="13.5">
      <c r="A1143" s="148">
        <v>92550</v>
      </c>
      <c r="B1143" s="148" t="s">
        <v>7850</v>
      </c>
      <c r="C1143" s="220" t="s">
        <v>2</v>
      </c>
      <c r="D1143" s="219" t="s">
        <v>31434</v>
      </c>
    </row>
    <row r="1144" spans="1:4" ht="13.5">
      <c r="A1144" s="148">
        <v>92551</v>
      </c>
      <c r="B1144" s="148" t="s">
        <v>7851</v>
      </c>
      <c r="C1144" s="220" t="s">
        <v>2</v>
      </c>
      <c r="D1144" s="219" t="s">
        <v>31435</v>
      </c>
    </row>
    <row r="1145" spans="1:4" ht="13.5">
      <c r="A1145" s="148">
        <v>92552</v>
      </c>
      <c r="B1145" s="148" t="s">
        <v>7852</v>
      </c>
      <c r="C1145" s="220" t="s">
        <v>2</v>
      </c>
      <c r="D1145" s="219" t="s">
        <v>31436</v>
      </c>
    </row>
    <row r="1146" spans="1:4" ht="13.5">
      <c r="A1146" s="148">
        <v>92553</v>
      </c>
      <c r="B1146" s="148" t="s">
        <v>7853</v>
      </c>
      <c r="C1146" s="220" t="s">
        <v>2</v>
      </c>
      <c r="D1146" s="219" t="s">
        <v>31437</v>
      </c>
    </row>
    <row r="1147" spans="1:4" ht="13.5">
      <c r="A1147" s="148">
        <v>92554</v>
      </c>
      <c r="B1147" s="148" t="s">
        <v>7854</v>
      </c>
      <c r="C1147" s="220" t="s">
        <v>2</v>
      </c>
      <c r="D1147" s="219" t="s">
        <v>31438</v>
      </c>
    </row>
    <row r="1148" spans="1:4" ht="13.5">
      <c r="A1148" s="148">
        <v>92555</v>
      </c>
      <c r="B1148" s="148" t="s">
        <v>7855</v>
      </c>
      <c r="C1148" s="220" t="s">
        <v>2</v>
      </c>
      <c r="D1148" s="219" t="s">
        <v>31439</v>
      </c>
    </row>
    <row r="1149" spans="1:4" ht="13.5">
      <c r="A1149" s="148">
        <v>92556</v>
      </c>
      <c r="B1149" s="148" t="s">
        <v>7856</v>
      </c>
      <c r="C1149" s="220" t="s">
        <v>2</v>
      </c>
      <c r="D1149" s="219" t="s">
        <v>31440</v>
      </c>
    </row>
    <row r="1150" spans="1:4" ht="13.5">
      <c r="A1150" s="148">
        <v>92557</v>
      </c>
      <c r="B1150" s="148" t="s">
        <v>7857</v>
      </c>
      <c r="C1150" s="220" t="s">
        <v>2</v>
      </c>
      <c r="D1150" s="219" t="s">
        <v>31441</v>
      </c>
    </row>
    <row r="1151" spans="1:4" ht="13.5">
      <c r="A1151" s="148">
        <v>92558</v>
      </c>
      <c r="B1151" s="148" t="s">
        <v>7858</v>
      </c>
      <c r="C1151" s="220" t="s">
        <v>2</v>
      </c>
      <c r="D1151" s="219" t="s">
        <v>31442</v>
      </c>
    </row>
    <row r="1152" spans="1:4" ht="13.5">
      <c r="A1152" s="148">
        <v>92559</v>
      </c>
      <c r="B1152" s="148" t="s">
        <v>7859</v>
      </c>
      <c r="C1152" s="220" t="s">
        <v>2</v>
      </c>
      <c r="D1152" s="219" t="s">
        <v>31443</v>
      </c>
    </row>
    <row r="1153" spans="1:4" ht="13.5">
      <c r="A1153" s="148">
        <v>92560</v>
      </c>
      <c r="B1153" s="148" t="s">
        <v>7860</v>
      </c>
      <c r="C1153" s="220" t="s">
        <v>2</v>
      </c>
      <c r="D1153" s="219" t="s">
        <v>31444</v>
      </c>
    </row>
    <row r="1154" spans="1:4" ht="13.5">
      <c r="A1154" s="148">
        <v>92561</v>
      </c>
      <c r="B1154" s="148" t="s">
        <v>7861</v>
      </c>
      <c r="C1154" s="220" t="s">
        <v>2</v>
      </c>
      <c r="D1154" s="219" t="s">
        <v>31445</v>
      </c>
    </row>
    <row r="1155" spans="1:4" ht="13.5">
      <c r="A1155" s="148">
        <v>92562</v>
      </c>
      <c r="B1155" s="148" t="s">
        <v>7862</v>
      </c>
      <c r="C1155" s="220" t="s">
        <v>2</v>
      </c>
      <c r="D1155" s="219" t="s">
        <v>31446</v>
      </c>
    </row>
    <row r="1156" spans="1:4" ht="13.5">
      <c r="A1156" s="148">
        <v>92563</v>
      </c>
      <c r="B1156" s="148" t="s">
        <v>7863</v>
      </c>
      <c r="C1156" s="220" t="s">
        <v>2</v>
      </c>
      <c r="D1156" s="219" t="s">
        <v>31447</v>
      </c>
    </row>
    <row r="1157" spans="1:4" ht="13.5">
      <c r="A1157" s="148">
        <v>92564</v>
      </c>
      <c r="B1157" s="148" t="s">
        <v>7864</v>
      </c>
      <c r="C1157" s="220" t="s">
        <v>2</v>
      </c>
      <c r="D1157" s="219" t="s">
        <v>31448</v>
      </c>
    </row>
    <row r="1158" spans="1:4" ht="13.5">
      <c r="A1158" s="148">
        <v>92565</v>
      </c>
      <c r="B1158" s="148" t="s">
        <v>7865</v>
      </c>
      <c r="C1158" s="220" t="s">
        <v>4</v>
      </c>
      <c r="D1158" s="219" t="s">
        <v>31449</v>
      </c>
    </row>
    <row r="1159" spans="1:4" ht="13.5">
      <c r="A1159" s="148">
        <v>92566</v>
      </c>
      <c r="B1159" s="148" t="s">
        <v>7866</v>
      </c>
      <c r="C1159" s="220" t="s">
        <v>4</v>
      </c>
      <c r="D1159" s="219" t="s">
        <v>31450</v>
      </c>
    </row>
    <row r="1160" spans="1:4" ht="13.5">
      <c r="A1160" s="148">
        <v>92567</v>
      </c>
      <c r="B1160" s="148" t="s">
        <v>7867</v>
      </c>
      <c r="C1160" s="220" t="s">
        <v>4</v>
      </c>
      <c r="D1160" s="219" t="s">
        <v>27565</v>
      </c>
    </row>
    <row r="1161" spans="1:4" ht="13.5">
      <c r="A1161" s="148">
        <v>100379</v>
      </c>
      <c r="B1161" s="148" t="s">
        <v>7868</v>
      </c>
      <c r="C1161" s="220" t="s">
        <v>4</v>
      </c>
      <c r="D1161" s="219" t="s">
        <v>31449</v>
      </c>
    </row>
    <row r="1162" spans="1:4" ht="13.5">
      <c r="A1162" s="148">
        <v>100380</v>
      </c>
      <c r="B1162" s="148" t="s">
        <v>7869</v>
      </c>
      <c r="C1162" s="220" t="s">
        <v>4</v>
      </c>
      <c r="D1162" s="219" t="s">
        <v>30010</v>
      </c>
    </row>
    <row r="1163" spans="1:4" ht="13.5">
      <c r="A1163" s="148">
        <v>100381</v>
      </c>
      <c r="B1163" s="148" t="s">
        <v>7870</v>
      </c>
      <c r="C1163" s="220" t="s">
        <v>4</v>
      </c>
      <c r="D1163" s="219" t="s">
        <v>31451</v>
      </c>
    </row>
    <row r="1164" spans="1:4" ht="13.5">
      <c r="A1164" s="148">
        <v>100383</v>
      </c>
      <c r="B1164" s="148" t="s">
        <v>7871</v>
      </c>
      <c r="C1164" s="220" t="s">
        <v>4</v>
      </c>
      <c r="D1164" s="219" t="s">
        <v>31452</v>
      </c>
    </row>
    <row r="1165" spans="1:4" ht="13.5">
      <c r="A1165" s="148">
        <v>100384</v>
      </c>
      <c r="B1165" s="148" t="s">
        <v>7872</v>
      </c>
      <c r="C1165" s="220" t="s">
        <v>4</v>
      </c>
      <c r="D1165" s="219" t="s">
        <v>31453</v>
      </c>
    </row>
    <row r="1166" spans="1:4" ht="13.5">
      <c r="A1166" s="148">
        <v>100385</v>
      </c>
      <c r="B1166" s="148" t="s">
        <v>7873</v>
      </c>
      <c r="C1166" s="220" t="s">
        <v>4</v>
      </c>
      <c r="D1166" s="219" t="s">
        <v>27565</v>
      </c>
    </row>
    <row r="1167" spans="1:4" ht="13.5">
      <c r="A1167" s="148">
        <v>100386</v>
      </c>
      <c r="B1167" s="148" t="s">
        <v>7874</v>
      </c>
      <c r="C1167" s="220" t="s">
        <v>4</v>
      </c>
      <c r="D1167" s="219" t="s">
        <v>31276</v>
      </c>
    </row>
    <row r="1168" spans="1:4" ht="13.5">
      <c r="A1168" s="148">
        <v>100387</v>
      </c>
      <c r="B1168" s="148" t="s">
        <v>7875</v>
      </c>
      <c r="C1168" s="220" t="s">
        <v>4</v>
      </c>
      <c r="D1168" s="219" t="s">
        <v>31454</v>
      </c>
    </row>
    <row r="1169" spans="1:4" ht="13.5">
      <c r="A1169" s="148">
        <v>100388</v>
      </c>
      <c r="B1169" s="148" t="s">
        <v>7876</v>
      </c>
      <c r="C1169" s="220" t="s">
        <v>4</v>
      </c>
      <c r="D1169" s="219" t="s">
        <v>31455</v>
      </c>
    </row>
    <row r="1170" spans="1:4" ht="13.5">
      <c r="A1170" s="148">
        <v>100389</v>
      </c>
      <c r="B1170" s="148" t="s">
        <v>7877</v>
      </c>
      <c r="C1170" s="220" t="s">
        <v>4</v>
      </c>
      <c r="D1170" s="219" t="s">
        <v>29515</v>
      </c>
    </row>
    <row r="1171" spans="1:4" ht="13.5">
      <c r="A1171" s="148">
        <v>100390</v>
      </c>
      <c r="B1171" s="148" t="s">
        <v>7878</v>
      </c>
      <c r="C1171" s="220" t="s">
        <v>4</v>
      </c>
      <c r="D1171" s="219" t="s">
        <v>31456</v>
      </c>
    </row>
    <row r="1172" spans="1:4" ht="13.5">
      <c r="A1172" s="148">
        <v>100391</v>
      </c>
      <c r="B1172" s="148" t="s">
        <v>7879</v>
      </c>
      <c r="C1172" s="220" t="s">
        <v>4</v>
      </c>
      <c r="D1172" s="219" t="s">
        <v>31457</v>
      </c>
    </row>
    <row r="1173" spans="1:4" ht="13.5">
      <c r="A1173" s="148">
        <v>100392</v>
      </c>
      <c r="B1173" s="148" t="s">
        <v>7880</v>
      </c>
      <c r="C1173" s="220" t="s">
        <v>4</v>
      </c>
      <c r="D1173" s="219" t="s">
        <v>31458</v>
      </c>
    </row>
    <row r="1174" spans="1:4" ht="13.5">
      <c r="A1174" s="148">
        <v>100393</v>
      </c>
      <c r="B1174" s="148" t="s">
        <v>7881</v>
      </c>
      <c r="C1174" s="220" t="s">
        <v>4</v>
      </c>
      <c r="D1174" s="219" t="s">
        <v>31272</v>
      </c>
    </row>
    <row r="1175" spans="1:4" ht="13.5">
      <c r="A1175" s="148">
        <v>100394</v>
      </c>
      <c r="B1175" s="148" t="s">
        <v>7882</v>
      </c>
      <c r="C1175" s="220" t="s">
        <v>4</v>
      </c>
      <c r="D1175" s="219" t="s">
        <v>31459</v>
      </c>
    </row>
    <row r="1176" spans="1:4" ht="13.5">
      <c r="A1176" s="148">
        <v>100395</v>
      </c>
      <c r="B1176" s="148" t="s">
        <v>7883</v>
      </c>
      <c r="C1176" s="220" t="s">
        <v>4</v>
      </c>
      <c r="D1176" s="219" t="s">
        <v>31460</v>
      </c>
    </row>
    <row r="1177" spans="1:4" ht="13.5">
      <c r="A1177" s="148">
        <v>94189</v>
      </c>
      <c r="B1177" s="148" t="s">
        <v>7884</v>
      </c>
      <c r="C1177" s="220" t="s">
        <v>4</v>
      </c>
      <c r="D1177" s="219" t="s">
        <v>31461</v>
      </c>
    </row>
    <row r="1178" spans="1:4" ht="13.5">
      <c r="A1178" s="148">
        <v>94192</v>
      </c>
      <c r="B1178" s="148" t="s">
        <v>7885</v>
      </c>
      <c r="C1178" s="220" t="s">
        <v>4</v>
      </c>
      <c r="D1178" s="219" t="s">
        <v>31462</v>
      </c>
    </row>
    <row r="1179" spans="1:4" ht="13.5">
      <c r="A1179" s="148">
        <v>94195</v>
      </c>
      <c r="B1179" s="148" t="s">
        <v>7886</v>
      </c>
      <c r="C1179" s="220" t="s">
        <v>4</v>
      </c>
      <c r="D1179" s="219" t="s">
        <v>26453</v>
      </c>
    </row>
    <row r="1180" spans="1:4" ht="13.5">
      <c r="A1180" s="148">
        <v>94198</v>
      </c>
      <c r="B1180" s="148" t="s">
        <v>7887</v>
      </c>
      <c r="C1180" s="220" t="s">
        <v>4</v>
      </c>
      <c r="D1180" s="219" t="s">
        <v>27903</v>
      </c>
    </row>
    <row r="1181" spans="1:4" ht="13.5">
      <c r="A1181" s="148">
        <v>94201</v>
      </c>
      <c r="B1181" s="148" t="s">
        <v>7888</v>
      </c>
      <c r="C1181" s="220" t="s">
        <v>4</v>
      </c>
      <c r="D1181" s="219" t="s">
        <v>31463</v>
      </c>
    </row>
    <row r="1182" spans="1:4" ht="13.5">
      <c r="A1182" s="148">
        <v>94204</v>
      </c>
      <c r="B1182" s="148" t="s">
        <v>7889</v>
      </c>
      <c r="C1182" s="220" t="s">
        <v>4</v>
      </c>
      <c r="D1182" s="219" t="s">
        <v>31464</v>
      </c>
    </row>
    <row r="1183" spans="1:4" ht="13.5">
      <c r="A1183" s="148">
        <v>94224</v>
      </c>
      <c r="B1183" s="148" t="s">
        <v>7890</v>
      </c>
      <c r="C1183" s="220" t="s">
        <v>1</v>
      </c>
      <c r="D1183" s="219" t="s">
        <v>31465</v>
      </c>
    </row>
    <row r="1184" spans="1:4" ht="13.5">
      <c r="A1184" s="148">
        <v>94225</v>
      </c>
      <c r="B1184" s="148" t="s">
        <v>7891</v>
      </c>
      <c r="C1184" s="220" t="s">
        <v>4</v>
      </c>
      <c r="D1184" s="219" t="s">
        <v>31466</v>
      </c>
    </row>
    <row r="1185" spans="1:4" ht="13.5">
      <c r="A1185" s="148">
        <v>94226</v>
      </c>
      <c r="B1185" s="148" t="s">
        <v>7892</v>
      </c>
      <c r="C1185" s="220" t="s">
        <v>4</v>
      </c>
      <c r="D1185" s="219" t="s">
        <v>31344</v>
      </c>
    </row>
    <row r="1186" spans="1:4" ht="13.5">
      <c r="A1186" s="148">
        <v>94232</v>
      </c>
      <c r="B1186" s="148" t="s">
        <v>7893</v>
      </c>
      <c r="C1186" s="220" t="s">
        <v>2</v>
      </c>
      <c r="D1186" s="219" t="s">
        <v>31467</v>
      </c>
    </row>
    <row r="1187" spans="1:4" ht="13.5">
      <c r="A1187" s="148">
        <v>94440</v>
      </c>
      <c r="B1187" s="148" t="s">
        <v>7894</v>
      </c>
      <c r="C1187" s="220" t="s">
        <v>4</v>
      </c>
      <c r="D1187" s="219" t="s">
        <v>26453</v>
      </c>
    </row>
    <row r="1188" spans="1:4" ht="13.5">
      <c r="A1188" s="148">
        <v>94441</v>
      </c>
      <c r="B1188" s="148" t="s">
        <v>7895</v>
      </c>
      <c r="C1188" s="220" t="s">
        <v>4</v>
      </c>
      <c r="D1188" s="219" t="s">
        <v>27903</v>
      </c>
    </row>
    <row r="1189" spans="1:4" ht="13.5">
      <c r="A1189" s="148">
        <v>94442</v>
      </c>
      <c r="B1189" s="148" t="s">
        <v>7896</v>
      </c>
      <c r="C1189" s="220" t="s">
        <v>4</v>
      </c>
      <c r="D1189" s="219" t="s">
        <v>26453</v>
      </c>
    </row>
    <row r="1190" spans="1:4" ht="13.5">
      <c r="A1190" s="148">
        <v>94443</v>
      </c>
      <c r="B1190" s="148" t="s">
        <v>7897</v>
      </c>
      <c r="C1190" s="220" t="s">
        <v>4</v>
      </c>
      <c r="D1190" s="219" t="s">
        <v>27903</v>
      </c>
    </row>
    <row r="1191" spans="1:4" ht="13.5">
      <c r="A1191" s="148">
        <v>94445</v>
      </c>
      <c r="B1191" s="148" t="s">
        <v>7898</v>
      </c>
      <c r="C1191" s="220" t="s">
        <v>4</v>
      </c>
      <c r="D1191" s="219" t="s">
        <v>31463</v>
      </c>
    </row>
    <row r="1192" spans="1:4" ht="13.5">
      <c r="A1192" s="148">
        <v>94446</v>
      </c>
      <c r="B1192" s="148" t="s">
        <v>7899</v>
      </c>
      <c r="C1192" s="220" t="s">
        <v>4</v>
      </c>
      <c r="D1192" s="219" t="s">
        <v>31464</v>
      </c>
    </row>
    <row r="1193" spans="1:4" ht="13.5">
      <c r="A1193" s="148">
        <v>94447</v>
      </c>
      <c r="B1193" s="148" t="s">
        <v>7900</v>
      </c>
      <c r="C1193" s="220" t="s">
        <v>4</v>
      </c>
      <c r="D1193" s="219" t="s">
        <v>31463</v>
      </c>
    </row>
    <row r="1194" spans="1:4" ht="13.5">
      <c r="A1194" s="148">
        <v>94448</v>
      </c>
      <c r="B1194" s="148" t="s">
        <v>7901</v>
      </c>
      <c r="C1194" s="220" t="s">
        <v>4</v>
      </c>
      <c r="D1194" s="219" t="s">
        <v>31464</v>
      </c>
    </row>
    <row r="1195" spans="1:4" ht="13.5">
      <c r="A1195" s="148">
        <v>94207</v>
      </c>
      <c r="B1195" s="148" t="s">
        <v>7902</v>
      </c>
      <c r="C1195" s="220" t="s">
        <v>4</v>
      </c>
      <c r="D1195" s="219" t="s">
        <v>27847</v>
      </c>
    </row>
    <row r="1196" spans="1:4" ht="13.5">
      <c r="A1196" s="148">
        <v>94210</v>
      </c>
      <c r="B1196" s="148" t="s">
        <v>7903</v>
      </c>
      <c r="C1196" s="220" t="s">
        <v>4</v>
      </c>
      <c r="D1196" s="219" t="s">
        <v>31468</v>
      </c>
    </row>
    <row r="1197" spans="1:4" ht="13.5">
      <c r="A1197" s="148">
        <v>94218</v>
      </c>
      <c r="B1197" s="148" t="s">
        <v>30586</v>
      </c>
      <c r="C1197" s="220" t="s">
        <v>4</v>
      </c>
      <c r="D1197" s="219" t="s">
        <v>31469</v>
      </c>
    </row>
    <row r="1198" spans="1:4" ht="13.5">
      <c r="A1198" s="148">
        <v>94213</v>
      </c>
      <c r="B1198" s="148" t="s">
        <v>7904</v>
      </c>
      <c r="C1198" s="220" t="s">
        <v>4</v>
      </c>
      <c r="D1198" s="219" t="s">
        <v>31470</v>
      </c>
    </row>
    <row r="1199" spans="1:4" ht="13.5">
      <c r="A1199" s="148">
        <v>94216</v>
      </c>
      <c r="B1199" s="148" t="s">
        <v>7905</v>
      </c>
      <c r="C1199" s="220" t="s">
        <v>4</v>
      </c>
      <c r="D1199" s="219" t="s">
        <v>31471</v>
      </c>
    </row>
    <row r="1200" spans="1:4" ht="13.5">
      <c r="A1200" s="148">
        <v>94219</v>
      </c>
      <c r="B1200" s="148" t="s">
        <v>7906</v>
      </c>
      <c r="C1200" s="220" t="s">
        <v>1</v>
      </c>
      <c r="D1200" s="219" t="s">
        <v>31472</v>
      </c>
    </row>
    <row r="1201" spans="1:4" ht="13.5">
      <c r="A1201" s="148">
        <v>94220</v>
      </c>
      <c r="B1201" s="148" t="s">
        <v>7907</v>
      </c>
      <c r="C1201" s="220" t="s">
        <v>1</v>
      </c>
      <c r="D1201" s="219" t="s">
        <v>31473</v>
      </c>
    </row>
    <row r="1202" spans="1:4" ht="13.5">
      <c r="A1202" s="148">
        <v>94221</v>
      </c>
      <c r="B1202" s="148" t="s">
        <v>7908</v>
      </c>
      <c r="C1202" s="220" t="s">
        <v>1</v>
      </c>
      <c r="D1202" s="219" t="s">
        <v>31474</v>
      </c>
    </row>
    <row r="1203" spans="1:4" ht="13.5">
      <c r="A1203" s="148">
        <v>94222</v>
      </c>
      <c r="B1203" s="148" t="s">
        <v>7909</v>
      </c>
      <c r="C1203" s="220" t="s">
        <v>1</v>
      </c>
      <c r="D1203" s="219" t="s">
        <v>31475</v>
      </c>
    </row>
    <row r="1204" spans="1:4" ht="13.5">
      <c r="A1204" s="148">
        <v>94223</v>
      </c>
      <c r="B1204" s="148" t="s">
        <v>7910</v>
      </c>
      <c r="C1204" s="220" t="s">
        <v>1</v>
      </c>
      <c r="D1204" s="219" t="s">
        <v>30228</v>
      </c>
    </row>
    <row r="1205" spans="1:4" ht="13.5">
      <c r="A1205" s="148">
        <v>94451</v>
      </c>
      <c r="B1205" s="148" t="s">
        <v>7911</v>
      </c>
      <c r="C1205" s="220" t="s">
        <v>1</v>
      </c>
      <c r="D1205" s="219" t="s">
        <v>31476</v>
      </c>
    </row>
    <row r="1206" spans="1:4" ht="13.5">
      <c r="A1206" s="148">
        <v>100325</v>
      </c>
      <c r="B1206" s="148" t="s">
        <v>7912</v>
      </c>
      <c r="C1206" s="220" t="s">
        <v>1</v>
      </c>
      <c r="D1206" s="219" t="s">
        <v>31477</v>
      </c>
    </row>
    <row r="1207" spans="1:4" ht="13.5">
      <c r="A1207" s="148">
        <v>100327</v>
      </c>
      <c r="B1207" s="148" t="s">
        <v>7913</v>
      </c>
      <c r="C1207" s="220" t="s">
        <v>1</v>
      </c>
      <c r="D1207" s="219" t="s">
        <v>31478</v>
      </c>
    </row>
    <row r="1208" spans="1:4" ht="13.5">
      <c r="A1208" s="148">
        <v>100328</v>
      </c>
      <c r="B1208" s="148" t="s">
        <v>7914</v>
      </c>
      <c r="C1208" s="220" t="s">
        <v>4</v>
      </c>
      <c r="D1208" s="219" t="s">
        <v>28213</v>
      </c>
    </row>
    <row r="1209" spans="1:4" ht="13.5">
      <c r="A1209" s="148">
        <v>100329</v>
      </c>
      <c r="B1209" s="148" t="s">
        <v>7915</v>
      </c>
      <c r="C1209" s="220" t="s">
        <v>4</v>
      </c>
      <c r="D1209" s="219" t="s">
        <v>29876</v>
      </c>
    </row>
    <row r="1210" spans="1:4" ht="13.5">
      <c r="A1210" s="148">
        <v>100330</v>
      </c>
      <c r="B1210" s="148" t="s">
        <v>7916</v>
      </c>
      <c r="C1210" s="220" t="s">
        <v>4</v>
      </c>
      <c r="D1210" s="219" t="s">
        <v>27469</v>
      </c>
    </row>
    <row r="1211" spans="1:4" ht="13.5">
      <c r="A1211" s="148">
        <v>100331</v>
      </c>
      <c r="B1211" s="148" t="s">
        <v>7917</v>
      </c>
      <c r="C1211" s="220" t="s">
        <v>4</v>
      </c>
      <c r="D1211" s="219" t="s">
        <v>26831</v>
      </c>
    </row>
    <row r="1212" spans="1:4" ht="13.5">
      <c r="A1212" s="148">
        <v>100434</v>
      </c>
      <c r="B1212" s="148" t="s">
        <v>7918</v>
      </c>
      <c r="C1212" s="220" t="s">
        <v>1</v>
      </c>
      <c r="D1212" s="219" t="s">
        <v>31479</v>
      </c>
    </row>
    <row r="1213" spans="1:4" ht="13.5">
      <c r="A1213" s="148">
        <v>100435</v>
      </c>
      <c r="B1213" s="148" t="s">
        <v>7919</v>
      </c>
      <c r="C1213" s="220" t="s">
        <v>1</v>
      </c>
      <c r="D1213" s="219" t="s">
        <v>31480</v>
      </c>
    </row>
    <row r="1214" spans="1:4" ht="13.5">
      <c r="A1214" s="148">
        <v>94227</v>
      </c>
      <c r="B1214" s="148" t="s">
        <v>7920</v>
      </c>
      <c r="C1214" s="220" t="s">
        <v>1</v>
      </c>
      <c r="D1214" s="219" t="s">
        <v>31481</v>
      </c>
    </row>
    <row r="1215" spans="1:4" ht="13.5">
      <c r="A1215" s="148">
        <v>94228</v>
      </c>
      <c r="B1215" s="148" t="s">
        <v>7921</v>
      </c>
      <c r="C1215" s="220" t="s">
        <v>1</v>
      </c>
      <c r="D1215" s="219" t="s">
        <v>31482</v>
      </c>
    </row>
    <row r="1216" spans="1:4" ht="13.5">
      <c r="A1216" s="148">
        <v>94229</v>
      </c>
      <c r="B1216" s="148" t="s">
        <v>7922</v>
      </c>
      <c r="C1216" s="220" t="s">
        <v>1</v>
      </c>
      <c r="D1216" s="219" t="s">
        <v>31483</v>
      </c>
    </row>
    <row r="1217" spans="1:4" ht="13.5">
      <c r="A1217" s="148">
        <v>94231</v>
      </c>
      <c r="B1217" s="148" t="s">
        <v>7923</v>
      </c>
      <c r="C1217" s="220" t="s">
        <v>1</v>
      </c>
      <c r="D1217" s="219" t="s">
        <v>31484</v>
      </c>
    </row>
    <row r="1218" spans="1:4" ht="13.5">
      <c r="A1218" s="148">
        <v>94449</v>
      </c>
      <c r="B1218" s="148" t="s">
        <v>7924</v>
      </c>
      <c r="C1218" s="220" t="s">
        <v>4</v>
      </c>
      <c r="D1218" s="219" t="s">
        <v>31485</v>
      </c>
    </row>
    <row r="1219" spans="1:4" ht="13.5">
      <c r="A1219" s="148">
        <v>92255</v>
      </c>
      <c r="B1219" s="148" t="s">
        <v>7925</v>
      </c>
      <c r="C1219" s="220" t="s">
        <v>2</v>
      </c>
      <c r="D1219" s="219" t="s">
        <v>31486</v>
      </c>
    </row>
    <row r="1220" spans="1:4" ht="13.5">
      <c r="A1220" s="148">
        <v>92256</v>
      </c>
      <c r="B1220" s="148" t="s">
        <v>7926</v>
      </c>
      <c r="C1220" s="220" t="s">
        <v>2</v>
      </c>
      <c r="D1220" s="219" t="s">
        <v>31487</v>
      </c>
    </row>
    <row r="1221" spans="1:4" ht="13.5">
      <c r="A1221" s="148">
        <v>92257</v>
      </c>
      <c r="B1221" s="148" t="s">
        <v>7927</v>
      </c>
      <c r="C1221" s="220" t="s">
        <v>2</v>
      </c>
      <c r="D1221" s="219" t="s">
        <v>31488</v>
      </c>
    </row>
    <row r="1222" spans="1:4" ht="13.5">
      <c r="A1222" s="148">
        <v>92258</v>
      </c>
      <c r="B1222" s="148" t="s">
        <v>7928</v>
      </c>
      <c r="C1222" s="220" t="s">
        <v>2</v>
      </c>
      <c r="D1222" s="219" t="s">
        <v>31489</v>
      </c>
    </row>
    <row r="1223" spans="1:4" ht="13.5">
      <c r="A1223" s="148">
        <v>92568</v>
      </c>
      <c r="B1223" s="148" t="s">
        <v>7929</v>
      </c>
      <c r="C1223" s="220" t="s">
        <v>4</v>
      </c>
      <c r="D1223" s="219" t="s">
        <v>27115</v>
      </c>
    </row>
    <row r="1224" spans="1:4" ht="13.5">
      <c r="A1224" s="148">
        <v>92569</v>
      </c>
      <c r="B1224" s="148" t="s">
        <v>7930</v>
      </c>
      <c r="C1224" s="220" t="s">
        <v>4</v>
      </c>
      <c r="D1224" s="219" t="s">
        <v>31490</v>
      </c>
    </row>
    <row r="1225" spans="1:4" ht="13.5">
      <c r="A1225" s="148">
        <v>92570</v>
      </c>
      <c r="B1225" s="148" t="s">
        <v>7931</v>
      </c>
      <c r="C1225" s="220" t="s">
        <v>4</v>
      </c>
      <c r="D1225" s="219" t="s">
        <v>31491</v>
      </c>
    </row>
    <row r="1226" spans="1:4" ht="13.5">
      <c r="A1226" s="148">
        <v>92571</v>
      </c>
      <c r="B1226" s="148" t="s">
        <v>7932</v>
      </c>
      <c r="C1226" s="220" t="s">
        <v>4</v>
      </c>
      <c r="D1226" s="219" t="s">
        <v>31492</v>
      </c>
    </row>
    <row r="1227" spans="1:4" ht="13.5">
      <c r="A1227" s="148">
        <v>92572</v>
      </c>
      <c r="B1227" s="148" t="s">
        <v>7933</v>
      </c>
      <c r="C1227" s="220" t="s">
        <v>4</v>
      </c>
      <c r="D1227" s="219" t="s">
        <v>29633</v>
      </c>
    </row>
    <row r="1228" spans="1:4" ht="13.5">
      <c r="A1228" s="148">
        <v>92573</v>
      </c>
      <c r="B1228" s="148" t="s">
        <v>7934</v>
      </c>
      <c r="C1228" s="220" t="s">
        <v>4</v>
      </c>
      <c r="D1228" s="219" t="s">
        <v>31493</v>
      </c>
    </row>
    <row r="1229" spans="1:4" ht="13.5">
      <c r="A1229" s="148">
        <v>92574</v>
      </c>
      <c r="B1229" s="148" t="s">
        <v>7935</v>
      </c>
      <c r="C1229" s="220" t="s">
        <v>4</v>
      </c>
      <c r="D1229" s="219" t="s">
        <v>31494</v>
      </c>
    </row>
    <row r="1230" spans="1:4" ht="13.5">
      <c r="A1230" s="148">
        <v>92575</v>
      </c>
      <c r="B1230" s="148" t="s">
        <v>7936</v>
      </c>
      <c r="C1230" s="220" t="s">
        <v>4</v>
      </c>
      <c r="D1230" s="219" t="s">
        <v>31495</v>
      </c>
    </row>
    <row r="1231" spans="1:4" ht="13.5">
      <c r="A1231" s="148">
        <v>92576</v>
      </c>
      <c r="B1231" s="148" t="s">
        <v>7937</v>
      </c>
      <c r="C1231" s="220" t="s">
        <v>4</v>
      </c>
      <c r="D1231" s="219" t="s">
        <v>29898</v>
      </c>
    </row>
    <row r="1232" spans="1:4" ht="13.5">
      <c r="A1232" s="148">
        <v>92577</v>
      </c>
      <c r="B1232" s="148" t="s">
        <v>7938</v>
      </c>
      <c r="C1232" s="220" t="s">
        <v>4</v>
      </c>
      <c r="D1232" s="219" t="s">
        <v>31496</v>
      </c>
    </row>
    <row r="1233" spans="1:4" ht="13.5">
      <c r="A1233" s="148">
        <v>92578</v>
      </c>
      <c r="B1233" s="148" t="s">
        <v>7939</v>
      </c>
      <c r="C1233" s="220" t="s">
        <v>4</v>
      </c>
      <c r="D1233" s="219" t="s">
        <v>31497</v>
      </c>
    </row>
    <row r="1234" spans="1:4" ht="13.5">
      <c r="A1234" s="148">
        <v>92579</v>
      </c>
      <c r="B1234" s="148" t="s">
        <v>7940</v>
      </c>
      <c r="C1234" s="220" t="s">
        <v>4</v>
      </c>
      <c r="D1234" s="219" t="s">
        <v>29963</v>
      </c>
    </row>
    <row r="1235" spans="1:4" ht="13.5">
      <c r="A1235" s="148">
        <v>92580</v>
      </c>
      <c r="B1235" s="148" t="s">
        <v>7941</v>
      </c>
      <c r="C1235" s="220" t="s">
        <v>4</v>
      </c>
      <c r="D1235" s="219" t="s">
        <v>31498</v>
      </c>
    </row>
    <row r="1236" spans="1:4" ht="13.5">
      <c r="A1236" s="148">
        <v>92581</v>
      </c>
      <c r="B1236" s="148" t="s">
        <v>7942</v>
      </c>
      <c r="C1236" s="220" t="s">
        <v>4</v>
      </c>
      <c r="D1236" s="219" t="s">
        <v>27728</v>
      </c>
    </row>
    <row r="1237" spans="1:4" ht="13.5">
      <c r="A1237" s="148">
        <v>92582</v>
      </c>
      <c r="B1237" s="148" t="s">
        <v>7943</v>
      </c>
      <c r="C1237" s="220" t="s">
        <v>2</v>
      </c>
      <c r="D1237" s="219" t="s">
        <v>31499</v>
      </c>
    </row>
    <row r="1238" spans="1:4" ht="13.5">
      <c r="A1238" s="148">
        <v>92584</v>
      </c>
      <c r="B1238" s="148" t="s">
        <v>7944</v>
      </c>
      <c r="C1238" s="220" t="s">
        <v>2</v>
      </c>
      <c r="D1238" s="219" t="s">
        <v>31500</v>
      </c>
    </row>
    <row r="1239" spans="1:4" ht="13.5">
      <c r="A1239" s="148">
        <v>92586</v>
      </c>
      <c r="B1239" s="148" t="s">
        <v>7945</v>
      </c>
      <c r="C1239" s="220" t="s">
        <v>2</v>
      </c>
      <c r="D1239" s="219" t="s">
        <v>31501</v>
      </c>
    </row>
    <row r="1240" spans="1:4" ht="13.5">
      <c r="A1240" s="148">
        <v>92588</v>
      </c>
      <c r="B1240" s="148" t="s">
        <v>7946</v>
      </c>
      <c r="C1240" s="220" t="s">
        <v>2</v>
      </c>
      <c r="D1240" s="219" t="s">
        <v>31502</v>
      </c>
    </row>
    <row r="1241" spans="1:4" ht="13.5">
      <c r="A1241" s="148">
        <v>92590</v>
      </c>
      <c r="B1241" s="148" t="s">
        <v>7947</v>
      </c>
      <c r="C1241" s="220" t="s">
        <v>2</v>
      </c>
      <c r="D1241" s="219" t="s">
        <v>31503</v>
      </c>
    </row>
    <row r="1242" spans="1:4" ht="13.5">
      <c r="A1242" s="148">
        <v>92592</v>
      </c>
      <c r="B1242" s="148" t="s">
        <v>7948</v>
      </c>
      <c r="C1242" s="220" t="s">
        <v>2</v>
      </c>
      <c r="D1242" s="219" t="s">
        <v>31504</v>
      </c>
    </row>
    <row r="1243" spans="1:4" ht="13.5">
      <c r="A1243" s="148">
        <v>92593</v>
      </c>
      <c r="B1243" s="148" t="s">
        <v>7949</v>
      </c>
      <c r="C1243" s="220" t="s">
        <v>3</v>
      </c>
      <c r="D1243" s="219" t="s">
        <v>31505</v>
      </c>
    </row>
    <row r="1244" spans="1:4" ht="13.5">
      <c r="A1244" s="148">
        <v>92594</v>
      </c>
      <c r="B1244" s="148" t="s">
        <v>7950</v>
      </c>
      <c r="C1244" s="220" t="s">
        <v>2</v>
      </c>
      <c r="D1244" s="219" t="s">
        <v>31506</v>
      </c>
    </row>
    <row r="1245" spans="1:4" ht="13.5">
      <c r="A1245" s="148">
        <v>92596</v>
      </c>
      <c r="B1245" s="148" t="s">
        <v>7951</v>
      </c>
      <c r="C1245" s="220" t="s">
        <v>2</v>
      </c>
      <c r="D1245" s="219" t="s">
        <v>31507</v>
      </c>
    </row>
    <row r="1246" spans="1:4" ht="13.5">
      <c r="A1246" s="148">
        <v>92598</v>
      </c>
      <c r="B1246" s="148" t="s">
        <v>7952</v>
      </c>
      <c r="C1246" s="220" t="s">
        <v>2</v>
      </c>
      <c r="D1246" s="219" t="s">
        <v>31508</v>
      </c>
    </row>
    <row r="1247" spans="1:4" ht="13.5">
      <c r="A1247" s="148">
        <v>92600</v>
      </c>
      <c r="B1247" s="148" t="s">
        <v>7953</v>
      </c>
      <c r="C1247" s="220" t="s">
        <v>2</v>
      </c>
      <c r="D1247" s="219" t="s">
        <v>31509</v>
      </c>
    </row>
    <row r="1248" spans="1:4" ht="13.5">
      <c r="A1248" s="148">
        <v>92602</v>
      </c>
      <c r="B1248" s="148" t="s">
        <v>7954</v>
      </c>
      <c r="C1248" s="220" t="s">
        <v>2</v>
      </c>
      <c r="D1248" s="219" t="s">
        <v>31499</v>
      </c>
    </row>
    <row r="1249" spans="1:4" ht="13.5">
      <c r="A1249" s="148">
        <v>92604</v>
      </c>
      <c r="B1249" s="148" t="s">
        <v>7955</v>
      </c>
      <c r="C1249" s="220" t="s">
        <v>2</v>
      </c>
      <c r="D1249" s="219" t="s">
        <v>31510</v>
      </c>
    </row>
    <row r="1250" spans="1:4" ht="13.5">
      <c r="A1250" s="148">
        <v>92606</v>
      </c>
      <c r="B1250" s="148" t="s">
        <v>7956</v>
      </c>
      <c r="C1250" s="220" t="s">
        <v>2</v>
      </c>
      <c r="D1250" s="219" t="s">
        <v>31511</v>
      </c>
    </row>
    <row r="1251" spans="1:4" ht="13.5">
      <c r="A1251" s="148">
        <v>92608</v>
      </c>
      <c r="B1251" s="148" t="s">
        <v>7957</v>
      </c>
      <c r="C1251" s="220" t="s">
        <v>2</v>
      </c>
      <c r="D1251" s="219" t="s">
        <v>31512</v>
      </c>
    </row>
    <row r="1252" spans="1:4" ht="13.5">
      <c r="A1252" s="148">
        <v>92610</v>
      </c>
      <c r="B1252" s="148" t="s">
        <v>7958</v>
      </c>
      <c r="C1252" s="220" t="s">
        <v>2</v>
      </c>
      <c r="D1252" s="219" t="s">
        <v>31513</v>
      </c>
    </row>
    <row r="1253" spans="1:4" ht="13.5">
      <c r="A1253" s="148">
        <v>92612</v>
      </c>
      <c r="B1253" s="148" t="s">
        <v>7959</v>
      </c>
      <c r="C1253" s="220" t="s">
        <v>2</v>
      </c>
      <c r="D1253" s="219" t="s">
        <v>31514</v>
      </c>
    </row>
    <row r="1254" spans="1:4" ht="13.5">
      <c r="A1254" s="148">
        <v>92614</v>
      </c>
      <c r="B1254" s="148" t="s">
        <v>7960</v>
      </c>
      <c r="C1254" s="220" t="s">
        <v>2</v>
      </c>
      <c r="D1254" s="219" t="s">
        <v>31515</v>
      </c>
    </row>
    <row r="1255" spans="1:4" ht="13.5">
      <c r="A1255" s="148">
        <v>92616</v>
      </c>
      <c r="B1255" s="148" t="s">
        <v>7961</v>
      </c>
      <c r="C1255" s="220" t="s">
        <v>2</v>
      </c>
      <c r="D1255" s="219" t="s">
        <v>31516</v>
      </c>
    </row>
    <row r="1256" spans="1:4" ht="13.5">
      <c r="A1256" s="148">
        <v>92618</v>
      </c>
      <c r="B1256" s="148" t="s">
        <v>7962</v>
      </c>
      <c r="C1256" s="220" t="s">
        <v>2</v>
      </c>
      <c r="D1256" s="219" t="s">
        <v>31517</v>
      </c>
    </row>
    <row r="1257" spans="1:4" ht="13.5">
      <c r="A1257" s="148">
        <v>92620</v>
      </c>
      <c r="B1257" s="148" t="s">
        <v>7963</v>
      </c>
      <c r="C1257" s="220" t="s">
        <v>2</v>
      </c>
      <c r="D1257" s="219" t="s">
        <v>31518</v>
      </c>
    </row>
    <row r="1258" spans="1:4" ht="13.5">
      <c r="A1258" s="148">
        <v>100357</v>
      </c>
      <c r="B1258" s="148" t="s">
        <v>7964</v>
      </c>
      <c r="C1258" s="220" t="s">
        <v>2</v>
      </c>
      <c r="D1258" s="219" t="s">
        <v>31519</v>
      </c>
    </row>
    <row r="1259" spans="1:4" ht="13.5">
      <c r="A1259" s="148">
        <v>100358</v>
      </c>
      <c r="B1259" s="148" t="s">
        <v>7965</v>
      </c>
      <c r="C1259" s="220" t="s">
        <v>2</v>
      </c>
      <c r="D1259" s="219" t="s">
        <v>31520</v>
      </c>
    </row>
    <row r="1260" spans="1:4" ht="13.5">
      <c r="A1260" s="148">
        <v>100359</v>
      </c>
      <c r="B1260" s="148" t="s">
        <v>7966</v>
      </c>
      <c r="C1260" s="220" t="s">
        <v>2</v>
      </c>
      <c r="D1260" s="219" t="s">
        <v>31521</v>
      </c>
    </row>
    <row r="1261" spans="1:4" ht="13.5">
      <c r="A1261" s="148">
        <v>100360</v>
      </c>
      <c r="B1261" s="148" t="s">
        <v>7967</v>
      </c>
      <c r="C1261" s="220" t="s">
        <v>2</v>
      </c>
      <c r="D1261" s="219" t="s">
        <v>31522</v>
      </c>
    </row>
    <row r="1262" spans="1:4" ht="13.5">
      <c r="A1262" s="148">
        <v>100361</v>
      </c>
      <c r="B1262" s="148" t="s">
        <v>7968</v>
      </c>
      <c r="C1262" s="220" t="s">
        <v>2</v>
      </c>
      <c r="D1262" s="219" t="s">
        <v>31523</v>
      </c>
    </row>
    <row r="1263" spans="1:4" ht="13.5">
      <c r="A1263" s="148">
        <v>100362</v>
      </c>
      <c r="B1263" s="148" t="s">
        <v>7969</v>
      </c>
      <c r="C1263" s="220" t="s">
        <v>2</v>
      </c>
      <c r="D1263" s="219" t="s">
        <v>31524</v>
      </c>
    </row>
    <row r="1264" spans="1:4" ht="13.5">
      <c r="A1264" s="148">
        <v>100363</v>
      </c>
      <c r="B1264" s="148" t="s">
        <v>7970</v>
      </c>
      <c r="C1264" s="220" t="s">
        <v>2</v>
      </c>
      <c r="D1264" s="219" t="s">
        <v>31525</v>
      </c>
    </row>
    <row r="1265" spans="1:4" ht="13.5">
      <c r="A1265" s="148">
        <v>100364</v>
      </c>
      <c r="B1265" s="148" t="s">
        <v>7971</v>
      </c>
      <c r="C1265" s="220" t="s">
        <v>2</v>
      </c>
      <c r="D1265" s="219" t="s">
        <v>31526</v>
      </c>
    </row>
    <row r="1266" spans="1:4" ht="13.5">
      <c r="A1266" s="148">
        <v>100365</v>
      </c>
      <c r="B1266" s="148" t="s">
        <v>7972</v>
      </c>
      <c r="C1266" s="220" t="s">
        <v>2</v>
      </c>
      <c r="D1266" s="219" t="s">
        <v>31527</v>
      </c>
    </row>
    <row r="1267" spans="1:4" ht="13.5">
      <c r="A1267" s="148">
        <v>100366</v>
      </c>
      <c r="B1267" s="148" t="s">
        <v>7973</v>
      </c>
      <c r="C1267" s="220" t="s">
        <v>2</v>
      </c>
      <c r="D1267" s="219" t="s">
        <v>31528</v>
      </c>
    </row>
    <row r="1268" spans="1:4" ht="13.5">
      <c r="A1268" s="148">
        <v>100367</v>
      </c>
      <c r="B1268" s="148" t="s">
        <v>7974</v>
      </c>
      <c r="C1268" s="220" t="s">
        <v>2</v>
      </c>
      <c r="D1268" s="219" t="s">
        <v>31529</v>
      </c>
    </row>
    <row r="1269" spans="1:4" ht="13.5">
      <c r="A1269" s="148">
        <v>100368</v>
      </c>
      <c r="B1269" s="148" t="s">
        <v>7975</v>
      </c>
      <c r="C1269" s="220" t="s">
        <v>2</v>
      </c>
      <c r="D1269" s="219" t="s">
        <v>31530</v>
      </c>
    </row>
    <row r="1270" spans="1:4" ht="13.5">
      <c r="A1270" s="148">
        <v>100369</v>
      </c>
      <c r="B1270" s="148" t="s">
        <v>7976</v>
      </c>
      <c r="C1270" s="220" t="s">
        <v>2</v>
      </c>
      <c r="D1270" s="219" t="s">
        <v>31531</v>
      </c>
    </row>
    <row r="1271" spans="1:4" ht="13.5">
      <c r="A1271" s="148">
        <v>100370</v>
      </c>
      <c r="B1271" s="148" t="s">
        <v>7977</v>
      </c>
      <c r="C1271" s="220" t="s">
        <v>2</v>
      </c>
      <c r="D1271" s="219" t="s">
        <v>31532</v>
      </c>
    </row>
    <row r="1272" spans="1:4" ht="13.5">
      <c r="A1272" s="148">
        <v>100371</v>
      </c>
      <c r="B1272" s="148" t="s">
        <v>7978</v>
      </c>
      <c r="C1272" s="220" t="s">
        <v>2</v>
      </c>
      <c r="D1272" s="219" t="s">
        <v>31533</v>
      </c>
    </row>
    <row r="1273" spans="1:4" ht="13.5">
      <c r="A1273" s="148">
        <v>100372</v>
      </c>
      <c r="B1273" s="148" t="s">
        <v>7979</v>
      </c>
      <c r="C1273" s="220" t="s">
        <v>2</v>
      </c>
      <c r="D1273" s="219" t="s">
        <v>31534</v>
      </c>
    </row>
    <row r="1274" spans="1:4" ht="13.5">
      <c r="A1274" s="148">
        <v>100373</v>
      </c>
      <c r="B1274" s="148" t="s">
        <v>7980</v>
      </c>
      <c r="C1274" s="220" t="s">
        <v>2</v>
      </c>
      <c r="D1274" s="219" t="s">
        <v>31535</v>
      </c>
    </row>
    <row r="1275" spans="1:4" ht="13.5">
      <c r="A1275" s="148">
        <v>100374</v>
      </c>
      <c r="B1275" s="148" t="s">
        <v>7981</v>
      </c>
      <c r="C1275" s="220" t="s">
        <v>2</v>
      </c>
      <c r="D1275" s="219" t="s">
        <v>31536</v>
      </c>
    </row>
    <row r="1276" spans="1:4" ht="13.5">
      <c r="A1276" s="148">
        <v>100375</v>
      </c>
      <c r="B1276" s="148" t="s">
        <v>7982</v>
      </c>
      <c r="C1276" s="220" t="s">
        <v>2</v>
      </c>
      <c r="D1276" s="219" t="s">
        <v>31537</v>
      </c>
    </row>
    <row r="1277" spans="1:4" ht="13.5">
      <c r="A1277" s="148">
        <v>100376</v>
      </c>
      <c r="B1277" s="148" t="s">
        <v>7983</v>
      </c>
      <c r="C1277" s="220" t="s">
        <v>2</v>
      </c>
      <c r="D1277" s="219" t="s">
        <v>31538</v>
      </c>
    </row>
    <row r="1278" spans="1:4" ht="13.5">
      <c r="A1278" s="148">
        <v>100377</v>
      </c>
      <c r="B1278" s="148" t="s">
        <v>7984</v>
      </c>
      <c r="C1278" s="220" t="s">
        <v>3</v>
      </c>
      <c r="D1278" s="219" t="s">
        <v>31539</v>
      </c>
    </row>
    <row r="1279" spans="1:4" ht="13.5">
      <c r="A1279" s="148">
        <v>100378</v>
      </c>
      <c r="B1279" s="148" t="s">
        <v>7985</v>
      </c>
      <c r="C1279" s="220" t="s">
        <v>3</v>
      </c>
      <c r="D1279" s="219" t="s">
        <v>30398</v>
      </c>
    </row>
    <row r="1280" spans="1:4" ht="13.5">
      <c r="A1280" s="148">
        <v>100382</v>
      </c>
      <c r="B1280" s="148" t="s">
        <v>7986</v>
      </c>
      <c r="C1280" s="220" t="s">
        <v>4</v>
      </c>
      <c r="D1280" s="219" t="s">
        <v>31450</v>
      </c>
    </row>
    <row r="1281" spans="1:4" ht="13.5">
      <c r="A1281" s="148">
        <v>94444</v>
      </c>
      <c r="B1281" s="148" t="s">
        <v>7987</v>
      </c>
      <c r="C1281" s="220" t="s">
        <v>4</v>
      </c>
      <c r="D1281" s="219" t="s">
        <v>31540</v>
      </c>
    </row>
    <row r="1282" spans="1:4" ht="13.5">
      <c r="A1282" s="148" t="s">
        <v>7988</v>
      </c>
      <c r="B1282" s="148" t="s">
        <v>7989</v>
      </c>
      <c r="C1282" s="220" t="s">
        <v>4</v>
      </c>
      <c r="D1282" s="219" t="s">
        <v>31541</v>
      </c>
    </row>
    <row r="1283" spans="1:4" ht="13.5">
      <c r="A1283" s="148" t="s">
        <v>7990</v>
      </c>
      <c r="B1283" s="148" t="s">
        <v>7991</v>
      </c>
      <c r="C1283" s="220" t="s">
        <v>7</v>
      </c>
      <c r="D1283" s="219" t="s">
        <v>31542</v>
      </c>
    </row>
    <row r="1284" spans="1:4" ht="13.5">
      <c r="A1284" s="148">
        <v>92743</v>
      </c>
      <c r="B1284" s="148" t="s">
        <v>7992</v>
      </c>
      <c r="C1284" s="220" t="s">
        <v>7</v>
      </c>
      <c r="D1284" s="219" t="s">
        <v>31543</v>
      </c>
    </row>
    <row r="1285" spans="1:4" ht="13.5">
      <c r="A1285" s="148">
        <v>92744</v>
      </c>
      <c r="B1285" s="148" t="s">
        <v>7993</v>
      </c>
      <c r="C1285" s="220" t="s">
        <v>7</v>
      </c>
      <c r="D1285" s="219" t="s">
        <v>31544</v>
      </c>
    </row>
    <row r="1286" spans="1:4" ht="13.5">
      <c r="A1286" s="148">
        <v>92745</v>
      </c>
      <c r="B1286" s="148" t="s">
        <v>7994</v>
      </c>
      <c r="C1286" s="220" t="s">
        <v>7</v>
      </c>
      <c r="D1286" s="219" t="s">
        <v>31545</v>
      </c>
    </row>
    <row r="1287" spans="1:4" ht="13.5">
      <c r="A1287" s="148">
        <v>92746</v>
      </c>
      <c r="B1287" s="148" t="s">
        <v>7995</v>
      </c>
      <c r="C1287" s="220" t="s">
        <v>7</v>
      </c>
      <c r="D1287" s="219" t="s">
        <v>31546</v>
      </c>
    </row>
    <row r="1288" spans="1:4" ht="13.5">
      <c r="A1288" s="148">
        <v>92747</v>
      </c>
      <c r="B1288" s="148" t="s">
        <v>7996</v>
      </c>
      <c r="C1288" s="220" t="s">
        <v>7</v>
      </c>
      <c r="D1288" s="219" t="s">
        <v>31547</v>
      </c>
    </row>
    <row r="1289" spans="1:4" ht="13.5">
      <c r="A1289" s="148">
        <v>92748</v>
      </c>
      <c r="B1289" s="148" t="s">
        <v>7997</v>
      </c>
      <c r="C1289" s="220" t="s">
        <v>7</v>
      </c>
      <c r="D1289" s="219" t="s">
        <v>31548</v>
      </c>
    </row>
    <row r="1290" spans="1:4" ht="13.5">
      <c r="A1290" s="148">
        <v>92749</v>
      </c>
      <c r="B1290" s="148" t="s">
        <v>7998</v>
      </c>
      <c r="C1290" s="220" t="s">
        <v>7</v>
      </c>
      <c r="D1290" s="219" t="s">
        <v>31549</v>
      </c>
    </row>
    <row r="1291" spans="1:4" ht="13.5">
      <c r="A1291" s="148">
        <v>92750</v>
      </c>
      <c r="B1291" s="148" t="s">
        <v>7999</v>
      </c>
      <c r="C1291" s="220" t="s">
        <v>7</v>
      </c>
      <c r="D1291" s="219" t="s">
        <v>31550</v>
      </c>
    </row>
    <row r="1292" spans="1:4" ht="13.5">
      <c r="A1292" s="148">
        <v>92751</v>
      </c>
      <c r="B1292" s="148" t="s">
        <v>8000</v>
      </c>
      <c r="C1292" s="220" t="s">
        <v>7</v>
      </c>
      <c r="D1292" s="219" t="s">
        <v>31551</v>
      </c>
    </row>
    <row r="1293" spans="1:4" ht="13.5">
      <c r="A1293" s="148">
        <v>92752</v>
      </c>
      <c r="B1293" s="148" t="s">
        <v>8001</v>
      </c>
      <c r="C1293" s="220" t="s">
        <v>7</v>
      </c>
      <c r="D1293" s="219" t="s">
        <v>31552</v>
      </c>
    </row>
    <row r="1294" spans="1:4" ht="13.5">
      <c r="A1294" s="148">
        <v>92753</v>
      </c>
      <c r="B1294" s="148" t="s">
        <v>8002</v>
      </c>
      <c r="C1294" s="220" t="s">
        <v>7</v>
      </c>
      <c r="D1294" s="219" t="s">
        <v>31553</v>
      </c>
    </row>
    <row r="1295" spans="1:4" ht="13.5">
      <c r="A1295" s="148">
        <v>92754</v>
      </c>
      <c r="B1295" s="148" t="s">
        <v>8003</v>
      </c>
      <c r="C1295" s="220" t="s">
        <v>7</v>
      </c>
      <c r="D1295" s="219" t="s">
        <v>31554</v>
      </c>
    </row>
    <row r="1296" spans="1:4" ht="13.5">
      <c r="A1296" s="148">
        <v>92755</v>
      </c>
      <c r="B1296" s="148" t="s">
        <v>8004</v>
      </c>
      <c r="C1296" s="220" t="s">
        <v>4</v>
      </c>
      <c r="D1296" s="219" t="s">
        <v>31555</v>
      </c>
    </row>
    <row r="1297" spans="1:4" ht="13.5">
      <c r="A1297" s="148">
        <v>92756</v>
      </c>
      <c r="B1297" s="148" t="s">
        <v>8005</v>
      </c>
      <c r="C1297" s="220" t="s">
        <v>4</v>
      </c>
      <c r="D1297" s="219" t="s">
        <v>31556</v>
      </c>
    </row>
    <row r="1298" spans="1:4" ht="13.5">
      <c r="A1298" s="148">
        <v>92757</v>
      </c>
      <c r="B1298" s="148" t="s">
        <v>8006</v>
      </c>
      <c r="C1298" s="220" t="s">
        <v>4</v>
      </c>
      <c r="D1298" s="219" t="s">
        <v>31557</v>
      </c>
    </row>
    <row r="1299" spans="1:4" ht="13.5">
      <c r="A1299" s="148">
        <v>92758</v>
      </c>
      <c r="B1299" s="148" t="s">
        <v>8007</v>
      </c>
      <c r="C1299" s="220" t="s">
        <v>7</v>
      </c>
      <c r="D1299" s="219" t="s">
        <v>31558</v>
      </c>
    </row>
    <row r="1300" spans="1:4" ht="13.5">
      <c r="A1300" s="148">
        <v>91069</v>
      </c>
      <c r="B1300" s="148" t="s">
        <v>8008</v>
      </c>
      <c r="C1300" s="220" t="s">
        <v>4</v>
      </c>
      <c r="D1300" s="219" t="s">
        <v>31559</v>
      </c>
    </row>
    <row r="1301" spans="1:4" ht="13.5">
      <c r="A1301" s="148">
        <v>91070</v>
      </c>
      <c r="B1301" s="148" t="s">
        <v>8009</v>
      </c>
      <c r="C1301" s="220" t="s">
        <v>4</v>
      </c>
      <c r="D1301" s="219" t="s">
        <v>31560</v>
      </c>
    </row>
    <row r="1302" spans="1:4" ht="13.5">
      <c r="A1302" s="148">
        <v>91071</v>
      </c>
      <c r="B1302" s="148" t="s">
        <v>8010</v>
      </c>
      <c r="C1302" s="220" t="s">
        <v>4</v>
      </c>
      <c r="D1302" s="219" t="s">
        <v>31561</v>
      </c>
    </row>
    <row r="1303" spans="1:4" ht="13.5">
      <c r="A1303" s="148">
        <v>91072</v>
      </c>
      <c r="B1303" s="148" t="s">
        <v>8011</v>
      </c>
      <c r="C1303" s="220" t="s">
        <v>4</v>
      </c>
      <c r="D1303" s="219" t="s">
        <v>31562</v>
      </c>
    </row>
    <row r="1304" spans="1:4" ht="13.5">
      <c r="A1304" s="148">
        <v>91073</v>
      </c>
      <c r="B1304" s="148" t="s">
        <v>8012</v>
      </c>
      <c r="C1304" s="220" t="s">
        <v>4</v>
      </c>
      <c r="D1304" s="219" t="s">
        <v>31563</v>
      </c>
    </row>
    <row r="1305" spans="1:4" ht="13.5">
      <c r="A1305" s="148">
        <v>91074</v>
      </c>
      <c r="B1305" s="148" t="s">
        <v>8013</v>
      </c>
      <c r="C1305" s="220" t="s">
        <v>4</v>
      </c>
      <c r="D1305" s="219" t="s">
        <v>31564</v>
      </c>
    </row>
    <row r="1306" spans="1:4" ht="13.5">
      <c r="A1306" s="148">
        <v>91075</v>
      </c>
      <c r="B1306" s="148" t="s">
        <v>8014</v>
      </c>
      <c r="C1306" s="220" t="s">
        <v>4</v>
      </c>
      <c r="D1306" s="219" t="s">
        <v>31565</v>
      </c>
    </row>
    <row r="1307" spans="1:4" ht="13.5">
      <c r="A1307" s="148">
        <v>91076</v>
      </c>
      <c r="B1307" s="148" t="s">
        <v>8015</v>
      </c>
      <c r="C1307" s="220" t="s">
        <v>4</v>
      </c>
      <c r="D1307" s="219" t="s">
        <v>31566</v>
      </c>
    </row>
    <row r="1308" spans="1:4" ht="13.5">
      <c r="A1308" s="148">
        <v>91077</v>
      </c>
      <c r="B1308" s="148" t="s">
        <v>8016</v>
      </c>
      <c r="C1308" s="220" t="s">
        <v>4</v>
      </c>
      <c r="D1308" s="219" t="s">
        <v>31567</v>
      </c>
    </row>
    <row r="1309" spans="1:4" ht="13.5">
      <c r="A1309" s="148">
        <v>91078</v>
      </c>
      <c r="B1309" s="148" t="s">
        <v>8017</v>
      </c>
      <c r="C1309" s="220" t="s">
        <v>4</v>
      </c>
      <c r="D1309" s="219" t="s">
        <v>31568</v>
      </c>
    </row>
    <row r="1310" spans="1:4" ht="13.5">
      <c r="A1310" s="148">
        <v>91079</v>
      </c>
      <c r="B1310" s="148" t="s">
        <v>8018</v>
      </c>
      <c r="C1310" s="220" t="s">
        <v>4</v>
      </c>
      <c r="D1310" s="219" t="s">
        <v>31569</v>
      </c>
    </row>
    <row r="1311" spans="1:4" ht="13.5">
      <c r="A1311" s="148">
        <v>91080</v>
      </c>
      <c r="B1311" s="148" t="s">
        <v>8019</v>
      </c>
      <c r="C1311" s="220" t="s">
        <v>4</v>
      </c>
      <c r="D1311" s="219" t="s">
        <v>31570</v>
      </c>
    </row>
    <row r="1312" spans="1:4" ht="13.5">
      <c r="A1312" s="148">
        <v>91081</v>
      </c>
      <c r="B1312" s="148" t="s">
        <v>8020</v>
      </c>
      <c r="C1312" s="220" t="s">
        <v>4</v>
      </c>
      <c r="D1312" s="219" t="s">
        <v>31571</v>
      </c>
    </row>
    <row r="1313" spans="1:4" ht="13.5">
      <c r="A1313" s="148">
        <v>91082</v>
      </c>
      <c r="B1313" s="148" t="s">
        <v>8021</v>
      </c>
      <c r="C1313" s="220" t="s">
        <v>4</v>
      </c>
      <c r="D1313" s="219" t="s">
        <v>31572</v>
      </c>
    </row>
    <row r="1314" spans="1:4" ht="13.5">
      <c r="A1314" s="148">
        <v>91083</v>
      </c>
      <c r="B1314" s="148" t="s">
        <v>8022</v>
      </c>
      <c r="C1314" s="220" t="s">
        <v>4</v>
      </c>
      <c r="D1314" s="219" t="s">
        <v>31573</v>
      </c>
    </row>
    <row r="1315" spans="1:4" ht="13.5">
      <c r="A1315" s="148">
        <v>91084</v>
      </c>
      <c r="B1315" s="148" t="s">
        <v>8023</v>
      </c>
      <c r="C1315" s="220" t="s">
        <v>4</v>
      </c>
      <c r="D1315" s="219" t="s">
        <v>31574</v>
      </c>
    </row>
    <row r="1316" spans="1:4" ht="13.5">
      <c r="A1316" s="148">
        <v>91086</v>
      </c>
      <c r="B1316" s="148" t="s">
        <v>8024</v>
      </c>
      <c r="C1316" s="220" t="s">
        <v>4</v>
      </c>
      <c r="D1316" s="219" t="s">
        <v>31575</v>
      </c>
    </row>
    <row r="1317" spans="1:4" ht="13.5">
      <c r="A1317" s="148">
        <v>91087</v>
      </c>
      <c r="B1317" s="148" t="s">
        <v>8025</v>
      </c>
      <c r="C1317" s="220" t="s">
        <v>4</v>
      </c>
      <c r="D1317" s="219" t="s">
        <v>31576</v>
      </c>
    </row>
    <row r="1318" spans="1:4" ht="13.5">
      <c r="A1318" s="148">
        <v>91088</v>
      </c>
      <c r="B1318" s="148" t="s">
        <v>8026</v>
      </c>
      <c r="C1318" s="220" t="s">
        <v>4</v>
      </c>
      <c r="D1318" s="219" t="s">
        <v>31577</v>
      </c>
    </row>
    <row r="1319" spans="1:4" ht="13.5">
      <c r="A1319" s="148">
        <v>91089</v>
      </c>
      <c r="B1319" s="148" t="s">
        <v>8027</v>
      </c>
      <c r="C1319" s="220" t="s">
        <v>4</v>
      </c>
      <c r="D1319" s="219" t="s">
        <v>31578</v>
      </c>
    </row>
    <row r="1320" spans="1:4" ht="13.5">
      <c r="A1320" s="148">
        <v>91090</v>
      </c>
      <c r="B1320" s="148" t="s">
        <v>8028</v>
      </c>
      <c r="C1320" s="220" t="s">
        <v>4</v>
      </c>
      <c r="D1320" s="219" t="s">
        <v>31579</v>
      </c>
    </row>
    <row r="1321" spans="1:4" ht="13.5">
      <c r="A1321" s="148">
        <v>91091</v>
      </c>
      <c r="B1321" s="148" t="s">
        <v>8029</v>
      </c>
      <c r="C1321" s="220" t="s">
        <v>4</v>
      </c>
      <c r="D1321" s="219" t="s">
        <v>31580</v>
      </c>
    </row>
    <row r="1322" spans="1:4" ht="13.5">
      <c r="A1322" s="148">
        <v>91092</v>
      </c>
      <c r="B1322" s="148" t="s">
        <v>8030</v>
      </c>
      <c r="C1322" s="220" t="s">
        <v>4</v>
      </c>
      <c r="D1322" s="219" t="s">
        <v>31581</v>
      </c>
    </row>
    <row r="1323" spans="1:4" ht="13.5">
      <c r="A1323" s="148">
        <v>91093</v>
      </c>
      <c r="B1323" s="148" t="s">
        <v>8031</v>
      </c>
      <c r="C1323" s="220" t="s">
        <v>4</v>
      </c>
      <c r="D1323" s="219" t="s">
        <v>31582</v>
      </c>
    </row>
    <row r="1324" spans="1:4" ht="13.5">
      <c r="A1324" s="148">
        <v>91094</v>
      </c>
      <c r="B1324" s="148" t="s">
        <v>8032</v>
      </c>
      <c r="C1324" s="220" t="s">
        <v>4</v>
      </c>
      <c r="D1324" s="219" t="s">
        <v>31583</v>
      </c>
    </row>
    <row r="1325" spans="1:4" ht="13.5">
      <c r="A1325" s="148">
        <v>91095</v>
      </c>
      <c r="B1325" s="148" t="s">
        <v>8033</v>
      </c>
      <c r="C1325" s="220" t="s">
        <v>4</v>
      </c>
      <c r="D1325" s="219" t="s">
        <v>31584</v>
      </c>
    </row>
    <row r="1326" spans="1:4" ht="13.5">
      <c r="A1326" s="148">
        <v>91096</v>
      </c>
      <c r="B1326" s="148" t="s">
        <v>8034</v>
      </c>
      <c r="C1326" s="220" t="s">
        <v>4</v>
      </c>
      <c r="D1326" s="219" t="s">
        <v>31585</v>
      </c>
    </row>
    <row r="1327" spans="1:4" ht="13.5">
      <c r="A1327" s="148">
        <v>91097</v>
      </c>
      <c r="B1327" s="148" t="s">
        <v>8035</v>
      </c>
      <c r="C1327" s="220" t="s">
        <v>4</v>
      </c>
      <c r="D1327" s="219" t="s">
        <v>31586</v>
      </c>
    </row>
    <row r="1328" spans="1:4" ht="13.5">
      <c r="A1328" s="148">
        <v>91098</v>
      </c>
      <c r="B1328" s="148" t="s">
        <v>8036</v>
      </c>
      <c r="C1328" s="220" t="s">
        <v>4</v>
      </c>
      <c r="D1328" s="219" t="s">
        <v>31587</v>
      </c>
    </row>
    <row r="1329" spans="1:4" ht="13.5">
      <c r="A1329" s="148">
        <v>91099</v>
      </c>
      <c r="B1329" s="148" t="s">
        <v>8037</v>
      </c>
      <c r="C1329" s="220" t="s">
        <v>4</v>
      </c>
      <c r="D1329" s="219" t="s">
        <v>31588</v>
      </c>
    </row>
    <row r="1330" spans="1:4" ht="13.5">
      <c r="A1330" s="148">
        <v>91100</v>
      </c>
      <c r="B1330" s="148" t="s">
        <v>8038</v>
      </c>
      <c r="C1330" s="220" t="s">
        <v>4</v>
      </c>
      <c r="D1330" s="219" t="s">
        <v>31589</v>
      </c>
    </row>
    <row r="1331" spans="1:4" ht="13.5">
      <c r="A1331" s="148">
        <v>91101</v>
      </c>
      <c r="B1331" s="148" t="s">
        <v>8039</v>
      </c>
      <c r="C1331" s="220" t="s">
        <v>4</v>
      </c>
      <c r="D1331" s="219" t="s">
        <v>31590</v>
      </c>
    </row>
    <row r="1332" spans="1:4" ht="13.5">
      <c r="A1332" s="148">
        <v>93952</v>
      </c>
      <c r="B1332" s="148" t="s">
        <v>8040</v>
      </c>
      <c r="C1332" s="220" t="s">
        <v>1</v>
      </c>
      <c r="D1332" s="219" t="s">
        <v>31591</v>
      </c>
    </row>
    <row r="1333" spans="1:4" ht="13.5">
      <c r="A1333" s="148">
        <v>93953</v>
      </c>
      <c r="B1333" s="148" t="s">
        <v>8041</v>
      </c>
      <c r="C1333" s="220" t="s">
        <v>1</v>
      </c>
      <c r="D1333" s="219" t="s">
        <v>31592</v>
      </c>
    </row>
    <row r="1334" spans="1:4" ht="13.5">
      <c r="A1334" s="148">
        <v>93954</v>
      </c>
      <c r="B1334" s="148" t="s">
        <v>8042</v>
      </c>
      <c r="C1334" s="220" t="s">
        <v>1</v>
      </c>
      <c r="D1334" s="219" t="s">
        <v>31593</v>
      </c>
    </row>
    <row r="1335" spans="1:4" ht="13.5">
      <c r="A1335" s="148">
        <v>93955</v>
      </c>
      <c r="B1335" s="148" t="s">
        <v>8043</v>
      </c>
      <c r="C1335" s="220" t="s">
        <v>1</v>
      </c>
      <c r="D1335" s="219" t="s">
        <v>31577</v>
      </c>
    </row>
    <row r="1336" spans="1:4" ht="13.5">
      <c r="A1336" s="148">
        <v>93956</v>
      </c>
      <c r="B1336" s="148" t="s">
        <v>8044</v>
      </c>
      <c r="C1336" s="220" t="s">
        <v>1</v>
      </c>
      <c r="D1336" s="219" t="s">
        <v>31594</v>
      </c>
    </row>
    <row r="1337" spans="1:4" ht="13.5">
      <c r="A1337" s="148">
        <v>93957</v>
      </c>
      <c r="B1337" s="148" t="s">
        <v>8045</v>
      </c>
      <c r="C1337" s="220" t="s">
        <v>1</v>
      </c>
      <c r="D1337" s="219" t="s">
        <v>31595</v>
      </c>
    </row>
    <row r="1338" spans="1:4" ht="13.5">
      <c r="A1338" s="148">
        <v>93958</v>
      </c>
      <c r="B1338" s="148" t="s">
        <v>8046</v>
      </c>
      <c r="C1338" s="220" t="s">
        <v>1</v>
      </c>
      <c r="D1338" s="219" t="s">
        <v>31596</v>
      </c>
    </row>
    <row r="1339" spans="1:4" ht="13.5">
      <c r="A1339" s="148">
        <v>93959</v>
      </c>
      <c r="B1339" s="148" t="s">
        <v>8047</v>
      </c>
      <c r="C1339" s="220" t="s">
        <v>1</v>
      </c>
      <c r="D1339" s="219" t="s">
        <v>31597</v>
      </c>
    </row>
    <row r="1340" spans="1:4" ht="13.5">
      <c r="A1340" s="148">
        <v>93960</v>
      </c>
      <c r="B1340" s="148" t="s">
        <v>8048</v>
      </c>
      <c r="C1340" s="220" t="s">
        <v>1</v>
      </c>
      <c r="D1340" s="219" t="s">
        <v>31598</v>
      </c>
    </row>
    <row r="1341" spans="1:4" ht="13.5">
      <c r="A1341" s="148">
        <v>93961</v>
      </c>
      <c r="B1341" s="148" t="s">
        <v>8049</v>
      </c>
      <c r="C1341" s="220" t="s">
        <v>1</v>
      </c>
      <c r="D1341" s="219" t="s">
        <v>31599</v>
      </c>
    </row>
    <row r="1342" spans="1:4" ht="13.5">
      <c r="A1342" s="148">
        <v>93962</v>
      </c>
      <c r="B1342" s="148" t="s">
        <v>8050</v>
      </c>
      <c r="C1342" s="220" t="s">
        <v>1</v>
      </c>
      <c r="D1342" s="219" t="s">
        <v>31600</v>
      </c>
    </row>
    <row r="1343" spans="1:4" ht="13.5">
      <c r="A1343" s="148">
        <v>93963</v>
      </c>
      <c r="B1343" s="148" t="s">
        <v>8051</v>
      </c>
      <c r="C1343" s="220" t="s">
        <v>1</v>
      </c>
      <c r="D1343" s="219" t="s">
        <v>31601</v>
      </c>
    </row>
    <row r="1344" spans="1:4" ht="13.5">
      <c r="A1344" s="148">
        <v>93964</v>
      </c>
      <c r="B1344" s="148" t="s">
        <v>8052</v>
      </c>
      <c r="C1344" s="220" t="s">
        <v>1</v>
      </c>
      <c r="D1344" s="219" t="s">
        <v>31602</v>
      </c>
    </row>
    <row r="1345" spans="1:4" ht="13.5">
      <c r="A1345" s="148">
        <v>93965</v>
      </c>
      <c r="B1345" s="148" t="s">
        <v>8053</v>
      </c>
      <c r="C1345" s="220" t="s">
        <v>1</v>
      </c>
      <c r="D1345" s="219" t="s">
        <v>31603</v>
      </c>
    </row>
    <row r="1346" spans="1:4" ht="13.5">
      <c r="A1346" s="148">
        <v>93966</v>
      </c>
      <c r="B1346" s="148" t="s">
        <v>8054</v>
      </c>
      <c r="C1346" s="220" t="s">
        <v>1</v>
      </c>
      <c r="D1346" s="219" t="s">
        <v>31604</v>
      </c>
    </row>
    <row r="1347" spans="1:4" ht="13.5">
      <c r="A1347" s="148">
        <v>93967</v>
      </c>
      <c r="B1347" s="148" t="s">
        <v>8055</v>
      </c>
      <c r="C1347" s="220" t="s">
        <v>1</v>
      </c>
      <c r="D1347" s="219" t="s">
        <v>27564</v>
      </c>
    </row>
    <row r="1348" spans="1:4" ht="13.5">
      <c r="A1348" s="148">
        <v>93968</v>
      </c>
      <c r="B1348" s="148" t="s">
        <v>8056</v>
      </c>
      <c r="C1348" s="220" t="s">
        <v>1</v>
      </c>
      <c r="D1348" s="219" t="s">
        <v>31605</v>
      </c>
    </row>
    <row r="1349" spans="1:4" ht="13.5">
      <c r="A1349" s="148">
        <v>93969</v>
      </c>
      <c r="B1349" s="148" t="s">
        <v>8057</v>
      </c>
      <c r="C1349" s="220" t="s">
        <v>1</v>
      </c>
      <c r="D1349" s="219" t="s">
        <v>31606</v>
      </c>
    </row>
    <row r="1350" spans="1:4" ht="13.5">
      <c r="A1350" s="148">
        <v>93970</v>
      </c>
      <c r="B1350" s="148" t="s">
        <v>8058</v>
      </c>
      <c r="C1350" s="220" t="s">
        <v>1</v>
      </c>
      <c r="D1350" s="219" t="s">
        <v>31607</v>
      </c>
    </row>
    <row r="1351" spans="1:4" ht="13.5">
      <c r="A1351" s="148">
        <v>93971</v>
      </c>
      <c r="B1351" s="148" t="s">
        <v>8059</v>
      </c>
      <c r="C1351" s="220" t="s">
        <v>1</v>
      </c>
      <c r="D1351" s="219" t="s">
        <v>31608</v>
      </c>
    </row>
    <row r="1352" spans="1:4" ht="13.5">
      <c r="A1352" s="148">
        <v>95108</v>
      </c>
      <c r="B1352" s="148" t="s">
        <v>8060</v>
      </c>
      <c r="C1352" s="220" t="s">
        <v>2</v>
      </c>
      <c r="D1352" s="219" t="s">
        <v>30439</v>
      </c>
    </row>
    <row r="1353" spans="1:4" ht="13.5">
      <c r="A1353" s="148">
        <v>100332</v>
      </c>
      <c r="B1353" s="148" t="s">
        <v>8061</v>
      </c>
      <c r="C1353" s="220" t="s">
        <v>4</v>
      </c>
      <c r="D1353" s="219" t="s">
        <v>31609</v>
      </c>
    </row>
    <row r="1354" spans="1:4" ht="13.5">
      <c r="A1354" s="148">
        <v>100333</v>
      </c>
      <c r="B1354" s="148" t="s">
        <v>8062</v>
      </c>
      <c r="C1354" s="220" t="s">
        <v>4</v>
      </c>
      <c r="D1354" s="219" t="s">
        <v>31610</v>
      </c>
    </row>
    <row r="1355" spans="1:4" ht="13.5">
      <c r="A1355" s="148">
        <v>100334</v>
      </c>
      <c r="B1355" s="148" t="s">
        <v>8063</v>
      </c>
      <c r="C1355" s="220" t="s">
        <v>4</v>
      </c>
      <c r="D1355" s="219" t="s">
        <v>31611</v>
      </c>
    </row>
    <row r="1356" spans="1:4" ht="13.5">
      <c r="A1356" s="148">
        <v>100335</v>
      </c>
      <c r="B1356" s="148" t="s">
        <v>8064</v>
      </c>
      <c r="C1356" s="220" t="s">
        <v>4</v>
      </c>
      <c r="D1356" s="219" t="s">
        <v>31612</v>
      </c>
    </row>
    <row r="1357" spans="1:4" ht="13.5">
      <c r="A1357" s="148">
        <v>100341</v>
      </c>
      <c r="B1357" s="148" t="s">
        <v>8065</v>
      </c>
      <c r="C1357" s="220" t="s">
        <v>4</v>
      </c>
      <c r="D1357" s="219" t="s">
        <v>27634</v>
      </c>
    </row>
    <row r="1358" spans="1:4" ht="13.5">
      <c r="A1358" s="148">
        <v>100342</v>
      </c>
      <c r="B1358" s="148" t="s">
        <v>8066</v>
      </c>
      <c r="C1358" s="220" t="s">
        <v>3</v>
      </c>
      <c r="D1358" s="219" t="s">
        <v>26452</v>
      </c>
    </row>
    <row r="1359" spans="1:4" ht="13.5">
      <c r="A1359" s="148">
        <v>100343</v>
      </c>
      <c r="B1359" s="148" t="s">
        <v>8067</v>
      </c>
      <c r="C1359" s="220" t="s">
        <v>3</v>
      </c>
      <c r="D1359" s="219" t="s">
        <v>27415</v>
      </c>
    </row>
    <row r="1360" spans="1:4" ht="13.5">
      <c r="A1360" s="148">
        <v>100344</v>
      </c>
      <c r="B1360" s="148" t="s">
        <v>8068</v>
      </c>
      <c r="C1360" s="220" t="s">
        <v>3</v>
      </c>
      <c r="D1360" s="219" t="s">
        <v>31613</v>
      </c>
    </row>
    <row r="1361" spans="1:4" ht="13.5">
      <c r="A1361" s="148">
        <v>100345</v>
      </c>
      <c r="B1361" s="148" t="s">
        <v>8069</v>
      </c>
      <c r="C1361" s="220" t="s">
        <v>3</v>
      </c>
      <c r="D1361" s="219" t="s">
        <v>31614</v>
      </c>
    </row>
    <row r="1362" spans="1:4" ht="13.5">
      <c r="A1362" s="148">
        <v>100346</v>
      </c>
      <c r="B1362" s="148" t="s">
        <v>8070</v>
      </c>
      <c r="C1362" s="220" t="s">
        <v>3</v>
      </c>
      <c r="D1362" s="219" t="s">
        <v>27658</v>
      </c>
    </row>
    <row r="1363" spans="1:4" ht="13.5">
      <c r="A1363" s="148">
        <v>100347</v>
      </c>
      <c r="B1363" s="148" t="s">
        <v>8071</v>
      </c>
      <c r="C1363" s="220" t="s">
        <v>3</v>
      </c>
      <c r="D1363" s="219" t="s">
        <v>27834</v>
      </c>
    </row>
    <row r="1364" spans="1:4" ht="13.5">
      <c r="A1364" s="148">
        <v>100348</v>
      </c>
      <c r="B1364" s="148" t="s">
        <v>8072</v>
      </c>
      <c r="C1364" s="220" t="s">
        <v>3</v>
      </c>
      <c r="D1364" s="219" t="s">
        <v>31615</v>
      </c>
    </row>
    <row r="1365" spans="1:4" ht="13.5">
      <c r="A1365" s="148">
        <v>100349</v>
      </c>
      <c r="B1365" s="148" t="s">
        <v>8073</v>
      </c>
      <c r="C1365" s="220" t="s">
        <v>7</v>
      </c>
      <c r="D1365" s="219" t="s">
        <v>31616</v>
      </c>
    </row>
    <row r="1366" spans="1:4" ht="13.5">
      <c r="A1366" s="148" t="s">
        <v>8074</v>
      </c>
      <c r="B1366" s="148" t="s">
        <v>8075</v>
      </c>
      <c r="C1366" s="220" t="s">
        <v>2</v>
      </c>
      <c r="D1366" s="219" t="s">
        <v>31617</v>
      </c>
    </row>
    <row r="1367" spans="1:4" ht="13.5">
      <c r="A1367" s="148" t="s">
        <v>8076</v>
      </c>
      <c r="B1367" s="148" t="s">
        <v>8077</v>
      </c>
      <c r="C1367" s="220" t="s">
        <v>2</v>
      </c>
      <c r="D1367" s="219" t="s">
        <v>31618</v>
      </c>
    </row>
    <row r="1368" spans="1:4" ht="13.5">
      <c r="A1368" s="148" t="s">
        <v>8078</v>
      </c>
      <c r="B1368" s="148" t="s">
        <v>8079</v>
      </c>
      <c r="C1368" s="220" t="s">
        <v>2</v>
      </c>
      <c r="D1368" s="219" t="s">
        <v>31619</v>
      </c>
    </row>
    <row r="1369" spans="1:4" ht="13.5">
      <c r="A1369" s="148" t="s">
        <v>8080</v>
      </c>
      <c r="B1369" s="148" t="s">
        <v>8081</v>
      </c>
      <c r="C1369" s="220" t="s">
        <v>2</v>
      </c>
      <c r="D1369" s="219" t="s">
        <v>31620</v>
      </c>
    </row>
    <row r="1370" spans="1:4" ht="13.5">
      <c r="A1370" s="148">
        <v>83716</v>
      </c>
      <c r="B1370" s="148" t="s">
        <v>8082</v>
      </c>
      <c r="C1370" s="220" t="s">
        <v>2</v>
      </c>
      <c r="D1370" s="219" t="s">
        <v>31621</v>
      </c>
    </row>
    <row r="1371" spans="1:4" ht="13.5">
      <c r="A1371" s="148">
        <v>97933</v>
      </c>
      <c r="B1371" s="148" t="s">
        <v>25239</v>
      </c>
      <c r="C1371" s="220" t="s">
        <v>2</v>
      </c>
      <c r="D1371" s="219" t="s">
        <v>31622</v>
      </c>
    </row>
    <row r="1372" spans="1:4" ht="13.5">
      <c r="A1372" s="148">
        <v>97934</v>
      </c>
      <c r="B1372" s="148" t="s">
        <v>25240</v>
      </c>
      <c r="C1372" s="220" t="s">
        <v>2</v>
      </c>
      <c r="D1372" s="219" t="s">
        <v>31623</v>
      </c>
    </row>
    <row r="1373" spans="1:4" ht="13.5">
      <c r="A1373" s="148">
        <v>97935</v>
      </c>
      <c r="B1373" s="148" t="s">
        <v>25241</v>
      </c>
      <c r="C1373" s="220" t="s">
        <v>2</v>
      </c>
      <c r="D1373" s="219" t="s">
        <v>31624</v>
      </c>
    </row>
    <row r="1374" spans="1:4" ht="13.5">
      <c r="A1374" s="148">
        <v>97936</v>
      </c>
      <c r="B1374" s="148" t="s">
        <v>25242</v>
      </c>
      <c r="C1374" s="220" t="s">
        <v>2</v>
      </c>
      <c r="D1374" s="219" t="s">
        <v>31625</v>
      </c>
    </row>
    <row r="1375" spans="1:4" ht="13.5">
      <c r="A1375" s="148">
        <v>97947</v>
      </c>
      <c r="B1375" s="148" t="s">
        <v>25243</v>
      </c>
      <c r="C1375" s="220" t="s">
        <v>2</v>
      </c>
      <c r="D1375" s="219" t="s">
        <v>31626</v>
      </c>
    </row>
    <row r="1376" spans="1:4" ht="13.5">
      <c r="A1376" s="148">
        <v>97948</v>
      </c>
      <c r="B1376" s="148" t="s">
        <v>25244</v>
      </c>
      <c r="C1376" s="220" t="s">
        <v>2</v>
      </c>
      <c r="D1376" s="219" t="s">
        <v>31627</v>
      </c>
    </row>
    <row r="1377" spans="1:4" ht="13.5">
      <c r="A1377" s="148">
        <v>97949</v>
      </c>
      <c r="B1377" s="148" t="s">
        <v>25245</v>
      </c>
      <c r="C1377" s="220" t="s">
        <v>2</v>
      </c>
      <c r="D1377" s="219" t="s">
        <v>31628</v>
      </c>
    </row>
    <row r="1378" spans="1:4" ht="13.5">
      <c r="A1378" s="148">
        <v>97950</v>
      </c>
      <c r="B1378" s="148" t="s">
        <v>25246</v>
      </c>
      <c r="C1378" s="220" t="s">
        <v>2</v>
      </c>
      <c r="D1378" s="219" t="s">
        <v>31629</v>
      </c>
    </row>
    <row r="1379" spans="1:4" ht="13.5">
      <c r="A1379" s="148">
        <v>97951</v>
      </c>
      <c r="B1379" s="148" t="s">
        <v>25247</v>
      </c>
      <c r="C1379" s="220" t="s">
        <v>2</v>
      </c>
      <c r="D1379" s="219" t="s">
        <v>31630</v>
      </c>
    </row>
    <row r="1380" spans="1:4" ht="13.5">
      <c r="A1380" s="148">
        <v>97952</v>
      </c>
      <c r="B1380" s="148" t="s">
        <v>25248</v>
      </c>
      <c r="C1380" s="220" t="s">
        <v>2</v>
      </c>
      <c r="D1380" s="219" t="s">
        <v>31631</v>
      </c>
    </row>
    <row r="1381" spans="1:4" ht="13.5">
      <c r="A1381" s="148">
        <v>97953</v>
      </c>
      <c r="B1381" s="148" t="s">
        <v>25249</v>
      </c>
      <c r="C1381" s="220" t="s">
        <v>2</v>
      </c>
      <c r="D1381" s="219" t="s">
        <v>31632</v>
      </c>
    </row>
    <row r="1382" spans="1:4" ht="13.5">
      <c r="A1382" s="148">
        <v>97955</v>
      </c>
      <c r="B1382" s="148" t="s">
        <v>25250</v>
      </c>
      <c r="C1382" s="220" t="s">
        <v>2</v>
      </c>
      <c r="D1382" s="219" t="s">
        <v>31633</v>
      </c>
    </row>
    <row r="1383" spans="1:4" ht="13.5">
      <c r="A1383" s="148">
        <v>97956</v>
      </c>
      <c r="B1383" s="148" t="s">
        <v>25251</v>
      </c>
      <c r="C1383" s="220" t="s">
        <v>2</v>
      </c>
      <c r="D1383" s="219" t="s">
        <v>31634</v>
      </c>
    </row>
    <row r="1384" spans="1:4" ht="13.5">
      <c r="A1384" s="148">
        <v>97957</v>
      </c>
      <c r="B1384" s="148" t="s">
        <v>25252</v>
      </c>
      <c r="C1384" s="220" t="s">
        <v>2</v>
      </c>
      <c r="D1384" s="219" t="s">
        <v>31635</v>
      </c>
    </row>
    <row r="1385" spans="1:4" ht="13.5">
      <c r="A1385" s="148">
        <v>97961</v>
      </c>
      <c r="B1385" s="148" t="s">
        <v>25253</v>
      </c>
      <c r="C1385" s="220" t="s">
        <v>2</v>
      </c>
      <c r="D1385" s="219" t="s">
        <v>31636</v>
      </c>
    </row>
    <row r="1386" spans="1:4" ht="13.5">
      <c r="A1386" s="148">
        <v>97973</v>
      </c>
      <c r="B1386" s="148" t="s">
        <v>25254</v>
      </c>
      <c r="C1386" s="220" t="s">
        <v>2</v>
      </c>
      <c r="D1386" s="219" t="s">
        <v>31637</v>
      </c>
    </row>
    <row r="1387" spans="1:4" ht="13.5">
      <c r="A1387" s="148">
        <v>97974</v>
      </c>
      <c r="B1387" s="148" t="s">
        <v>25255</v>
      </c>
      <c r="C1387" s="220" t="s">
        <v>2</v>
      </c>
      <c r="D1387" s="219" t="s">
        <v>31638</v>
      </c>
    </row>
    <row r="1388" spans="1:4" ht="13.5">
      <c r="A1388" s="148">
        <v>97975</v>
      </c>
      <c r="B1388" s="148" t="s">
        <v>25256</v>
      </c>
      <c r="C1388" s="220" t="s">
        <v>2</v>
      </c>
      <c r="D1388" s="219" t="s">
        <v>31639</v>
      </c>
    </row>
    <row r="1389" spans="1:4" ht="13.5">
      <c r="A1389" s="148">
        <v>97976</v>
      </c>
      <c r="B1389" s="148" t="s">
        <v>25257</v>
      </c>
      <c r="C1389" s="220" t="s">
        <v>2</v>
      </c>
      <c r="D1389" s="219" t="s">
        <v>31640</v>
      </c>
    </row>
    <row r="1390" spans="1:4" ht="13.5">
      <c r="A1390" s="148">
        <v>97977</v>
      </c>
      <c r="B1390" s="148" t="s">
        <v>25258</v>
      </c>
      <c r="C1390" s="220" t="s">
        <v>2</v>
      </c>
      <c r="D1390" s="219" t="s">
        <v>31641</v>
      </c>
    </row>
    <row r="1391" spans="1:4" ht="13.5">
      <c r="A1391" s="148">
        <v>97978</v>
      </c>
      <c r="B1391" s="148" t="s">
        <v>25259</v>
      </c>
      <c r="C1391" s="220" t="s">
        <v>2</v>
      </c>
      <c r="D1391" s="219" t="s">
        <v>31642</v>
      </c>
    </row>
    <row r="1392" spans="1:4" ht="13.5">
      <c r="A1392" s="148">
        <v>97980</v>
      </c>
      <c r="B1392" s="148" t="s">
        <v>25260</v>
      </c>
      <c r="C1392" s="220" t="s">
        <v>2</v>
      </c>
      <c r="D1392" s="219" t="s">
        <v>31643</v>
      </c>
    </row>
    <row r="1393" spans="1:4" ht="13.5">
      <c r="A1393" s="148">
        <v>97981</v>
      </c>
      <c r="B1393" s="148" t="s">
        <v>25261</v>
      </c>
      <c r="C1393" s="220" t="s">
        <v>1</v>
      </c>
      <c r="D1393" s="219" t="s">
        <v>31644</v>
      </c>
    </row>
    <row r="1394" spans="1:4" ht="13.5">
      <c r="A1394" s="148">
        <v>97983</v>
      </c>
      <c r="B1394" s="148" t="s">
        <v>25262</v>
      </c>
      <c r="C1394" s="220" t="s">
        <v>1</v>
      </c>
      <c r="D1394" s="219" t="s">
        <v>31645</v>
      </c>
    </row>
    <row r="1395" spans="1:4" ht="13.5">
      <c r="A1395" s="148">
        <v>97985</v>
      </c>
      <c r="B1395" s="148" t="s">
        <v>25263</v>
      </c>
      <c r="C1395" s="220" t="s">
        <v>1</v>
      </c>
      <c r="D1395" s="219" t="s">
        <v>31646</v>
      </c>
    </row>
    <row r="1396" spans="1:4" ht="13.5">
      <c r="A1396" s="148">
        <v>97987</v>
      </c>
      <c r="B1396" s="148" t="s">
        <v>25264</v>
      </c>
      <c r="C1396" s="220" t="s">
        <v>1</v>
      </c>
      <c r="D1396" s="219" t="s">
        <v>31647</v>
      </c>
    </row>
    <row r="1397" spans="1:4" ht="13.5">
      <c r="A1397" s="148">
        <v>97988</v>
      </c>
      <c r="B1397" s="148" t="s">
        <v>25265</v>
      </c>
      <c r="C1397" s="220" t="s">
        <v>2</v>
      </c>
      <c r="D1397" s="219" t="s">
        <v>31648</v>
      </c>
    </row>
    <row r="1398" spans="1:4" ht="13.5">
      <c r="A1398" s="148">
        <v>97989</v>
      </c>
      <c r="B1398" s="148" t="s">
        <v>25266</v>
      </c>
      <c r="C1398" s="220" t="s">
        <v>1</v>
      </c>
      <c r="D1398" s="219" t="s">
        <v>31649</v>
      </c>
    </row>
    <row r="1399" spans="1:4" ht="13.5">
      <c r="A1399" s="148">
        <v>97991</v>
      </c>
      <c r="B1399" s="148" t="s">
        <v>25267</v>
      </c>
      <c r="C1399" s="220" t="s">
        <v>1</v>
      </c>
      <c r="D1399" s="219" t="s">
        <v>31650</v>
      </c>
    </row>
    <row r="1400" spans="1:4" ht="13.5">
      <c r="A1400" s="148">
        <v>97992</v>
      </c>
      <c r="B1400" s="148" t="s">
        <v>25268</v>
      </c>
      <c r="C1400" s="220" t="s">
        <v>2</v>
      </c>
      <c r="D1400" s="219" t="s">
        <v>31651</v>
      </c>
    </row>
    <row r="1401" spans="1:4" ht="13.5">
      <c r="A1401" s="148">
        <v>97993</v>
      </c>
      <c r="B1401" s="148" t="s">
        <v>25269</v>
      </c>
      <c r="C1401" s="220" t="s">
        <v>1</v>
      </c>
      <c r="D1401" s="219" t="s">
        <v>31652</v>
      </c>
    </row>
    <row r="1402" spans="1:4" ht="13.5">
      <c r="A1402" s="148">
        <v>97994</v>
      </c>
      <c r="B1402" s="148" t="s">
        <v>25270</v>
      </c>
      <c r="C1402" s="220" t="s">
        <v>2</v>
      </c>
      <c r="D1402" s="219" t="s">
        <v>31653</v>
      </c>
    </row>
    <row r="1403" spans="1:4" ht="13.5">
      <c r="A1403" s="148">
        <v>97995</v>
      </c>
      <c r="B1403" s="148" t="s">
        <v>25271</v>
      </c>
      <c r="C1403" s="220" t="s">
        <v>1</v>
      </c>
      <c r="D1403" s="219" t="s">
        <v>31654</v>
      </c>
    </row>
    <row r="1404" spans="1:4" ht="13.5">
      <c r="A1404" s="148">
        <v>97996</v>
      </c>
      <c r="B1404" s="148" t="s">
        <v>25272</v>
      </c>
      <c r="C1404" s="220" t="s">
        <v>2</v>
      </c>
      <c r="D1404" s="219" t="s">
        <v>31655</v>
      </c>
    </row>
    <row r="1405" spans="1:4" ht="13.5">
      <c r="A1405" s="148">
        <v>97997</v>
      </c>
      <c r="B1405" s="148" t="s">
        <v>25273</v>
      </c>
      <c r="C1405" s="220" t="s">
        <v>1</v>
      </c>
      <c r="D1405" s="219" t="s">
        <v>31656</v>
      </c>
    </row>
    <row r="1406" spans="1:4" ht="13.5">
      <c r="A1406" s="148">
        <v>97999</v>
      </c>
      <c r="B1406" s="148" t="s">
        <v>25274</v>
      </c>
      <c r="C1406" s="220" t="s">
        <v>1</v>
      </c>
      <c r="D1406" s="219" t="s">
        <v>31657</v>
      </c>
    </row>
    <row r="1407" spans="1:4" ht="13.5">
      <c r="A1407" s="148">
        <v>98001</v>
      </c>
      <c r="B1407" s="148" t="s">
        <v>25275</v>
      </c>
      <c r="C1407" s="220" t="s">
        <v>1</v>
      </c>
      <c r="D1407" s="219" t="s">
        <v>31658</v>
      </c>
    </row>
    <row r="1408" spans="1:4" ht="13.5">
      <c r="A1408" s="148">
        <v>98002</v>
      </c>
      <c r="B1408" s="148" t="s">
        <v>25276</v>
      </c>
      <c r="C1408" s="220" t="s">
        <v>2</v>
      </c>
      <c r="D1408" s="219" t="s">
        <v>31659</v>
      </c>
    </row>
    <row r="1409" spans="1:4" ht="13.5">
      <c r="A1409" s="148">
        <v>98003</v>
      </c>
      <c r="B1409" s="148" t="s">
        <v>25277</v>
      </c>
      <c r="C1409" s="220" t="s">
        <v>1</v>
      </c>
      <c r="D1409" s="219" t="s">
        <v>31660</v>
      </c>
    </row>
    <row r="1410" spans="1:4" ht="13.5">
      <c r="A1410" s="148">
        <v>98005</v>
      </c>
      <c r="B1410" s="148" t="s">
        <v>25278</v>
      </c>
      <c r="C1410" s="220" t="s">
        <v>1</v>
      </c>
      <c r="D1410" s="219" t="s">
        <v>31661</v>
      </c>
    </row>
    <row r="1411" spans="1:4" ht="13.5">
      <c r="A1411" s="148">
        <v>98006</v>
      </c>
      <c r="B1411" s="148" t="s">
        <v>25279</v>
      </c>
      <c r="C1411" s="220" t="s">
        <v>2</v>
      </c>
      <c r="D1411" s="219" t="s">
        <v>31662</v>
      </c>
    </row>
    <row r="1412" spans="1:4" ht="13.5">
      <c r="A1412" s="148">
        <v>98007</v>
      </c>
      <c r="B1412" s="148" t="s">
        <v>25280</v>
      </c>
      <c r="C1412" s="220" t="s">
        <v>1</v>
      </c>
      <c r="D1412" s="219" t="s">
        <v>31663</v>
      </c>
    </row>
    <row r="1413" spans="1:4" ht="13.5">
      <c r="A1413" s="148">
        <v>98008</v>
      </c>
      <c r="B1413" s="148" t="s">
        <v>25281</v>
      </c>
      <c r="C1413" s="220" t="s">
        <v>2</v>
      </c>
      <c r="D1413" s="219" t="s">
        <v>31664</v>
      </c>
    </row>
    <row r="1414" spans="1:4" ht="13.5">
      <c r="A1414" s="148">
        <v>98009</v>
      </c>
      <c r="B1414" s="148" t="s">
        <v>25282</v>
      </c>
      <c r="C1414" s="220" t="s">
        <v>1</v>
      </c>
      <c r="D1414" s="219" t="s">
        <v>31657</v>
      </c>
    </row>
    <row r="1415" spans="1:4" ht="13.5">
      <c r="A1415" s="148">
        <v>98010</v>
      </c>
      <c r="B1415" s="148" t="s">
        <v>25283</v>
      </c>
      <c r="C1415" s="220" t="s">
        <v>2</v>
      </c>
      <c r="D1415" s="219" t="s">
        <v>31665</v>
      </c>
    </row>
    <row r="1416" spans="1:4" ht="13.5">
      <c r="A1416" s="148">
        <v>98011</v>
      </c>
      <c r="B1416" s="148" t="s">
        <v>25284</v>
      </c>
      <c r="C1416" s="220" t="s">
        <v>1</v>
      </c>
      <c r="D1416" s="219" t="s">
        <v>31658</v>
      </c>
    </row>
    <row r="1417" spans="1:4" ht="13.5">
      <c r="A1417" s="148">
        <v>98012</v>
      </c>
      <c r="B1417" s="148" t="s">
        <v>25285</v>
      </c>
      <c r="C1417" s="220" t="s">
        <v>2</v>
      </c>
      <c r="D1417" s="219" t="s">
        <v>31666</v>
      </c>
    </row>
    <row r="1418" spans="1:4" ht="13.5">
      <c r="A1418" s="148">
        <v>98013</v>
      </c>
      <c r="B1418" s="148" t="s">
        <v>25286</v>
      </c>
      <c r="C1418" s="220" t="s">
        <v>1</v>
      </c>
      <c r="D1418" s="219" t="s">
        <v>31660</v>
      </c>
    </row>
    <row r="1419" spans="1:4" ht="13.5">
      <c r="A1419" s="148">
        <v>98014</v>
      </c>
      <c r="B1419" s="148" t="s">
        <v>25287</v>
      </c>
      <c r="C1419" s="220" t="s">
        <v>2</v>
      </c>
      <c r="D1419" s="219" t="s">
        <v>31667</v>
      </c>
    </row>
    <row r="1420" spans="1:4" ht="13.5">
      <c r="A1420" s="148">
        <v>98015</v>
      </c>
      <c r="B1420" s="148" t="s">
        <v>25288</v>
      </c>
      <c r="C1420" s="220" t="s">
        <v>1</v>
      </c>
      <c r="D1420" s="219" t="s">
        <v>31661</v>
      </c>
    </row>
    <row r="1421" spans="1:4" ht="13.5">
      <c r="A1421" s="148">
        <v>98016</v>
      </c>
      <c r="B1421" s="148" t="s">
        <v>25289</v>
      </c>
      <c r="C1421" s="220" t="s">
        <v>2</v>
      </c>
      <c r="D1421" s="219" t="s">
        <v>31668</v>
      </c>
    </row>
    <row r="1422" spans="1:4" ht="13.5">
      <c r="A1422" s="148">
        <v>98017</v>
      </c>
      <c r="B1422" s="148" t="s">
        <v>25290</v>
      </c>
      <c r="C1422" s="220" t="s">
        <v>1</v>
      </c>
      <c r="D1422" s="219" t="s">
        <v>31663</v>
      </c>
    </row>
    <row r="1423" spans="1:4" ht="13.5">
      <c r="A1423" s="148">
        <v>98018</v>
      </c>
      <c r="B1423" s="148" t="s">
        <v>25291</v>
      </c>
      <c r="C1423" s="220" t="s">
        <v>2</v>
      </c>
      <c r="D1423" s="219" t="s">
        <v>31669</v>
      </c>
    </row>
    <row r="1424" spans="1:4" ht="13.5">
      <c r="A1424" s="148">
        <v>98019</v>
      </c>
      <c r="B1424" s="148" t="s">
        <v>25292</v>
      </c>
      <c r="C1424" s="220" t="s">
        <v>1</v>
      </c>
      <c r="D1424" s="219" t="s">
        <v>31670</v>
      </c>
    </row>
    <row r="1425" spans="1:4" ht="13.5">
      <c r="A1425" s="148">
        <v>98020</v>
      </c>
      <c r="B1425" s="148" t="s">
        <v>25293</v>
      </c>
      <c r="C1425" s="220" t="s">
        <v>2</v>
      </c>
      <c r="D1425" s="219" t="s">
        <v>31671</v>
      </c>
    </row>
    <row r="1426" spans="1:4" ht="13.5">
      <c r="A1426" s="148">
        <v>98021</v>
      </c>
      <c r="B1426" s="148" t="s">
        <v>25294</v>
      </c>
      <c r="C1426" s="220" t="s">
        <v>1</v>
      </c>
      <c r="D1426" s="219" t="s">
        <v>31672</v>
      </c>
    </row>
    <row r="1427" spans="1:4" ht="13.5">
      <c r="A1427" s="148">
        <v>98022</v>
      </c>
      <c r="B1427" s="148" t="s">
        <v>25295</v>
      </c>
      <c r="C1427" s="220" t="s">
        <v>2</v>
      </c>
      <c r="D1427" s="219" t="s">
        <v>31673</v>
      </c>
    </row>
    <row r="1428" spans="1:4" ht="13.5">
      <c r="A1428" s="148">
        <v>98023</v>
      </c>
      <c r="B1428" s="148" t="s">
        <v>25296</v>
      </c>
      <c r="C1428" s="220" t="s">
        <v>1</v>
      </c>
      <c r="D1428" s="219" t="s">
        <v>31674</v>
      </c>
    </row>
    <row r="1429" spans="1:4" ht="13.5">
      <c r="A1429" s="148">
        <v>98024</v>
      </c>
      <c r="B1429" s="148" t="s">
        <v>25297</v>
      </c>
      <c r="C1429" s="220" t="s">
        <v>2</v>
      </c>
      <c r="D1429" s="219" t="s">
        <v>31675</v>
      </c>
    </row>
    <row r="1430" spans="1:4" ht="13.5">
      <c r="A1430" s="148">
        <v>98025</v>
      </c>
      <c r="B1430" s="148" t="s">
        <v>25298</v>
      </c>
      <c r="C1430" s="220" t="s">
        <v>1</v>
      </c>
      <c r="D1430" s="219" t="s">
        <v>31676</v>
      </c>
    </row>
    <row r="1431" spans="1:4" ht="13.5">
      <c r="A1431" s="148">
        <v>98026</v>
      </c>
      <c r="B1431" s="148" t="s">
        <v>25299</v>
      </c>
      <c r="C1431" s="220" t="s">
        <v>2</v>
      </c>
      <c r="D1431" s="219" t="s">
        <v>31677</v>
      </c>
    </row>
    <row r="1432" spans="1:4" ht="13.5">
      <c r="A1432" s="148">
        <v>98027</v>
      </c>
      <c r="B1432" s="148" t="s">
        <v>25300</v>
      </c>
      <c r="C1432" s="220" t="s">
        <v>1</v>
      </c>
      <c r="D1432" s="219" t="s">
        <v>31670</v>
      </c>
    </row>
    <row r="1433" spans="1:4" ht="13.5">
      <c r="A1433" s="148">
        <v>98028</v>
      </c>
      <c r="B1433" s="148" t="s">
        <v>25301</v>
      </c>
      <c r="C1433" s="220" t="s">
        <v>2</v>
      </c>
      <c r="D1433" s="219" t="s">
        <v>31678</v>
      </c>
    </row>
    <row r="1434" spans="1:4" ht="13.5">
      <c r="A1434" s="148">
        <v>98029</v>
      </c>
      <c r="B1434" s="148" t="s">
        <v>25302</v>
      </c>
      <c r="C1434" s="220" t="s">
        <v>1</v>
      </c>
      <c r="D1434" s="219" t="s">
        <v>31679</v>
      </c>
    </row>
    <row r="1435" spans="1:4" ht="13.5">
      <c r="A1435" s="148">
        <v>98030</v>
      </c>
      <c r="B1435" s="148" t="s">
        <v>25303</v>
      </c>
      <c r="C1435" s="220" t="s">
        <v>2</v>
      </c>
      <c r="D1435" s="219" t="s">
        <v>31680</v>
      </c>
    </row>
    <row r="1436" spans="1:4" ht="13.5">
      <c r="A1436" s="148">
        <v>98031</v>
      </c>
      <c r="B1436" s="148" t="s">
        <v>25304</v>
      </c>
      <c r="C1436" s="220" t="s">
        <v>1</v>
      </c>
      <c r="D1436" s="219" t="s">
        <v>31681</v>
      </c>
    </row>
    <row r="1437" spans="1:4" ht="13.5">
      <c r="A1437" s="148">
        <v>98032</v>
      </c>
      <c r="B1437" s="148" t="s">
        <v>25305</v>
      </c>
      <c r="C1437" s="220" t="s">
        <v>2</v>
      </c>
      <c r="D1437" s="219" t="s">
        <v>31682</v>
      </c>
    </row>
    <row r="1438" spans="1:4" ht="13.5">
      <c r="A1438" s="148">
        <v>98033</v>
      </c>
      <c r="B1438" s="148" t="s">
        <v>25306</v>
      </c>
      <c r="C1438" s="220" t="s">
        <v>1</v>
      </c>
      <c r="D1438" s="219" t="s">
        <v>31683</v>
      </c>
    </row>
    <row r="1439" spans="1:4" ht="13.5">
      <c r="A1439" s="148">
        <v>98034</v>
      </c>
      <c r="B1439" s="148" t="s">
        <v>25307</v>
      </c>
      <c r="C1439" s="220" t="s">
        <v>2</v>
      </c>
      <c r="D1439" s="219" t="s">
        <v>31684</v>
      </c>
    </row>
    <row r="1440" spans="1:4" ht="13.5">
      <c r="A1440" s="148">
        <v>98035</v>
      </c>
      <c r="B1440" s="148" t="s">
        <v>25308</v>
      </c>
      <c r="C1440" s="220" t="s">
        <v>1</v>
      </c>
      <c r="D1440" s="219" t="s">
        <v>31679</v>
      </c>
    </row>
    <row r="1441" spans="1:4" ht="13.5">
      <c r="A1441" s="148">
        <v>98036</v>
      </c>
      <c r="B1441" s="148" t="s">
        <v>25309</v>
      </c>
      <c r="C1441" s="220" t="s">
        <v>2</v>
      </c>
      <c r="D1441" s="219" t="s">
        <v>31685</v>
      </c>
    </row>
    <row r="1442" spans="1:4" ht="13.5">
      <c r="A1442" s="148">
        <v>98037</v>
      </c>
      <c r="B1442" s="148" t="s">
        <v>25310</v>
      </c>
      <c r="C1442" s="220" t="s">
        <v>1</v>
      </c>
      <c r="D1442" s="219" t="s">
        <v>31686</v>
      </c>
    </row>
    <row r="1443" spans="1:4" ht="13.5">
      <c r="A1443" s="148">
        <v>98038</v>
      </c>
      <c r="B1443" s="148" t="s">
        <v>25311</v>
      </c>
      <c r="C1443" s="220" t="s">
        <v>2</v>
      </c>
      <c r="D1443" s="219" t="s">
        <v>31687</v>
      </c>
    </row>
    <row r="1444" spans="1:4" ht="13.5">
      <c r="A1444" s="148">
        <v>98039</v>
      </c>
      <c r="B1444" s="148" t="s">
        <v>25312</v>
      </c>
      <c r="C1444" s="220" t="s">
        <v>1</v>
      </c>
      <c r="D1444" s="219" t="s">
        <v>31688</v>
      </c>
    </row>
    <row r="1445" spans="1:4" ht="13.5">
      <c r="A1445" s="148">
        <v>98040</v>
      </c>
      <c r="B1445" s="148" t="s">
        <v>25313</v>
      </c>
      <c r="C1445" s="220" t="s">
        <v>2</v>
      </c>
      <c r="D1445" s="219" t="s">
        <v>31689</v>
      </c>
    </row>
    <row r="1446" spans="1:4" ht="13.5">
      <c r="A1446" s="148">
        <v>98041</v>
      </c>
      <c r="B1446" s="148" t="s">
        <v>25314</v>
      </c>
      <c r="C1446" s="220" t="s">
        <v>1</v>
      </c>
      <c r="D1446" s="219" t="s">
        <v>31686</v>
      </c>
    </row>
    <row r="1447" spans="1:4" ht="13.5">
      <c r="A1447" s="148">
        <v>98042</v>
      </c>
      <c r="B1447" s="148" t="s">
        <v>25315</v>
      </c>
      <c r="C1447" s="220" t="s">
        <v>2</v>
      </c>
      <c r="D1447" s="219" t="s">
        <v>31690</v>
      </c>
    </row>
    <row r="1448" spans="1:4" ht="13.5">
      <c r="A1448" s="148">
        <v>98043</v>
      </c>
      <c r="B1448" s="148" t="s">
        <v>25316</v>
      </c>
      <c r="C1448" s="220" t="s">
        <v>1</v>
      </c>
      <c r="D1448" s="219" t="s">
        <v>31691</v>
      </c>
    </row>
    <row r="1449" spans="1:4" ht="13.5">
      <c r="A1449" s="148">
        <v>98044</v>
      </c>
      <c r="B1449" s="148" t="s">
        <v>25317</v>
      </c>
      <c r="C1449" s="220" t="s">
        <v>2</v>
      </c>
      <c r="D1449" s="219" t="s">
        <v>31692</v>
      </c>
    </row>
    <row r="1450" spans="1:4" ht="13.5">
      <c r="A1450" s="148">
        <v>98045</v>
      </c>
      <c r="B1450" s="148" t="s">
        <v>25318</v>
      </c>
      <c r="C1450" s="220" t="s">
        <v>1</v>
      </c>
      <c r="D1450" s="219" t="s">
        <v>31691</v>
      </c>
    </row>
    <row r="1451" spans="1:4" ht="13.5">
      <c r="A1451" s="148">
        <v>98046</v>
      </c>
      <c r="B1451" s="148" t="s">
        <v>25319</v>
      </c>
      <c r="C1451" s="220" t="s">
        <v>2</v>
      </c>
      <c r="D1451" s="219" t="s">
        <v>31693</v>
      </c>
    </row>
    <row r="1452" spans="1:4" ht="13.5">
      <c r="A1452" s="148">
        <v>98047</v>
      </c>
      <c r="B1452" s="148" t="s">
        <v>25320</v>
      </c>
      <c r="C1452" s="220" t="s">
        <v>1</v>
      </c>
      <c r="D1452" s="219" t="s">
        <v>31694</v>
      </c>
    </row>
    <row r="1453" spans="1:4" ht="13.5">
      <c r="A1453" s="148">
        <v>98048</v>
      </c>
      <c r="B1453" s="148" t="s">
        <v>25321</v>
      </c>
      <c r="C1453" s="220" t="s">
        <v>2</v>
      </c>
      <c r="D1453" s="219" t="s">
        <v>31695</v>
      </c>
    </row>
    <row r="1454" spans="1:4" ht="13.5">
      <c r="A1454" s="148">
        <v>98049</v>
      </c>
      <c r="B1454" s="148" t="s">
        <v>25322</v>
      </c>
      <c r="C1454" s="220" t="s">
        <v>1</v>
      </c>
      <c r="D1454" s="219" t="s">
        <v>31696</v>
      </c>
    </row>
    <row r="1455" spans="1:4" ht="13.5">
      <c r="A1455" s="148">
        <v>98050</v>
      </c>
      <c r="B1455" s="148" t="s">
        <v>25323</v>
      </c>
      <c r="C1455" s="220" t="s">
        <v>1</v>
      </c>
      <c r="D1455" s="219" t="s">
        <v>31697</v>
      </c>
    </row>
    <row r="1456" spans="1:4" ht="13.5">
      <c r="A1456" s="148">
        <v>98051</v>
      </c>
      <c r="B1456" s="148" t="s">
        <v>25324</v>
      </c>
      <c r="C1456" s="220" t="s">
        <v>1</v>
      </c>
      <c r="D1456" s="219" t="s">
        <v>31698</v>
      </c>
    </row>
    <row r="1457" spans="1:4" ht="13.5">
      <c r="A1457" s="148">
        <v>98405</v>
      </c>
      <c r="B1457" s="148" t="s">
        <v>25325</v>
      </c>
      <c r="C1457" s="220" t="s">
        <v>2</v>
      </c>
      <c r="D1457" s="219" t="s">
        <v>31699</v>
      </c>
    </row>
    <row r="1458" spans="1:4" ht="13.5">
      <c r="A1458" s="148">
        <v>98406</v>
      </c>
      <c r="B1458" s="148" t="s">
        <v>25326</v>
      </c>
      <c r="C1458" s="220" t="s">
        <v>2</v>
      </c>
      <c r="D1458" s="219" t="s">
        <v>31700</v>
      </c>
    </row>
    <row r="1459" spans="1:4" ht="13.5">
      <c r="A1459" s="148">
        <v>98407</v>
      </c>
      <c r="B1459" s="148" t="s">
        <v>25327</v>
      </c>
      <c r="C1459" s="220" t="s">
        <v>2</v>
      </c>
      <c r="D1459" s="219" t="s">
        <v>31701</v>
      </c>
    </row>
    <row r="1460" spans="1:4" ht="13.5">
      <c r="A1460" s="148">
        <v>98408</v>
      </c>
      <c r="B1460" s="148" t="s">
        <v>25328</v>
      </c>
      <c r="C1460" s="220" t="s">
        <v>2</v>
      </c>
      <c r="D1460" s="219" t="s">
        <v>31702</v>
      </c>
    </row>
    <row r="1461" spans="1:4" ht="13.5">
      <c r="A1461" s="148">
        <v>98409</v>
      </c>
      <c r="B1461" s="148" t="s">
        <v>25329</v>
      </c>
      <c r="C1461" s="220" t="s">
        <v>1</v>
      </c>
      <c r="D1461" s="219" t="s">
        <v>31703</v>
      </c>
    </row>
    <row r="1462" spans="1:4" ht="13.5">
      <c r="A1462" s="148">
        <v>98410</v>
      </c>
      <c r="B1462" s="148" t="s">
        <v>25330</v>
      </c>
      <c r="C1462" s="220" t="s">
        <v>2</v>
      </c>
      <c r="D1462" s="219" t="s">
        <v>31704</v>
      </c>
    </row>
    <row r="1463" spans="1:4" ht="13.5">
      <c r="A1463" s="148">
        <v>98414</v>
      </c>
      <c r="B1463" s="148" t="s">
        <v>25331</v>
      </c>
      <c r="C1463" s="220" t="s">
        <v>2</v>
      </c>
      <c r="D1463" s="219" t="s">
        <v>31705</v>
      </c>
    </row>
    <row r="1464" spans="1:4" ht="13.5">
      <c r="A1464" s="148">
        <v>98415</v>
      </c>
      <c r="B1464" s="148" t="s">
        <v>8083</v>
      </c>
      <c r="C1464" s="220" t="s">
        <v>2</v>
      </c>
      <c r="D1464" s="219" t="s">
        <v>31706</v>
      </c>
    </row>
    <row r="1465" spans="1:4" ht="13.5">
      <c r="A1465" s="148">
        <v>98416</v>
      </c>
      <c r="B1465" s="148" t="s">
        <v>8084</v>
      </c>
      <c r="C1465" s="220" t="s">
        <v>2</v>
      </c>
      <c r="D1465" s="219" t="s">
        <v>31707</v>
      </c>
    </row>
    <row r="1466" spans="1:4" ht="13.5">
      <c r="A1466" s="148">
        <v>98417</v>
      </c>
      <c r="B1466" s="148" t="s">
        <v>8085</v>
      </c>
      <c r="C1466" s="220" t="s">
        <v>2</v>
      </c>
      <c r="D1466" s="219" t="s">
        <v>31708</v>
      </c>
    </row>
    <row r="1467" spans="1:4" ht="13.5">
      <c r="A1467" s="148">
        <v>98418</v>
      </c>
      <c r="B1467" s="148" t="s">
        <v>8086</v>
      </c>
      <c r="C1467" s="220" t="s">
        <v>2</v>
      </c>
      <c r="D1467" s="219" t="s">
        <v>31709</v>
      </c>
    </row>
    <row r="1468" spans="1:4" ht="13.5">
      <c r="A1468" s="148">
        <v>98419</v>
      </c>
      <c r="B1468" s="148" t="s">
        <v>8087</v>
      </c>
      <c r="C1468" s="220" t="s">
        <v>2</v>
      </c>
      <c r="D1468" s="219" t="s">
        <v>31710</v>
      </c>
    </row>
    <row r="1469" spans="1:4" ht="13.5">
      <c r="A1469" s="148">
        <v>98420</v>
      </c>
      <c r="B1469" s="148" t="s">
        <v>8088</v>
      </c>
      <c r="C1469" s="220" t="s">
        <v>2</v>
      </c>
      <c r="D1469" s="219" t="s">
        <v>31711</v>
      </c>
    </row>
    <row r="1470" spans="1:4" ht="13.5">
      <c r="A1470" s="148">
        <v>98421</v>
      </c>
      <c r="B1470" s="148" t="s">
        <v>8089</v>
      </c>
      <c r="C1470" s="220" t="s">
        <v>2</v>
      </c>
      <c r="D1470" s="219" t="s">
        <v>31712</v>
      </c>
    </row>
    <row r="1471" spans="1:4" ht="13.5">
      <c r="A1471" s="148">
        <v>98422</v>
      </c>
      <c r="B1471" s="148" t="s">
        <v>8090</v>
      </c>
      <c r="C1471" s="220" t="s">
        <v>2</v>
      </c>
      <c r="D1471" s="219" t="s">
        <v>31713</v>
      </c>
    </row>
    <row r="1472" spans="1:4" ht="13.5">
      <c r="A1472" s="148">
        <v>98423</v>
      </c>
      <c r="B1472" s="148" t="s">
        <v>8091</v>
      </c>
      <c r="C1472" s="220" t="s">
        <v>2</v>
      </c>
      <c r="D1472" s="219" t="s">
        <v>31714</v>
      </c>
    </row>
    <row r="1473" spans="1:4" ht="13.5">
      <c r="A1473" s="148">
        <v>98424</v>
      </c>
      <c r="B1473" s="148" t="s">
        <v>8092</v>
      </c>
      <c r="C1473" s="220" t="s">
        <v>2</v>
      </c>
      <c r="D1473" s="219" t="s">
        <v>31715</v>
      </c>
    </row>
    <row r="1474" spans="1:4" ht="13.5">
      <c r="A1474" s="148">
        <v>98425</v>
      </c>
      <c r="B1474" s="148" t="s">
        <v>8093</v>
      </c>
      <c r="C1474" s="220" t="s">
        <v>2</v>
      </c>
      <c r="D1474" s="219" t="s">
        <v>31648</v>
      </c>
    </row>
    <row r="1475" spans="1:4" ht="13.5">
      <c r="A1475" s="148">
        <v>98426</v>
      </c>
      <c r="B1475" s="148" t="s">
        <v>8094</v>
      </c>
      <c r="C1475" s="220" t="s">
        <v>2</v>
      </c>
      <c r="D1475" s="219" t="s">
        <v>31716</v>
      </c>
    </row>
    <row r="1476" spans="1:4" ht="13.5">
      <c r="A1476" s="148">
        <v>98427</v>
      </c>
      <c r="B1476" s="148" t="s">
        <v>8095</v>
      </c>
      <c r="C1476" s="220" t="s">
        <v>2</v>
      </c>
      <c r="D1476" s="219" t="s">
        <v>31717</v>
      </c>
    </row>
    <row r="1477" spans="1:4" ht="13.5">
      <c r="A1477" s="148">
        <v>98428</v>
      </c>
      <c r="B1477" s="148" t="s">
        <v>8096</v>
      </c>
      <c r="C1477" s="220" t="s">
        <v>2</v>
      </c>
      <c r="D1477" s="219" t="s">
        <v>31718</v>
      </c>
    </row>
    <row r="1478" spans="1:4" ht="13.5">
      <c r="A1478" s="148">
        <v>98429</v>
      </c>
      <c r="B1478" s="148" t="s">
        <v>8097</v>
      </c>
      <c r="C1478" s="220" t="s">
        <v>2</v>
      </c>
      <c r="D1478" s="219" t="s">
        <v>31719</v>
      </c>
    </row>
    <row r="1479" spans="1:4" ht="13.5">
      <c r="A1479" s="148">
        <v>98430</v>
      </c>
      <c r="B1479" s="148" t="s">
        <v>8098</v>
      </c>
      <c r="C1479" s="220" t="s">
        <v>2</v>
      </c>
      <c r="D1479" s="219" t="s">
        <v>31720</v>
      </c>
    </row>
    <row r="1480" spans="1:4" ht="13.5">
      <c r="A1480" s="148">
        <v>98431</v>
      </c>
      <c r="B1480" s="148" t="s">
        <v>8099</v>
      </c>
      <c r="C1480" s="220" t="s">
        <v>2</v>
      </c>
      <c r="D1480" s="219" t="s">
        <v>31721</v>
      </c>
    </row>
    <row r="1481" spans="1:4" ht="13.5">
      <c r="A1481" s="148">
        <v>98432</v>
      </c>
      <c r="B1481" s="148" t="s">
        <v>8100</v>
      </c>
      <c r="C1481" s="220" t="s">
        <v>2</v>
      </c>
      <c r="D1481" s="219" t="s">
        <v>31722</v>
      </c>
    </row>
    <row r="1482" spans="1:4" ht="13.5">
      <c r="A1482" s="148">
        <v>98433</v>
      </c>
      <c r="B1482" s="148" t="s">
        <v>8101</v>
      </c>
      <c r="C1482" s="220" t="s">
        <v>2</v>
      </c>
      <c r="D1482" s="219" t="s">
        <v>31723</v>
      </c>
    </row>
    <row r="1483" spans="1:4" ht="13.5">
      <c r="A1483" s="148">
        <v>98434</v>
      </c>
      <c r="B1483" s="148" t="s">
        <v>8102</v>
      </c>
      <c r="C1483" s="220" t="s">
        <v>2</v>
      </c>
      <c r="D1483" s="219" t="s">
        <v>31724</v>
      </c>
    </row>
    <row r="1484" spans="1:4" ht="13.5">
      <c r="A1484" s="148">
        <v>99240</v>
      </c>
      <c r="B1484" s="148" t="s">
        <v>25332</v>
      </c>
      <c r="C1484" s="220" t="s">
        <v>1</v>
      </c>
      <c r="D1484" s="219" t="s">
        <v>31725</v>
      </c>
    </row>
    <row r="1485" spans="1:4" ht="13.5">
      <c r="A1485" s="148">
        <v>99241</v>
      </c>
      <c r="B1485" s="148" t="s">
        <v>25333</v>
      </c>
      <c r="C1485" s="220" t="s">
        <v>1</v>
      </c>
      <c r="D1485" s="219" t="s">
        <v>31726</v>
      </c>
    </row>
    <row r="1486" spans="1:4" ht="13.5">
      <c r="A1486" s="148">
        <v>99242</v>
      </c>
      <c r="B1486" s="148" t="s">
        <v>25334</v>
      </c>
      <c r="C1486" s="220" t="s">
        <v>2</v>
      </c>
      <c r="D1486" s="219" t="s">
        <v>31727</v>
      </c>
    </row>
    <row r="1487" spans="1:4" ht="13.5">
      <c r="A1487" s="148">
        <v>99243</v>
      </c>
      <c r="B1487" s="148" t="s">
        <v>25335</v>
      </c>
      <c r="C1487" s="220" t="s">
        <v>1</v>
      </c>
      <c r="D1487" s="219" t="s">
        <v>31728</v>
      </c>
    </row>
    <row r="1488" spans="1:4" ht="13.5">
      <c r="A1488" s="148">
        <v>99244</v>
      </c>
      <c r="B1488" s="148" t="s">
        <v>25336</v>
      </c>
      <c r="C1488" s="220" t="s">
        <v>2</v>
      </c>
      <c r="D1488" s="219" t="s">
        <v>31729</v>
      </c>
    </row>
    <row r="1489" spans="1:4" ht="13.5">
      <c r="A1489" s="148">
        <v>99246</v>
      </c>
      <c r="B1489" s="148" t="s">
        <v>25337</v>
      </c>
      <c r="C1489" s="220" t="s">
        <v>1</v>
      </c>
      <c r="D1489" s="219" t="s">
        <v>31730</v>
      </c>
    </row>
    <row r="1490" spans="1:4" ht="13.5">
      <c r="A1490" s="148">
        <v>99247</v>
      </c>
      <c r="B1490" s="148" t="s">
        <v>25338</v>
      </c>
      <c r="C1490" s="220" t="s">
        <v>1</v>
      </c>
      <c r="D1490" s="219" t="s">
        <v>31731</v>
      </c>
    </row>
    <row r="1491" spans="1:4" ht="13.5">
      <c r="A1491" s="148">
        <v>99248</v>
      </c>
      <c r="B1491" s="148" t="s">
        <v>25339</v>
      </c>
      <c r="C1491" s="220" t="s">
        <v>2</v>
      </c>
      <c r="D1491" s="219" t="s">
        <v>31732</v>
      </c>
    </row>
    <row r="1492" spans="1:4" ht="13.5">
      <c r="A1492" s="148">
        <v>99249</v>
      </c>
      <c r="B1492" s="148" t="s">
        <v>25340</v>
      </c>
      <c r="C1492" s="220" t="s">
        <v>1</v>
      </c>
      <c r="D1492" s="219" t="s">
        <v>31733</v>
      </c>
    </row>
    <row r="1493" spans="1:4" ht="13.5">
      <c r="A1493" s="148">
        <v>99252</v>
      </c>
      <c r="B1493" s="148" t="s">
        <v>25341</v>
      </c>
      <c r="C1493" s="220" t="s">
        <v>2</v>
      </c>
      <c r="D1493" s="219" t="s">
        <v>31734</v>
      </c>
    </row>
    <row r="1494" spans="1:4" ht="13.5">
      <c r="A1494" s="148">
        <v>99254</v>
      </c>
      <c r="B1494" s="148" t="s">
        <v>25342</v>
      </c>
      <c r="C1494" s="220" t="s">
        <v>1</v>
      </c>
      <c r="D1494" s="219" t="s">
        <v>31735</v>
      </c>
    </row>
    <row r="1495" spans="1:4" ht="13.5">
      <c r="A1495" s="148">
        <v>99256</v>
      </c>
      <c r="B1495" s="148" t="s">
        <v>25343</v>
      </c>
      <c r="C1495" s="220" t="s">
        <v>2</v>
      </c>
      <c r="D1495" s="219" t="s">
        <v>31736</v>
      </c>
    </row>
    <row r="1496" spans="1:4" ht="13.5">
      <c r="A1496" s="148">
        <v>99259</v>
      </c>
      <c r="B1496" s="148" t="s">
        <v>25344</v>
      </c>
      <c r="C1496" s="220" t="s">
        <v>2</v>
      </c>
      <c r="D1496" s="219" t="s">
        <v>31737</v>
      </c>
    </row>
    <row r="1497" spans="1:4" ht="13.5">
      <c r="A1497" s="148">
        <v>99261</v>
      </c>
      <c r="B1497" s="148" t="s">
        <v>25345</v>
      </c>
      <c r="C1497" s="220" t="s">
        <v>1</v>
      </c>
      <c r="D1497" s="219" t="s">
        <v>31738</v>
      </c>
    </row>
    <row r="1498" spans="1:4" ht="13.5">
      <c r="A1498" s="148">
        <v>99263</v>
      </c>
      <c r="B1498" s="148" t="s">
        <v>25346</v>
      </c>
      <c r="C1498" s="220" t="s">
        <v>1</v>
      </c>
      <c r="D1498" s="219" t="s">
        <v>31739</v>
      </c>
    </row>
    <row r="1499" spans="1:4" ht="13.5">
      <c r="A1499" s="148">
        <v>99265</v>
      </c>
      <c r="B1499" s="148" t="s">
        <v>25347</v>
      </c>
      <c r="C1499" s="220" t="s">
        <v>2</v>
      </c>
      <c r="D1499" s="219" t="s">
        <v>31740</v>
      </c>
    </row>
    <row r="1500" spans="1:4" ht="13.5">
      <c r="A1500" s="148">
        <v>99266</v>
      </c>
      <c r="B1500" s="148" t="s">
        <v>25348</v>
      </c>
      <c r="C1500" s="220" t="s">
        <v>1</v>
      </c>
      <c r="D1500" s="219" t="s">
        <v>31726</v>
      </c>
    </row>
    <row r="1501" spans="1:4" ht="13.5">
      <c r="A1501" s="148">
        <v>99267</v>
      </c>
      <c r="B1501" s="148" t="s">
        <v>25349</v>
      </c>
      <c r="C1501" s="220" t="s">
        <v>2</v>
      </c>
      <c r="D1501" s="219" t="s">
        <v>31741</v>
      </c>
    </row>
    <row r="1502" spans="1:4" ht="13.5">
      <c r="A1502" s="148">
        <v>99268</v>
      </c>
      <c r="B1502" s="148" t="s">
        <v>25350</v>
      </c>
      <c r="C1502" s="220" t="s">
        <v>2</v>
      </c>
      <c r="D1502" s="219" t="s">
        <v>31742</v>
      </c>
    </row>
    <row r="1503" spans="1:4" ht="13.5">
      <c r="A1503" s="148">
        <v>99269</v>
      </c>
      <c r="B1503" s="148" t="s">
        <v>25351</v>
      </c>
      <c r="C1503" s="220" t="s">
        <v>1</v>
      </c>
      <c r="D1503" s="219" t="s">
        <v>31731</v>
      </c>
    </row>
    <row r="1504" spans="1:4" ht="13.5">
      <c r="A1504" s="148">
        <v>99270</v>
      </c>
      <c r="B1504" s="148" t="s">
        <v>25352</v>
      </c>
      <c r="C1504" s="220" t="s">
        <v>2</v>
      </c>
      <c r="D1504" s="219" t="s">
        <v>31743</v>
      </c>
    </row>
    <row r="1505" spans="1:4" ht="13.5">
      <c r="A1505" s="148">
        <v>99271</v>
      </c>
      <c r="B1505" s="148" t="s">
        <v>25353</v>
      </c>
      <c r="C1505" s="220" t="s">
        <v>2</v>
      </c>
      <c r="D1505" s="219" t="s">
        <v>31744</v>
      </c>
    </row>
    <row r="1506" spans="1:4" ht="13.5">
      <c r="A1506" s="148">
        <v>99272</v>
      </c>
      <c r="B1506" s="148" t="s">
        <v>25354</v>
      </c>
      <c r="C1506" s="220" t="s">
        <v>2</v>
      </c>
      <c r="D1506" s="219" t="s">
        <v>31745</v>
      </c>
    </row>
    <row r="1507" spans="1:4" ht="13.5">
      <c r="A1507" s="148">
        <v>99273</v>
      </c>
      <c r="B1507" s="148" t="s">
        <v>25355</v>
      </c>
      <c r="C1507" s="220" t="s">
        <v>2</v>
      </c>
      <c r="D1507" s="219" t="s">
        <v>31746</v>
      </c>
    </row>
    <row r="1508" spans="1:4" ht="13.5">
      <c r="A1508" s="148">
        <v>99274</v>
      </c>
      <c r="B1508" s="148" t="s">
        <v>25356</v>
      </c>
      <c r="C1508" s="220" t="s">
        <v>2</v>
      </c>
      <c r="D1508" s="219" t="s">
        <v>31747</v>
      </c>
    </row>
    <row r="1509" spans="1:4" ht="13.5">
      <c r="A1509" s="148">
        <v>99275</v>
      </c>
      <c r="B1509" s="148" t="s">
        <v>25357</v>
      </c>
      <c r="C1509" s="220" t="s">
        <v>2</v>
      </c>
      <c r="D1509" s="219" t="s">
        <v>31748</v>
      </c>
    </row>
    <row r="1510" spans="1:4" ht="13.5">
      <c r="A1510" s="148">
        <v>99276</v>
      </c>
      <c r="B1510" s="148" t="s">
        <v>25358</v>
      </c>
      <c r="C1510" s="220" t="s">
        <v>1</v>
      </c>
      <c r="D1510" s="219" t="s">
        <v>31749</v>
      </c>
    </row>
    <row r="1511" spans="1:4" ht="13.5">
      <c r="A1511" s="148">
        <v>99277</v>
      </c>
      <c r="B1511" s="148" t="s">
        <v>25359</v>
      </c>
      <c r="C1511" s="220" t="s">
        <v>1</v>
      </c>
      <c r="D1511" s="219" t="s">
        <v>31739</v>
      </c>
    </row>
    <row r="1512" spans="1:4" ht="13.5">
      <c r="A1512" s="148">
        <v>99278</v>
      </c>
      <c r="B1512" s="148" t="s">
        <v>25360</v>
      </c>
      <c r="C1512" s="220" t="s">
        <v>1</v>
      </c>
      <c r="D1512" s="219" t="s">
        <v>31750</v>
      </c>
    </row>
    <row r="1513" spans="1:4" ht="13.5">
      <c r="A1513" s="148">
        <v>99279</v>
      </c>
      <c r="B1513" s="148" t="s">
        <v>25361</v>
      </c>
      <c r="C1513" s="220" t="s">
        <v>2</v>
      </c>
      <c r="D1513" s="219" t="s">
        <v>31751</v>
      </c>
    </row>
    <row r="1514" spans="1:4" ht="13.5">
      <c r="A1514" s="148">
        <v>99280</v>
      </c>
      <c r="B1514" s="148" t="s">
        <v>25362</v>
      </c>
      <c r="C1514" s="220" t="s">
        <v>2</v>
      </c>
      <c r="D1514" s="219" t="s">
        <v>31752</v>
      </c>
    </row>
    <row r="1515" spans="1:4" ht="13.5">
      <c r="A1515" s="148">
        <v>99281</v>
      </c>
      <c r="B1515" s="148" t="s">
        <v>25363</v>
      </c>
      <c r="C1515" s="220" t="s">
        <v>1</v>
      </c>
      <c r="D1515" s="219" t="s">
        <v>31749</v>
      </c>
    </row>
    <row r="1516" spans="1:4" ht="13.5">
      <c r="A1516" s="148">
        <v>99282</v>
      </c>
      <c r="B1516" s="148" t="s">
        <v>25364</v>
      </c>
      <c r="C1516" s="220" t="s">
        <v>1</v>
      </c>
      <c r="D1516" s="219" t="s">
        <v>31753</v>
      </c>
    </row>
    <row r="1517" spans="1:4" ht="13.5">
      <c r="A1517" s="148">
        <v>99283</v>
      </c>
      <c r="B1517" s="148" t="s">
        <v>25365</v>
      </c>
      <c r="C1517" s="220" t="s">
        <v>1</v>
      </c>
      <c r="D1517" s="219" t="s">
        <v>31754</v>
      </c>
    </row>
    <row r="1518" spans="1:4" ht="13.5">
      <c r="A1518" s="148">
        <v>99284</v>
      </c>
      <c r="B1518" s="148" t="s">
        <v>25366</v>
      </c>
      <c r="C1518" s="220" t="s">
        <v>2</v>
      </c>
      <c r="D1518" s="219" t="s">
        <v>31755</v>
      </c>
    </row>
    <row r="1519" spans="1:4" ht="13.5">
      <c r="A1519" s="148">
        <v>99285</v>
      </c>
      <c r="B1519" s="148" t="s">
        <v>24465</v>
      </c>
      <c r="C1519" s="220" t="s">
        <v>2</v>
      </c>
      <c r="D1519" s="219" t="s">
        <v>31756</v>
      </c>
    </row>
    <row r="1520" spans="1:4" ht="13.5">
      <c r="A1520" s="148">
        <v>99286</v>
      </c>
      <c r="B1520" s="148" t="s">
        <v>25367</v>
      </c>
      <c r="C1520" s="220" t="s">
        <v>2</v>
      </c>
      <c r="D1520" s="219" t="s">
        <v>31757</v>
      </c>
    </row>
    <row r="1521" spans="1:4" ht="13.5">
      <c r="A1521" s="148">
        <v>99287</v>
      </c>
      <c r="B1521" s="148" t="s">
        <v>25368</v>
      </c>
      <c r="C1521" s="220" t="s">
        <v>2</v>
      </c>
      <c r="D1521" s="219" t="s">
        <v>31758</v>
      </c>
    </row>
    <row r="1522" spans="1:4" ht="13.5">
      <c r="A1522" s="148">
        <v>99288</v>
      </c>
      <c r="B1522" s="148" t="s">
        <v>25369</v>
      </c>
      <c r="C1522" s="220" t="s">
        <v>1</v>
      </c>
      <c r="D1522" s="219" t="s">
        <v>31759</v>
      </c>
    </row>
    <row r="1523" spans="1:4" ht="13.5">
      <c r="A1523" s="148">
        <v>99289</v>
      </c>
      <c r="B1523" s="148" t="s">
        <v>25370</v>
      </c>
      <c r="C1523" s="220" t="s">
        <v>1</v>
      </c>
      <c r="D1523" s="219" t="s">
        <v>31760</v>
      </c>
    </row>
    <row r="1524" spans="1:4" ht="13.5">
      <c r="A1524" s="148">
        <v>99290</v>
      </c>
      <c r="B1524" s="148" t="s">
        <v>25371</v>
      </c>
      <c r="C1524" s="220" t="s">
        <v>2</v>
      </c>
      <c r="D1524" s="219" t="s">
        <v>31761</v>
      </c>
    </row>
    <row r="1525" spans="1:4" ht="13.5">
      <c r="A1525" s="148">
        <v>99291</v>
      </c>
      <c r="B1525" s="148" t="s">
        <v>25372</v>
      </c>
      <c r="C1525" s="220" t="s">
        <v>1</v>
      </c>
      <c r="D1525" s="219" t="s">
        <v>31762</v>
      </c>
    </row>
    <row r="1526" spans="1:4" ht="13.5">
      <c r="A1526" s="148">
        <v>99292</v>
      </c>
      <c r="B1526" s="148" t="s">
        <v>25373</v>
      </c>
      <c r="C1526" s="220" t="s">
        <v>2</v>
      </c>
      <c r="D1526" s="219" t="s">
        <v>31763</v>
      </c>
    </row>
    <row r="1527" spans="1:4" ht="13.5">
      <c r="A1527" s="148">
        <v>99293</v>
      </c>
      <c r="B1527" s="148" t="s">
        <v>25374</v>
      </c>
      <c r="C1527" s="220" t="s">
        <v>1</v>
      </c>
      <c r="D1527" s="219" t="s">
        <v>31764</v>
      </c>
    </row>
    <row r="1528" spans="1:4" ht="13.5">
      <c r="A1528" s="148">
        <v>99294</v>
      </c>
      <c r="B1528" s="148" t="s">
        <v>25375</v>
      </c>
      <c r="C1528" s="220" t="s">
        <v>2</v>
      </c>
      <c r="D1528" s="219" t="s">
        <v>31765</v>
      </c>
    </row>
    <row r="1529" spans="1:4" ht="13.5">
      <c r="A1529" s="148">
        <v>99296</v>
      </c>
      <c r="B1529" s="148" t="s">
        <v>25376</v>
      </c>
      <c r="C1529" s="220" t="s">
        <v>1</v>
      </c>
      <c r="D1529" s="219" t="s">
        <v>31766</v>
      </c>
    </row>
    <row r="1530" spans="1:4" ht="13.5">
      <c r="A1530" s="148">
        <v>99297</v>
      </c>
      <c r="B1530" s="148" t="s">
        <v>25377</v>
      </c>
      <c r="C1530" s="220" t="s">
        <v>1</v>
      </c>
      <c r="D1530" s="219" t="s">
        <v>31767</v>
      </c>
    </row>
    <row r="1531" spans="1:4" ht="13.5">
      <c r="A1531" s="148">
        <v>99298</v>
      </c>
      <c r="B1531" s="148" t="s">
        <v>25378</v>
      </c>
      <c r="C1531" s="220" t="s">
        <v>2</v>
      </c>
      <c r="D1531" s="219" t="s">
        <v>31768</v>
      </c>
    </row>
    <row r="1532" spans="1:4" ht="13.5">
      <c r="A1532" s="148">
        <v>99299</v>
      </c>
      <c r="B1532" s="148" t="s">
        <v>25379</v>
      </c>
      <c r="C1532" s="220" t="s">
        <v>1</v>
      </c>
      <c r="D1532" s="219" t="s">
        <v>31769</v>
      </c>
    </row>
    <row r="1533" spans="1:4" ht="13.5">
      <c r="A1533" s="148">
        <v>99300</v>
      </c>
      <c r="B1533" s="148" t="s">
        <v>25380</v>
      </c>
      <c r="C1533" s="220" t="s">
        <v>2</v>
      </c>
      <c r="D1533" s="219" t="s">
        <v>31770</v>
      </c>
    </row>
    <row r="1534" spans="1:4" ht="13.5">
      <c r="A1534" s="148">
        <v>99301</v>
      </c>
      <c r="B1534" s="148" t="s">
        <v>25381</v>
      </c>
      <c r="C1534" s="220" t="s">
        <v>2</v>
      </c>
      <c r="D1534" s="219" t="s">
        <v>31771</v>
      </c>
    </row>
    <row r="1535" spans="1:4" ht="13.5">
      <c r="A1535" s="148">
        <v>99302</v>
      </c>
      <c r="B1535" s="148" t="s">
        <v>25382</v>
      </c>
      <c r="C1535" s="220" t="s">
        <v>1</v>
      </c>
      <c r="D1535" s="219" t="s">
        <v>31772</v>
      </c>
    </row>
    <row r="1536" spans="1:4" ht="13.5">
      <c r="A1536" s="148">
        <v>99303</v>
      </c>
      <c r="B1536" s="148" t="s">
        <v>25383</v>
      </c>
      <c r="C1536" s="220" t="s">
        <v>2</v>
      </c>
      <c r="D1536" s="219" t="s">
        <v>31773</v>
      </c>
    </row>
    <row r="1537" spans="1:4" ht="13.5">
      <c r="A1537" s="148">
        <v>99304</v>
      </c>
      <c r="B1537" s="148" t="s">
        <v>25384</v>
      </c>
      <c r="C1537" s="220" t="s">
        <v>1</v>
      </c>
      <c r="D1537" s="219" t="s">
        <v>31774</v>
      </c>
    </row>
    <row r="1538" spans="1:4" ht="13.5">
      <c r="A1538" s="148">
        <v>99305</v>
      </c>
      <c r="B1538" s="148" t="s">
        <v>25385</v>
      </c>
      <c r="C1538" s="220" t="s">
        <v>2</v>
      </c>
      <c r="D1538" s="219" t="s">
        <v>31775</v>
      </c>
    </row>
    <row r="1539" spans="1:4" ht="13.5">
      <c r="A1539" s="148">
        <v>99306</v>
      </c>
      <c r="B1539" s="148" t="s">
        <v>25386</v>
      </c>
      <c r="C1539" s="220" t="s">
        <v>1</v>
      </c>
      <c r="D1539" s="219" t="s">
        <v>31772</v>
      </c>
    </row>
    <row r="1540" spans="1:4" ht="13.5">
      <c r="A1540" s="148">
        <v>99307</v>
      </c>
      <c r="B1540" s="148" t="s">
        <v>25387</v>
      </c>
      <c r="C1540" s="220" t="s">
        <v>1</v>
      </c>
      <c r="D1540" s="219" t="s">
        <v>31776</v>
      </c>
    </row>
    <row r="1541" spans="1:4" ht="13.5">
      <c r="A1541" s="148">
        <v>99308</v>
      </c>
      <c r="B1541" s="148" t="s">
        <v>25388</v>
      </c>
      <c r="C1541" s="220" t="s">
        <v>2</v>
      </c>
      <c r="D1541" s="219" t="s">
        <v>31777</v>
      </c>
    </row>
    <row r="1542" spans="1:4" ht="13.5">
      <c r="A1542" s="148">
        <v>99309</v>
      </c>
      <c r="B1542" s="148" t="s">
        <v>25389</v>
      </c>
      <c r="C1542" s="220" t="s">
        <v>1</v>
      </c>
      <c r="D1542" s="219" t="s">
        <v>31778</v>
      </c>
    </row>
    <row r="1543" spans="1:4" ht="13.5">
      <c r="A1543" s="148">
        <v>99310</v>
      </c>
      <c r="B1543" s="148" t="s">
        <v>25390</v>
      </c>
      <c r="C1543" s="220" t="s">
        <v>2</v>
      </c>
      <c r="D1543" s="219" t="s">
        <v>31779</v>
      </c>
    </row>
    <row r="1544" spans="1:4" ht="13.5">
      <c r="A1544" s="148">
        <v>99311</v>
      </c>
      <c r="B1544" s="148" t="s">
        <v>25391</v>
      </c>
      <c r="C1544" s="220" t="s">
        <v>1</v>
      </c>
      <c r="D1544" s="219" t="s">
        <v>31778</v>
      </c>
    </row>
    <row r="1545" spans="1:4" ht="13.5">
      <c r="A1545" s="148">
        <v>99312</v>
      </c>
      <c r="B1545" s="148" t="s">
        <v>25392</v>
      </c>
      <c r="C1545" s="220" t="s">
        <v>2</v>
      </c>
      <c r="D1545" s="219" t="s">
        <v>31780</v>
      </c>
    </row>
    <row r="1546" spans="1:4" ht="13.5">
      <c r="A1546" s="148">
        <v>99313</v>
      </c>
      <c r="B1546" s="148" t="s">
        <v>25393</v>
      </c>
      <c r="C1546" s="220" t="s">
        <v>2</v>
      </c>
      <c r="D1546" s="219" t="s">
        <v>31781</v>
      </c>
    </row>
    <row r="1547" spans="1:4" ht="13.5">
      <c r="A1547" s="148">
        <v>99314</v>
      </c>
      <c r="B1547" s="148" t="s">
        <v>25394</v>
      </c>
      <c r="C1547" s="220" t="s">
        <v>1</v>
      </c>
      <c r="D1547" s="219" t="s">
        <v>31782</v>
      </c>
    </row>
    <row r="1548" spans="1:4" ht="13.5">
      <c r="A1548" s="148">
        <v>99315</v>
      </c>
      <c r="B1548" s="148" t="s">
        <v>25395</v>
      </c>
      <c r="C1548" s="220" t="s">
        <v>2</v>
      </c>
      <c r="D1548" s="219" t="s">
        <v>31783</v>
      </c>
    </row>
    <row r="1549" spans="1:4" ht="13.5">
      <c r="A1549" s="148">
        <v>99317</v>
      </c>
      <c r="B1549" s="148" t="s">
        <v>25396</v>
      </c>
      <c r="C1549" s="220" t="s">
        <v>1</v>
      </c>
      <c r="D1549" s="219" t="s">
        <v>31784</v>
      </c>
    </row>
    <row r="1550" spans="1:4" ht="13.5">
      <c r="A1550" s="148">
        <v>99318</v>
      </c>
      <c r="B1550" s="148" t="s">
        <v>25397</v>
      </c>
      <c r="C1550" s="220" t="s">
        <v>1</v>
      </c>
      <c r="D1550" s="219" t="s">
        <v>31785</v>
      </c>
    </row>
    <row r="1551" spans="1:4" ht="13.5">
      <c r="A1551" s="148">
        <v>99319</v>
      </c>
      <c r="B1551" s="148" t="s">
        <v>25398</v>
      </c>
      <c r="C1551" s="220" t="s">
        <v>1</v>
      </c>
      <c r="D1551" s="219" t="s">
        <v>31786</v>
      </c>
    </row>
    <row r="1552" spans="1:4" ht="13.5">
      <c r="A1552" s="148">
        <v>99320</v>
      </c>
      <c r="B1552" s="148" t="s">
        <v>25399</v>
      </c>
      <c r="C1552" s="220" t="s">
        <v>2</v>
      </c>
      <c r="D1552" s="219" t="s">
        <v>31787</v>
      </c>
    </row>
    <row r="1553" spans="1:4" ht="13.5">
      <c r="A1553" s="148">
        <v>99321</v>
      </c>
      <c r="B1553" s="148" t="s">
        <v>25400</v>
      </c>
      <c r="C1553" s="220" t="s">
        <v>1</v>
      </c>
      <c r="D1553" s="219" t="s">
        <v>31788</v>
      </c>
    </row>
    <row r="1554" spans="1:4" ht="13.5">
      <c r="A1554" s="148">
        <v>99322</v>
      </c>
      <c r="B1554" s="148" t="s">
        <v>25401</v>
      </c>
      <c r="C1554" s="220" t="s">
        <v>2</v>
      </c>
      <c r="D1554" s="219" t="s">
        <v>31789</v>
      </c>
    </row>
    <row r="1555" spans="1:4" ht="13.5">
      <c r="A1555" s="148">
        <v>99323</v>
      </c>
      <c r="B1555" s="148" t="s">
        <v>25402</v>
      </c>
      <c r="C1555" s="220" t="s">
        <v>1</v>
      </c>
      <c r="D1555" s="219" t="s">
        <v>31767</v>
      </c>
    </row>
    <row r="1556" spans="1:4" ht="13.5">
      <c r="A1556" s="148">
        <v>99324</v>
      </c>
      <c r="B1556" s="148" t="s">
        <v>25403</v>
      </c>
      <c r="C1556" s="220" t="s">
        <v>2</v>
      </c>
      <c r="D1556" s="219" t="s">
        <v>31790</v>
      </c>
    </row>
    <row r="1557" spans="1:4" ht="13.5">
      <c r="A1557" s="148">
        <v>99325</v>
      </c>
      <c r="B1557" s="148" t="s">
        <v>25404</v>
      </c>
      <c r="C1557" s="220" t="s">
        <v>1</v>
      </c>
      <c r="D1557" s="219" t="s">
        <v>31769</v>
      </c>
    </row>
    <row r="1558" spans="1:4" ht="13.5">
      <c r="A1558" s="148">
        <v>99326</v>
      </c>
      <c r="B1558" s="148" t="s">
        <v>25405</v>
      </c>
      <c r="C1558" s="220" t="s">
        <v>2</v>
      </c>
      <c r="D1558" s="219" t="s">
        <v>31791</v>
      </c>
    </row>
    <row r="1559" spans="1:4" ht="13.5">
      <c r="A1559" s="148">
        <v>99327</v>
      </c>
      <c r="B1559" s="148" t="s">
        <v>25406</v>
      </c>
      <c r="C1559" s="220" t="s">
        <v>1</v>
      </c>
      <c r="D1559" s="219" t="s">
        <v>31792</v>
      </c>
    </row>
    <row r="1560" spans="1:4" ht="13.5">
      <c r="A1560" s="148">
        <v>101800</v>
      </c>
      <c r="B1560" s="148" t="s">
        <v>25407</v>
      </c>
      <c r="C1560" s="220" t="s">
        <v>2</v>
      </c>
      <c r="D1560" s="219" t="s">
        <v>31793</v>
      </c>
    </row>
    <row r="1561" spans="1:4" ht="13.5">
      <c r="A1561" s="148">
        <v>101801</v>
      </c>
      <c r="B1561" s="148" t="s">
        <v>25408</v>
      </c>
      <c r="C1561" s="220" t="s">
        <v>2</v>
      </c>
      <c r="D1561" s="219" t="s">
        <v>31794</v>
      </c>
    </row>
    <row r="1562" spans="1:4" ht="13.5">
      <c r="A1562" s="148">
        <v>101806</v>
      </c>
      <c r="B1562" s="148" t="s">
        <v>25409</v>
      </c>
      <c r="C1562" s="220" t="s">
        <v>2</v>
      </c>
      <c r="D1562" s="219" t="s">
        <v>31795</v>
      </c>
    </row>
    <row r="1563" spans="1:4" ht="13.5">
      <c r="A1563" s="148">
        <v>101807</v>
      </c>
      <c r="B1563" s="148" t="s">
        <v>25410</v>
      </c>
      <c r="C1563" s="220" t="s">
        <v>2</v>
      </c>
      <c r="D1563" s="219" t="s">
        <v>31796</v>
      </c>
    </row>
    <row r="1564" spans="1:4" ht="13.5">
      <c r="A1564" s="148">
        <v>101808</v>
      </c>
      <c r="B1564" s="148" t="s">
        <v>25411</v>
      </c>
      <c r="C1564" s="220" t="s">
        <v>2</v>
      </c>
      <c r="D1564" s="219" t="s">
        <v>31797</v>
      </c>
    </row>
    <row r="1565" spans="1:4" ht="13.5">
      <c r="A1565" s="148">
        <v>101809</v>
      </c>
      <c r="B1565" s="148" t="s">
        <v>25412</v>
      </c>
      <c r="C1565" s="220" t="s">
        <v>2</v>
      </c>
      <c r="D1565" s="219" t="s">
        <v>31798</v>
      </c>
    </row>
    <row r="1566" spans="1:4" ht="13.5">
      <c r="A1566" s="148">
        <v>102139</v>
      </c>
      <c r="B1566" s="148" t="s">
        <v>25413</v>
      </c>
      <c r="C1566" s="220" t="s">
        <v>2</v>
      </c>
      <c r="D1566" s="219" t="s">
        <v>31799</v>
      </c>
    </row>
    <row r="1567" spans="1:4" ht="13.5">
      <c r="A1567" s="148">
        <v>102141</v>
      </c>
      <c r="B1567" s="148" t="s">
        <v>25414</v>
      </c>
      <c r="C1567" s="220" t="s">
        <v>2</v>
      </c>
      <c r="D1567" s="219" t="s">
        <v>31800</v>
      </c>
    </row>
    <row r="1568" spans="1:4" ht="13.5">
      <c r="A1568" s="148">
        <v>102142</v>
      </c>
      <c r="B1568" s="148" t="s">
        <v>25415</v>
      </c>
      <c r="C1568" s="220" t="s">
        <v>2</v>
      </c>
      <c r="D1568" s="219" t="s">
        <v>31801</v>
      </c>
    </row>
    <row r="1569" spans="1:4" ht="13.5">
      <c r="A1569" s="148">
        <v>102457</v>
      </c>
      <c r="B1569" s="148" t="s">
        <v>30587</v>
      </c>
      <c r="C1569" s="220" t="s">
        <v>2</v>
      </c>
      <c r="D1569" s="219" t="s">
        <v>31802</v>
      </c>
    </row>
    <row r="1570" spans="1:4" ht="13.5">
      <c r="A1570" s="148">
        <v>94263</v>
      </c>
      <c r="B1570" s="148" t="s">
        <v>8103</v>
      </c>
      <c r="C1570" s="220" t="s">
        <v>1</v>
      </c>
      <c r="D1570" s="219" t="s">
        <v>31182</v>
      </c>
    </row>
    <row r="1571" spans="1:4" ht="13.5">
      <c r="A1571" s="148">
        <v>94264</v>
      </c>
      <c r="B1571" s="148" t="s">
        <v>8104</v>
      </c>
      <c r="C1571" s="220" t="s">
        <v>1</v>
      </c>
      <c r="D1571" s="219" t="s">
        <v>31803</v>
      </c>
    </row>
    <row r="1572" spans="1:4" ht="13.5">
      <c r="A1572" s="148">
        <v>94265</v>
      </c>
      <c r="B1572" s="148" t="s">
        <v>8105</v>
      </c>
      <c r="C1572" s="220" t="s">
        <v>1</v>
      </c>
      <c r="D1572" s="219" t="s">
        <v>27722</v>
      </c>
    </row>
    <row r="1573" spans="1:4" ht="13.5">
      <c r="A1573" s="148">
        <v>94266</v>
      </c>
      <c r="B1573" s="148" t="s">
        <v>8106</v>
      </c>
      <c r="C1573" s="220" t="s">
        <v>1</v>
      </c>
      <c r="D1573" s="219" t="s">
        <v>31804</v>
      </c>
    </row>
    <row r="1574" spans="1:4" ht="13.5">
      <c r="A1574" s="148">
        <v>94267</v>
      </c>
      <c r="B1574" s="148" t="s">
        <v>8107</v>
      </c>
      <c r="C1574" s="220" t="s">
        <v>1</v>
      </c>
      <c r="D1574" s="219" t="s">
        <v>31805</v>
      </c>
    </row>
    <row r="1575" spans="1:4" ht="13.5">
      <c r="A1575" s="148">
        <v>94268</v>
      </c>
      <c r="B1575" s="148" t="s">
        <v>8108</v>
      </c>
      <c r="C1575" s="220" t="s">
        <v>1</v>
      </c>
      <c r="D1575" s="219" t="s">
        <v>31806</v>
      </c>
    </row>
    <row r="1576" spans="1:4" ht="13.5">
      <c r="A1576" s="148">
        <v>94269</v>
      </c>
      <c r="B1576" s="148" t="s">
        <v>8109</v>
      </c>
      <c r="C1576" s="220" t="s">
        <v>1</v>
      </c>
      <c r="D1576" s="219" t="s">
        <v>29957</v>
      </c>
    </row>
    <row r="1577" spans="1:4" ht="13.5">
      <c r="A1577" s="148">
        <v>94270</v>
      </c>
      <c r="B1577" s="148" t="s">
        <v>8110</v>
      </c>
      <c r="C1577" s="220" t="s">
        <v>1</v>
      </c>
      <c r="D1577" s="219" t="s">
        <v>31807</v>
      </c>
    </row>
    <row r="1578" spans="1:4" ht="13.5">
      <c r="A1578" s="148">
        <v>94271</v>
      </c>
      <c r="B1578" s="148" t="s">
        <v>8111</v>
      </c>
      <c r="C1578" s="220" t="s">
        <v>1</v>
      </c>
      <c r="D1578" s="219" t="s">
        <v>31808</v>
      </c>
    </row>
    <row r="1579" spans="1:4" ht="13.5">
      <c r="A1579" s="148">
        <v>94272</v>
      </c>
      <c r="B1579" s="148" t="s">
        <v>8112</v>
      </c>
      <c r="C1579" s="220" t="s">
        <v>1</v>
      </c>
      <c r="D1579" s="219" t="s">
        <v>31809</v>
      </c>
    </row>
    <row r="1580" spans="1:4" ht="13.5">
      <c r="A1580" s="148">
        <v>94273</v>
      </c>
      <c r="B1580" s="148" t="s">
        <v>8113</v>
      </c>
      <c r="C1580" s="220" t="s">
        <v>1</v>
      </c>
      <c r="D1580" s="219" t="s">
        <v>31810</v>
      </c>
    </row>
    <row r="1581" spans="1:4" ht="13.5">
      <c r="A1581" s="148">
        <v>94274</v>
      </c>
      <c r="B1581" s="148" t="s">
        <v>8114</v>
      </c>
      <c r="C1581" s="220" t="s">
        <v>1</v>
      </c>
      <c r="D1581" s="219" t="s">
        <v>30527</v>
      </c>
    </row>
    <row r="1582" spans="1:4" ht="13.5">
      <c r="A1582" s="148">
        <v>94275</v>
      </c>
      <c r="B1582" s="148" t="s">
        <v>8115</v>
      </c>
      <c r="C1582" s="220" t="s">
        <v>1</v>
      </c>
      <c r="D1582" s="219" t="s">
        <v>31097</v>
      </c>
    </row>
    <row r="1583" spans="1:4" ht="13.5">
      <c r="A1583" s="148">
        <v>94276</v>
      </c>
      <c r="B1583" s="148" t="s">
        <v>8116</v>
      </c>
      <c r="C1583" s="220" t="s">
        <v>1</v>
      </c>
      <c r="D1583" s="219" t="s">
        <v>31811</v>
      </c>
    </row>
    <row r="1584" spans="1:4" ht="13.5">
      <c r="A1584" s="148">
        <v>94277</v>
      </c>
      <c r="B1584" s="148" t="s">
        <v>30588</v>
      </c>
      <c r="C1584" s="220" t="s">
        <v>1</v>
      </c>
      <c r="D1584" s="219" t="s">
        <v>31812</v>
      </c>
    </row>
    <row r="1585" spans="1:4" ht="13.5">
      <c r="A1585" s="148">
        <v>94278</v>
      </c>
      <c r="B1585" s="148" t="s">
        <v>30589</v>
      </c>
      <c r="C1585" s="220" t="s">
        <v>1</v>
      </c>
      <c r="D1585" s="219" t="s">
        <v>31813</v>
      </c>
    </row>
    <row r="1586" spans="1:4" ht="13.5">
      <c r="A1586" s="148">
        <v>94279</v>
      </c>
      <c r="B1586" s="148" t="s">
        <v>30590</v>
      </c>
      <c r="C1586" s="220" t="s">
        <v>1</v>
      </c>
      <c r="D1586" s="219" t="s">
        <v>31814</v>
      </c>
    </row>
    <row r="1587" spans="1:4" ht="13.5">
      <c r="A1587" s="148">
        <v>94280</v>
      </c>
      <c r="B1587" s="148" t="s">
        <v>30591</v>
      </c>
      <c r="C1587" s="220" t="s">
        <v>1</v>
      </c>
      <c r="D1587" s="219" t="s">
        <v>31815</v>
      </c>
    </row>
    <row r="1588" spans="1:4" ht="13.5">
      <c r="A1588" s="148">
        <v>94281</v>
      </c>
      <c r="B1588" s="148" t="s">
        <v>8117</v>
      </c>
      <c r="C1588" s="220" t="s">
        <v>1</v>
      </c>
      <c r="D1588" s="219" t="s">
        <v>27847</v>
      </c>
    </row>
    <row r="1589" spans="1:4" ht="13.5">
      <c r="A1589" s="148">
        <v>94282</v>
      </c>
      <c r="B1589" s="148" t="s">
        <v>8118</v>
      </c>
      <c r="C1589" s="220" t="s">
        <v>1</v>
      </c>
      <c r="D1589" s="219" t="s">
        <v>31816</v>
      </c>
    </row>
    <row r="1590" spans="1:4" ht="13.5">
      <c r="A1590" s="148">
        <v>94283</v>
      </c>
      <c r="B1590" s="148" t="s">
        <v>8119</v>
      </c>
      <c r="C1590" s="220" t="s">
        <v>1</v>
      </c>
      <c r="D1590" s="219" t="s">
        <v>29118</v>
      </c>
    </row>
    <row r="1591" spans="1:4" ht="13.5">
      <c r="A1591" s="148">
        <v>94284</v>
      </c>
      <c r="B1591" s="148" t="s">
        <v>8120</v>
      </c>
      <c r="C1591" s="220" t="s">
        <v>1</v>
      </c>
      <c r="D1591" s="219" t="s">
        <v>31817</v>
      </c>
    </row>
    <row r="1592" spans="1:4" ht="13.5">
      <c r="A1592" s="148">
        <v>94285</v>
      </c>
      <c r="B1592" s="148" t="s">
        <v>8121</v>
      </c>
      <c r="C1592" s="220" t="s">
        <v>1</v>
      </c>
      <c r="D1592" s="219" t="s">
        <v>31818</v>
      </c>
    </row>
    <row r="1593" spans="1:4" ht="13.5">
      <c r="A1593" s="148">
        <v>94286</v>
      </c>
      <c r="B1593" s="148" t="s">
        <v>8122</v>
      </c>
      <c r="C1593" s="220" t="s">
        <v>1</v>
      </c>
      <c r="D1593" s="219" t="s">
        <v>31819</v>
      </c>
    </row>
    <row r="1594" spans="1:4" ht="13.5">
      <c r="A1594" s="148">
        <v>94287</v>
      </c>
      <c r="B1594" s="148" t="s">
        <v>8123</v>
      </c>
      <c r="C1594" s="220" t="s">
        <v>1</v>
      </c>
      <c r="D1594" s="219" t="s">
        <v>27363</v>
      </c>
    </row>
    <row r="1595" spans="1:4" ht="13.5">
      <c r="A1595" s="148">
        <v>94288</v>
      </c>
      <c r="B1595" s="148" t="s">
        <v>8124</v>
      </c>
      <c r="C1595" s="220" t="s">
        <v>1</v>
      </c>
      <c r="D1595" s="219" t="s">
        <v>29514</v>
      </c>
    </row>
    <row r="1596" spans="1:4" ht="13.5">
      <c r="A1596" s="148">
        <v>94289</v>
      </c>
      <c r="B1596" s="148" t="s">
        <v>8125</v>
      </c>
      <c r="C1596" s="220" t="s">
        <v>1</v>
      </c>
      <c r="D1596" s="219" t="s">
        <v>31820</v>
      </c>
    </row>
    <row r="1597" spans="1:4" ht="13.5">
      <c r="A1597" s="148">
        <v>94290</v>
      </c>
      <c r="B1597" s="148" t="s">
        <v>8126</v>
      </c>
      <c r="C1597" s="220" t="s">
        <v>1</v>
      </c>
      <c r="D1597" s="219" t="s">
        <v>31821</v>
      </c>
    </row>
    <row r="1598" spans="1:4" ht="13.5">
      <c r="A1598" s="148">
        <v>94291</v>
      </c>
      <c r="B1598" s="148" t="s">
        <v>8127</v>
      </c>
      <c r="C1598" s="220" t="s">
        <v>1</v>
      </c>
      <c r="D1598" s="219" t="s">
        <v>31822</v>
      </c>
    </row>
    <row r="1599" spans="1:4" ht="13.5">
      <c r="A1599" s="148">
        <v>94292</v>
      </c>
      <c r="B1599" s="148" t="s">
        <v>8128</v>
      </c>
      <c r="C1599" s="220" t="s">
        <v>1</v>
      </c>
      <c r="D1599" s="219" t="s">
        <v>30525</v>
      </c>
    </row>
    <row r="1600" spans="1:4" ht="13.5">
      <c r="A1600" s="148">
        <v>94293</v>
      </c>
      <c r="B1600" s="148" t="s">
        <v>8129</v>
      </c>
      <c r="C1600" s="220" t="s">
        <v>1</v>
      </c>
      <c r="D1600" s="219" t="s">
        <v>31823</v>
      </c>
    </row>
    <row r="1601" spans="1:4" ht="13.5">
      <c r="A1601" s="148">
        <v>94294</v>
      </c>
      <c r="B1601" s="148" t="s">
        <v>8130</v>
      </c>
      <c r="C1601" s="220" t="s">
        <v>1</v>
      </c>
      <c r="D1601" s="219" t="s">
        <v>27906</v>
      </c>
    </row>
    <row r="1602" spans="1:4" ht="13.5">
      <c r="A1602" s="148">
        <v>101570</v>
      </c>
      <c r="B1602" s="148" t="s">
        <v>24466</v>
      </c>
      <c r="C1602" s="220" t="s">
        <v>4</v>
      </c>
      <c r="D1602" s="219" t="s">
        <v>31824</v>
      </c>
    </row>
    <row r="1603" spans="1:4" ht="13.5">
      <c r="A1603" s="148">
        <v>101571</v>
      </c>
      <c r="B1603" s="148" t="s">
        <v>24467</v>
      </c>
      <c r="C1603" s="220" t="s">
        <v>4</v>
      </c>
      <c r="D1603" s="219" t="s">
        <v>31825</v>
      </c>
    </row>
    <row r="1604" spans="1:4" ht="13.5">
      <c r="A1604" s="148">
        <v>101572</v>
      </c>
      <c r="B1604" s="148" t="s">
        <v>24468</v>
      </c>
      <c r="C1604" s="220" t="s">
        <v>4</v>
      </c>
      <c r="D1604" s="219" t="s">
        <v>31826</v>
      </c>
    </row>
    <row r="1605" spans="1:4" ht="13.5">
      <c r="A1605" s="148">
        <v>101573</v>
      </c>
      <c r="B1605" s="148" t="s">
        <v>24469</v>
      </c>
      <c r="C1605" s="220" t="s">
        <v>4</v>
      </c>
      <c r="D1605" s="219" t="s">
        <v>30802</v>
      </c>
    </row>
    <row r="1606" spans="1:4" ht="13.5">
      <c r="A1606" s="148">
        <v>101574</v>
      </c>
      <c r="B1606" s="148" t="s">
        <v>24470</v>
      </c>
      <c r="C1606" s="220" t="s">
        <v>4</v>
      </c>
      <c r="D1606" s="219" t="s">
        <v>31827</v>
      </c>
    </row>
    <row r="1607" spans="1:4" ht="13.5">
      <c r="A1607" s="148">
        <v>101575</v>
      </c>
      <c r="B1607" s="148" t="s">
        <v>24471</v>
      </c>
      <c r="C1607" s="220" t="s">
        <v>4</v>
      </c>
      <c r="D1607" s="219" t="s">
        <v>27456</v>
      </c>
    </row>
    <row r="1608" spans="1:4" ht="13.5">
      <c r="A1608" s="148">
        <v>101576</v>
      </c>
      <c r="B1608" s="148" t="s">
        <v>24472</v>
      </c>
      <c r="C1608" s="220" t="s">
        <v>4</v>
      </c>
      <c r="D1608" s="219" t="s">
        <v>31828</v>
      </c>
    </row>
    <row r="1609" spans="1:4" ht="13.5">
      <c r="A1609" s="148">
        <v>101577</v>
      </c>
      <c r="B1609" s="148" t="s">
        <v>24473</v>
      </c>
      <c r="C1609" s="220" t="s">
        <v>4</v>
      </c>
      <c r="D1609" s="219" t="s">
        <v>31829</v>
      </c>
    </row>
    <row r="1610" spans="1:4" ht="13.5">
      <c r="A1610" s="148">
        <v>101578</v>
      </c>
      <c r="B1610" s="148" t="s">
        <v>24474</v>
      </c>
      <c r="C1610" s="220" t="s">
        <v>4</v>
      </c>
      <c r="D1610" s="219" t="s">
        <v>31830</v>
      </c>
    </row>
    <row r="1611" spans="1:4" ht="13.5">
      <c r="A1611" s="148">
        <v>101579</v>
      </c>
      <c r="B1611" s="148" t="s">
        <v>24475</v>
      </c>
      <c r="C1611" s="220" t="s">
        <v>4</v>
      </c>
      <c r="D1611" s="219" t="s">
        <v>31831</v>
      </c>
    </row>
    <row r="1612" spans="1:4" ht="13.5">
      <c r="A1612" s="148">
        <v>101580</v>
      </c>
      <c r="B1612" s="148" t="s">
        <v>24476</v>
      </c>
      <c r="C1612" s="220" t="s">
        <v>4</v>
      </c>
      <c r="D1612" s="219" t="s">
        <v>31832</v>
      </c>
    </row>
    <row r="1613" spans="1:4" ht="13.5">
      <c r="A1613" s="148">
        <v>101581</v>
      </c>
      <c r="B1613" s="148" t="s">
        <v>24477</v>
      </c>
      <c r="C1613" s="220" t="s">
        <v>4</v>
      </c>
      <c r="D1613" s="219" t="s">
        <v>31833</v>
      </c>
    </row>
    <row r="1614" spans="1:4" ht="13.5">
      <c r="A1614" s="148">
        <v>101582</v>
      </c>
      <c r="B1614" s="148" t="s">
        <v>24478</v>
      </c>
      <c r="C1614" s="220" t="s">
        <v>4</v>
      </c>
      <c r="D1614" s="219" t="s">
        <v>31834</v>
      </c>
    </row>
    <row r="1615" spans="1:4" ht="13.5">
      <c r="A1615" s="148">
        <v>101583</v>
      </c>
      <c r="B1615" s="148" t="s">
        <v>24479</v>
      </c>
      <c r="C1615" s="220" t="s">
        <v>4</v>
      </c>
      <c r="D1615" s="219" t="s">
        <v>31835</v>
      </c>
    </row>
    <row r="1616" spans="1:4" ht="13.5">
      <c r="A1616" s="148">
        <v>101584</v>
      </c>
      <c r="B1616" s="148" t="s">
        <v>24480</v>
      </c>
      <c r="C1616" s="220" t="s">
        <v>4</v>
      </c>
      <c r="D1616" s="219" t="s">
        <v>31068</v>
      </c>
    </row>
    <row r="1617" spans="1:4" ht="13.5">
      <c r="A1617" s="148">
        <v>101585</v>
      </c>
      <c r="B1617" s="148" t="s">
        <v>24481</v>
      </c>
      <c r="C1617" s="220" t="s">
        <v>4</v>
      </c>
      <c r="D1617" s="219" t="s">
        <v>31836</v>
      </c>
    </row>
    <row r="1618" spans="1:4" ht="13.5">
      <c r="A1618" s="148">
        <v>101586</v>
      </c>
      <c r="B1618" s="148" t="s">
        <v>24482</v>
      </c>
      <c r="C1618" s="220" t="s">
        <v>4</v>
      </c>
      <c r="D1618" s="219" t="s">
        <v>31837</v>
      </c>
    </row>
    <row r="1619" spans="1:4" ht="13.5">
      <c r="A1619" s="148">
        <v>101587</v>
      </c>
      <c r="B1619" s="148" t="s">
        <v>24483</v>
      </c>
      <c r="C1619" s="220" t="s">
        <v>4</v>
      </c>
      <c r="D1619" s="219" t="s">
        <v>31838</v>
      </c>
    </row>
    <row r="1620" spans="1:4" ht="13.5">
      <c r="A1620" s="148">
        <v>101588</v>
      </c>
      <c r="B1620" s="148" t="s">
        <v>24484</v>
      </c>
      <c r="C1620" s="220" t="s">
        <v>4</v>
      </c>
      <c r="D1620" s="219" t="s">
        <v>29263</v>
      </c>
    </row>
    <row r="1621" spans="1:4" ht="13.5">
      <c r="A1621" s="148">
        <v>101589</v>
      </c>
      <c r="B1621" s="148" t="s">
        <v>24485</v>
      </c>
      <c r="C1621" s="220" t="s">
        <v>4</v>
      </c>
      <c r="D1621" s="219" t="s">
        <v>31839</v>
      </c>
    </row>
    <row r="1622" spans="1:4" ht="13.5">
      <c r="A1622" s="148">
        <v>101590</v>
      </c>
      <c r="B1622" s="148" t="s">
        <v>24486</v>
      </c>
      <c r="C1622" s="220" t="s">
        <v>4</v>
      </c>
      <c r="D1622" s="219" t="s">
        <v>31840</v>
      </c>
    </row>
    <row r="1623" spans="1:4" ht="13.5">
      <c r="A1623" s="148">
        <v>101591</v>
      </c>
      <c r="B1623" s="148" t="s">
        <v>24487</v>
      </c>
      <c r="C1623" s="220" t="s">
        <v>4</v>
      </c>
      <c r="D1623" s="219" t="s">
        <v>31841</v>
      </c>
    </row>
    <row r="1624" spans="1:4" ht="13.5">
      <c r="A1624" s="148">
        <v>101592</v>
      </c>
      <c r="B1624" s="148" t="s">
        <v>24488</v>
      </c>
      <c r="C1624" s="220" t="s">
        <v>4</v>
      </c>
      <c r="D1624" s="219" t="s">
        <v>31842</v>
      </c>
    </row>
    <row r="1625" spans="1:4" ht="13.5">
      <c r="A1625" s="148">
        <v>101593</v>
      </c>
      <c r="B1625" s="148" t="s">
        <v>24489</v>
      </c>
      <c r="C1625" s="220" t="s">
        <v>4</v>
      </c>
      <c r="D1625" s="219" t="s">
        <v>30511</v>
      </c>
    </row>
    <row r="1626" spans="1:4" ht="13.5">
      <c r="A1626" s="148">
        <v>101600</v>
      </c>
      <c r="B1626" s="148" t="s">
        <v>24490</v>
      </c>
      <c r="C1626" s="220" t="s">
        <v>4</v>
      </c>
      <c r="D1626" s="219" t="s">
        <v>28064</v>
      </c>
    </row>
    <row r="1627" spans="1:4" ht="13.5">
      <c r="A1627" s="148">
        <v>101601</v>
      </c>
      <c r="B1627" s="148" t="s">
        <v>24491</v>
      </c>
      <c r="C1627" s="220" t="s">
        <v>4</v>
      </c>
      <c r="D1627" s="219" t="s">
        <v>28121</v>
      </c>
    </row>
    <row r="1628" spans="1:4" ht="13.5">
      <c r="A1628" s="148">
        <v>101602</v>
      </c>
      <c r="B1628" s="148" t="s">
        <v>24492</v>
      </c>
      <c r="C1628" s="220" t="s">
        <v>4</v>
      </c>
      <c r="D1628" s="219" t="s">
        <v>27581</v>
      </c>
    </row>
    <row r="1629" spans="1:4" ht="13.5">
      <c r="A1629" s="148">
        <v>101603</v>
      </c>
      <c r="B1629" s="148" t="s">
        <v>24493</v>
      </c>
      <c r="C1629" s="220" t="s">
        <v>4</v>
      </c>
      <c r="D1629" s="219" t="s">
        <v>28884</v>
      </c>
    </row>
    <row r="1630" spans="1:4" ht="13.5">
      <c r="A1630" s="148">
        <v>101604</v>
      </c>
      <c r="B1630" s="148" t="s">
        <v>24494</v>
      </c>
      <c r="C1630" s="220" t="s">
        <v>4</v>
      </c>
      <c r="D1630" s="219" t="s">
        <v>31843</v>
      </c>
    </row>
    <row r="1631" spans="1:4" ht="13.5">
      <c r="A1631" s="148">
        <v>101605</v>
      </c>
      <c r="B1631" s="148" t="s">
        <v>24495</v>
      </c>
      <c r="C1631" s="220" t="s">
        <v>4</v>
      </c>
      <c r="D1631" s="219" t="s">
        <v>31844</v>
      </c>
    </row>
    <row r="1632" spans="1:4" ht="13.5">
      <c r="A1632" s="148">
        <v>90788</v>
      </c>
      <c r="B1632" s="148" t="s">
        <v>8131</v>
      </c>
      <c r="C1632" s="220" t="s">
        <v>2</v>
      </c>
      <c r="D1632" s="219" t="s">
        <v>31845</v>
      </c>
    </row>
    <row r="1633" spans="1:4" ht="13.5">
      <c r="A1633" s="148">
        <v>90789</v>
      </c>
      <c r="B1633" s="148" t="s">
        <v>8132</v>
      </c>
      <c r="C1633" s="220" t="s">
        <v>2</v>
      </c>
      <c r="D1633" s="219" t="s">
        <v>31846</v>
      </c>
    </row>
    <row r="1634" spans="1:4" ht="13.5">
      <c r="A1634" s="148">
        <v>90790</v>
      </c>
      <c r="B1634" s="148" t="s">
        <v>8133</v>
      </c>
      <c r="C1634" s="220" t="s">
        <v>2</v>
      </c>
      <c r="D1634" s="219" t="s">
        <v>31847</v>
      </c>
    </row>
    <row r="1635" spans="1:4" ht="13.5">
      <c r="A1635" s="148">
        <v>90791</v>
      </c>
      <c r="B1635" s="148" t="s">
        <v>24496</v>
      </c>
      <c r="C1635" s="220" t="s">
        <v>2</v>
      </c>
      <c r="D1635" s="219" t="s">
        <v>31848</v>
      </c>
    </row>
    <row r="1636" spans="1:4" ht="13.5">
      <c r="A1636" s="148">
        <v>90793</v>
      </c>
      <c r="B1636" s="148" t="s">
        <v>24497</v>
      </c>
      <c r="C1636" s="220" t="s">
        <v>2</v>
      </c>
      <c r="D1636" s="219" t="s">
        <v>31849</v>
      </c>
    </row>
    <row r="1637" spans="1:4" ht="13.5">
      <c r="A1637" s="148">
        <v>90794</v>
      </c>
      <c r="B1637" s="148" t="s">
        <v>24498</v>
      </c>
      <c r="C1637" s="220" t="s">
        <v>2</v>
      </c>
      <c r="D1637" s="219" t="s">
        <v>31850</v>
      </c>
    </row>
    <row r="1638" spans="1:4" ht="13.5">
      <c r="A1638" s="148">
        <v>90795</v>
      </c>
      <c r="B1638" s="148" t="s">
        <v>24499</v>
      </c>
      <c r="C1638" s="220" t="s">
        <v>2</v>
      </c>
      <c r="D1638" s="219" t="s">
        <v>31851</v>
      </c>
    </row>
    <row r="1639" spans="1:4" ht="13.5">
      <c r="A1639" s="148">
        <v>90796</v>
      </c>
      <c r="B1639" s="148" t="s">
        <v>24500</v>
      </c>
      <c r="C1639" s="220" t="s">
        <v>2</v>
      </c>
      <c r="D1639" s="219" t="s">
        <v>26789</v>
      </c>
    </row>
    <row r="1640" spans="1:4" ht="13.5">
      <c r="A1640" s="148">
        <v>90797</v>
      </c>
      <c r="B1640" s="148" t="s">
        <v>24501</v>
      </c>
      <c r="C1640" s="220" t="s">
        <v>2</v>
      </c>
      <c r="D1640" s="219" t="s">
        <v>31852</v>
      </c>
    </row>
    <row r="1641" spans="1:4" ht="13.5">
      <c r="A1641" s="148">
        <v>90798</v>
      </c>
      <c r="B1641" s="148" t="s">
        <v>24502</v>
      </c>
      <c r="C1641" s="220" t="s">
        <v>2</v>
      </c>
      <c r="D1641" s="219" t="s">
        <v>31853</v>
      </c>
    </row>
    <row r="1642" spans="1:4" ht="13.5">
      <c r="A1642" s="148">
        <v>90799</v>
      </c>
      <c r="B1642" s="148" t="s">
        <v>24503</v>
      </c>
      <c r="C1642" s="220" t="s">
        <v>2</v>
      </c>
      <c r="D1642" s="219" t="s">
        <v>31854</v>
      </c>
    </row>
    <row r="1643" spans="1:4" ht="13.5">
      <c r="A1643" s="148">
        <v>90801</v>
      </c>
      <c r="B1643" s="148" t="s">
        <v>8134</v>
      </c>
      <c r="C1643" s="220" t="s">
        <v>2</v>
      </c>
      <c r="D1643" s="219" t="s">
        <v>31855</v>
      </c>
    </row>
    <row r="1644" spans="1:4" ht="13.5">
      <c r="A1644" s="148">
        <v>90806</v>
      </c>
      <c r="B1644" s="148" t="s">
        <v>8135</v>
      </c>
      <c r="C1644" s="220" t="s">
        <v>2</v>
      </c>
      <c r="D1644" s="219" t="s">
        <v>31856</v>
      </c>
    </row>
    <row r="1645" spans="1:4" ht="13.5">
      <c r="A1645" s="148">
        <v>90820</v>
      </c>
      <c r="B1645" s="148" t="s">
        <v>8136</v>
      </c>
      <c r="C1645" s="220" t="s">
        <v>2</v>
      </c>
      <c r="D1645" s="219" t="s">
        <v>30267</v>
      </c>
    </row>
    <row r="1646" spans="1:4" ht="13.5">
      <c r="A1646" s="148">
        <v>90821</v>
      </c>
      <c r="B1646" s="148" t="s">
        <v>8137</v>
      </c>
      <c r="C1646" s="220" t="s">
        <v>2</v>
      </c>
      <c r="D1646" s="219" t="s">
        <v>31857</v>
      </c>
    </row>
    <row r="1647" spans="1:4" ht="13.5">
      <c r="A1647" s="148">
        <v>90822</v>
      </c>
      <c r="B1647" s="148" t="s">
        <v>8138</v>
      </c>
      <c r="C1647" s="220" t="s">
        <v>2</v>
      </c>
      <c r="D1647" s="219" t="s">
        <v>31858</v>
      </c>
    </row>
    <row r="1648" spans="1:4" ht="13.5">
      <c r="A1648" s="148">
        <v>90823</v>
      </c>
      <c r="B1648" s="148" t="s">
        <v>8139</v>
      </c>
      <c r="C1648" s="220" t="s">
        <v>2</v>
      </c>
      <c r="D1648" s="219" t="s">
        <v>31859</v>
      </c>
    </row>
    <row r="1649" spans="1:4" ht="13.5">
      <c r="A1649" s="148">
        <v>90824</v>
      </c>
      <c r="B1649" s="148" t="s">
        <v>8140</v>
      </c>
      <c r="C1649" s="220" t="s">
        <v>2</v>
      </c>
      <c r="D1649" s="219" t="s">
        <v>31860</v>
      </c>
    </row>
    <row r="1650" spans="1:4" ht="13.5">
      <c r="A1650" s="148">
        <v>90825</v>
      </c>
      <c r="B1650" s="148" t="s">
        <v>8141</v>
      </c>
      <c r="C1650" s="220" t="s">
        <v>2</v>
      </c>
      <c r="D1650" s="219" t="s">
        <v>31861</v>
      </c>
    </row>
    <row r="1651" spans="1:4" ht="13.5">
      <c r="A1651" s="148">
        <v>90830</v>
      </c>
      <c r="B1651" s="148" t="s">
        <v>8142</v>
      </c>
      <c r="C1651" s="220" t="s">
        <v>2</v>
      </c>
      <c r="D1651" s="219" t="s">
        <v>31862</v>
      </c>
    </row>
    <row r="1652" spans="1:4" ht="13.5">
      <c r="A1652" s="148">
        <v>90831</v>
      </c>
      <c r="B1652" s="148" t="s">
        <v>8143</v>
      </c>
      <c r="C1652" s="220" t="s">
        <v>2</v>
      </c>
      <c r="D1652" s="219" t="s">
        <v>31863</v>
      </c>
    </row>
    <row r="1653" spans="1:4" ht="13.5">
      <c r="A1653" s="148">
        <v>90841</v>
      </c>
      <c r="B1653" s="148" t="s">
        <v>8144</v>
      </c>
      <c r="C1653" s="220" t="s">
        <v>2</v>
      </c>
      <c r="D1653" s="219" t="s">
        <v>31864</v>
      </c>
    </row>
    <row r="1654" spans="1:4" ht="13.5">
      <c r="A1654" s="148">
        <v>90842</v>
      </c>
      <c r="B1654" s="148" t="s">
        <v>8145</v>
      </c>
      <c r="C1654" s="220" t="s">
        <v>2</v>
      </c>
      <c r="D1654" s="219" t="s">
        <v>31865</v>
      </c>
    </row>
    <row r="1655" spans="1:4" ht="13.5">
      <c r="A1655" s="148">
        <v>90843</v>
      </c>
      <c r="B1655" s="148" t="s">
        <v>8146</v>
      </c>
      <c r="C1655" s="220" t="s">
        <v>2</v>
      </c>
      <c r="D1655" s="219" t="s">
        <v>31866</v>
      </c>
    </row>
    <row r="1656" spans="1:4" ht="13.5">
      <c r="A1656" s="148">
        <v>90844</v>
      </c>
      <c r="B1656" s="148" t="s">
        <v>8147</v>
      </c>
      <c r="C1656" s="220" t="s">
        <v>2</v>
      </c>
      <c r="D1656" s="219" t="s">
        <v>31867</v>
      </c>
    </row>
    <row r="1657" spans="1:4" ht="13.5">
      <c r="A1657" s="148">
        <v>90845</v>
      </c>
      <c r="B1657" s="148" t="s">
        <v>24019</v>
      </c>
      <c r="C1657" s="220" t="s">
        <v>2</v>
      </c>
      <c r="D1657" s="219" t="s">
        <v>31868</v>
      </c>
    </row>
    <row r="1658" spans="1:4" ht="13.5">
      <c r="A1658" s="148">
        <v>90846</v>
      </c>
      <c r="B1658" s="148" t="s">
        <v>24020</v>
      </c>
      <c r="C1658" s="220" t="s">
        <v>2</v>
      </c>
      <c r="D1658" s="219" t="s">
        <v>31869</v>
      </c>
    </row>
    <row r="1659" spans="1:4" ht="13.5">
      <c r="A1659" s="148">
        <v>90847</v>
      </c>
      <c r="B1659" s="148" t="s">
        <v>8148</v>
      </c>
      <c r="C1659" s="220" t="s">
        <v>2</v>
      </c>
      <c r="D1659" s="219" t="s">
        <v>31870</v>
      </c>
    </row>
    <row r="1660" spans="1:4" ht="13.5">
      <c r="A1660" s="148">
        <v>90848</v>
      </c>
      <c r="B1660" s="148" t="s">
        <v>8149</v>
      </c>
      <c r="C1660" s="220" t="s">
        <v>2</v>
      </c>
      <c r="D1660" s="219" t="s">
        <v>31871</v>
      </c>
    </row>
    <row r="1661" spans="1:4" ht="13.5">
      <c r="A1661" s="148">
        <v>90849</v>
      </c>
      <c r="B1661" s="148" t="s">
        <v>8150</v>
      </c>
      <c r="C1661" s="220" t="s">
        <v>2</v>
      </c>
      <c r="D1661" s="219" t="s">
        <v>31872</v>
      </c>
    </row>
    <row r="1662" spans="1:4" ht="13.5">
      <c r="A1662" s="148">
        <v>90850</v>
      </c>
      <c r="B1662" s="148" t="s">
        <v>8151</v>
      </c>
      <c r="C1662" s="220" t="s">
        <v>2</v>
      </c>
      <c r="D1662" s="219" t="s">
        <v>31873</v>
      </c>
    </row>
    <row r="1663" spans="1:4" ht="13.5">
      <c r="A1663" s="148">
        <v>90851</v>
      </c>
      <c r="B1663" s="148" t="s">
        <v>24021</v>
      </c>
      <c r="C1663" s="220" t="s">
        <v>2</v>
      </c>
      <c r="D1663" s="219" t="s">
        <v>31874</v>
      </c>
    </row>
    <row r="1664" spans="1:4" ht="13.5">
      <c r="A1664" s="148">
        <v>90852</v>
      </c>
      <c r="B1664" s="148" t="s">
        <v>24022</v>
      </c>
      <c r="C1664" s="220" t="s">
        <v>2</v>
      </c>
      <c r="D1664" s="219" t="s">
        <v>31875</v>
      </c>
    </row>
    <row r="1665" spans="1:4" ht="13.5">
      <c r="A1665" s="148">
        <v>91009</v>
      </c>
      <c r="B1665" s="148" t="s">
        <v>8152</v>
      </c>
      <c r="C1665" s="220" t="s">
        <v>2</v>
      </c>
      <c r="D1665" s="219" t="s">
        <v>31876</v>
      </c>
    </row>
    <row r="1666" spans="1:4" ht="13.5">
      <c r="A1666" s="148">
        <v>91010</v>
      </c>
      <c r="B1666" s="148" t="s">
        <v>8153</v>
      </c>
      <c r="C1666" s="220" t="s">
        <v>2</v>
      </c>
      <c r="D1666" s="219" t="s">
        <v>31877</v>
      </c>
    </row>
    <row r="1667" spans="1:4" ht="13.5">
      <c r="A1667" s="148">
        <v>91011</v>
      </c>
      <c r="B1667" s="148" t="s">
        <v>8154</v>
      </c>
      <c r="C1667" s="220" t="s">
        <v>2</v>
      </c>
      <c r="D1667" s="219" t="s">
        <v>31878</v>
      </c>
    </row>
    <row r="1668" spans="1:4" ht="13.5">
      <c r="A1668" s="148">
        <v>91012</v>
      </c>
      <c r="B1668" s="148" t="s">
        <v>8155</v>
      </c>
      <c r="C1668" s="220" t="s">
        <v>2</v>
      </c>
      <c r="D1668" s="219" t="s">
        <v>31879</v>
      </c>
    </row>
    <row r="1669" spans="1:4" ht="13.5">
      <c r="A1669" s="148">
        <v>91013</v>
      </c>
      <c r="B1669" s="148" t="s">
        <v>8156</v>
      </c>
      <c r="C1669" s="220" t="s">
        <v>2</v>
      </c>
      <c r="D1669" s="219" t="s">
        <v>31880</v>
      </c>
    </row>
    <row r="1670" spans="1:4" ht="13.5">
      <c r="A1670" s="148">
        <v>91014</v>
      </c>
      <c r="B1670" s="148" t="s">
        <v>8157</v>
      </c>
      <c r="C1670" s="220" t="s">
        <v>2</v>
      </c>
      <c r="D1670" s="219" t="s">
        <v>31881</v>
      </c>
    </row>
    <row r="1671" spans="1:4" ht="13.5">
      <c r="A1671" s="148">
        <v>91015</v>
      </c>
      <c r="B1671" s="148" t="s">
        <v>8158</v>
      </c>
      <c r="C1671" s="220" t="s">
        <v>2</v>
      </c>
      <c r="D1671" s="219" t="s">
        <v>31882</v>
      </c>
    </row>
    <row r="1672" spans="1:4" ht="13.5">
      <c r="A1672" s="148">
        <v>91016</v>
      </c>
      <c r="B1672" s="148" t="s">
        <v>8159</v>
      </c>
      <c r="C1672" s="220" t="s">
        <v>2</v>
      </c>
      <c r="D1672" s="219" t="s">
        <v>31883</v>
      </c>
    </row>
    <row r="1673" spans="1:4" ht="13.5">
      <c r="A1673" s="148">
        <v>91287</v>
      </c>
      <c r="B1673" s="148" t="s">
        <v>8160</v>
      </c>
      <c r="C1673" s="220" t="s">
        <v>2</v>
      </c>
      <c r="D1673" s="219" t="s">
        <v>31884</v>
      </c>
    </row>
    <row r="1674" spans="1:4" ht="13.5">
      <c r="A1674" s="148">
        <v>91292</v>
      </c>
      <c r="B1674" s="148" t="s">
        <v>8161</v>
      </c>
      <c r="C1674" s="220" t="s">
        <v>2</v>
      </c>
      <c r="D1674" s="219" t="s">
        <v>31885</v>
      </c>
    </row>
    <row r="1675" spans="1:4" ht="13.5">
      <c r="A1675" s="148">
        <v>91295</v>
      </c>
      <c r="B1675" s="148" t="s">
        <v>8162</v>
      </c>
      <c r="C1675" s="220" t="s">
        <v>2</v>
      </c>
      <c r="D1675" s="219" t="s">
        <v>31886</v>
      </c>
    </row>
    <row r="1676" spans="1:4" ht="13.5">
      <c r="A1676" s="148">
        <v>91296</v>
      </c>
      <c r="B1676" s="148" t="s">
        <v>8163</v>
      </c>
      <c r="C1676" s="220" t="s">
        <v>2</v>
      </c>
      <c r="D1676" s="219" t="s">
        <v>31887</v>
      </c>
    </row>
    <row r="1677" spans="1:4" ht="13.5">
      <c r="A1677" s="148">
        <v>91297</v>
      </c>
      <c r="B1677" s="148" t="s">
        <v>8164</v>
      </c>
      <c r="C1677" s="220" t="s">
        <v>2</v>
      </c>
      <c r="D1677" s="219" t="s">
        <v>31888</v>
      </c>
    </row>
    <row r="1678" spans="1:4" ht="13.5">
      <c r="A1678" s="148">
        <v>91298</v>
      </c>
      <c r="B1678" s="148" t="s">
        <v>8165</v>
      </c>
      <c r="C1678" s="220" t="s">
        <v>2</v>
      </c>
      <c r="D1678" s="219" t="s">
        <v>31889</v>
      </c>
    </row>
    <row r="1679" spans="1:4" ht="13.5">
      <c r="A1679" s="148">
        <v>91299</v>
      </c>
      <c r="B1679" s="148" t="s">
        <v>8166</v>
      </c>
      <c r="C1679" s="220" t="s">
        <v>2</v>
      </c>
      <c r="D1679" s="219" t="s">
        <v>31890</v>
      </c>
    </row>
    <row r="1680" spans="1:4" ht="13.5">
      <c r="A1680" s="148">
        <v>91304</v>
      </c>
      <c r="B1680" s="148" t="s">
        <v>8167</v>
      </c>
      <c r="C1680" s="220" t="s">
        <v>2</v>
      </c>
      <c r="D1680" s="219" t="s">
        <v>31891</v>
      </c>
    </row>
    <row r="1681" spans="1:4" ht="13.5">
      <c r="A1681" s="148">
        <v>91305</v>
      </c>
      <c r="B1681" s="148" t="s">
        <v>8168</v>
      </c>
      <c r="C1681" s="220" t="s">
        <v>2</v>
      </c>
      <c r="D1681" s="219" t="s">
        <v>31892</v>
      </c>
    </row>
    <row r="1682" spans="1:4" ht="13.5">
      <c r="A1682" s="148">
        <v>91306</v>
      </c>
      <c r="B1682" s="148" t="s">
        <v>8169</v>
      </c>
      <c r="C1682" s="220" t="s">
        <v>2</v>
      </c>
      <c r="D1682" s="219" t="s">
        <v>31863</v>
      </c>
    </row>
    <row r="1683" spans="1:4" ht="13.5">
      <c r="A1683" s="148">
        <v>91307</v>
      </c>
      <c r="B1683" s="148" t="s">
        <v>8170</v>
      </c>
      <c r="C1683" s="220" t="s">
        <v>2</v>
      </c>
      <c r="D1683" s="219" t="s">
        <v>31893</v>
      </c>
    </row>
    <row r="1684" spans="1:4" ht="13.5">
      <c r="A1684" s="148">
        <v>91312</v>
      </c>
      <c r="B1684" s="148" t="s">
        <v>8171</v>
      </c>
      <c r="C1684" s="220" t="s">
        <v>2</v>
      </c>
      <c r="D1684" s="219" t="s">
        <v>31894</v>
      </c>
    </row>
    <row r="1685" spans="1:4" ht="13.5">
      <c r="A1685" s="148">
        <v>91313</v>
      </c>
      <c r="B1685" s="148" t="s">
        <v>8172</v>
      </c>
      <c r="C1685" s="220" t="s">
        <v>2</v>
      </c>
      <c r="D1685" s="219" t="s">
        <v>31895</v>
      </c>
    </row>
    <row r="1686" spans="1:4" ht="13.5">
      <c r="A1686" s="148">
        <v>91314</v>
      </c>
      <c r="B1686" s="148" t="s">
        <v>8173</v>
      </c>
      <c r="C1686" s="220" t="s">
        <v>2</v>
      </c>
      <c r="D1686" s="219" t="s">
        <v>31896</v>
      </c>
    </row>
    <row r="1687" spans="1:4" ht="13.5">
      <c r="A1687" s="148">
        <v>91315</v>
      </c>
      <c r="B1687" s="148" t="s">
        <v>8174</v>
      </c>
      <c r="C1687" s="220" t="s">
        <v>2</v>
      </c>
      <c r="D1687" s="219" t="s">
        <v>31897</v>
      </c>
    </row>
    <row r="1688" spans="1:4" ht="13.5">
      <c r="A1688" s="148">
        <v>91316</v>
      </c>
      <c r="B1688" s="148" t="s">
        <v>24023</v>
      </c>
      <c r="C1688" s="220" t="s">
        <v>2</v>
      </c>
      <c r="D1688" s="219" t="s">
        <v>31898</v>
      </c>
    </row>
    <row r="1689" spans="1:4" ht="13.5">
      <c r="A1689" s="148">
        <v>91317</v>
      </c>
      <c r="B1689" s="148" t="s">
        <v>24024</v>
      </c>
      <c r="C1689" s="220" t="s">
        <v>2</v>
      </c>
      <c r="D1689" s="219" t="s">
        <v>31899</v>
      </c>
    </row>
    <row r="1690" spans="1:4" ht="13.5">
      <c r="A1690" s="148">
        <v>91318</v>
      </c>
      <c r="B1690" s="148" t="s">
        <v>8175</v>
      </c>
      <c r="C1690" s="220" t="s">
        <v>2</v>
      </c>
      <c r="D1690" s="219" t="s">
        <v>31900</v>
      </c>
    </row>
    <row r="1691" spans="1:4" ht="13.5">
      <c r="A1691" s="148">
        <v>91319</v>
      </c>
      <c r="B1691" s="148" t="s">
        <v>8176</v>
      </c>
      <c r="C1691" s="220" t="s">
        <v>2</v>
      </c>
      <c r="D1691" s="219" t="s">
        <v>31901</v>
      </c>
    </row>
    <row r="1692" spans="1:4" ht="13.5">
      <c r="A1692" s="148">
        <v>91320</v>
      </c>
      <c r="B1692" s="148" t="s">
        <v>8177</v>
      </c>
      <c r="C1692" s="220" t="s">
        <v>2</v>
      </c>
      <c r="D1692" s="219" t="s">
        <v>31902</v>
      </c>
    </row>
    <row r="1693" spans="1:4" ht="13.5">
      <c r="A1693" s="148">
        <v>91321</v>
      </c>
      <c r="B1693" s="148" t="s">
        <v>8178</v>
      </c>
      <c r="C1693" s="220" t="s">
        <v>2</v>
      </c>
      <c r="D1693" s="219" t="s">
        <v>31903</v>
      </c>
    </row>
    <row r="1694" spans="1:4" ht="13.5">
      <c r="A1694" s="148">
        <v>91322</v>
      </c>
      <c r="B1694" s="148" t="s">
        <v>24025</v>
      </c>
      <c r="C1694" s="220" t="s">
        <v>2</v>
      </c>
      <c r="D1694" s="219" t="s">
        <v>31904</v>
      </c>
    </row>
    <row r="1695" spans="1:4" ht="13.5">
      <c r="A1695" s="148">
        <v>91323</v>
      </c>
      <c r="B1695" s="148" t="s">
        <v>24026</v>
      </c>
      <c r="C1695" s="220" t="s">
        <v>2</v>
      </c>
      <c r="D1695" s="219" t="s">
        <v>31905</v>
      </c>
    </row>
    <row r="1696" spans="1:4" ht="13.5">
      <c r="A1696" s="148">
        <v>91324</v>
      </c>
      <c r="B1696" s="148" t="s">
        <v>8179</v>
      </c>
      <c r="C1696" s="220" t="s">
        <v>2</v>
      </c>
      <c r="D1696" s="219" t="s">
        <v>31906</v>
      </c>
    </row>
    <row r="1697" spans="1:4" ht="13.5">
      <c r="A1697" s="148">
        <v>91325</v>
      </c>
      <c r="B1697" s="148" t="s">
        <v>8180</v>
      </c>
      <c r="C1697" s="220" t="s">
        <v>2</v>
      </c>
      <c r="D1697" s="219" t="s">
        <v>31907</v>
      </c>
    </row>
    <row r="1698" spans="1:4" ht="13.5">
      <c r="A1698" s="148">
        <v>91326</v>
      </c>
      <c r="B1698" s="148" t="s">
        <v>8181</v>
      </c>
      <c r="C1698" s="220" t="s">
        <v>2</v>
      </c>
      <c r="D1698" s="219" t="s">
        <v>31908</v>
      </c>
    </row>
    <row r="1699" spans="1:4" ht="13.5">
      <c r="A1699" s="148">
        <v>91327</v>
      </c>
      <c r="B1699" s="148" t="s">
        <v>8182</v>
      </c>
      <c r="C1699" s="220" t="s">
        <v>2</v>
      </c>
      <c r="D1699" s="219" t="s">
        <v>31909</v>
      </c>
    </row>
    <row r="1700" spans="1:4" ht="13.5">
      <c r="A1700" s="148">
        <v>91328</v>
      </c>
      <c r="B1700" s="148" t="s">
        <v>8183</v>
      </c>
      <c r="C1700" s="220" t="s">
        <v>2</v>
      </c>
      <c r="D1700" s="219" t="s">
        <v>31910</v>
      </c>
    </row>
    <row r="1701" spans="1:4" ht="13.5">
      <c r="A1701" s="148">
        <v>91329</v>
      </c>
      <c r="B1701" s="148" t="s">
        <v>8184</v>
      </c>
      <c r="C1701" s="220" t="s">
        <v>2</v>
      </c>
      <c r="D1701" s="219" t="s">
        <v>31911</v>
      </c>
    </row>
    <row r="1702" spans="1:4" ht="13.5">
      <c r="A1702" s="148">
        <v>91330</v>
      </c>
      <c r="B1702" s="148" t="s">
        <v>8185</v>
      </c>
      <c r="C1702" s="220" t="s">
        <v>2</v>
      </c>
      <c r="D1702" s="219" t="s">
        <v>31912</v>
      </c>
    </row>
    <row r="1703" spans="1:4" ht="13.5">
      <c r="A1703" s="148">
        <v>91331</v>
      </c>
      <c r="B1703" s="148" t="s">
        <v>8186</v>
      </c>
      <c r="C1703" s="220" t="s">
        <v>2</v>
      </c>
      <c r="D1703" s="219" t="s">
        <v>31913</v>
      </c>
    </row>
    <row r="1704" spans="1:4" ht="13.5">
      <c r="A1704" s="148">
        <v>91332</v>
      </c>
      <c r="B1704" s="148" t="s">
        <v>8187</v>
      </c>
      <c r="C1704" s="220" t="s">
        <v>2</v>
      </c>
      <c r="D1704" s="219" t="s">
        <v>31914</v>
      </c>
    </row>
    <row r="1705" spans="1:4" ht="13.5">
      <c r="A1705" s="148">
        <v>91333</v>
      </c>
      <c r="B1705" s="148" t="s">
        <v>8188</v>
      </c>
      <c r="C1705" s="220" t="s">
        <v>2</v>
      </c>
      <c r="D1705" s="219" t="s">
        <v>31915</v>
      </c>
    </row>
    <row r="1706" spans="1:4" ht="13.5">
      <c r="A1706" s="148">
        <v>91334</v>
      </c>
      <c r="B1706" s="148" t="s">
        <v>8189</v>
      </c>
      <c r="C1706" s="220" t="s">
        <v>2</v>
      </c>
      <c r="D1706" s="219" t="s">
        <v>31916</v>
      </c>
    </row>
    <row r="1707" spans="1:4" ht="13.5">
      <c r="A1707" s="148">
        <v>91335</v>
      </c>
      <c r="B1707" s="148" t="s">
        <v>8190</v>
      </c>
      <c r="C1707" s="220" t="s">
        <v>2</v>
      </c>
      <c r="D1707" s="219" t="s">
        <v>31917</v>
      </c>
    </row>
    <row r="1708" spans="1:4" ht="13.5">
      <c r="A1708" s="148">
        <v>91336</v>
      </c>
      <c r="B1708" s="148" t="s">
        <v>8191</v>
      </c>
      <c r="C1708" s="220" t="s">
        <v>2</v>
      </c>
      <c r="D1708" s="219" t="s">
        <v>31918</v>
      </c>
    </row>
    <row r="1709" spans="1:4" ht="13.5">
      <c r="A1709" s="148">
        <v>91337</v>
      </c>
      <c r="B1709" s="148" t="s">
        <v>8192</v>
      </c>
      <c r="C1709" s="220" t="s">
        <v>2</v>
      </c>
      <c r="D1709" s="219" t="s">
        <v>31919</v>
      </c>
    </row>
    <row r="1710" spans="1:4" ht="13.5">
      <c r="A1710" s="148">
        <v>100659</v>
      </c>
      <c r="B1710" s="148" t="s">
        <v>8193</v>
      </c>
      <c r="C1710" s="220" t="s">
        <v>1</v>
      </c>
      <c r="D1710" s="219" t="s">
        <v>28570</v>
      </c>
    </row>
    <row r="1711" spans="1:4" ht="13.5">
      <c r="A1711" s="148">
        <v>100660</v>
      </c>
      <c r="B1711" s="148" t="s">
        <v>8194</v>
      </c>
      <c r="C1711" s="220" t="s">
        <v>1</v>
      </c>
      <c r="D1711" s="219" t="s">
        <v>30949</v>
      </c>
    </row>
    <row r="1712" spans="1:4" ht="13.5">
      <c r="A1712" s="148">
        <v>100675</v>
      </c>
      <c r="B1712" s="148" t="s">
        <v>8195</v>
      </c>
      <c r="C1712" s="220" t="s">
        <v>2</v>
      </c>
      <c r="D1712" s="219" t="s">
        <v>31920</v>
      </c>
    </row>
    <row r="1713" spans="1:4" ht="13.5">
      <c r="A1713" s="148">
        <v>100676</v>
      </c>
      <c r="B1713" s="148" t="s">
        <v>8196</v>
      </c>
      <c r="C1713" s="220" t="s">
        <v>2</v>
      </c>
      <c r="D1713" s="219" t="s">
        <v>31921</v>
      </c>
    </row>
    <row r="1714" spans="1:4" ht="13.5">
      <c r="A1714" s="148">
        <v>100678</v>
      </c>
      <c r="B1714" s="148" t="s">
        <v>8197</v>
      </c>
      <c r="C1714" s="220" t="s">
        <v>2</v>
      </c>
      <c r="D1714" s="219" t="s">
        <v>31922</v>
      </c>
    </row>
    <row r="1715" spans="1:4" ht="13.5">
      <c r="A1715" s="148">
        <v>100679</v>
      </c>
      <c r="B1715" s="148" t="s">
        <v>8198</v>
      </c>
      <c r="C1715" s="220" t="s">
        <v>2</v>
      </c>
      <c r="D1715" s="219" t="s">
        <v>31923</v>
      </c>
    </row>
    <row r="1716" spans="1:4" ht="13.5">
      <c r="A1716" s="148">
        <v>100680</v>
      </c>
      <c r="B1716" s="148" t="s">
        <v>8199</v>
      </c>
      <c r="C1716" s="220" t="s">
        <v>2</v>
      </c>
      <c r="D1716" s="219" t="s">
        <v>31924</v>
      </c>
    </row>
    <row r="1717" spans="1:4" ht="13.5">
      <c r="A1717" s="148">
        <v>100681</v>
      </c>
      <c r="B1717" s="148" t="s">
        <v>8200</v>
      </c>
      <c r="C1717" s="220" t="s">
        <v>2</v>
      </c>
      <c r="D1717" s="219" t="s">
        <v>31925</v>
      </c>
    </row>
    <row r="1718" spans="1:4" ht="13.5">
      <c r="A1718" s="148">
        <v>100682</v>
      </c>
      <c r="B1718" s="148" t="s">
        <v>8201</v>
      </c>
      <c r="C1718" s="220" t="s">
        <v>2</v>
      </c>
      <c r="D1718" s="219" t="s">
        <v>31926</v>
      </c>
    </row>
    <row r="1719" spans="1:4" ht="13.5">
      <c r="A1719" s="148">
        <v>100683</v>
      </c>
      <c r="B1719" s="148" t="s">
        <v>8202</v>
      </c>
      <c r="C1719" s="220" t="s">
        <v>2</v>
      </c>
      <c r="D1719" s="219" t="s">
        <v>31927</v>
      </c>
    </row>
    <row r="1720" spans="1:4" ht="13.5">
      <c r="A1720" s="148">
        <v>100684</v>
      </c>
      <c r="B1720" s="148" t="s">
        <v>8203</v>
      </c>
      <c r="C1720" s="220" t="s">
        <v>2</v>
      </c>
      <c r="D1720" s="219" t="s">
        <v>31928</v>
      </c>
    </row>
    <row r="1721" spans="1:4" ht="13.5">
      <c r="A1721" s="148">
        <v>100685</v>
      </c>
      <c r="B1721" s="148" t="s">
        <v>8204</v>
      </c>
      <c r="C1721" s="220" t="s">
        <v>2</v>
      </c>
      <c r="D1721" s="219" t="s">
        <v>31929</v>
      </c>
    </row>
    <row r="1722" spans="1:4" ht="13.5">
      <c r="A1722" s="148">
        <v>100686</v>
      </c>
      <c r="B1722" s="148" t="s">
        <v>8205</v>
      </c>
      <c r="C1722" s="220" t="s">
        <v>2</v>
      </c>
      <c r="D1722" s="219" t="s">
        <v>31930</v>
      </c>
    </row>
    <row r="1723" spans="1:4" ht="13.5">
      <c r="A1723" s="148">
        <v>100687</v>
      </c>
      <c r="B1723" s="148" t="s">
        <v>8206</v>
      </c>
      <c r="C1723" s="220" t="s">
        <v>2</v>
      </c>
      <c r="D1723" s="219" t="s">
        <v>31931</v>
      </c>
    </row>
    <row r="1724" spans="1:4" ht="13.5">
      <c r="A1724" s="148">
        <v>100688</v>
      </c>
      <c r="B1724" s="148" t="s">
        <v>8207</v>
      </c>
      <c r="C1724" s="220" t="s">
        <v>2</v>
      </c>
      <c r="D1724" s="219" t="s">
        <v>31932</v>
      </c>
    </row>
    <row r="1725" spans="1:4" ht="13.5">
      <c r="A1725" s="148">
        <v>100689</v>
      </c>
      <c r="B1725" s="148" t="s">
        <v>8208</v>
      </c>
      <c r="C1725" s="220" t="s">
        <v>2</v>
      </c>
      <c r="D1725" s="219" t="s">
        <v>31933</v>
      </c>
    </row>
    <row r="1726" spans="1:4" ht="13.5">
      <c r="A1726" s="148">
        <v>100690</v>
      </c>
      <c r="B1726" s="148" t="s">
        <v>8209</v>
      </c>
      <c r="C1726" s="220" t="s">
        <v>2</v>
      </c>
      <c r="D1726" s="219" t="s">
        <v>31934</v>
      </c>
    </row>
    <row r="1727" spans="1:4" ht="13.5">
      <c r="A1727" s="148">
        <v>100691</v>
      </c>
      <c r="B1727" s="148" t="s">
        <v>8210</v>
      </c>
      <c r="C1727" s="220" t="s">
        <v>2</v>
      </c>
      <c r="D1727" s="219" t="s">
        <v>31935</v>
      </c>
    </row>
    <row r="1728" spans="1:4" ht="13.5">
      <c r="A1728" s="148">
        <v>100692</v>
      </c>
      <c r="B1728" s="148" t="s">
        <v>8211</v>
      </c>
      <c r="C1728" s="220" t="s">
        <v>2</v>
      </c>
      <c r="D1728" s="219" t="s">
        <v>31936</v>
      </c>
    </row>
    <row r="1729" spans="1:4" ht="13.5">
      <c r="A1729" s="148">
        <v>100693</v>
      </c>
      <c r="B1729" s="148" t="s">
        <v>8212</v>
      </c>
      <c r="C1729" s="220" t="s">
        <v>2</v>
      </c>
      <c r="D1729" s="219" t="s">
        <v>31937</v>
      </c>
    </row>
    <row r="1730" spans="1:4" ht="13.5">
      <c r="A1730" s="148">
        <v>100694</v>
      </c>
      <c r="B1730" s="148" t="s">
        <v>8213</v>
      </c>
      <c r="C1730" s="220" t="s">
        <v>2</v>
      </c>
      <c r="D1730" s="219" t="s">
        <v>31938</v>
      </c>
    </row>
    <row r="1731" spans="1:4" ht="13.5">
      <c r="A1731" s="148">
        <v>100695</v>
      </c>
      <c r="B1731" s="148" t="s">
        <v>8214</v>
      </c>
      <c r="C1731" s="220" t="s">
        <v>2</v>
      </c>
      <c r="D1731" s="219" t="s">
        <v>27226</v>
      </c>
    </row>
    <row r="1732" spans="1:4" ht="13.5">
      <c r="A1732" s="148">
        <v>100696</v>
      </c>
      <c r="B1732" s="148" t="s">
        <v>8215</v>
      </c>
      <c r="C1732" s="220" t="s">
        <v>2</v>
      </c>
      <c r="D1732" s="219" t="s">
        <v>27055</v>
      </c>
    </row>
    <row r="1733" spans="1:4" ht="13.5">
      <c r="A1733" s="148">
        <v>100697</v>
      </c>
      <c r="B1733" s="148" t="s">
        <v>8216</v>
      </c>
      <c r="C1733" s="220" t="s">
        <v>2</v>
      </c>
      <c r="D1733" s="219" t="s">
        <v>31939</v>
      </c>
    </row>
    <row r="1734" spans="1:4" ht="13.5">
      <c r="A1734" s="148">
        <v>100698</v>
      </c>
      <c r="B1734" s="148" t="s">
        <v>8217</v>
      </c>
      <c r="C1734" s="220" t="s">
        <v>2</v>
      </c>
      <c r="D1734" s="219" t="s">
        <v>31940</v>
      </c>
    </row>
    <row r="1735" spans="1:4" ht="13.5">
      <c r="A1735" s="148">
        <v>100699</v>
      </c>
      <c r="B1735" s="148" t="s">
        <v>8218</v>
      </c>
      <c r="C1735" s="220" t="s">
        <v>2</v>
      </c>
      <c r="D1735" s="219" t="s">
        <v>31941</v>
      </c>
    </row>
    <row r="1736" spans="1:4" ht="13.5">
      <c r="A1736" s="148">
        <v>100700</v>
      </c>
      <c r="B1736" s="148" t="s">
        <v>8219</v>
      </c>
      <c r="C1736" s="220" t="s">
        <v>2</v>
      </c>
      <c r="D1736" s="219" t="s">
        <v>31942</v>
      </c>
    </row>
    <row r="1737" spans="1:4" ht="13.5">
      <c r="A1737" s="148">
        <v>100712</v>
      </c>
      <c r="B1737" s="148" t="s">
        <v>8220</v>
      </c>
      <c r="C1737" s="220" t="s">
        <v>2</v>
      </c>
      <c r="D1737" s="219" t="s">
        <v>31943</v>
      </c>
    </row>
    <row r="1738" spans="1:4" ht="13.5">
      <c r="A1738" s="148">
        <v>100665</v>
      </c>
      <c r="B1738" s="148" t="s">
        <v>8221</v>
      </c>
      <c r="C1738" s="220" t="s">
        <v>4</v>
      </c>
      <c r="D1738" s="219" t="s">
        <v>31944</v>
      </c>
    </row>
    <row r="1739" spans="1:4" ht="13.5">
      <c r="A1739" s="148">
        <v>100666</v>
      </c>
      <c r="B1739" s="148" t="s">
        <v>8222</v>
      </c>
      <c r="C1739" s="220" t="s">
        <v>4</v>
      </c>
      <c r="D1739" s="219" t="s">
        <v>31945</v>
      </c>
    </row>
    <row r="1740" spans="1:4" ht="13.5">
      <c r="A1740" s="148">
        <v>100667</v>
      </c>
      <c r="B1740" s="148" t="s">
        <v>8223</v>
      </c>
      <c r="C1740" s="220" t="s">
        <v>4</v>
      </c>
      <c r="D1740" s="219" t="s">
        <v>31946</v>
      </c>
    </row>
    <row r="1741" spans="1:4" ht="13.5">
      <c r="A1741" s="148">
        <v>100668</v>
      </c>
      <c r="B1741" s="148" t="s">
        <v>8224</v>
      </c>
      <c r="C1741" s="220" t="s">
        <v>4</v>
      </c>
      <c r="D1741" s="219" t="s">
        <v>31947</v>
      </c>
    </row>
    <row r="1742" spans="1:4" ht="13.5">
      <c r="A1742" s="148">
        <v>100669</v>
      </c>
      <c r="B1742" s="148" t="s">
        <v>8225</v>
      </c>
      <c r="C1742" s="220" t="s">
        <v>4</v>
      </c>
      <c r="D1742" s="219" t="s">
        <v>31948</v>
      </c>
    </row>
    <row r="1743" spans="1:4" ht="13.5">
      <c r="A1743" s="148">
        <v>100670</v>
      </c>
      <c r="B1743" s="148" t="s">
        <v>8226</v>
      </c>
      <c r="C1743" s="220" t="s">
        <v>4</v>
      </c>
      <c r="D1743" s="219" t="s">
        <v>31949</v>
      </c>
    </row>
    <row r="1744" spans="1:4" ht="13.5">
      <c r="A1744" s="148">
        <v>100671</v>
      </c>
      <c r="B1744" s="148" t="s">
        <v>8227</v>
      </c>
      <c r="C1744" s="220" t="s">
        <v>4</v>
      </c>
      <c r="D1744" s="219" t="s">
        <v>31950</v>
      </c>
    </row>
    <row r="1745" spans="1:4" ht="13.5">
      <c r="A1745" s="148">
        <v>100672</v>
      </c>
      <c r="B1745" s="148" t="s">
        <v>8228</v>
      </c>
      <c r="C1745" s="220" t="s">
        <v>4</v>
      </c>
      <c r="D1745" s="219" t="s">
        <v>31951</v>
      </c>
    </row>
    <row r="1746" spans="1:4" ht="13.5">
      <c r="A1746" s="148">
        <v>100701</v>
      </c>
      <c r="B1746" s="148" t="s">
        <v>8229</v>
      </c>
      <c r="C1746" s="220" t="s">
        <v>4</v>
      </c>
      <c r="D1746" s="219" t="s">
        <v>31952</v>
      </c>
    </row>
    <row r="1747" spans="1:4" ht="13.5">
      <c r="A1747" s="148">
        <v>94559</v>
      </c>
      <c r="B1747" s="148" t="s">
        <v>8230</v>
      </c>
      <c r="C1747" s="220" t="s">
        <v>4</v>
      </c>
      <c r="D1747" s="219" t="s">
        <v>31953</v>
      </c>
    </row>
    <row r="1748" spans="1:4" ht="13.5">
      <c r="A1748" s="148">
        <v>94562</v>
      </c>
      <c r="B1748" s="148" t="s">
        <v>8231</v>
      </c>
      <c r="C1748" s="220" t="s">
        <v>4</v>
      </c>
      <c r="D1748" s="219" t="s">
        <v>31954</v>
      </c>
    </row>
    <row r="1749" spans="1:4" ht="13.5">
      <c r="A1749" s="148">
        <v>94587</v>
      </c>
      <c r="B1749" s="148" t="s">
        <v>8232</v>
      </c>
      <c r="C1749" s="220" t="s">
        <v>1</v>
      </c>
      <c r="D1749" s="219" t="s">
        <v>31955</v>
      </c>
    </row>
    <row r="1750" spans="1:4" ht="13.5">
      <c r="A1750" s="148">
        <v>94588</v>
      </c>
      <c r="B1750" s="148" t="s">
        <v>8233</v>
      </c>
      <c r="C1750" s="220" t="s">
        <v>1</v>
      </c>
      <c r="D1750" s="219" t="s">
        <v>31956</v>
      </c>
    </row>
    <row r="1751" spans="1:4" ht="13.5">
      <c r="A1751" s="148">
        <v>99837</v>
      </c>
      <c r="B1751" s="148" t="s">
        <v>8234</v>
      </c>
      <c r="C1751" s="220" t="s">
        <v>1</v>
      </c>
      <c r="D1751" s="219" t="s">
        <v>31957</v>
      </c>
    </row>
    <row r="1752" spans="1:4" ht="13.5">
      <c r="A1752" s="148">
        <v>99839</v>
      </c>
      <c r="B1752" s="148" t="s">
        <v>8235</v>
      </c>
      <c r="C1752" s="220" t="s">
        <v>1</v>
      </c>
      <c r="D1752" s="219" t="s">
        <v>31958</v>
      </c>
    </row>
    <row r="1753" spans="1:4" ht="13.5">
      <c r="A1753" s="148">
        <v>99841</v>
      </c>
      <c r="B1753" s="148" t="s">
        <v>8236</v>
      </c>
      <c r="C1753" s="220" t="s">
        <v>1</v>
      </c>
      <c r="D1753" s="219" t="s">
        <v>31959</v>
      </c>
    </row>
    <row r="1754" spans="1:4" ht="13.5">
      <c r="A1754" s="148">
        <v>99855</v>
      </c>
      <c r="B1754" s="148" t="s">
        <v>8237</v>
      </c>
      <c r="C1754" s="220" t="s">
        <v>1</v>
      </c>
      <c r="D1754" s="219" t="s">
        <v>31960</v>
      </c>
    </row>
    <row r="1755" spans="1:4" ht="13.5">
      <c r="A1755" s="148">
        <v>99857</v>
      </c>
      <c r="B1755" s="148" t="s">
        <v>8238</v>
      </c>
      <c r="C1755" s="220" t="s">
        <v>1</v>
      </c>
      <c r="D1755" s="219" t="s">
        <v>31961</v>
      </c>
    </row>
    <row r="1756" spans="1:4" ht="13.5">
      <c r="A1756" s="148">
        <v>99861</v>
      </c>
      <c r="B1756" s="148" t="s">
        <v>8239</v>
      </c>
      <c r="C1756" s="220" t="s">
        <v>4</v>
      </c>
      <c r="D1756" s="219" t="s">
        <v>31962</v>
      </c>
    </row>
    <row r="1757" spans="1:4" ht="13.5">
      <c r="A1757" s="148">
        <v>99862</v>
      </c>
      <c r="B1757" s="148" t="s">
        <v>8240</v>
      </c>
      <c r="C1757" s="220" t="s">
        <v>4</v>
      </c>
      <c r="D1757" s="219" t="s">
        <v>31963</v>
      </c>
    </row>
    <row r="1758" spans="1:4" ht="13.5">
      <c r="A1758" s="148">
        <v>90838</v>
      </c>
      <c r="B1758" s="148" t="s">
        <v>8241</v>
      </c>
      <c r="C1758" s="220" t="s">
        <v>2</v>
      </c>
      <c r="D1758" s="219" t="s">
        <v>31964</v>
      </c>
    </row>
    <row r="1759" spans="1:4" ht="13.5">
      <c r="A1759" s="148">
        <v>91338</v>
      </c>
      <c r="B1759" s="148" t="s">
        <v>8242</v>
      </c>
      <c r="C1759" s="220" t="s">
        <v>4</v>
      </c>
      <c r="D1759" s="219" t="s">
        <v>31965</v>
      </c>
    </row>
    <row r="1760" spans="1:4" ht="13.5">
      <c r="A1760" s="148">
        <v>91341</v>
      </c>
      <c r="B1760" s="148" t="s">
        <v>8243</v>
      </c>
      <c r="C1760" s="220" t="s">
        <v>4</v>
      </c>
      <c r="D1760" s="219" t="s">
        <v>31966</v>
      </c>
    </row>
    <row r="1761" spans="1:4" ht="13.5">
      <c r="A1761" s="148">
        <v>94805</v>
      </c>
      <c r="B1761" s="148" t="s">
        <v>8244</v>
      </c>
      <c r="C1761" s="220" t="s">
        <v>2</v>
      </c>
      <c r="D1761" s="219" t="s">
        <v>31967</v>
      </c>
    </row>
    <row r="1762" spans="1:4" ht="13.5">
      <c r="A1762" s="148">
        <v>94806</v>
      </c>
      <c r="B1762" s="148" t="s">
        <v>8245</v>
      </c>
      <c r="C1762" s="220" t="s">
        <v>2</v>
      </c>
      <c r="D1762" s="219" t="s">
        <v>31968</v>
      </c>
    </row>
    <row r="1763" spans="1:4" ht="13.5">
      <c r="A1763" s="148">
        <v>94807</v>
      </c>
      <c r="B1763" s="148" t="s">
        <v>8246</v>
      </c>
      <c r="C1763" s="220" t="s">
        <v>2</v>
      </c>
      <c r="D1763" s="219" t="s">
        <v>31969</v>
      </c>
    </row>
    <row r="1764" spans="1:4" ht="13.5">
      <c r="A1764" s="148">
        <v>100702</v>
      </c>
      <c r="B1764" s="148" t="s">
        <v>8247</v>
      </c>
      <c r="C1764" s="220" t="s">
        <v>4</v>
      </c>
      <c r="D1764" s="219" t="s">
        <v>31970</v>
      </c>
    </row>
    <row r="1765" spans="1:4" ht="13.5">
      <c r="A1765" s="148">
        <v>102188</v>
      </c>
      <c r="B1765" s="148" t="s">
        <v>25416</v>
      </c>
      <c r="C1765" s="220" t="s">
        <v>2</v>
      </c>
      <c r="D1765" s="219" t="s">
        <v>31971</v>
      </c>
    </row>
    <row r="1766" spans="1:4" ht="13.5">
      <c r="A1766" s="148">
        <v>102189</v>
      </c>
      <c r="B1766" s="148" t="s">
        <v>25417</v>
      </c>
      <c r="C1766" s="220" t="s">
        <v>2</v>
      </c>
      <c r="D1766" s="219" t="s">
        <v>31972</v>
      </c>
    </row>
    <row r="1767" spans="1:4" ht="13.5">
      <c r="A1767" s="148">
        <v>100703</v>
      </c>
      <c r="B1767" s="148" t="s">
        <v>8248</v>
      </c>
      <c r="C1767" s="220" t="s">
        <v>2</v>
      </c>
      <c r="D1767" s="219" t="s">
        <v>27003</v>
      </c>
    </row>
    <row r="1768" spans="1:4" ht="13.5">
      <c r="A1768" s="148">
        <v>100704</v>
      </c>
      <c r="B1768" s="148" t="s">
        <v>8249</v>
      </c>
      <c r="C1768" s="220" t="s">
        <v>2</v>
      </c>
      <c r="D1768" s="219" t="s">
        <v>31973</v>
      </c>
    </row>
    <row r="1769" spans="1:4" ht="13.5">
      <c r="A1769" s="148">
        <v>100705</v>
      </c>
      <c r="B1769" s="148" t="s">
        <v>8250</v>
      </c>
      <c r="C1769" s="220" t="s">
        <v>2</v>
      </c>
      <c r="D1769" s="219" t="s">
        <v>31148</v>
      </c>
    </row>
    <row r="1770" spans="1:4" ht="13.5">
      <c r="A1770" s="148">
        <v>100706</v>
      </c>
      <c r="B1770" s="148" t="s">
        <v>8251</v>
      </c>
      <c r="C1770" s="220" t="s">
        <v>2</v>
      </c>
      <c r="D1770" s="219" t="s">
        <v>31974</v>
      </c>
    </row>
    <row r="1771" spans="1:4" ht="13.5">
      <c r="A1771" s="148">
        <v>100707</v>
      </c>
      <c r="B1771" s="148" t="s">
        <v>8252</v>
      </c>
      <c r="C1771" s="220" t="s">
        <v>2</v>
      </c>
      <c r="D1771" s="219" t="s">
        <v>31975</v>
      </c>
    </row>
    <row r="1772" spans="1:4" ht="13.5">
      <c r="A1772" s="148">
        <v>100708</v>
      </c>
      <c r="B1772" s="148" t="s">
        <v>8253</v>
      </c>
      <c r="C1772" s="220" t="s">
        <v>2</v>
      </c>
      <c r="D1772" s="219" t="s">
        <v>31976</v>
      </c>
    </row>
    <row r="1773" spans="1:4" ht="13.5">
      <c r="A1773" s="148">
        <v>100709</v>
      </c>
      <c r="B1773" s="148" t="s">
        <v>8254</v>
      </c>
      <c r="C1773" s="220" t="s">
        <v>2</v>
      </c>
      <c r="D1773" s="219" t="s">
        <v>31977</v>
      </c>
    </row>
    <row r="1774" spans="1:4" ht="13.5">
      <c r="A1774" s="148">
        <v>100710</v>
      </c>
      <c r="B1774" s="148" t="s">
        <v>8255</v>
      </c>
      <c r="C1774" s="220" t="s">
        <v>2</v>
      </c>
      <c r="D1774" s="219" t="s">
        <v>31978</v>
      </c>
    </row>
    <row r="1775" spans="1:4" ht="13.5">
      <c r="A1775" s="148">
        <v>102151</v>
      </c>
      <c r="B1775" s="148" t="s">
        <v>25418</v>
      </c>
      <c r="C1775" s="220" t="s">
        <v>4</v>
      </c>
      <c r="D1775" s="219" t="s">
        <v>31979</v>
      </c>
    </row>
    <row r="1776" spans="1:4" ht="13.5">
      <c r="A1776" s="148">
        <v>102152</v>
      </c>
      <c r="B1776" s="148" t="s">
        <v>25419</v>
      </c>
      <c r="C1776" s="220" t="s">
        <v>4</v>
      </c>
      <c r="D1776" s="219" t="s">
        <v>31980</v>
      </c>
    </row>
    <row r="1777" spans="1:4" ht="13.5">
      <c r="A1777" s="148">
        <v>102153</v>
      </c>
      <c r="B1777" s="148" t="s">
        <v>25420</v>
      </c>
      <c r="C1777" s="220" t="s">
        <v>4</v>
      </c>
      <c r="D1777" s="219" t="s">
        <v>31981</v>
      </c>
    </row>
    <row r="1778" spans="1:4" ht="13.5">
      <c r="A1778" s="148">
        <v>102154</v>
      </c>
      <c r="B1778" s="148" t="s">
        <v>25421</v>
      </c>
      <c r="C1778" s="220" t="s">
        <v>4</v>
      </c>
      <c r="D1778" s="219" t="s">
        <v>31982</v>
      </c>
    </row>
    <row r="1779" spans="1:4" ht="13.5">
      <c r="A1779" s="148">
        <v>102155</v>
      </c>
      <c r="B1779" s="148" t="s">
        <v>25422</v>
      </c>
      <c r="C1779" s="220" t="s">
        <v>4</v>
      </c>
      <c r="D1779" s="219" t="s">
        <v>31983</v>
      </c>
    </row>
    <row r="1780" spans="1:4" ht="13.5">
      <c r="A1780" s="148">
        <v>102156</v>
      </c>
      <c r="B1780" s="148" t="s">
        <v>25423</v>
      </c>
      <c r="C1780" s="220" t="s">
        <v>4</v>
      </c>
      <c r="D1780" s="219" t="s">
        <v>31984</v>
      </c>
    </row>
    <row r="1781" spans="1:4" ht="13.5">
      <c r="A1781" s="148">
        <v>102157</v>
      </c>
      <c r="B1781" s="148" t="s">
        <v>25424</v>
      </c>
      <c r="C1781" s="220" t="s">
        <v>4</v>
      </c>
      <c r="D1781" s="219" t="s">
        <v>31985</v>
      </c>
    </row>
    <row r="1782" spans="1:4" ht="13.5">
      <c r="A1782" s="148">
        <v>102158</v>
      </c>
      <c r="B1782" s="148" t="s">
        <v>25425</v>
      </c>
      <c r="C1782" s="220" t="s">
        <v>4</v>
      </c>
      <c r="D1782" s="219" t="s">
        <v>31986</v>
      </c>
    </row>
    <row r="1783" spans="1:4" ht="13.5">
      <c r="A1783" s="148">
        <v>102159</v>
      </c>
      <c r="B1783" s="148" t="s">
        <v>25426</v>
      </c>
      <c r="C1783" s="220" t="s">
        <v>4</v>
      </c>
      <c r="D1783" s="219" t="s">
        <v>31987</v>
      </c>
    </row>
    <row r="1784" spans="1:4" ht="13.5">
      <c r="A1784" s="148">
        <v>102160</v>
      </c>
      <c r="B1784" s="148" t="s">
        <v>25427</v>
      </c>
      <c r="C1784" s="220" t="s">
        <v>4</v>
      </c>
      <c r="D1784" s="219" t="s">
        <v>31988</v>
      </c>
    </row>
    <row r="1785" spans="1:4" ht="13.5">
      <c r="A1785" s="148">
        <v>102161</v>
      </c>
      <c r="B1785" s="148" t="s">
        <v>25428</v>
      </c>
      <c r="C1785" s="220" t="s">
        <v>4</v>
      </c>
      <c r="D1785" s="219" t="s">
        <v>31989</v>
      </c>
    </row>
    <row r="1786" spans="1:4" ht="13.5">
      <c r="A1786" s="148">
        <v>102162</v>
      </c>
      <c r="B1786" s="148" t="s">
        <v>25429</v>
      </c>
      <c r="C1786" s="220" t="s">
        <v>4</v>
      </c>
      <c r="D1786" s="219" t="s">
        <v>28842</v>
      </c>
    </row>
    <row r="1787" spans="1:4" ht="13.5">
      <c r="A1787" s="148">
        <v>102163</v>
      </c>
      <c r="B1787" s="148" t="s">
        <v>25430</v>
      </c>
      <c r="C1787" s="220" t="s">
        <v>4</v>
      </c>
      <c r="D1787" s="219" t="s">
        <v>31990</v>
      </c>
    </row>
    <row r="1788" spans="1:4" ht="13.5">
      <c r="A1788" s="148">
        <v>102164</v>
      </c>
      <c r="B1788" s="148" t="s">
        <v>25431</v>
      </c>
      <c r="C1788" s="220" t="s">
        <v>4</v>
      </c>
      <c r="D1788" s="219" t="s">
        <v>31991</v>
      </c>
    </row>
    <row r="1789" spans="1:4" ht="13.5">
      <c r="A1789" s="148">
        <v>102165</v>
      </c>
      <c r="B1789" s="148" t="s">
        <v>25432</v>
      </c>
      <c r="C1789" s="220" t="s">
        <v>4</v>
      </c>
      <c r="D1789" s="219" t="s">
        <v>31992</v>
      </c>
    </row>
    <row r="1790" spans="1:4" ht="13.5">
      <c r="A1790" s="148">
        <v>102166</v>
      </c>
      <c r="B1790" s="148" t="s">
        <v>25433</v>
      </c>
      <c r="C1790" s="220" t="s">
        <v>4</v>
      </c>
      <c r="D1790" s="219" t="s">
        <v>31993</v>
      </c>
    </row>
    <row r="1791" spans="1:4" ht="13.5">
      <c r="A1791" s="148">
        <v>102167</v>
      </c>
      <c r="B1791" s="148" t="s">
        <v>25434</v>
      </c>
      <c r="C1791" s="220" t="s">
        <v>4</v>
      </c>
      <c r="D1791" s="219" t="s">
        <v>31994</v>
      </c>
    </row>
    <row r="1792" spans="1:4" ht="13.5">
      <c r="A1792" s="148">
        <v>102168</v>
      </c>
      <c r="B1792" s="148" t="s">
        <v>25435</v>
      </c>
      <c r="C1792" s="220" t="s">
        <v>4</v>
      </c>
      <c r="D1792" s="219" t="s">
        <v>31995</v>
      </c>
    </row>
    <row r="1793" spans="1:4" ht="13.5">
      <c r="A1793" s="148">
        <v>102169</v>
      </c>
      <c r="B1793" s="148" t="s">
        <v>25436</v>
      </c>
      <c r="C1793" s="220" t="s">
        <v>4</v>
      </c>
      <c r="D1793" s="219" t="s">
        <v>31996</v>
      </c>
    </row>
    <row r="1794" spans="1:4" ht="13.5">
      <c r="A1794" s="148">
        <v>102170</v>
      </c>
      <c r="B1794" s="148" t="s">
        <v>25437</v>
      </c>
      <c r="C1794" s="220" t="s">
        <v>4</v>
      </c>
      <c r="D1794" s="219" t="s">
        <v>31997</v>
      </c>
    </row>
    <row r="1795" spans="1:4" ht="13.5">
      <c r="A1795" s="148">
        <v>102171</v>
      </c>
      <c r="B1795" s="148" t="s">
        <v>25438</v>
      </c>
      <c r="C1795" s="220" t="s">
        <v>4</v>
      </c>
      <c r="D1795" s="219" t="s">
        <v>31998</v>
      </c>
    </row>
    <row r="1796" spans="1:4" ht="13.5">
      <c r="A1796" s="148">
        <v>102172</v>
      </c>
      <c r="B1796" s="148" t="s">
        <v>25439</v>
      </c>
      <c r="C1796" s="220" t="s">
        <v>4</v>
      </c>
      <c r="D1796" s="219" t="s">
        <v>31999</v>
      </c>
    </row>
    <row r="1797" spans="1:4" ht="13.5">
      <c r="A1797" s="148">
        <v>102176</v>
      </c>
      <c r="B1797" s="148" t="s">
        <v>25440</v>
      </c>
      <c r="C1797" s="220" t="s">
        <v>4</v>
      </c>
      <c r="D1797" s="219" t="s">
        <v>32000</v>
      </c>
    </row>
    <row r="1798" spans="1:4" ht="13.5">
      <c r="A1798" s="148">
        <v>102177</v>
      </c>
      <c r="B1798" s="148" t="s">
        <v>25441</v>
      </c>
      <c r="C1798" s="220" t="s">
        <v>4</v>
      </c>
      <c r="D1798" s="219" t="s">
        <v>32001</v>
      </c>
    </row>
    <row r="1799" spans="1:4" ht="13.5">
      <c r="A1799" s="148">
        <v>102178</v>
      </c>
      <c r="B1799" s="148" t="s">
        <v>25442</v>
      </c>
      <c r="C1799" s="220" t="s">
        <v>4</v>
      </c>
      <c r="D1799" s="219" t="s">
        <v>32002</v>
      </c>
    </row>
    <row r="1800" spans="1:4" ht="13.5">
      <c r="A1800" s="148">
        <v>102179</v>
      </c>
      <c r="B1800" s="148" t="s">
        <v>25443</v>
      </c>
      <c r="C1800" s="220" t="s">
        <v>4</v>
      </c>
      <c r="D1800" s="219" t="s">
        <v>32003</v>
      </c>
    </row>
    <row r="1801" spans="1:4" ht="13.5">
      <c r="A1801" s="148">
        <v>102180</v>
      </c>
      <c r="B1801" s="148" t="s">
        <v>25444</v>
      </c>
      <c r="C1801" s="220" t="s">
        <v>4</v>
      </c>
      <c r="D1801" s="219" t="s">
        <v>32004</v>
      </c>
    </row>
    <row r="1802" spans="1:4" ht="13.5">
      <c r="A1802" s="148">
        <v>102181</v>
      </c>
      <c r="B1802" s="148" t="s">
        <v>25445</v>
      </c>
      <c r="C1802" s="220" t="s">
        <v>4</v>
      </c>
      <c r="D1802" s="219" t="s">
        <v>32005</v>
      </c>
    </row>
    <row r="1803" spans="1:4" ht="13.5">
      <c r="A1803" s="148">
        <v>102182</v>
      </c>
      <c r="B1803" s="148" t="s">
        <v>25446</v>
      </c>
      <c r="C1803" s="220" t="s">
        <v>2</v>
      </c>
      <c r="D1803" s="219" t="s">
        <v>32006</v>
      </c>
    </row>
    <row r="1804" spans="1:4" ht="13.5">
      <c r="A1804" s="148">
        <v>102183</v>
      </c>
      <c r="B1804" s="148" t="s">
        <v>25447</v>
      </c>
      <c r="C1804" s="220" t="s">
        <v>2</v>
      </c>
      <c r="D1804" s="219" t="s">
        <v>32007</v>
      </c>
    </row>
    <row r="1805" spans="1:4" ht="13.5">
      <c r="A1805" s="148">
        <v>102184</v>
      </c>
      <c r="B1805" s="148" t="s">
        <v>25448</v>
      </c>
      <c r="C1805" s="220" t="s">
        <v>2</v>
      </c>
      <c r="D1805" s="219" t="s">
        <v>32008</v>
      </c>
    </row>
    <row r="1806" spans="1:4" ht="13.5">
      <c r="A1806" s="148">
        <v>102185</v>
      </c>
      <c r="B1806" s="148" t="s">
        <v>25449</v>
      </c>
      <c r="C1806" s="220" t="s">
        <v>2</v>
      </c>
      <c r="D1806" s="219" t="s">
        <v>32009</v>
      </c>
    </row>
    <row r="1807" spans="1:4" ht="13.5">
      <c r="A1807" s="148">
        <v>102190</v>
      </c>
      <c r="B1807" s="148" t="s">
        <v>25450</v>
      </c>
      <c r="C1807" s="220" t="s">
        <v>4</v>
      </c>
      <c r="D1807" s="219" t="s">
        <v>32010</v>
      </c>
    </row>
    <row r="1808" spans="1:4" ht="13.5">
      <c r="A1808" s="148">
        <v>102191</v>
      </c>
      <c r="B1808" s="148" t="s">
        <v>25451</v>
      </c>
      <c r="C1808" s="220" t="s">
        <v>4</v>
      </c>
      <c r="D1808" s="219" t="s">
        <v>28943</v>
      </c>
    </row>
    <row r="1809" spans="1:4" ht="13.5">
      <c r="A1809" s="148">
        <v>102192</v>
      </c>
      <c r="B1809" s="148" t="s">
        <v>25452</v>
      </c>
      <c r="C1809" s="220" t="s">
        <v>4</v>
      </c>
      <c r="D1809" s="219" t="s">
        <v>32011</v>
      </c>
    </row>
    <row r="1810" spans="1:4" ht="13.5">
      <c r="A1810" s="148">
        <v>94569</v>
      </c>
      <c r="B1810" s="148" t="s">
        <v>8256</v>
      </c>
      <c r="C1810" s="220" t="s">
        <v>4</v>
      </c>
      <c r="D1810" s="219" t="s">
        <v>32012</v>
      </c>
    </row>
    <row r="1811" spans="1:4" ht="13.5">
      <c r="A1811" s="148">
        <v>94570</v>
      </c>
      <c r="B1811" s="148" t="s">
        <v>8257</v>
      </c>
      <c r="C1811" s="220" t="s">
        <v>4</v>
      </c>
      <c r="D1811" s="219" t="s">
        <v>32013</v>
      </c>
    </row>
    <row r="1812" spans="1:4" ht="13.5">
      <c r="A1812" s="148">
        <v>94572</v>
      </c>
      <c r="B1812" s="148" t="s">
        <v>8258</v>
      </c>
      <c r="C1812" s="220" t="s">
        <v>4</v>
      </c>
      <c r="D1812" s="219" t="s">
        <v>32014</v>
      </c>
    </row>
    <row r="1813" spans="1:4" ht="13.5">
      <c r="A1813" s="148">
        <v>94573</v>
      </c>
      <c r="B1813" s="148" t="s">
        <v>8259</v>
      </c>
      <c r="C1813" s="220" t="s">
        <v>4</v>
      </c>
      <c r="D1813" s="219" t="s">
        <v>32015</v>
      </c>
    </row>
    <row r="1814" spans="1:4" ht="13.5">
      <c r="A1814" s="148">
        <v>94580</v>
      </c>
      <c r="B1814" s="148" t="s">
        <v>8260</v>
      </c>
      <c r="C1814" s="220" t="s">
        <v>4</v>
      </c>
      <c r="D1814" s="219" t="s">
        <v>32016</v>
      </c>
    </row>
    <row r="1815" spans="1:4" ht="13.5">
      <c r="A1815" s="148">
        <v>100674</v>
      </c>
      <c r="B1815" s="148" t="s">
        <v>8261</v>
      </c>
      <c r="C1815" s="220" t="s">
        <v>4</v>
      </c>
      <c r="D1815" s="219" t="s">
        <v>32017</v>
      </c>
    </row>
    <row r="1816" spans="1:4" ht="13.5">
      <c r="A1816" s="148">
        <v>101096</v>
      </c>
      <c r="B1816" s="148" t="s">
        <v>23640</v>
      </c>
      <c r="C1816" s="220" t="s">
        <v>7</v>
      </c>
      <c r="D1816" s="219" t="s">
        <v>32018</v>
      </c>
    </row>
    <row r="1817" spans="1:4" ht="13.5">
      <c r="A1817" s="148">
        <v>101097</v>
      </c>
      <c r="B1817" s="148" t="s">
        <v>23641</v>
      </c>
      <c r="C1817" s="220" t="s">
        <v>7</v>
      </c>
      <c r="D1817" s="219" t="s">
        <v>32019</v>
      </c>
    </row>
    <row r="1818" spans="1:4" ht="13.5">
      <c r="A1818" s="148">
        <v>101098</v>
      </c>
      <c r="B1818" s="148" t="s">
        <v>23642</v>
      </c>
      <c r="C1818" s="220" t="s">
        <v>7</v>
      </c>
      <c r="D1818" s="219" t="s">
        <v>32020</v>
      </c>
    </row>
    <row r="1819" spans="1:4" ht="13.5">
      <c r="A1819" s="148">
        <v>101099</v>
      </c>
      <c r="B1819" s="148" t="s">
        <v>23643</v>
      </c>
      <c r="C1819" s="220" t="s">
        <v>7</v>
      </c>
      <c r="D1819" s="219" t="s">
        <v>32021</v>
      </c>
    </row>
    <row r="1820" spans="1:4" ht="13.5">
      <c r="A1820" s="148">
        <v>101100</v>
      </c>
      <c r="B1820" s="148" t="s">
        <v>23644</v>
      </c>
      <c r="C1820" s="220" t="s">
        <v>7</v>
      </c>
      <c r="D1820" s="219" t="s">
        <v>32022</v>
      </c>
    </row>
    <row r="1821" spans="1:4" ht="13.5">
      <c r="A1821" s="148">
        <v>101101</v>
      </c>
      <c r="B1821" s="148" t="s">
        <v>23645</v>
      </c>
      <c r="C1821" s="220" t="s">
        <v>7</v>
      </c>
      <c r="D1821" s="219" t="s">
        <v>32023</v>
      </c>
    </row>
    <row r="1822" spans="1:4" ht="13.5">
      <c r="A1822" s="148">
        <v>101102</v>
      </c>
      <c r="B1822" s="148" t="s">
        <v>23646</v>
      </c>
      <c r="C1822" s="220" t="s">
        <v>7</v>
      </c>
      <c r="D1822" s="219" t="s">
        <v>32024</v>
      </c>
    </row>
    <row r="1823" spans="1:4" ht="13.5">
      <c r="A1823" s="148">
        <v>101103</v>
      </c>
      <c r="B1823" s="148" t="s">
        <v>23647</v>
      </c>
      <c r="C1823" s="220" t="s">
        <v>7</v>
      </c>
      <c r="D1823" s="219" t="s">
        <v>32025</v>
      </c>
    </row>
    <row r="1824" spans="1:4" ht="13.5">
      <c r="A1824" s="148">
        <v>101104</v>
      </c>
      <c r="B1824" s="148" t="s">
        <v>23648</v>
      </c>
      <c r="C1824" s="220" t="s">
        <v>7</v>
      </c>
      <c r="D1824" s="219" t="s">
        <v>32026</v>
      </c>
    </row>
    <row r="1825" spans="1:4" ht="13.5">
      <c r="A1825" s="148">
        <v>101105</v>
      </c>
      <c r="B1825" s="148" t="s">
        <v>23649</v>
      </c>
      <c r="C1825" s="220" t="s">
        <v>7</v>
      </c>
      <c r="D1825" s="219" t="s">
        <v>32027</v>
      </c>
    </row>
    <row r="1826" spans="1:4" ht="13.5">
      <c r="A1826" s="148">
        <v>101106</v>
      </c>
      <c r="B1826" s="148" t="s">
        <v>23650</v>
      </c>
      <c r="C1826" s="220" t="s">
        <v>7</v>
      </c>
      <c r="D1826" s="219" t="s">
        <v>32028</v>
      </c>
    </row>
    <row r="1827" spans="1:4" ht="13.5">
      <c r="A1827" s="148">
        <v>101107</v>
      </c>
      <c r="B1827" s="148" t="s">
        <v>23651</v>
      </c>
      <c r="C1827" s="220" t="s">
        <v>7</v>
      </c>
      <c r="D1827" s="219" t="s">
        <v>32029</v>
      </c>
    </row>
    <row r="1828" spans="1:4" ht="13.5">
      <c r="A1828" s="148">
        <v>101108</v>
      </c>
      <c r="B1828" s="148" t="s">
        <v>23652</v>
      </c>
      <c r="C1828" s="220" t="s">
        <v>7</v>
      </c>
      <c r="D1828" s="219" t="s">
        <v>32030</v>
      </c>
    </row>
    <row r="1829" spans="1:4" ht="13.5">
      <c r="A1829" s="148">
        <v>101109</v>
      </c>
      <c r="B1829" s="148" t="s">
        <v>23653</v>
      </c>
      <c r="C1829" s="220" t="s">
        <v>7</v>
      </c>
      <c r="D1829" s="219" t="s">
        <v>32031</v>
      </c>
    </row>
    <row r="1830" spans="1:4" ht="13.5">
      <c r="A1830" s="148">
        <v>101110</v>
      </c>
      <c r="B1830" s="148" t="s">
        <v>23654</v>
      </c>
      <c r="C1830" s="220" t="s">
        <v>7</v>
      </c>
      <c r="D1830" s="219" t="s">
        <v>32032</v>
      </c>
    </row>
    <row r="1831" spans="1:4" ht="13.5">
      <c r="A1831" s="148">
        <v>101111</v>
      </c>
      <c r="B1831" s="148" t="s">
        <v>23655</v>
      </c>
      <c r="C1831" s="220" t="s">
        <v>7</v>
      </c>
      <c r="D1831" s="219" t="s">
        <v>32033</v>
      </c>
    </row>
    <row r="1832" spans="1:4" ht="13.5">
      <c r="A1832" s="148">
        <v>101112</v>
      </c>
      <c r="B1832" s="148" t="s">
        <v>23656</v>
      </c>
      <c r="C1832" s="220" t="s">
        <v>7</v>
      </c>
      <c r="D1832" s="219" t="s">
        <v>32034</v>
      </c>
    </row>
    <row r="1833" spans="1:4" ht="13.5">
      <c r="A1833" s="148">
        <v>101113</v>
      </c>
      <c r="B1833" s="148" t="s">
        <v>23657</v>
      </c>
      <c r="C1833" s="220" t="s">
        <v>7</v>
      </c>
      <c r="D1833" s="219" t="s">
        <v>32035</v>
      </c>
    </row>
    <row r="1834" spans="1:4" ht="13.5">
      <c r="A1834" s="148">
        <v>95601</v>
      </c>
      <c r="B1834" s="148" t="s">
        <v>30592</v>
      </c>
      <c r="C1834" s="220" t="s">
        <v>2</v>
      </c>
      <c r="D1834" s="219" t="s">
        <v>32036</v>
      </c>
    </row>
    <row r="1835" spans="1:4" ht="13.5">
      <c r="A1835" s="148">
        <v>95602</v>
      </c>
      <c r="B1835" s="148" t="s">
        <v>30593</v>
      </c>
      <c r="C1835" s="220" t="s">
        <v>2</v>
      </c>
      <c r="D1835" s="219" t="s">
        <v>29754</v>
      </c>
    </row>
    <row r="1836" spans="1:4" ht="13.5">
      <c r="A1836" s="148">
        <v>95603</v>
      </c>
      <c r="B1836" s="148" t="s">
        <v>30594</v>
      </c>
      <c r="C1836" s="220" t="s">
        <v>2</v>
      </c>
      <c r="D1836" s="219" t="s">
        <v>32037</v>
      </c>
    </row>
    <row r="1837" spans="1:4" ht="13.5">
      <c r="A1837" s="148">
        <v>95604</v>
      </c>
      <c r="B1837" s="148" t="s">
        <v>30595</v>
      </c>
      <c r="C1837" s="220" t="s">
        <v>2</v>
      </c>
      <c r="D1837" s="219" t="s">
        <v>32038</v>
      </c>
    </row>
    <row r="1838" spans="1:4" ht="13.5">
      <c r="A1838" s="148">
        <v>95605</v>
      </c>
      <c r="B1838" s="148" t="s">
        <v>30596</v>
      </c>
      <c r="C1838" s="220" t="s">
        <v>2</v>
      </c>
      <c r="D1838" s="219" t="s">
        <v>32039</v>
      </c>
    </row>
    <row r="1839" spans="1:4" ht="13.5">
      <c r="A1839" s="148">
        <v>95607</v>
      </c>
      <c r="B1839" s="148" t="s">
        <v>30597</v>
      </c>
      <c r="C1839" s="220" t="s">
        <v>2</v>
      </c>
      <c r="D1839" s="219" t="s">
        <v>29666</v>
      </c>
    </row>
    <row r="1840" spans="1:4" ht="13.5">
      <c r="A1840" s="148">
        <v>95608</v>
      </c>
      <c r="B1840" s="148" t="s">
        <v>30598</v>
      </c>
      <c r="C1840" s="220" t="s">
        <v>2</v>
      </c>
      <c r="D1840" s="219" t="s">
        <v>32040</v>
      </c>
    </row>
    <row r="1841" spans="1:4" ht="13.5">
      <c r="A1841" s="148">
        <v>95609</v>
      </c>
      <c r="B1841" s="148" t="s">
        <v>30599</v>
      </c>
      <c r="C1841" s="220" t="s">
        <v>2</v>
      </c>
      <c r="D1841" s="219" t="s">
        <v>29197</v>
      </c>
    </row>
    <row r="1842" spans="1:4" ht="13.5">
      <c r="A1842" s="148">
        <v>100651</v>
      </c>
      <c r="B1842" s="148" t="s">
        <v>25453</v>
      </c>
      <c r="C1842" s="220" t="s">
        <v>1</v>
      </c>
      <c r="D1842" s="219" t="s">
        <v>32041</v>
      </c>
    </row>
    <row r="1843" spans="1:4" ht="13.5">
      <c r="A1843" s="148">
        <v>100652</v>
      </c>
      <c r="B1843" s="148" t="s">
        <v>25454</v>
      </c>
      <c r="C1843" s="220" t="s">
        <v>1</v>
      </c>
      <c r="D1843" s="219" t="s">
        <v>32042</v>
      </c>
    </row>
    <row r="1844" spans="1:4" ht="13.5">
      <c r="A1844" s="148">
        <v>100653</v>
      </c>
      <c r="B1844" s="148" t="s">
        <v>25455</v>
      </c>
      <c r="C1844" s="220" t="s">
        <v>1</v>
      </c>
      <c r="D1844" s="219" t="s">
        <v>32043</v>
      </c>
    </row>
    <row r="1845" spans="1:4" ht="13.5">
      <c r="A1845" s="148">
        <v>100654</v>
      </c>
      <c r="B1845" s="148" t="s">
        <v>25456</v>
      </c>
      <c r="C1845" s="220" t="s">
        <v>1</v>
      </c>
      <c r="D1845" s="219" t="s">
        <v>32044</v>
      </c>
    </row>
    <row r="1846" spans="1:4" ht="13.5">
      <c r="A1846" s="148">
        <v>100655</v>
      </c>
      <c r="B1846" s="148" t="s">
        <v>25457</v>
      </c>
      <c r="C1846" s="220" t="s">
        <v>1</v>
      </c>
      <c r="D1846" s="219" t="s">
        <v>32045</v>
      </c>
    </row>
    <row r="1847" spans="1:4" ht="13.5">
      <c r="A1847" s="148">
        <v>100656</v>
      </c>
      <c r="B1847" s="148" t="s">
        <v>8262</v>
      </c>
      <c r="C1847" s="220" t="s">
        <v>1</v>
      </c>
      <c r="D1847" s="219" t="s">
        <v>32046</v>
      </c>
    </row>
    <row r="1848" spans="1:4" ht="13.5">
      <c r="A1848" s="148">
        <v>100657</v>
      </c>
      <c r="B1848" s="148" t="s">
        <v>8263</v>
      </c>
      <c r="C1848" s="220" t="s">
        <v>1</v>
      </c>
      <c r="D1848" s="219" t="s">
        <v>32047</v>
      </c>
    </row>
    <row r="1849" spans="1:4" ht="13.5">
      <c r="A1849" s="148">
        <v>100658</v>
      </c>
      <c r="B1849" s="148" t="s">
        <v>8264</v>
      </c>
      <c r="C1849" s="220" t="s">
        <v>1</v>
      </c>
      <c r="D1849" s="219" t="s">
        <v>32048</v>
      </c>
    </row>
    <row r="1850" spans="1:4" ht="13.5">
      <c r="A1850" s="148">
        <v>100889</v>
      </c>
      <c r="B1850" s="148" t="s">
        <v>8265</v>
      </c>
      <c r="C1850" s="220" t="s">
        <v>3</v>
      </c>
      <c r="D1850" s="219" t="s">
        <v>29921</v>
      </c>
    </row>
    <row r="1851" spans="1:4" ht="13.5">
      <c r="A1851" s="148">
        <v>100890</v>
      </c>
      <c r="B1851" s="148" t="s">
        <v>8266</v>
      </c>
      <c r="C1851" s="220" t="s">
        <v>3</v>
      </c>
      <c r="D1851" s="219" t="s">
        <v>32049</v>
      </c>
    </row>
    <row r="1852" spans="1:4" ht="13.5">
      <c r="A1852" s="148">
        <v>100892</v>
      </c>
      <c r="B1852" s="148" t="s">
        <v>8267</v>
      </c>
      <c r="C1852" s="220" t="s">
        <v>3</v>
      </c>
      <c r="D1852" s="219" t="s">
        <v>26678</v>
      </c>
    </row>
    <row r="1853" spans="1:4" ht="13.5">
      <c r="A1853" s="148">
        <v>100893</v>
      </c>
      <c r="B1853" s="148" t="s">
        <v>8268</v>
      </c>
      <c r="C1853" s="220" t="s">
        <v>3</v>
      </c>
      <c r="D1853" s="219" t="s">
        <v>32050</v>
      </c>
    </row>
    <row r="1854" spans="1:4" ht="13.5">
      <c r="A1854" s="148">
        <v>100894</v>
      </c>
      <c r="B1854" s="148" t="s">
        <v>8269</v>
      </c>
      <c r="C1854" s="220" t="s">
        <v>3</v>
      </c>
      <c r="D1854" s="219" t="s">
        <v>28474</v>
      </c>
    </row>
    <row r="1855" spans="1:4" ht="13.5">
      <c r="A1855" s="148">
        <v>100896</v>
      </c>
      <c r="B1855" s="148" t="s">
        <v>8270</v>
      </c>
      <c r="C1855" s="220" t="s">
        <v>1</v>
      </c>
      <c r="D1855" s="219" t="s">
        <v>32051</v>
      </c>
    </row>
    <row r="1856" spans="1:4" ht="13.5">
      <c r="A1856" s="148">
        <v>100897</v>
      </c>
      <c r="B1856" s="148" t="s">
        <v>8271</v>
      </c>
      <c r="C1856" s="220" t="s">
        <v>1</v>
      </c>
      <c r="D1856" s="219" t="s">
        <v>32052</v>
      </c>
    </row>
    <row r="1857" spans="1:4" ht="13.5">
      <c r="A1857" s="148">
        <v>100898</v>
      </c>
      <c r="B1857" s="148" t="s">
        <v>8272</v>
      </c>
      <c r="C1857" s="220" t="s">
        <v>1</v>
      </c>
      <c r="D1857" s="219" t="s">
        <v>29760</v>
      </c>
    </row>
    <row r="1858" spans="1:4" ht="13.5">
      <c r="A1858" s="148">
        <v>100899</v>
      </c>
      <c r="B1858" s="148" t="s">
        <v>8273</v>
      </c>
      <c r="C1858" s="220" t="s">
        <v>1</v>
      </c>
      <c r="D1858" s="219" t="s">
        <v>32053</v>
      </c>
    </row>
    <row r="1859" spans="1:4" ht="13.5">
      <c r="A1859" s="148">
        <v>100900</v>
      </c>
      <c r="B1859" s="148" t="s">
        <v>8274</v>
      </c>
      <c r="C1859" s="220" t="s">
        <v>1</v>
      </c>
      <c r="D1859" s="219" t="s">
        <v>32054</v>
      </c>
    </row>
    <row r="1860" spans="1:4" ht="13.5">
      <c r="A1860" s="148">
        <v>100929</v>
      </c>
      <c r="B1860" s="148" t="s">
        <v>30600</v>
      </c>
      <c r="C1860" s="220" t="s">
        <v>1</v>
      </c>
      <c r="D1860" s="219" t="s">
        <v>32055</v>
      </c>
    </row>
    <row r="1861" spans="1:4" ht="13.5">
      <c r="A1861" s="148">
        <v>100930</v>
      </c>
      <c r="B1861" s="148" t="s">
        <v>30601</v>
      </c>
      <c r="C1861" s="220" t="s">
        <v>1</v>
      </c>
      <c r="D1861" s="219" t="s">
        <v>32056</v>
      </c>
    </row>
    <row r="1862" spans="1:4" ht="13.5">
      <c r="A1862" s="148">
        <v>100931</v>
      </c>
      <c r="B1862" s="148" t="s">
        <v>30602</v>
      </c>
      <c r="C1862" s="220" t="s">
        <v>1</v>
      </c>
      <c r="D1862" s="219" t="s">
        <v>32057</v>
      </c>
    </row>
    <row r="1863" spans="1:4" ht="13.5">
      <c r="A1863" s="148">
        <v>100932</v>
      </c>
      <c r="B1863" s="148" t="s">
        <v>30603</v>
      </c>
      <c r="C1863" s="220" t="s">
        <v>1</v>
      </c>
      <c r="D1863" s="219" t="s">
        <v>32058</v>
      </c>
    </row>
    <row r="1864" spans="1:4" ht="13.5">
      <c r="A1864" s="148">
        <v>100933</v>
      </c>
      <c r="B1864" s="148" t="s">
        <v>30604</v>
      </c>
      <c r="C1864" s="220" t="s">
        <v>1</v>
      </c>
      <c r="D1864" s="219" t="s">
        <v>32059</v>
      </c>
    </row>
    <row r="1865" spans="1:4" ht="13.5">
      <c r="A1865" s="148">
        <v>100934</v>
      </c>
      <c r="B1865" s="148" t="s">
        <v>30605</v>
      </c>
      <c r="C1865" s="220" t="s">
        <v>1</v>
      </c>
      <c r="D1865" s="219" t="s">
        <v>32060</v>
      </c>
    </row>
    <row r="1866" spans="1:4" ht="13.5">
      <c r="A1866" s="148">
        <v>100935</v>
      </c>
      <c r="B1866" s="148" t="s">
        <v>30606</v>
      </c>
      <c r="C1866" s="220" t="s">
        <v>1</v>
      </c>
      <c r="D1866" s="219" t="s">
        <v>32061</v>
      </c>
    </row>
    <row r="1867" spans="1:4" ht="13.5">
      <c r="A1867" s="148">
        <v>100936</v>
      </c>
      <c r="B1867" s="148" t="s">
        <v>30607</v>
      </c>
      <c r="C1867" s="220" t="s">
        <v>1</v>
      </c>
      <c r="D1867" s="219" t="s">
        <v>32062</v>
      </c>
    </row>
    <row r="1868" spans="1:4" ht="13.5">
      <c r="A1868" s="148">
        <v>101173</v>
      </c>
      <c r="B1868" s="148" t="s">
        <v>23658</v>
      </c>
      <c r="C1868" s="220" t="s">
        <v>1</v>
      </c>
      <c r="D1868" s="219" t="s">
        <v>29239</v>
      </c>
    </row>
    <row r="1869" spans="1:4" ht="13.5">
      <c r="A1869" s="148">
        <v>101174</v>
      </c>
      <c r="B1869" s="148" t="s">
        <v>23659</v>
      </c>
      <c r="C1869" s="220" t="s">
        <v>1</v>
      </c>
      <c r="D1869" s="219" t="s">
        <v>32063</v>
      </c>
    </row>
    <row r="1870" spans="1:4" ht="13.5">
      <c r="A1870" s="148">
        <v>101175</v>
      </c>
      <c r="B1870" s="148" t="s">
        <v>23660</v>
      </c>
      <c r="C1870" s="220" t="s">
        <v>1</v>
      </c>
      <c r="D1870" s="219" t="s">
        <v>32064</v>
      </c>
    </row>
    <row r="1871" spans="1:4" ht="13.5">
      <c r="A1871" s="148">
        <v>101176</v>
      </c>
      <c r="B1871" s="148" t="s">
        <v>23661</v>
      </c>
      <c r="C1871" s="220" t="s">
        <v>1</v>
      </c>
      <c r="D1871" s="219" t="s">
        <v>32065</v>
      </c>
    </row>
    <row r="1872" spans="1:4" ht="13.5">
      <c r="A1872" s="148">
        <v>102521</v>
      </c>
      <c r="B1872" s="148" t="s">
        <v>30608</v>
      </c>
      <c r="C1872" s="220" t="s">
        <v>2</v>
      </c>
      <c r="D1872" s="219" t="s">
        <v>32066</v>
      </c>
    </row>
    <row r="1873" spans="1:4" ht="13.5">
      <c r="A1873" s="148">
        <v>102522</v>
      </c>
      <c r="B1873" s="148" t="s">
        <v>30609</v>
      </c>
      <c r="C1873" s="220" t="s">
        <v>2</v>
      </c>
      <c r="D1873" s="219" t="s">
        <v>32067</v>
      </c>
    </row>
    <row r="1874" spans="1:4" ht="13.5">
      <c r="A1874" s="148">
        <v>102523</v>
      </c>
      <c r="B1874" s="148" t="s">
        <v>30610</v>
      </c>
      <c r="C1874" s="220" t="s">
        <v>2</v>
      </c>
      <c r="D1874" s="219" t="s">
        <v>32068</v>
      </c>
    </row>
    <row r="1875" spans="1:4" ht="13.5">
      <c r="A1875" s="148">
        <v>95240</v>
      </c>
      <c r="B1875" s="148" t="s">
        <v>25458</v>
      </c>
      <c r="C1875" s="220" t="s">
        <v>4</v>
      </c>
      <c r="D1875" s="219" t="s">
        <v>27395</v>
      </c>
    </row>
    <row r="1876" spans="1:4" ht="13.5">
      <c r="A1876" s="148">
        <v>95241</v>
      </c>
      <c r="B1876" s="148" t="s">
        <v>25459</v>
      </c>
      <c r="C1876" s="220" t="s">
        <v>4</v>
      </c>
      <c r="D1876" s="219" t="s">
        <v>32069</v>
      </c>
    </row>
    <row r="1877" spans="1:4" ht="13.5">
      <c r="A1877" s="148">
        <v>96616</v>
      </c>
      <c r="B1877" s="148" t="s">
        <v>8275</v>
      </c>
      <c r="C1877" s="220" t="s">
        <v>7</v>
      </c>
      <c r="D1877" s="219" t="s">
        <v>32070</v>
      </c>
    </row>
    <row r="1878" spans="1:4" ht="13.5">
      <c r="A1878" s="148">
        <v>96617</v>
      </c>
      <c r="B1878" s="148" t="s">
        <v>8276</v>
      </c>
      <c r="C1878" s="220" t="s">
        <v>4</v>
      </c>
      <c r="D1878" s="219" t="s">
        <v>32071</v>
      </c>
    </row>
    <row r="1879" spans="1:4" ht="13.5">
      <c r="A1879" s="148">
        <v>96619</v>
      </c>
      <c r="B1879" s="148" t="s">
        <v>8277</v>
      </c>
      <c r="C1879" s="220" t="s">
        <v>4</v>
      </c>
      <c r="D1879" s="219" t="s">
        <v>29161</v>
      </c>
    </row>
    <row r="1880" spans="1:4" ht="13.5">
      <c r="A1880" s="148">
        <v>96620</v>
      </c>
      <c r="B1880" s="148" t="s">
        <v>25460</v>
      </c>
      <c r="C1880" s="220" t="s">
        <v>7</v>
      </c>
      <c r="D1880" s="219" t="s">
        <v>32072</v>
      </c>
    </row>
    <row r="1881" spans="1:4" ht="13.5">
      <c r="A1881" s="148">
        <v>96621</v>
      </c>
      <c r="B1881" s="148" t="s">
        <v>8278</v>
      </c>
      <c r="C1881" s="220" t="s">
        <v>7</v>
      </c>
      <c r="D1881" s="219" t="s">
        <v>32073</v>
      </c>
    </row>
    <row r="1882" spans="1:4" ht="13.5">
      <c r="A1882" s="148">
        <v>96622</v>
      </c>
      <c r="B1882" s="148" t="s">
        <v>25461</v>
      </c>
      <c r="C1882" s="220" t="s">
        <v>7</v>
      </c>
      <c r="D1882" s="219" t="s">
        <v>30907</v>
      </c>
    </row>
    <row r="1883" spans="1:4" ht="13.5">
      <c r="A1883" s="148">
        <v>96623</v>
      </c>
      <c r="B1883" s="148" t="s">
        <v>8279</v>
      </c>
      <c r="C1883" s="220" t="s">
        <v>7</v>
      </c>
      <c r="D1883" s="219" t="s">
        <v>32074</v>
      </c>
    </row>
    <row r="1884" spans="1:4" ht="13.5">
      <c r="A1884" s="148">
        <v>96624</v>
      </c>
      <c r="B1884" s="148" t="s">
        <v>25462</v>
      </c>
      <c r="C1884" s="220" t="s">
        <v>7</v>
      </c>
      <c r="D1884" s="219" t="s">
        <v>32075</v>
      </c>
    </row>
    <row r="1885" spans="1:4" ht="13.5">
      <c r="A1885" s="148">
        <v>97082</v>
      </c>
      <c r="B1885" s="148" t="s">
        <v>8280</v>
      </c>
      <c r="C1885" s="220" t="s">
        <v>7</v>
      </c>
      <c r="D1885" s="219" t="s">
        <v>32076</v>
      </c>
    </row>
    <row r="1886" spans="1:4" ht="13.5">
      <c r="A1886" s="148">
        <v>97083</v>
      </c>
      <c r="B1886" s="148" t="s">
        <v>8281</v>
      </c>
      <c r="C1886" s="220" t="s">
        <v>4</v>
      </c>
      <c r="D1886" s="219" t="s">
        <v>27942</v>
      </c>
    </row>
    <row r="1887" spans="1:4" ht="13.5">
      <c r="A1887" s="148">
        <v>97084</v>
      </c>
      <c r="B1887" s="148" t="s">
        <v>8282</v>
      </c>
      <c r="C1887" s="220" t="s">
        <v>4</v>
      </c>
      <c r="D1887" s="219" t="s">
        <v>26838</v>
      </c>
    </row>
    <row r="1888" spans="1:4" ht="13.5">
      <c r="A1888" s="148">
        <v>97086</v>
      </c>
      <c r="B1888" s="148" t="s">
        <v>8283</v>
      </c>
      <c r="C1888" s="220" t="s">
        <v>4</v>
      </c>
      <c r="D1888" s="219" t="s">
        <v>32077</v>
      </c>
    </row>
    <row r="1889" spans="1:4" ht="13.5">
      <c r="A1889" s="148">
        <v>97087</v>
      </c>
      <c r="B1889" s="148" t="s">
        <v>25463</v>
      </c>
      <c r="C1889" s="220" t="s">
        <v>4</v>
      </c>
      <c r="D1889" s="219" t="s">
        <v>26870</v>
      </c>
    </row>
    <row r="1890" spans="1:4" ht="13.5">
      <c r="A1890" s="148">
        <v>97088</v>
      </c>
      <c r="B1890" s="148" t="s">
        <v>25464</v>
      </c>
      <c r="C1890" s="220" t="s">
        <v>3</v>
      </c>
      <c r="D1890" s="219" t="s">
        <v>32078</v>
      </c>
    </row>
    <row r="1891" spans="1:4" ht="13.5">
      <c r="A1891" s="148">
        <v>97089</v>
      </c>
      <c r="B1891" s="148" t="s">
        <v>25465</v>
      </c>
      <c r="C1891" s="220" t="s">
        <v>3</v>
      </c>
      <c r="D1891" s="219" t="s">
        <v>32079</v>
      </c>
    </row>
    <row r="1892" spans="1:4" ht="13.5">
      <c r="A1892" s="148">
        <v>97090</v>
      </c>
      <c r="B1892" s="148" t="s">
        <v>25466</v>
      </c>
      <c r="C1892" s="220" t="s">
        <v>3</v>
      </c>
      <c r="D1892" s="219" t="s">
        <v>28527</v>
      </c>
    </row>
    <row r="1893" spans="1:4" ht="13.5">
      <c r="A1893" s="148">
        <v>97091</v>
      </c>
      <c r="B1893" s="148" t="s">
        <v>25467</v>
      </c>
      <c r="C1893" s="220" t="s">
        <v>3</v>
      </c>
      <c r="D1893" s="219" t="s">
        <v>32080</v>
      </c>
    </row>
    <row r="1894" spans="1:4" ht="13.5">
      <c r="A1894" s="148">
        <v>97092</v>
      </c>
      <c r="B1894" s="148" t="s">
        <v>25468</v>
      </c>
      <c r="C1894" s="220" t="s">
        <v>3</v>
      </c>
      <c r="D1894" s="219" t="s">
        <v>29644</v>
      </c>
    </row>
    <row r="1895" spans="1:4" ht="13.5">
      <c r="A1895" s="148">
        <v>97093</v>
      </c>
      <c r="B1895" s="148" t="s">
        <v>25469</v>
      </c>
      <c r="C1895" s="220" t="s">
        <v>3</v>
      </c>
      <c r="D1895" s="219" t="s">
        <v>26470</v>
      </c>
    </row>
    <row r="1896" spans="1:4" ht="13.5">
      <c r="A1896" s="148">
        <v>97094</v>
      </c>
      <c r="B1896" s="148" t="s">
        <v>8284</v>
      </c>
      <c r="C1896" s="220" t="s">
        <v>7</v>
      </c>
      <c r="D1896" s="219" t="s">
        <v>32081</v>
      </c>
    </row>
    <row r="1897" spans="1:4" ht="13.5">
      <c r="A1897" s="148">
        <v>97095</v>
      </c>
      <c r="B1897" s="148" t="s">
        <v>8285</v>
      </c>
      <c r="C1897" s="220" t="s">
        <v>7</v>
      </c>
      <c r="D1897" s="219" t="s">
        <v>32082</v>
      </c>
    </row>
    <row r="1898" spans="1:4" ht="13.5">
      <c r="A1898" s="148">
        <v>97096</v>
      </c>
      <c r="B1898" s="148" t="s">
        <v>8286</v>
      </c>
      <c r="C1898" s="220" t="s">
        <v>7</v>
      </c>
      <c r="D1898" s="219" t="s">
        <v>32083</v>
      </c>
    </row>
    <row r="1899" spans="1:4" ht="13.5">
      <c r="A1899" s="148">
        <v>97097</v>
      </c>
      <c r="B1899" s="148" t="s">
        <v>12949</v>
      </c>
      <c r="C1899" s="220" t="s">
        <v>4</v>
      </c>
      <c r="D1899" s="219" t="s">
        <v>26702</v>
      </c>
    </row>
    <row r="1900" spans="1:4" ht="13.5">
      <c r="A1900" s="148">
        <v>97101</v>
      </c>
      <c r="B1900" s="148" t="s">
        <v>25470</v>
      </c>
      <c r="C1900" s="220" t="s">
        <v>4</v>
      </c>
      <c r="D1900" s="219" t="s">
        <v>32084</v>
      </c>
    </row>
    <row r="1901" spans="1:4" ht="13.5">
      <c r="A1901" s="148">
        <v>97102</v>
      </c>
      <c r="B1901" s="148" t="s">
        <v>25471</v>
      </c>
      <c r="C1901" s="220" t="s">
        <v>4</v>
      </c>
      <c r="D1901" s="219" t="s">
        <v>32085</v>
      </c>
    </row>
    <row r="1902" spans="1:4" ht="13.5">
      <c r="A1902" s="148">
        <v>97103</v>
      </c>
      <c r="B1902" s="148" t="s">
        <v>25472</v>
      </c>
      <c r="C1902" s="220" t="s">
        <v>4</v>
      </c>
      <c r="D1902" s="219" t="s">
        <v>32086</v>
      </c>
    </row>
    <row r="1903" spans="1:4" ht="13.5">
      <c r="A1903" s="148">
        <v>100322</v>
      </c>
      <c r="B1903" s="148" t="s">
        <v>25473</v>
      </c>
      <c r="C1903" s="220" t="s">
        <v>7</v>
      </c>
      <c r="D1903" s="219" t="s">
        <v>31200</v>
      </c>
    </row>
    <row r="1904" spans="1:4" ht="13.5">
      <c r="A1904" s="148">
        <v>100323</v>
      </c>
      <c r="B1904" s="148" t="s">
        <v>25474</v>
      </c>
      <c r="C1904" s="220" t="s">
        <v>7</v>
      </c>
      <c r="D1904" s="219" t="s">
        <v>32087</v>
      </c>
    </row>
    <row r="1905" spans="1:4" ht="13.5">
      <c r="A1905" s="148">
        <v>100324</v>
      </c>
      <c r="B1905" s="148" t="s">
        <v>25475</v>
      </c>
      <c r="C1905" s="220" t="s">
        <v>7</v>
      </c>
      <c r="D1905" s="219" t="s">
        <v>32088</v>
      </c>
    </row>
    <row r="1906" spans="1:4" ht="13.5">
      <c r="A1906" s="148">
        <v>92263</v>
      </c>
      <c r="B1906" s="148" t="s">
        <v>24504</v>
      </c>
      <c r="C1906" s="220" t="s">
        <v>4</v>
      </c>
      <c r="D1906" s="219" t="s">
        <v>32089</v>
      </c>
    </row>
    <row r="1907" spans="1:4" ht="13.5">
      <c r="A1907" s="148">
        <v>92264</v>
      </c>
      <c r="B1907" s="148" t="s">
        <v>24505</v>
      </c>
      <c r="C1907" s="220" t="s">
        <v>4</v>
      </c>
      <c r="D1907" s="219" t="s">
        <v>32090</v>
      </c>
    </row>
    <row r="1908" spans="1:4" ht="13.5">
      <c r="A1908" s="148">
        <v>92265</v>
      </c>
      <c r="B1908" s="148" t="s">
        <v>24506</v>
      </c>
      <c r="C1908" s="220" t="s">
        <v>4</v>
      </c>
      <c r="D1908" s="219" t="s">
        <v>32091</v>
      </c>
    </row>
    <row r="1909" spans="1:4" ht="13.5">
      <c r="A1909" s="148">
        <v>92266</v>
      </c>
      <c r="B1909" s="148" t="s">
        <v>24507</v>
      </c>
      <c r="C1909" s="220" t="s">
        <v>4</v>
      </c>
      <c r="D1909" s="219" t="s">
        <v>32092</v>
      </c>
    </row>
    <row r="1910" spans="1:4" ht="13.5">
      <c r="A1910" s="148">
        <v>92267</v>
      </c>
      <c r="B1910" s="148" t="s">
        <v>24508</v>
      </c>
      <c r="C1910" s="220" t="s">
        <v>4</v>
      </c>
      <c r="D1910" s="219" t="s">
        <v>32093</v>
      </c>
    </row>
    <row r="1911" spans="1:4" ht="13.5">
      <c r="A1911" s="148">
        <v>92268</v>
      </c>
      <c r="B1911" s="148" t="s">
        <v>24509</v>
      </c>
      <c r="C1911" s="220" t="s">
        <v>4</v>
      </c>
      <c r="D1911" s="219" t="s">
        <v>31104</v>
      </c>
    </row>
    <row r="1912" spans="1:4" ht="13.5">
      <c r="A1912" s="148">
        <v>92269</v>
      </c>
      <c r="B1912" s="148" t="s">
        <v>24510</v>
      </c>
      <c r="C1912" s="220" t="s">
        <v>4</v>
      </c>
      <c r="D1912" s="219" t="s">
        <v>32094</v>
      </c>
    </row>
    <row r="1913" spans="1:4" ht="13.5">
      <c r="A1913" s="148">
        <v>92270</v>
      </c>
      <c r="B1913" s="148" t="s">
        <v>24511</v>
      </c>
      <c r="C1913" s="220" t="s">
        <v>4</v>
      </c>
      <c r="D1913" s="219" t="s">
        <v>32095</v>
      </c>
    </row>
    <row r="1914" spans="1:4" ht="13.5">
      <c r="A1914" s="148">
        <v>92271</v>
      </c>
      <c r="B1914" s="148" t="s">
        <v>24512</v>
      </c>
      <c r="C1914" s="220" t="s">
        <v>4</v>
      </c>
      <c r="D1914" s="219" t="s">
        <v>32096</v>
      </c>
    </row>
    <row r="1915" spans="1:4" ht="13.5">
      <c r="A1915" s="148">
        <v>92272</v>
      </c>
      <c r="B1915" s="148" t="s">
        <v>24513</v>
      </c>
      <c r="C1915" s="220" t="s">
        <v>1</v>
      </c>
      <c r="D1915" s="219" t="s">
        <v>32097</v>
      </c>
    </row>
    <row r="1916" spans="1:4" ht="13.5">
      <c r="A1916" s="148">
        <v>92273</v>
      </c>
      <c r="B1916" s="148" t="s">
        <v>24514</v>
      </c>
      <c r="C1916" s="220" t="s">
        <v>1</v>
      </c>
      <c r="D1916" s="219" t="s">
        <v>26754</v>
      </c>
    </row>
    <row r="1917" spans="1:4" ht="13.5">
      <c r="A1917" s="148">
        <v>92409</v>
      </c>
      <c r="B1917" s="148" t="s">
        <v>24515</v>
      </c>
      <c r="C1917" s="220" t="s">
        <v>4</v>
      </c>
      <c r="D1917" s="219" t="s">
        <v>32098</v>
      </c>
    </row>
    <row r="1918" spans="1:4" ht="13.5">
      <c r="A1918" s="148">
        <v>92411</v>
      </c>
      <c r="B1918" s="148" t="s">
        <v>24516</v>
      </c>
      <c r="C1918" s="220" t="s">
        <v>4</v>
      </c>
      <c r="D1918" s="219" t="s">
        <v>32099</v>
      </c>
    </row>
    <row r="1919" spans="1:4" ht="13.5">
      <c r="A1919" s="148">
        <v>92413</v>
      </c>
      <c r="B1919" s="148" t="s">
        <v>24517</v>
      </c>
      <c r="C1919" s="220" t="s">
        <v>4</v>
      </c>
      <c r="D1919" s="219" t="s">
        <v>32100</v>
      </c>
    </row>
    <row r="1920" spans="1:4" ht="13.5">
      <c r="A1920" s="148">
        <v>92415</v>
      </c>
      <c r="B1920" s="148" t="s">
        <v>24518</v>
      </c>
      <c r="C1920" s="220" t="s">
        <v>4</v>
      </c>
      <c r="D1920" s="219" t="s">
        <v>32101</v>
      </c>
    </row>
    <row r="1921" spans="1:4" ht="13.5">
      <c r="A1921" s="148">
        <v>92417</v>
      </c>
      <c r="B1921" s="148" t="s">
        <v>24519</v>
      </c>
      <c r="C1921" s="220" t="s">
        <v>4</v>
      </c>
      <c r="D1921" s="219" t="s">
        <v>30055</v>
      </c>
    </row>
    <row r="1922" spans="1:4" ht="13.5">
      <c r="A1922" s="148">
        <v>92419</v>
      </c>
      <c r="B1922" s="148" t="s">
        <v>24520</v>
      </c>
      <c r="C1922" s="220" t="s">
        <v>4</v>
      </c>
      <c r="D1922" s="219" t="s">
        <v>32102</v>
      </c>
    </row>
    <row r="1923" spans="1:4" ht="13.5">
      <c r="A1923" s="148">
        <v>92421</v>
      </c>
      <c r="B1923" s="148" t="s">
        <v>24521</v>
      </c>
      <c r="C1923" s="220" t="s">
        <v>4</v>
      </c>
      <c r="D1923" s="219" t="s">
        <v>32103</v>
      </c>
    </row>
    <row r="1924" spans="1:4" ht="13.5">
      <c r="A1924" s="148">
        <v>92423</v>
      </c>
      <c r="B1924" s="148" t="s">
        <v>24522</v>
      </c>
      <c r="C1924" s="220" t="s">
        <v>4</v>
      </c>
      <c r="D1924" s="219" t="s">
        <v>32104</v>
      </c>
    </row>
    <row r="1925" spans="1:4" ht="13.5">
      <c r="A1925" s="148">
        <v>92425</v>
      </c>
      <c r="B1925" s="148" t="s">
        <v>24523</v>
      </c>
      <c r="C1925" s="220" t="s">
        <v>4</v>
      </c>
      <c r="D1925" s="219" t="s">
        <v>32105</v>
      </c>
    </row>
    <row r="1926" spans="1:4" ht="13.5">
      <c r="A1926" s="148">
        <v>92427</v>
      </c>
      <c r="B1926" s="148" t="s">
        <v>24524</v>
      </c>
      <c r="C1926" s="220" t="s">
        <v>4</v>
      </c>
      <c r="D1926" s="219" t="s">
        <v>32106</v>
      </c>
    </row>
    <row r="1927" spans="1:4" ht="13.5">
      <c r="A1927" s="148">
        <v>92429</v>
      </c>
      <c r="B1927" s="148" t="s">
        <v>24525</v>
      </c>
      <c r="C1927" s="220" t="s">
        <v>4</v>
      </c>
      <c r="D1927" s="219" t="s">
        <v>32107</v>
      </c>
    </row>
    <row r="1928" spans="1:4" ht="13.5">
      <c r="A1928" s="148">
        <v>92431</v>
      </c>
      <c r="B1928" s="148" t="s">
        <v>24526</v>
      </c>
      <c r="C1928" s="220" t="s">
        <v>4</v>
      </c>
      <c r="D1928" s="219" t="s">
        <v>32108</v>
      </c>
    </row>
    <row r="1929" spans="1:4" ht="13.5">
      <c r="A1929" s="148">
        <v>92433</v>
      </c>
      <c r="B1929" s="148" t="s">
        <v>24527</v>
      </c>
      <c r="C1929" s="220" t="s">
        <v>4</v>
      </c>
      <c r="D1929" s="219" t="s">
        <v>27272</v>
      </c>
    </row>
    <row r="1930" spans="1:4" ht="13.5">
      <c r="A1930" s="148">
        <v>92435</v>
      </c>
      <c r="B1930" s="148" t="s">
        <v>24528</v>
      </c>
      <c r="C1930" s="220" t="s">
        <v>4</v>
      </c>
      <c r="D1930" s="219" t="s">
        <v>32109</v>
      </c>
    </row>
    <row r="1931" spans="1:4" ht="13.5">
      <c r="A1931" s="148">
        <v>92437</v>
      </c>
      <c r="B1931" s="148" t="s">
        <v>24529</v>
      </c>
      <c r="C1931" s="220" t="s">
        <v>4</v>
      </c>
      <c r="D1931" s="219" t="s">
        <v>32110</v>
      </c>
    </row>
    <row r="1932" spans="1:4" ht="13.5">
      <c r="A1932" s="148">
        <v>92439</v>
      </c>
      <c r="B1932" s="148" t="s">
        <v>24530</v>
      </c>
      <c r="C1932" s="220" t="s">
        <v>4</v>
      </c>
      <c r="D1932" s="219" t="s">
        <v>32111</v>
      </c>
    </row>
    <row r="1933" spans="1:4" ht="13.5">
      <c r="A1933" s="148">
        <v>92441</v>
      </c>
      <c r="B1933" s="148" t="s">
        <v>24531</v>
      </c>
      <c r="C1933" s="220" t="s">
        <v>4</v>
      </c>
      <c r="D1933" s="219" t="s">
        <v>32112</v>
      </c>
    </row>
    <row r="1934" spans="1:4" ht="13.5">
      <c r="A1934" s="148">
        <v>92443</v>
      </c>
      <c r="B1934" s="148" t="s">
        <v>24532</v>
      </c>
      <c r="C1934" s="220" t="s">
        <v>4</v>
      </c>
      <c r="D1934" s="219" t="s">
        <v>32113</v>
      </c>
    </row>
    <row r="1935" spans="1:4" ht="13.5">
      <c r="A1935" s="148">
        <v>92445</v>
      </c>
      <c r="B1935" s="148" t="s">
        <v>24533</v>
      </c>
      <c r="C1935" s="220" t="s">
        <v>4</v>
      </c>
      <c r="D1935" s="219" t="s">
        <v>32114</v>
      </c>
    </row>
    <row r="1936" spans="1:4" ht="13.5">
      <c r="A1936" s="148">
        <v>92446</v>
      </c>
      <c r="B1936" s="148" t="s">
        <v>24534</v>
      </c>
      <c r="C1936" s="220" t="s">
        <v>4</v>
      </c>
      <c r="D1936" s="219" t="s">
        <v>32115</v>
      </c>
    </row>
    <row r="1937" spans="1:4" ht="13.5">
      <c r="A1937" s="148">
        <v>92447</v>
      </c>
      <c r="B1937" s="148" t="s">
        <v>24535</v>
      </c>
      <c r="C1937" s="220" t="s">
        <v>4</v>
      </c>
      <c r="D1937" s="219" t="s">
        <v>32116</v>
      </c>
    </row>
    <row r="1938" spans="1:4" ht="13.5">
      <c r="A1938" s="148">
        <v>92448</v>
      </c>
      <c r="B1938" s="148" t="s">
        <v>24536</v>
      </c>
      <c r="C1938" s="220" t="s">
        <v>4</v>
      </c>
      <c r="D1938" s="219" t="s">
        <v>32117</v>
      </c>
    </row>
    <row r="1939" spans="1:4" ht="13.5">
      <c r="A1939" s="148">
        <v>92449</v>
      </c>
      <c r="B1939" s="148" t="s">
        <v>24537</v>
      </c>
      <c r="C1939" s="220" t="s">
        <v>4</v>
      </c>
      <c r="D1939" s="219" t="s">
        <v>32118</v>
      </c>
    </row>
    <row r="1940" spans="1:4" ht="13.5">
      <c r="A1940" s="148">
        <v>92450</v>
      </c>
      <c r="B1940" s="148" t="s">
        <v>24538</v>
      </c>
      <c r="C1940" s="220" t="s">
        <v>4</v>
      </c>
      <c r="D1940" s="219" t="s">
        <v>32119</v>
      </c>
    </row>
    <row r="1941" spans="1:4" ht="13.5">
      <c r="A1941" s="148">
        <v>92451</v>
      </c>
      <c r="B1941" s="148" t="s">
        <v>24539</v>
      </c>
      <c r="C1941" s="220" t="s">
        <v>4</v>
      </c>
      <c r="D1941" s="219" t="s">
        <v>32120</v>
      </c>
    </row>
    <row r="1942" spans="1:4" ht="13.5">
      <c r="A1942" s="148">
        <v>92452</v>
      </c>
      <c r="B1942" s="148" t="s">
        <v>24540</v>
      </c>
      <c r="C1942" s="220" t="s">
        <v>4</v>
      </c>
      <c r="D1942" s="219" t="s">
        <v>32121</v>
      </c>
    </row>
    <row r="1943" spans="1:4" ht="13.5">
      <c r="A1943" s="148">
        <v>92453</v>
      </c>
      <c r="B1943" s="148" t="s">
        <v>24541</v>
      </c>
      <c r="C1943" s="220" t="s">
        <v>4</v>
      </c>
      <c r="D1943" s="219" t="s">
        <v>30382</v>
      </c>
    </row>
    <row r="1944" spans="1:4" ht="13.5">
      <c r="A1944" s="148">
        <v>92454</v>
      </c>
      <c r="B1944" s="148" t="s">
        <v>24542</v>
      </c>
      <c r="C1944" s="220" t="s">
        <v>4</v>
      </c>
      <c r="D1944" s="219" t="s">
        <v>32122</v>
      </c>
    </row>
    <row r="1945" spans="1:4" ht="13.5">
      <c r="A1945" s="148">
        <v>92455</v>
      </c>
      <c r="B1945" s="148" t="s">
        <v>24543</v>
      </c>
      <c r="C1945" s="220" t="s">
        <v>4</v>
      </c>
      <c r="D1945" s="219" t="s">
        <v>32123</v>
      </c>
    </row>
    <row r="1946" spans="1:4" ht="13.5">
      <c r="A1946" s="148">
        <v>92456</v>
      </c>
      <c r="B1946" s="148" t="s">
        <v>24544</v>
      </c>
      <c r="C1946" s="220" t="s">
        <v>4</v>
      </c>
      <c r="D1946" s="219" t="s">
        <v>32124</v>
      </c>
    </row>
    <row r="1947" spans="1:4" ht="13.5">
      <c r="A1947" s="148">
        <v>92457</v>
      </c>
      <c r="B1947" s="148" t="s">
        <v>24545</v>
      </c>
      <c r="C1947" s="220" t="s">
        <v>4</v>
      </c>
      <c r="D1947" s="219" t="s">
        <v>32125</v>
      </c>
    </row>
    <row r="1948" spans="1:4" ht="13.5">
      <c r="A1948" s="148">
        <v>92458</v>
      </c>
      <c r="B1948" s="148" t="s">
        <v>8287</v>
      </c>
      <c r="C1948" s="220" t="s">
        <v>4</v>
      </c>
      <c r="D1948" s="219" t="s">
        <v>32126</v>
      </c>
    </row>
    <row r="1949" spans="1:4" ht="13.5">
      <c r="A1949" s="148">
        <v>92459</v>
      </c>
      <c r="B1949" s="148" t="s">
        <v>24546</v>
      </c>
      <c r="C1949" s="220" t="s">
        <v>4</v>
      </c>
      <c r="D1949" s="219" t="s">
        <v>32127</v>
      </c>
    </row>
    <row r="1950" spans="1:4" ht="13.5">
      <c r="A1950" s="148">
        <v>92460</v>
      </c>
      <c r="B1950" s="148" t="s">
        <v>24547</v>
      </c>
      <c r="C1950" s="220" t="s">
        <v>4</v>
      </c>
      <c r="D1950" s="219" t="s">
        <v>32128</v>
      </c>
    </row>
    <row r="1951" spans="1:4" ht="13.5">
      <c r="A1951" s="148">
        <v>92461</v>
      </c>
      <c r="B1951" s="148" t="s">
        <v>24548</v>
      </c>
      <c r="C1951" s="220" t="s">
        <v>4</v>
      </c>
      <c r="D1951" s="219" t="s">
        <v>32129</v>
      </c>
    </row>
    <row r="1952" spans="1:4" ht="13.5">
      <c r="A1952" s="148">
        <v>92462</v>
      </c>
      <c r="B1952" s="148" t="s">
        <v>24549</v>
      </c>
      <c r="C1952" s="220" t="s">
        <v>4</v>
      </c>
      <c r="D1952" s="219" t="s">
        <v>32130</v>
      </c>
    </row>
    <row r="1953" spans="1:4" ht="13.5">
      <c r="A1953" s="148">
        <v>92463</v>
      </c>
      <c r="B1953" s="148" t="s">
        <v>24550</v>
      </c>
      <c r="C1953" s="220" t="s">
        <v>4</v>
      </c>
      <c r="D1953" s="219" t="s">
        <v>32131</v>
      </c>
    </row>
    <row r="1954" spans="1:4" ht="13.5">
      <c r="A1954" s="148">
        <v>92464</v>
      </c>
      <c r="B1954" s="148" t="s">
        <v>24551</v>
      </c>
      <c r="C1954" s="220" t="s">
        <v>4</v>
      </c>
      <c r="D1954" s="219" t="s">
        <v>32132</v>
      </c>
    </row>
    <row r="1955" spans="1:4" ht="13.5">
      <c r="A1955" s="148">
        <v>92465</v>
      </c>
      <c r="B1955" s="148" t="s">
        <v>24552</v>
      </c>
      <c r="C1955" s="220" t="s">
        <v>4</v>
      </c>
      <c r="D1955" s="219" t="s">
        <v>32133</v>
      </c>
    </row>
    <row r="1956" spans="1:4" ht="13.5">
      <c r="A1956" s="148">
        <v>92466</v>
      </c>
      <c r="B1956" s="148" t="s">
        <v>24553</v>
      </c>
      <c r="C1956" s="220" t="s">
        <v>4</v>
      </c>
      <c r="D1956" s="219" t="s">
        <v>32134</v>
      </c>
    </row>
    <row r="1957" spans="1:4" ht="13.5">
      <c r="A1957" s="148">
        <v>92467</v>
      </c>
      <c r="B1957" s="148" t="s">
        <v>24554</v>
      </c>
      <c r="C1957" s="220" t="s">
        <v>4</v>
      </c>
      <c r="D1957" s="219" t="s">
        <v>32135</v>
      </c>
    </row>
    <row r="1958" spans="1:4" ht="13.5">
      <c r="A1958" s="148">
        <v>92468</v>
      </c>
      <c r="B1958" s="148" t="s">
        <v>24555</v>
      </c>
      <c r="C1958" s="220" t="s">
        <v>4</v>
      </c>
      <c r="D1958" s="219" t="s">
        <v>30155</v>
      </c>
    </row>
    <row r="1959" spans="1:4" ht="13.5">
      <c r="A1959" s="148">
        <v>92469</v>
      </c>
      <c r="B1959" s="148" t="s">
        <v>24556</v>
      </c>
      <c r="C1959" s="220" t="s">
        <v>4</v>
      </c>
      <c r="D1959" s="219" t="s">
        <v>32136</v>
      </c>
    </row>
    <row r="1960" spans="1:4" ht="13.5">
      <c r="A1960" s="148">
        <v>92470</v>
      </c>
      <c r="B1960" s="148" t="s">
        <v>24557</v>
      </c>
      <c r="C1960" s="220" t="s">
        <v>4</v>
      </c>
      <c r="D1960" s="219" t="s">
        <v>32137</v>
      </c>
    </row>
    <row r="1961" spans="1:4" ht="13.5">
      <c r="A1961" s="148">
        <v>92471</v>
      </c>
      <c r="B1961" s="148" t="s">
        <v>24558</v>
      </c>
      <c r="C1961" s="220" t="s">
        <v>4</v>
      </c>
      <c r="D1961" s="219" t="s">
        <v>32138</v>
      </c>
    </row>
    <row r="1962" spans="1:4" ht="13.5">
      <c r="A1962" s="148">
        <v>92472</v>
      </c>
      <c r="B1962" s="148" t="s">
        <v>24559</v>
      </c>
      <c r="C1962" s="220" t="s">
        <v>4</v>
      </c>
      <c r="D1962" s="219" t="s">
        <v>32139</v>
      </c>
    </row>
    <row r="1963" spans="1:4" ht="13.5">
      <c r="A1963" s="148">
        <v>92473</v>
      </c>
      <c r="B1963" s="148" t="s">
        <v>24560</v>
      </c>
      <c r="C1963" s="220" t="s">
        <v>4</v>
      </c>
      <c r="D1963" s="219" t="s">
        <v>32140</v>
      </c>
    </row>
    <row r="1964" spans="1:4" ht="13.5">
      <c r="A1964" s="148">
        <v>92474</v>
      </c>
      <c r="B1964" s="148" t="s">
        <v>24561</v>
      </c>
      <c r="C1964" s="220" t="s">
        <v>4</v>
      </c>
      <c r="D1964" s="219" t="s">
        <v>32141</v>
      </c>
    </row>
    <row r="1965" spans="1:4" ht="13.5">
      <c r="A1965" s="148">
        <v>92475</v>
      </c>
      <c r="B1965" s="148" t="s">
        <v>24562</v>
      </c>
      <c r="C1965" s="220" t="s">
        <v>4</v>
      </c>
      <c r="D1965" s="219" t="s">
        <v>32142</v>
      </c>
    </row>
    <row r="1966" spans="1:4" ht="13.5">
      <c r="A1966" s="148">
        <v>92476</v>
      </c>
      <c r="B1966" s="148" t="s">
        <v>24563</v>
      </c>
      <c r="C1966" s="220" t="s">
        <v>4</v>
      </c>
      <c r="D1966" s="219" t="s">
        <v>32143</v>
      </c>
    </row>
    <row r="1967" spans="1:4" ht="13.5">
      <c r="A1967" s="148">
        <v>92477</v>
      </c>
      <c r="B1967" s="148" t="s">
        <v>24564</v>
      </c>
      <c r="C1967" s="220" t="s">
        <v>4</v>
      </c>
      <c r="D1967" s="219" t="s">
        <v>32144</v>
      </c>
    </row>
    <row r="1968" spans="1:4" ht="13.5">
      <c r="A1968" s="148">
        <v>92478</v>
      </c>
      <c r="B1968" s="148" t="s">
        <v>24565</v>
      </c>
      <c r="C1968" s="220" t="s">
        <v>4</v>
      </c>
      <c r="D1968" s="219" t="s">
        <v>32145</v>
      </c>
    </row>
    <row r="1969" spans="1:4" ht="13.5">
      <c r="A1969" s="148">
        <v>92479</v>
      </c>
      <c r="B1969" s="148" t="s">
        <v>24566</v>
      </c>
      <c r="C1969" s="220" t="s">
        <v>4</v>
      </c>
      <c r="D1969" s="219" t="s">
        <v>30821</v>
      </c>
    </row>
    <row r="1970" spans="1:4" ht="13.5">
      <c r="A1970" s="148">
        <v>92480</v>
      </c>
      <c r="B1970" s="148" t="s">
        <v>24567</v>
      </c>
      <c r="C1970" s="220" t="s">
        <v>4</v>
      </c>
      <c r="D1970" s="219" t="s">
        <v>32146</v>
      </c>
    </row>
    <row r="1971" spans="1:4" ht="13.5">
      <c r="A1971" s="148">
        <v>92482</v>
      </c>
      <c r="B1971" s="148" t="s">
        <v>24568</v>
      </c>
      <c r="C1971" s="220" t="s">
        <v>4</v>
      </c>
      <c r="D1971" s="219" t="s">
        <v>32147</v>
      </c>
    </row>
    <row r="1972" spans="1:4" ht="13.5">
      <c r="A1972" s="148">
        <v>92484</v>
      </c>
      <c r="B1972" s="148" t="s">
        <v>24569</v>
      </c>
      <c r="C1972" s="220" t="s">
        <v>4</v>
      </c>
      <c r="D1972" s="219" t="s">
        <v>32148</v>
      </c>
    </row>
    <row r="1973" spans="1:4" ht="13.5">
      <c r="A1973" s="148">
        <v>92486</v>
      </c>
      <c r="B1973" s="148" t="s">
        <v>24570</v>
      </c>
      <c r="C1973" s="220" t="s">
        <v>4</v>
      </c>
      <c r="D1973" s="219" t="s">
        <v>32149</v>
      </c>
    </row>
    <row r="1974" spans="1:4" ht="13.5">
      <c r="A1974" s="148">
        <v>92488</v>
      </c>
      <c r="B1974" s="148" t="s">
        <v>24571</v>
      </c>
      <c r="C1974" s="220" t="s">
        <v>4</v>
      </c>
      <c r="D1974" s="219" t="s">
        <v>32150</v>
      </c>
    </row>
    <row r="1975" spans="1:4" ht="13.5">
      <c r="A1975" s="148">
        <v>92490</v>
      </c>
      <c r="B1975" s="148" t="s">
        <v>24572</v>
      </c>
      <c r="C1975" s="220" t="s">
        <v>4</v>
      </c>
      <c r="D1975" s="219" t="s">
        <v>27640</v>
      </c>
    </row>
    <row r="1976" spans="1:4" ht="13.5">
      <c r="A1976" s="148">
        <v>92492</v>
      </c>
      <c r="B1976" s="148" t="s">
        <v>24573</v>
      </c>
      <c r="C1976" s="220" t="s">
        <v>4</v>
      </c>
      <c r="D1976" s="219" t="s">
        <v>32151</v>
      </c>
    </row>
    <row r="1977" spans="1:4" ht="13.5">
      <c r="A1977" s="148">
        <v>92494</v>
      </c>
      <c r="B1977" s="148" t="s">
        <v>24574</v>
      </c>
      <c r="C1977" s="220" t="s">
        <v>4</v>
      </c>
      <c r="D1977" s="219" t="s">
        <v>29966</v>
      </c>
    </row>
    <row r="1978" spans="1:4" ht="13.5">
      <c r="A1978" s="148">
        <v>92496</v>
      </c>
      <c r="B1978" s="148" t="s">
        <v>24575</v>
      </c>
      <c r="C1978" s="220" t="s">
        <v>4</v>
      </c>
      <c r="D1978" s="219" t="s">
        <v>26992</v>
      </c>
    </row>
    <row r="1979" spans="1:4" ht="13.5">
      <c r="A1979" s="148">
        <v>92498</v>
      </c>
      <c r="B1979" s="148" t="s">
        <v>24576</v>
      </c>
      <c r="C1979" s="220" t="s">
        <v>4</v>
      </c>
      <c r="D1979" s="219" t="s">
        <v>29907</v>
      </c>
    </row>
    <row r="1980" spans="1:4" ht="13.5">
      <c r="A1980" s="148">
        <v>92500</v>
      </c>
      <c r="B1980" s="148" t="s">
        <v>24577</v>
      </c>
      <c r="C1980" s="220" t="s">
        <v>4</v>
      </c>
      <c r="D1980" s="219" t="s">
        <v>30928</v>
      </c>
    </row>
    <row r="1981" spans="1:4" ht="13.5">
      <c r="A1981" s="148">
        <v>92502</v>
      </c>
      <c r="B1981" s="148" t="s">
        <v>24578</v>
      </c>
      <c r="C1981" s="220" t="s">
        <v>4</v>
      </c>
      <c r="D1981" s="219" t="s">
        <v>32152</v>
      </c>
    </row>
    <row r="1982" spans="1:4" ht="13.5">
      <c r="A1982" s="148">
        <v>92504</v>
      </c>
      <c r="B1982" s="148" t="s">
        <v>24579</v>
      </c>
      <c r="C1982" s="220" t="s">
        <v>4</v>
      </c>
      <c r="D1982" s="219" t="s">
        <v>32153</v>
      </c>
    </row>
    <row r="1983" spans="1:4" ht="13.5">
      <c r="A1983" s="148">
        <v>92506</v>
      </c>
      <c r="B1983" s="148" t="s">
        <v>24580</v>
      </c>
      <c r="C1983" s="220" t="s">
        <v>4</v>
      </c>
      <c r="D1983" s="219" t="s">
        <v>26990</v>
      </c>
    </row>
    <row r="1984" spans="1:4" ht="13.5">
      <c r="A1984" s="148">
        <v>92508</v>
      </c>
      <c r="B1984" s="148" t="s">
        <v>24581</v>
      </c>
      <c r="C1984" s="220" t="s">
        <v>4</v>
      </c>
      <c r="D1984" s="219" t="s">
        <v>32154</v>
      </c>
    </row>
    <row r="1985" spans="1:4" ht="13.5">
      <c r="A1985" s="148">
        <v>92510</v>
      </c>
      <c r="B1985" s="148" t="s">
        <v>24582</v>
      </c>
      <c r="C1985" s="220" t="s">
        <v>4</v>
      </c>
      <c r="D1985" s="219" t="s">
        <v>32155</v>
      </c>
    </row>
    <row r="1986" spans="1:4" ht="13.5">
      <c r="A1986" s="148">
        <v>92512</v>
      </c>
      <c r="B1986" s="148" t="s">
        <v>24583</v>
      </c>
      <c r="C1986" s="220" t="s">
        <v>4</v>
      </c>
      <c r="D1986" s="219" t="s">
        <v>32156</v>
      </c>
    </row>
    <row r="1987" spans="1:4" ht="13.5">
      <c r="A1987" s="148">
        <v>92514</v>
      </c>
      <c r="B1987" s="148" t="s">
        <v>24584</v>
      </c>
      <c r="C1987" s="220" t="s">
        <v>4</v>
      </c>
      <c r="D1987" s="219" t="s">
        <v>32157</v>
      </c>
    </row>
    <row r="1988" spans="1:4" ht="13.5">
      <c r="A1988" s="148">
        <v>92515</v>
      </c>
      <c r="B1988" s="148" t="s">
        <v>24585</v>
      </c>
      <c r="C1988" s="220" t="s">
        <v>4</v>
      </c>
      <c r="D1988" s="219" t="s">
        <v>32158</v>
      </c>
    </row>
    <row r="1989" spans="1:4" ht="13.5">
      <c r="A1989" s="148">
        <v>92518</v>
      </c>
      <c r="B1989" s="148" t="s">
        <v>24586</v>
      </c>
      <c r="C1989" s="220" t="s">
        <v>4</v>
      </c>
      <c r="D1989" s="219" t="s">
        <v>28802</v>
      </c>
    </row>
    <row r="1990" spans="1:4" ht="13.5">
      <c r="A1990" s="148">
        <v>92520</v>
      </c>
      <c r="B1990" s="148" t="s">
        <v>24587</v>
      </c>
      <c r="C1990" s="220" t="s">
        <v>4</v>
      </c>
      <c r="D1990" s="219" t="s">
        <v>32159</v>
      </c>
    </row>
    <row r="1991" spans="1:4" ht="13.5">
      <c r="A1991" s="148">
        <v>92522</v>
      </c>
      <c r="B1991" s="148" t="s">
        <v>24588</v>
      </c>
      <c r="C1991" s="220" t="s">
        <v>4</v>
      </c>
      <c r="D1991" s="219" t="s">
        <v>29584</v>
      </c>
    </row>
    <row r="1992" spans="1:4" ht="13.5">
      <c r="A1992" s="148">
        <v>92524</v>
      </c>
      <c r="B1992" s="148" t="s">
        <v>24589</v>
      </c>
      <c r="C1992" s="220" t="s">
        <v>4</v>
      </c>
      <c r="D1992" s="219" t="s">
        <v>28608</v>
      </c>
    </row>
    <row r="1993" spans="1:4" ht="13.5">
      <c r="A1993" s="148">
        <v>92526</v>
      </c>
      <c r="B1993" s="148" t="s">
        <v>24590</v>
      </c>
      <c r="C1993" s="220" t="s">
        <v>4</v>
      </c>
      <c r="D1993" s="219" t="s">
        <v>28802</v>
      </c>
    </row>
    <row r="1994" spans="1:4" ht="13.5">
      <c r="A1994" s="148">
        <v>92528</v>
      </c>
      <c r="B1994" s="148" t="s">
        <v>24591</v>
      </c>
      <c r="C1994" s="220" t="s">
        <v>4</v>
      </c>
      <c r="D1994" s="219" t="s">
        <v>32160</v>
      </c>
    </row>
    <row r="1995" spans="1:4" ht="13.5">
      <c r="A1995" s="148">
        <v>92530</v>
      </c>
      <c r="B1995" s="148" t="s">
        <v>24592</v>
      </c>
      <c r="C1995" s="220" t="s">
        <v>4</v>
      </c>
      <c r="D1995" s="219" t="s">
        <v>32161</v>
      </c>
    </row>
    <row r="1996" spans="1:4" ht="13.5">
      <c r="A1996" s="148">
        <v>92532</v>
      </c>
      <c r="B1996" s="148" t="s">
        <v>24593</v>
      </c>
      <c r="C1996" s="220" t="s">
        <v>4</v>
      </c>
      <c r="D1996" s="219" t="s">
        <v>32162</v>
      </c>
    </row>
    <row r="1997" spans="1:4" ht="13.5">
      <c r="A1997" s="148">
        <v>92534</v>
      </c>
      <c r="B1997" s="148" t="s">
        <v>24594</v>
      </c>
      <c r="C1997" s="220" t="s">
        <v>4</v>
      </c>
      <c r="D1997" s="219" t="s">
        <v>32163</v>
      </c>
    </row>
    <row r="1998" spans="1:4" ht="13.5">
      <c r="A1998" s="148">
        <v>92536</v>
      </c>
      <c r="B1998" s="148" t="s">
        <v>24595</v>
      </c>
      <c r="C1998" s="220" t="s">
        <v>4</v>
      </c>
      <c r="D1998" s="219" t="s">
        <v>32164</v>
      </c>
    </row>
    <row r="1999" spans="1:4" ht="13.5">
      <c r="A1999" s="148">
        <v>92538</v>
      </c>
      <c r="B1999" s="148" t="s">
        <v>24596</v>
      </c>
      <c r="C1999" s="220" t="s">
        <v>4</v>
      </c>
      <c r="D1999" s="219" t="s">
        <v>27143</v>
      </c>
    </row>
    <row r="2000" spans="1:4" ht="13.5">
      <c r="A2000" s="148">
        <v>96252</v>
      </c>
      <c r="B2000" s="148" t="s">
        <v>8288</v>
      </c>
      <c r="C2000" s="220" t="s">
        <v>4</v>
      </c>
      <c r="D2000" s="219" t="s">
        <v>32165</v>
      </c>
    </row>
    <row r="2001" spans="1:4" ht="13.5">
      <c r="A2001" s="148">
        <v>96257</v>
      </c>
      <c r="B2001" s="148" t="s">
        <v>8289</v>
      </c>
      <c r="C2001" s="220" t="s">
        <v>4</v>
      </c>
      <c r="D2001" s="219" t="s">
        <v>32166</v>
      </c>
    </row>
    <row r="2002" spans="1:4" ht="13.5">
      <c r="A2002" s="148">
        <v>96258</v>
      </c>
      <c r="B2002" s="148" t="s">
        <v>8290</v>
      </c>
      <c r="C2002" s="220" t="s">
        <v>4</v>
      </c>
      <c r="D2002" s="219" t="s">
        <v>29441</v>
      </c>
    </row>
    <row r="2003" spans="1:4" ht="13.5">
      <c r="A2003" s="148">
        <v>96259</v>
      </c>
      <c r="B2003" s="148" t="s">
        <v>8291</v>
      </c>
      <c r="C2003" s="220" t="s">
        <v>4</v>
      </c>
      <c r="D2003" s="219" t="s">
        <v>32167</v>
      </c>
    </row>
    <row r="2004" spans="1:4" ht="13.5">
      <c r="A2004" s="148">
        <v>96529</v>
      </c>
      <c r="B2004" s="148" t="s">
        <v>8292</v>
      </c>
      <c r="C2004" s="220" t="s">
        <v>4</v>
      </c>
      <c r="D2004" s="219" t="s">
        <v>32168</v>
      </c>
    </row>
    <row r="2005" spans="1:4" ht="13.5">
      <c r="A2005" s="148">
        <v>96530</v>
      </c>
      <c r="B2005" s="148" t="s">
        <v>8293</v>
      </c>
      <c r="C2005" s="220" t="s">
        <v>4</v>
      </c>
      <c r="D2005" s="219" t="s">
        <v>32169</v>
      </c>
    </row>
    <row r="2006" spans="1:4" ht="13.5">
      <c r="A2006" s="148">
        <v>96531</v>
      </c>
      <c r="B2006" s="148" t="s">
        <v>8294</v>
      </c>
      <c r="C2006" s="220" t="s">
        <v>4</v>
      </c>
      <c r="D2006" s="219" t="s">
        <v>32170</v>
      </c>
    </row>
    <row r="2007" spans="1:4" ht="13.5">
      <c r="A2007" s="148">
        <v>96532</v>
      </c>
      <c r="B2007" s="148" t="s">
        <v>8295</v>
      </c>
      <c r="C2007" s="220" t="s">
        <v>4</v>
      </c>
      <c r="D2007" s="219" t="s">
        <v>32171</v>
      </c>
    </row>
    <row r="2008" spans="1:4" ht="13.5">
      <c r="A2008" s="148">
        <v>96533</v>
      </c>
      <c r="B2008" s="148" t="s">
        <v>8296</v>
      </c>
      <c r="C2008" s="220" t="s">
        <v>4</v>
      </c>
      <c r="D2008" s="219" t="s">
        <v>32172</v>
      </c>
    </row>
    <row r="2009" spans="1:4" ht="13.5">
      <c r="A2009" s="148">
        <v>96534</v>
      </c>
      <c r="B2009" s="148" t="s">
        <v>8297</v>
      </c>
      <c r="C2009" s="220" t="s">
        <v>4</v>
      </c>
      <c r="D2009" s="219" t="s">
        <v>32173</v>
      </c>
    </row>
    <row r="2010" spans="1:4" ht="13.5">
      <c r="A2010" s="148">
        <v>96535</v>
      </c>
      <c r="B2010" s="148" t="s">
        <v>8298</v>
      </c>
      <c r="C2010" s="220" t="s">
        <v>4</v>
      </c>
      <c r="D2010" s="219" t="s">
        <v>32174</v>
      </c>
    </row>
    <row r="2011" spans="1:4" ht="13.5">
      <c r="A2011" s="148">
        <v>96536</v>
      </c>
      <c r="B2011" s="148" t="s">
        <v>8299</v>
      </c>
      <c r="C2011" s="220" t="s">
        <v>4</v>
      </c>
      <c r="D2011" s="219" t="s">
        <v>26737</v>
      </c>
    </row>
    <row r="2012" spans="1:4" ht="13.5">
      <c r="A2012" s="148">
        <v>96537</v>
      </c>
      <c r="B2012" s="148" t="s">
        <v>8300</v>
      </c>
      <c r="C2012" s="220" t="s">
        <v>4</v>
      </c>
      <c r="D2012" s="219" t="s">
        <v>32175</v>
      </c>
    </row>
    <row r="2013" spans="1:4" ht="13.5">
      <c r="A2013" s="148">
        <v>96538</v>
      </c>
      <c r="B2013" s="148" t="s">
        <v>8301</v>
      </c>
      <c r="C2013" s="220" t="s">
        <v>4</v>
      </c>
      <c r="D2013" s="219" t="s">
        <v>31857</v>
      </c>
    </row>
    <row r="2014" spans="1:4" ht="13.5">
      <c r="A2014" s="148">
        <v>96539</v>
      </c>
      <c r="B2014" s="148" t="s">
        <v>8302</v>
      </c>
      <c r="C2014" s="220" t="s">
        <v>4</v>
      </c>
      <c r="D2014" s="219" t="s">
        <v>27751</v>
      </c>
    </row>
    <row r="2015" spans="1:4" ht="13.5">
      <c r="A2015" s="148">
        <v>96540</v>
      </c>
      <c r="B2015" s="148" t="s">
        <v>8303</v>
      </c>
      <c r="C2015" s="220" t="s">
        <v>4</v>
      </c>
      <c r="D2015" s="219" t="s">
        <v>32176</v>
      </c>
    </row>
    <row r="2016" spans="1:4" ht="13.5">
      <c r="A2016" s="148">
        <v>96541</v>
      </c>
      <c r="B2016" s="148" t="s">
        <v>8304</v>
      </c>
      <c r="C2016" s="220" t="s">
        <v>4</v>
      </c>
      <c r="D2016" s="219" t="s">
        <v>32177</v>
      </c>
    </row>
    <row r="2017" spans="1:4" ht="13.5">
      <c r="A2017" s="148">
        <v>96542</v>
      </c>
      <c r="B2017" s="148" t="s">
        <v>8305</v>
      </c>
      <c r="C2017" s="220" t="s">
        <v>4</v>
      </c>
      <c r="D2017" s="219" t="s">
        <v>32178</v>
      </c>
    </row>
    <row r="2018" spans="1:4" ht="13.5">
      <c r="A2018" s="148">
        <v>96543</v>
      </c>
      <c r="B2018" s="148" t="s">
        <v>8306</v>
      </c>
      <c r="C2018" s="220" t="s">
        <v>3</v>
      </c>
      <c r="D2018" s="219" t="s">
        <v>28542</v>
      </c>
    </row>
    <row r="2019" spans="1:4" ht="13.5">
      <c r="A2019" s="148">
        <v>97747</v>
      </c>
      <c r="B2019" s="148" t="s">
        <v>8307</v>
      </c>
      <c r="C2019" s="220" t="s">
        <v>4</v>
      </c>
      <c r="D2019" s="219" t="s">
        <v>32179</v>
      </c>
    </row>
    <row r="2020" spans="1:4" ht="13.5">
      <c r="A2020" s="148">
        <v>101791</v>
      </c>
      <c r="B2020" s="148" t="s">
        <v>24597</v>
      </c>
      <c r="C2020" s="220" t="s">
        <v>1</v>
      </c>
      <c r="D2020" s="219" t="s">
        <v>29929</v>
      </c>
    </row>
    <row r="2021" spans="1:4" ht="13.5">
      <c r="A2021" s="148">
        <v>101792</v>
      </c>
      <c r="B2021" s="148" t="s">
        <v>24598</v>
      </c>
      <c r="C2021" s="220" t="s">
        <v>7</v>
      </c>
      <c r="D2021" s="219" t="s">
        <v>32180</v>
      </c>
    </row>
    <row r="2022" spans="1:4" ht="13.5">
      <c r="A2022" s="148">
        <v>101793</v>
      </c>
      <c r="B2022" s="148" t="s">
        <v>24599</v>
      </c>
      <c r="C2022" s="220" t="s">
        <v>7</v>
      </c>
      <c r="D2022" s="219" t="s">
        <v>32181</v>
      </c>
    </row>
    <row r="2023" spans="1:4" ht="13.5">
      <c r="A2023" s="148">
        <v>101969</v>
      </c>
      <c r="B2023" s="148" t="s">
        <v>25476</v>
      </c>
      <c r="C2023" s="220" t="s">
        <v>4</v>
      </c>
      <c r="D2023" s="219" t="s">
        <v>32182</v>
      </c>
    </row>
    <row r="2024" spans="1:4" ht="13.5">
      <c r="A2024" s="148">
        <v>101971</v>
      </c>
      <c r="B2024" s="148" t="s">
        <v>25477</v>
      </c>
      <c r="C2024" s="220" t="s">
        <v>4</v>
      </c>
      <c r="D2024" s="219" t="s">
        <v>32183</v>
      </c>
    </row>
    <row r="2025" spans="1:4" ht="13.5">
      <c r="A2025" s="148">
        <v>101973</v>
      </c>
      <c r="B2025" s="148" t="s">
        <v>25478</v>
      </c>
      <c r="C2025" s="220" t="s">
        <v>4</v>
      </c>
      <c r="D2025" s="219" t="s">
        <v>32184</v>
      </c>
    </row>
    <row r="2026" spans="1:4" ht="13.5">
      <c r="A2026" s="148">
        <v>101974</v>
      </c>
      <c r="B2026" s="148" t="s">
        <v>25479</v>
      </c>
      <c r="C2026" s="220" t="s">
        <v>4</v>
      </c>
      <c r="D2026" s="219" t="s">
        <v>32185</v>
      </c>
    </row>
    <row r="2027" spans="1:4" ht="13.5">
      <c r="A2027" s="148">
        <v>101975</v>
      </c>
      <c r="B2027" s="148" t="s">
        <v>25480</v>
      </c>
      <c r="C2027" s="220" t="s">
        <v>4</v>
      </c>
      <c r="D2027" s="219" t="s">
        <v>32186</v>
      </c>
    </row>
    <row r="2028" spans="1:4" ht="13.5">
      <c r="A2028" s="148">
        <v>101977</v>
      </c>
      <c r="B2028" s="148" t="s">
        <v>25481</v>
      </c>
      <c r="C2028" s="220" t="s">
        <v>4</v>
      </c>
      <c r="D2028" s="219" t="s">
        <v>32187</v>
      </c>
    </row>
    <row r="2029" spans="1:4" ht="13.5">
      <c r="A2029" s="148">
        <v>101980</v>
      </c>
      <c r="B2029" s="148" t="s">
        <v>25482</v>
      </c>
      <c r="C2029" s="220" t="s">
        <v>4</v>
      </c>
      <c r="D2029" s="219" t="s">
        <v>32188</v>
      </c>
    </row>
    <row r="2030" spans="1:4" ht="13.5">
      <c r="A2030" s="148">
        <v>101981</v>
      </c>
      <c r="B2030" s="148" t="s">
        <v>25483</v>
      </c>
      <c r="C2030" s="220" t="s">
        <v>4</v>
      </c>
      <c r="D2030" s="219" t="s">
        <v>32189</v>
      </c>
    </row>
    <row r="2031" spans="1:4" ht="13.5">
      <c r="A2031" s="148">
        <v>101982</v>
      </c>
      <c r="B2031" s="148" t="s">
        <v>25484</v>
      </c>
      <c r="C2031" s="220" t="s">
        <v>4</v>
      </c>
      <c r="D2031" s="219" t="s">
        <v>32190</v>
      </c>
    </row>
    <row r="2032" spans="1:4" ht="13.5">
      <c r="A2032" s="148">
        <v>101983</v>
      </c>
      <c r="B2032" s="148" t="s">
        <v>25485</v>
      </c>
      <c r="C2032" s="220" t="s">
        <v>4</v>
      </c>
      <c r="D2032" s="219" t="s">
        <v>32191</v>
      </c>
    </row>
    <row r="2033" spans="1:4" ht="13.5">
      <c r="A2033" s="148">
        <v>101985</v>
      </c>
      <c r="B2033" s="148" t="s">
        <v>25486</v>
      </c>
      <c r="C2033" s="220" t="s">
        <v>4</v>
      </c>
      <c r="D2033" s="219" t="s">
        <v>32192</v>
      </c>
    </row>
    <row r="2034" spans="1:4" ht="13.5">
      <c r="A2034" s="148">
        <v>101986</v>
      </c>
      <c r="B2034" s="148" t="s">
        <v>25487</v>
      </c>
      <c r="C2034" s="220" t="s">
        <v>4</v>
      </c>
      <c r="D2034" s="219" t="s">
        <v>32193</v>
      </c>
    </row>
    <row r="2035" spans="1:4" ht="13.5">
      <c r="A2035" s="148">
        <v>101987</v>
      </c>
      <c r="B2035" s="148" t="s">
        <v>25488</v>
      </c>
      <c r="C2035" s="220" t="s">
        <v>4</v>
      </c>
      <c r="D2035" s="219" t="s">
        <v>32194</v>
      </c>
    </row>
    <row r="2036" spans="1:4" ht="13.5">
      <c r="A2036" s="148">
        <v>101988</v>
      </c>
      <c r="B2036" s="148" t="s">
        <v>25489</v>
      </c>
      <c r="C2036" s="220" t="s">
        <v>4</v>
      </c>
      <c r="D2036" s="219" t="s">
        <v>32195</v>
      </c>
    </row>
    <row r="2037" spans="1:4" ht="13.5">
      <c r="A2037" s="148">
        <v>101989</v>
      </c>
      <c r="B2037" s="148" t="s">
        <v>25490</v>
      </c>
      <c r="C2037" s="220" t="s">
        <v>4</v>
      </c>
      <c r="D2037" s="219" t="s">
        <v>32196</v>
      </c>
    </row>
    <row r="2038" spans="1:4" ht="13.5">
      <c r="A2038" s="148">
        <v>101990</v>
      </c>
      <c r="B2038" s="148" t="s">
        <v>25491</v>
      </c>
      <c r="C2038" s="220" t="s">
        <v>4</v>
      </c>
      <c r="D2038" s="219" t="s">
        <v>32197</v>
      </c>
    </row>
    <row r="2039" spans="1:4" ht="13.5">
      <c r="A2039" s="148">
        <v>101991</v>
      </c>
      <c r="B2039" s="148" t="s">
        <v>25492</v>
      </c>
      <c r="C2039" s="220" t="s">
        <v>4</v>
      </c>
      <c r="D2039" s="219" t="s">
        <v>32198</v>
      </c>
    </row>
    <row r="2040" spans="1:4" ht="13.5">
      <c r="A2040" s="148">
        <v>101992</v>
      </c>
      <c r="B2040" s="148" t="s">
        <v>25493</v>
      </c>
      <c r="C2040" s="220" t="s">
        <v>4</v>
      </c>
      <c r="D2040" s="219" t="s">
        <v>32199</v>
      </c>
    </row>
    <row r="2041" spans="1:4" ht="13.5">
      <c r="A2041" s="148">
        <v>101993</v>
      </c>
      <c r="B2041" s="148" t="s">
        <v>25494</v>
      </c>
      <c r="C2041" s="220" t="s">
        <v>4</v>
      </c>
      <c r="D2041" s="219" t="s">
        <v>32200</v>
      </c>
    </row>
    <row r="2042" spans="1:4" ht="13.5">
      <c r="A2042" s="148">
        <v>101994</v>
      </c>
      <c r="B2042" s="148" t="s">
        <v>25495</v>
      </c>
      <c r="C2042" s="220" t="s">
        <v>4</v>
      </c>
      <c r="D2042" s="219" t="s">
        <v>32201</v>
      </c>
    </row>
    <row r="2043" spans="1:4" ht="13.5">
      <c r="A2043" s="148">
        <v>101995</v>
      </c>
      <c r="B2043" s="148" t="s">
        <v>25496</v>
      </c>
      <c r="C2043" s="220" t="s">
        <v>4</v>
      </c>
      <c r="D2043" s="219" t="s">
        <v>32202</v>
      </c>
    </row>
    <row r="2044" spans="1:4" ht="13.5">
      <c r="A2044" s="148">
        <v>101996</v>
      </c>
      <c r="B2044" s="148" t="s">
        <v>25497</v>
      </c>
      <c r="C2044" s="220" t="s">
        <v>4</v>
      </c>
      <c r="D2044" s="219" t="s">
        <v>32203</v>
      </c>
    </row>
    <row r="2045" spans="1:4" ht="13.5">
      <c r="A2045" s="148">
        <v>101997</v>
      </c>
      <c r="B2045" s="148" t="s">
        <v>25498</v>
      </c>
      <c r="C2045" s="220" t="s">
        <v>4</v>
      </c>
      <c r="D2045" s="219" t="s">
        <v>32204</v>
      </c>
    </row>
    <row r="2046" spans="1:4" ht="13.5">
      <c r="A2046" s="148">
        <v>101998</v>
      </c>
      <c r="B2046" s="148" t="s">
        <v>25499</v>
      </c>
      <c r="C2046" s="220" t="s">
        <v>4</v>
      </c>
      <c r="D2046" s="219" t="s">
        <v>32205</v>
      </c>
    </row>
    <row r="2047" spans="1:4" ht="13.5">
      <c r="A2047" s="148">
        <v>101999</v>
      </c>
      <c r="B2047" s="148" t="s">
        <v>25500</v>
      </c>
      <c r="C2047" s="220" t="s">
        <v>4</v>
      </c>
      <c r="D2047" s="219" t="s">
        <v>32206</v>
      </c>
    </row>
    <row r="2048" spans="1:4" ht="13.5">
      <c r="A2048" s="148">
        <v>102000</v>
      </c>
      <c r="B2048" s="148" t="s">
        <v>25501</v>
      </c>
      <c r="C2048" s="220" t="s">
        <v>4</v>
      </c>
      <c r="D2048" s="219" t="s">
        <v>32207</v>
      </c>
    </row>
    <row r="2049" spans="1:4" ht="13.5">
      <c r="A2049" s="148">
        <v>102001</v>
      </c>
      <c r="B2049" s="148" t="s">
        <v>25502</v>
      </c>
      <c r="C2049" s="220" t="s">
        <v>4</v>
      </c>
      <c r="D2049" s="219" t="s">
        <v>32208</v>
      </c>
    </row>
    <row r="2050" spans="1:4" ht="13.5">
      <c r="A2050" s="148">
        <v>102002</v>
      </c>
      <c r="B2050" s="148" t="s">
        <v>25503</v>
      </c>
      <c r="C2050" s="220" t="s">
        <v>4</v>
      </c>
      <c r="D2050" s="219" t="s">
        <v>32209</v>
      </c>
    </row>
    <row r="2051" spans="1:4" ht="13.5">
      <c r="A2051" s="148">
        <v>102003</v>
      </c>
      <c r="B2051" s="148" t="s">
        <v>25504</v>
      </c>
      <c r="C2051" s="220" t="s">
        <v>4</v>
      </c>
      <c r="D2051" s="219" t="s">
        <v>32210</v>
      </c>
    </row>
    <row r="2052" spans="1:4" ht="13.5">
      <c r="A2052" s="148">
        <v>102004</v>
      </c>
      <c r="B2052" s="148" t="s">
        <v>25505</v>
      </c>
      <c r="C2052" s="220" t="s">
        <v>4</v>
      </c>
      <c r="D2052" s="219" t="s">
        <v>32211</v>
      </c>
    </row>
    <row r="2053" spans="1:4" ht="13.5">
      <c r="A2053" s="148">
        <v>102005</v>
      </c>
      <c r="B2053" s="148" t="s">
        <v>25506</v>
      </c>
      <c r="C2053" s="220" t="s">
        <v>4</v>
      </c>
      <c r="D2053" s="219" t="s">
        <v>32212</v>
      </c>
    </row>
    <row r="2054" spans="1:4" ht="13.5">
      <c r="A2054" s="148">
        <v>102006</v>
      </c>
      <c r="B2054" s="148" t="s">
        <v>25507</v>
      </c>
      <c r="C2054" s="220" t="s">
        <v>4</v>
      </c>
      <c r="D2054" s="219" t="s">
        <v>32213</v>
      </c>
    </row>
    <row r="2055" spans="1:4" ht="13.5">
      <c r="A2055" s="148">
        <v>102007</v>
      </c>
      <c r="B2055" s="148" t="s">
        <v>25508</v>
      </c>
      <c r="C2055" s="220" t="s">
        <v>4</v>
      </c>
      <c r="D2055" s="219" t="s">
        <v>32214</v>
      </c>
    </row>
    <row r="2056" spans="1:4" ht="13.5">
      <c r="A2056" s="148">
        <v>102008</v>
      </c>
      <c r="B2056" s="148" t="s">
        <v>25509</v>
      </c>
      <c r="C2056" s="220" t="s">
        <v>4</v>
      </c>
      <c r="D2056" s="219" t="s">
        <v>32215</v>
      </c>
    </row>
    <row r="2057" spans="1:4" ht="13.5">
      <c r="A2057" s="148">
        <v>102009</v>
      </c>
      <c r="B2057" s="148" t="s">
        <v>25510</v>
      </c>
      <c r="C2057" s="220" t="s">
        <v>4</v>
      </c>
      <c r="D2057" s="219" t="s">
        <v>32216</v>
      </c>
    </row>
    <row r="2058" spans="1:4" ht="13.5">
      <c r="A2058" s="148">
        <v>102010</v>
      </c>
      <c r="B2058" s="148" t="s">
        <v>25511</v>
      </c>
      <c r="C2058" s="220" t="s">
        <v>4</v>
      </c>
      <c r="D2058" s="219" t="s">
        <v>32217</v>
      </c>
    </row>
    <row r="2059" spans="1:4" ht="13.5">
      <c r="A2059" s="148">
        <v>102011</v>
      </c>
      <c r="B2059" s="148" t="s">
        <v>25512</v>
      </c>
      <c r="C2059" s="220" t="s">
        <v>4</v>
      </c>
      <c r="D2059" s="219" t="s">
        <v>32218</v>
      </c>
    </row>
    <row r="2060" spans="1:4" ht="13.5">
      <c r="A2060" s="148">
        <v>102012</v>
      </c>
      <c r="B2060" s="148" t="s">
        <v>25513</v>
      </c>
      <c r="C2060" s="220" t="s">
        <v>4</v>
      </c>
      <c r="D2060" s="219" t="s">
        <v>32219</v>
      </c>
    </row>
    <row r="2061" spans="1:4" ht="13.5">
      <c r="A2061" s="148">
        <v>102013</v>
      </c>
      <c r="B2061" s="148" t="s">
        <v>25514</v>
      </c>
      <c r="C2061" s="220" t="s">
        <v>4</v>
      </c>
      <c r="D2061" s="219" t="s">
        <v>32220</v>
      </c>
    </row>
    <row r="2062" spans="1:4" ht="13.5">
      <c r="A2062" s="148">
        <v>102014</v>
      </c>
      <c r="B2062" s="148" t="s">
        <v>25515</v>
      </c>
      <c r="C2062" s="220" t="s">
        <v>4</v>
      </c>
      <c r="D2062" s="219" t="s">
        <v>32221</v>
      </c>
    </row>
    <row r="2063" spans="1:4" ht="13.5">
      <c r="A2063" s="148">
        <v>102015</v>
      </c>
      <c r="B2063" s="148" t="s">
        <v>25516</v>
      </c>
      <c r="C2063" s="220" t="s">
        <v>4</v>
      </c>
      <c r="D2063" s="219" t="s">
        <v>32222</v>
      </c>
    </row>
    <row r="2064" spans="1:4" ht="13.5">
      <c r="A2064" s="148">
        <v>102016</v>
      </c>
      <c r="B2064" s="148" t="s">
        <v>25517</v>
      </c>
      <c r="C2064" s="220" t="s">
        <v>4</v>
      </c>
      <c r="D2064" s="219" t="s">
        <v>32223</v>
      </c>
    </row>
    <row r="2065" spans="1:4" ht="13.5">
      <c r="A2065" s="148">
        <v>102017</v>
      </c>
      <c r="B2065" s="148" t="s">
        <v>25518</v>
      </c>
      <c r="C2065" s="220" t="s">
        <v>4</v>
      </c>
      <c r="D2065" s="219" t="s">
        <v>32224</v>
      </c>
    </row>
    <row r="2066" spans="1:4" ht="13.5">
      <c r="A2066" s="148">
        <v>102036</v>
      </c>
      <c r="B2066" s="148" t="s">
        <v>25519</v>
      </c>
      <c r="C2066" s="220" t="s">
        <v>4</v>
      </c>
      <c r="D2066" s="219" t="s">
        <v>32225</v>
      </c>
    </row>
    <row r="2067" spans="1:4" ht="13.5">
      <c r="A2067" s="148">
        <v>102037</v>
      </c>
      <c r="B2067" s="148" t="s">
        <v>25520</v>
      </c>
      <c r="C2067" s="220" t="s">
        <v>4</v>
      </c>
      <c r="D2067" s="219" t="s">
        <v>32226</v>
      </c>
    </row>
    <row r="2068" spans="1:4" ht="13.5">
      <c r="A2068" s="148">
        <v>102038</v>
      </c>
      <c r="B2068" s="148" t="s">
        <v>25521</v>
      </c>
      <c r="C2068" s="220" t="s">
        <v>4</v>
      </c>
      <c r="D2068" s="219" t="s">
        <v>32227</v>
      </c>
    </row>
    <row r="2069" spans="1:4" ht="13.5">
      <c r="A2069" s="148">
        <v>102039</v>
      </c>
      <c r="B2069" s="148" t="s">
        <v>25522</v>
      </c>
      <c r="C2069" s="220" t="s">
        <v>4</v>
      </c>
      <c r="D2069" s="219" t="s">
        <v>32228</v>
      </c>
    </row>
    <row r="2070" spans="1:4" ht="13.5">
      <c r="A2070" s="148">
        <v>102040</v>
      </c>
      <c r="B2070" s="148" t="s">
        <v>25523</v>
      </c>
      <c r="C2070" s="220" t="s">
        <v>4</v>
      </c>
      <c r="D2070" s="219" t="s">
        <v>32229</v>
      </c>
    </row>
    <row r="2071" spans="1:4" ht="13.5">
      <c r="A2071" s="148">
        <v>102041</v>
      </c>
      <c r="B2071" s="148" t="s">
        <v>25524</v>
      </c>
      <c r="C2071" s="220" t="s">
        <v>4</v>
      </c>
      <c r="D2071" s="219" t="s">
        <v>32230</v>
      </c>
    </row>
    <row r="2072" spans="1:4" ht="13.5">
      <c r="A2072" s="148">
        <v>102042</v>
      </c>
      <c r="B2072" s="148" t="s">
        <v>25525</v>
      </c>
      <c r="C2072" s="220" t="s">
        <v>4</v>
      </c>
      <c r="D2072" s="219" t="s">
        <v>32231</v>
      </c>
    </row>
    <row r="2073" spans="1:4" ht="13.5">
      <c r="A2073" s="148">
        <v>102043</v>
      </c>
      <c r="B2073" s="148" t="s">
        <v>25526</v>
      </c>
      <c r="C2073" s="220" t="s">
        <v>4</v>
      </c>
      <c r="D2073" s="219" t="s">
        <v>32232</v>
      </c>
    </row>
    <row r="2074" spans="1:4" ht="13.5">
      <c r="A2074" s="148">
        <v>102044</v>
      </c>
      <c r="B2074" s="148" t="s">
        <v>25527</v>
      </c>
      <c r="C2074" s="220" t="s">
        <v>4</v>
      </c>
      <c r="D2074" s="219" t="s">
        <v>32233</v>
      </c>
    </row>
    <row r="2075" spans="1:4" ht="13.5">
      <c r="A2075" s="148">
        <v>102045</v>
      </c>
      <c r="B2075" s="148" t="s">
        <v>25528</v>
      </c>
      <c r="C2075" s="220" t="s">
        <v>4</v>
      </c>
      <c r="D2075" s="219" t="s">
        <v>32234</v>
      </c>
    </row>
    <row r="2076" spans="1:4" ht="13.5">
      <c r="A2076" s="148">
        <v>102046</v>
      </c>
      <c r="B2076" s="148" t="s">
        <v>25529</v>
      </c>
      <c r="C2076" s="220" t="s">
        <v>4</v>
      </c>
      <c r="D2076" s="219" t="s">
        <v>32235</v>
      </c>
    </row>
    <row r="2077" spans="1:4" ht="13.5">
      <c r="A2077" s="148">
        <v>102047</v>
      </c>
      <c r="B2077" s="148" t="s">
        <v>25530</v>
      </c>
      <c r="C2077" s="220" t="s">
        <v>4</v>
      </c>
      <c r="D2077" s="219" t="s">
        <v>32236</v>
      </c>
    </row>
    <row r="2078" spans="1:4" ht="13.5">
      <c r="A2078" s="148">
        <v>102048</v>
      </c>
      <c r="B2078" s="148" t="s">
        <v>25531</v>
      </c>
      <c r="C2078" s="220" t="s">
        <v>4</v>
      </c>
      <c r="D2078" s="219" t="s">
        <v>32237</v>
      </c>
    </row>
    <row r="2079" spans="1:4" ht="13.5">
      <c r="A2079" s="148">
        <v>102049</v>
      </c>
      <c r="B2079" s="148" t="s">
        <v>25532</v>
      </c>
      <c r="C2079" s="220" t="s">
        <v>4</v>
      </c>
      <c r="D2079" s="219" t="s">
        <v>32238</v>
      </c>
    </row>
    <row r="2080" spans="1:4" ht="13.5">
      <c r="A2080" s="148">
        <v>102050</v>
      </c>
      <c r="B2080" s="148" t="s">
        <v>25533</v>
      </c>
      <c r="C2080" s="220" t="s">
        <v>4</v>
      </c>
      <c r="D2080" s="219" t="s">
        <v>32239</v>
      </c>
    </row>
    <row r="2081" spans="1:4" ht="13.5">
      <c r="A2081" s="148">
        <v>102051</v>
      </c>
      <c r="B2081" s="148" t="s">
        <v>25534</v>
      </c>
      <c r="C2081" s="220" t="s">
        <v>4</v>
      </c>
      <c r="D2081" s="219" t="s">
        <v>32240</v>
      </c>
    </row>
    <row r="2082" spans="1:4" ht="13.5">
      <c r="A2082" s="148">
        <v>102052</v>
      </c>
      <c r="B2082" s="148" t="s">
        <v>25535</v>
      </c>
      <c r="C2082" s="220" t="s">
        <v>4</v>
      </c>
      <c r="D2082" s="219" t="s">
        <v>32241</v>
      </c>
    </row>
    <row r="2083" spans="1:4" ht="13.5">
      <c r="A2083" s="148">
        <v>102059</v>
      </c>
      <c r="B2083" s="148" t="s">
        <v>25536</v>
      </c>
      <c r="C2083" s="220" t="s">
        <v>4</v>
      </c>
      <c r="D2083" s="219" t="s">
        <v>32242</v>
      </c>
    </row>
    <row r="2084" spans="1:4" ht="13.5">
      <c r="A2084" s="148">
        <v>102060</v>
      </c>
      <c r="B2084" s="148" t="s">
        <v>25537</v>
      </c>
      <c r="C2084" s="220" t="s">
        <v>4</v>
      </c>
      <c r="D2084" s="219" t="s">
        <v>32243</v>
      </c>
    </row>
    <row r="2085" spans="1:4" ht="13.5">
      <c r="A2085" s="148">
        <v>102061</v>
      </c>
      <c r="B2085" s="148" t="s">
        <v>25538</v>
      </c>
      <c r="C2085" s="220" t="s">
        <v>4</v>
      </c>
      <c r="D2085" s="219" t="s">
        <v>32244</v>
      </c>
    </row>
    <row r="2086" spans="1:4" ht="13.5">
      <c r="A2086" s="148">
        <v>102062</v>
      </c>
      <c r="B2086" s="148" t="s">
        <v>25539</v>
      </c>
      <c r="C2086" s="220" t="s">
        <v>4</v>
      </c>
      <c r="D2086" s="219" t="s">
        <v>32245</v>
      </c>
    </row>
    <row r="2087" spans="1:4" ht="13.5">
      <c r="A2087" s="148">
        <v>102063</v>
      </c>
      <c r="B2087" s="148" t="s">
        <v>25540</v>
      </c>
      <c r="C2087" s="220" t="s">
        <v>4</v>
      </c>
      <c r="D2087" s="219" t="s">
        <v>32246</v>
      </c>
    </row>
    <row r="2088" spans="1:4" ht="13.5">
      <c r="A2088" s="148">
        <v>102064</v>
      </c>
      <c r="B2088" s="148" t="s">
        <v>25541</v>
      </c>
      <c r="C2088" s="220" t="s">
        <v>4</v>
      </c>
      <c r="D2088" s="219" t="s">
        <v>32247</v>
      </c>
    </row>
    <row r="2089" spans="1:4" ht="13.5">
      <c r="A2089" s="148">
        <v>102065</v>
      </c>
      <c r="B2089" s="148" t="s">
        <v>25542</v>
      </c>
      <c r="C2089" s="220" t="s">
        <v>4</v>
      </c>
      <c r="D2089" s="219" t="s">
        <v>32248</v>
      </c>
    </row>
    <row r="2090" spans="1:4" ht="13.5">
      <c r="A2090" s="148">
        <v>102066</v>
      </c>
      <c r="B2090" s="148" t="s">
        <v>25543</v>
      </c>
      <c r="C2090" s="220" t="s">
        <v>4</v>
      </c>
      <c r="D2090" s="219" t="s">
        <v>32249</v>
      </c>
    </row>
    <row r="2091" spans="1:4" ht="13.5">
      <c r="A2091" s="148">
        <v>102067</v>
      </c>
      <c r="B2091" s="148" t="s">
        <v>25544</v>
      </c>
      <c r="C2091" s="220" t="s">
        <v>4</v>
      </c>
      <c r="D2091" s="219" t="s">
        <v>32250</v>
      </c>
    </row>
    <row r="2092" spans="1:4" ht="13.5">
      <c r="A2092" s="148">
        <v>102068</v>
      </c>
      <c r="B2092" s="148" t="s">
        <v>25545</v>
      </c>
      <c r="C2092" s="220" t="s">
        <v>4</v>
      </c>
      <c r="D2092" s="219" t="s">
        <v>32251</v>
      </c>
    </row>
    <row r="2093" spans="1:4" ht="13.5">
      <c r="A2093" s="148">
        <v>102069</v>
      </c>
      <c r="B2093" s="148" t="s">
        <v>25546</v>
      </c>
      <c r="C2093" s="220" t="s">
        <v>4</v>
      </c>
      <c r="D2093" s="219" t="s">
        <v>32252</v>
      </c>
    </row>
    <row r="2094" spans="1:4" ht="13.5">
      <c r="A2094" s="148">
        <v>102070</v>
      </c>
      <c r="B2094" s="148" t="s">
        <v>25547</v>
      </c>
      <c r="C2094" s="220" t="s">
        <v>4</v>
      </c>
      <c r="D2094" s="219" t="s">
        <v>32253</v>
      </c>
    </row>
    <row r="2095" spans="1:4" ht="13.5">
      <c r="A2095" s="148">
        <v>102071</v>
      </c>
      <c r="B2095" s="148" t="s">
        <v>25548</v>
      </c>
      <c r="C2095" s="220" t="s">
        <v>4</v>
      </c>
      <c r="D2095" s="219" t="s">
        <v>32254</v>
      </c>
    </row>
    <row r="2096" spans="1:4" ht="13.5">
      <c r="A2096" s="148">
        <v>102072</v>
      </c>
      <c r="B2096" s="148" t="s">
        <v>25549</v>
      </c>
      <c r="C2096" s="220" t="s">
        <v>4</v>
      </c>
      <c r="D2096" s="219" t="s">
        <v>32255</v>
      </c>
    </row>
    <row r="2097" spans="1:4" ht="13.5">
      <c r="A2097" s="148">
        <v>102073</v>
      </c>
      <c r="B2097" s="148" t="s">
        <v>25550</v>
      </c>
      <c r="C2097" s="220" t="s">
        <v>7</v>
      </c>
      <c r="D2097" s="219" t="s">
        <v>32256</v>
      </c>
    </row>
    <row r="2098" spans="1:4" ht="13.5">
      <c r="A2098" s="148">
        <v>102074</v>
      </c>
      <c r="B2098" s="148" t="s">
        <v>25551</v>
      </c>
      <c r="C2098" s="220" t="s">
        <v>7</v>
      </c>
      <c r="D2098" s="219" t="s">
        <v>32257</v>
      </c>
    </row>
    <row r="2099" spans="1:4" ht="13.5">
      <c r="A2099" s="148">
        <v>102075</v>
      </c>
      <c r="B2099" s="148" t="s">
        <v>25552</v>
      </c>
      <c r="C2099" s="220" t="s">
        <v>7</v>
      </c>
      <c r="D2099" s="219" t="s">
        <v>32258</v>
      </c>
    </row>
    <row r="2100" spans="1:4" ht="13.5">
      <c r="A2100" s="148">
        <v>102076</v>
      </c>
      <c r="B2100" s="148" t="s">
        <v>25553</v>
      </c>
      <c r="C2100" s="220" t="s">
        <v>7</v>
      </c>
      <c r="D2100" s="219" t="s">
        <v>32259</v>
      </c>
    </row>
    <row r="2101" spans="1:4" ht="13.5">
      <c r="A2101" s="148">
        <v>102077</v>
      </c>
      <c r="B2101" s="148" t="s">
        <v>25554</v>
      </c>
      <c r="C2101" s="220" t="s">
        <v>7</v>
      </c>
      <c r="D2101" s="219" t="s">
        <v>32260</v>
      </c>
    </row>
    <row r="2102" spans="1:4" ht="13.5">
      <c r="A2102" s="148">
        <v>102078</v>
      </c>
      <c r="B2102" s="148" t="s">
        <v>25555</v>
      </c>
      <c r="C2102" s="220" t="s">
        <v>7</v>
      </c>
      <c r="D2102" s="219" t="s">
        <v>32261</v>
      </c>
    </row>
    <row r="2103" spans="1:4" ht="13.5">
      <c r="A2103" s="148">
        <v>102079</v>
      </c>
      <c r="B2103" s="148" t="s">
        <v>25556</v>
      </c>
      <c r="C2103" s="220" t="s">
        <v>7</v>
      </c>
      <c r="D2103" s="219" t="s">
        <v>32262</v>
      </c>
    </row>
    <row r="2104" spans="1:4" ht="13.5">
      <c r="A2104" s="148">
        <v>102080</v>
      </c>
      <c r="B2104" s="148" t="s">
        <v>25557</v>
      </c>
      <c r="C2104" s="220" t="s">
        <v>7</v>
      </c>
      <c r="D2104" s="219" t="s">
        <v>32263</v>
      </c>
    </row>
    <row r="2105" spans="1:4" ht="13.5">
      <c r="A2105" s="148">
        <v>102086</v>
      </c>
      <c r="B2105" s="148" t="s">
        <v>25558</v>
      </c>
      <c r="C2105" s="220" t="s">
        <v>4</v>
      </c>
      <c r="D2105" s="219" t="s">
        <v>32264</v>
      </c>
    </row>
    <row r="2106" spans="1:4" ht="13.5">
      <c r="A2106" s="148">
        <v>102087</v>
      </c>
      <c r="B2106" s="148" t="s">
        <v>25559</v>
      </c>
      <c r="C2106" s="220" t="s">
        <v>4</v>
      </c>
      <c r="D2106" s="219" t="s">
        <v>32265</v>
      </c>
    </row>
    <row r="2107" spans="1:4" ht="13.5">
      <c r="A2107" s="148">
        <v>102088</v>
      </c>
      <c r="B2107" s="148" t="s">
        <v>25560</v>
      </c>
      <c r="C2107" s="220" t="s">
        <v>4</v>
      </c>
      <c r="D2107" s="219" t="s">
        <v>32266</v>
      </c>
    </row>
    <row r="2108" spans="1:4" ht="13.5">
      <c r="A2108" s="148">
        <v>102089</v>
      </c>
      <c r="B2108" s="148" t="s">
        <v>25561</v>
      </c>
      <c r="C2108" s="220" t="s">
        <v>4</v>
      </c>
      <c r="D2108" s="219" t="s">
        <v>32267</v>
      </c>
    </row>
    <row r="2109" spans="1:4" ht="13.5">
      <c r="A2109" s="148">
        <v>102090</v>
      </c>
      <c r="B2109" s="148" t="s">
        <v>25562</v>
      </c>
      <c r="C2109" s="220" t="s">
        <v>4</v>
      </c>
      <c r="D2109" s="219" t="s">
        <v>32268</v>
      </c>
    </row>
    <row r="2110" spans="1:4" ht="13.5">
      <c r="A2110" s="148">
        <v>102091</v>
      </c>
      <c r="B2110" s="148" t="s">
        <v>25563</v>
      </c>
      <c r="C2110" s="220" t="s">
        <v>4</v>
      </c>
      <c r="D2110" s="219" t="s">
        <v>32269</v>
      </c>
    </row>
    <row r="2111" spans="1:4" ht="13.5">
      <c r="A2111" s="148">
        <v>89996</v>
      </c>
      <c r="B2111" s="148" t="s">
        <v>8308</v>
      </c>
      <c r="C2111" s="220" t="s">
        <v>3</v>
      </c>
      <c r="D2111" s="219" t="s">
        <v>28771</v>
      </c>
    </row>
    <row r="2112" spans="1:4" ht="13.5">
      <c r="A2112" s="148">
        <v>89997</v>
      </c>
      <c r="B2112" s="148" t="s">
        <v>8309</v>
      </c>
      <c r="C2112" s="220" t="s">
        <v>3</v>
      </c>
      <c r="D2112" s="219" t="s">
        <v>28109</v>
      </c>
    </row>
    <row r="2113" spans="1:4" ht="13.5">
      <c r="A2113" s="148">
        <v>89998</v>
      </c>
      <c r="B2113" s="148" t="s">
        <v>8310</v>
      </c>
      <c r="C2113" s="220" t="s">
        <v>3</v>
      </c>
      <c r="D2113" s="219" t="s">
        <v>32270</v>
      </c>
    </row>
    <row r="2114" spans="1:4" ht="13.5">
      <c r="A2114" s="148">
        <v>89999</v>
      </c>
      <c r="B2114" s="148" t="s">
        <v>8311</v>
      </c>
      <c r="C2114" s="220" t="s">
        <v>3</v>
      </c>
      <c r="D2114" s="219" t="s">
        <v>32271</v>
      </c>
    </row>
    <row r="2115" spans="1:4" ht="13.5">
      <c r="A2115" s="148">
        <v>90000</v>
      </c>
      <c r="B2115" s="148" t="s">
        <v>8312</v>
      </c>
      <c r="C2115" s="220" t="s">
        <v>3</v>
      </c>
      <c r="D2115" s="219" t="s">
        <v>27275</v>
      </c>
    </row>
    <row r="2116" spans="1:4" ht="13.5">
      <c r="A2116" s="148">
        <v>91593</v>
      </c>
      <c r="B2116" s="148" t="s">
        <v>8313</v>
      </c>
      <c r="C2116" s="220" t="s">
        <v>3</v>
      </c>
      <c r="D2116" s="219" t="s">
        <v>32272</v>
      </c>
    </row>
    <row r="2117" spans="1:4" ht="13.5">
      <c r="A2117" s="148">
        <v>91594</v>
      </c>
      <c r="B2117" s="148" t="s">
        <v>8314</v>
      </c>
      <c r="C2117" s="220" t="s">
        <v>3</v>
      </c>
      <c r="D2117" s="219" t="s">
        <v>29333</v>
      </c>
    </row>
    <row r="2118" spans="1:4" ht="13.5">
      <c r="A2118" s="148">
        <v>91595</v>
      </c>
      <c r="B2118" s="148" t="s">
        <v>8315</v>
      </c>
      <c r="C2118" s="220" t="s">
        <v>3</v>
      </c>
      <c r="D2118" s="219" t="s">
        <v>32273</v>
      </c>
    </row>
    <row r="2119" spans="1:4" ht="13.5">
      <c r="A2119" s="148">
        <v>91596</v>
      </c>
      <c r="B2119" s="148" t="s">
        <v>8316</v>
      </c>
      <c r="C2119" s="220" t="s">
        <v>3</v>
      </c>
      <c r="D2119" s="219" t="s">
        <v>27321</v>
      </c>
    </row>
    <row r="2120" spans="1:4" ht="13.5">
      <c r="A2120" s="148">
        <v>91597</v>
      </c>
      <c r="B2120" s="148" t="s">
        <v>8317</v>
      </c>
      <c r="C2120" s="220" t="s">
        <v>3</v>
      </c>
      <c r="D2120" s="219" t="s">
        <v>31060</v>
      </c>
    </row>
    <row r="2121" spans="1:4" ht="13.5">
      <c r="A2121" s="148">
        <v>91598</v>
      </c>
      <c r="B2121" s="148" t="s">
        <v>8318</v>
      </c>
      <c r="C2121" s="220" t="s">
        <v>3</v>
      </c>
      <c r="D2121" s="219" t="s">
        <v>30520</v>
      </c>
    </row>
    <row r="2122" spans="1:4" ht="13.5">
      <c r="A2122" s="148">
        <v>91599</v>
      </c>
      <c r="B2122" s="148" t="s">
        <v>8319</v>
      </c>
      <c r="C2122" s="220" t="s">
        <v>3</v>
      </c>
      <c r="D2122" s="219" t="s">
        <v>29732</v>
      </c>
    </row>
    <row r="2123" spans="1:4" ht="13.5">
      <c r="A2123" s="148">
        <v>91600</v>
      </c>
      <c r="B2123" s="148" t="s">
        <v>8320</v>
      </c>
      <c r="C2123" s="220" t="s">
        <v>3</v>
      </c>
      <c r="D2123" s="219" t="s">
        <v>32274</v>
      </c>
    </row>
    <row r="2124" spans="1:4" ht="13.5">
      <c r="A2124" s="148">
        <v>91601</v>
      </c>
      <c r="B2124" s="148" t="s">
        <v>8321</v>
      </c>
      <c r="C2124" s="220" t="s">
        <v>3</v>
      </c>
      <c r="D2124" s="219" t="s">
        <v>32275</v>
      </c>
    </row>
    <row r="2125" spans="1:4" ht="13.5">
      <c r="A2125" s="148">
        <v>91602</v>
      </c>
      <c r="B2125" s="148" t="s">
        <v>8322</v>
      </c>
      <c r="C2125" s="220" t="s">
        <v>3</v>
      </c>
      <c r="D2125" s="219" t="s">
        <v>30359</v>
      </c>
    </row>
    <row r="2126" spans="1:4" ht="13.5">
      <c r="A2126" s="148">
        <v>91603</v>
      </c>
      <c r="B2126" s="148" t="s">
        <v>8323</v>
      </c>
      <c r="C2126" s="220" t="s">
        <v>3</v>
      </c>
      <c r="D2126" s="219" t="s">
        <v>31404</v>
      </c>
    </row>
    <row r="2127" spans="1:4" ht="13.5">
      <c r="A2127" s="148">
        <v>92759</v>
      </c>
      <c r="B2127" s="148" t="s">
        <v>8324</v>
      </c>
      <c r="C2127" s="220" t="s">
        <v>3</v>
      </c>
      <c r="D2127" s="219" t="s">
        <v>26492</v>
      </c>
    </row>
    <row r="2128" spans="1:4" ht="13.5">
      <c r="A2128" s="148">
        <v>92760</v>
      </c>
      <c r="B2128" s="148" t="s">
        <v>8325</v>
      </c>
      <c r="C2128" s="220" t="s">
        <v>3</v>
      </c>
      <c r="D2128" s="219" t="s">
        <v>26973</v>
      </c>
    </row>
    <row r="2129" spans="1:4" ht="13.5">
      <c r="A2129" s="148">
        <v>92761</v>
      </c>
      <c r="B2129" s="148" t="s">
        <v>8326</v>
      </c>
      <c r="C2129" s="220" t="s">
        <v>3</v>
      </c>
      <c r="D2129" s="219" t="s">
        <v>31202</v>
      </c>
    </row>
    <row r="2130" spans="1:4" ht="13.5">
      <c r="A2130" s="148">
        <v>92762</v>
      </c>
      <c r="B2130" s="148" t="s">
        <v>8327</v>
      </c>
      <c r="C2130" s="220" t="s">
        <v>3</v>
      </c>
      <c r="D2130" s="219" t="s">
        <v>32276</v>
      </c>
    </row>
    <row r="2131" spans="1:4" ht="13.5">
      <c r="A2131" s="148">
        <v>92763</v>
      </c>
      <c r="B2131" s="148" t="s">
        <v>8328</v>
      </c>
      <c r="C2131" s="220" t="s">
        <v>3</v>
      </c>
      <c r="D2131" s="219" t="s">
        <v>28100</v>
      </c>
    </row>
    <row r="2132" spans="1:4" ht="13.5">
      <c r="A2132" s="148">
        <v>92764</v>
      </c>
      <c r="B2132" s="148" t="s">
        <v>8329</v>
      </c>
      <c r="C2132" s="220" t="s">
        <v>3</v>
      </c>
      <c r="D2132" s="219" t="s">
        <v>32277</v>
      </c>
    </row>
    <row r="2133" spans="1:4" ht="13.5">
      <c r="A2133" s="148">
        <v>92765</v>
      </c>
      <c r="B2133" s="148" t="s">
        <v>8330</v>
      </c>
      <c r="C2133" s="220" t="s">
        <v>3</v>
      </c>
      <c r="D2133" s="219" t="s">
        <v>32278</v>
      </c>
    </row>
    <row r="2134" spans="1:4" ht="13.5">
      <c r="A2134" s="148">
        <v>92766</v>
      </c>
      <c r="B2134" s="148" t="s">
        <v>8331</v>
      </c>
      <c r="C2134" s="220" t="s">
        <v>3</v>
      </c>
      <c r="D2134" s="219" t="s">
        <v>27495</v>
      </c>
    </row>
    <row r="2135" spans="1:4" ht="13.5">
      <c r="A2135" s="148">
        <v>92767</v>
      </c>
      <c r="B2135" s="148" t="s">
        <v>8332</v>
      </c>
      <c r="C2135" s="220" t="s">
        <v>3</v>
      </c>
      <c r="D2135" s="219" t="s">
        <v>26746</v>
      </c>
    </row>
    <row r="2136" spans="1:4" ht="13.5">
      <c r="A2136" s="148">
        <v>92768</v>
      </c>
      <c r="B2136" s="148" t="s">
        <v>8333</v>
      </c>
      <c r="C2136" s="220" t="s">
        <v>3</v>
      </c>
      <c r="D2136" s="219" t="s">
        <v>30547</v>
      </c>
    </row>
    <row r="2137" spans="1:4" ht="13.5">
      <c r="A2137" s="148">
        <v>92769</v>
      </c>
      <c r="B2137" s="148" t="s">
        <v>8334</v>
      </c>
      <c r="C2137" s="220" t="s">
        <v>3</v>
      </c>
      <c r="D2137" s="219" t="s">
        <v>30547</v>
      </c>
    </row>
    <row r="2138" spans="1:4" ht="13.5">
      <c r="A2138" s="148">
        <v>92770</v>
      </c>
      <c r="B2138" s="148" t="s">
        <v>8335</v>
      </c>
      <c r="C2138" s="220" t="s">
        <v>3</v>
      </c>
      <c r="D2138" s="219" t="s">
        <v>32275</v>
      </c>
    </row>
    <row r="2139" spans="1:4" ht="13.5">
      <c r="A2139" s="148">
        <v>92771</v>
      </c>
      <c r="B2139" s="148" t="s">
        <v>8336</v>
      </c>
      <c r="C2139" s="220" t="s">
        <v>3</v>
      </c>
      <c r="D2139" s="219" t="s">
        <v>31458</v>
      </c>
    </row>
    <row r="2140" spans="1:4" ht="13.5">
      <c r="A2140" s="148">
        <v>92772</v>
      </c>
      <c r="B2140" s="148" t="s">
        <v>8337</v>
      </c>
      <c r="C2140" s="220" t="s">
        <v>3</v>
      </c>
      <c r="D2140" s="219" t="s">
        <v>32277</v>
      </c>
    </row>
    <row r="2141" spans="1:4" ht="13.5">
      <c r="A2141" s="148">
        <v>92773</v>
      </c>
      <c r="B2141" s="148" t="s">
        <v>8338</v>
      </c>
      <c r="C2141" s="220" t="s">
        <v>3</v>
      </c>
      <c r="D2141" s="219" t="s">
        <v>32279</v>
      </c>
    </row>
    <row r="2142" spans="1:4" ht="13.5">
      <c r="A2142" s="148">
        <v>92774</v>
      </c>
      <c r="B2142" s="148" t="s">
        <v>8339</v>
      </c>
      <c r="C2142" s="220" t="s">
        <v>3</v>
      </c>
      <c r="D2142" s="219" t="s">
        <v>32280</v>
      </c>
    </row>
    <row r="2143" spans="1:4" ht="13.5">
      <c r="A2143" s="148">
        <v>92775</v>
      </c>
      <c r="B2143" s="148" t="s">
        <v>8340</v>
      </c>
      <c r="C2143" s="220" t="s">
        <v>3</v>
      </c>
      <c r="D2143" s="219" t="s">
        <v>27716</v>
      </c>
    </row>
    <row r="2144" spans="1:4" ht="13.5">
      <c r="A2144" s="148">
        <v>92776</v>
      </c>
      <c r="B2144" s="148" t="s">
        <v>8341</v>
      </c>
      <c r="C2144" s="220" t="s">
        <v>3</v>
      </c>
      <c r="D2144" s="219" t="s">
        <v>32281</v>
      </c>
    </row>
    <row r="2145" spans="1:4" ht="13.5">
      <c r="A2145" s="148">
        <v>92777</v>
      </c>
      <c r="B2145" s="148" t="s">
        <v>8342</v>
      </c>
      <c r="C2145" s="220" t="s">
        <v>3</v>
      </c>
      <c r="D2145" s="219" t="s">
        <v>32282</v>
      </c>
    </row>
    <row r="2146" spans="1:4" ht="13.5">
      <c r="A2146" s="148">
        <v>92778</v>
      </c>
      <c r="B2146" s="148" t="s">
        <v>8343</v>
      </c>
      <c r="C2146" s="220" t="s">
        <v>3</v>
      </c>
      <c r="D2146" s="219" t="s">
        <v>26977</v>
      </c>
    </row>
    <row r="2147" spans="1:4" ht="13.5">
      <c r="A2147" s="148">
        <v>92779</v>
      </c>
      <c r="B2147" s="148" t="s">
        <v>8344</v>
      </c>
      <c r="C2147" s="220" t="s">
        <v>3</v>
      </c>
      <c r="D2147" s="219" t="s">
        <v>27838</v>
      </c>
    </row>
    <row r="2148" spans="1:4" ht="13.5">
      <c r="A2148" s="148">
        <v>92780</v>
      </c>
      <c r="B2148" s="148" t="s">
        <v>8345</v>
      </c>
      <c r="C2148" s="220" t="s">
        <v>3</v>
      </c>
      <c r="D2148" s="219" t="s">
        <v>29712</v>
      </c>
    </row>
    <row r="2149" spans="1:4" ht="13.5">
      <c r="A2149" s="148">
        <v>92781</v>
      </c>
      <c r="B2149" s="148" t="s">
        <v>8346</v>
      </c>
      <c r="C2149" s="220" t="s">
        <v>3</v>
      </c>
      <c r="D2149" s="219" t="s">
        <v>30086</v>
      </c>
    </row>
    <row r="2150" spans="1:4" ht="13.5">
      <c r="A2150" s="148">
        <v>92782</v>
      </c>
      <c r="B2150" s="148" t="s">
        <v>8347</v>
      </c>
      <c r="C2150" s="220" t="s">
        <v>3</v>
      </c>
      <c r="D2150" s="219" t="s">
        <v>32283</v>
      </c>
    </row>
    <row r="2151" spans="1:4" ht="13.5">
      <c r="A2151" s="148">
        <v>92783</v>
      </c>
      <c r="B2151" s="148" t="s">
        <v>8348</v>
      </c>
      <c r="C2151" s="220" t="s">
        <v>3</v>
      </c>
      <c r="D2151" s="219" t="s">
        <v>27605</v>
      </c>
    </row>
    <row r="2152" spans="1:4" ht="13.5">
      <c r="A2152" s="148">
        <v>92784</v>
      </c>
      <c r="B2152" s="148" t="s">
        <v>8349</v>
      </c>
      <c r="C2152" s="220" t="s">
        <v>3</v>
      </c>
      <c r="D2152" s="219" t="s">
        <v>32284</v>
      </c>
    </row>
    <row r="2153" spans="1:4" ht="13.5">
      <c r="A2153" s="148">
        <v>92785</v>
      </c>
      <c r="B2153" s="148" t="s">
        <v>8350</v>
      </c>
      <c r="C2153" s="220" t="s">
        <v>3</v>
      </c>
      <c r="D2153" s="219" t="s">
        <v>32285</v>
      </c>
    </row>
    <row r="2154" spans="1:4" ht="13.5">
      <c r="A2154" s="148">
        <v>92786</v>
      </c>
      <c r="B2154" s="148" t="s">
        <v>8351</v>
      </c>
      <c r="C2154" s="220" t="s">
        <v>3</v>
      </c>
      <c r="D2154" s="219" t="s">
        <v>32286</v>
      </c>
    </row>
    <row r="2155" spans="1:4" ht="13.5">
      <c r="A2155" s="148">
        <v>92787</v>
      </c>
      <c r="B2155" s="148" t="s">
        <v>8352</v>
      </c>
      <c r="C2155" s="220" t="s">
        <v>3</v>
      </c>
      <c r="D2155" s="219" t="s">
        <v>27371</v>
      </c>
    </row>
    <row r="2156" spans="1:4" ht="13.5">
      <c r="A2156" s="148">
        <v>92788</v>
      </c>
      <c r="B2156" s="148" t="s">
        <v>8353</v>
      </c>
      <c r="C2156" s="220" t="s">
        <v>3</v>
      </c>
      <c r="D2156" s="219" t="s">
        <v>32287</v>
      </c>
    </row>
    <row r="2157" spans="1:4" ht="13.5">
      <c r="A2157" s="148">
        <v>92789</v>
      </c>
      <c r="B2157" s="148" t="s">
        <v>8354</v>
      </c>
      <c r="C2157" s="220" t="s">
        <v>3</v>
      </c>
      <c r="D2157" s="219" t="s">
        <v>32288</v>
      </c>
    </row>
    <row r="2158" spans="1:4" ht="13.5">
      <c r="A2158" s="148">
        <v>92790</v>
      </c>
      <c r="B2158" s="148" t="s">
        <v>8355</v>
      </c>
      <c r="C2158" s="220" t="s">
        <v>3</v>
      </c>
      <c r="D2158" s="219" t="s">
        <v>32289</v>
      </c>
    </row>
    <row r="2159" spans="1:4" ht="13.5">
      <c r="A2159" s="148">
        <v>92791</v>
      </c>
      <c r="B2159" s="148" t="s">
        <v>8356</v>
      </c>
      <c r="C2159" s="220" t="s">
        <v>3</v>
      </c>
      <c r="D2159" s="219" t="s">
        <v>30880</v>
      </c>
    </row>
    <row r="2160" spans="1:4" ht="13.5">
      <c r="A2160" s="148">
        <v>92792</v>
      </c>
      <c r="B2160" s="148" t="s">
        <v>8357</v>
      </c>
      <c r="C2160" s="220" t="s">
        <v>3</v>
      </c>
      <c r="D2160" s="219" t="s">
        <v>27495</v>
      </c>
    </row>
    <row r="2161" spans="1:4" ht="13.5">
      <c r="A2161" s="148">
        <v>92793</v>
      </c>
      <c r="B2161" s="148" t="s">
        <v>8358</v>
      </c>
      <c r="C2161" s="220" t="s">
        <v>3</v>
      </c>
      <c r="D2161" s="219" t="s">
        <v>26504</v>
      </c>
    </row>
    <row r="2162" spans="1:4" ht="13.5">
      <c r="A2162" s="148">
        <v>92794</v>
      </c>
      <c r="B2162" s="148" t="s">
        <v>8359</v>
      </c>
      <c r="C2162" s="220" t="s">
        <v>3</v>
      </c>
      <c r="D2162" s="219" t="s">
        <v>32290</v>
      </c>
    </row>
    <row r="2163" spans="1:4" ht="13.5">
      <c r="A2163" s="148">
        <v>92795</v>
      </c>
      <c r="B2163" s="148" t="s">
        <v>8360</v>
      </c>
      <c r="C2163" s="220" t="s">
        <v>3</v>
      </c>
      <c r="D2163" s="219" t="s">
        <v>27987</v>
      </c>
    </row>
    <row r="2164" spans="1:4" ht="13.5">
      <c r="A2164" s="148">
        <v>92796</v>
      </c>
      <c r="B2164" s="148" t="s">
        <v>8361</v>
      </c>
      <c r="C2164" s="220" t="s">
        <v>3</v>
      </c>
      <c r="D2164" s="219" t="s">
        <v>32291</v>
      </c>
    </row>
    <row r="2165" spans="1:4" ht="13.5">
      <c r="A2165" s="148">
        <v>92797</v>
      </c>
      <c r="B2165" s="148" t="s">
        <v>8362</v>
      </c>
      <c r="C2165" s="220" t="s">
        <v>3</v>
      </c>
      <c r="D2165" s="219" t="s">
        <v>32011</v>
      </c>
    </row>
    <row r="2166" spans="1:4" ht="13.5">
      <c r="A2166" s="148">
        <v>92798</v>
      </c>
      <c r="B2166" s="148" t="s">
        <v>8363</v>
      </c>
      <c r="C2166" s="220" t="s">
        <v>3</v>
      </c>
      <c r="D2166" s="219" t="s">
        <v>28318</v>
      </c>
    </row>
    <row r="2167" spans="1:4" ht="13.5">
      <c r="A2167" s="148">
        <v>92799</v>
      </c>
      <c r="B2167" s="148" t="s">
        <v>8364</v>
      </c>
      <c r="C2167" s="220" t="s">
        <v>3</v>
      </c>
      <c r="D2167" s="219" t="s">
        <v>26800</v>
      </c>
    </row>
    <row r="2168" spans="1:4" ht="13.5">
      <c r="A2168" s="148">
        <v>92800</v>
      </c>
      <c r="B2168" s="148" t="s">
        <v>8365</v>
      </c>
      <c r="C2168" s="220" t="s">
        <v>3</v>
      </c>
      <c r="D2168" s="219" t="s">
        <v>27666</v>
      </c>
    </row>
    <row r="2169" spans="1:4" ht="13.5">
      <c r="A2169" s="148">
        <v>92801</v>
      </c>
      <c r="B2169" s="148" t="s">
        <v>8366</v>
      </c>
      <c r="C2169" s="220" t="s">
        <v>3</v>
      </c>
      <c r="D2169" s="219" t="s">
        <v>32292</v>
      </c>
    </row>
    <row r="2170" spans="1:4" ht="13.5">
      <c r="A2170" s="148">
        <v>92802</v>
      </c>
      <c r="B2170" s="148" t="s">
        <v>8367</v>
      </c>
      <c r="C2170" s="220" t="s">
        <v>3</v>
      </c>
      <c r="D2170" s="219" t="s">
        <v>29361</v>
      </c>
    </row>
    <row r="2171" spans="1:4" ht="13.5">
      <c r="A2171" s="148">
        <v>92803</v>
      </c>
      <c r="B2171" s="148" t="s">
        <v>8368</v>
      </c>
      <c r="C2171" s="220" t="s">
        <v>3</v>
      </c>
      <c r="D2171" s="219" t="s">
        <v>27575</v>
      </c>
    </row>
    <row r="2172" spans="1:4" ht="13.5">
      <c r="A2172" s="148">
        <v>92804</v>
      </c>
      <c r="B2172" s="148" t="s">
        <v>8369</v>
      </c>
      <c r="C2172" s="220" t="s">
        <v>3</v>
      </c>
      <c r="D2172" s="219" t="s">
        <v>27549</v>
      </c>
    </row>
    <row r="2173" spans="1:4" ht="13.5">
      <c r="A2173" s="148">
        <v>92805</v>
      </c>
      <c r="B2173" s="148" t="s">
        <v>8370</v>
      </c>
      <c r="C2173" s="220" t="s">
        <v>3</v>
      </c>
      <c r="D2173" s="219" t="s">
        <v>27004</v>
      </c>
    </row>
    <row r="2174" spans="1:4" ht="13.5">
      <c r="A2174" s="148">
        <v>92806</v>
      </c>
      <c r="B2174" s="148" t="s">
        <v>8371</v>
      </c>
      <c r="C2174" s="220" t="s">
        <v>3</v>
      </c>
      <c r="D2174" s="219" t="s">
        <v>28896</v>
      </c>
    </row>
    <row r="2175" spans="1:4" ht="13.5">
      <c r="A2175" s="148">
        <v>92875</v>
      </c>
      <c r="B2175" s="148" t="s">
        <v>8372</v>
      </c>
      <c r="C2175" s="220" t="s">
        <v>3</v>
      </c>
      <c r="D2175" s="219" t="s">
        <v>32293</v>
      </c>
    </row>
    <row r="2176" spans="1:4" ht="13.5">
      <c r="A2176" s="148">
        <v>92876</v>
      </c>
      <c r="B2176" s="148" t="s">
        <v>8373</v>
      </c>
      <c r="C2176" s="220" t="s">
        <v>3</v>
      </c>
      <c r="D2176" s="219" t="s">
        <v>27412</v>
      </c>
    </row>
    <row r="2177" spans="1:4" ht="13.5">
      <c r="A2177" s="148">
        <v>92877</v>
      </c>
      <c r="B2177" s="148" t="s">
        <v>8374</v>
      </c>
      <c r="C2177" s="220" t="s">
        <v>3</v>
      </c>
      <c r="D2177" s="219" t="s">
        <v>31060</v>
      </c>
    </row>
    <row r="2178" spans="1:4" ht="13.5">
      <c r="A2178" s="148">
        <v>92878</v>
      </c>
      <c r="B2178" s="148" t="s">
        <v>8375</v>
      </c>
      <c r="C2178" s="220" t="s">
        <v>3</v>
      </c>
      <c r="D2178" s="219" t="s">
        <v>32294</v>
      </c>
    </row>
    <row r="2179" spans="1:4" ht="13.5">
      <c r="A2179" s="148">
        <v>92879</v>
      </c>
      <c r="B2179" s="148" t="s">
        <v>8376</v>
      </c>
      <c r="C2179" s="220" t="s">
        <v>3</v>
      </c>
      <c r="D2179" s="219" t="s">
        <v>27710</v>
      </c>
    </row>
    <row r="2180" spans="1:4" ht="13.5">
      <c r="A2180" s="148">
        <v>92880</v>
      </c>
      <c r="B2180" s="148" t="s">
        <v>8377</v>
      </c>
      <c r="C2180" s="220" t="s">
        <v>3</v>
      </c>
      <c r="D2180" s="219" t="s">
        <v>32295</v>
      </c>
    </row>
    <row r="2181" spans="1:4" ht="13.5">
      <c r="A2181" s="148">
        <v>92881</v>
      </c>
      <c r="B2181" s="148" t="s">
        <v>8378</v>
      </c>
      <c r="C2181" s="220" t="s">
        <v>3</v>
      </c>
      <c r="D2181" s="219" t="s">
        <v>27341</v>
      </c>
    </row>
    <row r="2182" spans="1:4" ht="13.5">
      <c r="A2182" s="148">
        <v>92882</v>
      </c>
      <c r="B2182" s="148" t="s">
        <v>8379</v>
      </c>
      <c r="C2182" s="220" t="s">
        <v>3</v>
      </c>
      <c r="D2182" s="219" t="s">
        <v>26980</v>
      </c>
    </row>
    <row r="2183" spans="1:4" ht="13.5">
      <c r="A2183" s="148">
        <v>92883</v>
      </c>
      <c r="B2183" s="148" t="s">
        <v>8380</v>
      </c>
      <c r="C2183" s="220" t="s">
        <v>3</v>
      </c>
      <c r="D2183" s="219" t="s">
        <v>32296</v>
      </c>
    </row>
    <row r="2184" spans="1:4" ht="13.5">
      <c r="A2184" s="148">
        <v>92884</v>
      </c>
      <c r="B2184" s="148" t="s">
        <v>8381</v>
      </c>
      <c r="C2184" s="220" t="s">
        <v>3</v>
      </c>
      <c r="D2184" s="219" t="s">
        <v>32297</v>
      </c>
    </row>
    <row r="2185" spans="1:4" ht="13.5">
      <c r="A2185" s="148">
        <v>92885</v>
      </c>
      <c r="B2185" s="148" t="s">
        <v>8382</v>
      </c>
      <c r="C2185" s="220" t="s">
        <v>3</v>
      </c>
      <c r="D2185" s="219" t="s">
        <v>32298</v>
      </c>
    </row>
    <row r="2186" spans="1:4" ht="13.5">
      <c r="A2186" s="148">
        <v>92886</v>
      </c>
      <c r="B2186" s="148" t="s">
        <v>8383</v>
      </c>
      <c r="C2186" s="220" t="s">
        <v>3</v>
      </c>
      <c r="D2186" s="219" t="s">
        <v>30359</v>
      </c>
    </row>
    <row r="2187" spans="1:4" ht="13.5">
      <c r="A2187" s="148">
        <v>92887</v>
      </c>
      <c r="B2187" s="148" t="s">
        <v>8384</v>
      </c>
      <c r="C2187" s="220" t="s">
        <v>3</v>
      </c>
      <c r="D2187" s="219" t="s">
        <v>32299</v>
      </c>
    </row>
    <row r="2188" spans="1:4" ht="13.5">
      <c r="A2188" s="148">
        <v>92888</v>
      </c>
      <c r="B2188" s="148" t="s">
        <v>8385</v>
      </c>
      <c r="C2188" s="220" t="s">
        <v>3</v>
      </c>
      <c r="D2188" s="219" t="s">
        <v>32300</v>
      </c>
    </row>
    <row r="2189" spans="1:4" ht="13.5">
      <c r="A2189" s="148">
        <v>92915</v>
      </c>
      <c r="B2189" s="148" t="s">
        <v>8386</v>
      </c>
      <c r="C2189" s="220" t="s">
        <v>3</v>
      </c>
      <c r="D2189" s="219" t="s">
        <v>28191</v>
      </c>
    </row>
    <row r="2190" spans="1:4" ht="13.5">
      <c r="A2190" s="148">
        <v>92916</v>
      </c>
      <c r="B2190" s="148" t="s">
        <v>8387</v>
      </c>
      <c r="C2190" s="220" t="s">
        <v>3</v>
      </c>
      <c r="D2190" s="219" t="s">
        <v>32301</v>
      </c>
    </row>
    <row r="2191" spans="1:4" ht="13.5">
      <c r="A2191" s="148">
        <v>92917</v>
      </c>
      <c r="B2191" s="148" t="s">
        <v>8388</v>
      </c>
      <c r="C2191" s="220" t="s">
        <v>3</v>
      </c>
      <c r="D2191" s="219" t="s">
        <v>32302</v>
      </c>
    </row>
    <row r="2192" spans="1:4" ht="13.5">
      <c r="A2192" s="148">
        <v>92919</v>
      </c>
      <c r="B2192" s="148" t="s">
        <v>8389</v>
      </c>
      <c r="C2192" s="220" t="s">
        <v>3</v>
      </c>
      <c r="D2192" s="219" t="s">
        <v>27375</v>
      </c>
    </row>
    <row r="2193" spans="1:4" ht="13.5">
      <c r="A2193" s="148">
        <v>92921</v>
      </c>
      <c r="B2193" s="148" t="s">
        <v>8390</v>
      </c>
      <c r="C2193" s="220" t="s">
        <v>3</v>
      </c>
      <c r="D2193" s="219" t="s">
        <v>28999</v>
      </c>
    </row>
    <row r="2194" spans="1:4" ht="13.5">
      <c r="A2194" s="148">
        <v>92922</v>
      </c>
      <c r="B2194" s="148" t="s">
        <v>8391</v>
      </c>
      <c r="C2194" s="220" t="s">
        <v>3</v>
      </c>
      <c r="D2194" s="219" t="s">
        <v>26530</v>
      </c>
    </row>
    <row r="2195" spans="1:4" ht="13.5">
      <c r="A2195" s="148">
        <v>92923</v>
      </c>
      <c r="B2195" s="148" t="s">
        <v>8392</v>
      </c>
      <c r="C2195" s="220" t="s">
        <v>3</v>
      </c>
      <c r="D2195" s="219" t="s">
        <v>28390</v>
      </c>
    </row>
    <row r="2196" spans="1:4" ht="13.5">
      <c r="A2196" s="148">
        <v>92924</v>
      </c>
      <c r="B2196" s="148" t="s">
        <v>8393</v>
      </c>
      <c r="C2196" s="220" t="s">
        <v>3</v>
      </c>
      <c r="D2196" s="219" t="s">
        <v>32295</v>
      </c>
    </row>
    <row r="2197" spans="1:4" ht="13.5">
      <c r="A2197" s="148">
        <v>95445</v>
      </c>
      <c r="B2197" s="148" t="s">
        <v>8394</v>
      </c>
      <c r="C2197" s="220" t="s">
        <v>3</v>
      </c>
      <c r="D2197" s="219" t="s">
        <v>32303</v>
      </c>
    </row>
    <row r="2198" spans="1:4" ht="13.5">
      <c r="A2198" s="148">
        <v>95446</v>
      </c>
      <c r="B2198" s="148" t="s">
        <v>8395</v>
      </c>
      <c r="C2198" s="220" t="s">
        <v>3</v>
      </c>
      <c r="D2198" s="219" t="s">
        <v>31827</v>
      </c>
    </row>
    <row r="2199" spans="1:4" ht="13.5">
      <c r="A2199" s="148">
        <v>95448</v>
      </c>
      <c r="B2199" s="148" t="s">
        <v>12950</v>
      </c>
      <c r="C2199" s="220" t="s">
        <v>3</v>
      </c>
      <c r="D2199" s="219" t="s">
        <v>28390</v>
      </c>
    </row>
    <row r="2200" spans="1:4" ht="13.5">
      <c r="A2200" s="148">
        <v>95576</v>
      </c>
      <c r="B2200" s="148" t="s">
        <v>8396</v>
      </c>
      <c r="C2200" s="220" t="s">
        <v>3</v>
      </c>
      <c r="D2200" s="219" t="s">
        <v>32304</v>
      </c>
    </row>
    <row r="2201" spans="1:4" ht="13.5">
      <c r="A2201" s="148">
        <v>95577</v>
      </c>
      <c r="B2201" s="148" t="s">
        <v>8397</v>
      </c>
      <c r="C2201" s="220" t="s">
        <v>3</v>
      </c>
      <c r="D2201" s="219" t="s">
        <v>29820</v>
      </c>
    </row>
    <row r="2202" spans="1:4" ht="13.5">
      <c r="A2202" s="148">
        <v>95578</v>
      </c>
      <c r="B2202" s="148" t="s">
        <v>8398</v>
      </c>
      <c r="C2202" s="220" t="s">
        <v>3</v>
      </c>
      <c r="D2202" s="219" t="s">
        <v>28318</v>
      </c>
    </row>
    <row r="2203" spans="1:4" ht="13.5">
      <c r="A2203" s="148">
        <v>95579</v>
      </c>
      <c r="B2203" s="148" t="s">
        <v>8399</v>
      </c>
      <c r="C2203" s="220" t="s">
        <v>3</v>
      </c>
      <c r="D2203" s="219" t="s">
        <v>32305</v>
      </c>
    </row>
    <row r="2204" spans="1:4" ht="13.5">
      <c r="A2204" s="148">
        <v>95580</v>
      </c>
      <c r="B2204" s="148" t="s">
        <v>8400</v>
      </c>
      <c r="C2204" s="220" t="s">
        <v>3</v>
      </c>
      <c r="D2204" s="219" t="s">
        <v>32306</v>
      </c>
    </row>
    <row r="2205" spans="1:4" ht="13.5">
      <c r="A2205" s="148">
        <v>95581</v>
      </c>
      <c r="B2205" s="148" t="s">
        <v>8401</v>
      </c>
      <c r="C2205" s="220" t="s">
        <v>3</v>
      </c>
      <c r="D2205" s="219" t="s">
        <v>27369</v>
      </c>
    </row>
    <row r="2206" spans="1:4" ht="13.5">
      <c r="A2206" s="148">
        <v>95582</v>
      </c>
      <c r="B2206" s="148" t="s">
        <v>12951</v>
      </c>
      <c r="C2206" s="220" t="s">
        <v>3</v>
      </c>
      <c r="D2206" s="219" t="s">
        <v>32307</v>
      </c>
    </row>
    <row r="2207" spans="1:4" ht="13.5">
      <c r="A2207" s="148">
        <v>95583</v>
      </c>
      <c r="B2207" s="148" t="s">
        <v>8402</v>
      </c>
      <c r="C2207" s="220" t="s">
        <v>3</v>
      </c>
      <c r="D2207" s="219" t="s">
        <v>32308</v>
      </c>
    </row>
    <row r="2208" spans="1:4" ht="13.5">
      <c r="A2208" s="148">
        <v>95584</v>
      </c>
      <c r="B2208" s="148" t="s">
        <v>8403</v>
      </c>
      <c r="C2208" s="220" t="s">
        <v>3</v>
      </c>
      <c r="D2208" s="219" t="s">
        <v>29282</v>
      </c>
    </row>
    <row r="2209" spans="1:4" ht="13.5">
      <c r="A2209" s="148">
        <v>95585</v>
      </c>
      <c r="B2209" s="148" t="s">
        <v>8404</v>
      </c>
      <c r="C2209" s="220" t="s">
        <v>3</v>
      </c>
      <c r="D2209" s="219" t="s">
        <v>29132</v>
      </c>
    </row>
    <row r="2210" spans="1:4" ht="13.5">
      <c r="A2210" s="148">
        <v>95586</v>
      </c>
      <c r="B2210" s="148" t="s">
        <v>8405</v>
      </c>
      <c r="C2210" s="220" t="s">
        <v>3</v>
      </c>
      <c r="D2210" s="219" t="s">
        <v>32309</v>
      </c>
    </row>
    <row r="2211" spans="1:4" ht="13.5">
      <c r="A2211" s="148">
        <v>95587</v>
      </c>
      <c r="B2211" s="148" t="s">
        <v>8406</v>
      </c>
      <c r="C2211" s="220" t="s">
        <v>3</v>
      </c>
      <c r="D2211" s="219" t="s">
        <v>32310</v>
      </c>
    </row>
    <row r="2212" spans="1:4" ht="13.5">
      <c r="A2212" s="148">
        <v>95588</v>
      </c>
      <c r="B2212" s="148" t="s">
        <v>8407</v>
      </c>
      <c r="C2212" s="220" t="s">
        <v>3</v>
      </c>
      <c r="D2212" s="219" t="s">
        <v>32311</v>
      </c>
    </row>
    <row r="2213" spans="1:4" ht="13.5">
      <c r="A2213" s="148">
        <v>95589</v>
      </c>
      <c r="B2213" s="148" t="s">
        <v>8408</v>
      </c>
      <c r="C2213" s="220" t="s">
        <v>3</v>
      </c>
      <c r="D2213" s="219" t="s">
        <v>27560</v>
      </c>
    </row>
    <row r="2214" spans="1:4" ht="13.5">
      <c r="A2214" s="148">
        <v>95590</v>
      </c>
      <c r="B2214" s="148" t="s">
        <v>8409</v>
      </c>
      <c r="C2214" s="220" t="s">
        <v>3</v>
      </c>
      <c r="D2214" s="219" t="s">
        <v>32312</v>
      </c>
    </row>
    <row r="2215" spans="1:4" ht="13.5">
      <c r="A2215" s="148">
        <v>95591</v>
      </c>
      <c r="B2215" s="148" t="s">
        <v>12952</v>
      </c>
      <c r="C2215" s="220" t="s">
        <v>3</v>
      </c>
      <c r="D2215" s="219" t="s">
        <v>31168</v>
      </c>
    </row>
    <row r="2216" spans="1:4" ht="13.5">
      <c r="A2216" s="148">
        <v>95592</v>
      </c>
      <c r="B2216" s="148" t="s">
        <v>8410</v>
      </c>
      <c r="C2216" s="220" t="s">
        <v>3</v>
      </c>
      <c r="D2216" s="219" t="s">
        <v>32313</v>
      </c>
    </row>
    <row r="2217" spans="1:4" ht="13.5">
      <c r="A2217" s="148">
        <v>95593</v>
      </c>
      <c r="B2217" s="148" t="s">
        <v>8411</v>
      </c>
      <c r="C2217" s="220" t="s">
        <v>3</v>
      </c>
      <c r="D2217" s="219" t="s">
        <v>27339</v>
      </c>
    </row>
    <row r="2218" spans="1:4" ht="13.5">
      <c r="A2218" s="148">
        <v>95943</v>
      </c>
      <c r="B2218" s="148" t="s">
        <v>25564</v>
      </c>
      <c r="C2218" s="220" t="s">
        <v>3</v>
      </c>
      <c r="D2218" s="219" t="s">
        <v>31309</v>
      </c>
    </row>
    <row r="2219" spans="1:4" ht="13.5">
      <c r="A2219" s="148">
        <v>95944</v>
      </c>
      <c r="B2219" s="148" t="s">
        <v>25565</v>
      </c>
      <c r="C2219" s="220" t="s">
        <v>3</v>
      </c>
      <c r="D2219" s="219" t="s">
        <v>32314</v>
      </c>
    </row>
    <row r="2220" spans="1:4" ht="13.5">
      <c r="A2220" s="148">
        <v>95945</v>
      </c>
      <c r="B2220" s="148" t="s">
        <v>25566</v>
      </c>
      <c r="C2220" s="220" t="s">
        <v>3</v>
      </c>
      <c r="D2220" s="219" t="s">
        <v>32315</v>
      </c>
    </row>
    <row r="2221" spans="1:4" ht="13.5">
      <c r="A2221" s="148">
        <v>95946</v>
      </c>
      <c r="B2221" s="148" t="s">
        <v>25567</v>
      </c>
      <c r="C2221" s="220" t="s">
        <v>3</v>
      </c>
      <c r="D2221" s="219" t="s">
        <v>26415</v>
      </c>
    </row>
    <row r="2222" spans="1:4" ht="13.5">
      <c r="A2222" s="148">
        <v>95947</v>
      </c>
      <c r="B2222" s="148" t="s">
        <v>25568</v>
      </c>
      <c r="C2222" s="220" t="s">
        <v>3</v>
      </c>
      <c r="D2222" s="219" t="s">
        <v>32316</v>
      </c>
    </row>
    <row r="2223" spans="1:4" ht="13.5">
      <c r="A2223" s="148">
        <v>95948</v>
      </c>
      <c r="B2223" s="148" t="s">
        <v>25569</v>
      </c>
      <c r="C2223" s="220" t="s">
        <v>3</v>
      </c>
      <c r="D2223" s="219" t="s">
        <v>29560</v>
      </c>
    </row>
    <row r="2224" spans="1:4" ht="13.5">
      <c r="A2224" s="148">
        <v>96544</v>
      </c>
      <c r="B2224" s="148" t="s">
        <v>8412</v>
      </c>
      <c r="C2224" s="220" t="s">
        <v>3</v>
      </c>
      <c r="D2224" s="219" t="s">
        <v>32315</v>
      </c>
    </row>
    <row r="2225" spans="1:4" ht="13.5">
      <c r="A2225" s="148">
        <v>96545</v>
      </c>
      <c r="B2225" s="148" t="s">
        <v>8413</v>
      </c>
      <c r="C2225" s="220" t="s">
        <v>3</v>
      </c>
      <c r="D2225" s="219" t="s">
        <v>32282</v>
      </c>
    </row>
    <row r="2226" spans="1:4" ht="13.5">
      <c r="A2226" s="148">
        <v>96546</v>
      </c>
      <c r="B2226" s="148" t="s">
        <v>8414</v>
      </c>
      <c r="C2226" s="220" t="s">
        <v>3</v>
      </c>
      <c r="D2226" s="219" t="s">
        <v>31826</v>
      </c>
    </row>
    <row r="2227" spans="1:4" ht="13.5">
      <c r="A2227" s="148">
        <v>96547</v>
      </c>
      <c r="B2227" s="148" t="s">
        <v>8415</v>
      </c>
      <c r="C2227" s="220" t="s">
        <v>3</v>
      </c>
      <c r="D2227" s="219" t="s">
        <v>27420</v>
      </c>
    </row>
    <row r="2228" spans="1:4" ht="13.5">
      <c r="A2228" s="148">
        <v>96548</v>
      </c>
      <c r="B2228" s="148" t="s">
        <v>8416</v>
      </c>
      <c r="C2228" s="220" t="s">
        <v>3</v>
      </c>
      <c r="D2228" s="219" t="s">
        <v>26981</v>
      </c>
    </row>
    <row r="2229" spans="1:4" ht="13.5">
      <c r="A2229" s="148">
        <v>96549</v>
      </c>
      <c r="B2229" s="148" t="s">
        <v>8417</v>
      </c>
      <c r="C2229" s="220" t="s">
        <v>3</v>
      </c>
      <c r="D2229" s="219" t="s">
        <v>32317</v>
      </c>
    </row>
    <row r="2230" spans="1:4" ht="13.5">
      <c r="A2230" s="148">
        <v>96550</v>
      </c>
      <c r="B2230" s="148" t="s">
        <v>8418</v>
      </c>
      <c r="C2230" s="220" t="s">
        <v>3</v>
      </c>
      <c r="D2230" s="219" t="s">
        <v>32318</v>
      </c>
    </row>
    <row r="2231" spans="1:4" ht="13.5">
      <c r="A2231" s="148">
        <v>100064</v>
      </c>
      <c r="B2231" s="148" t="s">
        <v>30611</v>
      </c>
      <c r="C2231" s="220" t="s">
        <v>3</v>
      </c>
      <c r="D2231" s="219" t="s">
        <v>29929</v>
      </c>
    </row>
    <row r="2232" spans="1:4" ht="13.5">
      <c r="A2232" s="148">
        <v>100066</v>
      </c>
      <c r="B2232" s="148" t="s">
        <v>8419</v>
      </c>
      <c r="C2232" s="220" t="s">
        <v>3</v>
      </c>
      <c r="D2232" s="219" t="s">
        <v>29333</v>
      </c>
    </row>
    <row r="2233" spans="1:4" ht="13.5">
      <c r="A2233" s="148">
        <v>100067</v>
      </c>
      <c r="B2233" s="148" t="s">
        <v>8420</v>
      </c>
      <c r="C2233" s="220" t="s">
        <v>3</v>
      </c>
      <c r="D2233" s="219" t="s">
        <v>32319</v>
      </c>
    </row>
    <row r="2234" spans="1:4" ht="13.5">
      <c r="A2234" s="148">
        <v>100068</v>
      </c>
      <c r="B2234" s="148" t="s">
        <v>8421</v>
      </c>
      <c r="C2234" s="220" t="s">
        <v>3</v>
      </c>
      <c r="D2234" s="219" t="s">
        <v>28722</v>
      </c>
    </row>
    <row r="2235" spans="1:4" ht="13.5">
      <c r="A2235" s="148">
        <v>89993</v>
      </c>
      <c r="B2235" s="148" t="s">
        <v>8422</v>
      </c>
      <c r="C2235" s="220" t="s">
        <v>7</v>
      </c>
      <c r="D2235" s="219" t="s">
        <v>32320</v>
      </c>
    </row>
    <row r="2236" spans="1:4" ht="13.5">
      <c r="A2236" s="148">
        <v>89994</v>
      </c>
      <c r="B2236" s="148" t="s">
        <v>8423</v>
      </c>
      <c r="C2236" s="220" t="s">
        <v>7</v>
      </c>
      <c r="D2236" s="219" t="s">
        <v>32321</v>
      </c>
    </row>
    <row r="2237" spans="1:4" ht="13.5">
      <c r="A2237" s="148">
        <v>89995</v>
      </c>
      <c r="B2237" s="148" t="s">
        <v>8424</v>
      </c>
      <c r="C2237" s="220" t="s">
        <v>7</v>
      </c>
      <c r="D2237" s="219" t="s">
        <v>32322</v>
      </c>
    </row>
    <row r="2238" spans="1:4" ht="13.5">
      <c r="A2238" s="148">
        <v>90278</v>
      </c>
      <c r="B2238" s="148" t="s">
        <v>8425</v>
      </c>
      <c r="C2238" s="220" t="s">
        <v>7</v>
      </c>
      <c r="D2238" s="219" t="s">
        <v>32323</v>
      </c>
    </row>
    <row r="2239" spans="1:4" ht="13.5">
      <c r="A2239" s="148">
        <v>90279</v>
      </c>
      <c r="B2239" s="148" t="s">
        <v>8426</v>
      </c>
      <c r="C2239" s="220" t="s">
        <v>7</v>
      </c>
      <c r="D2239" s="219" t="s">
        <v>32324</v>
      </c>
    </row>
    <row r="2240" spans="1:4" ht="13.5">
      <c r="A2240" s="148">
        <v>90280</v>
      </c>
      <c r="B2240" s="148" t="s">
        <v>8427</v>
      </c>
      <c r="C2240" s="220" t="s">
        <v>7</v>
      </c>
      <c r="D2240" s="219" t="s">
        <v>32325</v>
      </c>
    </row>
    <row r="2241" spans="1:4" ht="13.5">
      <c r="A2241" s="148">
        <v>90281</v>
      </c>
      <c r="B2241" s="148" t="s">
        <v>8428</v>
      </c>
      <c r="C2241" s="220" t="s">
        <v>7</v>
      </c>
      <c r="D2241" s="219" t="s">
        <v>32326</v>
      </c>
    </row>
    <row r="2242" spans="1:4" ht="13.5">
      <c r="A2242" s="148">
        <v>90282</v>
      </c>
      <c r="B2242" s="148" t="s">
        <v>8429</v>
      </c>
      <c r="C2242" s="220" t="s">
        <v>7</v>
      </c>
      <c r="D2242" s="219" t="s">
        <v>32327</v>
      </c>
    </row>
    <row r="2243" spans="1:4" ht="13.5">
      <c r="A2243" s="148">
        <v>90283</v>
      </c>
      <c r="B2243" s="148" t="s">
        <v>8430</v>
      </c>
      <c r="C2243" s="220" t="s">
        <v>7</v>
      </c>
      <c r="D2243" s="219" t="s">
        <v>32328</v>
      </c>
    </row>
    <row r="2244" spans="1:4" ht="13.5">
      <c r="A2244" s="148">
        <v>90284</v>
      </c>
      <c r="B2244" s="148" t="s">
        <v>8431</v>
      </c>
      <c r="C2244" s="220" t="s">
        <v>7</v>
      </c>
      <c r="D2244" s="219" t="s">
        <v>32329</v>
      </c>
    </row>
    <row r="2245" spans="1:4" ht="13.5">
      <c r="A2245" s="148">
        <v>90285</v>
      </c>
      <c r="B2245" s="148" t="s">
        <v>8432</v>
      </c>
      <c r="C2245" s="220" t="s">
        <v>7</v>
      </c>
      <c r="D2245" s="219" t="s">
        <v>32330</v>
      </c>
    </row>
    <row r="2246" spans="1:4" ht="13.5">
      <c r="A2246" s="148">
        <v>90853</v>
      </c>
      <c r="B2246" s="148" t="s">
        <v>8433</v>
      </c>
      <c r="C2246" s="220" t="s">
        <v>7</v>
      </c>
      <c r="D2246" s="219" t="s">
        <v>32331</v>
      </c>
    </row>
    <row r="2247" spans="1:4" ht="13.5">
      <c r="A2247" s="148">
        <v>90854</v>
      </c>
      <c r="B2247" s="148" t="s">
        <v>8434</v>
      </c>
      <c r="C2247" s="220" t="s">
        <v>7</v>
      </c>
      <c r="D2247" s="219" t="s">
        <v>32332</v>
      </c>
    </row>
    <row r="2248" spans="1:4" ht="13.5">
      <c r="A2248" s="148">
        <v>90855</v>
      </c>
      <c r="B2248" s="148" t="s">
        <v>8435</v>
      </c>
      <c r="C2248" s="220" t="s">
        <v>7</v>
      </c>
      <c r="D2248" s="219" t="s">
        <v>32333</v>
      </c>
    </row>
    <row r="2249" spans="1:4" ht="13.5">
      <c r="A2249" s="148">
        <v>90856</v>
      </c>
      <c r="B2249" s="148" t="s">
        <v>8436</v>
      </c>
      <c r="C2249" s="220" t="s">
        <v>7</v>
      </c>
      <c r="D2249" s="219" t="s">
        <v>32334</v>
      </c>
    </row>
    <row r="2250" spans="1:4" ht="13.5">
      <c r="A2250" s="148">
        <v>90857</v>
      </c>
      <c r="B2250" s="148" t="s">
        <v>8437</v>
      </c>
      <c r="C2250" s="220" t="s">
        <v>7</v>
      </c>
      <c r="D2250" s="219" t="s">
        <v>32335</v>
      </c>
    </row>
    <row r="2251" spans="1:4" ht="13.5">
      <c r="A2251" s="148">
        <v>90858</v>
      </c>
      <c r="B2251" s="148" t="s">
        <v>8438</v>
      </c>
      <c r="C2251" s="220" t="s">
        <v>7</v>
      </c>
      <c r="D2251" s="219" t="s">
        <v>32336</v>
      </c>
    </row>
    <row r="2252" spans="1:4" ht="13.5">
      <c r="A2252" s="148">
        <v>90859</v>
      </c>
      <c r="B2252" s="148" t="s">
        <v>8439</v>
      </c>
      <c r="C2252" s="220" t="s">
        <v>7</v>
      </c>
      <c r="D2252" s="219" t="s">
        <v>32337</v>
      </c>
    </row>
    <row r="2253" spans="1:4" ht="13.5">
      <c r="A2253" s="148">
        <v>90860</v>
      </c>
      <c r="B2253" s="148" t="s">
        <v>8440</v>
      </c>
      <c r="C2253" s="220" t="s">
        <v>7</v>
      </c>
      <c r="D2253" s="219" t="s">
        <v>32338</v>
      </c>
    </row>
    <row r="2254" spans="1:4" ht="13.5">
      <c r="A2254" s="148">
        <v>90861</v>
      </c>
      <c r="B2254" s="148" t="s">
        <v>8441</v>
      </c>
      <c r="C2254" s="220" t="s">
        <v>7</v>
      </c>
      <c r="D2254" s="219" t="s">
        <v>32339</v>
      </c>
    </row>
    <row r="2255" spans="1:4" ht="13.5">
      <c r="A2255" s="148">
        <v>90862</v>
      </c>
      <c r="B2255" s="148" t="s">
        <v>8442</v>
      </c>
      <c r="C2255" s="220" t="s">
        <v>7</v>
      </c>
      <c r="D2255" s="219" t="s">
        <v>32340</v>
      </c>
    </row>
    <row r="2256" spans="1:4" ht="13.5">
      <c r="A2256" s="148">
        <v>92718</v>
      </c>
      <c r="B2256" s="148" t="s">
        <v>8443</v>
      </c>
      <c r="C2256" s="220" t="s">
        <v>7</v>
      </c>
      <c r="D2256" s="219" t="s">
        <v>32341</v>
      </c>
    </row>
    <row r="2257" spans="1:4" ht="13.5">
      <c r="A2257" s="148">
        <v>92719</v>
      </c>
      <c r="B2257" s="148" t="s">
        <v>8444</v>
      </c>
      <c r="C2257" s="220" t="s">
        <v>7</v>
      </c>
      <c r="D2257" s="219" t="s">
        <v>32342</v>
      </c>
    </row>
    <row r="2258" spans="1:4" ht="13.5">
      <c r="A2258" s="148">
        <v>92720</v>
      </c>
      <c r="B2258" s="148" t="s">
        <v>8445</v>
      </c>
      <c r="C2258" s="220" t="s">
        <v>7</v>
      </c>
      <c r="D2258" s="219" t="s">
        <v>31647</v>
      </c>
    </row>
    <row r="2259" spans="1:4" ht="13.5">
      <c r="A2259" s="148">
        <v>92721</v>
      </c>
      <c r="B2259" s="148" t="s">
        <v>8446</v>
      </c>
      <c r="C2259" s="220" t="s">
        <v>7</v>
      </c>
      <c r="D2259" s="219" t="s">
        <v>32343</v>
      </c>
    </row>
    <row r="2260" spans="1:4" ht="13.5">
      <c r="A2260" s="148">
        <v>92722</v>
      </c>
      <c r="B2260" s="148" t="s">
        <v>8447</v>
      </c>
      <c r="C2260" s="220" t="s">
        <v>7</v>
      </c>
      <c r="D2260" s="219" t="s">
        <v>32344</v>
      </c>
    </row>
    <row r="2261" spans="1:4" ht="13.5">
      <c r="A2261" s="148">
        <v>92723</v>
      </c>
      <c r="B2261" s="148" t="s">
        <v>8448</v>
      </c>
      <c r="C2261" s="220" t="s">
        <v>7</v>
      </c>
      <c r="D2261" s="219" t="s">
        <v>32345</v>
      </c>
    </row>
    <row r="2262" spans="1:4" ht="13.5">
      <c r="A2262" s="148">
        <v>92724</v>
      </c>
      <c r="B2262" s="148" t="s">
        <v>8449</v>
      </c>
      <c r="C2262" s="220" t="s">
        <v>7</v>
      </c>
      <c r="D2262" s="219" t="s">
        <v>32346</v>
      </c>
    </row>
    <row r="2263" spans="1:4" ht="13.5">
      <c r="A2263" s="148">
        <v>92725</v>
      </c>
      <c r="B2263" s="148" t="s">
        <v>8450</v>
      </c>
      <c r="C2263" s="220" t="s">
        <v>7</v>
      </c>
      <c r="D2263" s="219" t="s">
        <v>32347</v>
      </c>
    </row>
    <row r="2264" spans="1:4" ht="13.5">
      <c r="A2264" s="148">
        <v>92726</v>
      </c>
      <c r="B2264" s="148" t="s">
        <v>8451</v>
      </c>
      <c r="C2264" s="220" t="s">
        <v>7</v>
      </c>
      <c r="D2264" s="219" t="s">
        <v>32348</v>
      </c>
    </row>
    <row r="2265" spans="1:4" ht="13.5">
      <c r="A2265" s="148">
        <v>92727</v>
      </c>
      <c r="B2265" s="148" t="s">
        <v>8452</v>
      </c>
      <c r="C2265" s="220" t="s">
        <v>7</v>
      </c>
      <c r="D2265" s="219" t="s">
        <v>32349</v>
      </c>
    </row>
    <row r="2266" spans="1:4" ht="13.5">
      <c r="A2266" s="148">
        <v>92728</v>
      </c>
      <c r="B2266" s="148" t="s">
        <v>8453</v>
      </c>
      <c r="C2266" s="220" t="s">
        <v>7</v>
      </c>
      <c r="D2266" s="219" t="s">
        <v>32350</v>
      </c>
    </row>
    <row r="2267" spans="1:4" ht="13.5">
      <c r="A2267" s="148">
        <v>92729</v>
      </c>
      <c r="B2267" s="148" t="s">
        <v>8454</v>
      </c>
      <c r="C2267" s="220" t="s">
        <v>7</v>
      </c>
      <c r="D2267" s="219" t="s">
        <v>32351</v>
      </c>
    </row>
    <row r="2268" spans="1:4" ht="13.5">
      <c r="A2268" s="148">
        <v>92730</v>
      </c>
      <c r="B2268" s="148" t="s">
        <v>8455</v>
      </c>
      <c r="C2268" s="220" t="s">
        <v>7</v>
      </c>
      <c r="D2268" s="219" t="s">
        <v>32352</v>
      </c>
    </row>
    <row r="2269" spans="1:4" ht="13.5">
      <c r="A2269" s="148">
        <v>92731</v>
      </c>
      <c r="B2269" s="148" t="s">
        <v>8456</v>
      </c>
      <c r="C2269" s="220" t="s">
        <v>7</v>
      </c>
      <c r="D2269" s="219" t="s">
        <v>32353</v>
      </c>
    </row>
    <row r="2270" spans="1:4" ht="13.5">
      <c r="A2270" s="148">
        <v>92732</v>
      </c>
      <c r="B2270" s="148" t="s">
        <v>8457</v>
      </c>
      <c r="C2270" s="220" t="s">
        <v>7</v>
      </c>
      <c r="D2270" s="219" t="s">
        <v>32354</v>
      </c>
    </row>
    <row r="2271" spans="1:4" ht="13.5">
      <c r="A2271" s="148">
        <v>92733</v>
      </c>
      <c r="B2271" s="148" t="s">
        <v>8458</v>
      </c>
      <c r="C2271" s="220" t="s">
        <v>7</v>
      </c>
      <c r="D2271" s="219" t="s">
        <v>32355</v>
      </c>
    </row>
    <row r="2272" spans="1:4" ht="13.5">
      <c r="A2272" s="148">
        <v>92734</v>
      </c>
      <c r="B2272" s="148" t="s">
        <v>8459</v>
      </c>
      <c r="C2272" s="220" t="s">
        <v>7</v>
      </c>
      <c r="D2272" s="219" t="s">
        <v>32356</v>
      </c>
    </row>
    <row r="2273" spans="1:4" ht="13.5">
      <c r="A2273" s="148">
        <v>92735</v>
      </c>
      <c r="B2273" s="148" t="s">
        <v>8460</v>
      </c>
      <c r="C2273" s="220" t="s">
        <v>7</v>
      </c>
      <c r="D2273" s="219" t="s">
        <v>32357</v>
      </c>
    </row>
    <row r="2274" spans="1:4" ht="13.5">
      <c r="A2274" s="148">
        <v>92736</v>
      </c>
      <c r="B2274" s="148" t="s">
        <v>8461</v>
      </c>
      <c r="C2274" s="220" t="s">
        <v>7</v>
      </c>
      <c r="D2274" s="219" t="s">
        <v>32358</v>
      </c>
    </row>
    <row r="2275" spans="1:4" ht="13.5">
      <c r="A2275" s="148">
        <v>92739</v>
      </c>
      <c r="B2275" s="148" t="s">
        <v>8462</v>
      </c>
      <c r="C2275" s="220" t="s">
        <v>7</v>
      </c>
      <c r="D2275" s="219" t="s">
        <v>32359</v>
      </c>
    </row>
    <row r="2276" spans="1:4" ht="13.5">
      <c r="A2276" s="148">
        <v>92740</v>
      </c>
      <c r="B2276" s="148" t="s">
        <v>8463</v>
      </c>
      <c r="C2276" s="220" t="s">
        <v>7</v>
      </c>
      <c r="D2276" s="219" t="s">
        <v>32360</v>
      </c>
    </row>
    <row r="2277" spans="1:4" ht="13.5">
      <c r="A2277" s="148">
        <v>92741</v>
      </c>
      <c r="B2277" s="148" t="s">
        <v>8464</v>
      </c>
      <c r="C2277" s="220" t="s">
        <v>7</v>
      </c>
      <c r="D2277" s="219" t="s">
        <v>32361</v>
      </c>
    </row>
    <row r="2278" spans="1:4" ht="13.5">
      <c r="A2278" s="148">
        <v>92742</v>
      </c>
      <c r="B2278" s="148" t="s">
        <v>8465</v>
      </c>
      <c r="C2278" s="220" t="s">
        <v>7</v>
      </c>
      <c r="D2278" s="219" t="s">
        <v>32362</v>
      </c>
    </row>
    <row r="2279" spans="1:4" ht="13.5">
      <c r="A2279" s="148">
        <v>92873</v>
      </c>
      <c r="B2279" s="148" t="s">
        <v>8466</v>
      </c>
      <c r="C2279" s="220" t="s">
        <v>7</v>
      </c>
      <c r="D2279" s="219" t="s">
        <v>32363</v>
      </c>
    </row>
    <row r="2280" spans="1:4" ht="13.5">
      <c r="A2280" s="148">
        <v>92874</v>
      </c>
      <c r="B2280" s="148" t="s">
        <v>8467</v>
      </c>
      <c r="C2280" s="220" t="s">
        <v>7</v>
      </c>
      <c r="D2280" s="219" t="s">
        <v>30192</v>
      </c>
    </row>
    <row r="2281" spans="1:4" ht="13.5">
      <c r="A2281" s="148">
        <v>94962</v>
      </c>
      <c r="B2281" s="148" t="s">
        <v>30612</v>
      </c>
      <c r="C2281" s="220" t="s">
        <v>7</v>
      </c>
      <c r="D2281" s="219" t="s">
        <v>32364</v>
      </c>
    </row>
    <row r="2282" spans="1:4" ht="13.5">
      <c r="A2282" s="148">
        <v>94963</v>
      </c>
      <c r="B2282" s="148" t="s">
        <v>30613</v>
      </c>
      <c r="C2282" s="220" t="s">
        <v>7</v>
      </c>
      <c r="D2282" s="219" t="s">
        <v>32365</v>
      </c>
    </row>
    <row r="2283" spans="1:4" ht="13.5">
      <c r="A2283" s="148">
        <v>94964</v>
      </c>
      <c r="B2283" s="148" t="s">
        <v>30614</v>
      </c>
      <c r="C2283" s="220" t="s">
        <v>7</v>
      </c>
      <c r="D2283" s="219" t="s">
        <v>32366</v>
      </c>
    </row>
    <row r="2284" spans="1:4" ht="13.5">
      <c r="A2284" s="148">
        <v>94965</v>
      </c>
      <c r="B2284" s="148" t="s">
        <v>30615</v>
      </c>
      <c r="C2284" s="220" t="s">
        <v>7</v>
      </c>
      <c r="D2284" s="219" t="s">
        <v>32367</v>
      </c>
    </row>
    <row r="2285" spans="1:4" ht="13.5">
      <c r="A2285" s="148">
        <v>94966</v>
      </c>
      <c r="B2285" s="148" t="s">
        <v>30616</v>
      </c>
      <c r="C2285" s="220" t="s">
        <v>7</v>
      </c>
      <c r="D2285" s="219" t="s">
        <v>32368</v>
      </c>
    </row>
    <row r="2286" spans="1:4" ht="13.5">
      <c r="A2286" s="148">
        <v>94967</v>
      </c>
      <c r="B2286" s="148" t="s">
        <v>30617</v>
      </c>
      <c r="C2286" s="220" t="s">
        <v>7</v>
      </c>
      <c r="D2286" s="219" t="s">
        <v>32369</v>
      </c>
    </row>
    <row r="2287" spans="1:4" ht="13.5">
      <c r="A2287" s="148">
        <v>94968</v>
      </c>
      <c r="B2287" s="148" t="s">
        <v>30618</v>
      </c>
      <c r="C2287" s="220" t="s">
        <v>7</v>
      </c>
      <c r="D2287" s="219" t="s">
        <v>32370</v>
      </c>
    </row>
    <row r="2288" spans="1:4" ht="13.5">
      <c r="A2288" s="148">
        <v>94969</v>
      </c>
      <c r="B2288" s="148" t="s">
        <v>30619</v>
      </c>
      <c r="C2288" s="220" t="s">
        <v>7</v>
      </c>
      <c r="D2288" s="219" t="s">
        <v>32371</v>
      </c>
    </row>
    <row r="2289" spans="1:4" ht="13.5">
      <c r="A2289" s="148">
        <v>94970</v>
      </c>
      <c r="B2289" s="148" t="s">
        <v>30620</v>
      </c>
      <c r="C2289" s="220" t="s">
        <v>7</v>
      </c>
      <c r="D2289" s="219" t="s">
        <v>32372</v>
      </c>
    </row>
    <row r="2290" spans="1:4" ht="13.5">
      <c r="A2290" s="148">
        <v>94971</v>
      </c>
      <c r="B2290" s="148" t="s">
        <v>30621</v>
      </c>
      <c r="C2290" s="220" t="s">
        <v>7</v>
      </c>
      <c r="D2290" s="219" t="s">
        <v>32373</v>
      </c>
    </row>
    <row r="2291" spans="1:4" ht="13.5">
      <c r="A2291" s="148">
        <v>94972</v>
      </c>
      <c r="B2291" s="148" t="s">
        <v>30622</v>
      </c>
      <c r="C2291" s="220" t="s">
        <v>7</v>
      </c>
      <c r="D2291" s="219" t="s">
        <v>32374</v>
      </c>
    </row>
    <row r="2292" spans="1:4" ht="13.5">
      <c r="A2292" s="148">
        <v>94973</v>
      </c>
      <c r="B2292" s="148" t="s">
        <v>30623</v>
      </c>
      <c r="C2292" s="220" t="s">
        <v>7</v>
      </c>
      <c r="D2292" s="219" t="s">
        <v>32375</v>
      </c>
    </row>
    <row r="2293" spans="1:4" ht="13.5">
      <c r="A2293" s="148">
        <v>94974</v>
      </c>
      <c r="B2293" s="148" t="s">
        <v>30624</v>
      </c>
      <c r="C2293" s="220" t="s">
        <v>7</v>
      </c>
      <c r="D2293" s="219" t="s">
        <v>32376</v>
      </c>
    </row>
    <row r="2294" spans="1:4" ht="13.5">
      <c r="A2294" s="148">
        <v>94975</v>
      </c>
      <c r="B2294" s="148" t="s">
        <v>30625</v>
      </c>
      <c r="C2294" s="220" t="s">
        <v>7</v>
      </c>
      <c r="D2294" s="219" t="s">
        <v>32377</v>
      </c>
    </row>
    <row r="2295" spans="1:4" ht="13.5">
      <c r="A2295" s="148">
        <v>96555</v>
      </c>
      <c r="B2295" s="148" t="s">
        <v>8468</v>
      </c>
      <c r="C2295" s="220" t="s">
        <v>7</v>
      </c>
      <c r="D2295" s="219" t="s">
        <v>32378</v>
      </c>
    </row>
    <row r="2296" spans="1:4" ht="13.5">
      <c r="A2296" s="148">
        <v>96556</v>
      </c>
      <c r="B2296" s="148" t="s">
        <v>8469</v>
      </c>
      <c r="C2296" s="220" t="s">
        <v>7</v>
      </c>
      <c r="D2296" s="219" t="s">
        <v>32379</v>
      </c>
    </row>
    <row r="2297" spans="1:4" ht="13.5">
      <c r="A2297" s="148">
        <v>96557</v>
      </c>
      <c r="B2297" s="148" t="s">
        <v>8470</v>
      </c>
      <c r="C2297" s="220" t="s">
        <v>7</v>
      </c>
      <c r="D2297" s="219" t="s">
        <v>32380</v>
      </c>
    </row>
    <row r="2298" spans="1:4" ht="13.5">
      <c r="A2298" s="148">
        <v>96558</v>
      </c>
      <c r="B2298" s="148" t="s">
        <v>8471</v>
      </c>
      <c r="C2298" s="220" t="s">
        <v>7</v>
      </c>
      <c r="D2298" s="219" t="s">
        <v>32381</v>
      </c>
    </row>
    <row r="2299" spans="1:4" ht="13.5">
      <c r="A2299" s="148">
        <v>99235</v>
      </c>
      <c r="B2299" s="148" t="s">
        <v>8472</v>
      </c>
      <c r="C2299" s="220" t="s">
        <v>7</v>
      </c>
      <c r="D2299" s="219" t="s">
        <v>32382</v>
      </c>
    </row>
    <row r="2300" spans="1:4" ht="13.5">
      <c r="A2300" s="148">
        <v>99431</v>
      </c>
      <c r="B2300" s="148" t="s">
        <v>8473</v>
      </c>
      <c r="C2300" s="220" t="s">
        <v>7</v>
      </c>
      <c r="D2300" s="219" t="s">
        <v>32383</v>
      </c>
    </row>
    <row r="2301" spans="1:4" ht="13.5">
      <c r="A2301" s="148">
        <v>99432</v>
      </c>
      <c r="B2301" s="148" t="s">
        <v>8474</v>
      </c>
      <c r="C2301" s="220" t="s">
        <v>7</v>
      </c>
      <c r="D2301" s="219" t="s">
        <v>32384</v>
      </c>
    </row>
    <row r="2302" spans="1:4" ht="13.5">
      <c r="A2302" s="148">
        <v>99433</v>
      </c>
      <c r="B2302" s="148" t="s">
        <v>8475</v>
      </c>
      <c r="C2302" s="220" t="s">
        <v>7</v>
      </c>
      <c r="D2302" s="219" t="s">
        <v>32385</v>
      </c>
    </row>
    <row r="2303" spans="1:4" ht="13.5">
      <c r="A2303" s="148">
        <v>99434</v>
      </c>
      <c r="B2303" s="148" t="s">
        <v>8476</v>
      </c>
      <c r="C2303" s="220" t="s">
        <v>7</v>
      </c>
      <c r="D2303" s="219" t="s">
        <v>32386</v>
      </c>
    </row>
    <row r="2304" spans="1:4" ht="13.5">
      <c r="A2304" s="148">
        <v>99435</v>
      </c>
      <c r="B2304" s="148" t="s">
        <v>8477</v>
      </c>
      <c r="C2304" s="220" t="s">
        <v>7</v>
      </c>
      <c r="D2304" s="219" t="s">
        <v>32387</v>
      </c>
    </row>
    <row r="2305" spans="1:4" ht="13.5">
      <c r="A2305" s="148">
        <v>99436</v>
      </c>
      <c r="B2305" s="148" t="s">
        <v>8478</v>
      </c>
      <c r="C2305" s="220" t="s">
        <v>7</v>
      </c>
      <c r="D2305" s="219" t="s">
        <v>32388</v>
      </c>
    </row>
    <row r="2306" spans="1:4" ht="13.5">
      <c r="A2306" s="148">
        <v>99437</v>
      </c>
      <c r="B2306" s="148" t="s">
        <v>8479</v>
      </c>
      <c r="C2306" s="220" t="s">
        <v>7</v>
      </c>
      <c r="D2306" s="219" t="s">
        <v>32389</v>
      </c>
    </row>
    <row r="2307" spans="1:4" ht="13.5">
      <c r="A2307" s="148">
        <v>99438</v>
      </c>
      <c r="B2307" s="148" t="s">
        <v>8480</v>
      </c>
      <c r="C2307" s="220" t="s">
        <v>7</v>
      </c>
      <c r="D2307" s="219" t="s">
        <v>32390</v>
      </c>
    </row>
    <row r="2308" spans="1:4" ht="13.5">
      <c r="A2308" s="148">
        <v>99439</v>
      </c>
      <c r="B2308" s="148" t="s">
        <v>8481</v>
      </c>
      <c r="C2308" s="220" t="s">
        <v>7</v>
      </c>
      <c r="D2308" s="219" t="s">
        <v>32391</v>
      </c>
    </row>
    <row r="2309" spans="1:4" ht="13.5">
      <c r="A2309" s="148">
        <v>102473</v>
      </c>
      <c r="B2309" s="148" t="s">
        <v>30626</v>
      </c>
      <c r="C2309" s="220" t="s">
        <v>7</v>
      </c>
      <c r="D2309" s="219" t="s">
        <v>32392</v>
      </c>
    </row>
    <row r="2310" spans="1:4" ht="13.5">
      <c r="A2310" s="148">
        <v>102474</v>
      </c>
      <c r="B2310" s="148" t="s">
        <v>30627</v>
      </c>
      <c r="C2310" s="220" t="s">
        <v>7</v>
      </c>
      <c r="D2310" s="219" t="s">
        <v>32393</v>
      </c>
    </row>
    <row r="2311" spans="1:4" ht="13.5">
      <c r="A2311" s="148">
        <v>102475</v>
      </c>
      <c r="B2311" s="148" t="s">
        <v>30628</v>
      </c>
      <c r="C2311" s="220" t="s">
        <v>7</v>
      </c>
      <c r="D2311" s="219" t="s">
        <v>32394</v>
      </c>
    </row>
    <row r="2312" spans="1:4" ht="13.5">
      <c r="A2312" s="148">
        <v>102476</v>
      </c>
      <c r="B2312" s="148" t="s">
        <v>30629</v>
      </c>
      <c r="C2312" s="220" t="s">
        <v>7</v>
      </c>
      <c r="D2312" s="219" t="s">
        <v>32395</v>
      </c>
    </row>
    <row r="2313" spans="1:4" ht="13.5">
      <c r="A2313" s="148">
        <v>102477</v>
      </c>
      <c r="B2313" s="148" t="s">
        <v>30630</v>
      </c>
      <c r="C2313" s="220" t="s">
        <v>7</v>
      </c>
      <c r="D2313" s="219" t="s">
        <v>32396</v>
      </c>
    </row>
    <row r="2314" spans="1:4" ht="13.5">
      <c r="A2314" s="148">
        <v>102478</v>
      </c>
      <c r="B2314" s="148" t="s">
        <v>30631</v>
      </c>
      <c r="C2314" s="220" t="s">
        <v>7</v>
      </c>
      <c r="D2314" s="219" t="s">
        <v>32397</v>
      </c>
    </row>
    <row r="2315" spans="1:4" ht="13.5">
      <c r="A2315" s="148">
        <v>102479</v>
      </c>
      <c r="B2315" s="148" t="s">
        <v>30632</v>
      </c>
      <c r="C2315" s="220" t="s">
        <v>7</v>
      </c>
      <c r="D2315" s="219" t="s">
        <v>32398</v>
      </c>
    </row>
    <row r="2316" spans="1:4" ht="13.5">
      <c r="A2316" s="148">
        <v>102480</v>
      </c>
      <c r="B2316" s="148" t="s">
        <v>30633</v>
      </c>
      <c r="C2316" s="220" t="s">
        <v>7</v>
      </c>
      <c r="D2316" s="219" t="s">
        <v>32399</v>
      </c>
    </row>
    <row r="2317" spans="1:4" ht="13.5">
      <c r="A2317" s="148">
        <v>102481</v>
      </c>
      <c r="B2317" s="148" t="s">
        <v>30634</v>
      </c>
      <c r="C2317" s="220" t="s">
        <v>7</v>
      </c>
      <c r="D2317" s="219" t="s">
        <v>32400</v>
      </c>
    </row>
    <row r="2318" spans="1:4" ht="13.5">
      <c r="A2318" s="148">
        <v>102482</v>
      </c>
      <c r="B2318" s="148" t="s">
        <v>30635</v>
      </c>
      <c r="C2318" s="220" t="s">
        <v>7</v>
      </c>
      <c r="D2318" s="219" t="s">
        <v>32401</v>
      </c>
    </row>
    <row r="2319" spans="1:4" ht="13.5">
      <c r="A2319" s="148">
        <v>102483</v>
      </c>
      <c r="B2319" s="148" t="s">
        <v>30636</v>
      </c>
      <c r="C2319" s="220" t="s">
        <v>7</v>
      </c>
      <c r="D2319" s="219" t="s">
        <v>32402</v>
      </c>
    </row>
    <row r="2320" spans="1:4" ht="13.5">
      <c r="A2320" s="148">
        <v>102484</v>
      </c>
      <c r="B2320" s="148" t="s">
        <v>30637</v>
      </c>
      <c r="C2320" s="220" t="s">
        <v>7</v>
      </c>
      <c r="D2320" s="219" t="s">
        <v>32403</v>
      </c>
    </row>
    <row r="2321" spans="1:4" ht="13.5">
      <c r="A2321" s="148">
        <v>102485</v>
      </c>
      <c r="B2321" s="148" t="s">
        <v>30638</v>
      </c>
      <c r="C2321" s="220" t="s">
        <v>7</v>
      </c>
      <c r="D2321" s="219" t="s">
        <v>32404</v>
      </c>
    </row>
    <row r="2322" spans="1:4" ht="13.5">
      <c r="A2322" s="148">
        <v>102486</v>
      </c>
      <c r="B2322" s="148" t="s">
        <v>30639</v>
      </c>
      <c r="C2322" s="220" t="s">
        <v>7</v>
      </c>
      <c r="D2322" s="219" t="s">
        <v>32405</v>
      </c>
    </row>
    <row r="2323" spans="1:4" ht="13.5">
      <c r="A2323" s="148">
        <v>102487</v>
      </c>
      <c r="B2323" s="148" t="s">
        <v>30640</v>
      </c>
      <c r="C2323" s="220" t="s">
        <v>7</v>
      </c>
      <c r="D2323" s="219" t="s">
        <v>32406</v>
      </c>
    </row>
    <row r="2324" spans="1:4" ht="13.5">
      <c r="A2324" s="148">
        <v>101963</v>
      </c>
      <c r="B2324" s="148" t="s">
        <v>25570</v>
      </c>
      <c r="C2324" s="220" t="s">
        <v>4</v>
      </c>
      <c r="D2324" s="219" t="s">
        <v>32407</v>
      </c>
    </row>
    <row r="2325" spans="1:4" ht="13.5">
      <c r="A2325" s="148">
        <v>101964</v>
      </c>
      <c r="B2325" s="148" t="s">
        <v>25571</v>
      </c>
      <c r="C2325" s="220" t="s">
        <v>4</v>
      </c>
      <c r="D2325" s="219" t="s">
        <v>32408</v>
      </c>
    </row>
    <row r="2326" spans="1:4" ht="13.5">
      <c r="A2326" s="148">
        <v>101165</v>
      </c>
      <c r="B2326" s="148" t="s">
        <v>23662</v>
      </c>
      <c r="C2326" s="220" t="s">
        <v>7</v>
      </c>
      <c r="D2326" s="219" t="s">
        <v>32409</v>
      </c>
    </row>
    <row r="2327" spans="1:4" ht="13.5">
      <c r="A2327" s="148">
        <v>101166</v>
      </c>
      <c r="B2327" s="148" t="s">
        <v>23663</v>
      </c>
      <c r="C2327" s="220" t="s">
        <v>7</v>
      </c>
      <c r="D2327" s="219" t="s">
        <v>32410</v>
      </c>
    </row>
    <row r="2328" spans="1:4" ht="13.5">
      <c r="A2328" s="148">
        <v>98576</v>
      </c>
      <c r="B2328" s="148" t="s">
        <v>8482</v>
      </c>
      <c r="C2328" s="220" t="s">
        <v>1</v>
      </c>
      <c r="D2328" s="219" t="s">
        <v>30354</v>
      </c>
    </row>
    <row r="2329" spans="1:4" ht="13.5">
      <c r="A2329" s="148">
        <v>93182</v>
      </c>
      <c r="B2329" s="148" t="s">
        <v>8483</v>
      </c>
      <c r="C2329" s="220" t="s">
        <v>1</v>
      </c>
      <c r="D2329" s="219" t="s">
        <v>32411</v>
      </c>
    </row>
    <row r="2330" spans="1:4" ht="13.5">
      <c r="A2330" s="148">
        <v>93183</v>
      </c>
      <c r="B2330" s="148" t="s">
        <v>8484</v>
      </c>
      <c r="C2330" s="220" t="s">
        <v>1</v>
      </c>
      <c r="D2330" s="219" t="s">
        <v>32412</v>
      </c>
    </row>
    <row r="2331" spans="1:4" ht="13.5">
      <c r="A2331" s="148">
        <v>93184</v>
      </c>
      <c r="B2331" s="148" t="s">
        <v>8485</v>
      </c>
      <c r="C2331" s="220" t="s">
        <v>1</v>
      </c>
      <c r="D2331" s="219" t="s">
        <v>30349</v>
      </c>
    </row>
    <row r="2332" spans="1:4" ht="13.5">
      <c r="A2332" s="148">
        <v>93185</v>
      </c>
      <c r="B2332" s="148" t="s">
        <v>8486</v>
      </c>
      <c r="C2332" s="220" t="s">
        <v>1</v>
      </c>
      <c r="D2332" s="219" t="s">
        <v>30072</v>
      </c>
    </row>
    <row r="2333" spans="1:4" ht="13.5">
      <c r="A2333" s="148">
        <v>93186</v>
      </c>
      <c r="B2333" s="148" t="s">
        <v>8487</v>
      </c>
      <c r="C2333" s="220" t="s">
        <v>1</v>
      </c>
      <c r="D2333" s="219" t="s">
        <v>32413</v>
      </c>
    </row>
    <row r="2334" spans="1:4" ht="13.5">
      <c r="A2334" s="148">
        <v>93187</v>
      </c>
      <c r="B2334" s="148" t="s">
        <v>8488</v>
      </c>
      <c r="C2334" s="220" t="s">
        <v>1</v>
      </c>
      <c r="D2334" s="219" t="s">
        <v>32414</v>
      </c>
    </row>
    <row r="2335" spans="1:4" ht="13.5">
      <c r="A2335" s="148">
        <v>93188</v>
      </c>
      <c r="B2335" s="148" t="s">
        <v>8489</v>
      </c>
      <c r="C2335" s="220" t="s">
        <v>1</v>
      </c>
      <c r="D2335" s="219" t="s">
        <v>31961</v>
      </c>
    </row>
    <row r="2336" spans="1:4" ht="13.5">
      <c r="A2336" s="148">
        <v>93189</v>
      </c>
      <c r="B2336" s="148" t="s">
        <v>8490</v>
      </c>
      <c r="C2336" s="220" t="s">
        <v>1</v>
      </c>
      <c r="D2336" s="219" t="s">
        <v>32415</v>
      </c>
    </row>
    <row r="2337" spans="1:4" ht="13.5">
      <c r="A2337" s="148">
        <v>93190</v>
      </c>
      <c r="B2337" s="148" t="s">
        <v>8491</v>
      </c>
      <c r="C2337" s="220" t="s">
        <v>1</v>
      </c>
      <c r="D2337" s="219" t="s">
        <v>32416</v>
      </c>
    </row>
    <row r="2338" spans="1:4" ht="13.5">
      <c r="A2338" s="148">
        <v>93191</v>
      </c>
      <c r="B2338" s="148" t="s">
        <v>8492</v>
      </c>
      <c r="C2338" s="220" t="s">
        <v>1</v>
      </c>
      <c r="D2338" s="219" t="s">
        <v>30868</v>
      </c>
    </row>
    <row r="2339" spans="1:4" ht="13.5">
      <c r="A2339" s="148">
        <v>93192</v>
      </c>
      <c r="B2339" s="148" t="s">
        <v>8493</v>
      </c>
      <c r="C2339" s="220" t="s">
        <v>1</v>
      </c>
      <c r="D2339" s="219" t="s">
        <v>27640</v>
      </c>
    </row>
    <row r="2340" spans="1:4" ht="13.5">
      <c r="A2340" s="148">
        <v>93193</v>
      </c>
      <c r="B2340" s="148" t="s">
        <v>8494</v>
      </c>
      <c r="C2340" s="220" t="s">
        <v>1</v>
      </c>
      <c r="D2340" s="219" t="s">
        <v>32417</v>
      </c>
    </row>
    <row r="2341" spans="1:4" ht="13.5">
      <c r="A2341" s="148">
        <v>93194</v>
      </c>
      <c r="B2341" s="148" t="s">
        <v>8495</v>
      </c>
      <c r="C2341" s="220" t="s">
        <v>1</v>
      </c>
      <c r="D2341" s="219" t="s">
        <v>30394</v>
      </c>
    </row>
    <row r="2342" spans="1:4" ht="13.5">
      <c r="A2342" s="148">
        <v>93195</v>
      </c>
      <c r="B2342" s="148" t="s">
        <v>8496</v>
      </c>
      <c r="C2342" s="220" t="s">
        <v>1</v>
      </c>
      <c r="D2342" s="219" t="s">
        <v>32418</v>
      </c>
    </row>
    <row r="2343" spans="1:4" ht="13.5">
      <c r="A2343" s="148">
        <v>93196</v>
      </c>
      <c r="B2343" s="148" t="s">
        <v>8497</v>
      </c>
      <c r="C2343" s="220" t="s">
        <v>1</v>
      </c>
      <c r="D2343" s="219" t="s">
        <v>32419</v>
      </c>
    </row>
    <row r="2344" spans="1:4" ht="13.5">
      <c r="A2344" s="148">
        <v>93197</v>
      </c>
      <c r="B2344" s="148" t="s">
        <v>8498</v>
      </c>
      <c r="C2344" s="220" t="s">
        <v>1</v>
      </c>
      <c r="D2344" s="219" t="s">
        <v>26953</v>
      </c>
    </row>
    <row r="2345" spans="1:4" ht="13.5">
      <c r="A2345" s="148">
        <v>93198</v>
      </c>
      <c r="B2345" s="148" t="s">
        <v>8499</v>
      </c>
      <c r="C2345" s="220" t="s">
        <v>1</v>
      </c>
      <c r="D2345" s="219" t="s">
        <v>32420</v>
      </c>
    </row>
    <row r="2346" spans="1:4" ht="13.5">
      <c r="A2346" s="148">
        <v>93199</v>
      </c>
      <c r="B2346" s="148" t="s">
        <v>8500</v>
      </c>
      <c r="C2346" s="220" t="s">
        <v>1</v>
      </c>
      <c r="D2346" s="219" t="s">
        <v>27937</v>
      </c>
    </row>
    <row r="2347" spans="1:4" ht="13.5">
      <c r="A2347" s="148">
        <v>93200</v>
      </c>
      <c r="B2347" s="148" t="s">
        <v>8501</v>
      </c>
      <c r="C2347" s="220" t="s">
        <v>1</v>
      </c>
      <c r="D2347" s="219" t="s">
        <v>26869</v>
      </c>
    </row>
    <row r="2348" spans="1:4" ht="13.5">
      <c r="A2348" s="148">
        <v>93201</v>
      </c>
      <c r="B2348" s="148" t="s">
        <v>8502</v>
      </c>
      <c r="C2348" s="220" t="s">
        <v>1</v>
      </c>
      <c r="D2348" s="219" t="s">
        <v>27714</v>
      </c>
    </row>
    <row r="2349" spans="1:4" ht="13.5">
      <c r="A2349" s="148">
        <v>93202</v>
      </c>
      <c r="B2349" s="148" t="s">
        <v>8503</v>
      </c>
      <c r="C2349" s="220" t="s">
        <v>1</v>
      </c>
      <c r="D2349" s="219" t="s">
        <v>32421</v>
      </c>
    </row>
    <row r="2350" spans="1:4" ht="13.5">
      <c r="A2350" s="148">
        <v>93203</v>
      </c>
      <c r="B2350" s="148" t="s">
        <v>8504</v>
      </c>
      <c r="C2350" s="220" t="s">
        <v>1</v>
      </c>
      <c r="D2350" s="219" t="s">
        <v>29713</v>
      </c>
    </row>
    <row r="2351" spans="1:4" ht="13.5">
      <c r="A2351" s="148">
        <v>93204</v>
      </c>
      <c r="B2351" s="148" t="s">
        <v>8505</v>
      </c>
      <c r="C2351" s="220" t="s">
        <v>1</v>
      </c>
      <c r="D2351" s="219" t="s">
        <v>32422</v>
      </c>
    </row>
    <row r="2352" spans="1:4" ht="13.5">
      <c r="A2352" s="148">
        <v>93205</v>
      </c>
      <c r="B2352" s="148" t="s">
        <v>8506</v>
      </c>
      <c r="C2352" s="220" t="s">
        <v>1</v>
      </c>
      <c r="D2352" s="219" t="s">
        <v>32423</v>
      </c>
    </row>
    <row r="2353" spans="1:4" ht="13.5">
      <c r="A2353" s="148">
        <v>95952</v>
      </c>
      <c r="B2353" s="148" t="s">
        <v>8507</v>
      </c>
      <c r="C2353" s="220" t="s">
        <v>7</v>
      </c>
      <c r="D2353" s="219" t="s">
        <v>32424</v>
      </c>
    </row>
    <row r="2354" spans="1:4" ht="13.5">
      <c r="A2354" s="148">
        <v>95953</v>
      </c>
      <c r="B2354" s="148" t="s">
        <v>8508</v>
      </c>
      <c r="C2354" s="220" t="s">
        <v>7</v>
      </c>
      <c r="D2354" s="219" t="s">
        <v>32425</v>
      </c>
    </row>
    <row r="2355" spans="1:4" ht="13.5">
      <c r="A2355" s="148">
        <v>95954</v>
      </c>
      <c r="B2355" s="148" t="s">
        <v>8509</v>
      </c>
      <c r="C2355" s="220" t="s">
        <v>7</v>
      </c>
      <c r="D2355" s="219" t="s">
        <v>32426</v>
      </c>
    </row>
    <row r="2356" spans="1:4" ht="13.5">
      <c r="A2356" s="148">
        <v>95955</v>
      </c>
      <c r="B2356" s="148" t="s">
        <v>8510</v>
      </c>
      <c r="C2356" s="220" t="s">
        <v>7</v>
      </c>
      <c r="D2356" s="219" t="s">
        <v>32427</v>
      </c>
    </row>
    <row r="2357" spans="1:4" ht="13.5">
      <c r="A2357" s="148">
        <v>95956</v>
      </c>
      <c r="B2357" s="148" t="s">
        <v>8511</v>
      </c>
      <c r="C2357" s="220" t="s">
        <v>7</v>
      </c>
      <c r="D2357" s="219" t="s">
        <v>32428</v>
      </c>
    </row>
    <row r="2358" spans="1:4" ht="13.5">
      <c r="A2358" s="148">
        <v>95957</v>
      </c>
      <c r="B2358" s="148" t="s">
        <v>8512</v>
      </c>
      <c r="C2358" s="220" t="s">
        <v>7</v>
      </c>
      <c r="D2358" s="219" t="s">
        <v>32429</v>
      </c>
    </row>
    <row r="2359" spans="1:4" ht="13.5">
      <c r="A2359" s="148">
        <v>95969</v>
      </c>
      <c r="B2359" s="148" t="s">
        <v>8513</v>
      </c>
      <c r="C2359" s="220" t="s">
        <v>7</v>
      </c>
      <c r="D2359" s="219" t="s">
        <v>32430</v>
      </c>
    </row>
    <row r="2360" spans="1:4" ht="13.5">
      <c r="A2360" s="148">
        <v>97733</v>
      </c>
      <c r="B2360" s="148" t="s">
        <v>8514</v>
      </c>
      <c r="C2360" s="220" t="s">
        <v>7</v>
      </c>
      <c r="D2360" s="219" t="s">
        <v>32431</v>
      </c>
    </row>
    <row r="2361" spans="1:4" ht="13.5">
      <c r="A2361" s="148">
        <v>97734</v>
      </c>
      <c r="B2361" s="148" t="s">
        <v>8515</v>
      </c>
      <c r="C2361" s="220" t="s">
        <v>7</v>
      </c>
      <c r="D2361" s="219" t="s">
        <v>32432</v>
      </c>
    </row>
    <row r="2362" spans="1:4" ht="13.5">
      <c r="A2362" s="148">
        <v>97735</v>
      </c>
      <c r="B2362" s="148" t="s">
        <v>8516</v>
      </c>
      <c r="C2362" s="220" t="s">
        <v>7</v>
      </c>
      <c r="D2362" s="219" t="s">
        <v>32433</v>
      </c>
    </row>
    <row r="2363" spans="1:4" ht="13.5">
      <c r="A2363" s="148">
        <v>97736</v>
      </c>
      <c r="B2363" s="148" t="s">
        <v>8517</v>
      </c>
      <c r="C2363" s="220" t="s">
        <v>7</v>
      </c>
      <c r="D2363" s="219" t="s">
        <v>32434</v>
      </c>
    </row>
    <row r="2364" spans="1:4" ht="13.5">
      <c r="A2364" s="148">
        <v>97737</v>
      </c>
      <c r="B2364" s="148" t="s">
        <v>8518</v>
      </c>
      <c r="C2364" s="220" t="s">
        <v>7</v>
      </c>
      <c r="D2364" s="219" t="s">
        <v>32435</v>
      </c>
    </row>
    <row r="2365" spans="1:4" ht="13.5">
      <c r="A2365" s="148">
        <v>97738</v>
      </c>
      <c r="B2365" s="148" t="s">
        <v>8519</v>
      </c>
      <c r="C2365" s="220" t="s">
        <v>7</v>
      </c>
      <c r="D2365" s="219" t="s">
        <v>32436</v>
      </c>
    </row>
    <row r="2366" spans="1:4" ht="13.5">
      <c r="A2366" s="148">
        <v>97739</v>
      </c>
      <c r="B2366" s="148" t="s">
        <v>8520</v>
      </c>
      <c r="C2366" s="220" t="s">
        <v>7</v>
      </c>
      <c r="D2366" s="219" t="s">
        <v>32437</v>
      </c>
    </row>
    <row r="2367" spans="1:4" ht="13.5">
      <c r="A2367" s="148">
        <v>97740</v>
      </c>
      <c r="B2367" s="148" t="s">
        <v>8521</v>
      </c>
      <c r="C2367" s="220" t="s">
        <v>7</v>
      </c>
      <c r="D2367" s="219" t="s">
        <v>32438</v>
      </c>
    </row>
    <row r="2368" spans="1:4" ht="13.5">
      <c r="A2368" s="148">
        <v>98615</v>
      </c>
      <c r="B2368" s="148" t="s">
        <v>8522</v>
      </c>
      <c r="C2368" s="220" t="s">
        <v>4</v>
      </c>
      <c r="D2368" s="219" t="s">
        <v>32439</v>
      </c>
    </row>
    <row r="2369" spans="1:4" ht="13.5">
      <c r="A2369" s="148">
        <v>98616</v>
      </c>
      <c r="B2369" s="148" t="s">
        <v>8523</v>
      </c>
      <c r="C2369" s="220" t="s">
        <v>4</v>
      </c>
      <c r="D2369" s="219" t="s">
        <v>29637</v>
      </c>
    </row>
    <row r="2370" spans="1:4" ht="13.5">
      <c r="A2370" s="148">
        <v>98617</v>
      </c>
      <c r="B2370" s="148" t="s">
        <v>8524</v>
      </c>
      <c r="C2370" s="220" t="s">
        <v>4</v>
      </c>
      <c r="D2370" s="219" t="s">
        <v>32440</v>
      </c>
    </row>
    <row r="2371" spans="1:4" ht="13.5">
      <c r="A2371" s="148">
        <v>98618</v>
      </c>
      <c r="B2371" s="148" t="s">
        <v>8525</v>
      </c>
      <c r="C2371" s="220" t="s">
        <v>4</v>
      </c>
      <c r="D2371" s="219" t="s">
        <v>32441</v>
      </c>
    </row>
    <row r="2372" spans="1:4" ht="13.5">
      <c r="A2372" s="148">
        <v>98619</v>
      </c>
      <c r="B2372" s="148" t="s">
        <v>8526</v>
      </c>
      <c r="C2372" s="220" t="s">
        <v>4</v>
      </c>
      <c r="D2372" s="219" t="s">
        <v>32442</v>
      </c>
    </row>
    <row r="2373" spans="1:4" ht="13.5">
      <c r="A2373" s="148">
        <v>98620</v>
      </c>
      <c r="B2373" s="148" t="s">
        <v>8527</v>
      </c>
      <c r="C2373" s="220" t="s">
        <v>4</v>
      </c>
      <c r="D2373" s="219" t="s">
        <v>32443</v>
      </c>
    </row>
    <row r="2374" spans="1:4" ht="13.5">
      <c r="A2374" s="148">
        <v>98621</v>
      </c>
      <c r="B2374" s="148" t="s">
        <v>8528</v>
      </c>
      <c r="C2374" s="220" t="s">
        <v>4</v>
      </c>
      <c r="D2374" s="219" t="s">
        <v>32444</v>
      </c>
    </row>
    <row r="2375" spans="1:4" ht="13.5">
      <c r="A2375" s="148">
        <v>98622</v>
      </c>
      <c r="B2375" s="148" t="s">
        <v>8529</v>
      </c>
      <c r="C2375" s="220" t="s">
        <v>4</v>
      </c>
      <c r="D2375" s="219" t="s">
        <v>32445</v>
      </c>
    </row>
    <row r="2376" spans="1:4" ht="13.5">
      <c r="A2376" s="148">
        <v>98623</v>
      </c>
      <c r="B2376" s="148" t="s">
        <v>8530</v>
      </c>
      <c r="C2376" s="220" t="s">
        <v>4</v>
      </c>
      <c r="D2376" s="219" t="s">
        <v>32446</v>
      </c>
    </row>
    <row r="2377" spans="1:4" ht="13.5">
      <c r="A2377" s="148">
        <v>98624</v>
      </c>
      <c r="B2377" s="148" t="s">
        <v>8531</v>
      </c>
      <c r="C2377" s="220" t="s">
        <v>4</v>
      </c>
      <c r="D2377" s="219" t="s">
        <v>32447</v>
      </c>
    </row>
    <row r="2378" spans="1:4" ht="13.5">
      <c r="A2378" s="148">
        <v>98625</v>
      </c>
      <c r="B2378" s="148" t="s">
        <v>8532</v>
      </c>
      <c r="C2378" s="220" t="s">
        <v>4</v>
      </c>
      <c r="D2378" s="219" t="s">
        <v>32448</v>
      </c>
    </row>
    <row r="2379" spans="1:4" ht="13.5">
      <c r="A2379" s="148">
        <v>98626</v>
      </c>
      <c r="B2379" s="148" t="s">
        <v>8533</v>
      </c>
      <c r="C2379" s="220" t="s">
        <v>4</v>
      </c>
      <c r="D2379" s="219" t="s">
        <v>32449</v>
      </c>
    </row>
    <row r="2380" spans="1:4" ht="13.5">
      <c r="A2380" s="148">
        <v>98655</v>
      </c>
      <c r="B2380" s="148" t="s">
        <v>8534</v>
      </c>
      <c r="C2380" s="220" t="s">
        <v>1</v>
      </c>
      <c r="D2380" s="219" t="s">
        <v>32450</v>
      </c>
    </row>
    <row r="2381" spans="1:4" ht="13.5">
      <c r="A2381" s="148">
        <v>98656</v>
      </c>
      <c r="B2381" s="148" t="s">
        <v>8535</v>
      </c>
      <c r="C2381" s="220" t="s">
        <v>1</v>
      </c>
      <c r="D2381" s="219" t="s">
        <v>32451</v>
      </c>
    </row>
    <row r="2382" spans="1:4" ht="13.5">
      <c r="A2382" s="148">
        <v>98657</v>
      </c>
      <c r="B2382" s="148" t="s">
        <v>8536</v>
      </c>
      <c r="C2382" s="220" t="s">
        <v>1</v>
      </c>
      <c r="D2382" s="219" t="s">
        <v>32452</v>
      </c>
    </row>
    <row r="2383" spans="1:4" ht="13.5">
      <c r="A2383" s="148">
        <v>98658</v>
      </c>
      <c r="B2383" s="148" t="s">
        <v>8537</v>
      </c>
      <c r="C2383" s="220" t="s">
        <v>1</v>
      </c>
      <c r="D2383" s="219" t="s">
        <v>32453</v>
      </c>
    </row>
    <row r="2384" spans="1:4" ht="13.5">
      <c r="A2384" s="148">
        <v>98659</v>
      </c>
      <c r="B2384" s="148" t="s">
        <v>8538</v>
      </c>
      <c r="C2384" s="220" t="s">
        <v>1</v>
      </c>
      <c r="D2384" s="219" t="s">
        <v>32454</v>
      </c>
    </row>
    <row r="2385" spans="1:4" ht="13.5">
      <c r="A2385" s="148">
        <v>98746</v>
      </c>
      <c r="B2385" s="148" t="s">
        <v>8539</v>
      </c>
      <c r="C2385" s="220" t="s">
        <v>1</v>
      </c>
      <c r="D2385" s="219" t="s">
        <v>32455</v>
      </c>
    </row>
    <row r="2386" spans="1:4" ht="13.5">
      <c r="A2386" s="148">
        <v>98749</v>
      </c>
      <c r="B2386" s="148" t="s">
        <v>8540</v>
      </c>
      <c r="C2386" s="220" t="s">
        <v>1</v>
      </c>
      <c r="D2386" s="219" t="s">
        <v>28002</v>
      </c>
    </row>
    <row r="2387" spans="1:4" ht="13.5">
      <c r="A2387" s="148">
        <v>98750</v>
      </c>
      <c r="B2387" s="148" t="s">
        <v>8541</v>
      </c>
      <c r="C2387" s="220" t="s">
        <v>1</v>
      </c>
      <c r="D2387" s="219" t="s">
        <v>32456</v>
      </c>
    </row>
    <row r="2388" spans="1:4" ht="13.5">
      <c r="A2388" s="148">
        <v>98751</v>
      </c>
      <c r="B2388" s="148" t="s">
        <v>8542</v>
      </c>
      <c r="C2388" s="220" t="s">
        <v>1</v>
      </c>
      <c r="D2388" s="219" t="s">
        <v>32457</v>
      </c>
    </row>
    <row r="2389" spans="1:4" ht="13.5">
      <c r="A2389" s="148">
        <v>98752</v>
      </c>
      <c r="B2389" s="148" t="s">
        <v>8543</v>
      </c>
      <c r="C2389" s="220" t="s">
        <v>1</v>
      </c>
      <c r="D2389" s="219" t="s">
        <v>32458</v>
      </c>
    </row>
    <row r="2390" spans="1:4" ht="13.5">
      <c r="A2390" s="148">
        <v>98753</v>
      </c>
      <c r="B2390" s="148" t="s">
        <v>8544</v>
      </c>
      <c r="C2390" s="220" t="s">
        <v>1</v>
      </c>
      <c r="D2390" s="219" t="s">
        <v>32459</v>
      </c>
    </row>
    <row r="2391" spans="1:4" ht="13.5">
      <c r="A2391" s="148">
        <v>100763</v>
      </c>
      <c r="B2391" s="148" t="s">
        <v>8545</v>
      </c>
      <c r="C2391" s="220" t="s">
        <v>3</v>
      </c>
      <c r="D2391" s="219" t="s">
        <v>28399</v>
      </c>
    </row>
    <row r="2392" spans="1:4" ht="13.5">
      <c r="A2392" s="148">
        <v>100764</v>
      </c>
      <c r="B2392" s="148" t="s">
        <v>8546</v>
      </c>
      <c r="C2392" s="220" t="s">
        <v>3</v>
      </c>
      <c r="D2392" s="219" t="s">
        <v>32460</v>
      </c>
    </row>
    <row r="2393" spans="1:4" ht="13.5">
      <c r="A2393" s="148">
        <v>100765</v>
      </c>
      <c r="B2393" s="148" t="s">
        <v>8547</v>
      </c>
      <c r="C2393" s="220" t="s">
        <v>3</v>
      </c>
      <c r="D2393" s="219" t="s">
        <v>32461</v>
      </c>
    </row>
    <row r="2394" spans="1:4" ht="13.5">
      <c r="A2394" s="148">
        <v>100766</v>
      </c>
      <c r="B2394" s="148" t="s">
        <v>30641</v>
      </c>
      <c r="C2394" s="220" t="s">
        <v>3</v>
      </c>
      <c r="D2394" s="219" t="s">
        <v>32462</v>
      </c>
    </row>
    <row r="2395" spans="1:4" ht="13.5">
      <c r="A2395" s="148">
        <v>100767</v>
      </c>
      <c r="B2395" s="148" t="s">
        <v>8548</v>
      </c>
      <c r="C2395" s="220" t="s">
        <v>3</v>
      </c>
      <c r="D2395" s="219" t="s">
        <v>32463</v>
      </c>
    </row>
    <row r="2396" spans="1:4" ht="13.5">
      <c r="A2396" s="148">
        <v>100768</v>
      </c>
      <c r="B2396" s="148" t="s">
        <v>30642</v>
      </c>
      <c r="C2396" s="220" t="s">
        <v>3</v>
      </c>
      <c r="D2396" s="219" t="s">
        <v>32464</v>
      </c>
    </row>
    <row r="2397" spans="1:4" ht="13.5">
      <c r="A2397" s="148">
        <v>100769</v>
      </c>
      <c r="B2397" s="148" t="s">
        <v>8549</v>
      </c>
      <c r="C2397" s="220" t="s">
        <v>3</v>
      </c>
      <c r="D2397" s="219" t="s">
        <v>27439</v>
      </c>
    </row>
    <row r="2398" spans="1:4" ht="13.5">
      <c r="A2398" s="148">
        <v>100770</v>
      </c>
      <c r="B2398" s="148" t="s">
        <v>30643</v>
      </c>
      <c r="C2398" s="220" t="s">
        <v>3</v>
      </c>
      <c r="D2398" s="219" t="s">
        <v>32465</v>
      </c>
    </row>
    <row r="2399" spans="1:4" ht="13.5">
      <c r="A2399" s="148">
        <v>100771</v>
      </c>
      <c r="B2399" s="148" t="s">
        <v>8550</v>
      </c>
      <c r="C2399" s="220" t="s">
        <v>3</v>
      </c>
      <c r="D2399" s="219" t="s">
        <v>32466</v>
      </c>
    </row>
    <row r="2400" spans="1:4" ht="13.5">
      <c r="A2400" s="148">
        <v>100772</v>
      </c>
      <c r="B2400" s="148" t="s">
        <v>30644</v>
      </c>
      <c r="C2400" s="220" t="s">
        <v>3</v>
      </c>
      <c r="D2400" s="219" t="s">
        <v>32467</v>
      </c>
    </row>
    <row r="2401" spans="1:4" ht="13.5">
      <c r="A2401" s="148">
        <v>100773</v>
      </c>
      <c r="B2401" s="148" t="s">
        <v>8551</v>
      </c>
      <c r="C2401" s="220" t="s">
        <v>3</v>
      </c>
      <c r="D2401" s="219" t="s">
        <v>29496</v>
      </c>
    </row>
    <row r="2402" spans="1:4" ht="13.5">
      <c r="A2402" s="148">
        <v>100774</v>
      </c>
      <c r="B2402" s="148" t="s">
        <v>8552</v>
      </c>
      <c r="C2402" s="220" t="s">
        <v>3</v>
      </c>
      <c r="D2402" s="219" t="s">
        <v>30455</v>
      </c>
    </row>
    <row r="2403" spans="1:4" ht="13.5">
      <c r="A2403" s="148">
        <v>100775</v>
      </c>
      <c r="B2403" s="148" t="s">
        <v>8553</v>
      </c>
      <c r="C2403" s="220" t="s">
        <v>3</v>
      </c>
      <c r="D2403" s="219" t="s">
        <v>29756</v>
      </c>
    </row>
    <row r="2404" spans="1:4" ht="13.5">
      <c r="A2404" s="148">
        <v>100776</v>
      </c>
      <c r="B2404" s="148" t="s">
        <v>8554</v>
      </c>
      <c r="C2404" s="220" t="s">
        <v>3</v>
      </c>
      <c r="D2404" s="219" t="s">
        <v>32468</v>
      </c>
    </row>
    <row r="2405" spans="1:4" ht="13.5">
      <c r="A2405" s="148">
        <v>100777</v>
      </c>
      <c r="B2405" s="148" t="s">
        <v>8555</v>
      </c>
      <c r="C2405" s="220" t="s">
        <v>3</v>
      </c>
      <c r="D2405" s="219" t="s">
        <v>32469</v>
      </c>
    </row>
    <row r="2406" spans="1:4" ht="13.5">
      <c r="A2406" s="148">
        <v>100778</v>
      </c>
      <c r="B2406" s="148" t="s">
        <v>8556</v>
      </c>
      <c r="C2406" s="220" t="s">
        <v>3</v>
      </c>
      <c r="D2406" s="219" t="s">
        <v>28634</v>
      </c>
    </row>
    <row r="2407" spans="1:4" ht="13.5">
      <c r="A2407" s="148">
        <v>98560</v>
      </c>
      <c r="B2407" s="148" t="s">
        <v>8557</v>
      </c>
      <c r="C2407" s="220" t="s">
        <v>4</v>
      </c>
      <c r="D2407" s="219" t="s">
        <v>32470</v>
      </c>
    </row>
    <row r="2408" spans="1:4" ht="13.5">
      <c r="A2408" s="148">
        <v>98561</v>
      </c>
      <c r="B2408" s="148" t="s">
        <v>8558</v>
      </c>
      <c r="C2408" s="220" t="s">
        <v>4</v>
      </c>
      <c r="D2408" s="219" t="s">
        <v>32471</v>
      </c>
    </row>
    <row r="2409" spans="1:4" ht="13.5">
      <c r="A2409" s="148">
        <v>98562</v>
      </c>
      <c r="B2409" s="148" t="s">
        <v>8559</v>
      </c>
      <c r="C2409" s="220" t="s">
        <v>4</v>
      </c>
      <c r="D2409" s="219" t="s">
        <v>30114</v>
      </c>
    </row>
    <row r="2410" spans="1:4" ht="13.5">
      <c r="A2410" s="148">
        <v>98555</v>
      </c>
      <c r="B2410" s="148" t="s">
        <v>8560</v>
      </c>
      <c r="C2410" s="220" t="s">
        <v>4</v>
      </c>
      <c r="D2410" s="219" t="s">
        <v>26924</v>
      </c>
    </row>
    <row r="2411" spans="1:4" ht="13.5">
      <c r="A2411" s="148">
        <v>98556</v>
      </c>
      <c r="B2411" s="148" t="s">
        <v>8561</v>
      </c>
      <c r="C2411" s="220" t="s">
        <v>4</v>
      </c>
      <c r="D2411" s="219" t="s">
        <v>32472</v>
      </c>
    </row>
    <row r="2412" spans="1:4" ht="13.5">
      <c r="A2412" s="148">
        <v>98558</v>
      </c>
      <c r="B2412" s="148" t="s">
        <v>8562</v>
      </c>
      <c r="C2412" s="220" t="s">
        <v>2</v>
      </c>
      <c r="D2412" s="219" t="s">
        <v>32473</v>
      </c>
    </row>
    <row r="2413" spans="1:4" ht="13.5">
      <c r="A2413" s="148">
        <v>98559</v>
      </c>
      <c r="B2413" s="148" t="s">
        <v>8563</v>
      </c>
      <c r="C2413" s="220" t="s">
        <v>1</v>
      </c>
      <c r="D2413" s="219" t="s">
        <v>26851</v>
      </c>
    </row>
    <row r="2414" spans="1:4" ht="13.5">
      <c r="A2414" s="148">
        <v>98546</v>
      </c>
      <c r="B2414" s="148" t="s">
        <v>8564</v>
      </c>
      <c r="C2414" s="220" t="s">
        <v>4</v>
      </c>
      <c r="D2414" s="219" t="s">
        <v>31193</v>
      </c>
    </row>
    <row r="2415" spans="1:4" ht="13.5">
      <c r="A2415" s="148">
        <v>98547</v>
      </c>
      <c r="B2415" s="148" t="s">
        <v>8565</v>
      </c>
      <c r="C2415" s="220" t="s">
        <v>4</v>
      </c>
      <c r="D2415" s="219" t="s">
        <v>32474</v>
      </c>
    </row>
    <row r="2416" spans="1:4" ht="13.5">
      <c r="A2416" s="148">
        <v>98553</v>
      </c>
      <c r="B2416" s="148" t="s">
        <v>23664</v>
      </c>
      <c r="C2416" s="220" t="s">
        <v>4</v>
      </c>
      <c r="D2416" s="219" t="s">
        <v>32475</v>
      </c>
    </row>
    <row r="2417" spans="1:4" ht="13.5">
      <c r="A2417" s="148">
        <v>98554</v>
      </c>
      <c r="B2417" s="148" t="s">
        <v>23665</v>
      </c>
      <c r="C2417" s="220" t="s">
        <v>4</v>
      </c>
      <c r="D2417" s="219" t="s">
        <v>32476</v>
      </c>
    </row>
    <row r="2418" spans="1:4" ht="13.5">
      <c r="A2418" s="148">
        <v>98557</v>
      </c>
      <c r="B2418" s="148" t="s">
        <v>8566</v>
      </c>
      <c r="C2418" s="220" t="s">
        <v>4</v>
      </c>
      <c r="D2418" s="219" t="s">
        <v>32477</v>
      </c>
    </row>
    <row r="2419" spans="1:4" ht="13.5">
      <c r="A2419" s="148">
        <v>98563</v>
      </c>
      <c r="B2419" s="148" t="s">
        <v>8567</v>
      </c>
      <c r="C2419" s="220" t="s">
        <v>4</v>
      </c>
      <c r="D2419" s="219" t="s">
        <v>32478</v>
      </c>
    </row>
    <row r="2420" spans="1:4" ht="13.5">
      <c r="A2420" s="148">
        <v>98564</v>
      </c>
      <c r="B2420" s="148" t="s">
        <v>8568</v>
      </c>
      <c r="C2420" s="220" t="s">
        <v>4</v>
      </c>
      <c r="D2420" s="219" t="s">
        <v>32479</v>
      </c>
    </row>
    <row r="2421" spans="1:4" ht="13.5">
      <c r="A2421" s="148">
        <v>98565</v>
      </c>
      <c r="B2421" s="148" t="s">
        <v>8569</v>
      </c>
      <c r="C2421" s="220" t="s">
        <v>4</v>
      </c>
      <c r="D2421" s="219" t="s">
        <v>32470</v>
      </c>
    </row>
    <row r="2422" spans="1:4" ht="13.5">
      <c r="A2422" s="148">
        <v>98566</v>
      </c>
      <c r="B2422" s="148" t="s">
        <v>8570</v>
      </c>
      <c r="C2422" s="220" t="s">
        <v>4</v>
      </c>
      <c r="D2422" s="219" t="s">
        <v>32480</v>
      </c>
    </row>
    <row r="2423" spans="1:4" ht="13.5">
      <c r="A2423" s="148">
        <v>98567</v>
      </c>
      <c r="B2423" s="148" t="s">
        <v>8571</v>
      </c>
      <c r="C2423" s="220" t="s">
        <v>4</v>
      </c>
      <c r="D2423" s="219" t="s">
        <v>32481</v>
      </c>
    </row>
    <row r="2424" spans="1:4" ht="13.5">
      <c r="A2424" s="148">
        <v>98568</v>
      </c>
      <c r="B2424" s="148" t="s">
        <v>8572</v>
      </c>
      <c r="C2424" s="220" t="s">
        <v>4</v>
      </c>
      <c r="D2424" s="219" t="s">
        <v>32482</v>
      </c>
    </row>
    <row r="2425" spans="1:4" ht="13.5">
      <c r="A2425" s="148">
        <v>98569</v>
      </c>
      <c r="B2425" s="148" t="s">
        <v>8573</v>
      </c>
      <c r="C2425" s="220" t="s">
        <v>4</v>
      </c>
      <c r="D2425" s="219" t="s">
        <v>32483</v>
      </c>
    </row>
    <row r="2426" spans="1:4" ht="13.5">
      <c r="A2426" s="148">
        <v>98570</v>
      </c>
      <c r="B2426" s="148" t="s">
        <v>8574</v>
      </c>
      <c r="C2426" s="220" t="s">
        <v>4</v>
      </c>
      <c r="D2426" s="219" t="s">
        <v>32484</v>
      </c>
    </row>
    <row r="2427" spans="1:4" ht="13.5">
      <c r="A2427" s="148">
        <v>98571</v>
      </c>
      <c r="B2427" s="148" t="s">
        <v>8575</v>
      </c>
      <c r="C2427" s="220" t="s">
        <v>4</v>
      </c>
      <c r="D2427" s="219" t="s">
        <v>32485</v>
      </c>
    </row>
    <row r="2428" spans="1:4" ht="13.5">
      <c r="A2428" s="148">
        <v>98572</v>
      </c>
      <c r="B2428" s="148" t="s">
        <v>8576</v>
      </c>
      <c r="C2428" s="220" t="s">
        <v>4</v>
      </c>
      <c r="D2428" s="219" t="s">
        <v>28947</v>
      </c>
    </row>
    <row r="2429" spans="1:4" ht="13.5">
      <c r="A2429" s="148">
        <v>98573</v>
      </c>
      <c r="B2429" s="148" t="s">
        <v>8577</v>
      </c>
      <c r="C2429" s="220" t="s">
        <v>4</v>
      </c>
      <c r="D2429" s="219" t="s">
        <v>32486</v>
      </c>
    </row>
    <row r="2430" spans="1:4" ht="13.5">
      <c r="A2430" s="148">
        <v>91831</v>
      </c>
      <c r="B2430" s="148" t="s">
        <v>8578</v>
      </c>
      <c r="C2430" s="220" t="s">
        <v>1</v>
      </c>
      <c r="D2430" s="219" t="s">
        <v>32487</v>
      </c>
    </row>
    <row r="2431" spans="1:4" ht="13.5">
      <c r="A2431" s="148">
        <v>91833</v>
      </c>
      <c r="B2431" s="148" t="s">
        <v>8579</v>
      </c>
      <c r="C2431" s="220" t="s">
        <v>1</v>
      </c>
      <c r="D2431" s="219" t="s">
        <v>32488</v>
      </c>
    </row>
    <row r="2432" spans="1:4" ht="13.5">
      <c r="A2432" s="148">
        <v>91834</v>
      </c>
      <c r="B2432" s="148" t="s">
        <v>8580</v>
      </c>
      <c r="C2432" s="220" t="s">
        <v>1</v>
      </c>
      <c r="D2432" s="219" t="s">
        <v>32489</v>
      </c>
    </row>
    <row r="2433" spans="1:4" ht="13.5">
      <c r="A2433" s="148">
        <v>91835</v>
      </c>
      <c r="B2433" s="148" t="s">
        <v>8581</v>
      </c>
      <c r="C2433" s="220" t="s">
        <v>1</v>
      </c>
      <c r="D2433" s="219" t="s">
        <v>27945</v>
      </c>
    </row>
    <row r="2434" spans="1:4" ht="13.5">
      <c r="A2434" s="148">
        <v>91836</v>
      </c>
      <c r="B2434" s="148" t="s">
        <v>8582</v>
      </c>
      <c r="C2434" s="220" t="s">
        <v>1</v>
      </c>
      <c r="D2434" s="219" t="s">
        <v>32490</v>
      </c>
    </row>
    <row r="2435" spans="1:4" ht="13.5">
      <c r="A2435" s="148">
        <v>91837</v>
      </c>
      <c r="B2435" s="148" t="s">
        <v>8583</v>
      </c>
      <c r="C2435" s="220" t="s">
        <v>1</v>
      </c>
      <c r="D2435" s="219" t="s">
        <v>31614</v>
      </c>
    </row>
    <row r="2436" spans="1:4" ht="13.5">
      <c r="A2436" s="148">
        <v>91839</v>
      </c>
      <c r="B2436" s="148" t="s">
        <v>8584</v>
      </c>
      <c r="C2436" s="220" t="s">
        <v>1</v>
      </c>
      <c r="D2436" s="219" t="s">
        <v>28107</v>
      </c>
    </row>
    <row r="2437" spans="1:4" ht="13.5">
      <c r="A2437" s="148">
        <v>91840</v>
      </c>
      <c r="B2437" s="148" t="s">
        <v>8585</v>
      </c>
      <c r="C2437" s="220" t="s">
        <v>1</v>
      </c>
      <c r="D2437" s="219" t="s">
        <v>27549</v>
      </c>
    </row>
    <row r="2438" spans="1:4" ht="13.5">
      <c r="A2438" s="148">
        <v>91841</v>
      </c>
      <c r="B2438" s="148" t="s">
        <v>8586</v>
      </c>
      <c r="C2438" s="220" t="s">
        <v>1</v>
      </c>
      <c r="D2438" s="219" t="s">
        <v>32491</v>
      </c>
    </row>
    <row r="2439" spans="1:4" ht="13.5">
      <c r="A2439" s="148">
        <v>91842</v>
      </c>
      <c r="B2439" s="148" t="s">
        <v>8587</v>
      </c>
      <c r="C2439" s="220" t="s">
        <v>1</v>
      </c>
      <c r="D2439" s="219" t="s">
        <v>26347</v>
      </c>
    </row>
    <row r="2440" spans="1:4" ht="13.5">
      <c r="A2440" s="148">
        <v>91843</v>
      </c>
      <c r="B2440" s="148" t="s">
        <v>8588</v>
      </c>
      <c r="C2440" s="220" t="s">
        <v>1</v>
      </c>
      <c r="D2440" s="219" t="s">
        <v>32492</v>
      </c>
    </row>
    <row r="2441" spans="1:4" ht="13.5">
      <c r="A2441" s="148">
        <v>91844</v>
      </c>
      <c r="B2441" s="148" t="s">
        <v>8589</v>
      </c>
      <c r="C2441" s="220" t="s">
        <v>1</v>
      </c>
      <c r="D2441" s="219" t="s">
        <v>32493</v>
      </c>
    </row>
    <row r="2442" spans="1:4" ht="13.5">
      <c r="A2442" s="148">
        <v>91845</v>
      </c>
      <c r="B2442" s="148" t="s">
        <v>8590</v>
      </c>
      <c r="C2442" s="220" t="s">
        <v>1</v>
      </c>
      <c r="D2442" s="219" t="s">
        <v>26483</v>
      </c>
    </row>
    <row r="2443" spans="1:4" ht="13.5">
      <c r="A2443" s="148">
        <v>91846</v>
      </c>
      <c r="B2443" s="148" t="s">
        <v>8591</v>
      </c>
      <c r="C2443" s="220" t="s">
        <v>1</v>
      </c>
      <c r="D2443" s="219" t="s">
        <v>27611</v>
      </c>
    </row>
    <row r="2444" spans="1:4" ht="13.5">
      <c r="A2444" s="148">
        <v>91847</v>
      </c>
      <c r="B2444" s="148" t="s">
        <v>8592</v>
      </c>
      <c r="C2444" s="220" t="s">
        <v>1</v>
      </c>
      <c r="D2444" s="219" t="s">
        <v>32494</v>
      </c>
    </row>
    <row r="2445" spans="1:4" ht="13.5">
      <c r="A2445" s="148">
        <v>91849</v>
      </c>
      <c r="B2445" s="148" t="s">
        <v>8593</v>
      </c>
      <c r="C2445" s="220" t="s">
        <v>1</v>
      </c>
      <c r="D2445" s="219" t="s">
        <v>31541</v>
      </c>
    </row>
    <row r="2446" spans="1:4" ht="13.5">
      <c r="A2446" s="148">
        <v>91850</v>
      </c>
      <c r="B2446" s="148" t="s">
        <v>8594</v>
      </c>
      <c r="C2446" s="220" t="s">
        <v>1</v>
      </c>
      <c r="D2446" s="219" t="s">
        <v>32495</v>
      </c>
    </row>
    <row r="2447" spans="1:4" ht="13.5">
      <c r="A2447" s="148">
        <v>91851</v>
      </c>
      <c r="B2447" s="148" t="s">
        <v>8595</v>
      </c>
      <c r="C2447" s="220" t="s">
        <v>1</v>
      </c>
      <c r="D2447" s="219" t="s">
        <v>30356</v>
      </c>
    </row>
    <row r="2448" spans="1:4" ht="13.5">
      <c r="A2448" s="148">
        <v>91852</v>
      </c>
      <c r="B2448" s="148" t="s">
        <v>8596</v>
      </c>
      <c r="C2448" s="220" t="s">
        <v>1</v>
      </c>
      <c r="D2448" s="219" t="s">
        <v>32496</v>
      </c>
    </row>
    <row r="2449" spans="1:4" ht="13.5">
      <c r="A2449" s="148">
        <v>91853</v>
      </c>
      <c r="B2449" s="148" t="s">
        <v>8597</v>
      </c>
      <c r="C2449" s="220" t="s">
        <v>1</v>
      </c>
      <c r="D2449" s="219" t="s">
        <v>32497</v>
      </c>
    </row>
    <row r="2450" spans="1:4" ht="13.5">
      <c r="A2450" s="148">
        <v>91854</v>
      </c>
      <c r="B2450" s="148" t="s">
        <v>8598</v>
      </c>
      <c r="C2450" s="220" t="s">
        <v>1</v>
      </c>
      <c r="D2450" s="219" t="s">
        <v>32498</v>
      </c>
    </row>
    <row r="2451" spans="1:4" ht="13.5">
      <c r="A2451" s="148">
        <v>91855</v>
      </c>
      <c r="B2451" s="148" t="s">
        <v>8599</v>
      </c>
      <c r="C2451" s="220" t="s">
        <v>1</v>
      </c>
      <c r="D2451" s="219" t="s">
        <v>32495</v>
      </c>
    </row>
    <row r="2452" spans="1:4" ht="13.5">
      <c r="A2452" s="148">
        <v>91856</v>
      </c>
      <c r="B2452" s="148" t="s">
        <v>8600</v>
      </c>
      <c r="C2452" s="220" t="s">
        <v>1</v>
      </c>
      <c r="D2452" s="219" t="s">
        <v>32499</v>
      </c>
    </row>
    <row r="2453" spans="1:4" ht="13.5">
      <c r="A2453" s="148">
        <v>91857</v>
      </c>
      <c r="B2453" s="148" t="s">
        <v>8601</v>
      </c>
      <c r="C2453" s="220" t="s">
        <v>1</v>
      </c>
      <c r="D2453" s="219" t="s">
        <v>32500</v>
      </c>
    </row>
    <row r="2454" spans="1:4" ht="13.5">
      <c r="A2454" s="148">
        <v>91859</v>
      </c>
      <c r="B2454" s="148" t="s">
        <v>8602</v>
      </c>
      <c r="C2454" s="220" t="s">
        <v>1</v>
      </c>
      <c r="D2454" s="219" t="s">
        <v>28564</v>
      </c>
    </row>
    <row r="2455" spans="1:4" ht="13.5">
      <c r="A2455" s="148">
        <v>91860</v>
      </c>
      <c r="B2455" s="148" t="s">
        <v>8603</v>
      </c>
      <c r="C2455" s="220" t="s">
        <v>1</v>
      </c>
      <c r="D2455" s="219" t="s">
        <v>27616</v>
      </c>
    </row>
    <row r="2456" spans="1:4" ht="13.5">
      <c r="A2456" s="148">
        <v>91861</v>
      </c>
      <c r="B2456" s="148" t="s">
        <v>8604</v>
      </c>
      <c r="C2456" s="220" t="s">
        <v>1</v>
      </c>
      <c r="D2456" s="219" t="s">
        <v>32501</v>
      </c>
    </row>
    <row r="2457" spans="1:4" ht="13.5">
      <c r="A2457" s="148">
        <v>91862</v>
      </c>
      <c r="B2457" s="148" t="s">
        <v>8605</v>
      </c>
      <c r="C2457" s="220" t="s">
        <v>1</v>
      </c>
      <c r="D2457" s="219" t="s">
        <v>27611</v>
      </c>
    </row>
    <row r="2458" spans="1:4" ht="13.5">
      <c r="A2458" s="148">
        <v>91863</v>
      </c>
      <c r="B2458" s="148" t="s">
        <v>8606</v>
      </c>
      <c r="C2458" s="220" t="s">
        <v>1</v>
      </c>
      <c r="D2458" s="219" t="s">
        <v>28872</v>
      </c>
    </row>
    <row r="2459" spans="1:4" ht="13.5">
      <c r="A2459" s="148">
        <v>91864</v>
      </c>
      <c r="B2459" s="148" t="s">
        <v>8607</v>
      </c>
      <c r="C2459" s="220" t="s">
        <v>1</v>
      </c>
      <c r="D2459" s="219" t="s">
        <v>32502</v>
      </c>
    </row>
    <row r="2460" spans="1:4" ht="13.5">
      <c r="A2460" s="148">
        <v>91865</v>
      </c>
      <c r="B2460" s="148" t="s">
        <v>8608</v>
      </c>
      <c r="C2460" s="220" t="s">
        <v>1</v>
      </c>
      <c r="D2460" s="219" t="s">
        <v>31399</v>
      </c>
    </row>
    <row r="2461" spans="1:4" ht="13.5">
      <c r="A2461" s="148">
        <v>91866</v>
      </c>
      <c r="B2461" s="148" t="s">
        <v>8609</v>
      </c>
      <c r="C2461" s="220" t="s">
        <v>1</v>
      </c>
      <c r="D2461" s="219" t="s">
        <v>29388</v>
      </c>
    </row>
    <row r="2462" spans="1:4" ht="13.5">
      <c r="A2462" s="148">
        <v>91867</v>
      </c>
      <c r="B2462" s="148" t="s">
        <v>8610</v>
      </c>
      <c r="C2462" s="220" t="s">
        <v>1</v>
      </c>
      <c r="D2462" s="219" t="s">
        <v>32503</v>
      </c>
    </row>
    <row r="2463" spans="1:4" ht="13.5">
      <c r="A2463" s="148">
        <v>91868</v>
      </c>
      <c r="B2463" s="148" t="s">
        <v>8611</v>
      </c>
      <c r="C2463" s="220" t="s">
        <v>1</v>
      </c>
      <c r="D2463" s="219" t="s">
        <v>32504</v>
      </c>
    </row>
    <row r="2464" spans="1:4" ht="13.5">
      <c r="A2464" s="148">
        <v>91869</v>
      </c>
      <c r="B2464" s="148" t="s">
        <v>8612</v>
      </c>
      <c r="C2464" s="220" t="s">
        <v>1</v>
      </c>
      <c r="D2464" s="219" t="s">
        <v>29830</v>
      </c>
    </row>
    <row r="2465" spans="1:4" ht="13.5">
      <c r="A2465" s="148">
        <v>91870</v>
      </c>
      <c r="B2465" s="148" t="s">
        <v>8613</v>
      </c>
      <c r="C2465" s="220" t="s">
        <v>1</v>
      </c>
      <c r="D2465" s="219" t="s">
        <v>28642</v>
      </c>
    </row>
    <row r="2466" spans="1:4" ht="13.5">
      <c r="A2466" s="148">
        <v>91871</v>
      </c>
      <c r="B2466" s="148" t="s">
        <v>8614</v>
      </c>
      <c r="C2466" s="220" t="s">
        <v>1</v>
      </c>
      <c r="D2466" s="219" t="s">
        <v>30397</v>
      </c>
    </row>
    <row r="2467" spans="1:4" ht="13.5">
      <c r="A2467" s="148">
        <v>91872</v>
      </c>
      <c r="B2467" s="148" t="s">
        <v>8615</v>
      </c>
      <c r="C2467" s="220" t="s">
        <v>1</v>
      </c>
      <c r="D2467" s="219" t="s">
        <v>28320</v>
      </c>
    </row>
    <row r="2468" spans="1:4" ht="13.5">
      <c r="A2468" s="148">
        <v>91873</v>
      </c>
      <c r="B2468" s="148" t="s">
        <v>8616</v>
      </c>
      <c r="C2468" s="220" t="s">
        <v>1</v>
      </c>
      <c r="D2468" s="219" t="s">
        <v>26761</v>
      </c>
    </row>
    <row r="2469" spans="1:4" ht="13.5">
      <c r="A2469" s="148">
        <v>93008</v>
      </c>
      <c r="B2469" s="148" t="s">
        <v>8617</v>
      </c>
      <c r="C2469" s="220" t="s">
        <v>1</v>
      </c>
      <c r="D2469" s="219" t="s">
        <v>32505</v>
      </c>
    </row>
    <row r="2470" spans="1:4" ht="13.5">
      <c r="A2470" s="148">
        <v>93009</v>
      </c>
      <c r="B2470" s="148" t="s">
        <v>8618</v>
      </c>
      <c r="C2470" s="220" t="s">
        <v>1</v>
      </c>
      <c r="D2470" s="219" t="s">
        <v>32506</v>
      </c>
    </row>
    <row r="2471" spans="1:4" ht="13.5">
      <c r="A2471" s="148">
        <v>93010</v>
      </c>
      <c r="B2471" s="148" t="s">
        <v>8619</v>
      </c>
      <c r="C2471" s="220" t="s">
        <v>1</v>
      </c>
      <c r="D2471" s="219" t="s">
        <v>28960</v>
      </c>
    </row>
    <row r="2472" spans="1:4" ht="13.5">
      <c r="A2472" s="148">
        <v>93011</v>
      </c>
      <c r="B2472" s="148" t="s">
        <v>8620</v>
      </c>
      <c r="C2472" s="220" t="s">
        <v>1</v>
      </c>
      <c r="D2472" s="219" t="s">
        <v>28628</v>
      </c>
    </row>
    <row r="2473" spans="1:4" ht="13.5">
      <c r="A2473" s="148">
        <v>93012</v>
      </c>
      <c r="B2473" s="148" t="s">
        <v>8621</v>
      </c>
      <c r="C2473" s="220" t="s">
        <v>1</v>
      </c>
      <c r="D2473" s="219" t="s">
        <v>32507</v>
      </c>
    </row>
    <row r="2474" spans="1:4" ht="13.5">
      <c r="A2474" s="148">
        <v>95726</v>
      </c>
      <c r="B2474" s="148" t="s">
        <v>8622</v>
      </c>
      <c r="C2474" s="220" t="s">
        <v>1</v>
      </c>
      <c r="D2474" s="219" t="s">
        <v>29822</v>
      </c>
    </row>
    <row r="2475" spans="1:4" ht="13.5">
      <c r="A2475" s="148">
        <v>95727</v>
      </c>
      <c r="B2475" s="148" t="s">
        <v>8623</v>
      </c>
      <c r="C2475" s="220" t="s">
        <v>1</v>
      </c>
      <c r="D2475" s="219" t="s">
        <v>32508</v>
      </c>
    </row>
    <row r="2476" spans="1:4" ht="13.5">
      <c r="A2476" s="148">
        <v>95728</v>
      </c>
      <c r="B2476" s="148" t="s">
        <v>8624</v>
      </c>
      <c r="C2476" s="220" t="s">
        <v>1</v>
      </c>
      <c r="D2476" s="219" t="s">
        <v>28640</v>
      </c>
    </row>
    <row r="2477" spans="1:4" ht="13.5">
      <c r="A2477" s="148">
        <v>95729</v>
      </c>
      <c r="B2477" s="148" t="s">
        <v>8625</v>
      </c>
      <c r="C2477" s="220" t="s">
        <v>1</v>
      </c>
      <c r="D2477" s="219" t="s">
        <v>26784</v>
      </c>
    </row>
    <row r="2478" spans="1:4" ht="13.5">
      <c r="A2478" s="148">
        <v>95730</v>
      </c>
      <c r="B2478" s="148" t="s">
        <v>8626</v>
      </c>
      <c r="C2478" s="220" t="s">
        <v>1</v>
      </c>
      <c r="D2478" s="219" t="s">
        <v>29290</v>
      </c>
    </row>
    <row r="2479" spans="1:4" ht="13.5">
      <c r="A2479" s="148">
        <v>95731</v>
      </c>
      <c r="B2479" s="148" t="s">
        <v>8627</v>
      </c>
      <c r="C2479" s="220" t="s">
        <v>1</v>
      </c>
      <c r="D2479" s="219" t="s">
        <v>32509</v>
      </c>
    </row>
    <row r="2480" spans="1:4" ht="13.5">
      <c r="A2480" s="148">
        <v>95732</v>
      </c>
      <c r="B2480" s="148" t="s">
        <v>8628</v>
      </c>
      <c r="C2480" s="220" t="s">
        <v>2</v>
      </c>
      <c r="D2480" s="219" t="s">
        <v>26430</v>
      </c>
    </row>
    <row r="2481" spans="1:4" ht="13.5">
      <c r="A2481" s="148">
        <v>95745</v>
      </c>
      <c r="B2481" s="148" t="s">
        <v>8629</v>
      </c>
      <c r="C2481" s="220" t="s">
        <v>1</v>
      </c>
      <c r="D2481" s="219" t="s">
        <v>32281</v>
      </c>
    </row>
    <row r="2482" spans="1:4" ht="13.5">
      <c r="A2482" s="148">
        <v>95746</v>
      </c>
      <c r="B2482" s="148" t="s">
        <v>8630</v>
      </c>
      <c r="C2482" s="220" t="s">
        <v>1</v>
      </c>
      <c r="D2482" s="219" t="s">
        <v>32510</v>
      </c>
    </row>
    <row r="2483" spans="1:4" ht="13.5">
      <c r="A2483" s="148">
        <v>95747</v>
      </c>
      <c r="B2483" s="148" t="s">
        <v>8631</v>
      </c>
      <c r="C2483" s="220" t="s">
        <v>1</v>
      </c>
      <c r="D2483" s="219" t="s">
        <v>32511</v>
      </c>
    </row>
    <row r="2484" spans="1:4" ht="13.5">
      <c r="A2484" s="148">
        <v>95748</v>
      </c>
      <c r="B2484" s="148" t="s">
        <v>8632</v>
      </c>
      <c r="C2484" s="220" t="s">
        <v>1</v>
      </c>
      <c r="D2484" s="219" t="s">
        <v>32512</v>
      </c>
    </row>
    <row r="2485" spans="1:4" ht="13.5">
      <c r="A2485" s="148">
        <v>95749</v>
      </c>
      <c r="B2485" s="148" t="s">
        <v>8633</v>
      </c>
      <c r="C2485" s="220" t="s">
        <v>1</v>
      </c>
      <c r="D2485" s="219" t="s">
        <v>31149</v>
      </c>
    </row>
    <row r="2486" spans="1:4" ht="13.5">
      <c r="A2486" s="148">
        <v>95750</v>
      </c>
      <c r="B2486" s="148" t="s">
        <v>8634</v>
      </c>
      <c r="C2486" s="220" t="s">
        <v>1</v>
      </c>
      <c r="D2486" s="219" t="s">
        <v>32513</v>
      </c>
    </row>
    <row r="2487" spans="1:4" ht="13.5">
      <c r="A2487" s="148">
        <v>95751</v>
      </c>
      <c r="B2487" s="148" t="s">
        <v>8635</v>
      </c>
      <c r="C2487" s="220" t="s">
        <v>1</v>
      </c>
      <c r="D2487" s="219" t="s">
        <v>32514</v>
      </c>
    </row>
    <row r="2488" spans="1:4" ht="13.5">
      <c r="A2488" s="148">
        <v>95752</v>
      </c>
      <c r="B2488" s="148" t="s">
        <v>8636</v>
      </c>
      <c r="C2488" s="220" t="s">
        <v>1</v>
      </c>
      <c r="D2488" s="219" t="s">
        <v>32515</v>
      </c>
    </row>
    <row r="2489" spans="1:4" ht="13.5">
      <c r="A2489" s="148">
        <v>97667</v>
      </c>
      <c r="B2489" s="148" t="s">
        <v>8637</v>
      </c>
      <c r="C2489" s="220" t="s">
        <v>1</v>
      </c>
      <c r="D2489" s="219" t="s">
        <v>28301</v>
      </c>
    </row>
    <row r="2490" spans="1:4" ht="13.5">
      <c r="A2490" s="148">
        <v>97668</v>
      </c>
      <c r="B2490" s="148" t="s">
        <v>8638</v>
      </c>
      <c r="C2490" s="220" t="s">
        <v>1</v>
      </c>
      <c r="D2490" s="219" t="s">
        <v>32491</v>
      </c>
    </row>
    <row r="2491" spans="1:4" ht="13.5">
      <c r="A2491" s="148">
        <v>97669</v>
      </c>
      <c r="B2491" s="148" t="s">
        <v>8639</v>
      </c>
      <c r="C2491" s="220" t="s">
        <v>1</v>
      </c>
      <c r="D2491" s="219" t="s">
        <v>32516</v>
      </c>
    </row>
    <row r="2492" spans="1:4" ht="13.5">
      <c r="A2492" s="148">
        <v>97670</v>
      </c>
      <c r="B2492" s="148" t="s">
        <v>8640</v>
      </c>
      <c r="C2492" s="220" t="s">
        <v>1</v>
      </c>
      <c r="D2492" s="219" t="s">
        <v>32517</v>
      </c>
    </row>
    <row r="2493" spans="1:4" ht="13.5">
      <c r="A2493" s="148">
        <v>91874</v>
      </c>
      <c r="B2493" s="148" t="s">
        <v>8641</v>
      </c>
      <c r="C2493" s="220" t="s">
        <v>2</v>
      </c>
      <c r="D2493" s="219" t="s">
        <v>27179</v>
      </c>
    </row>
    <row r="2494" spans="1:4" ht="13.5">
      <c r="A2494" s="148">
        <v>91875</v>
      </c>
      <c r="B2494" s="148" t="s">
        <v>8642</v>
      </c>
      <c r="C2494" s="220" t="s">
        <v>2</v>
      </c>
      <c r="D2494" s="219" t="s">
        <v>32518</v>
      </c>
    </row>
    <row r="2495" spans="1:4" ht="13.5">
      <c r="A2495" s="148">
        <v>91876</v>
      </c>
      <c r="B2495" s="148" t="s">
        <v>8643</v>
      </c>
      <c r="C2495" s="220" t="s">
        <v>2</v>
      </c>
      <c r="D2495" s="219" t="s">
        <v>32519</v>
      </c>
    </row>
    <row r="2496" spans="1:4" ht="13.5">
      <c r="A2496" s="148">
        <v>91877</v>
      </c>
      <c r="B2496" s="148" t="s">
        <v>8644</v>
      </c>
      <c r="C2496" s="220" t="s">
        <v>2</v>
      </c>
      <c r="D2496" s="219" t="s">
        <v>28867</v>
      </c>
    </row>
    <row r="2497" spans="1:4" ht="13.5">
      <c r="A2497" s="148">
        <v>91878</v>
      </c>
      <c r="B2497" s="148" t="s">
        <v>8645</v>
      </c>
      <c r="C2497" s="220" t="s">
        <v>2</v>
      </c>
      <c r="D2497" s="219" t="s">
        <v>32492</v>
      </c>
    </row>
    <row r="2498" spans="1:4" ht="13.5">
      <c r="A2498" s="148">
        <v>91879</v>
      </c>
      <c r="B2498" s="148" t="s">
        <v>8646</v>
      </c>
      <c r="C2498" s="220" t="s">
        <v>2</v>
      </c>
      <c r="D2498" s="219" t="s">
        <v>26577</v>
      </c>
    </row>
    <row r="2499" spans="1:4" ht="13.5">
      <c r="A2499" s="148">
        <v>91880</v>
      </c>
      <c r="B2499" s="148" t="s">
        <v>8647</v>
      </c>
      <c r="C2499" s="220" t="s">
        <v>2</v>
      </c>
      <c r="D2499" s="219" t="s">
        <v>28754</v>
      </c>
    </row>
    <row r="2500" spans="1:4" ht="13.5">
      <c r="A2500" s="148">
        <v>91881</v>
      </c>
      <c r="B2500" s="148" t="s">
        <v>8648</v>
      </c>
      <c r="C2500" s="220" t="s">
        <v>2</v>
      </c>
      <c r="D2500" s="219" t="s">
        <v>32303</v>
      </c>
    </row>
    <row r="2501" spans="1:4" ht="13.5">
      <c r="A2501" s="148">
        <v>91882</v>
      </c>
      <c r="B2501" s="148" t="s">
        <v>8649</v>
      </c>
      <c r="C2501" s="220" t="s">
        <v>2</v>
      </c>
      <c r="D2501" s="219" t="s">
        <v>32520</v>
      </c>
    </row>
    <row r="2502" spans="1:4" ht="13.5">
      <c r="A2502" s="148">
        <v>91884</v>
      </c>
      <c r="B2502" s="148" t="s">
        <v>8650</v>
      </c>
      <c r="C2502" s="220" t="s">
        <v>2</v>
      </c>
      <c r="D2502" s="219" t="s">
        <v>32521</v>
      </c>
    </row>
    <row r="2503" spans="1:4" ht="13.5">
      <c r="A2503" s="148">
        <v>91885</v>
      </c>
      <c r="B2503" s="148" t="s">
        <v>8651</v>
      </c>
      <c r="C2503" s="220" t="s">
        <v>2</v>
      </c>
      <c r="D2503" s="219" t="s">
        <v>32522</v>
      </c>
    </row>
    <row r="2504" spans="1:4" ht="13.5">
      <c r="A2504" s="148">
        <v>91886</v>
      </c>
      <c r="B2504" s="148" t="s">
        <v>8652</v>
      </c>
      <c r="C2504" s="220" t="s">
        <v>2</v>
      </c>
      <c r="D2504" s="219" t="s">
        <v>32523</v>
      </c>
    </row>
    <row r="2505" spans="1:4" ht="13.5">
      <c r="A2505" s="148">
        <v>91887</v>
      </c>
      <c r="B2505" s="148" t="s">
        <v>8653</v>
      </c>
      <c r="C2505" s="220" t="s">
        <v>2</v>
      </c>
      <c r="D2505" s="219" t="s">
        <v>32524</v>
      </c>
    </row>
    <row r="2506" spans="1:4" ht="13.5">
      <c r="A2506" s="148">
        <v>91889</v>
      </c>
      <c r="B2506" s="148" t="s">
        <v>8654</v>
      </c>
      <c r="C2506" s="220" t="s">
        <v>2</v>
      </c>
      <c r="D2506" s="219" t="s">
        <v>26571</v>
      </c>
    </row>
    <row r="2507" spans="1:4" ht="13.5">
      <c r="A2507" s="148">
        <v>91890</v>
      </c>
      <c r="B2507" s="148" t="s">
        <v>8655</v>
      </c>
      <c r="C2507" s="220" t="s">
        <v>2</v>
      </c>
      <c r="D2507" s="219" t="s">
        <v>32525</v>
      </c>
    </row>
    <row r="2508" spans="1:4" ht="13.5">
      <c r="A2508" s="148">
        <v>91892</v>
      </c>
      <c r="B2508" s="148" t="s">
        <v>8656</v>
      </c>
      <c r="C2508" s="220" t="s">
        <v>2</v>
      </c>
      <c r="D2508" s="219" t="s">
        <v>32526</v>
      </c>
    </row>
    <row r="2509" spans="1:4" ht="13.5">
      <c r="A2509" s="148">
        <v>91893</v>
      </c>
      <c r="B2509" s="148" t="s">
        <v>8657</v>
      </c>
      <c r="C2509" s="220" t="s">
        <v>2</v>
      </c>
      <c r="D2509" s="219" t="s">
        <v>32500</v>
      </c>
    </row>
    <row r="2510" spans="1:4" ht="13.5">
      <c r="A2510" s="148">
        <v>91895</v>
      </c>
      <c r="B2510" s="148" t="s">
        <v>8658</v>
      </c>
      <c r="C2510" s="220" t="s">
        <v>2</v>
      </c>
      <c r="D2510" s="219" t="s">
        <v>32527</v>
      </c>
    </row>
    <row r="2511" spans="1:4" ht="13.5">
      <c r="A2511" s="148">
        <v>91896</v>
      </c>
      <c r="B2511" s="148" t="s">
        <v>8659</v>
      </c>
      <c r="C2511" s="220" t="s">
        <v>2</v>
      </c>
      <c r="D2511" s="219" t="s">
        <v>32528</v>
      </c>
    </row>
    <row r="2512" spans="1:4" ht="13.5">
      <c r="A2512" s="148">
        <v>91898</v>
      </c>
      <c r="B2512" s="148" t="s">
        <v>8660</v>
      </c>
      <c r="C2512" s="220" t="s">
        <v>2</v>
      </c>
      <c r="D2512" s="219" t="s">
        <v>32529</v>
      </c>
    </row>
    <row r="2513" spans="1:4" ht="13.5">
      <c r="A2513" s="148">
        <v>91899</v>
      </c>
      <c r="B2513" s="148" t="s">
        <v>8661</v>
      </c>
      <c r="C2513" s="220" t="s">
        <v>2</v>
      </c>
      <c r="D2513" s="219" t="s">
        <v>28525</v>
      </c>
    </row>
    <row r="2514" spans="1:4" ht="13.5">
      <c r="A2514" s="148">
        <v>91901</v>
      </c>
      <c r="B2514" s="148" t="s">
        <v>8662</v>
      </c>
      <c r="C2514" s="220" t="s">
        <v>2</v>
      </c>
      <c r="D2514" s="219" t="s">
        <v>32530</v>
      </c>
    </row>
    <row r="2515" spans="1:4" ht="13.5">
      <c r="A2515" s="148">
        <v>91902</v>
      </c>
      <c r="B2515" s="148" t="s">
        <v>8663</v>
      </c>
      <c r="C2515" s="220" t="s">
        <v>2</v>
      </c>
      <c r="D2515" s="219" t="s">
        <v>32531</v>
      </c>
    </row>
    <row r="2516" spans="1:4" ht="13.5">
      <c r="A2516" s="148">
        <v>91904</v>
      </c>
      <c r="B2516" s="148" t="s">
        <v>8664</v>
      </c>
      <c r="C2516" s="220" t="s">
        <v>2</v>
      </c>
      <c r="D2516" s="219" t="s">
        <v>27619</v>
      </c>
    </row>
    <row r="2517" spans="1:4" ht="13.5">
      <c r="A2517" s="148">
        <v>91905</v>
      </c>
      <c r="B2517" s="148" t="s">
        <v>8665</v>
      </c>
      <c r="C2517" s="220" t="s">
        <v>2</v>
      </c>
      <c r="D2517" s="219" t="s">
        <v>32319</v>
      </c>
    </row>
    <row r="2518" spans="1:4" ht="13.5">
      <c r="A2518" s="148">
        <v>91907</v>
      </c>
      <c r="B2518" s="148" t="s">
        <v>8666</v>
      </c>
      <c r="C2518" s="220" t="s">
        <v>2</v>
      </c>
      <c r="D2518" s="219" t="s">
        <v>26712</v>
      </c>
    </row>
    <row r="2519" spans="1:4" ht="13.5">
      <c r="A2519" s="148">
        <v>91908</v>
      </c>
      <c r="B2519" s="148" t="s">
        <v>8667</v>
      </c>
      <c r="C2519" s="220" t="s">
        <v>2</v>
      </c>
      <c r="D2519" s="219" t="s">
        <v>28526</v>
      </c>
    </row>
    <row r="2520" spans="1:4" ht="13.5">
      <c r="A2520" s="148">
        <v>91910</v>
      </c>
      <c r="B2520" s="148" t="s">
        <v>8668</v>
      </c>
      <c r="C2520" s="220" t="s">
        <v>2</v>
      </c>
      <c r="D2520" s="219" t="s">
        <v>32532</v>
      </c>
    </row>
    <row r="2521" spans="1:4" ht="13.5">
      <c r="A2521" s="148">
        <v>91911</v>
      </c>
      <c r="B2521" s="148" t="s">
        <v>8669</v>
      </c>
      <c r="C2521" s="220" t="s">
        <v>2</v>
      </c>
      <c r="D2521" s="219" t="s">
        <v>32533</v>
      </c>
    </row>
    <row r="2522" spans="1:4" ht="13.5">
      <c r="A2522" s="148">
        <v>91913</v>
      </c>
      <c r="B2522" s="148" t="s">
        <v>8670</v>
      </c>
      <c r="C2522" s="220" t="s">
        <v>2</v>
      </c>
      <c r="D2522" s="219" t="s">
        <v>32534</v>
      </c>
    </row>
    <row r="2523" spans="1:4" ht="13.5">
      <c r="A2523" s="148">
        <v>91914</v>
      </c>
      <c r="B2523" s="148" t="s">
        <v>8671</v>
      </c>
      <c r="C2523" s="220" t="s">
        <v>2</v>
      </c>
      <c r="D2523" s="219" t="s">
        <v>27593</v>
      </c>
    </row>
    <row r="2524" spans="1:4" ht="13.5">
      <c r="A2524" s="148">
        <v>91916</v>
      </c>
      <c r="B2524" s="148" t="s">
        <v>8672</v>
      </c>
      <c r="C2524" s="220" t="s">
        <v>2</v>
      </c>
      <c r="D2524" s="219" t="s">
        <v>28634</v>
      </c>
    </row>
    <row r="2525" spans="1:4" ht="13.5">
      <c r="A2525" s="148">
        <v>91917</v>
      </c>
      <c r="B2525" s="148" t="s">
        <v>8673</v>
      </c>
      <c r="C2525" s="220" t="s">
        <v>2</v>
      </c>
      <c r="D2525" s="219" t="s">
        <v>32535</v>
      </c>
    </row>
    <row r="2526" spans="1:4" ht="13.5">
      <c r="A2526" s="148">
        <v>91919</v>
      </c>
      <c r="B2526" s="148" t="s">
        <v>8674</v>
      </c>
      <c r="C2526" s="220" t="s">
        <v>2</v>
      </c>
      <c r="D2526" s="219" t="s">
        <v>32536</v>
      </c>
    </row>
    <row r="2527" spans="1:4" ht="13.5">
      <c r="A2527" s="148">
        <v>91920</v>
      </c>
      <c r="B2527" s="148" t="s">
        <v>8675</v>
      </c>
      <c r="C2527" s="220" t="s">
        <v>2</v>
      </c>
      <c r="D2527" s="219" t="s">
        <v>32537</v>
      </c>
    </row>
    <row r="2528" spans="1:4" ht="13.5">
      <c r="A2528" s="148">
        <v>91922</v>
      </c>
      <c r="B2528" s="148" t="s">
        <v>8676</v>
      </c>
      <c r="C2528" s="220" t="s">
        <v>2</v>
      </c>
      <c r="D2528" s="219" t="s">
        <v>32538</v>
      </c>
    </row>
    <row r="2529" spans="1:4" ht="13.5">
      <c r="A2529" s="148">
        <v>93013</v>
      </c>
      <c r="B2529" s="148" t="s">
        <v>8677</v>
      </c>
      <c r="C2529" s="220" t="s">
        <v>2</v>
      </c>
      <c r="D2529" s="219" t="s">
        <v>32539</v>
      </c>
    </row>
    <row r="2530" spans="1:4" ht="13.5">
      <c r="A2530" s="148">
        <v>93014</v>
      </c>
      <c r="B2530" s="148" t="s">
        <v>8678</v>
      </c>
      <c r="C2530" s="220" t="s">
        <v>2</v>
      </c>
      <c r="D2530" s="219" t="s">
        <v>26441</v>
      </c>
    </row>
    <row r="2531" spans="1:4" ht="13.5">
      <c r="A2531" s="148">
        <v>93015</v>
      </c>
      <c r="B2531" s="148" t="s">
        <v>8679</v>
      </c>
      <c r="C2531" s="220" t="s">
        <v>2</v>
      </c>
      <c r="D2531" s="219" t="s">
        <v>28217</v>
      </c>
    </row>
    <row r="2532" spans="1:4" ht="13.5">
      <c r="A2532" s="148">
        <v>93016</v>
      </c>
      <c r="B2532" s="148" t="s">
        <v>8680</v>
      </c>
      <c r="C2532" s="220" t="s">
        <v>2</v>
      </c>
      <c r="D2532" s="219" t="s">
        <v>32540</v>
      </c>
    </row>
    <row r="2533" spans="1:4" ht="13.5">
      <c r="A2533" s="148">
        <v>93017</v>
      </c>
      <c r="B2533" s="148" t="s">
        <v>8681</v>
      </c>
      <c r="C2533" s="220" t="s">
        <v>2</v>
      </c>
      <c r="D2533" s="219" t="s">
        <v>32541</v>
      </c>
    </row>
    <row r="2534" spans="1:4" ht="13.5">
      <c r="A2534" s="148">
        <v>93018</v>
      </c>
      <c r="B2534" s="148" t="s">
        <v>8682</v>
      </c>
      <c r="C2534" s="220" t="s">
        <v>2</v>
      </c>
      <c r="D2534" s="219" t="s">
        <v>28833</v>
      </c>
    </row>
    <row r="2535" spans="1:4" ht="13.5">
      <c r="A2535" s="148">
        <v>93020</v>
      </c>
      <c r="B2535" s="148" t="s">
        <v>8683</v>
      </c>
      <c r="C2535" s="220" t="s">
        <v>2</v>
      </c>
      <c r="D2535" s="219" t="s">
        <v>29253</v>
      </c>
    </row>
    <row r="2536" spans="1:4" ht="13.5">
      <c r="A2536" s="148">
        <v>93022</v>
      </c>
      <c r="B2536" s="148" t="s">
        <v>8684</v>
      </c>
      <c r="C2536" s="220" t="s">
        <v>2</v>
      </c>
      <c r="D2536" s="219" t="s">
        <v>32542</v>
      </c>
    </row>
    <row r="2537" spans="1:4" ht="13.5">
      <c r="A2537" s="148">
        <v>93024</v>
      </c>
      <c r="B2537" s="148" t="s">
        <v>8685</v>
      </c>
      <c r="C2537" s="220" t="s">
        <v>2</v>
      </c>
      <c r="D2537" s="219" t="s">
        <v>32543</v>
      </c>
    </row>
    <row r="2538" spans="1:4" ht="13.5">
      <c r="A2538" s="148">
        <v>93026</v>
      </c>
      <c r="B2538" s="148" t="s">
        <v>8686</v>
      </c>
      <c r="C2538" s="220" t="s">
        <v>2</v>
      </c>
      <c r="D2538" s="219" t="s">
        <v>32544</v>
      </c>
    </row>
    <row r="2539" spans="1:4" ht="13.5">
      <c r="A2539" s="148">
        <v>95733</v>
      </c>
      <c r="B2539" s="148" t="s">
        <v>8687</v>
      </c>
      <c r="C2539" s="220" t="s">
        <v>2</v>
      </c>
      <c r="D2539" s="219" t="s">
        <v>27129</v>
      </c>
    </row>
    <row r="2540" spans="1:4" ht="13.5">
      <c r="A2540" s="148">
        <v>95734</v>
      </c>
      <c r="B2540" s="148" t="s">
        <v>8688</v>
      </c>
      <c r="C2540" s="220" t="s">
        <v>2</v>
      </c>
      <c r="D2540" s="219" t="s">
        <v>26732</v>
      </c>
    </row>
    <row r="2541" spans="1:4" ht="13.5">
      <c r="A2541" s="148">
        <v>95735</v>
      </c>
      <c r="B2541" s="148" t="s">
        <v>8689</v>
      </c>
      <c r="C2541" s="220" t="s">
        <v>2</v>
      </c>
      <c r="D2541" s="219" t="s">
        <v>27871</v>
      </c>
    </row>
    <row r="2542" spans="1:4" ht="13.5">
      <c r="A2542" s="148">
        <v>95736</v>
      </c>
      <c r="B2542" s="148" t="s">
        <v>8690</v>
      </c>
      <c r="C2542" s="220" t="s">
        <v>2</v>
      </c>
      <c r="D2542" s="219" t="s">
        <v>32545</v>
      </c>
    </row>
    <row r="2543" spans="1:4" ht="13.5">
      <c r="A2543" s="148">
        <v>95738</v>
      </c>
      <c r="B2543" s="148" t="s">
        <v>8691</v>
      </c>
      <c r="C2543" s="220" t="s">
        <v>2</v>
      </c>
      <c r="D2543" s="219" t="s">
        <v>30095</v>
      </c>
    </row>
    <row r="2544" spans="1:4" ht="13.5">
      <c r="A2544" s="148">
        <v>95753</v>
      </c>
      <c r="B2544" s="148" t="s">
        <v>8692</v>
      </c>
      <c r="C2544" s="220" t="s">
        <v>2</v>
      </c>
      <c r="D2544" s="219" t="s">
        <v>27837</v>
      </c>
    </row>
    <row r="2545" spans="1:4" ht="13.5">
      <c r="A2545" s="148">
        <v>95754</v>
      </c>
      <c r="B2545" s="148" t="s">
        <v>8693</v>
      </c>
      <c r="C2545" s="220" t="s">
        <v>2</v>
      </c>
      <c r="D2545" s="219" t="s">
        <v>32524</v>
      </c>
    </row>
    <row r="2546" spans="1:4" ht="13.5">
      <c r="A2546" s="148">
        <v>95755</v>
      </c>
      <c r="B2546" s="148" t="s">
        <v>8694</v>
      </c>
      <c r="C2546" s="220" t="s">
        <v>2</v>
      </c>
      <c r="D2546" s="219" t="s">
        <v>27715</v>
      </c>
    </row>
    <row r="2547" spans="1:4" ht="13.5">
      <c r="A2547" s="148">
        <v>95756</v>
      </c>
      <c r="B2547" s="148" t="s">
        <v>8695</v>
      </c>
      <c r="C2547" s="220" t="s">
        <v>2</v>
      </c>
      <c r="D2547" s="219" t="s">
        <v>32546</v>
      </c>
    </row>
    <row r="2548" spans="1:4" ht="13.5">
      <c r="A2548" s="148">
        <v>95757</v>
      </c>
      <c r="B2548" s="148" t="s">
        <v>8696</v>
      </c>
      <c r="C2548" s="220" t="s">
        <v>2</v>
      </c>
      <c r="D2548" s="219" t="s">
        <v>32547</v>
      </c>
    </row>
    <row r="2549" spans="1:4" ht="13.5">
      <c r="A2549" s="148">
        <v>95758</v>
      </c>
      <c r="B2549" s="148" t="s">
        <v>8697</v>
      </c>
      <c r="C2549" s="220" t="s">
        <v>2</v>
      </c>
      <c r="D2549" s="219" t="s">
        <v>28315</v>
      </c>
    </row>
    <row r="2550" spans="1:4" ht="13.5">
      <c r="A2550" s="148">
        <v>95759</v>
      </c>
      <c r="B2550" s="148" t="s">
        <v>8698</v>
      </c>
      <c r="C2550" s="220" t="s">
        <v>2</v>
      </c>
      <c r="D2550" s="219" t="s">
        <v>26504</v>
      </c>
    </row>
    <row r="2551" spans="1:4" ht="13.5">
      <c r="A2551" s="148">
        <v>95760</v>
      </c>
      <c r="B2551" s="148" t="s">
        <v>8699</v>
      </c>
      <c r="C2551" s="220" t="s">
        <v>2</v>
      </c>
      <c r="D2551" s="219" t="s">
        <v>28952</v>
      </c>
    </row>
    <row r="2552" spans="1:4" ht="13.5">
      <c r="A2552" s="148">
        <v>97559</v>
      </c>
      <c r="B2552" s="148" t="s">
        <v>8700</v>
      </c>
      <c r="C2552" s="220" t="s">
        <v>2</v>
      </c>
      <c r="D2552" s="219" t="s">
        <v>26429</v>
      </c>
    </row>
    <row r="2553" spans="1:4" ht="13.5">
      <c r="A2553" s="148">
        <v>97562</v>
      </c>
      <c r="B2553" s="148" t="s">
        <v>8701</v>
      </c>
      <c r="C2553" s="220" t="s">
        <v>2</v>
      </c>
      <c r="D2553" s="219" t="s">
        <v>31347</v>
      </c>
    </row>
    <row r="2554" spans="1:4" ht="13.5">
      <c r="A2554" s="148">
        <v>97564</v>
      </c>
      <c r="B2554" s="148" t="s">
        <v>8702</v>
      </c>
      <c r="C2554" s="220" t="s">
        <v>2</v>
      </c>
      <c r="D2554" s="219" t="s">
        <v>32548</v>
      </c>
    </row>
    <row r="2555" spans="1:4" ht="13.5">
      <c r="A2555" s="148">
        <v>91924</v>
      </c>
      <c r="B2555" s="148" t="s">
        <v>8703</v>
      </c>
      <c r="C2555" s="220" t="s">
        <v>1</v>
      </c>
      <c r="D2555" s="219" t="s">
        <v>30000</v>
      </c>
    </row>
    <row r="2556" spans="1:4" ht="13.5">
      <c r="A2556" s="148">
        <v>91925</v>
      </c>
      <c r="B2556" s="148" t="s">
        <v>8704</v>
      </c>
      <c r="C2556" s="220" t="s">
        <v>1</v>
      </c>
      <c r="D2556" s="219" t="s">
        <v>31211</v>
      </c>
    </row>
    <row r="2557" spans="1:4" ht="13.5">
      <c r="A2557" s="148">
        <v>91926</v>
      </c>
      <c r="B2557" s="148" t="s">
        <v>8705</v>
      </c>
      <c r="C2557" s="220" t="s">
        <v>1</v>
      </c>
      <c r="D2557" s="219" t="s">
        <v>31136</v>
      </c>
    </row>
    <row r="2558" spans="1:4" ht="13.5">
      <c r="A2558" s="148">
        <v>91927</v>
      </c>
      <c r="B2558" s="148" t="s">
        <v>8706</v>
      </c>
      <c r="C2558" s="220" t="s">
        <v>1</v>
      </c>
      <c r="D2558" s="219" t="s">
        <v>28296</v>
      </c>
    </row>
    <row r="2559" spans="1:4" ht="13.5">
      <c r="A2559" s="148">
        <v>91928</v>
      </c>
      <c r="B2559" s="148" t="s">
        <v>8707</v>
      </c>
      <c r="C2559" s="220" t="s">
        <v>1</v>
      </c>
      <c r="D2559" s="219" t="s">
        <v>32549</v>
      </c>
    </row>
    <row r="2560" spans="1:4" ht="13.5">
      <c r="A2560" s="148">
        <v>91929</v>
      </c>
      <c r="B2560" s="148" t="s">
        <v>8708</v>
      </c>
      <c r="C2560" s="220" t="s">
        <v>1</v>
      </c>
      <c r="D2560" s="219" t="s">
        <v>27778</v>
      </c>
    </row>
    <row r="2561" spans="1:4" ht="13.5">
      <c r="A2561" s="148">
        <v>91930</v>
      </c>
      <c r="B2561" s="148" t="s">
        <v>8709</v>
      </c>
      <c r="C2561" s="220" t="s">
        <v>1</v>
      </c>
      <c r="D2561" s="219" t="s">
        <v>26733</v>
      </c>
    </row>
    <row r="2562" spans="1:4" ht="13.5">
      <c r="A2562" s="148">
        <v>91931</v>
      </c>
      <c r="B2562" s="148" t="s">
        <v>8710</v>
      </c>
      <c r="C2562" s="220" t="s">
        <v>1</v>
      </c>
      <c r="D2562" s="219" t="s">
        <v>26558</v>
      </c>
    </row>
    <row r="2563" spans="1:4" ht="13.5">
      <c r="A2563" s="148">
        <v>91932</v>
      </c>
      <c r="B2563" s="148" t="s">
        <v>8711</v>
      </c>
      <c r="C2563" s="220" t="s">
        <v>1</v>
      </c>
      <c r="D2563" s="219" t="s">
        <v>27420</v>
      </c>
    </row>
    <row r="2564" spans="1:4" ht="13.5">
      <c r="A2564" s="148">
        <v>91933</v>
      </c>
      <c r="B2564" s="148" t="s">
        <v>8712</v>
      </c>
      <c r="C2564" s="220" t="s">
        <v>1</v>
      </c>
      <c r="D2564" s="219" t="s">
        <v>29938</v>
      </c>
    </row>
    <row r="2565" spans="1:4" ht="13.5">
      <c r="A2565" s="148">
        <v>91934</v>
      </c>
      <c r="B2565" s="148" t="s">
        <v>8713</v>
      </c>
      <c r="C2565" s="220" t="s">
        <v>1</v>
      </c>
      <c r="D2565" s="219" t="s">
        <v>32550</v>
      </c>
    </row>
    <row r="2566" spans="1:4" ht="13.5">
      <c r="A2566" s="148">
        <v>91935</v>
      </c>
      <c r="B2566" s="148" t="s">
        <v>8714</v>
      </c>
      <c r="C2566" s="220" t="s">
        <v>1</v>
      </c>
      <c r="D2566" s="219" t="s">
        <v>29197</v>
      </c>
    </row>
    <row r="2567" spans="1:4" ht="13.5">
      <c r="A2567" s="148">
        <v>92979</v>
      </c>
      <c r="B2567" s="148" t="s">
        <v>8715</v>
      </c>
      <c r="C2567" s="220" t="s">
        <v>1</v>
      </c>
      <c r="D2567" s="219" t="s">
        <v>26518</v>
      </c>
    </row>
    <row r="2568" spans="1:4" ht="13.5">
      <c r="A2568" s="148">
        <v>92980</v>
      </c>
      <c r="B2568" s="148" t="s">
        <v>8716</v>
      </c>
      <c r="C2568" s="220" t="s">
        <v>1</v>
      </c>
      <c r="D2568" s="219" t="s">
        <v>27803</v>
      </c>
    </row>
    <row r="2569" spans="1:4" ht="13.5">
      <c r="A2569" s="148">
        <v>92981</v>
      </c>
      <c r="B2569" s="148" t="s">
        <v>8717</v>
      </c>
      <c r="C2569" s="220" t="s">
        <v>1</v>
      </c>
      <c r="D2569" s="219" t="s">
        <v>28483</v>
      </c>
    </row>
    <row r="2570" spans="1:4" ht="13.5">
      <c r="A2570" s="148">
        <v>92982</v>
      </c>
      <c r="B2570" s="148" t="s">
        <v>8718</v>
      </c>
      <c r="C2570" s="220" t="s">
        <v>1</v>
      </c>
      <c r="D2570" s="219" t="s">
        <v>29751</v>
      </c>
    </row>
    <row r="2571" spans="1:4" ht="13.5">
      <c r="A2571" s="148">
        <v>92983</v>
      </c>
      <c r="B2571" s="148" t="s">
        <v>8719</v>
      </c>
      <c r="C2571" s="220" t="s">
        <v>1</v>
      </c>
      <c r="D2571" s="219" t="s">
        <v>27026</v>
      </c>
    </row>
    <row r="2572" spans="1:4" ht="13.5">
      <c r="A2572" s="148">
        <v>92984</v>
      </c>
      <c r="B2572" s="148" t="s">
        <v>8720</v>
      </c>
      <c r="C2572" s="220" t="s">
        <v>1</v>
      </c>
      <c r="D2572" s="219" t="s">
        <v>29768</v>
      </c>
    </row>
    <row r="2573" spans="1:4" ht="13.5">
      <c r="A2573" s="148">
        <v>92985</v>
      </c>
      <c r="B2573" s="148" t="s">
        <v>8721</v>
      </c>
      <c r="C2573" s="220" t="s">
        <v>1</v>
      </c>
      <c r="D2573" s="219" t="s">
        <v>32551</v>
      </c>
    </row>
    <row r="2574" spans="1:4" ht="13.5">
      <c r="A2574" s="148">
        <v>92986</v>
      </c>
      <c r="B2574" s="148" t="s">
        <v>8722</v>
      </c>
      <c r="C2574" s="220" t="s">
        <v>1</v>
      </c>
      <c r="D2574" s="219" t="s">
        <v>29646</v>
      </c>
    </row>
    <row r="2575" spans="1:4" ht="13.5">
      <c r="A2575" s="148">
        <v>92987</v>
      </c>
      <c r="B2575" s="148" t="s">
        <v>8723</v>
      </c>
      <c r="C2575" s="220" t="s">
        <v>1</v>
      </c>
      <c r="D2575" s="219" t="s">
        <v>32552</v>
      </c>
    </row>
    <row r="2576" spans="1:4" ht="13.5">
      <c r="A2576" s="148">
        <v>92988</v>
      </c>
      <c r="B2576" s="148" t="s">
        <v>8724</v>
      </c>
      <c r="C2576" s="220" t="s">
        <v>1</v>
      </c>
      <c r="D2576" s="219" t="s">
        <v>28930</v>
      </c>
    </row>
    <row r="2577" spans="1:4" ht="13.5">
      <c r="A2577" s="148">
        <v>92989</v>
      </c>
      <c r="B2577" s="148" t="s">
        <v>8725</v>
      </c>
      <c r="C2577" s="220" t="s">
        <v>1</v>
      </c>
      <c r="D2577" s="219" t="s">
        <v>32553</v>
      </c>
    </row>
    <row r="2578" spans="1:4" ht="13.5">
      <c r="A2578" s="148">
        <v>92990</v>
      </c>
      <c r="B2578" s="148" t="s">
        <v>8726</v>
      </c>
      <c r="C2578" s="220" t="s">
        <v>1</v>
      </c>
      <c r="D2578" s="219" t="s">
        <v>32554</v>
      </c>
    </row>
    <row r="2579" spans="1:4" ht="13.5">
      <c r="A2579" s="148">
        <v>92991</v>
      </c>
      <c r="B2579" s="148" t="s">
        <v>8727</v>
      </c>
      <c r="C2579" s="220" t="s">
        <v>1</v>
      </c>
      <c r="D2579" s="219" t="s">
        <v>32555</v>
      </c>
    </row>
    <row r="2580" spans="1:4" ht="13.5">
      <c r="A2580" s="148">
        <v>92992</v>
      </c>
      <c r="B2580" s="148" t="s">
        <v>8728</v>
      </c>
      <c r="C2580" s="220" t="s">
        <v>1</v>
      </c>
      <c r="D2580" s="219" t="s">
        <v>32556</v>
      </c>
    </row>
    <row r="2581" spans="1:4" ht="13.5">
      <c r="A2581" s="148">
        <v>92993</v>
      </c>
      <c r="B2581" s="148" t="s">
        <v>8729</v>
      </c>
      <c r="C2581" s="220" t="s">
        <v>1</v>
      </c>
      <c r="D2581" s="219" t="s">
        <v>32557</v>
      </c>
    </row>
    <row r="2582" spans="1:4" ht="13.5">
      <c r="A2582" s="148">
        <v>92994</v>
      </c>
      <c r="B2582" s="148" t="s">
        <v>8730</v>
      </c>
      <c r="C2582" s="220" t="s">
        <v>1</v>
      </c>
      <c r="D2582" s="219" t="s">
        <v>32558</v>
      </c>
    </row>
    <row r="2583" spans="1:4" ht="13.5">
      <c r="A2583" s="148">
        <v>92995</v>
      </c>
      <c r="B2583" s="148" t="s">
        <v>8731</v>
      </c>
      <c r="C2583" s="220" t="s">
        <v>1</v>
      </c>
      <c r="D2583" s="219" t="s">
        <v>32559</v>
      </c>
    </row>
    <row r="2584" spans="1:4" ht="13.5">
      <c r="A2584" s="148">
        <v>92996</v>
      </c>
      <c r="B2584" s="148" t="s">
        <v>8732</v>
      </c>
      <c r="C2584" s="220" t="s">
        <v>1</v>
      </c>
      <c r="D2584" s="219" t="s">
        <v>32560</v>
      </c>
    </row>
    <row r="2585" spans="1:4" ht="13.5">
      <c r="A2585" s="148">
        <v>92997</v>
      </c>
      <c r="B2585" s="148" t="s">
        <v>8733</v>
      </c>
      <c r="C2585" s="220" t="s">
        <v>1</v>
      </c>
      <c r="D2585" s="219" t="s">
        <v>32561</v>
      </c>
    </row>
    <row r="2586" spans="1:4" ht="13.5">
      <c r="A2586" s="148">
        <v>92998</v>
      </c>
      <c r="B2586" s="148" t="s">
        <v>8734</v>
      </c>
      <c r="C2586" s="220" t="s">
        <v>1</v>
      </c>
      <c r="D2586" s="219" t="s">
        <v>32562</v>
      </c>
    </row>
    <row r="2587" spans="1:4" ht="13.5">
      <c r="A2587" s="148">
        <v>92999</v>
      </c>
      <c r="B2587" s="148" t="s">
        <v>8735</v>
      </c>
      <c r="C2587" s="220" t="s">
        <v>1</v>
      </c>
      <c r="D2587" s="219" t="s">
        <v>32563</v>
      </c>
    </row>
    <row r="2588" spans="1:4" ht="13.5">
      <c r="A2588" s="148">
        <v>93000</v>
      </c>
      <c r="B2588" s="148" t="s">
        <v>8736</v>
      </c>
      <c r="C2588" s="220" t="s">
        <v>1</v>
      </c>
      <c r="D2588" s="219" t="s">
        <v>32564</v>
      </c>
    </row>
    <row r="2589" spans="1:4" ht="13.5">
      <c r="A2589" s="148">
        <v>93001</v>
      </c>
      <c r="B2589" s="148" t="s">
        <v>8737</v>
      </c>
      <c r="C2589" s="220" t="s">
        <v>1</v>
      </c>
      <c r="D2589" s="219" t="s">
        <v>32565</v>
      </c>
    </row>
    <row r="2590" spans="1:4" ht="13.5">
      <c r="A2590" s="148">
        <v>93002</v>
      </c>
      <c r="B2590" s="148" t="s">
        <v>8738</v>
      </c>
      <c r="C2590" s="220" t="s">
        <v>1</v>
      </c>
      <c r="D2590" s="219" t="s">
        <v>32566</v>
      </c>
    </row>
    <row r="2591" spans="1:4" ht="13.5">
      <c r="A2591" s="148">
        <v>101884</v>
      </c>
      <c r="B2591" s="148" t="s">
        <v>24600</v>
      </c>
      <c r="C2591" s="220" t="s">
        <v>1</v>
      </c>
      <c r="D2591" s="219" t="s">
        <v>32567</v>
      </c>
    </row>
    <row r="2592" spans="1:4" ht="13.5">
      <c r="A2592" s="148">
        <v>101885</v>
      </c>
      <c r="B2592" s="148" t="s">
        <v>24601</v>
      </c>
      <c r="C2592" s="220" t="s">
        <v>1</v>
      </c>
      <c r="D2592" s="219" t="s">
        <v>32568</v>
      </c>
    </row>
    <row r="2593" spans="1:4" ht="13.5">
      <c r="A2593" s="148">
        <v>101886</v>
      </c>
      <c r="B2593" s="148" t="s">
        <v>24602</v>
      </c>
      <c r="C2593" s="220" t="s">
        <v>1</v>
      </c>
      <c r="D2593" s="219" t="s">
        <v>32569</v>
      </c>
    </row>
    <row r="2594" spans="1:4" ht="13.5">
      <c r="A2594" s="148">
        <v>101887</v>
      </c>
      <c r="B2594" s="148" t="s">
        <v>24603</v>
      </c>
      <c r="C2594" s="220" t="s">
        <v>1</v>
      </c>
      <c r="D2594" s="219" t="s">
        <v>27139</v>
      </c>
    </row>
    <row r="2595" spans="1:4" ht="13.5">
      <c r="A2595" s="148">
        <v>101888</v>
      </c>
      <c r="B2595" s="148" t="s">
        <v>24604</v>
      </c>
      <c r="C2595" s="220" t="s">
        <v>1</v>
      </c>
      <c r="D2595" s="219" t="s">
        <v>27558</v>
      </c>
    </row>
    <row r="2596" spans="1:4" ht="13.5">
      <c r="A2596" s="148">
        <v>101889</v>
      </c>
      <c r="B2596" s="148" t="s">
        <v>24605</v>
      </c>
      <c r="C2596" s="220" t="s">
        <v>1</v>
      </c>
      <c r="D2596" s="219" t="s">
        <v>32570</v>
      </c>
    </row>
    <row r="2597" spans="1:4" ht="13.5">
      <c r="A2597" s="148">
        <v>91936</v>
      </c>
      <c r="B2597" s="148" t="s">
        <v>8739</v>
      </c>
      <c r="C2597" s="220" t="s">
        <v>2</v>
      </c>
      <c r="D2597" s="219" t="s">
        <v>29713</v>
      </c>
    </row>
    <row r="2598" spans="1:4" ht="13.5">
      <c r="A2598" s="148">
        <v>91937</v>
      </c>
      <c r="B2598" s="148" t="s">
        <v>8740</v>
      </c>
      <c r="C2598" s="220" t="s">
        <v>2</v>
      </c>
      <c r="D2598" s="219" t="s">
        <v>32571</v>
      </c>
    </row>
    <row r="2599" spans="1:4" ht="13.5">
      <c r="A2599" s="148">
        <v>91939</v>
      </c>
      <c r="B2599" s="148" t="s">
        <v>8741</v>
      </c>
      <c r="C2599" s="220" t="s">
        <v>2</v>
      </c>
      <c r="D2599" s="219" t="s">
        <v>27496</v>
      </c>
    </row>
    <row r="2600" spans="1:4" ht="13.5">
      <c r="A2600" s="148">
        <v>91940</v>
      </c>
      <c r="B2600" s="148" t="s">
        <v>8742</v>
      </c>
      <c r="C2600" s="220" t="s">
        <v>2</v>
      </c>
      <c r="D2600" s="219" t="s">
        <v>30880</v>
      </c>
    </row>
    <row r="2601" spans="1:4" ht="13.5">
      <c r="A2601" s="148">
        <v>91941</v>
      </c>
      <c r="B2601" s="148" t="s">
        <v>8743</v>
      </c>
      <c r="C2601" s="220" t="s">
        <v>2</v>
      </c>
      <c r="D2601" s="219" t="s">
        <v>32572</v>
      </c>
    </row>
    <row r="2602" spans="1:4" ht="13.5">
      <c r="A2602" s="148">
        <v>91942</v>
      </c>
      <c r="B2602" s="148" t="s">
        <v>8744</v>
      </c>
      <c r="C2602" s="220" t="s">
        <v>2</v>
      </c>
      <c r="D2602" s="219" t="s">
        <v>32573</v>
      </c>
    </row>
    <row r="2603" spans="1:4" ht="13.5">
      <c r="A2603" s="148">
        <v>91943</v>
      </c>
      <c r="B2603" s="148" t="s">
        <v>8745</v>
      </c>
      <c r="C2603" s="220" t="s">
        <v>2</v>
      </c>
      <c r="D2603" s="219" t="s">
        <v>32574</v>
      </c>
    </row>
    <row r="2604" spans="1:4" ht="13.5">
      <c r="A2604" s="148">
        <v>91944</v>
      </c>
      <c r="B2604" s="148" t="s">
        <v>8746</v>
      </c>
      <c r="C2604" s="220" t="s">
        <v>2</v>
      </c>
      <c r="D2604" s="219" t="s">
        <v>32575</v>
      </c>
    </row>
    <row r="2605" spans="1:4" ht="13.5">
      <c r="A2605" s="148">
        <v>92865</v>
      </c>
      <c r="B2605" s="148" t="s">
        <v>8747</v>
      </c>
      <c r="C2605" s="220" t="s">
        <v>2</v>
      </c>
      <c r="D2605" s="219" t="s">
        <v>29643</v>
      </c>
    </row>
    <row r="2606" spans="1:4" ht="13.5">
      <c r="A2606" s="148">
        <v>92866</v>
      </c>
      <c r="B2606" s="148" t="s">
        <v>8748</v>
      </c>
      <c r="C2606" s="220" t="s">
        <v>2</v>
      </c>
      <c r="D2606" s="219" t="s">
        <v>27588</v>
      </c>
    </row>
    <row r="2607" spans="1:4" ht="13.5">
      <c r="A2607" s="148">
        <v>92867</v>
      </c>
      <c r="B2607" s="148" t="s">
        <v>8749</v>
      </c>
      <c r="C2607" s="220" t="s">
        <v>2</v>
      </c>
      <c r="D2607" s="219" t="s">
        <v>32576</v>
      </c>
    </row>
    <row r="2608" spans="1:4" ht="13.5">
      <c r="A2608" s="148">
        <v>92868</v>
      </c>
      <c r="B2608" s="148" t="s">
        <v>8750</v>
      </c>
      <c r="C2608" s="220" t="s">
        <v>2</v>
      </c>
      <c r="D2608" s="219" t="s">
        <v>27165</v>
      </c>
    </row>
    <row r="2609" spans="1:4" ht="13.5">
      <c r="A2609" s="148">
        <v>92869</v>
      </c>
      <c r="B2609" s="148" t="s">
        <v>8751</v>
      </c>
      <c r="C2609" s="220" t="s">
        <v>2</v>
      </c>
      <c r="D2609" s="219" t="s">
        <v>27631</v>
      </c>
    </row>
    <row r="2610" spans="1:4" ht="13.5">
      <c r="A2610" s="148">
        <v>92870</v>
      </c>
      <c r="B2610" s="148" t="s">
        <v>8752</v>
      </c>
      <c r="C2610" s="220" t="s">
        <v>2</v>
      </c>
      <c r="D2610" s="219" t="s">
        <v>32577</v>
      </c>
    </row>
    <row r="2611" spans="1:4" ht="13.5">
      <c r="A2611" s="148">
        <v>92871</v>
      </c>
      <c r="B2611" s="148" t="s">
        <v>8753</v>
      </c>
      <c r="C2611" s="220" t="s">
        <v>2</v>
      </c>
      <c r="D2611" s="219" t="s">
        <v>32578</v>
      </c>
    </row>
    <row r="2612" spans="1:4" ht="13.5">
      <c r="A2612" s="148">
        <v>92872</v>
      </c>
      <c r="B2612" s="148" t="s">
        <v>8754</v>
      </c>
      <c r="C2612" s="220" t="s">
        <v>2</v>
      </c>
      <c r="D2612" s="219" t="s">
        <v>32579</v>
      </c>
    </row>
    <row r="2613" spans="1:4" ht="13.5">
      <c r="A2613" s="148">
        <v>95777</v>
      </c>
      <c r="B2613" s="148" t="s">
        <v>8755</v>
      </c>
      <c r="C2613" s="220" t="s">
        <v>2</v>
      </c>
      <c r="D2613" s="219" t="s">
        <v>32580</v>
      </c>
    </row>
    <row r="2614" spans="1:4" ht="13.5">
      <c r="A2614" s="148">
        <v>95778</v>
      </c>
      <c r="B2614" s="148" t="s">
        <v>8756</v>
      </c>
      <c r="C2614" s="220" t="s">
        <v>2</v>
      </c>
      <c r="D2614" s="219" t="s">
        <v>32581</v>
      </c>
    </row>
    <row r="2615" spans="1:4" ht="13.5">
      <c r="A2615" s="148">
        <v>95779</v>
      </c>
      <c r="B2615" s="148" t="s">
        <v>8757</v>
      </c>
      <c r="C2615" s="220" t="s">
        <v>2</v>
      </c>
      <c r="D2615" s="219" t="s">
        <v>32582</v>
      </c>
    </row>
    <row r="2616" spans="1:4" ht="13.5">
      <c r="A2616" s="148">
        <v>95780</v>
      </c>
      <c r="B2616" s="148" t="s">
        <v>8758</v>
      </c>
      <c r="C2616" s="220" t="s">
        <v>2</v>
      </c>
      <c r="D2616" s="219" t="s">
        <v>31195</v>
      </c>
    </row>
    <row r="2617" spans="1:4" ht="13.5">
      <c r="A2617" s="148">
        <v>95781</v>
      </c>
      <c r="B2617" s="148" t="s">
        <v>8759</v>
      </c>
      <c r="C2617" s="220" t="s">
        <v>2</v>
      </c>
      <c r="D2617" s="219" t="s">
        <v>32583</v>
      </c>
    </row>
    <row r="2618" spans="1:4" ht="13.5">
      <c r="A2618" s="148">
        <v>95782</v>
      </c>
      <c r="B2618" s="148" t="s">
        <v>8760</v>
      </c>
      <c r="C2618" s="220" t="s">
        <v>2</v>
      </c>
      <c r="D2618" s="219" t="s">
        <v>28916</v>
      </c>
    </row>
    <row r="2619" spans="1:4" ht="13.5">
      <c r="A2619" s="148">
        <v>95785</v>
      </c>
      <c r="B2619" s="148" t="s">
        <v>8761</v>
      </c>
      <c r="C2619" s="220" t="s">
        <v>2</v>
      </c>
      <c r="D2619" s="219" t="s">
        <v>32584</v>
      </c>
    </row>
    <row r="2620" spans="1:4" ht="13.5">
      <c r="A2620" s="148">
        <v>95787</v>
      </c>
      <c r="B2620" s="148" t="s">
        <v>8762</v>
      </c>
      <c r="C2620" s="220" t="s">
        <v>2</v>
      </c>
      <c r="D2620" s="219" t="s">
        <v>31198</v>
      </c>
    </row>
    <row r="2621" spans="1:4" ht="13.5">
      <c r="A2621" s="148">
        <v>95789</v>
      </c>
      <c r="B2621" s="148" t="s">
        <v>8763</v>
      </c>
      <c r="C2621" s="220" t="s">
        <v>2</v>
      </c>
      <c r="D2621" s="219" t="s">
        <v>32037</v>
      </c>
    </row>
    <row r="2622" spans="1:4" ht="13.5">
      <c r="A2622" s="148">
        <v>95791</v>
      </c>
      <c r="B2622" s="148" t="s">
        <v>8764</v>
      </c>
      <c r="C2622" s="220" t="s">
        <v>2</v>
      </c>
      <c r="D2622" s="219" t="s">
        <v>32585</v>
      </c>
    </row>
    <row r="2623" spans="1:4" ht="13.5">
      <c r="A2623" s="148">
        <v>95795</v>
      </c>
      <c r="B2623" s="148" t="s">
        <v>8765</v>
      </c>
      <c r="C2623" s="220" t="s">
        <v>2</v>
      </c>
      <c r="D2623" s="219" t="s">
        <v>32586</v>
      </c>
    </row>
    <row r="2624" spans="1:4" ht="13.5">
      <c r="A2624" s="148">
        <v>95796</v>
      </c>
      <c r="B2624" s="148" t="s">
        <v>8766</v>
      </c>
      <c r="C2624" s="220" t="s">
        <v>2</v>
      </c>
      <c r="D2624" s="219" t="s">
        <v>29055</v>
      </c>
    </row>
    <row r="2625" spans="1:4" ht="13.5">
      <c r="A2625" s="148">
        <v>95797</v>
      </c>
      <c r="B2625" s="148" t="s">
        <v>8767</v>
      </c>
      <c r="C2625" s="220" t="s">
        <v>2</v>
      </c>
      <c r="D2625" s="219" t="s">
        <v>32587</v>
      </c>
    </row>
    <row r="2626" spans="1:4" ht="13.5">
      <c r="A2626" s="148">
        <v>95801</v>
      </c>
      <c r="B2626" s="148" t="s">
        <v>8768</v>
      </c>
      <c r="C2626" s="220" t="s">
        <v>2</v>
      </c>
      <c r="D2626" s="219" t="s">
        <v>32588</v>
      </c>
    </row>
    <row r="2627" spans="1:4" ht="13.5">
      <c r="A2627" s="148">
        <v>95802</v>
      </c>
      <c r="B2627" s="148" t="s">
        <v>8769</v>
      </c>
      <c r="C2627" s="220" t="s">
        <v>2</v>
      </c>
      <c r="D2627" s="219" t="s">
        <v>32589</v>
      </c>
    </row>
    <row r="2628" spans="1:4" ht="13.5">
      <c r="A2628" s="148">
        <v>95803</v>
      </c>
      <c r="B2628" s="148" t="s">
        <v>8770</v>
      </c>
      <c r="C2628" s="220" t="s">
        <v>2</v>
      </c>
      <c r="D2628" s="219" t="s">
        <v>31154</v>
      </c>
    </row>
    <row r="2629" spans="1:4" ht="13.5">
      <c r="A2629" s="148">
        <v>95804</v>
      </c>
      <c r="B2629" s="148" t="s">
        <v>8771</v>
      </c>
      <c r="C2629" s="220" t="s">
        <v>2</v>
      </c>
      <c r="D2629" s="219" t="s">
        <v>32590</v>
      </c>
    </row>
    <row r="2630" spans="1:4" ht="13.5">
      <c r="A2630" s="148">
        <v>95805</v>
      </c>
      <c r="B2630" s="148" t="s">
        <v>8772</v>
      </c>
      <c r="C2630" s="220" t="s">
        <v>2</v>
      </c>
      <c r="D2630" s="219" t="s">
        <v>27558</v>
      </c>
    </row>
    <row r="2631" spans="1:4" ht="13.5">
      <c r="A2631" s="148">
        <v>95806</v>
      </c>
      <c r="B2631" s="148" t="s">
        <v>8773</v>
      </c>
      <c r="C2631" s="220" t="s">
        <v>2</v>
      </c>
      <c r="D2631" s="219" t="s">
        <v>32591</v>
      </c>
    </row>
    <row r="2632" spans="1:4" ht="13.5">
      <c r="A2632" s="148">
        <v>95807</v>
      </c>
      <c r="B2632" s="148" t="s">
        <v>8774</v>
      </c>
      <c r="C2632" s="220" t="s">
        <v>2</v>
      </c>
      <c r="D2632" s="219" t="s">
        <v>32592</v>
      </c>
    </row>
    <row r="2633" spans="1:4" ht="13.5">
      <c r="A2633" s="148">
        <v>95808</v>
      </c>
      <c r="B2633" s="148" t="s">
        <v>8775</v>
      </c>
      <c r="C2633" s="220" t="s">
        <v>2</v>
      </c>
      <c r="D2633" s="219" t="s">
        <v>32593</v>
      </c>
    </row>
    <row r="2634" spans="1:4" ht="13.5">
      <c r="A2634" s="148">
        <v>95809</v>
      </c>
      <c r="B2634" s="148" t="s">
        <v>8776</v>
      </c>
      <c r="C2634" s="220" t="s">
        <v>2</v>
      </c>
      <c r="D2634" s="219" t="s">
        <v>32594</v>
      </c>
    </row>
    <row r="2635" spans="1:4" ht="13.5">
      <c r="A2635" s="148">
        <v>95810</v>
      </c>
      <c r="B2635" s="148" t="s">
        <v>8777</v>
      </c>
      <c r="C2635" s="220" t="s">
        <v>2</v>
      </c>
      <c r="D2635" s="219" t="s">
        <v>32595</v>
      </c>
    </row>
    <row r="2636" spans="1:4" ht="13.5">
      <c r="A2636" s="148">
        <v>95811</v>
      </c>
      <c r="B2636" s="148" t="s">
        <v>8778</v>
      </c>
      <c r="C2636" s="220" t="s">
        <v>2</v>
      </c>
      <c r="D2636" s="219" t="s">
        <v>29280</v>
      </c>
    </row>
    <row r="2637" spans="1:4" ht="13.5">
      <c r="A2637" s="148">
        <v>95812</v>
      </c>
      <c r="B2637" s="148" t="s">
        <v>8779</v>
      </c>
      <c r="C2637" s="220" t="s">
        <v>2</v>
      </c>
      <c r="D2637" s="219" t="s">
        <v>28478</v>
      </c>
    </row>
    <row r="2638" spans="1:4" ht="13.5">
      <c r="A2638" s="148">
        <v>95813</v>
      </c>
      <c r="B2638" s="148" t="s">
        <v>8780</v>
      </c>
      <c r="C2638" s="220" t="s">
        <v>2</v>
      </c>
      <c r="D2638" s="219" t="s">
        <v>31094</v>
      </c>
    </row>
    <row r="2639" spans="1:4" ht="13.5">
      <c r="A2639" s="148">
        <v>95814</v>
      </c>
      <c r="B2639" s="148" t="s">
        <v>8781</v>
      </c>
      <c r="C2639" s="220" t="s">
        <v>2</v>
      </c>
      <c r="D2639" s="219" t="s">
        <v>32596</v>
      </c>
    </row>
    <row r="2640" spans="1:4" ht="13.5">
      <c r="A2640" s="148">
        <v>95815</v>
      </c>
      <c r="B2640" s="148" t="s">
        <v>8782</v>
      </c>
      <c r="C2640" s="220" t="s">
        <v>2</v>
      </c>
      <c r="D2640" s="219" t="s">
        <v>32597</v>
      </c>
    </row>
    <row r="2641" spans="1:4" ht="13.5">
      <c r="A2641" s="148">
        <v>95816</v>
      </c>
      <c r="B2641" s="148" t="s">
        <v>8783</v>
      </c>
      <c r="C2641" s="220" t="s">
        <v>2</v>
      </c>
      <c r="D2641" s="219" t="s">
        <v>32598</v>
      </c>
    </row>
    <row r="2642" spans="1:4" ht="13.5">
      <c r="A2642" s="148">
        <v>95817</v>
      </c>
      <c r="B2642" s="148" t="s">
        <v>8784</v>
      </c>
      <c r="C2642" s="220" t="s">
        <v>2</v>
      </c>
      <c r="D2642" s="219" t="s">
        <v>26539</v>
      </c>
    </row>
    <row r="2643" spans="1:4" ht="13.5">
      <c r="A2643" s="148">
        <v>95818</v>
      </c>
      <c r="B2643" s="148" t="s">
        <v>8785</v>
      </c>
      <c r="C2643" s="220" t="s">
        <v>2</v>
      </c>
      <c r="D2643" s="219" t="s">
        <v>32599</v>
      </c>
    </row>
    <row r="2644" spans="1:4" ht="13.5">
      <c r="A2644" s="148">
        <v>97881</v>
      </c>
      <c r="B2644" s="148" t="s">
        <v>25572</v>
      </c>
      <c r="C2644" s="220" t="s">
        <v>2</v>
      </c>
      <c r="D2644" s="219" t="s">
        <v>32600</v>
      </c>
    </row>
    <row r="2645" spans="1:4" ht="13.5">
      <c r="A2645" s="148">
        <v>97882</v>
      </c>
      <c r="B2645" s="148" t="s">
        <v>25573</v>
      </c>
      <c r="C2645" s="220" t="s">
        <v>2</v>
      </c>
      <c r="D2645" s="219" t="s">
        <v>32601</v>
      </c>
    </row>
    <row r="2646" spans="1:4" ht="13.5">
      <c r="A2646" s="148">
        <v>97883</v>
      </c>
      <c r="B2646" s="148" t="s">
        <v>25574</v>
      </c>
      <c r="C2646" s="220" t="s">
        <v>2</v>
      </c>
      <c r="D2646" s="219" t="s">
        <v>32602</v>
      </c>
    </row>
    <row r="2647" spans="1:4" ht="13.5">
      <c r="A2647" s="148">
        <v>97884</v>
      </c>
      <c r="B2647" s="148" t="s">
        <v>25575</v>
      </c>
      <c r="C2647" s="220" t="s">
        <v>2</v>
      </c>
      <c r="D2647" s="219" t="s">
        <v>32603</v>
      </c>
    </row>
    <row r="2648" spans="1:4" ht="13.5">
      <c r="A2648" s="148">
        <v>97885</v>
      </c>
      <c r="B2648" s="148" t="s">
        <v>25576</v>
      </c>
      <c r="C2648" s="220" t="s">
        <v>2</v>
      </c>
      <c r="D2648" s="219" t="s">
        <v>32604</v>
      </c>
    </row>
    <row r="2649" spans="1:4" ht="13.5">
      <c r="A2649" s="148">
        <v>97886</v>
      </c>
      <c r="B2649" s="148" t="s">
        <v>25577</v>
      </c>
      <c r="C2649" s="220" t="s">
        <v>2</v>
      </c>
      <c r="D2649" s="219" t="s">
        <v>32605</v>
      </c>
    </row>
    <row r="2650" spans="1:4" ht="13.5">
      <c r="A2650" s="148">
        <v>97887</v>
      </c>
      <c r="B2650" s="148" t="s">
        <v>25578</v>
      </c>
      <c r="C2650" s="220" t="s">
        <v>2</v>
      </c>
      <c r="D2650" s="219" t="s">
        <v>32606</v>
      </c>
    </row>
    <row r="2651" spans="1:4" ht="13.5">
      <c r="A2651" s="148">
        <v>97888</v>
      </c>
      <c r="B2651" s="148" t="s">
        <v>25579</v>
      </c>
      <c r="C2651" s="220" t="s">
        <v>2</v>
      </c>
      <c r="D2651" s="219" t="s">
        <v>32607</v>
      </c>
    </row>
    <row r="2652" spans="1:4" ht="13.5">
      <c r="A2652" s="148">
        <v>97889</v>
      </c>
      <c r="B2652" s="148" t="s">
        <v>25580</v>
      </c>
      <c r="C2652" s="220" t="s">
        <v>2</v>
      </c>
      <c r="D2652" s="219" t="s">
        <v>32608</v>
      </c>
    </row>
    <row r="2653" spans="1:4" ht="13.5">
      <c r="A2653" s="148">
        <v>97890</v>
      </c>
      <c r="B2653" s="148" t="s">
        <v>25581</v>
      </c>
      <c r="C2653" s="220" t="s">
        <v>2</v>
      </c>
      <c r="D2653" s="219" t="s">
        <v>32609</v>
      </c>
    </row>
    <row r="2654" spans="1:4" ht="13.5">
      <c r="A2654" s="148">
        <v>97891</v>
      </c>
      <c r="B2654" s="148" t="s">
        <v>25582</v>
      </c>
      <c r="C2654" s="220" t="s">
        <v>2</v>
      </c>
      <c r="D2654" s="219" t="s">
        <v>32610</v>
      </c>
    </row>
    <row r="2655" spans="1:4" ht="13.5">
      <c r="A2655" s="148">
        <v>97892</v>
      </c>
      <c r="B2655" s="148" t="s">
        <v>25583</v>
      </c>
      <c r="C2655" s="220" t="s">
        <v>2</v>
      </c>
      <c r="D2655" s="219" t="s">
        <v>32611</v>
      </c>
    </row>
    <row r="2656" spans="1:4" ht="13.5">
      <c r="A2656" s="148">
        <v>97893</v>
      </c>
      <c r="B2656" s="148" t="s">
        <v>25584</v>
      </c>
      <c r="C2656" s="220" t="s">
        <v>2</v>
      </c>
      <c r="D2656" s="219" t="s">
        <v>32612</v>
      </c>
    </row>
    <row r="2657" spans="1:4" ht="13.5">
      <c r="A2657" s="148">
        <v>97894</v>
      </c>
      <c r="B2657" s="148" t="s">
        <v>25585</v>
      </c>
      <c r="C2657" s="220" t="s">
        <v>2</v>
      </c>
      <c r="D2657" s="219" t="s">
        <v>32613</v>
      </c>
    </row>
    <row r="2658" spans="1:4" ht="13.5">
      <c r="A2658" s="148">
        <v>93653</v>
      </c>
      <c r="B2658" s="148" t="s">
        <v>24606</v>
      </c>
      <c r="C2658" s="220" t="s">
        <v>2</v>
      </c>
      <c r="D2658" s="219" t="s">
        <v>32614</v>
      </c>
    </row>
    <row r="2659" spans="1:4" ht="13.5">
      <c r="A2659" s="148">
        <v>93654</v>
      </c>
      <c r="B2659" s="148" t="s">
        <v>24607</v>
      </c>
      <c r="C2659" s="220" t="s">
        <v>2</v>
      </c>
      <c r="D2659" s="219" t="s">
        <v>32615</v>
      </c>
    </row>
    <row r="2660" spans="1:4" ht="13.5">
      <c r="A2660" s="148">
        <v>93655</v>
      </c>
      <c r="B2660" s="148" t="s">
        <v>24608</v>
      </c>
      <c r="C2660" s="220" t="s">
        <v>2</v>
      </c>
      <c r="D2660" s="219" t="s">
        <v>32616</v>
      </c>
    </row>
    <row r="2661" spans="1:4" ht="13.5">
      <c r="A2661" s="148">
        <v>93656</v>
      </c>
      <c r="B2661" s="148" t="s">
        <v>24609</v>
      </c>
      <c r="C2661" s="220" t="s">
        <v>2</v>
      </c>
      <c r="D2661" s="219" t="s">
        <v>32616</v>
      </c>
    </row>
    <row r="2662" spans="1:4" ht="13.5">
      <c r="A2662" s="148">
        <v>93657</v>
      </c>
      <c r="B2662" s="148" t="s">
        <v>24610</v>
      </c>
      <c r="C2662" s="220" t="s">
        <v>2</v>
      </c>
      <c r="D2662" s="219" t="s">
        <v>32548</v>
      </c>
    </row>
    <row r="2663" spans="1:4" ht="13.5">
      <c r="A2663" s="148">
        <v>93658</v>
      </c>
      <c r="B2663" s="148" t="s">
        <v>24611</v>
      </c>
      <c r="C2663" s="220" t="s">
        <v>2</v>
      </c>
      <c r="D2663" s="219" t="s">
        <v>32617</v>
      </c>
    </row>
    <row r="2664" spans="1:4" ht="13.5">
      <c r="A2664" s="148">
        <v>93659</v>
      </c>
      <c r="B2664" s="148" t="s">
        <v>24612</v>
      </c>
      <c r="C2664" s="220" t="s">
        <v>2</v>
      </c>
      <c r="D2664" s="219" t="s">
        <v>32618</v>
      </c>
    </row>
    <row r="2665" spans="1:4" ht="13.5">
      <c r="A2665" s="148">
        <v>93660</v>
      </c>
      <c r="B2665" s="148" t="s">
        <v>24613</v>
      </c>
      <c r="C2665" s="220" t="s">
        <v>2</v>
      </c>
      <c r="D2665" s="219" t="s">
        <v>32619</v>
      </c>
    </row>
    <row r="2666" spans="1:4" ht="13.5">
      <c r="A2666" s="148">
        <v>93661</v>
      </c>
      <c r="B2666" s="148" t="s">
        <v>24614</v>
      </c>
      <c r="C2666" s="220" t="s">
        <v>2</v>
      </c>
      <c r="D2666" s="219" t="s">
        <v>32620</v>
      </c>
    </row>
    <row r="2667" spans="1:4" ht="13.5">
      <c r="A2667" s="148">
        <v>93662</v>
      </c>
      <c r="B2667" s="148" t="s">
        <v>24615</v>
      </c>
      <c r="C2667" s="220" t="s">
        <v>2</v>
      </c>
      <c r="D2667" s="219" t="s">
        <v>32621</v>
      </c>
    </row>
    <row r="2668" spans="1:4" ht="13.5">
      <c r="A2668" s="148">
        <v>93663</v>
      </c>
      <c r="B2668" s="148" t="s">
        <v>24616</v>
      </c>
      <c r="C2668" s="220" t="s">
        <v>2</v>
      </c>
      <c r="D2668" s="219" t="s">
        <v>32621</v>
      </c>
    </row>
    <row r="2669" spans="1:4" ht="13.5">
      <c r="A2669" s="148">
        <v>93664</v>
      </c>
      <c r="B2669" s="148" t="s">
        <v>24617</v>
      </c>
      <c r="C2669" s="220" t="s">
        <v>2</v>
      </c>
      <c r="D2669" s="219" t="s">
        <v>32622</v>
      </c>
    </row>
    <row r="2670" spans="1:4" ht="13.5">
      <c r="A2670" s="148">
        <v>93665</v>
      </c>
      <c r="B2670" s="148" t="s">
        <v>24618</v>
      </c>
      <c r="C2670" s="220" t="s">
        <v>2</v>
      </c>
      <c r="D2670" s="219" t="s">
        <v>32623</v>
      </c>
    </row>
    <row r="2671" spans="1:4" ht="13.5">
      <c r="A2671" s="148">
        <v>93666</v>
      </c>
      <c r="B2671" s="148" t="s">
        <v>24619</v>
      </c>
      <c r="C2671" s="220" t="s">
        <v>2</v>
      </c>
      <c r="D2671" s="219" t="s">
        <v>32624</v>
      </c>
    </row>
    <row r="2672" spans="1:4" ht="13.5">
      <c r="A2672" s="148">
        <v>93667</v>
      </c>
      <c r="B2672" s="148" t="s">
        <v>24620</v>
      </c>
      <c r="C2672" s="220" t="s">
        <v>2</v>
      </c>
      <c r="D2672" s="219" t="s">
        <v>32625</v>
      </c>
    </row>
    <row r="2673" spans="1:4" ht="13.5">
      <c r="A2673" s="148">
        <v>93668</v>
      </c>
      <c r="B2673" s="148" t="s">
        <v>24621</v>
      </c>
      <c r="C2673" s="220" t="s">
        <v>2</v>
      </c>
      <c r="D2673" s="219" t="s">
        <v>32626</v>
      </c>
    </row>
    <row r="2674" spans="1:4" ht="13.5">
      <c r="A2674" s="148">
        <v>93669</v>
      </c>
      <c r="B2674" s="148" t="s">
        <v>24622</v>
      </c>
      <c r="C2674" s="220" t="s">
        <v>2</v>
      </c>
      <c r="D2674" s="219" t="s">
        <v>32627</v>
      </c>
    </row>
    <row r="2675" spans="1:4" ht="13.5">
      <c r="A2675" s="148">
        <v>93670</v>
      </c>
      <c r="B2675" s="148" t="s">
        <v>24623</v>
      </c>
      <c r="C2675" s="220" t="s">
        <v>2</v>
      </c>
      <c r="D2675" s="219" t="s">
        <v>32627</v>
      </c>
    </row>
    <row r="2676" spans="1:4" ht="13.5">
      <c r="A2676" s="148">
        <v>93671</v>
      </c>
      <c r="B2676" s="148" t="s">
        <v>24624</v>
      </c>
      <c r="C2676" s="220" t="s">
        <v>2</v>
      </c>
      <c r="D2676" s="219" t="s">
        <v>32628</v>
      </c>
    </row>
    <row r="2677" spans="1:4" ht="13.5">
      <c r="A2677" s="148">
        <v>93672</v>
      </c>
      <c r="B2677" s="148" t="s">
        <v>24625</v>
      </c>
      <c r="C2677" s="220" t="s">
        <v>2</v>
      </c>
      <c r="D2677" s="219" t="s">
        <v>32629</v>
      </c>
    </row>
    <row r="2678" spans="1:4" ht="13.5">
      <c r="A2678" s="148">
        <v>93673</v>
      </c>
      <c r="B2678" s="148" t="s">
        <v>24626</v>
      </c>
      <c r="C2678" s="220" t="s">
        <v>2</v>
      </c>
      <c r="D2678" s="219" t="s">
        <v>32630</v>
      </c>
    </row>
    <row r="2679" spans="1:4" ht="13.5">
      <c r="A2679" s="148">
        <v>97359</v>
      </c>
      <c r="B2679" s="148" t="s">
        <v>24627</v>
      </c>
      <c r="C2679" s="220" t="s">
        <v>2</v>
      </c>
      <c r="D2679" s="219" t="s">
        <v>32631</v>
      </c>
    </row>
    <row r="2680" spans="1:4" ht="13.5">
      <c r="A2680" s="148">
        <v>97360</v>
      </c>
      <c r="B2680" s="148" t="s">
        <v>24628</v>
      </c>
      <c r="C2680" s="220" t="s">
        <v>2</v>
      </c>
      <c r="D2680" s="219" t="s">
        <v>32632</v>
      </c>
    </row>
    <row r="2681" spans="1:4" ht="13.5">
      <c r="A2681" s="148">
        <v>97361</v>
      </c>
      <c r="B2681" s="148" t="s">
        <v>24629</v>
      </c>
      <c r="C2681" s="220" t="s">
        <v>2</v>
      </c>
      <c r="D2681" s="219" t="s">
        <v>32633</v>
      </c>
    </row>
    <row r="2682" spans="1:4" ht="13.5">
      <c r="A2682" s="148">
        <v>97362</v>
      </c>
      <c r="B2682" s="148" t="s">
        <v>24630</v>
      </c>
      <c r="C2682" s="220" t="s">
        <v>2</v>
      </c>
      <c r="D2682" s="219" t="s">
        <v>32634</v>
      </c>
    </row>
    <row r="2683" spans="1:4" ht="13.5">
      <c r="A2683" s="148">
        <v>101875</v>
      </c>
      <c r="B2683" s="148" t="s">
        <v>24631</v>
      </c>
      <c r="C2683" s="220" t="s">
        <v>2</v>
      </c>
      <c r="D2683" s="219" t="s">
        <v>32635</v>
      </c>
    </row>
    <row r="2684" spans="1:4" ht="13.5">
      <c r="A2684" s="148">
        <v>101876</v>
      </c>
      <c r="B2684" s="148" t="s">
        <v>24632</v>
      </c>
      <c r="C2684" s="220" t="s">
        <v>2</v>
      </c>
      <c r="D2684" s="219" t="s">
        <v>28237</v>
      </c>
    </row>
    <row r="2685" spans="1:4" ht="13.5">
      <c r="A2685" s="148">
        <v>101877</v>
      </c>
      <c r="B2685" s="148" t="s">
        <v>24633</v>
      </c>
      <c r="C2685" s="220" t="s">
        <v>2</v>
      </c>
      <c r="D2685" s="219" t="s">
        <v>29357</v>
      </c>
    </row>
    <row r="2686" spans="1:4" ht="13.5">
      <c r="A2686" s="148">
        <v>101878</v>
      </c>
      <c r="B2686" s="148" t="s">
        <v>24634</v>
      </c>
      <c r="C2686" s="220" t="s">
        <v>2</v>
      </c>
      <c r="D2686" s="219" t="s">
        <v>32636</v>
      </c>
    </row>
    <row r="2687" spans="1:4" ht="13.5">
      <c r="A2687" s="148">
        <v>101879</v>
      </c>
      <c r="B2687" s="148" t="s">
        <v>24635</v>
      </c>
      <c r="C2687" s="220" t="s">
        <v>2</v>
      </c>
      <c r="D2687" s="219" t="s">
        <v>32637</v>
      </c>
    </row>
    <row r="2688" spans="1:4" ht="13.5">
      <c r="A2688" s="148">
        <v>101880</v>
      </c>
      <c r="B2688" s="148" t="s">
        <v>24636</v>
      </c>
      <c r="C2688" s="220" t="s">
        <v>2</v>
      </c>
      <c r="D2688" s="219" t="s">
        <v>32638</v>
      </c>
    </row>
    <row r="2689" spans="1:4" ht="13.5">
      <c r="A2689" s="148">
        <v>101881</v>
      </c>
      <c r="B2689" s="148" t="s">
        <v>24637</v>
      </c>
      <c r="C2689" s="220" t="s">
        <v>2</v>
      </c>
      <c r="D2689" s="219" t="s">
        <v>32639</v>
      </c>
    </row>
    <row r="2690" spans="1:4" ht="13.5">
      <c r="A2690" s="148">
        <v>101882</v>
      </c>
      <c r="B2690" s="148" t="s">
        <v>24638</v>
      </c>
      <c r="C2690" s="220" t="s">
        <v>2</v>
      </c>
      <c r="D2690" s="219" t="s">
        <v>32640</v>
      </c>
    </row>
    <row r="2691" spans="1:4" ht="13.5">
      <c r="A2691" s="148">
        <v>101883</v>
      </c>
      <c r="B2691" s="148" t="s">
        <v>24639</v>
      </c>
      <c r="C2691" s="220" t="s">
        <v>2</v>
      </c>
      <c r="D2691" s="219" t="s">
        <v>32641</v>
      </c>
    </row>
    <row r="2692" spans="1:4" ht="13.5">
      <c r="A2692" s="148">
        <v>101890</v>
      </c>
      <c r="B2692" s="148" t="s">
        <v>24640</v>
      </c>
      <c r="C2692" s="220" t="s">
        <v>2</v>
      </c>
      <c r="D2692" s="219" t="s">
        <v>32642</v>
      </c>
    </row>
    <row r="2693" spans="1:4" ht="13.5">
      <c r="A2693" s="148">
        <v>101891</v>
      </c>
      <c r="B2693" s="148" t="s">
        <v>24641</v>
      </c>
      <c r="C2693" s="220" t="s">
        <v>2</v>
      </c>
      <c r="D2693" s="219" t="s">
        <v>32643</v>
      </c>
    </row>
    <row r="2694" spans="1:4" ht="13.5">
      <c r="A2694" s="148">
        <v>101892</v>
      </c>
      <c r="B2694" s="148" t="s">
        <v>24642</v>
      </c>
      <c r="C2694" s="220" t="s">
        <v>2</v>
      </c>
      <c r="D2694" s="219" t="s">
        <v>32644</v>
      </c>
    </row>
    <row r="2695" spans="1:4" ht="13.5">
      <c r="A2695" s="148">
        <v>101893</v>
      </c>
      <c r="B2695" s="148" t="s">
        <v>24643</v>
      </c>
      <c r="C2695" s="220" t="s">
        <v>2</v>
      </c>
      <c r="D2695" s="219" t="s">
        <v>32645</v>
      </c>
    </row>
    <row r="2696" spans="1:4" ht="13.5">
      <c r="A2696" s="148">
        <v>101894</v>
      </c>
      <c r="B2696" s="148" t="s">
        <v>24644</v>
      </c>
      <c r="C2696" s="220" t="s">
        <v>2</v>
      </c>
      <c r="D2696" s="219" t="s">
        <v>32646</v>
      </c>
    </row>
    <row r="2697" spans="1:4" ht="13.5">
      <c r="A2697" s="148">
        <v>101895</v>
      </c>
      <c r="B2697" s="148" t="s">
        <v>24645</v>
      </c>
      <c r="C2697" s="220" t="s">
        <v>2</v>
      </c>
      <c r="D2697" s="219" t="s">
        <v>32647</v>
      </c>
    </row>
    <row r="2698" spans="1:4" ht="13.5">
      <c r="A2698" s="148">
        <v>101896</v>
      </c>
      <c r="B2698" s="148" t="s">
        <v>24646</v>
      </c>
      <c r="C2698" s="220" t="s">
        <v>2</v>
      </c>
      <c r="D2698" s="219" t="s">
        <v>32648</v>
      </c>
    </row>
    <row r="2699" spans="1:4" ht="13.5">
      <c r="A2699" s="148">
        <v>101897</v>
      </c>
      <c r="B2699" s="148" t="s">
        <v>24647</v>
      </c>
      <c r="C2699" s="220" t="s">
        <v>2</v>
      </c>
      <c r="D2699" s="219" t="s">
        <v>32649</v>
      </c>
    </row>
    <row r="2700" spans="1:4" ht="13.5">
      <c r="A2700" s="148">
        <v>101898</v>
      </c>
      <c r="B2700" s="148" t="s">
        <v>24648</v>
      </c>
      <c r="C2700" s="220" t="s">
        <v>2</v>
      </c>
      <c r="D2700" s="219" t="s">
        <v>32650</v>
      </c>
    </row>
    <row r="2701" spans="1:4" ht="13.5">
      <c r="A2701" s="148">
        <v>101899</v>
      </c>
      <c r="B2701" s="148" t="s">
        <v>24649</v>
      </c>
      <c r="C2701" s="220" t="s">
        <v>2</v>
      </c>
      <c r="D2701" s="219" t="s">
        <v>32651</v>
      </c>
    </row>
    <row r="2702" spans="1:4" ht="13.5">
      <c r="A2702" s="148">
        <v>101900</v>
      </c>
      <c r="B2702" s="148" t="s">
        <v>24650</v>
      </c>
      <c r="C2702" s="220" t="s">
        <v>2</v>
      </c>
      <c r="D2702" s="219" t="s">
        <v>32652</v>
      </c>
    </row>
    <row r="2703" spans="1:4" ht="13.5">
      <c r="A2703" s="148">
        <v>101901</v>
      </c>
      <c r="B2703" s="148" t="s">
        <v>24651</v>
      </c>
      <c r="C2703" s="220" t="s">
        <v>2</v>
      </c>
      <c r="D2703" s="219" t="s">
        <v>32653</v>
      </c>
    </row>
    <row r="2704" spans="1:4" ht="13.5">
      <c r="A2704" s="148">
        <v>101902</v>
      </c>
      <c r="B2704" s="148" t="s">
        <v>24652</v>
      </c>
      <c r="C2704" s="220" t="s">
        <v>2</v>
      </c>
      <c r="D2704" s="219" t="s">
        <v>32654</v>
      </c>
    </row>
    <row r="2705" spans="1:4" ht="13.5">
      <c r="A2705" s="148">
        <v>101903</v>
      </c>
      <c r="B2705" s="148" t="s">
        <v>24653</v>
      </c>
      <c r="C2705" s="220" t="s">
        <v>2</v>
      </c>
      <c r="D2705" s="219" t="s">
        <v>32655</v>
      </c>
    </row>
    <row r="2706" spans="1:4" ht="13.5">
      <c r="A2706" s="148">
        <v>101904</v>
      </c>
      <c r="B2706" s="148" t="s">
        <v>24654</v>
      </c>
      <c r="C2706" s="220" t="s">
        <v>2</v>
      </c>
      <c r="D2706" s="219" t="s">
        <v>32656</v>
      </c>
    </row>
    <row r="2707" spans="1:4" ht="13.5">
      <c r="A2707" s="148">
        <v>101938</v>
      </c>
      <c r="B2707" s="148" t="s">
        <v>25586</v>
      </c>
      <c r="C2707" s="220" t="s">
        <v>2</v>
      </c>
      <c r="D2707" s="219" t="s">
        <v>32657</v>
      </c>
    </row>
    <row r="2708" spans="1:4" ht="13.5">
      <c r="A2708" s="148">
        <v>101946</v>
      </c>
      <c r="B2708" s="148" t="s">
        <v>25587</v>
      </c>
      <c r="C2708" s="220" t="s">
        <v>2</v>
      </c>
      <c r="D2708" s="219" t="s">
        <v>32658</v>
      </c>
    </row>
    <row r="2709" spans="1:4" ht="13.5">
      <c r="A2709" s="148">
        <v>91945</v>
      </c>
      <c r="B2709" s="148" t="s">
        <v>8786</v>
      </c>
      <c r="C2709" s="220" t="s">
        <v>2</v>
      </c>
      <c r="D2709" s="219" t="s">
        <v>32659</v>
      </c>
    </row>
    <row r="2710" spans="1:4" ht="13.5">
      <c r="A2710" s="148">
        <v>91946</v>
      </c>
      <c r="B2710" s="148" t="s">
        <v>8787</v>
      </c>
      <c r="C2710" s="220" t="s">
        <v>2</v>
      </c>
      <c r="D2710" s="219" t="s">
        <v>28576</v>
      </c>
    </row>
    <row r="2711" spans="1:4" ht="13.5">
      <c r="A2711" s="148">
        <v>91947</v>
      </c>
      <c r="B2711" s="148" t="s">
        <v>8788</v>
      </c>
      <c r="C2711" s="220" t="s">
        <v>2</v>
      </c>
      <c r="D2711" s="219" t="s">
        <v>29400</v>
      </c>
    </row>
    <row r="2712" spans="1:4" ht="13.5">
      <c r="A2712" s="148">
        <v>91949</v>
      </c>
      <c r="B2712" s="148" t="s">
        <v>8789</v>
      </c>
      <c r="C2712" s="220" t="s">
        <v>2</v>
      </c>
      <c r="D2712" s="219" t="s">
        <v>28064</v>
      </c>
    </row>
    <row r="2713" spans="1:4" ht="13.5">
      <c r="A2713" s="148">
        <v>91950</v>
      </c>
      <c r="B2713" s="148" t="s">
        <v>8790</v>
      </c>
      <c r="C2713" s="220" t="s">
        <v>2</v>
      </c>
      <c r="D2713" s="219" t="s">
        <v>27889</v>
      </c>
    </row>
    <row r="2714" spans="1:4" ht="13.5">
      <c r="A2714" s="148">
        <v>91951</v>
      </c>
      <c r="B2714" s="148" t="s">
        <v>8791</v>
      </c>
      <c r="C2714" s="220" t="s">
        <v>2</v>
      </c>
      <c r="D2714" s="219" t="s">
        <v>32660</v>
      </c>
    </row>
    <row r="2715" spans="1:4" ht="13.5">
      <c r="A2715" s="148">
        <v>91952</v>
      </c>
      <c r="B2715" s="148" t="s">
        <v>8792</v>
      </c>
      <c r="C2715" s="220" t="s">
        <v>2</v>
      </c>
      <c r="D2715" s="219" t="s">
        <v>26977</v>
      </c>
    </row>
    <row r="2716" spans="1:4" ht="13.5">
      <c r="A2716" s="148">
        <v>91953</v>
      </c>
      <c r="B2716" s="148" t="s">
        <v>8793</v>
      </c>
      <c r="C2716" s="220" t="s">
        <v>2</v>
      </c>
      <c r="D2716" s="219" t="s">
        <v>32661</v>
      </c>
    </row>
    <row r="2717" spans="1:4" ht="13.5">
      <c r="A2717" s="148">
        <v>91954</v>
      </c>
      <c r="B2717" s="148" t="s">
        <v>8794</v>
      </c>
      <c r="C2717" s="220" t="s">
        <v>2</v>
      </c>
      <c r="D2717" s="219" t="s">
        <v>29855</v>
      </c>
    </row>
    <row r="2718" spans="1:4" ht="13.5">
      <c r="A2718" s="148">
        <v>91955</v>
      </c>
      <c r="B2718" s="148" t="s">
        <v>8795</v>
      </c>
      <c r="C2718" s="220" t="s">
        <v>2</v>
      </c>
      <c r="D2718" s="219" t="s">
        <v>32662</v>
      </c>
    </row>
    <row r="2719" spans="1:4" ht="13.5">
      <c r="A2719" s="148">
        <v>91956</v>
      </c>
      <c r="B2719" s="148" t="s">
        <v>8796</v>
      </c>
      <c r="C2719" s="220" t="s">
        <v>2</v>
      </c>
      <c r="D2719" s="219" t="s">
        <v>32663</v>
      </c>
    </row>
    <row r="2720" spans="1:4" ht="13.5">
      <c r="A2720" s="148">
        <v>91957</v>
      </c>
      <c r="B2720" s="148" t="s">
        <v>8797</v>
      </c>
      <c r="C2720" s="220" t="s">
        <v>2</v>
      </c>
      <c r="D2720" s="219" t="s">
        <v>26472</v>
      </c>
    </row>
    <row r="2721" spans="1:4" ht="13.5">
      <c r="A2721" s="148">
        <v>91958</v>
      </c>
      <c r="B2721" s="148" t="s">
        <v>8798</v>
      </c>
      <c r="C2721" s="220" t="s">
        <v>2</v>
      </c>
      <c r="D2721" s="219" t="s">
        <v>32664</v>
      </c>
    </row>
    <row r="2722" spans="1:4" ht="13.5">
      <c r="A2722" s="148">
        <v>91959</v>
      </c>
      <c r="B2722" s="148" t="s">
        <v>8799</v>
      </c>
      <c r="C2722" s="220" t="s">
        <v>2</v>
      </c>
      <c r="D2722" s="219" t="s">
        <v>32665</v>
      </c>
    </row>
    <row r="2723" spans="1:4" ht="13.5">
      <c r="A2723" s="148">
        <v>91960</v>
      </c>
      <c r="B2723" s="148" t="s">
        <v>8800</v>
      </c>
      <c r="C2723" s="220" t="s">
        <v>2</v>
      </c>
      <c r="D2723" s="219" t="s">
        <v>32666</v>
      </c>
    </row>
    <row r="2724" spans="1:4" ht="13.5">
      <c r="A2724" s="148">
        <v>91961</v>
      </c>
      <c r="B2724" s="148" t="s">
        <v>8801</v>
      </c>
      <c r="C2724" s="220" t="s">
        <v>2</v>
      </c>
      <c r="D2724" s="219" t="s">
        <v>32667</v>
      </c>
    </row>
    <row r="2725" spans="1:4" ht="13.5">
      <c r="A2725" s="148">
        <v>91962</v>
      </c>
      <c r="B2725" s="148" t="s">
        <v>8802</v>
      </c>
      <c r="C2725" s="220" t="s">
        <v>2</v>
      </c>
      <c r="D2725" s="219" t="s">
        <v>32668</v>
      </c>
    </row>
    <row r="2726" spans="1:4" ht="13.5">
      <c r="A2726" s="148">
        <v>91963</v>
      </c>
      <c r="B2726" s="148" t="s">
        <v>8803</v>
      </c>
      <c r="C2726" s="220" t="s">
        <v>2</v>
      </c>
      <c r="D2726" s="219" t="s">
        <v>32669</v>
      </c>
    </row>
    <row r="2727" spans="1:4" ht="13.5">
      <c r="A2727" s="148">
        <v>91964</v>
      </c>
      <c r="B2727" s="148" t="s">
        <v>8804</v>
      </c>
      <c r="C2727" s="220" t="s">
        <v>2</v>
      </c>
      <c r="D2727" s="219" t="s">
        <v>32670</v>
      </c>
    </row>
    <row r="2728" spans="1:4" ht="13.5">
      <c r="A2728" s="148">
        <v>91965</v>
      </c>
      <c r="B2728" s="148" t="s">
        <v>8805</v>
      </c>
      <c r="C2728" s="220" t="s">
        <v>2</v>
      </c>
      <c r="D2728" s="219" t="s">
        <v>32671</v>
      </c>
    </row>
    <row r="2729" spans="1:4" ht="13.5">
      <c r="A2729" s="148">
        <v>91966</v>
      </c>
      <c r="B2729" s="148" t="s">
        <v>8806</v>
      </c>
      <c r="C2729" s="220" t="s">
        <v>2</v>
      </c>
      <c r="D2729" s="219" t="s">
        <v>27988</v>
      </c>
    </row>
    <row r="2730" spans="1:4" ht="13.5">
      <c r="A2730" s="148">
        <v>91967</v>
      </c>
      <c r="B2730" s="148" t="s">
        <v>8807</v>
      </c>
      <c r="C2730" s="220" t="s">
        <v>2</v>
      </c>
      <c r="D2730" s="219" t="s">
        <v>32672</v>
      </c>
    </row>
    <row r="2731" spans="1:4" ht="13.5">
      <c r="A2731" s="148">
        <v>91968</v>
      </c>
      <c r="B2731" s="148" t="s">
        <v>8808</v>
      </c>
      <c r="C2731" s="220" t="s">
        <v>2</v>
      </c>
      <c r="D2731" s="219" t="s">
        <v>32673</v>
      </c>
    </row>
    <row r="2732" spans="1:4" ht="13.5">
      <c r="A2732" s="148">
        <v>91969</v>
      </c>
      <c r="B2732" s="148" t="s">
        <v>8809</v>
      </c>
      <c r="C2732" s="220" t="s">
        <v>2</v>
      </c>
      <c r="D2732" s="219" t="s">
        <v>30574</v>
      </c>
    </row>
    <row r="2733" spans="1:4" ht="13.5">
      <c r="A2733" s="148">
        <v>91970</v>
      </c>
      <c r="B2733" s="148" t="s">
        <v>8810</v>
      </c>
      <c r="C2733" s="220" t="s">
        <v>2</v>
      </c>
      <c r="D2733" s="219" t="s">
        <v>32674</v>
      </c>
    </row>
    <row r="2734" spans="1:4" ht="13.5">
      <c r="A2734" s="148">
        <v>91971</v>
      </c>
      <c r="B2734" s="148" t="s">
        <v>8811</v>
      </c>
      <c r="C2734" s="220" t="s">
        <v>2</v>
      </c>
      <c r="D2734" s="219" t="s">
        <v>27758</v>
      </c>
    </row>
    <row r="2735" spans="1:4" ht="13.5">
      <c r="A2735" s="148">
        <v>91972</v>
      </c>
      <c r="B2735" s="148" t="s">
        <v>8812</v>
      </c>
      <c r="C2735" s="220" t="s">
        <v>2</v>
      </c>
      <c r="D2735" s="219" t="s">
        <v>32675</v>
      </c>
    </row>
    <row r="2736" spans="1:4" ht="13.5">
      <c r="A2736" s="148">
        <v>91973</v>
      </c>
      <c r="B2736" s="148" t="s">
        <v>8813</v>
      </c>
      <c r="C2736" s="220" t="s">
        <v>2</v>
      </c>
      <c r="D2736" s="219" t="s">
        <v>32676</v>
      </c>
    </row>
    <row r="2737" spans="1:4" ht="13.5">
      <c r="A2737" s="148">
        <v>91974</v>
      </c>
      <c r="B2737" s="148" t="s">
        <v>8814</v>
      </c>
      <c r="C2737" s="220" t="s">
        <v>2</v>
      </c>
      <c r="D2737" s="219" t="s">
        <v>30248</v>
      </c>
    </row>
    <row r="2738" spans="1:4" ht="13.5">
      <c r="A2738" s="148">
        <v>91975</v>
      </c>
      <c r="B2738" s="148" t="s">
        <v>8815</v>
      </c>
      <c r="C2738" s="220" t="s">
        <v>2</v>
      </c>
      <c r="D2738" s="219" t="s">
        <v>32677</v>
      </c>
    </row>
    <row r="2739" spans="1:4" ht="13.5">
      <c r="A2739" s="148">
        <v>91976</v>
      </c>
      <c r="B2739" s="148" t="s">
        <v>8816</v>
      </c>
      <c r="C2739" s="220" t="s">
        <v>2</v>
      </c>
      <c r="D2739" s="219" t="s">
        <v>32678</v>
      </c>
    </row>
    <row r="2740" spans="1:4" ht="13.5">
      <c r="A2740" s="148">
        <v>91977</v>
      </c>
      <c r="B2740" s="148" t="s">
        <v>8817</v>
      </c>
      <c r="C2740" s="220" t="s">
        <v>2</v>
      </c>
      <c r="D2740" s="219" t="s">
        <v>32679</v>
      </c>
    </row>
    <row r="2741" spans="1:4" ht="13.5">
      <c r="A2741" s="148">
        <v>91978</v>
      </c>
      <c r="B2741" s="148" t="s">
        <v>8818</v>
      </c>
      <c r="C2741" s="220" t="s">
        <v>2</v>
      </c>
      <c r="D2741" s="219" t="s">
        <v>26990</v>
      </c>
    </row>
    <row r="2742" spans="1:4" ht="13.5">
      <c r="A2742" s="148">
        <v>91979</v>
      </c>
      <c r="B2742" s="148" t="s">
        <v>8819</v>
      </c>
      <c r="C2742" s="220" t="s">
        <v>2</v>
      </c>
      <c r="D2742" s="219" t="s">
        <v>32680</v>
      </c>
    </row>
    <row r="2743" spans="1:4" ht="13.5">
      <c r="A2743" s="148">
        <v>91980</v>
      </c>
      <c r="B2743" s="148" t="s">
        <v>8820</v>
      </c>
      <c r="C2743" s="220" t="s">
        <v>2</v>
      </c>
      <c r="D2743" s="219" t="s">
        <v>30914</v>
      </c>
    </row>
    <row r="2744" spans="1:4" ht="13.5">
      <c r="A2744" s="148">
        <v>91981</v>
      </c>
      <c r="B2744" s="148" t="s">
        <v>8821</v>
      </c>
      <c r="C2744" s="220" t="s">
        <v>2</v>
      </c>
      <c r="D2744" s="219" t="s">
        <v>32681</v>
      </c>
    </row>
    <row r="2745" spans="1:4" ht="13.5">
      <c r="A2745" s="148">
        <v>91982</v>
      </c>
      <c r="B2745" s="148" t="s">
        <v>8822</v>
      </c>
      <c r="C2745" s="220" t="s">
        <v>2</v>
      </c>
      <c r="D2745" s="219" t="s">
        <v>32682</v>
      </c>
    </row>
    <row r="2746" spans="1:4" ht="13.5">
      <c r="A2746" s="148">
        <v>91983</v>
      </c>
      <c r="B2746" s="148" t="s">
        <v>8823</v>
      </c>
      <c r="C2746" s="220" t="s">
        <v>2</v>
      </c>
      <c r="D2746" s="219" t="s">
        <v>32683</v>
      </c>
    </row>
    <row r="2747" spans="1:4" ht="13.5">
      <c r="A2747" s="148">
        <v>91984</v>
      </c>
      <c r="B2747" s="148" t="s">
        <v>8824</v>
      </c>
      <c r="C2747" s="220" t="s">
        <v>2</v>
      </c>
      <c r="D2747" s="219" t="s">
        <v>32527</v>
      </c>
    </row>
    <row r="2748" spans="1:4" ht="13.5">
      <c r="A2748" s="148">
        <v>91985</v>
      </c>
      <c r="B2748" s="148" t="s">
        <v>8825</v>
      </c>
      <c r="C2748" s="220" t="s">
        <v>2</v>
      </c>
      <c r="D2748" s="219" t="s">
        <v>32684</v>
      </c>
    </row>
    <row r="2749" spans="1:4" ht="13.5">
      <c r="A2749" s="148">
        <v>91986</v>
      </c>
      <c r="B2749" s="148" t="s">
        <v>8826</v>
      </c>
      <c r="C2749" s="220" t="s">
        <v>2</v>
      </c>
      <c r="D2749" s="219" t="s">
        <v>32685</v>
      </c>
    </row>
    <row r="2750" spans="1:4" ht="13.5">
      <c r="A2750" s="148">
        <v>91987</v>
      </c>
      <c r="B2750" s="148" t="s">
        <v>8827</v>
      </c>
      <c r="C2750" s="220" t="s">
        <v>2</v>
      </c>
      <c r="D2750" s="219" t="s">
        <v>27451</v>
      </c>
    </row>
    <row r="2751" spans="1:4" ht="13.5">
      <c r="A2751" s="148">
        <v>91988</v>
      </c>
      <c r="B2751" s="148" t="s">
        <v>8828</v>
      </c>
      <c r="C2751" s="220" t="s">
        <v>2</v>
      </c>
      <c r="D2751" s="219" t="s">
        <v>32686</v>
      </c>
    </row>
    <row r="2752" spans="1:4" ht="13.5">
      <c r="A2752" s="148">
        <v>91989</v>
      </c>
      <c r="B2752" s="148" t="s">
        <v>8829</v>
      </c>
      <c r="C2752" s="220" t="s">
        <v>2</v>
      </c>
      <c r="D2752" s="219" t="s">
        <v>28597</v>
      </c>
    </row>
    <row r="2753" spans="1:4" ht="13.5">
      <c r="A2753" s="148">
        <v>91990</v>
      </c>
      <c r="B2753" s="148" t="s">
        <v>8830</v>
      </c>
      <c r="C2753" s="220" t="s">
        <v>2</v>
      </c>
      <c r="D2753" s="219" t="s">
        <v>32687</v>
      </c>
    </row>
    <row r="2754" spans="1:4" ht="13.5">
      <c r="A2754" s="148">
        <v>91991</v>
      </c>
      <c r="B2754" s="148" t="s">
        <v>8831</v>
      </c>
      <c r="C2754" s="220" t="s">
        <v>2</v>
      </c>
      <c r="D2754" s="219" t="s">
        <v>32688</v>
      </c>
    </row>
    <row r="2755" spans="1:4" ht="13.5">
      <c r="A2755" s="148">
        <v>91992</v>
      </c>
      <c r="B2755" s="148" t="s">
        <v>8832</v>
      </c>
      <c r="C2755" s="220" t="s">
        <v>2</v>
      </c>
      <c r="D2755" s="219" t="s">
        <v>27367</v>
      </c>
    </row>
    <row r="2756" spans="1:4" ht="13.5">
      <c r="A2756" s="148">
        <v>91993</v>
      </c>
      <c r="B2756" s="148" t="s">
        <v>8833</v>
      </c>
      <c r="C2756" s="220" t="s">
        <v>2</v>
      </c>
      <c r="D2756" s="219" t="s">
        <v>27037</v>
      </c>
    </row>
    <row r="2757" spans="1:4" ht="13.5">
      <c r="A2757" s="148">
        <v>91994</v>
      </c>
      <c r="B2757" s="148" t="s">
        <v>8834</v>
      </c>
      <c r="C2757" s="220" t="s">
        <v>2</v>
      </c>
      <c r="D2757" s="219" t="s">
        <v>32273</v>
      </c>
    </row>
    <row r="2758" spans="1:4" ht="13.5">
      <c r="A2758" s="148">
        <v>91995</v>
      </c>
      <c r="B2758" s="148" t="s">
        <v>8835</v>
      </c>
      <c r="C2758" s="220" t="s">
        <v>2</v>
      </c>
      <c r="D2758" s="219" t="s">
        <v>27558</v>
      </c>
    </row>
    <row r="2759" spans="1:4" ht="13.5">
      <c r="A2759" s="148">
        <v>91996</v>
      </c>
      <c r="B2759" s="148" t="s">
        <v>8836</v>
      </c>
      <c r="C2759" s="220" t="s">
        <v>2</v>
      </c>
      <c r="D2759" s="219" t="s">
        <v>27829</v>
      </c>
    </row>
    <row r="2760" spans="1:4" ht="13.5">
      <c r="A2760" s="148">
        <v>91997</v>
      </c>
      <c r="B2760" s="148" t="s">
        <v>8837</v>
      </c>
      <c r="C2760" s="220" t="s">
        <v>2</v>
      </c>
      <c r="D2760" s="219" t="s">
        <v>28960</v>
      </c>
    </row>
    <row r="2761" spans="1:4" ht="13.5">
      <c r="A2761" s="148">
        <v>91998</v>
      </c>
      <c r="B2761" s="148" t="s">
        <v>8838</v>
      </c>
      <c r="C2761" s="220" t="s">
        <v>2</v>
      </c>
      <c r="D2761" s="219" t="s">
        <v>28478</v>
      </c>
    </row>
    <row r="2762" spans="1:4" ht="13.5">
      <c r="A2762" s="148">
        <v>91999</v>
      </c>
      <c r="B2762" s="148" t="s">
        <v>8839</v>
      </c>
      <c r="C2762" s="220" t="s">
        <v>2</v>
      </c>
      <c r="D2762" s="219" t="s">
        <v>28386</v>
      </c>
    </row>
    <row r="2763" spans="1:4" ht="13.5">
      <c r="A2763" s="148">
        <v>92000</v>
      </c>
      <c r="B2763" s="148" t="s">
        <v>8840</v>
      </c>
      <c r="C2763" s="220" t="s">
        <v>2</v>
      </c>
      <c r="D2763" s="219" t="s">
        <v>28217</v>
      </c>
    </row>
    <row r="2764" spans="1:4" ht="13.5">
      <c r="A2764" s="148">
        <v>92001</v>
      </c>
      <c r="B2764" s="148" t="s">
        <v>8841</v>
      </c>
      <c r="C2764" s="220" t="s">
        <v>2</v>
      </c>
      <c r="D2764" s="219" t="s">
        <v>30306</v>
      </c>
    </row>
    <row r="2765" spans="1:4" ht="13.5">
      <c r="A2765" s="148">
        <v>92002</v>
      </c>
      <c r="B2765" s="148" t="s">
        <v>8842</v>
      </c>
      <c r="C2765" s="220" t="s">
        <v>2</v>
      </c>
      <c r="D2765" s="219" t="s">
        <v>32689</v>
      </c>
    </row>
    <row r="2766" spans="1:4" ht="13.5">
      <c r="A2766" s="148">
        <v>92003</v>
      </c>
      <c r="B2766" s="148" t="s">
        <v>8843</v>
      </c>
      <c r="C2766" s="220" t="s">
        <v>2</v>
      </c>
      <c r="D2766" s="219" t="s">
        <v>32690</v>
      </c>
    </row>
    <row r="2767" spans="1:4" ht="13.5">
      <c r="A2767" s="148">
        <v>92004</v>
      </c>
      <c r="B2767" s="148" t="s">
        <v>8844</v>
      </c>
      <c r="C2767" s="220" t="s">
        <v>2</v>
      </c>
      <c r="D2767" s="219" t="s">
        <v>31174</v>
      </c>
    </row>
    <row r="2768" spans="1:4" ht="13.5">
      <c r="A2768" s="148">
        <v>92005</v>
      </c>
      <c r="B2768" s="148" t="s">
        <v>8845</v>
      </c>
      <c r="C2768" s="220" t="s">
        <v>2</v>
      </c>
      <c r="D2768" s="219" t="s">
        <v>32691</v>
      </c>
    </row>
    <row r="2769" spans="1:4" ht="13.5">
      <c r="A2769" s="148">
        <v>92006</v>
      </c>
      <c r="B2769" s="148" t="s">
        <v>8846</v>
      </c>
      <c r="C2769" s="220" t="s">
        <v>2</v>
      </c>
      <c r="D2769" s="219" t="s">
        <v>32685</v>
      </c>
    </row>
    <row r="2770" spans="1:4" ht="13.5">
      <c r="A2770" s="148">
        <v>92007</v>
      </c>
      <c r="B2770" s="148" t="s">
        <v>8847</v>
      </c>
      <c r="C2770" s="220" t="s">
        <v>2</v>
      </c>
      <c r="D2770" s="219" t="s">
        <v>32692</v>
      </c>
    </row>
    <row r="2771" spans="1:4" ht="13.5">
      <c r="A2771" s="148">
        <v>92008</v>
      </c>
      <c r="B2771" s="148" t="s">
        <v>8848</v>
      </c>
      <c r="C2771" s="220" t="s">
        <v>2</v>
      </c>
      <c r="D2771" s="219" t="s">
        <v>27451</v>
      </c>
    </row>
    <row r="2772" spans="1:4" ht="13.5">
      <c r="A2772" s="148">
        <v>92009</v>
      </c>
      <c r="B2772" s="148" t="s">
        <v>8849</v>
      </c>
      <c r="C2772" s="220" t="s">
        <v>2</v>
      </c>
      <c r="D2772" s="219" t="s">
        <v>32693</v>
      </c>
    </row>
    <row r="2773" spans="1:4" ht="13.5">
      <c r="A2773" s="148">
        <v>92010</v>
      </c>
      <c r="B2773" s="148" t="s">
        <v>8850</v>
      </c>
      <c r="C2773" s="220" t="s">
        <v>2</v>
      </c>
      <c r="D2773" s="219" t="s">
        <v>32694</v>
      </c>
    </row>
    <row r="2774" spans="1:4" ht="13.5">
      <c r="A2774" s="148">
        <v>92011</v>
      </c>
      <c r="B2774" s="148" t="s">
        <v>8851</v>
      </c>
      <c r="C2774" s="220" t="s">
        <v>2</v>
      </c>
      <c r="D2774" s="219" t="s">
        <v>32695</v>
      </c>
    </row>
    <row r="2775" spans="1:4" ht="13.5">
      <c r="A2775" s="148">
        <v>92012</v>
      </c>
      <c r="B2775" s="148" t="s">
        <v>8852</v>
      </c>
      <c r="C2775" s="220" t="s">
        <v>2</v>
      </c>
      <c r="D2775" s="219" t="s">
        <v>32696</v>
      </c>
    </row>
    <row r="2776" spans="1:4" ht="13.5">
      <c r="A2776" s="148">
        <v>92013</v>
      </c>
      <c r="B2776" s="148" t="s">
        <v>8853</v>
      </c>
      <c r="C2776" s="220" t="s">
        <v>2</v>
      </c>
      <c r="D2776" s="219" t="s">
        <v>32697</v>
      </c>
    </row>
    <row r="2777" spans="1:4" ht="13.5">
      <c r="A2777" s="148">
        <v>92014</v>
      </c>
      <c r="B2777" s="148" t="s">
        <v>8854</v>
      </c>
      <c r="C2777" s="220" t="s">
        <v>2</v>
      </c>
      <c r="D2777" s="219" t="s">
        <v>30855</v>
      </c>
    </row>
    <row r="2778" spans="1:4" ht="13.5">
      <c r="A2778" s="148">
        <v>92015</v>
      </c>
      <c r="B2778" s="148" t="s">
        <v>8855</v>
      </c>
      <c r="C2778" s="220" t="s">
        <v>2</v>
      </c>
      <c r="D2778" s="219" t="s">
        <v>32698</v>
      </c>
    </row>
    <row r="2779" spans="1:4" ht="13.5">
      <c r="A2779" s="148">
        <v>92016</v>
      </c>
      <c r="B2779" s="148" t="s">
        <v>8856</v>
      </c>
      <c r="C2779" s="220" t="s">
        <v>2</v>
      </c>
      <c r="D2779" s="219" t="s">
        <v>28208</v>
      </c>
    </row>
    <row r="2780" spans="1:4" ht="13.5">
      <c r="A2780" s="148">
        <v>92017</v>
      </c>
      <c r="B2780" s="148" t="s">
        <v>8857</v>
      </c>
      <c r="C2780" s="220" t="s">
        <v>2</v>
      </c>
      <c r="D2780" s="219" t="s">
        <v>32699</v>
      </c>
    </row>
    <row r="2781" spans="1:4" ht="13.5">
      <c r="A2781" s="148">
        <v>92018</v>
      </c>
      <c r="B2781" s="148" t="s">
        <v>8858</v>
      </c>
      <c r="C2781" s="220" t="s">
        <v>2</v>
      </c>
      <c r="D2781" s="219" t="s">
        <v>32700</v>
      </c>
    </row>
    <row r="2782" spans="1:4" ht="13.5">
      <c r="A2782" s="148">
        <v>92019</v>
      </c>
      <c r="B2782" s="148" t="s">
        <v>8859</v>
      </c>
      <c r="C2782" s="220" t="s">
        <v>2</v>
      </c>
      <c r="D2782" s="219" t="s">
        <v>32701</v>
      </c>
    </row>
    <row r="2783" spans="1:4" ht="13.5">
      <c r="A2783" s="148">
        <v>92020</v>
      </c>
      <c r="B2783" s="148" t="s">
        <v>8860</v>
      </c>
      <c r="C2783" s="220" t="s">
        <v>2</v>
      </c>
      <c r="D2783" s="219" t="s">
        <v>32702</v>
      </c>
    </row>
    <row r="2784" spans="1:4" ht="13.5">
      <c r="A2784" s="148">
        <v>92021</v>
      </c>
      <c r="B2784" s="148" t="s">
        <v>8861</v>
      </c>
      <c r="C2784" s="220" t="s">
        <v>2</v>
      </c>
      <c r="D2784" s="219" t="s">
        <v>32703</v>
      </c>
    </row>
    <row r="2785" spans="1:4" ht="13.5">
      <c r="A2785" s="148">
        <v>92022</v>
      </c>
      <c r="B2785" s="148" t="s">
        <v>8862</v>
      </c>
      <c r="C2785" s="220" t="s">
        <v>2</v>
      </c>
      <c r="D2785" s="219" t="s">
        <v>32704</v>
      </c>
    </row>
    <row r="2786" spans="1:4" ht="13.5">
      <c r="A2786" s="148">
        <v>92023</v>
      </c>
      <c r="B2786" s="148" t="s">
        <v>8863</v>
      </c>
      <c r="C2786" s="220" t="s">
        <v>2</v>
      </c>
      <c r="D2786" s="219" t="s">
        <v>32705</v>
      </c>
    </row>
    <row r="2787" spans="1:4" ht="13.5">
      <c r="A2787" s="148">
        <v>92024</v>
      </c>
      <c r="B2787" s="148" t="s">
        <v>8864</v>
      </c>
      <c r="C2787" s="220" t="s">
        <v>2</v>
      </c>
      <c r="D2787" s="219" t="s">
        <v>32706</v>
      </c>
    </row>
    <row r="2788" spans="1:4" ht="13.5">
      <c r="A2788" s="148">
        <v>92025</v>
      </c>
      <c r="B2788" s="148" t="s">
        <v>8865</v>
      </c>
      <c r="C2788" s="220" t="s">
        <v>2</v>
      </c>
      <c r="D2788" s="219" t="s">
        <v>32707</v>
      </c>
    </row>
    <row r="2789" spans="1:4" ht="13.5">
      <c r="A2789" s="148">
        <v>92026</v>
      </c>
      <c r="B2789" s="148" t="s">
        <v>8866</v>
      </c>
      <c r="C2789" s="220" t="s">
        <v>2</v>
      </c>
      <c r="D2789" s="219" t="s">
        <v>32708</v>
      </c>
    </row>
    <row r="2790" spans="1:4" ht="13.5">
      <c r="A2790" s="148">
        <v>92027</v>
      </c>
      <c r="B2790" s="148" t="s">
        <v>8867</v>
      </c>
      <c r="C2790" s="220" t="s">
        <v>2</v>
      </c>
      <c r="D2790" s="219" t="s">
        <v>32709</v>
      </c>
    </row>
    <row r="2791" spans="1:4" ht="13.5">
      <c r="A2791" s="148">
        <v>92028</v>
      </c>
      <c r="B2791" s="148" t="s">
        <v>8868</v>
      </c>
      <c r="C2791" s="220" t="s">
        <v>2</v>
      </c>
      <c r="D2791" s="219" t="s">
        <v>32710</v>
      </c>
    </row>
    <row r="2792" spans="1:4" ht="13.5">
      <c r="A2792" s="148">
        <v>92029</v>
      </c>
      <c r="B2792" s="148" t="s">
        <v>8869</v>
      </c>
      <c r="C2792" s="220" t="s">
        <v>2</v>
      </c>
      <c r="D2792" s="219" t="s">
        <v>32711</v>
      </c>
    </row>
    <row r="2793" spans="1:4" ht="13.5">
      <c r="A2793" s="148">
        <v>92030</v>
      </c>
      <c r="B2793" s="148" t="s">
        <v>8870</v>
      </c>
      <c r="C2793" s="220" t="s">
        <v>2</v>
      </c>
      <c r="D2793" s="219" t="s">
        <v>32712</v>
      </c>
    </row>
    <row r="2794" spans="1:4" ht="13.5">
      <c r="A2794" s="148">
        <v>92031</v>
      </c>
      <c r="B2794" s="148" t="s">
        <v>8871</v>
      </c>
      <c r="C2794" s="220" t="s">
        <v>2</v>
      </c>
      <c r="D2794" s="219" t="s">
        <v>32713</v>
      </c>
    </row>
    <row r="2795" spans="1:4" ht="13.5">
      <c r="A2795" s="148">
        <v>92032</v>
      </c>
      <c r="B2795" s="148" t="s">
        <v>8872</v>
      </c>
      <c r="C2795" s="220" t="s">
        <v>2</v>
      </c>
      <c r="D2795" s="219" t="s">
        <v>32714</v>
      </c>
    </row>
    <row r="2796" spans="1:4" ht="13.5">
      <c r="A2796" s="148">
        <v>92033</v>
      </c>
      <c r="B2796" s="148" t="s">
        <v>8873</v>
      </c>
      <c r="C2796" s="220" t="s">
        <v>2</v>
      </c>
      <c r="D2796" s="219" t="s">
        <v>32715</v>
      </c>
    </row>
    <row r="2797" spans="1:4" ht="13.5">
      <c r="A2797" s="148">
        <v>92034</v>
      </c>
      <c r="B2797" s="148" t="s">
        <v>8874</v>
      </c>
      <c r="C2797" s="220" t="s">
        <v>2</v>
      </c>
      <c r="D2797" s="219" t="s">
        <v>32716</v>
      </c>
    </row>
    <row r="2798" spans="1:4" ht="13.5">
      <c r="A2798" s="148">
        <v>92035</v>
      </c>
      <c r="B2798" s="148" t="s">
        <v>8875</v>
      </c>
      <c r="C2798" s="220" t="s">
        <v>2</v>
      </c>
      <c r="D2798" s="219" t="s">
        <v>32717</v>
      </c>
    </row>
    <row r="2799" spans="1:4" ht="13.5">
      <c r="A2799" s="148">
        <v>97583</v>
      </c>
      <c r="B2799" s="148" t="s">
        <v>12953</v>
      </c>
      <c r="C2799" s="220" t="s">
        <v>2</v>
      </c>
      <c r="D2799" s="219" t="s">
        <v>32718</v>
      </c>
    </row>
    <row r="2800" spans="1:4" ht="13.5">
      <c r="A2800" s="148">
        <v>97584</v>
      </c>
      <c r="B2800" s="148" t="s">
        <v>12954</v>
      </c>
      <c r="C2800" s="220" t="s">
        <v>2</v>
      </c>
      <c r="D2800" s="219" t="s">
        <v>32719</v>
      </c>
    </row>
    <row r="2801" spans="1:4" ht="13.5">
      <c r="A2801" s="148">
        <v>97585</v>
      </c>
      <c r="B2801" s="148" t="s">
        <v>12955</v>
      </c>
      <c r="C2801" s="220" t="s">
        <v>2</v>
      </c>
      <c r="D2801" s="219" t="s">
        <v>32720</v>
      </c>
    </row>
    <row r="2802" spans="1:4" ht="13.5">
      <c r="A2802" s="148">
        <v>97586</v>
      </c>
      <c r="B2802" s="148" t="s">
        <v>12956</v>
      </c>
      <c r="C2802" s="220" t="s">
        <v>2</v>
      </c>
      <c r="D2802" s="219" t="s">
        <v>32721</v>
      </c>
    </row>
    <row r="2803" spans="1:4" ht="13.5">
      <c r="A2803" s="148">
        <v>97587</v>
      </c>
      <c r="B2803" s="148" t="s">
        <v>12957</v>
      </c>
      <c r="C2803" s="220" t="s">
        <v>2</v>
      </c>
      <c r="D2803" s="219" t="s">
        <v>32722</v>
      </c>
    </row>
    <row r="2804" spans="1:4" ht="13.5">
      <c r="A2804" s="148">
        <v>97589</v>
      </c>
      <c r="B2804" s="148" t="s">
        <v>12958</v>
      </c>
      <c r="C2804" s="220" t="s">
        <v>2</v>
      </c>
      <c r="D2804" s="219" t="s">
        <v>32723</v>
      </c>
    </row>
    <row r="2805" spans="1:4" ht="13.5">
      <c r="A2805" s="148">
        <v>97590</v>
      </c>
      <c r="B2805" s="148" t="s">
        <v>12959</v>
      </c>
      <c r="C2805" s="220" t="s">
        <v>2</v>
      </c>
      <c r="D2805" s="219" t="s">
        <v>32724</v>
      </c>
    </row>
    <row r="2806" spans="1:4" ht="13.5">
      <c r="A2806" s="148">
        <v>97591</v>
      </c>
      <c r="B2806" s="148" t="s">
        <v>12960</v>
      </c>
      <c r="C2806" s="220" t="s">
        <v>2</v>
      </c>
      <c r="D2806" s="219" t="s">
        <v>32725</v>
      </c>
    </row>
    <row r="2807" spans="1:4" ht="13.5">
      <c r="A2807" s="148">
        <v>97592</v>
      </c>
      <c r="B2807" s="148" t="s">
        <v>12961</v>
      </c>
      <c r="C2807" s="220" t="s">
        <v>2</v>
      </c>
      <c r="D2807" s="219" t="s">
        <v>32726</v>
      </c>
    </row>
    <row r="2808" spans="1:4" ht="13.5">
      <c r="A2808" s="148">
        <v>97593</v>
      </c>
      <c r="B2808" s="148" t="s">
        <v>12962</v>
      </c>
      <c r="C2808" s="220" t="s">
        <v>2</v>
      </c>
      <c r="D2808" s="219" t="s">
        <v>32727</v>
      </c>
    </row>
    <row r="2809" spans="1:4" ht="13.5">
      <c r="A2809" s="148">
        <v>97594</v>
      </c>
      <c r="B2809" s="148" t="s">
        <v>12963</v>
      </c>
      <c r="C2809" s="220" t="s">
        <v>2</v>
      </c>
      <c r="D2809" s="219" t="s">
        <v>32728</v>
      </c>
    </row>
    <row r="2810" spans="1:4" ht="13.5">
      <c r="A2810" s="148">
        <v>97595</v>
      </c>
      <c r="B2810" s="148" t="s">
        <v>12964</v>
      </c>
      <c r="C2810" s="220" t="s">
        <v>2</v>
      </c>
      <c r="D2810" s="219" t="s">
        <v>32729</v>
      </c>
    </row>
    <row r="2811" spans="1:4" ht="13.5">
      <c r="A2811" s="148">
        <v>97596</v>
      </c>
      <c r="B2811" s="148" t="s">
        <v>12965</v>
      </c>
      <c r="C2811" s="220" t="s">
        <v>2</v>
      </c>
      <c r="D2811" s="219" t="s">
        <v>32730</v>
      </c>
    </row>
    <row r="2812" spans="1:4" ht="13.5">
      <c r="A2812" s="148">
        <v>97597</v>
      </c>
      <c r="B2812" s="148" t="s">
        <v>12966</v>
      </c>
      <c r="C2812" s="220" t="s">
        <v>2</v>
      </c>
      <c r="D2812" s="219" t="s">
        <v>32731</v>
      </c>
    </row>
    <row r="2813" spans="1:4" ht="13.5">
      <c r="A2813" s="148">
        <v>97598</v>
      </c>
      <c r="B2813" s="148" t="s">
        <v>12967</v>
      </c>
      <c r="C2813" s="220" t="s">
        <v>2</v>
      </c>
      <c r="D2813" s="219" t="s">
        <v>32732</v>
      </c>
    </row>
    <row r="2814" spans="1:4" ht="13.5">
      <c r="A2814" s="148">
        <v>97599</v>
      </c>
      <c r="B2814" s="148" t="s">
        <v>12968</v>
      </c>
      <c r="C2814" s="220" t="s">
        <v>2</v>
      </c>
      <c r="D2814" s="219" t="s">
        <v>28919</v>
      </c>
    </row>
    <row r="2815" spans="1:4" ht="13.5">
      <c r="A2815" s="148">
        <v>97609</v>
      </c>
      <c r="B2815" s="148" t="s">
        <v>12969</v>
      </c>
      <c r="C2815" s="220" t="s">
        <v>2</v>
      </c>
      <c r="D2815" s="219" t="s">
        <v>32733</v>
      </c>
    </row>
    <row r="2816" spans="1:4" ht="13.5">
      <c r="A2816" s="148">
        <v>97610</v>
      </c>
      <c r="B2816" s="148" t="s">
        <v>12970</v>
      </c>
      <c r="C2816" s="220" t="s">
        <v>2</v>
      </c>
      <c r="D2816" s="219" t="s">
        <v>32734</v>
      </c>
    </row>
    <row r="2817" spans="1:4" ht="13.5">
      <c r="A2817" s="148">
        <v>97611</v>
      </c>
      <c r="B2817" s="148" t="s">
        <v>12971</v>
      </c>
      <c r="C2817" s="220" t="s">
        <v>2</v>
      </c>
      <c r="D2817" s="219" t="s">
        <v>32510</v>
      </c>
    </row>
    <row r="2818" spans="1:4" ht="13.5">
      <c r="A2818" s="148">
        <v>97612</v>
      </c>
      <c r="B2818" s="148" t="s">
        <v>12972</v>
      </c>
      <c r="C2818" s="220" t="s">
        <v>2</v>
      </c>
      <c r="D2818" s="219" t="s">
        <v>26363</v>
      </c>
    </row>
    <row r="2819" spans="1:4" ht="13.5">
      <c r="A2819" s="148">
        <v>97613</v>
      </c>
      <c r="B2819" s="148" t="s">
        <v>12973</v>
      </c>
      <c r="C2819" s="220" t="s">
        <v>2</v>
      </c>
      <c r="D2819" s="219" t="s">
        <v>32735</v>
      </c>
    </row>
    <row r="2820" spans="1:4" ht="13.5">
      <c r="A2820" s="148">
        <v>97614</v>
      </c>
      <c r="B2820" s="148" t="s">
        <v>12974</v>
      </c>
      <c r="C2820" s="220" t="s">
        <v>2</v>
      </c>
      <c r="D2820" s="219" t="s">
        <v>32736</v>
      </c>
    </row>
    <row r="2821" spans="1:4" ht="13.5">
      <c r="A2821" s="148">
        <v>97615</v>
      </c>
      <c r="B2821" s="148" t="s">
        <v>12975</v>
      </c>
      <c r="C2821" s="220" t="s">
        <v>2</v>
      </c>
      <c r="D2821" s="219" t="s">
        <v>32159</v>
      </c>
    </row>
    <row r="2822" spans="1:4" ht="13.5">
      <c r="A2822" s="148">
        <v>97616</v>
      </c>
      <c r="B2822" s="148" t="s">
        <v>12976</v>
      </c>
      <c r="C2822" s="220" t="s">
        <v>2</v>
      </c>
      <c r="D2822" s="219" t="s">
        <v>31840</v>
      </c>
    </row>
    <row r="2823" spans="1:4" ht="13.5">
      <c r="A2823" s="148">
        <v>97617</v>
      </c>
      <c r="B2823" s="148" t="s">
        <v>12977</v>
      </c>
      <c r="C2823" s="220" t="s">
        <v>2</v>
      </c>
      <c r="D2823" s="219" t="s">
        <v>27329</v>
      </c>
    </row>
    <row r="2824" spans="1:4" ht="13.5">
      <c r="A2824" s="148">
        <v>97618</v>
      </c>
      <c r="B2824" s="148" t="s">
        <v>12978</v>
      </c>
      <c r="C2824" s="220" t="s">
        <v>2</v>
      </c>
      <c r="D2824" s="219" t="s">
        <v>32737</v>
      </c>
    </row>
    <row r="2825" spans="1:4" ht="13.5">
      <c r="A2825" s="148">
        <v>100902</v>
      </c>
      <c r="B2825" s="148" t="s">
        <v>12979</v>
      </c>
      <c r="C2825" s="220" t="s">
        <v>2</v>
      </c>
      <c r="D2825" s="219" t="s">
        <v>31210</v>
      </c>
    </row>
    <row r="2826" spans="1:4" ht="13.5">
      <c r="A2826" s="148">
        <v>100903</v>
      </c>
      <c r="B2826" s="148" t="s">
        <v>12980</v>
      </c>
      <c r="C2826" s="220" t="s">
        <v>2</v>
      </c>
      <c r="D2826" s="219" t="s">
        <v>32738</v>
      </c>
    </row>
    <row r="2827" spans="1:4" ht="13.5">
      <c r="A2827" s="148">
        <v>100904</v>
      </c>
      <c r="B2827" s="148" t="s">
        <v>12981</v>
      </c>
      <c r="C2827" s="220" t="s">
        <v>2</v>
      </c>
      <c r="D2827" s="219" t="s">
        <v>32718</v>
      </c>
    </row>
    <row r="2828" spans="1:4" ht="13.5">
      <c r="A2828" s="148">
        <v>100905</v>
      </c>
      <c r="B2828" s="148" t="s">
        <v>12982</v>
      </c>
      <c r="C2828" s="220" t="s">
        <v>2</v>
      </c>
      <c r="D2828" s="219" t="s">
        <v>32739</v>
      </c>
    </row>
    <row r="2829" spans="1:4" ht="13.5">
      <c r="A2829" s="148">
        <v>100906</v>
      </c>
      <c r="B2829" s="148" t="s">
        <v>12983</v>
      </c>
      <c r="C2829" s="220" t="s">
        <v>2</v>
      </c>
      <c r="D2829" s="219" t="s">
        <v>32740</v>
      </c>
    </row>
    <row r="2830" spans="1:4" ht="13.5">
      <c r="A2830" s="148">
        <v>100919</v>
      </c>
      <c r="B2830" s="148" t="s">
        <v>12984</v>
      </c>
      <c r="C2830" s="220" t="s">
        <v>2</v>
      </c>
      <c r="D2830" s="219" t="s">
        <v>32741</v>
      </c>
    </row>
    <row r="2831" spans="1:4" ht="13.5">
      <c r="A2831" s="148">
        <v>100920</v>
      </c>
      <c r="B2831" s="148" t="s">
        <v>12985</v>
      </c>
      <c r="C2831" s="220" t="s">
        <v>2</v>
      </c>
      <c r="D2831" s="219" t="s">
        <v>32742</v>
      </c>
    </row>
    <row r="2832" spans="1:4" ht="13.5">
      <c r="A2832" s="148">
        <v>100921</v>
      </c>
      <c r="B2832" s="148" t="s">
        <v>12986</v>
      </c>
      <c r="C2832" s="220" t="s">
        <v>2</v>
      </c>
      <c r="D2832" s="219" t="s">
        <v>32743</v>
      </c>
    </row>
    <row r="2833" spans="1:4" ht="13.5">
      <c r="A2833" s="148">
        <v>100922</v>
      </c>
      <c r="B2833" s="148" t="s">
        <v>12987</v>
      </c>
      <c r="C2833" s="220" t="s">
        <v>2</v>
      </c>
      <c r="D2833" s="219" t="s">
        <v>32744</v>
      </c>
    </row>
    <row r="2834" spans="1:4" ht="13.5">
      <c r="A2834" s="148">
        <v>100923</v>
      </c>
      <c r="B2834" s="148" t="s">
        <v>12988</v>
      </c>
      <c r="C2834" s="220" t="s">
        <v>2</v>
      </c>
      <c r="D2834" s="219" t="s">
        <v>32745</v>
      </c>
    </row>
    <row r="2835" spans="1:4" ht="13.5">
      <c r="A2835" s="148">
        <v>101489</v>
      </c>
      <c r="B2835" s="148" t="s">
        <v>24027</v>
      </c>
      <c r="C2835" s="220" t="s">
        <v>2</v>
      </c>
      <c r="D2835" s="219" t="s">
        <v>32746</v>
      </c>
    </row>
    <row r="2836" spans="1:4" ht="13.5">
      <c r="A2836" s="148">
        <v>101490</v>
      </c>
      <c r="B2836" s="148" t="s">
        <v>24028</v>
      </c>
      <c r="C2836" s="220" t="s">
        <v>2</v>
      </c>
      <c r="D2836" s="219" t="s">
        <v>32747</v>
      </c>
    </row>
    <row r="2837" spans="1:4" ht="13.5">
      <c r="A2837" s="148">
        <v>101491</v>
      </c>
      <c r="B2837" s="148" t="s">
        <v>24029</v>
      </c>
      <c r="C2837" s="220" t="s">
        <v>2</v>
      </c>
      <c r="D2837" s="219" t="s">
        <v>32748</v>
      </c>
    </row>
    <row r="2838" spans="1:4" ht="13.5">
      <c r="A2838" s="148">
        <v>101492</v>
      </c>
      <c r="B2838" s="148" t="s">
        <v>24030</v>
      </c>
      <c r="C2838" s="220" t="s">
        <v>2</v>
      </c>
      <c r="D2838" s="219" t="s">
        <v>32749</v>
      </c>
    </row>
    <row r="2839" spans="1:4" ht="13.5">
      <c r="A2839" s="148">
        <v>101493</v>
      </c>
      <c r="B2839" s="148" t="s">
        <v>24031</v>
      </c>
      <c r="C2839" s="220" t="s">
        <v>2</v>
      </c>
      <c r="D2839" s="219" t="s">
        <v>32750</v>
      </c>
    </row>
    <row r="2840" spans="1:4" ht="13.5">
      <c r="A2840" s="148">
        <v>101494</v>
      </c>
      <c r="B2840" s="148" t="s">
        <v>24032</v>
      </c>
      <c r="C2840" s="220" t="s">
        <v>2</v>
      </c>
      <c r="D2840" s="219" t="s">
        <v>32751</v>
      </c>
    </row>
    <row r="2841" spans="1:4" ht="13.5">
      <c r="A2841" s="148">
        <v>101495</v>
      </c>
      <c r="B2841" s="148" t="s">
        <v>24033</v>
      </c>
      <c r="C2841" s="220" t="s">
        <v>2</v>
      </c>
      <c r="D2841" s="219" t="s">
        <v>32752</v>
      </c>
    </row>
    <row r="2842" spans="1:4" ht="13.5">
      <c r="A2842" s="148">
        <v>101496</v>
      </c>
      <c r="B2842" s="148" t="s">
        <v>24034</v>
      </c>
      <c r="C2842" s="220" t="s">
        <v>2</v>
      </c>
      <c r="D2842" s="219" t="s">
        <v>32753</v>
      </c>
    </row>
    <row r="2843" spans="1:4" ht="13.5">
      <c r="A2843" s="148">
        <v>101497</v>
      </c>
      <c r="B2843" s="148" t="s">
        <v>24035</v>
      </c>
      <c r="C2843" s="220" t="s">
        <v>2</v>
      </c>
      <c r="D2843" s="219" t="s">
        <v>32754</v>
      </c>
    </row>
    <row r="2844" spans="1:4" ht="13.5">
      <c r="A2844" s="148">
        <v>101498</v>
      </c>
      <c r="B2844" s="148" t="s">
        <v>24036</v>
      </c>
      <c r="C2844" s="220" t="s">
        <v>2</v>
      </c>
      <c r="D2844" s="219" t="s">
        <v>32755</v>
      </c>
    </row>
    <row r="2845" spans="1:4" ht="13.5">
      <c r="A2845" s="148">
        <v>101499</v>
      </c>
      <c r="B2845" s="148" t="s">
        <v>24037</v>
      </c>
      <c r="C2845" s="220" t="s">
        <v>2</v>
      </c>
      <c r="D2845" s="219" t="s">
        <v>32756</v>
      </c>
    </row>
    <row r="2846" spans="1:4" ht="13.5">
      <c r="A2846" s="148">
        <v>101500</v>
      </c>
      <c r="B2846" s="148" t="s">
        <v>24038</v>
      </c>
      <c r="C2846" s="220" t="s">
        <v>2</v>
      </c>
      <c r="D2846" s="219" t="s">
        <v>32757</v>
      </c>
    </row>
    <row r="2847" spans="1:4" ht="13.5">
      <c r="A2847" s="148">
        <v>101501</v>
      </c>
      <c r="B2847" s="148" t="s">
        <v>24039</v>
      </c>
      <c r="C2847" s="220" t="s">
        <v>2</v>
      </c>
      <c r="D2847" s="219" t="s">
        <v>32758</v>
      </c>
    </row>
    <row r="2848" spans="1:4" ht="13.5">
      <c r="A2848" s="148">
        <v>101502</v>
      </c>
      <c r="B2848" s="148" t="s">
        <v>24040</v>
      </c>
      <c r="C2848" s="220" t="s">
        <v>2</v>
      </c>
      <c r="D2848" s="219" t="s">
        <v>32759</v>
      </c>
    </row>
    <row r="2849" spans="1:4" ht="13.5">
      <c r="A2849" s="148">
        <v>101503</v>
      </c>
      <c r="B2849" s="148" t="s">
        <v>24041</v>
      </c>
      <c r="C2849" s="220" t="s">
        <v>2</v>
      </c>
      <c r="D2849" s="219" t="s">
        <v>32760</v>
      </c>
    </row>
    <row r="2850" spans="1:4" ht="13.5">
      <c r="A2850" s="148">
        <v>101504</v>
      </c>
      <c r="B2850" s="148" t="s">
        <v>24042</v>
      </c>
      <c r="C2850" s="220" t="s">
        <v>2</v>
      </c>
      <c r="D2850" s="219" t="s">
        <v>32761</v>
      </c>
    </row>
    <row r="2851" spans="1:4" ht="13.5">
      <c r="A2851" s="148">
        <v>101505</v>
      </c>
      <c r="B2851" s="148" t="s">
        <v>24043</v>
      </c>
      <c r="C2851" s="220" t="s">
        <v>2</v>
      </c>
      <c r="D2851" s="219" t="s">
        <v>31521</v>
      </c>
    </row>
    <row r="2852" spans="1:4" ht="13.5">
      <c r="A2852" s="148">
        <v>101506</v>
      </c>
      <c r="B2852" s="148" t="s">
        <v>24044</v>
      </c>
      <c r="C2852" s="220" t="s">
        <v>2</v>
      </c>
      <c r="D2852" s="219" t="s">
        <v>32762</v>
      </c>
    </row>
    <row r="2853" spans="1:4" ht="13.5">
      <c r="A2853" s="148">
        <v>101507</v>
      </c>
      <c r="B2853" s="148" t="s">
        <v>24045</v>
      </c>
      <c r="C2853" s="220" t="s">
        <v>2</v>
      </c>
      <c r="D2853" s="219" t="s">
        <v>32763</v>
      </c>
    </row>
    <row r="2854" spans="1:4" ht="13.5">
      <c r="A2854" s="148">
        <v>101508</v>
      </c>
      <c r="B2854" s="148" t="s">
        <v>24046</v>
      </c>
      <c r="C2854" s="220" t="s">
        <v>2</v>
      </c>
      <c r="D2854" s="219" t="s">
        <v>32764</v>
      </c>
    </row>
    <row r="2855" spans="1:4" ht="13.5">
      <c r="A2855" s="148">
        <v>101509</v>
      </c>
      <c r="B2855" s="148" t="s">
        <v>24047</v>
      </c>
      <c r="C2855" s="220" t="s">
        <v>2</v>
      </c>
      <c r="D2855" s="219" t="s">
        <v>32765</v>
      </c>
    </row>
    <row r="2856" spans="1:4" ht="13.5">
      <c r="A2856" s="148">
        <v>101510</v>
      </c>
      <c r="B2856" s="148" t="s">
        <v>24048</v>
      </c>
      <c r="C2856" s="220" t="s">
        <v>2</v>
      </c>
      <c r="D2856" s="219" t="s">
        <v>32766</v>
      </c>
    </row>
    <row r="2857" spans="1:4" ht="13.5">
      <c r="A2857" s="148">
        <v>101511</v>
      </c>
      <c r="B2857" s="148" t="s">
        <v>24049</v>
      </c>
      <c r="C2857" s="220" t="s">
        <v>2</v>
      </c>
      <c r="D2857" s="219" t="s">
        <v>32767</v>
      </c>
    </row>
    <row r="2858" spans="1:4" ht="13.5">
      <c r="A2858" s="148">
        <v>101512</v>
      </c>
      <c r="B2858" s="148" t="s">
        <v>24050</v>
      </c>
      <c r="C2858" s="220" t="s">
        <v>2</v>
      </c>
      <c r="D2858" s="219" t="s">
        <v>32768</v>
      </c>
    </row>
    <row r="2859" spans="1:4" ht="13.5">
      <c r="A2859" s="148">
        <v>101513</v>
      </c>
      <c r="B2859" s="148" t="s">
        <v>24051</v>
      </c>
      <c r="C2859" s="220" t="s">
        <v>2</v>
      </c>
      <c r="D2859" s="219" t="s">
        <v>32769</v>
      </c>
    </row>
    <row r="2860" spans="1:4" ht="13.5">
      <c r="A2860" s="148">
        <v>101514</v>
      </c>
      <c r="B2860" s="148" t="s">
        <v>24052</v>
      </c>
      <c r="C2860" s="220" t="s">
        <v>2</v>
      </c>
      <c r="D2860" s="219" t="s">
        <v>32770</v>
      </c>
    </row>
    <row r="2861" spans="1:4" ht="13.5">
      <c r="A2861" s="148">
        <v>101515</v>
      </c>
      <c r="B2861" s="148" t="s">
        <v>24053</v>
      </c>
      <c r="C2861" s="220" t="s">
        <v>2</v>
      </c>
      <c r="D2861" s="219" t="s">
        <v>32771</v>
      </c>
    </row>
    <row r="2862" spans="1:4" ht="13.5">
      <c r="A2862" s="148">
        <v>101516</v>
      </c>
      <c r="B2862" s="148" t="s">
        <v>24054</v>
      </c>
      <c r="C2862" s="220" t="s">
        <v>2</v>
      </c>
      <c r="D2862" s="219" t="s">
        <v>32772</v>
      </c>
    </row>
    <row r="2863" spans="1:4" ht="13.5">
      <c r="A2863" s="148">
        <v>101517</v>
      </c>
      <c r="B2863" s="148" t="s">
        <v>24055</v>
      </c>
      <c r="C2863" s="220" t="s">
        <v>2</v>
      </c>
      <c r="D2863" s="219" t="s">
        <v>32773</v>
      </c>
    </row>
    <row r="2864" spans="1:4" ht="13.5">
      <c r="A2864" s="148">
        <v>101518</v>
      </c>
      <c r="B2864" s="148" t="s">
        <v>24056</v>
      </c>
      <c r="C2864" s="220" t="s">
        <v>2</v>
      </c>
      <c r="D2864" s="219" t="s">
        <v>32774</v>
      </c>
    </row>
    <row r="2865" spans="1:4" ht="13.5">
      <c r="A2865" s="148">
        <v>101519</v>
      </c>
      <c r="B2865" s="148" t="s">
        <v>24057</v>
      </c>
      <c r="C2865" s="220" t="s">
        <v>2</v>
      </c>
      <c r="D2865" s="219" t="s">
        <v>32775</v>
      </c>
    </row>
    <row r="2866" spans="1:4" ht="13.5">
      <c r="A2866" s="148">
        <v>101520</v>
      </c>
      <c r="B2866" s="148" t="s">
        <v>24058</v>
      </c>
      <c r="C2866" s="220" t="s">
        <v>2</v>
      </c>
      <c r="D2866" s="219" t="s">
        <v>32776</v>
      </c>
    </row>
    <row r="2867" spans="1:4" ht="13.5">
      <c r="A2867" s="148">
        <v>101521</v>
      </c>
      <c r="B2867" s="148" t="s">
        <v>24059</v>
      </c>
      <c r="C2867" s="220" t="s">
        <v>2</v>
      </c>
      <c r="D2867" s="219" t="s">
        <v>32777</v>
      </c>
    </row>
    <row r="2868" spans="1:4" ht="13.5">
      <c r="A2868" s="148">
        <v>101522</v>
      </c>
      <c r="B2868" s="148" t="s">
        <v>24060</v>
      </c>
      <c r="C2868" s="220" t="s">
        <v>2</v>
      </c>
      <c r="D2868" s="219" t="s">
        <v>32778</v>
      </c>
    </row>
    <row r="2869" spans="1:4" ht="13.5">
      <c r="A2869" s="148">
        <v>101523</v>
      </c>
      <c r="B2869" s="148" t="s">
        <v>24061</v>
      </c>
      <c r="C2869" s="220" t="s">
        <v>2</v>
      </c>
      <c r="D2869" s="219" t="s">
        <v>32779</v>
      </c>
    </row>
    <row r="2870" spans="1:4" ht="13.5">
      <c r="A2870" s="148">
        <v>101524</v>
      </c>
      <c r="B2870" s="148" t="s">
        <v>24062</v>
      </c>
      <c r="C2870" s="220" t="s">
        <v>2</v>
      </c>
      <c r="D2870" s="219" t="s">
        <v>32780</v>
      </c>
    </row>
    <row r="2871" spans="1:4" ht="13.5">
      <c r="A2871" s="148">
        <v>101525</v>
      </c>
      <c r="B2871" s="148" t="s">
        <v>24063</v>
      </c>
      <c r="C2871" s="220" t="s">
        <v>2</v>
      </c>
      <c r="D2871" s="219" t="s">
        <v>32781</v>
      </c>
    </row>
    <row r="2872" spans="1:4" ht="13.5">
      <c r="A2872" s="148">
        <v>101526</v>
      </c>
      <c r="B2872" s="148" t="s">
        <v>24064</v>
      </c>
      <c r="C2872" s="220" t="s">
        <v>2</v>
      </c>
      <c r="D2872" s="219" t="s">
        <v>32782</v>
      </c>
    </row>
    <row r="2873" spans="1:4" ht="13.5">
      <c r="A2873" s="148">
        <v>101527</v>
      </c>
      <c r="B2873" s="148" t="s">
        <v>24065</v>
      </c>
      <c r="C2873" s="220" t="s">
        <v>2</v>
      </c>
      <c r="D2873" s="219" t="s">
        <v>32783</v>
      </c>
    </row>
    <row r="2874" spans="1:4" ht="13.5">
      <c r="A2874" s="148">
        <v>101528</v>
      </c>
      <c r="B2874" s="148" t="s">
        <v>24066</v>
      </c>
      <c r="C2874" s="220" t="s">
        <v>2</v>
      </c>
      <c r="D2874" s="219" t="s">
        <v>32784</v>
      </c>
    </row>
    <row r="2875" spans="1:4" ht="13.5">
      <c r="A2875" s="148">
        <v>101529</v>
      </c>
      <c r="B2875" s="148" t="s">
        <v>24067</v>
      </c>
      <c r="C2875" s="220" t="s">
        <v>2</v>
      </c>
      <c r="D2875" s="219" t="s">
        <v>32785</v>
      </c>
    </row>
    <row r="2876" spans="1:4" ht="13.5">
      <c r="A2876" s="148">
        <v>101530</v>
      </c>
      <c r="B2876" s="148" t="s">
        <v>24068</v>
      </c>
      <c r="C2876" s="220" t="s">
        <v>2</v>
      </c>
      <c r="D2876" s="219" t="s">
        <v>32786</v>
      </c>
    </row>
    <row r="2877" spans="1:4" ht="13.5">
      <c r="A2877" s="148">
        <v>101531</v>
      </c>
      <c r="B2877" s="148" t="s">
        <v>24069</v>
      </c>
      <c r="C2877" s="220" t="s">
        <v>2</v>
      </c>
      <c r="D2877" s="219" t="s">
        <v>32787</v>
      </c>
    </row>
    <row r="2878" spans="1:4" ht="13.5">
      <c r="A2878" s="148">
        <v>101532</v>
      </c>
      <c r="B2878" s="148" t="s">
        <v>24070</v>
      </c>
      <c r="C2878" s="220" t="s">
        <v>2</v>
      </c>
      <c r="D2878" s="219" t="s">
        <v>32788</v>
      </c>
    </row>
    <row r="2879" spans="1:4" ht="13.5">
      <c r="A2879" s="148">
        <v>101533</v>
      </c>
      <c r="B2879" s="148" t="s">
        <v>24071</v>
      </c>
      <c r="C2879" s="220" t="s">
        <v>2</v>
      </c>
      <c r="D2879" s="219" t="s">
        <v>32789</v>
      </c>
    </row>
    <row r="2880" spans="1:4" ht="13.5">
      <c r="A2880" s="148">
        <v>101534</v>
      </c>
      <c r="B2880" s="148" t="s">
        <v>24072</v>
      </c>
      <c r="C2880" s="220" t="s">
        <v>2</v>
      </c>
      <c r="D2880" s="219" t="s">
        <v>32790</v>
      </c>
    </row>
    <row r="2881" spans="1:4" ht="13.5">
      <c r="A2881" s="148">
        <v>101535</v>
      </c>
      <c r="B2881" s="148" t="s">
        <v>24073</v>
      </c>
      <c r="C2881" s="220" t="s">
        <v>2</v>
      </c>
      <c r="D2881" s="219" t="s">
        <v>32791</v>
      </c>
    </row>
    <row r="2882" spans="1:4" ht="13.5">
      <c r="A2882" s="148">
        <v>101536</v>
      </c>
      <c r="B2882" s="148" t="s">
        <v>24074</v>
      </c>
      <c r="C2882" s="220" t="s">
        <v>2</v>
      </c>
      <c r="D2882" s="219" t="s">
        <v>32792</v>
      </c>
    </row>
    <row r="2883" spans="1:4" ht="13.5">
      <c r="A2883" s="148">
        <v>101537</v>
      </c>
      <c r="B2883" s="148" t="s">
        <v>24075</v>
      </c>
      <c r="C2883" s="220" t="s">
        <v>2</v>
      </c>
      <c r="D2883" s="219" t="s">
        <v>32793</v>
      </c>
    </row>
    <row r="2884" spans="1:4" ht="13.5">
      <c r="A2884" s="148">
        <v>101538</v>
      </c>
      <c r="B2884" s="148" t="s">
        <v>24076</v>
      </c>
      <c r="C2884" s="220" t="s">
        <v>2</v>
      </c>
      <c r="D2884" s="219" t="s">
        <v>32794</v>
      </c>
    </row>
    <row r="2885" spans="1:4" ht="13.5">
      <c r="A2885" s="148">
        <v>101539</v>
      </c>
      <c r="B2885" s="148" t="s">
        <v>24077</v>
      </c>
      <c r="C2885" s="220" t="s">
        <v>2</v>
      </c>
      <c r="D2885" s="219" t="s">
        <v>32795</v>
      </c>
    </row>
    <row r="2886" spans="1:4" ht="13.5">
      <c r="A2886" s="148">
        <v>101540</v>
      </c>
      <c r="B2886" s="148" t="s">
        <v>24078</v>
      </c>
      <c r="C2886" s="220" t="s">
        <v>2</v>
      </c>
      <c r="D2886" s="219" t="s">
        <v>32796</v>
      </c>
    </row>
    <row r="2887" spans="1:4" ht="13.5">
      <c r="A2887" s="148">
        <v>101541</v>
      </c>
      <c r="B2887" s="148" t="s">
        <v>24079</v>
      </c>
      <c r="C2887" s="220" t="s">
        <v>2</v>
      </c>
      <c r="D2887" s="219" t="s">
        <v>32797</v>
      </c>
    </row>
    <row r="2888" spans="1:4" ht="13.5">
      <c r="A2888" s="148">
        <v>101542</v>
      </c>
      <c r="B2888" s="148" t="s">
        <v>24080</v>
      </c>
      <c r="C2888" s="220" t="s">
        <v>2</v>
      </c>
      <c r="D2888" s="219" t="s">
        <v>32798</v>
      </c>
    </row>
    <row r="2889" spans="1:4" ht="13.5">
      <c r="A2889" s="148">
        <v>101543</v>
      </c>
      <c r="B2889" s="148" t="s">
        <v>24081</v>
      </c>
      <c r="C2889" s="220" t="s">
        <v>2</v>
      </c>
      <c r="D2889" s="219" t="s">
        <v>32515</v>
      </c>
    </row>
    <row r="2890" spans="1:4" ht="13.5">
      <c r="A2890" s="148">
        <v>101544</v>
      </c>
      <c r="B2890" s="148" t="s">
        <v>24082</v>
      </c>
      <c r="C2890" s="220" t="s">
        <v>2</v>
      </c>
      <c r="D2890" s="219" t="s">
        <v>32066</v>
      </c>
    </row>
    <row r="2891" spans="1:4" ht="13.5">
      <c r="A2891" s="148">
        <v>101545</v>
      </c>
      <c r="B2891" s="148" t="s">
        <v>24083</v>
      </c>
      <c r="C2891" s="220" t="s">
        <v>2</v>
      </c>
      <c r="D2891" s="219" t="s">
        <v>32799</v>
      </c>
    </row>
    <row r="2892" spans="1:4" ht="13.5">
      <c r="A2892" s="148">
        <v>101546</v>
      </c>
      <c r="B2892" s="148" t="s">
        <v>24084</v>
      </c>
      <c r="C2892" s="220" t="s">
        <v>2</v>
      </c>
      <c r="D2892" s="219" t="s">
        <v>32800</v>
      </c>
    </row>
    <row r="2893" spans="1:4" ht="13.5">
      <c r="A2893" s="148">
        <v>101547</v>
      </c>
      <c r="B2893" s="148" t="s">
        <v>24085</v>
      </c>
      <c r="C2893" s="220" t="s">
        <v>2</v>
      </c>
      <c r="D2893" s="219" t="s">
        <v>28136</v>
      </c>
    </row>
    <row r="2894" spans="1:4" ht="13.5">
      <c r="A2894" s="148">
        <v>101548</v>
      </c>
      <c r="B2894" s="148" t="s">
        <v>24086</v>
      </c>
      <c r="C2894" s="220" t="s">
        <v>2</v>
      </c>
      <c r="D2894" s="219" t="s">
        <v>30120</v>
      </c>
    </row>
    <row r="2895" spans="1:4" ht="13.5">
      <c r="A2895" s="148">
        <v>101549</v>
      </c>
      <c r="B2895" s="148" t="s">
        <v>24087</v>
      </c>
      <c r="C2895" s="220" t="s">
        <v>2</v>
      </c>
      <c r="D2895" s="219" t="s">
        <v>32801</v>
      </c>
    </row>
    <row r="2896" spans="1:4" ht="13.5">
      <c r="A2896" s="148">
        <v>101553</v>
      </c>
      <c r="B2896" s="148" t="s">
        <v>24088</v>
      </c>
      <c r="C2896" s="220" t="s">
        <v>2</v>
      </c>
      <c r="D2896" s="219" t="s">
        <v>32802</v>
      </c>
    </row>
    <row r="2897" spans="1:4" ht="13.5">
      <c r="A2897" s="148">
        <v>101554</v>
      </c>
      <c r="B2897" s="148" t="s">
        <v>24089</v>
      </c>
      <c r="C2897" s="220" t="s">
        <v>2</v>
      </c>
      <c r="D2897" s="219" t="s">
        <v>32567</v>
      </c>
    </row>
    <row r="2898" spans="1:4" ht="13.5">
      <c r="A2898" s="148">
        <v>101555</v>
      </c>
      <c r="B2898" s="148" t="s">
        <v>24090</v>
      </c>
      <c r="C2898" s="220" t="s">
        <v>2</v>
      </c>
      <c r="D2898" s="219" t="s">
        <v>26968</v>
      </c>
    </row>
    <row r="2899" spans="1:4" ht="13.5">
      <c r="A2899" s="148">
        <v>101556</v>
      </c>
      <c r="B2899" s="148" t="s">
        <v>24091</v>
      </c>
      <c r="C2899" s="220" t="s">
        <v>2</v>
      </c>
      <c r="D2899" s="219" t="s">
        <v>29296</v>
      </c>
    </row>
    <row r="2900" spans="1:4" ht="13.5">
      <c r="A2900" s="148">
        <v>101560</v>
      </c>
      <c r="B2900" s="148" t="s">
        <v>24092</v>
      </c>
      <c r="C2900" s="220" t="s">
        <v>1</v>
      </c>
      <c r="D2900" s="219" t="s">
        <v>32568</v>
      </c>
    </row>
    <row r="2901" spans="1:4" ht="13.5">
      <c r="A2901" s="148">
        <v>101561</v>
      </c>
      <c r="B2901" s="148" t="s">
        <v>24093</v>
      </c>
      <c r="C2901" s="220" t="s">
        <v>1</v>
      </c>
      <c r="D2901" s="219" t="s">
        <v>27371</v>
      </c>
    </row>
    <row r="2902" spans="1:4" ht="13.5">
      <c r="A2902" s="148">
        <v>101562</v>
      </c>
      <c r="B2902" s="148" t="s">
        <v>24094</v>
      </c>
      <c r="C2902" s="220" t="s">
        <v>1</v>
      </c>
      <c r="D2902" s="219" t="s">
        <v>32803</v>
      </c>
    </row>
    <row r="2903" spans="1:4" ht="13.5">
      <c r="A2903" s="148">
        <v>101563</v>
      </c>
      <c r="B2903" s="148" t="s">
        <v>24095</v>
      </c>
      <c r="C2903" s="220" t="s">
        <v>1</v>
      </c>
      <c r="D2903" s="219" t="s">
        <v>31345</v>
      </c>
    </row>
    <row r="2904" spans="1:4" ht="13.5">
      <c r="A2904" s="148">
        <v>101564</v>
      </c>
      <c r="B2904" s="148" t="s">
        <v>24096</v>
      </c>
      <c r="C2904" s="220" t="s">
        <v>1</v>
      </c>
      <c r="D2904" s="219" t="s">
        <v>32804</v>
      </c>
    </row>
    <row r="2905" spans="1:4" ht="13.5">
      <c r="A2905" s="148">
        <v>101565</v>
      </c>
      <c r="B2905" s="148" t="s">
        <v>24097</v>
      </c>
      <c r="C2905" s="220" t="s">
        <v>1</v>
      </c>
      <c r="D2905" s="219" t="s">
        <v>32805</v>
      </c>
    </row>
    <row r="2906" spans="1:4" ht="13.5">
      <c r="A2906" s="148">
        <v>101567</v>
      </c>
      <c r="B2906" s="148" t="s">
        <v>24098</v>
      </c>
      <c r="C2906" s="220" t="s">
        <v>1</v>
      </c>
      <c r="D2906" s="219" t="s">
        <v>32806</v>
      </c>
    </row>
    <row r="2907" spans="1:4" ht="13.5">
      <c r="A2907" s="148">
        <v>101568</v>
      </c>
      <c r="B2907" s="148" t="s">
        <v>24099</v>
      </c>
      <c r="C2907" s="220" t="s">
        <v>1</v>
      </c>
      <c r="D2907" s="219" t="s">
        <v>28013</v>
      </c>
    </row>
    <row r="2908" spans="1:4" ht="13.5">
      <c r="A2908" s="148">
        <v>101626</v>
      </c>
      <c r="B2908" s="148" t="s">
        <v>24655</v>
      </c>
      <c r="C2908" s="220" t="s">
        <v>2</v>
      </c>
      <c r="D2908" s="219" t="s">
        <v>32807</v>
      </c>
    </row>
    <row r="2909" spans="1:4" ht="13.5">
      <c r="A2909" s="148">
        <v>101627</v>
      </c>
      <c r="B2909" s="148" t="s">
        <v>24656</v>
      </c>
      <c r="C2909" s="220" t="s">
        <v>2</v>
      </c>
      <c r="D2909" s="219" t="s">
        <v>32808</v>
      </c>
    </row>
    <row r="2910" spans="1:4" ht="13.5">
      <c r="A2910" s="148">
        <v>101628</v>
      </c>
      <c r="B2910" s="148" t="s">
        <v>24657</v>
      </c>
      <c r="C2910" s="220" t="s">
        <v>2</v>
      </c>
      <c r="D2910" s="219" t="s">
        <v>32809</v>
      </c>
    </row>
    <row r="2911" spans="1:4" ht="13.5">
      <c r="A2911" s="148">
        <v>101629</v>
      </c>
      <c r="B2911" s="148" t="s">
        <v>24658</v>
      </c>
      <c r="C2911" s="220" t="s">
        <v>2</v>
      </c>
      <c r="D2911" s="219" t="s">
        <v>32810</v>
      </c>
    </row>
    <row r="2912" spans="1:4" ht="13.5">
      <c r="A2912" s="148">
        <v>101630</v>
      </c>
      <c r="B2912" s="148" t="s">
        <v>24659</v>
      </c>
      <c r="C2912" s="220" t="s">
        <v>2</v>
      </c>
      <c r="D2912" s="219" t="s">
        <v>32811</v>
      </c>
    </row>
    <row r="2913" spans="1:4" ht="13.5">
      <c r="A2913" s="148">
        <v>101631</v>
      </c>
      <c r="B2913" s="148" t="s">
        <v>24660</v>
      </c>
      <c r="C2913" s="220" t="s">
        <v>2</v>
      </c>
      <c r="D2913" s="219" t="s">
        <v>32812</v>
      </c>
    </row>
    <row r="2914" spans="1:4" ht="13.5">
      <c r="A2914" s="148">
        <v>101632</v>
      </c>
      <c r="B2914" s="148" t="s">
        <v>24661</v>
      </c>
      <c r="C2914" s="220" t="s">
        <v>2</v>
      </c>
      <c r="D2914" s="219" t="s">
        <v>32813</v>
      </c>
    </row>
    <row r="2915" spans="1:4" ht="13.5">
      <c r="A2915" s="148">
        <v>101633</v>
      </c>
      <c r="B2915" s="148" t="s">
        <v>24662</v>
      </c>
      <c r="C2915" s="220" t="s">
        <v>2</v>
      </c>
      <c r="D2915" s="219" t="s">
        <v>32814</v>
      </c>
    </row>
    <row r="2916" spans="1:4" ht="13.5">
      <c r="A2916" s="148">
        <v>101636</v>
      </c>
      <c r="B2916" s="148" t="s">
        <v>24663</v>
      </c>
      <c r="C2916" s="220" t="s">
        <v>2</v>
      </c>
      <c r="D2916" s="219" t="s">
        <v>32815</v>
      </c>
    </row>
    <row r="2917" spans="1:4" ht="13.5">
      <c r="A2917" s="148">
        <v>101637</v>
      </c>
      <c r="B2917" s="148" t="s">
        <v>24664</v>
      </c>
      <c r="C2917" s="220" t="s">
        <v>2</v>
      </c>
      <c r="D2917" s="219" t="s">
        <v>32816</v>
      </c>
    </row>
    <row r="2918" spans="1:4" ht="13.5">
      <c r="A2918" s="148">
        <v>101640</v>
      </c>
      <c r="B2918" s="148" t="s">
        <v>24665</v>
      </c>
      <c r="C2918" s="220" t="s">
        <v>2</v>
      </c>
      <c r="D2918" s="219" t="s">
        <v>32817</v>
      </c>
    </row>
    <row r="2919" spans="1:4" ht="13.5">
      <c r="A2919" s="148">
        <v>101641</v>
      </c>
      <c r="B2919" s="148" t="s">
        <v>24666</v>
      </c>
      <c r="C2919" s="220" t="s">
        <v>2</v>
      </c>
      <c r="D2919" s="219" t="s">
        <v>32818</v>
      </c>
    </row>
    <row r="2920" spans="1:4" ht="13.5">
      <c r="A2920" s="148">
        <v>101642</v>
      </c>
      <c r="B2920" s="148" t="s">
        <v>24667</v>
      </c>
      <c r="C2920" s="220" t="s">
        <v>2</v>
      </c>
      <c r="D2920" s="219" t="s">
        <v>32819</v>
      </c>
    </row>
    <row r="2921" spans="1:4" ht="13.5">
      <c r="A2921" s="148">
        <v>101643</v>
      </c>
      <c r="B2921" s="148" t="s">
        <v>24668</v>
      </c>
      <c r="C2921" s="220" t="s">
        <v>2</v>
      </c>
      <c r="D2921" s="219" t="s">
        <v>32804</v>
      </c>
    </row>
    <row r="2922" spans="1:4" ht="13.5">
      <c r="A2922" s="148">
        <v>101644</v>
      </c>
      <c r="B2922" s="148" t="s">
        <v>24669</v>
      </c>
      <c r="C2922" s="220" t="s">
        <v>2</v>
      </c>
      <c r="D2922" s="219" t="s">
        <v>26480</v>
      </c>
    </row>
    <row r="2923" spans="1:4" ht="13.5">
      <c r="A2923" s="148">
        <v>101645</v>
      </c>
      <c r="B2923" s="148" t="s">
        <v>24670</v>
      </c>
      <c r="C2923" s="220" t="s">
        <v>2</v>
      </c>
      <c r="D2923" s="219" t="s">
        <v>32820</v>
      </c>
    </row>
    <row r="2924" spans="1:4" ht="13.5">
      <c r="A2924" s="148">
        <v>101646</v>
      </c>
      <c r="B2924" s="148" t="s">
        <v>24671</v>
      </c>
      <c r="C2924" s="220" t="s">
        <v>2</v>
      </c>
      <c r="D2924" s="219" t="s">
        <v>32821</v>
      </c>
    </row>
    <row r="2925" spans="1:4" ht="13.5">
      <c r="A2925" s="148">
        <v>101647</v>
      </c>
      <c r="B2925" s="148" t="s">
        <v>24672</v>
      </c>
      <c r="C2925" s="220" t="s">
        <v>2</v>
      </c>
      <c r="D2925" s="219" t="s">
        <v>32822</v>
      </c>
    </row>
    <row r="2926" spans="1:4" ht="13.5">
      <c r="A2926" s="148">
        <v>101648</v>
      </c>
      <c r="B2926" s="148" t="s">
        <v>24673</v>
      </c>
      <c r="C2926" s="220" t="s">
        <v>2</v>
      </c>
      <c r="D2926" s="219" t="s">
        <v>32823</v>
      </c>
    </row>
    <row r="2927" spans="1:4" ht="13.5">
      <c r="A2927" s="148">
        <v>101649</v>
      </c>
      <c r="B2927" s="148" t="s">
        <v>24674</v>
      </c>
      <c r="C2927" s="220" t="s">
        <v>2</v>
      </c>
      <c r="D2927" s="219" t="s">
        <v>32824</v>
      </c>
    </row>
    <row r="2928" spans="1:4" ht="13.5">
      <c r="A2928" s="148">
        <v>101650</v>
      </c>
      <c r="B2928" s="148" t="s">
        <v>24675</v>
      </c>
      <c r="C2928" s="220" t="s">
        <v>2</v>
      </c>
      <c r="D2928" s="219" t="s">
        <v>28235</v>
      </c>
    </row>
    <row r="2929" spans="1:4" ht="13.5">
      <c r="A2929" s="148">
        <v>101651</v>
      </c>
      <c r="B2929" s="148" t="s">
        <v>24676</v>
      </c>
      <c r="C2929" s="220" t="s">
        <v>2</v>
      </c>
      <c r="D2929" s="219" t="s">
        <v>32825</v>
      </c>
    </row>
    <row r="2930" spans="1:4" ht="13.5">
      <c r="A2930" s="148">
        <v>101652</v>
      </c>
      <c r="B2930" s="148" t="s">
        <v>24677</v>
      </c>
      <c r="C2930" s="220" t="s">
        <v>2</v>
      </c>
      <c r="D2930" s="219" t="s">
        <v>32826</v>
      </c>
    </row>
    <row r="2931" spans="1:4" ht="13.5">
      <c r="A2931" s="148">
        <v>101653</v>
      </c>
      <c r="B2931" s="148" t="s">
        <v>24678</v>
      </c>
      <c r="C2931" s="220" t="s">
        <v>2</v>
      </c>
      <c r="D2931" s="219" t="s">
        <v>32827</v>
      </c>
    </row>
    <row r="2932" spans="1:4" ht="13.5">
      <c r="A2932" s="148">
        <v>101654</v>
      </c>
      <c r="B2932" s="148" t="s">
        <v>24679</v>
      </c>
      <c r="C2932" s="220" t="s">
        <v>2</v>
      </c>
      <c r="D2932" s="219" t="s">
        <v>32828</v>
      </c>
    </row>
    <row r="2933" spans="1:4" ht="13.5">
      <c r="A2933" s="148">
        <v>101655</v>
      </c>
      <c r="B2933" s="148" t="s">
        <v>24680</v>
      </c>
      <c r="C2933" s="220" t="s">
        <v>2</v>
      </c>
      <c r="D2933" s="219" t="s">
        <v>32829</v>
      </c>
    </row>
    <row r="2934" spans="1:4" ht="13.5">
      <c r="A2934" s="148">
        <v>101656</v>
      </c>
      <c r="B2934" s="148" t="s">
        <v>24681</v>
      </c>
      <c r="C2934" s="220" t="s">
        <v>2</v>
      </c>
      <c r="D2934" s="219" t="s">
        <v>32830</v>
      </c>
    </row>
    <row r="2935" spans="1:4" ht="13.5">
      <c r="A2935" s="148">
        <v>101657</v>
      </c>
      <c r="B2935" s="148" t="s">
        <v>24682</v>
      </c>
      <c r="C2935" s="220" t="s">
        <v>2</v>
      </c>
      <c r="D2935" s="219" t="s">
        <v>32831</v>
      </c>
    </row>
    <row r="2936" spans="1:4" ht="13.5">
      <c r="A2936" s="148">
        <v>101658</v>
      </c>
      <c r="B2936" s="148" t="s">
        <v>24683</v>
      </c>
      <c r="C2936" s="220" t="s">
        <v>2</v>
      </c>
      <c r="D2936" s="219" t="s">
        <v>32832</v>
      </c>
    </row>
    <row r="2937" spans="1:4" ht="13.5">
      <c r="A2937" s="148">
        <v>101659</v>
      </c>
      <c r="B2937" s="148" t="s">
        <v>24684</v>
      </c>
      <c r="C2937" s="220" t="s">
        <v>2</v>
      </c>
      <c r="D2937" s="219" t="s">
        <v>32833</v>
      </c>
    </row>
    <row r="2938" spans="1:4" ht="13.5">
      <c r="A2938" s="148">
        <v>101660</v>
      </c>
      <c r="B2938" s="148" t="s">
        <v>24685</v>
      </c>
      <c r="C2938" s="220" t="s">
        <v>2</v>
      </c>
      <c r="D2938" s="219" t="s">
        <v>32834</v>
      </c>
    </row>
    <row r="2939" spans="1:4" ht="13.5">
      <c r="A2939" s="148">
        <v>101661</v>
      </c>
      <c r="B2939" s="148" t="s">
        <v>24686</v>
      </c>
      <c r="C2939" s="220" t="s">
        <v>2</v>
      </c>
      <c r="D2939" s="219" t="s">
        <v>32835</v>
      </c>
    </row>
    <row r="2940" spans="1:4" ht="13.5">
      <c r="A2940" s="148">
        <v>101662</v>
      </c>
      <c r="B2940" s="148" t="s">
        <v>24687</v>
      </c>
      <c r="C2940" s="220" t="s">
        <v>2</v>
      </c>
      <c r="D2940" s="219" t="s">
        <v>32836</v>
      </c>
    </row>
    <row r="2941" spans="1:4" ht="13.5">
      <c r="A2941" s="148">
        <v>101663</v>
      </c>
      <c r="B2941" s="148" t="s">
        <v>24688</v>
      </c>
      <c r="C2941" s="220" t="s">
        <v>2</v>
      </c>
      <c r="D2941" s="219" t="s">
        <v>27647</v>
      </c>
    </row>
    <row r="2942" spans="1:4" ht="13.5">
      <c r="A2942" s="148">
        <v>101664</v>
      </c>
      <c r="B2942" s="148" t="s">
        <v>24689</v>
      </c>
      <c r="C2942" s="220" t="s">
        <v>2</v>
      </c>
      <c r="D2942" s="219" t="s">
        <v>32837</v>
      </c>
    </row>
    <row r="2943" spans="1:4" ht="13.5">
      <c r="A2943" s="148">
        <v>101665</v>
      </c>
      <c r="B2943" s="148" t="s">
        <v>24690</v>
      </c>
      <c r="C2943" s="220" t="s">
        <v>2</v>
      </c>
      <c r="D2943" s="219" t="s">
        <v>31188</v>
      </c>
    </row>
    <row r="2944" spans="1:4" ht="13.5">
      <c r="A2944" s="148">
        <v>101666</v>
      </c>
      <c r="B2944" s="148" t="s">
        <v>24691</v>
      </c>
      <c r="C2944" s="220" t="s">
        <v>2</v>
      </c>
      <c r="D2944" s="219" t="s">
        <v>32838</v>
      </c>
    </row>
    <row r="2945" spans="1:4" ht="13.5">
      <c r="A2945" s="148">
        <v>102085</v>
      </c>
      <c r="B2945" s="148" t="s">
        <v>25588</v>
      </c>
      <c r="C2945" s="220" t="s">
        <v>2</v>
      </c>
      <c r="D2945" s="219" t="s">
        <v>32839</v>
      </c>
    </row>
    <row r="2946" spans="1:4" ht="13.5">
      <c r="A2946" s="148">
        <v>100578</v>
      </c>
      <c r="B2946" s="148" t="s">
        <v>8876</v>
      </c>
      <c r="C2946" s="220" t="s">
        <v>2</v>
      </c>
      <c r="D2946" s="219" t="s">
        <v>32840</v>
      </c>
    </row>
    <row r="2947" spans="1:4" ht="13.5">
      <c r="A2947" s="148">
        <v>100579</v>
      </c>
      <c r="B2947" s="148" t="s">
        <v>8877</v>
      </c>
      <c r="C2947" s="220" t="s">
        <v>2</v>
      </c>
      <c r="D2947" s="219" t="s">
        <v>32841</v>
      </c>
    </row>
    <row r="2948" spans="1:4" ht="13.5">
      <c r="A2948" s="148">
        <v>100580</v>
      </c>
      <c r="B2948" s="148" t="s">
        <v>8878</v>
      </c>
      <c r="C2948" s="220" t="s">
        <v>2</v>
      </c>
      <c r="D2948" s="219" t="s">
        <v>32842</v>
      </c>
    </row>
    <row r="2949" spans="1:4" ht="13.5">
      <c r="A2949" s="148">
        <v>100581</v>
      </c>
      <c r="B2949" s="148" t="s">
        <v>8879</v>
      </c>
      <c r="C2949" s="220" t="s">
        <v>2</v>
      </c>
      <c r="D2949" s="219" t="s">
        <v>32843</v>
      </c>
    </row>
    <row r="2950" spans="1:4" ht="13.5">
      <c r="A2950" s="148">
        <v>100582</v>
      </c>
      <c r="B2950" s="148" t="s">
        <v>8880</v>
      </c>
      <c r="C2950" s="220" t="s">
        <v>2</v>
      </c>
      <c r="D2950" s="219" t="s">
        <v>32844</v>
      </c>
    </row>
    <row r="2951" spans="1:4" ht="13.5">
      <c r="A2951" s="148">
        <v>100583</v>
      </c>
      <c r="B2951" s="148" t="s">
        <v>8881</v>
      </c>
      <c r="C2951" s="220" t="s">
        <v>2</v>
      </c>
      <c r="D2951" s="219" t="s">
        <v>32845</v>
      </c>
    </row>
    <row r="2952" spans="1:4" ht="13.5">
      <c r="A2952" s="148">
        <v>100584</v>
      </c>
      <c r="B2952" s="148" t="s">
        <v>8882</v>
      </c>
      <c r="C2952" s="220" t="s">
        <v>2</v>
      </c>
      <c r="D2952" s="219" t="s">
        <v>32846</v>
      </c>
    </row>
    <row r="2953" spans="1:4" ht="13.5">
      <c r="A2953" s="148">
        <v>100585</v>
      </c>
      <c r="B2953" s="148" t="s">
        <v>8883</v>
      </c>
      <c r="C2953" s="220" t="s">
        <v>2</v>
      </c>
      <c r="D2953" s="219" t="s">
        <v>32847</v>
      </c>
    </row>
    <row r="2954" spans="1:4" ht="13.5">
      <c r="A2954" s="148">
        <v>100586</v>
      </c>
      <c r="B2954" s="148" t="s">
        <v>8884</v>
      </c>
      <c r="C2954" s="220" t="s">
        <v>2</v>
      </c>
      <c r="D2954" s="219" t="s">
        <v>32848</v>
      </c>
    </row>
    <row r="2955" spans="1:4" ht="13.5">
      <c r="A2955" s="148">
        <v>100587</v>
      </c>
      <c r="B2955" s="148" t="s">
        <v>8885</v>
      </c>
      <c r="C2955" s="220" t="s">
        <v>2</v>
      </c>
      <c r="D2955" s="219" t="s">
        <v>32849</v>
      </c>
    </row>
    <row r="2956" spans="1:4" ht="13.5">
      <c r="A2956" s="148">
        <v>100588</v>
      </c>
      <c r="B2956" s="148" t="s">
        <v>8886</v>
      </c>
      <c r="C2956" s="220" t="s">
        <v>2</v>
      </c>
      <c r="D2956" s="219" t="s">
        <v>32850</v>
      </c>
    </row>
    <row r="2957" spans="1:4" ht="13.5">
      <c r="A2957" s="148">
        <v>100589</v>
      </c>
      <c r="B2957" s="148" t="s">
        <v>8887</v>
      </c>
      <c r="C2957" s="220" t="s">
        <v>2</v>
      </c>
      <c r="D2957" s="219" t="s">
        <v>32851</v>
      </c>
    </row>
    <row r="2958" spans="1:4" ht="13.5">
      <c r="A2958" s="148">
        <v>100590</v>
      </c>
      <c r="B2958" s="148" t="s">
        <v>8888</v>
      </c>
      <c r="C2958" s="220" t="s">
        <v>2</v>
      </c>
      <c r="D2958" s="219" t="s">
        <v>32852</v>
      </c>
    </row>
    <row r="2959" spans="1:4" ht="13.5">
      <c r="A2959" s="148">
        <v>100591</v>
      </c>
      <c r="B2959" s="148" t="s">
        <v>8889</v>
      </c>
      <c r="C2959" s="220" t="s">
        <v>2</v>
      </c>
      <c r="D2959" s="219" t="s">
        <v>32853</v>
      </c>
    </row>
    <row r="2960" spans="1:4" ht="13.5">
      <c r="A2960" s="148">
        <v>100592</v>
      </c>
      <c r="B2960" s="148" t="s">
        <v>8890</v>
      </c>
      <c r="C2960" s="220" t="s">
        <v>2</v>
      </c>
      <c r="D2960" s="219" t="s">
        <v>31957</v>
      </c>
    </row>
    <row r="2961" spans="1:4" ht="13.5">
      <c r="A2961" s="148">
        <v>100593</v>
      </c>
      <c r="B2961" s="148" t="s">
        <v>8891</v>
      </c>
      <c r="C2961" s="220" t="s">
        <v>2</v>
      </c>
      <c r="D2961" s="219" t="s">
        <v>32854</v>
      </c>
    </row>
    <row r="2962" spans="1:4" ht="13.5">
      <c r="A2962" s="148">
        <v>100594</v>
      </c>
      <c r="B2962" s="148" t="s">
        <v>8892</v>
      </c>
      <c r="C2962" s="220" t="s">
        <v>2</v>
      </c>
      <c r="D2962" s="219" t="s">
        <v>32855</v>
      </c>
    </row>
    <row r="2963" spans="1:4" ht="13.5">
      <c r="A2963" s="148">
        <v>100595</v>
      </c>
      <c r="B2963" s="148" t="s">
        <v>8893</v>
      </c>
      <c r="C2963" s="220" t="s">
        <v>2</v>
      </c>
      <c r="D2963" s="219" t="s">
        <v>32856</v>
      </c>
    </row>
    <row r="2964" spans="1:4" ht="13.5">
      <c r="A2964" s="148">
        <v>100596</v>
      </c>
      <c r="B2964" s="148" t="s">
        <v>8894</v>
      </c>
      <c r="C2964" s="220" t="s">
        <v>2</v>
      </c>
      <c r="D2964" s="219" t="s">
        <v>32857</v>
      </c>
    </row>
    <row r="2965" spans="1:4" ht="13.5">
      <c r="A2965" s="148">
        <v>100597</v>
      </c>
      <c r="B2965" s="148" t="s">
        <v>8895</v>
      </c>
      <c r="C2965" s="220" t="s">
        <v>2</v>
      </c>
      <c r="D2965" s="219" t="s">
        <v>32858</v>
      </c>
    </row>
    <row r="2966" spans="1:4" ht="13.5">
      <c r="A2966" s="148">
        <v>100598</v>
      </c>
      <c r="B2966" s="148" t="s">
        <v>8896</v>
      </c>
      <c r="C2966" s="220" t="s">
        <v>2</v>
      </c>
      <c r="D2966" s="219" t="s">
        <v>32859</v>
      </c>
    </row>
    <row r="2967" spans="1:4" ht="13.5">
      <c r="A2967" s="148">
        <v>100599</v>
      </c>
      <c r="B2967" s="148" t="s">
        <v>8897</v>
      </c>
      <c r="C2967" s="220" t="s">
        <v>2</v>
      </c>
      <c r="D2967" s="219" t="s">
        <v>32860</v>
      </c>
    </row>
    <row r="2968" spans="1:4" ht="13.5">
      <c r="A2968" s="148">
        <v>100600</v>
      </c>
      <c r="B2968" s="148" t="s">
        <v>8898</v>
      </c>
      <c r="C2968" s="220" t="s">
        <v>2</v>
      </c>
      <c r="D2968" s="219" t="s">
        <v>32861</v>
      </c>
    </row>
    <row r="2969" spans="1:4" ht="13.5">
      <c r="A2969" s="148">
        <v>100601</v>
      </c>
      <c r="B2969" s="148" t="s">
        <v>8899</v>
      </c>
      <c r="C2969" s="220" t="s">
        <v>2</v>
      </c>
      <c r="D2969" s="219" t="s">
        <v>32862</v>
      </c>
    </row>
    <row r="2970" spans="1:4" ht="13.5">
      <c r="A2970" s="148">
        <v>100602</v>
      </c>
      <c r="B2970" s="148" t="s">
        <v>8900</v>
      </c>
      <c r="C2970" s="220" t="s">
        <v>2</v>
      </c>
      <c r="D2970" s="219" t="s">
        <v>32863</v>
      </c>
    </row>
    <row r="2971" spans="1:4" ht="13.5">
      <c r="A2971" s="148">
        <v>100603</v>
      </c>
      <c r="B2971" s="148" t="s">
        <v>8901</v>
      </c>
      <c r="C2971" s="220" t="s">
        <v>2</v>
      </c>
      <c r="D2971" s="219" t="s">
        <v>32864</v>
      </c>
    </row>
    <row r="2972" spans="1:4" ht="13.5">
      <c r="A2972" s="148">
        <v>100604</v>
      </c>
      <c r="B2972" s="148" t="s">
        <v>8902</v>
      </c>
      <c r="C2972" s="220" t="s">
        <v>2</v>
      </c>
      <c r="D2972" s="219" t="s">
        <v>32865</v>
      </c>
    </row>
    <row r="2973" spans="1:4" ht="13.5">
      <c r="A2973" s="148">
        <v>100605</v>
      </c>
      <c r="B2973" s="148" t="s">
        <v>8903</v>
      </c>
      <c r="C2973" s="220" t="s">
        <v>2</v>
      </c>
      <c r="D2973" s="219" t="s">
        <v>32866</v>
      </c>
    </row>
    <row r="2974" spans="1:4" ht="13.5">
      <c r="A2974" s="148">
        <v>100606</v>
      </c>
      <c r="B2974" s="148" t="s">
        <v>8904</v>
      </c>
      <c r="C2974" s="220" t="s">
        <v>2</v>
      </c>
      <c r="D2974" s="219" t="s">
        <v>32867</v>
      </c>
    </row>
    <row r="2975" spans="1:4" ht="13.5">
      <c r="A2975" s="148">
        <v>100607</v>
      </c>
      <c r="B2975" s="148" t="s">
        <v>8905</v>
      </c>
      <c r="C2975" s="220" t="s">
        <v>2</v>
      </c>
      <c r="D2975" s="219" t="s">
        <v>32868</v>
      </c>
    </row>
    <row r="2976" spans="1:4" ht="13.5">
      <c r="A2976" s="148">
        <v>100608</v>
      </c>
      <c r="B2976" s="148" t="s">
        <v>8906</v>
      </c>
      <c r="C2976" s="220" t="s">
        <v>2</v>
      </c>
      <c r="D2976" s="219" t="s">
        <v>32869</v>
      </c>
    </row>
    <row r="2977" spans="1:4" ht="13.5">
      <c r="A2977" s="148">
        <v>100609</v>
      </c>
      <c r="B2977" s="148" t="s">
        <v>8907</v>
      </c>
      <c r="C2977" s="220" t="s">
        <v>2</v>
      </c>
      <c r="D2977" s="219" t="s">
        <v>32870</v>
      </c>
    </row>
    <row r="2978" spans="1:4" ht="13.5">
      <c r="A2978" s="148">
        <v>100610</v>
      </c>
      <c r="B2978" s="148" t="s">
        <v>8908</v>
      </c>
      <c r="C2978" s="220" t="s">
        <v>2</v>
      </c>
      <c r="D2978" s="219" t="s">
        <v>32871</v>
      </c>
    </row>
    <row r="2979" spans="1:4" ht="13.5">
      <c r="A2979" s="148">
        <v>100611</v>
      </c>
      <c r="B2979" s="148" t="s">
        <v>8909</v>
      </c>
      <c r="C2979" s="220" t="s">
        <v>2</v>
      </c>
      <c r="D2979" s="219" t="s">
        <v>32872</v>
      </c>
    </row>
    <row r="2980" spans="1:4" ht="13.5">
      <c r="A2980" s="148">
        <v>100612</v>
      </c>
      <c r="B2980" s="148" t="s">
        <v>8910</v>
      </c>
      <c r="C2980" s="220" t="s">
        <v>2</v>
      </c>
      <c r="D2980" s="219" t="s">
        <v>32873</v>
      </c>
    </row>
    <row r="2981" spans="1:4" ht="13.5">
      <c r="A2981" s="148">
        <v>100613</v>
      </c>
      <c r="B2981" s="148" t="s">
        <v>8911</v>
      </c>
      <c r="C2981" s="220" t="s">
        <v>2</v>
      </c>
      <c r="D2981" s="219" t="s">
        <v>32874</v>
      </c>
    </row>
    <row r="2982" spans="1:4" ht="13.5">
      <c r="A2982" s="148">
        <v>100614</v>
      </c>
      <c r="B2982" s="148" t="s">
        <v>8912</v>
      </c>
      <c r="C2982" s="220" t="s">
        <v>2</v>
      </c>
      <c r="D2982" s="219" t="s">
        <v>32875</v>
      </c>
    </row>
    <row r="2983" spans="1:4" ht="13.5">
      <c r="A2983" s="148">
        <v>100615</v>
      </c>
      <c r="B2983" s="148" t="s">
        <v>8913</v>
      </c>
      <c r="C2983" s="220" t="s">
        <v>2</v>
      </c>
      <c r="D2983" s="219" t="s">
        <v>32876</v>
      </c>
    </row>
    <row r="2984" spans="1:4" ht="13.5">
      <c r="A2984" s="148">
        <v>100616</v>
      </c>
      <c r="B2984" s="148" t="s">
        <v>8914</v>
      </c>
      <c r="C2984" s="220" t="s">
        <v>2</v>
      </c>
      <c r="D2984" s="219" t="s">
        <v>32877</v>
      </c>
    </row>
    <row r="2985" spans="1:4" ht="13.5">
      <c r="A2985" s="148">
        <v>100617</v>
      </c>
      <c r="B2985" s="148" t="s">
        <v>8915</v>
      </c>
      <c r="C2985" s="220" t="s">
        <v>2</v>
      </c>
      <c r="D2985" s="219" t="s">
        <v>32878</v>
      </c>
    </row>
    <row r="2986" spans="1:4" ht="13.5">
      <c r="A2986" s="148">
        <v>100618</v>
      </c>
      <c r="B2986" s="148" t="s">
        <v>8916</v>
      </c>
      <c r="C2986" s="220" t="s">
        <v>2</v>
      </c>
      <c r="D2986" s="219" t="s">
        <v>32879</v>
      </c>
    </row>
    <row r="2987" spans="1:4" ht="13.5">
      <c r="A2987" s="148">
        <v>100619</v>
      </c>
      <c r="B2987" s="148" t="s">
        <v>8917</v>
      </c>
      <c r="C2987" s="220" t="s">
        <v>2</v>
      </c>
      <c r="D2987" s="219" t="s">
        <v>32880</v>
      </c>
    </row>
    <row r="2988" spans="1:4" ht="13.5">
      <c r="A2988" s="148">
        <v>100620</v>
      </c>
      <c r="B2988" s="148" t="s">
        <v>8918</v>
      </c>
      <c r="C2988" s="220" t="s">
        <v>2</v>
      </c>
      <c r="D2988" s="219" t="s">
        <v>32881</v>
      </c>
    </row>
    <row r="2989" spans="1:4" ht="13.5">
      <c r="A2989" s="148">
        <v>100621</v>
      </c>
      <c r="B2989" s="148" t="s">
        <v>8919</v>
      </c>
      <c r="C2989" s="220" t="s">
        <v>2</v>
      </c>
      <c r="D2989" s="219" t="s">
        <v>32882</v>
      </c>
    </row>
    <row r="2990" spans="1:4" ht="13.5">
      <c r="A2990" s="148">
        <v>100622</v>
      </c>
      <c r="B2990" s="148" t="s">
        <v>8920</v>
      </c>
      <c r="C2990" s="220" t="s">
        <v>2</v>
      </c>
      <c r="D2990" s="219" t="s">
        <v>32883</v>
      </c>
    </row>
    <row r="2991" spans="1:4" ht="13.5">
      <c r="A2991" s="148">
        <v>100623</v>
      </c>
      <c r="B2991" s="148" t="s">
        <v>8921</v>
      </c>
      <c r="C2991" s="220" t="s">
        <v>2</v>
      </c>
      <c r="D2991" s="219" t="s">
        <v>32884</v>
      </c>
    </row>
    <row r="2992" spans="1:4" ht="13.5">
      <c r="A2992" s="148">
        <v>97600</v>
      </c>
      <c r="B2992" s="148" t="s">
        <v>12989</v>
      </c>
      <c r="C2992" s="220" t="s">
        <v>2</v>
      </c>
      <c r="D2992" s="219" t="s">
        <v>32885</v>
      </c>
    </row>
    <row r="2993" spans="1:4" ht="13.5">
      <c r="A2993" s="148">
        <v>97601</v>
      </c>
      <c r="B2993" s="148" t="s">
        <v>12990</v>
      </c>
      <c r="C2993" s="220" t="s">
        <v>2</v>
      </c>
      <c r="D2993" s="219" t="s">
        <v>32886</v>
      </c>
    </row>
    <row r="2994" spans="1:4" ht="13.5">
      <c r="A2994" s="148">
        <v>97605</v>
      </c>
      <c r="B2994" s="148" t="s">
        <v>12991</v>
      </c>
      <c r="C2994" s="220" t="s">
        <v>2</v>
      </c>
      <c r="D2994" s="219" t="s">
        <v>32887</v>
      </c>
    </row>
    <row r="2995" spans="1:4" ht="13.5">
      <c r="A2995" s="148">
        <v>97606</v>
      </c>
      <c r="B2995" s="148" t="s">
        <v>12992</v>
      </c>
      <c r="C2995" s="220" t="s">
        <v>2</v>
      </c>
      <c r="D2995" s="219" t="s">
        <v>32888</v>
      </c>
    </row>
    <row r="2996" spans="1:4" ht="13.5">
      <c r="A2996" s="148">
        <v>97607</v>
      </c>
      <c r="B2996" s="148" t="s">
        <v>12993</v>
      </c>
      <c r="C2996" s="220" t="s">
        <v>2</v>
      </c>
      <c r="D2996" s="219" t="s">
        <v>32889</v>
      </c>
    </row>
    <row r="2997" spans="1:4" ht="13.5">
      <c r="A2997" s="148">
        <v>97608</v>
      </c>
      <c r="B2997" s="148" t="s">
        <v>12994</v>
      </c>
      <c r="C2997" s="220" t="s">
        <v>2</v>
      </c>
      <c r="D2997" s="219" t="s">
        <v>32890</v>
      </c>
    </row>
    <row r="2998" spans="1:4" ht="13.5">
      <c r="A2998" s="148">
        <v>102102</v>
      </c>
      <c r="B2998" s="148" t="s">
        <v>25589</v>
      </c>
      <c r="C2998" s="220" t="s">
        <v>2</v>
      </c>
      <c r="D2998" s="219" t="s">
        <v>32891</v>
      </c>
    </row>
    <row r="2999" spans="1:4" ht="13.5">
      <c r="A2999" s="148">
        <v>102103</v>
      </c>
      <c r="B2999" s="148" t="s">
        <v>25590</v>
      </c>
      <c r="C2999" s="220" t="s">
        <v>2</v>
      </c>
      <c r="D2999" s="219" t="s">
        <v>32892</v>
      </c>
    </row>
    <row r="3000" spans="1:4" ht="13.5">
      <c r="A3000" s="148">
        <v>102104</v>
      </c>
      <c r="B3000" s="148" t="s">
        <v>25591</v>
      </c>
      <c r="C3000" s="220" t="s">
        <v>2</v>
      </c>
      <c r="D3000" s="219" t="s">
        <v>32893</v>
      </c>
    </row>
    <row r="3001" spans="1:4" ht="13.5">
      <c r="A3001" s="148">
        <v>102105</v>
      </c>
      <c r="B3001" s="148" t="s">
        <v>25592</v>
      </c>
      <c r="C3001" s="220" t="s">
        <v>2</v>
      </c>
      <c r="D3001" s="219" t="s">
        <v>32894</v>
      </c>
    </row>
    <row r="3002" spans="1:4" ht="13.5">
      <c r="A3002" s="148">
        <v>102106</v>
      </c>
      <c r="B3002" s="148" t="s">
        <v>25593</v>
      </c>
      <c r="C3002" s="220" t="s">
        <v>2</v>
      </c>
      <c r="D3002" s="219" t="s">
        <v>32895</v>
      </c>
    </row>
    <row r="3003" spans="1:4" ht="13.5">
      <c r="A3003" s="148">
        <v>102107</v>
      </c>
      <c r="B3003" s="148" t="s">
        <v>25594</v>
      </c>
      <c r="C3003" s="220" t="s">
        <v>2</v>
      </c>
      <c r="D3003" s="219" t="s">
        <v>32896</v>
      </c>
    </row>
    <row r="3004" spans="1:4" ht="13.5">
      <c r="A3004" s="148">
        <v>102108</v>
      </c>
      <c r="B3004" s="148" t="s">
        <v>25595</v>
      </c>
      <c r="C3004" s="220" t="s">
        <v>2</v>
      </c>
      <c r="D3004" s="219" t="s">
        <v>32897</v>
      </c>
    </row>
    <row r="3005" spans="1:4" ht="13.5">
      <c r="A3005" s="148">
        <v>102109</v>
      </c>
      <c r="B3005" s="148" t="s">
        <v>25596</v>
      </c>
      <c r="C3005" s="220" t="s">
        <v>2</v>
      </c>
      <c r="D3005" s="219" t="s">
        <v>32898</v>
      </c>
    </row>
    <row r="3006" spans="1:4" ht="13.5">
      <c r="A3006" s="148">
        <v>102110</v>
      </c>
      <c r="B3006" s="148" t="s">
        <v>25597</v>
      </c>
      <c r="C3006" s="220" t="s">
        <v>2</v>
      </c>
      <c r="D3006" s="219" t="s">
        <v>32899</v>
      </c>
    </row>
    <row r="3007" spans="1:4" ht="13.5">
      <c r="A3007" s="148">
        <v>93128</v>
      </c>
      <c r="B3007" s="148" t="s">
        <v>8922</v>
      </c>
      <c r="C3007" s="220" t="s">
        <v>2</v>
      </c>
      <c r="D3007" s="219" t="s">
        <v>32900</v>
      </c>
    </row>
    <row r="3008" spans="1:4" ht="13.5">
      <c r="A3008" s="148">
        <v>93137</v>
      </c>
      <c r="B3008" s="148" t="s">
        <v>8923</v>
      </c>
      <c r="C3008" s="220" t="s">
        <v>2</v>
      </c>
      <c r="D3008" s="219" t="s">
        <v>32901</v>
      </c>
    </row>
    <row r="3009" spans="1:4" ht="13.5">
      <c r="A3009" s="148">
        <v>93138</v>
      </c>
      <c r="B3009" s="148" t="s">
        <v>8924</v>
      </c>
      <c r="C3009" s="220" t="s">
        <v>2</v>
      </c>
      <c r="D3009" s="219" t="s">
        <v>32902</v>
      </c>
    </row>
    <row r="3010" spans="1:4" ht="13.5">
      <c r="A3010" s="148">
        <v>93139</v>
      </c>
      <c r="B3010" s="148" t="s">
        <v>8925</v>
      </c>
      <c r="C3010" s="220" t="s">
        <v>2</v>
      </c>
      <c r="D3010" s="219" t="s">
        <v>29891</v>
      </c>
    </row>
    <row r="3011" spans="1:4" ht="13.5">
      <c r="A3011" s="148">
        <v>93140</v>
      </c>
      <c r="B3011" s="148" t="s">
        <v>8926</v>
      </c>
      <c r="C3011" s="220" t="s">
        <v>2</v>
      </c>
      <c r="D3011" s="219" t="s">
        <v>32903</v>
      </c>
    </row>
    <row r="3012" spans="1:4" ht="13.5">
      <c r="A3012" s="148">
        <v>93141</v>
      </c>
      <c r="B3012" s="148" t="s">
        <v>8927</v>
      </c>
      <c r="C3012" s="220" t="s">
        <v>2</v>
      </c>
      <c r="D3012" s="219" t="s">
        <v>32904</v>
      </c>
    </row>
    <row r="3013" spans="1:4" ht="13.5">
      <c r="A3013" s="148">
        <v>93142</v>
      </c>
      <c r="B3013" s="148" t="s">
        <v>8928</v>
      </c>
      <c r="C3013" s="220" t="s">
        <v>2</v>
      </c>
      <c r="D3013" s="219" t="s">
        <v>32905</v>
      </c>
    </row>
    <row r="3014" spans="1:4" ht="13.5">
      <c r="A3014" s="148">
        <v>93143</v>
      </c>
      <c r="B3014" s="148" t="s">
        <v>8929</v>
      </c>
      <c r="C3014" s="220" t="s">
        <v>2</v>
      </c>
      <c r="D3014" s="219" t="s">
        <v>32906</v>
      </c>
    </row>
    <row r="3015" spans="1:4" ht="13.5">
      <c r="A3015" s="148">
        <v>93144</v>
      </c>
      <c r="B3015" s="148" t="s">
        <v>8930</v>
      </c>
      <c r="C3015" s="220" t="s">
        <v>2</v>
      </c>
      <c r="D3015" s="219" t="s">
        <v>32907</v>
      </c>
    </row>
    <row r="3016" spans="1:4" ht="13.5">
      <c r="A3016" s="148">
        <v>93145</v>
      </c>
      <c r="B3016" s="148" t="s">
        <v>8931</v>
      </c>
      <c r="C3016" s="220" t="s">
        <v>2</v>
      </c>
      <c r="D3016" s="219" t="s">
        <v>32908</v>
      </c>
    </row>
    <row r="3017" spans="1:4" ht="13.5">
      <c r="A3017" s="148">
        <v>93146</v>
      </c>
      <c r="B3017" s="148" t="s">
        <v>8932</v>
      </c>
      <c r="C3017" s="220" t="s">
        <v>2</v>
      </c>
      <c r="D3017" s="219" t="s">
        <v>32909</v>
      </c>
    </row>
    <row r="3018" spans="1:4" ht="13.5">
      <c r="A3018" s="148">
        <v>93147</v>
      </c>
      <c r="B3018" s="148" t="s">
        <v>8933</v>
      </c>
      <c r="C3018" s="220" t="s">
        <v>2</v>
      </c>
      <c r="D3018" s="219" t="s">
        <v>32910</v>
      </c>
    </row>
    <row r="3019" spans="1:4" ht="13.5">
      <c r="A3019" s="148">
        <v>96971</v>
      </c>
      <c r="B3019" s="148" t="s">
        <v>8934</v>
      </c>
      <c r="C3019" s="220" t="s">
        <v>1</v>
      </c>
      <c r="D3019" s="219" t="s">
        <v>30453</v>
      </c>
    </row>
    <row r="3020" spans="1:4" ht="13.5">
      <c r="A3020" s="148">
        <v>96972</v>
      </c>
      <c r="B3020" s="148" t="s">
        <v>8935</v>
      </c>
      <c r="C3020" s="220" t="s">
        <v>1</v>
      </c>
      <c r="D3020" s="219" t="s">
        <v>29315</v>
      </c>
    </row>
    <row r="3021" spans="1:4" ht="13.5">
      <c r="A3021" s="148">
        <v>96973</v>
      </c>
      <c r="B3021" s="148" t="s">
        <v>8936</v>
      </c>
      <c r="C3021" s="220" t="s">
        <v>1</v>
      </c>
      <c r="D3021" s="219" t="s">
        <v>32911</v>
      </c>
    </row>
    <row r="3022" spans="1:4" ht="13.5">
      <c r="A3022" s="148">
        <v>96974</v>
      </c>
      <c r="B3022" s="148" t="s">
        <v>8937</v>
      </c>
      <c r="C3022" s="220" t="s">
        <v>1</v>
      </c>
      <c r="D3022" s="219" t="s">
        <v>32912</v>
      </c>
    </row>
    <row r="3023" spans="1:4" ht="13.5">
      <c r="A3023" s="148">
        <v>96975</v>
      </c>
      <c r="B3023" s="148" t="s">
        <v>8938</v>
      </c>
      <c r="C3023" s="220" t="s">
        <v>1</v>
      </c>
      <c r="D3023" s="219" t="s">
        <v>32913</v>
      </c>
    </row>
    <row r="3024" spans="1:4" ht="13.5">
      <c r="A3024" s="148">
        <v>96976</v>
      </c>
      <c r="B3024" s="148" t="s">
        <v>8939</v>
      </c>
      <c r="C3024" s="220" t="s">
        <v>1</v>
      </c>
      <c r="D3024" s="219" t="s">
        <v>32914</v>
      </c>
    </row>
    <row r="3025" spans="1:4" ht="13.5">
      <c r="A3025" s="148">
        <v>96977</v>
      </c>
      <c r="B3025" s="148" t="s">
        <v>8940</v>
      </c>
      <c r="C3025" s="220" t="s">
        <v>1</v>
      </c>
      <c r="D3025" s="219" t="s">
        <v>31096</v>
      </c>
    </row>
    <row r="3026" spans="1:4" ht="13.5">
      <c r="A3026" s="148">
        <v>96978</v>
      </c>
      <c r="B3026" s="148" t="s">
        <v>8941</v>
      </c>
      <c r="C3026" s="220" t="s">
        <v>1</v>
      </c>
      <c r="D3026" s="219" t="s">
        <v>32915</v>
      </c>
    </row>
    <row r="3027" spans="1:4" ht="13.5">
      <c r="A3027" s="148">
        <v>96979</v>
      </c>
      <c r="B3027" s="148" t="s">
        <v>8942</v>
      </c>
      <c r="C3027" s="220" t="s">
        <v>1</v>
      </c>
      <c r="D3027" s="219" t="s">
        <v>32916</v>
      </c>
    </row>
    <row r="3028" spans="1:4" ht="13.5">
      <c r="A3028" s="148">
        <v>96984</v>
      </c>
      <c r="B3028" s="148" t="s">
        <v>8943</v>
      </c>
      <c r="C3028" s="220" t="s">
        <v>2</v>
      </c>
      <c r="D3028" s="219" t="s">
        <v>31816</v>
      </c>
    </row>
    <row r="3029" spans="1:4" ht="13.5">
      <c r="A3029" s="148">
        <v>96985</v>
      </c>
      <c r="B3029" s="148" t="s">
        <v>8944</v>
      </c>
      <c r="C3029" s="220" t="s">
        <v>2</v>
      </c>
      <c r="D3029" s="219" t="s">
        <v>32917</v>
      </c>
    </row>
    <row r="3030" spans="1:4" ht="13.5">
      <c r="A3030" s="148">
        <v>96986</v>
      </c>
      <c r="B3030" s="148" t="s">
        <v>8945</v>
      </c>
      <c r="C3030" s="220" t="s">
        <v>2</v>
      </c>
      <c r="D3030" s="219" t="s">
        <v>32918</v>
      </c>
    </row>
    <row r="3031" spans="1:4" ht="13.5">
      <c r="A3031" s="148">
        <v>96987</v>
      </c>
      <c r="B3031" s="148" t="s">
        <v>8946</v>
      </c>
      <c r="C3031" s="220" t="s">
        <v>2</v>
      </c>
      <c r="D3031" s="219" t="s">
        <v>32919</v>
      </c>
    </row>
    <row r="3032" spans="1:4" ht="13.5">
      <c r="A3032" s="148">
        <v>96988</v>
      </c>
      <c r="B3032" s="148" t="s">
        <v>8947</v>
      </c>
      <c r="C3032" s="220" t="s">
        <v>2</v>
      </c>
      <c r="D3032" s="219" t="s">
        <v>32920</v>
      </c>
    </row>
    <row r="3033" spans="1:4" ht="13.5">
      <c r="A3033" s="148">
        <v>96989</v>
      </c>
      <c r="B3033" s="148" t="s">
        <v>8948</v>
      </c>
      <c r="C3033" s="220" t="s">
        <v>2</v>
      </c>
      <c r="D3033" s="219" t="s">
        <v>32921</v>
      </c>
    </row>
    <row r="3034" spans="1:4" ht="13.5">
      <c r="A3034" s="148">
        <v>98463</v>
      </c>
      <c r="B3034" s="148" t="s">
        <v>8949</v>
      </c>
      <c r="C3034" s="220" t="s">
        <v>2</v>
      </c>
      <c r="D3034" s="219" t="s">
        <v>32922</v>
      </c>
    </row>
    <row r="3035" spans="1:4" ht="13.5">
      <c r="A3035" s="148">
        <v>96765</v>
      </c>
      <c r="B3035" s="148" t="s">
        <v>24692</v>
      </c>
      <c r="C3035" s="220" t="s">
        <v>2</v>
      </c>
      <c r="D3035" s="219" t="s">
        <v>32923</v>
      </c>
    </row>
    <row r="3036" spans="1:4" ht="13.5">
      <c r="A3036" s="148">
        <v>101905</v>
      </c>
      <c r="B3036" s="148" t="s">
        <v>24693</v>
      </c>
      <c r="C3036" s="220" t="s">
        <v>2</v>
      </c>
      <c r="D3036" s="219" t="s">
        <v>32924</v>
      </c>
    </row>
    <row r="3037" spans="1:4" ht="13.5">
      <c r="A3037" s="148">
        <v>101906</v>
      </c>
      <c r="B3037" s="148" t="s">
        <v>24694</v>
      </c>
      <c r="C3037" s="220" t="s">
        <v>2</v>
      </c>
      <c r="D3037" s="219" t="s">
        <v>32925</v>
      </c>
    </row>
    <row r="3038" spans="1:4" ht="13.5">
      <c r="A3038" s="148">
        <v>101907</v>
      </c>
      <c r="B3038" s="148" t="s">
        <v>24695</v>
      </c>
      <c r="C3038" s="220" t="s">
        <v>2</v>
      </c>
      <c r="D3038" s="219" t="s">
        <v>32926</v>
      </c>
    </row>
    <row r="3039" spans="1:4" ht="13.5">
      <c r="A3039" s="148">
        <v>101908</v>
      </c>
      <c r="B3039" s="148" t="s">
        <v>24696</v>
      </c>
      <c r="C3039" s="220" t="s">
        <v>2</v>
      </c>
      <c r="D3039" s="219" t="s">
        <v>32927</v>
      </c>
    </row>
    <row r="3040" spans="1:4" ht="13.5">
      <c r="A3040" s="148">
        <v>101909</v>
      </c>
      <c r="B3040" s="148" t="s">
        <v>24697</v>
      </c>
      <c r="C3040" s="220" t="s">
        <v>2</v>
      </c>
      <c r="D3040" s="219" t="s">
        <v>32928</v>
      </c>
    </row>
    <row r="3041" spans="1:4" ht="13.5">
      <c r="A3041" s="148">
        <v>101910</v>
      </c>
      <c r="B3041" s="148" t="s">
        <v>24698</v>
      </c>
      <c r="C3041" s="220" t="s">
        <v>2</v>
      </c>
      <c r="D3041" s="219" t="s">
        <v>32929</v>
      </c>
    </row>
    <row r="3042" spans="1:4" ht="13.5">
      <c r="A3042" s="148">
        <v>101911</v>
      </c>
      <c r="B3042" s="148" t="s">
        <v>24699</v>
      </c>
      <c r="C3042" s="220" t="s">
        <v>2</v>
      </c>
      <c r="D3042" s="219" t="s">
        <v>32930</v>
      </c>
    </row>
    <row r="3043" spans="1:4" ht="13.5">
      <c r="A3043" s="148">
        <v>101912</v>
      </c>
      <c r="B3043" s="148" t="s">
        <v>24700</v>
      </c>
      <c r="C3043" s="220" t="s">
        <v>2</v>
      </c>
      <c r="D3043" s="219" t="s">
        <v>32931</v>
      </c>
    </row>
    <row r="3044" spans="1:4" ht="13.5">
      <c r="A3044" s="148">
        <v>101913</v>
      </c>
      <c r="B3044" s="148" t="s">
        <v>24701</v>
      </c>
      <c r="C3044" s="220" t="s">
        <v>2</v>
      </c>
      <c r="D3044" s="219" t="s">
        <v>32932</v>
      </c>
    </row>
    <row r="3045" spans="1:4" ht="13.5">
      <c r="A3045" s="148">
        <v>101914</v>
      </c>
      <c r="B3045" s="148" t="s">
        <v>24702</v>
      </c>
      <c r="C3045" s="220" t="s">
        <v>2</v>
      </c>
      <c r="D3045" s="219" t="s">
        <v>32933</v>
      </c>
    </row>
    <row r="3046" spans="1:4" ht="13.5">
      <c r="A3046" s="148">
        <v>101915</v>
      </c>
      <c r="B3046" s="148" t="s">
        <v>24703</v>
      </c>
      <c r="C3046" s="220" t="s">
        <v>2</v>
      </c>
      <c r="D3046" s="219" t="s">
        <v>32934</v>
      </c>
    </row>
    <row r="3047" spans="1:4" ht="13.5">
      <c r="A3047" s="148">
        <v>101916</v>
      </c>
      <c r="B3047" s="148" t="s">
        <v>24704</v>
      </c>
      <c r="C3047" s="220" t="s">
        <v>2</v>
      </c>
      <c r="D3047" s="219" t="s">
        <v>32935</v>
      </c>
    </row>
    <row r="3048" spans="1:4" ht="13.5">
      <c r="A3048" s="148">
        <v>101917</v>
      </c>
      <c r="B3048" s="148" t="s">
        <v>24705</v>
      </c>
      <c r="C3048" s="220" t="s">
        <v>2</v>
      </c>
      <c r="D3048" s="219" t="s">
        <v>32936</v>
      </c>
    </row>
    <row r="3049" spans="1:4" ht="13.5">
      <c r="A3049" s="148">
        <v>98261</v>
      </c>
      <c r="B3049" s="148" t="s">
        <v>8950</v>
      </c>
      <c r="C3049" s="220" t="s">
        <v>1</v>
      </c>
      <c r="D3049" s="219" t="s">
        <v>28454</v>
      </c>
    </row>
    <row r="3050" spans="1:4" ht="13.5">
      <c r="A3050" s="148">
        <v>98262</v>
      </c>
      <c r="B3050" s="148" t="s">
        <v>8951</v>
      </c>
      <c r="C3050" s="220" t="s">
        <v>1</v>
      </c>
      <c r="D3050" s="219" t="s">
        <v>26857</v>
      </c>
    </row>
    <row r="3051" spans="1:4" ht="13.5">
      <c r="A3051" s="148">
        <v>98263</v>
      </c>
      <c r="B3051" s="148" t="s">
        <v>8952</v>
      </c>
      <c r="C3051" s="220" t="s">
        <v>1</v>
      </c>
      <c r="D3051" s="219" t="s">
        <v>27636</v>
      </c>
    </row>
    <row r="3052" spans="1:4" ht="13.5">
      <c r="A3052" s="148">
        <v>98264</v>
      </c>
      <c r="B3052" s="148" t="s">
        <v>8953</v>
      </c>
      <c r="C3052" s="220" t="s">
        <v>1</v>
      </c>
      <c r="D3052" s="219" t="s">
        <v>26449</v>
      </c>
    </row>
    <row r="3053" spans="1:4" ht="13.5">
      <c r="A3053" s="148">
        <v>98265</v>
      </c>
      <c r="B3053" s="148" t="s">
        <v>8954</v>
      </c>
      <c r="C3053" s="220" t="s">
        <v>1</v>
      </c>
      <c r="D3053" s="219" t="s">
        <v>27334</v>
      </c>
    </row>
    <row r="3054" spans="1:4" ht="13.5">
      <c r="A3054" s="148">
        <v>98266</v>
      </c>
      <c r="B3054" s="148" t="s">
        <v>8955</v>
      </c>
      <c r="C3054" s="220" t="s">
        <v>1</v>
      </c>
      <c r="D3054" s="219" t="s">
        <v>30808</v>
      </c>
    </row>
    <row r="3055" spans="1:4" ht="13.5">
      <c r="A3055" s="148">
        <v>98267</v>
      </c>
      <c r="B3055" s="148" t="s">
        <v>8956</v>
      </c>
      <c r="C3055" s="220" t="s">
        <v>1</v>
      </c>
      <c r="D3055" s="219" t="s">
        <v>30404</v>
      </c>
    </row>
    <row r="3056" spans="1:4" ht="13.5">
      <c r="A3056" s="148">
        <v>98268</v>
      </c>
      <c r="B3056" s="148" t="s">
        <v>8957</v>
      </c>
      <c r="C3056" s="220" t="s">
        <v>1</v>
      </c>
      <c r="D3056" s="219" t="s">
        <v>27973</v>
      </c>
    </row>
    <row r="3057" spans="1:4" ht="13.5">
      <c r="A3057" s="148">
        <v>98269</v>
      </c>
      <c r="B3057" s="148" t="s">
        <v>8958</v>
      </c>
      <c r="C3057" s="220" t="s">
        <v>1</v>
      </c>
      <c r="D3057" s="219" t="s">
        <v>32937</v>
      </c>
    </row>
    <row r="3058" spans="1:4" ht="13.5">
      <c r="A3058" s="148">
        <v>98270</v>
      </c>
      <c r="B3058" s="148" t="s">
        <v>8959</v>
      </c>
      <c r="C3058" s="220" t="s">
        <v>1</v>
      </c>
      <c r="D3058" s="219" t="s">
        <v>32794</v>
      </c>
    </row>
    <row r="3059" spans="1:4" ht="13.5">
      <c r="A3059" s="148">
        <v>98271</v>
      </c>
      <c r="B3059" s="148" t="s">
        <v>8960</v>
      </c>
      <c r="C3059" s="220" t="s">
        <v>1</v>
      </c>
      <c r="D3059" s="219" t="s">
        <v>32938</v>
      </c>
    </row>
    <row r="3060" spans="1:4" ht="13.5">
      <c r="A3060" s="148">
        <v>98272</v>
      </c>
      <c r="B3060" s="148" t="s">
        <v>8961</v>
      </c>
      <c r="C3060" s="220" t="s">
        <v>1</v>
      </c>
      <c r="D3060" s="219" t="s">
        <v>32939</v>
      </c>
    </row>
    <row r="3061" spans="1:4" ht="13.5">
      <c r="A3061" s="148">
        <v>98273</v>
      </c>
      <c r="B3061" s="148" t="s">
        <v>8962</v>
      </c>
      <c r="C3061" s="220" t="s">
        <v>1</v>
      </c>
      <c r="D3061" s="219" t="s">
        <v>29274</v>
      </c>
    </row>
    <row r="3062" spans="1:4" ht="13.5">
      <c r="A3062" s="148">
        <v>98274</v>
      </c>
      <c r="B3062" s="148" t="s">
        <v>8963</v>
      </c>
      <c r="C3062" s="220" t="s">
        <v>1</v>
      </c>
      <c r="D3062" s="219" t="s">
        <v>28120</v>
      </c>
    </row>
    <row r="3063" spans="1:4" ht="13.5">
      <c r="A3063" s="148">
        <v>98275</v>
      </c>
      <c r="B3063" s="148" t="s">
        <v>8964</v>
      </c>
      <c r="C3063" s="220" t="s">
        <v>1</v>
      </c>
      <c r="D3063" s="219" t="s">
        <v>26849</v>
      </c>
    </row>
    <row r="3064" spans="1:4" ht="13.5">
      <c r="A3064" s="148">
        <v>98276</v>
      </c>
      <c r="B3064" s="148" t="s">
        <v>8965</v>
      </c>
      <c r="C3064" s="220" t="s">
        <v>1</v>
      </c>
      <c r="D3064" s="219" t="s">
        <v>32940</v>
      </c>
    </row>
    <row r="3065" spans="1:4" ht="13.5">
      <c r="A3065" s="148">
        <v>98277</v>
      </c>
      <c r="B3065" s="148" t="s">
        <v>8966</v>
      </c>
      <c r="C3065" s="220" t="s">
        <v>1</v>
      </c>
      <c r="D3065" s="219" t="s">
        <v>28855</v>
      </c>
    </row>
    <row r="3066" spans="1:4" ht="13.5">
      <c r="A3066" s="148">
        <v>98278</v>
      </c>
      <c r="B3066" s="148" t="s">
        <v>8967</v>
      </c>
      <c r="C3066" s="220" t="s">
        <v>1</v>
      </c>
      <c r="D3066" s="219" t="s">
        <v>32941</v>
      </c>
    </row>
    <row r="3067" spans="1:4" ht="13.5">
      <c r="A3067" s="148">
        <v>98279</v>
      </c>
      <c r="B3067" s="148" t="s">
        <v>8968</v>
      </c>
      <c r="C3067" s="220" t="s">
        <v>1</v>
      </c>
      <c r="D3067" s="219" t="s">
        <v>32942</v>
      </c>
    </row>
    <row r="3068" spans="1:4" ht="13.5">
      <c r="A3068" s="148">
        <v>98280</v>
      </c>
      <c r="B3068" s="148" t="s">
        <v>8969</v>
      </c>
      <c r="C3068" s="220" t="s">
        <v>1</v>
      </c>
      <c r="D3068" s="219" t="s">
        <v>32943</v>
      </c>
    </row>
    <row r="3069" spans="1:4" ht="13.5">
      <c r="A3069" s="148">
        <v>98281</v>
      </c>
      <c r="B3069" s="148" t="s">
        <v>8970</v>
      </c>
      <c r="C3069" s="220" t="s">
        <v>1</v>
      </c>
      <c r="D3069" s="219" t="s">
        <v>32944</v>
      </c>
    </row>
    <row r="3070" spans="1:4" ht="13.5">
      <c r="A3070" s="148">
        <v>98282</v>
      </c>
      <c r="B3070" s="148" t="s">
        <v>8971</v>
      </c>
      <c r="C3070" s="220" t="s">
        <v>1</v>
      </c>
      <c r="D3070" s="219" t="s">
        <v>29576</v>
      </c>
    </row>
    <row r="3071" spans="1:4" ht="13.5">
      <c r="A3071" s="148">
        <v>98283</v>
      </c>
      <c r="B3071" s="148" t="s">
        <v>8972</v>
      </c>
      <c r="C3071" s="220" t="s">
        <v>1</v>
      </c>
      <c r="D3071" s="219" t="s">
        <v>30095</v>
      </c>
    </row>
    <row r="3072" spans="1:4" ht="13.5">
      <c r="A3072" s="148">
        <v>98284</v>
      </c>
      <c r="B3072" s="148" t="s">
        <v>8973</v>
      </c>
      <c r="C3072" s="220" t="s">
        <v>1</v>
      </c>
      <c r="D3072" s="219" t="s">
        <v>27117</v>
      </c>
    </row>
    <row r="3073" spans="1:4" ht="13.5">
      <c r="A3073" s="148">
        <v>98285</v>
      </c>
      <c r="B3073" s="148" t="s">
        <v>8974</v>
      </c>
      <c r="C3073" s="220" t="s">
        <v>1</v>
      </c>
      <c r="D3073" s="219" t="s">
        <v>27581</v>
      </c>
    </row>
    <row r="3074" spans="1:4" ht="13.5">
      <c r="A3074" s="148">
        <v>98286</v>
      </c>
      <c r="B3074" s="148" t="s">
        <v>8975</v>
      </c>
      <c r="C3074" s="220" t="s">
        <v>1</v>
      </c>
      <c r="D3074" s="219" t="s">
        <v>30860</v>
      </c>
    </row>
    <row r="3075" spans="1:4" ht="13.5">
      <c r="A3075" s="148">
        <v>98287</v>
      </c>
      <c r="B3075" s="148" t="s">
        <v>8976</v>
      </c>
      <c r="C3075" s="220" t="s">
        <v>1</v>
      </c>
      <c r="D3075" s="219" t="s">
        <v>28161</v>
      </c>
    </row>
    <row r="3076" spans="1:4" ht="13.5">
      <c r="A3076" s="148">
        <v>98288</v>
      </c>
      <c r="B3076" s="148" t="s">
        <v>8977</v>
      </c>
      <c r="C3076" s="220" t="s">
        <v>1</v>
      </c>
      <c r="D3076" s="219" t="s">
        <v>27347</v>
      </c>
    </row>
    <row r="3077" spans="1:4" ht="13.5">
      <c r="A3077" s="148">
        <v>98289</v>
      </c>
      <c r="B3077" s="148" t="s">
        <v>8978</v>
      </c>
      <c r="C3077" s="220" t="s">
        <v>1</v>
      </c>
      <c r="D3077" s="219" t="s">
        <v>26846</v>
      </c>
    </row>
    <row r="3078" spans="1:4" ht="13.5">
      <c r="A3078" s="148">
        <v>98290</v>
      </c>
      <c r="B3078" s="148" t="s">
        <v>8979</v>
      </c>
      <c r="C3078" s="220" t="s">
        <v>1</v>
      </c>
      <c r="D3078" s="219" t="s">
        <v>29231</v>
      </c>
    </row>
    <row r="3079" spans="1:4" ht="13.5">
      <c r="A3079" s="148">
        <v>98291</v>
      </c>
      <c r="B3079" s="148" t="s">
        <v>8980</v>
      </c>
      <c r="C3079" s="220" t="s">
        <v>1</v>
      </c>
      <c r="D3079" s="219" t="s">
        <v>29285</v>
      </c>
    </row>
    <row r="3080" spans="1:4" ht="13.5">
      <c r="A3080" s="148">
        <v>98292</v>
      </c>
      <c r="B3080" s="148" t="s">
        <v>8981</v>
      </c>
      <c r="C3080" s="220" t="s">
        <v>1</v>
      </c>
      <c r="D3080" s="219" t="s">
        <v>26852</v>
      </c>
    </row>
    <row r="3081" spans="1:4" ht="13.5">
      <c r="A3081" s="148">
        <v>98293</v>
      </c>
      <c r="B3081" s="148" t="s">
        <v>8982</v>
      </c>
      <c r="C3081" s="220" t="s">
        <v>1</v>
      </c>
      <c r="D3081" s="219" t="s">
        <v>30994</v>
      </c>
    </row>
    <row r="3082" spans="1:4" ht="13.5">
      <c r="A3082" s="148">
        <v>98400</v>
      </c>
      <c r="B3082" s="148" t="s">
        <v>8983</v>
      </c>
      <c r="C3082" s="220" t="s">
        <v>1</v>
      </c>
      <c r="D3082" s="219" t="s">
        <v>29666</v>
      </c>
    </row>
    <row r="3083" spans="1:4" ht="13.5">
      <c r="A3083" s="148">
        <v>98401</v>
      </c>
      <c r="B3083" s="148" t="s">
        <v>8984</v>
      </c>
      <c r="C3083" s="220" t="s">
        <v>1</v>
      </c>
      <c r="D3083" s="219" t="s">
        <v>32945</v>
      </c>
    </row>
    <row r="3084" spans="1:4" ht="13.5">
      <c r="A3084" s="148">
        <v>98402</v>
      </c>
      <c r="B3084" s="148" t="s">
        <v>8985</v>
      </c>
      <c r="C3084" s="220" t="s">
        <v>1</v>
      </c>
      <c r="D3084" s="219" t="s">
        <v>32946</v>
      </c>
    </row>
    <row r="3085" spans="1:4" ht="13.5">
      <c r="A3085" s="148">
        <v>100556</v>
      </c>
      <c r="B3085" s="148" t="s">
        <v>8986</v>
      </c>
      <c r="C3085" s="220" t="s">
        <v>2</v>
      </c>
      <c r="D3085" s="219" t="s">
        <v>32947</v>
      </c>
    </row>
    <row r="3086" spans="1:4" ht="13.5">
      <c r="A3086" s="148">
        <v>100557</v>
      </c>
      <c r="B3086" s="148" t="s">
        <v>8987</v>
      </c>
      <c r="C3086" s="220" t="s">
        <v>2</v>
      </c>
      <c r="D3086" s="219" t="s">
        <v>32948</v>
      </c>
    </row>
    <row r="3087" spans="1:4" ht="13.5">
      <c r="A3087" s="148">
        <v>100560</v>
      </c>
      <c r="B3087" s="148" t="s">
        <v>8988</v>
      </c>
      <c r="C3087" s="220" t="s">
        <v>2</v>
      </c>
      <c r="D3087" s="219" t="s">
        <v>26610</v>
      </c>
    </row>
    <row r="3088" spans="1:4" ht="13.5">
      <c r="A3088" s="148">
        <v>100561</v>
      </c>
      <c r="B3088" s="148" t="s">
        <v>8989</v>
      </c>
      <c r="C3088" s="220" t="s">
        <v>2</v>
      </c>
      <c r="D3088" s="219" t="s">
        <v>32949</v>
      </c>
    </row>
    <row r="3089" spans="1:4" ht="13.5">
      <c r="A3089" s="148">
        <v>100562</v>
      </c>
      <c r="B3089" s="148" t="s">
        <v>8990</v>
      </c>
      <c r="C3089" s="220" t="s">
        <v>2</v>
      </c>
      <c r="D3089" s="219" t="s">
        <v>32950</v>
      </c>
    </row>
    <row r="3090" spans="1:4" ht="13.5">
      <c r="A3090" s="148">
        <v>100563</v>
      </c>
      <c r="B3090" s="148" t="s">
        <v>8991</v>
      </c>
      <c r="C3090" s="220" t="s">
        <v>2</v>
      </c>
      <c r="D3090" s="219" t="s">
        <v>32951</v>
      </c>
    </row>
    <row r="3091" spans="1:4" ht="13.5">
      <c r="A3091" s="148">
        <v>101795</v>
      </c>
      <c r="B3091" s="148" t="s">
        <v>25598</v>
      </c>
      <c r="C3091" s="220" t="s">
        <v>2</v>
      </c>
      <c r="D3091" s="219" t="s">
        <v>32081</v>
      </c>
    </row>
    <row r="3092" spans="1:4" ht="13.5">
      <c r="A3092" s="148">
        <v>101798</v>
      </c>
      <c r="B3092" s="148" t="s">
        <v>25599</v>
      </c>
      <c r="C3092" s="220" t="s">
        <v>2</v>
      </c>
      <c r="D3092" s="219" t="s">
        <v>32952</v>
      </c>
    </row>
    <row r="3093" spans="1:4" ht="13.5">
      <c r="A3093" s="148">
        <v>101799</v>
      </c>
      <c r="B3093" s="148" t="s">
        <v>25600</v>
      </c>
      <c r="C3093" s="220" t="s">
        <v>2</v>
      </c>
      <c r="D3093" s="219" t="s">
        <v>32953</v>
      </c>
    </row>
    <row r="3094" spans="1:4" ht="13.5">
      <c r="A3094" s="148">
        <v>98397</v>
      </c>
      <c r="B3094" s="148" t="s">
        <v>8992</v>
      </c>
      <c r="C3094" s="220" t="s">
        <v>4</v>
      </c>
      <c r="D3094" s="219" t="s">
        <v>28525</v>
      </c>
    </row>
    <row r="3095" spans="1:4" ht="13.5">
      <c r="A3095" s="148">
        <v>101936</v>
      </c>
      <c r="B3095" s="148" t="s">
        <v>24706</v>
      </c>
      <c r="C3095" s="220" t="s">
        <v>2</v>
      </c>
      <c r="D3095" s="219" t="s">
        <v>32954</v>
      </c>
    </row>
    <row r="3096" spans="1:4" ht="13.5">
      <c r="A3096" s="148">
        <v>101937</v>
      </c>
      <c r="B3096" s="148" t="s">
        <v>24707</v>
      </c>
      <c r="C3096" s="220" t="s">
        <v>2</v>
      </c>
      <c r="D3096" s="219" t="s">
        <v>32955</v>
      </c>
    </row>
    <row r="3097" spans="1:4" ht="13.5">
      <c r="A3097" s="148">
        <v>98294</v>
      </c>
      <c r="B3097" s="148" t="s">
        <v>8993</v>
      </c>
      <c r="C3097" s="220" t="s">
        <v>1</v>
      </c>
      <c r="D3097" s="219" t="s">
        <v>31303</v>
      </c>
    </row>
    <row r="3098" spans="1:4" ht="13.5">
      <c r="A3098" s="148">
        <v>98295</v>
      </c>
      <c r="B3098" s="148" t="s">
        <v>8994</v>
      </c>
      <c r="C3098" s="220" t="s">
        <v>1</v>
      </c>
      <c r="D3098" s="219" t="s">
        <v>26570</v>
      </c>
    </row>
    <row r="3099" spans="1:4" ht="13.5">
      <c r="A3099" s="148">
        <v>98296</v>
      </c>
      <c r="B3099" s="148" t="s">
        <v>8995</v>
      </c>
      <c r="C3099" s="220" t="s">
        <v>1</v>
      </c>
      <c r="D3099" s="219" t="s">
        <v>28991</v>
      </c>
    </row>
    <row r="3100" spans="1:4" ht="13.5">
      <c r="A3100" s="148">
        <v>98297</v>
      </c>
      <c r="B3100" s="148" t="s">
        <v>8996</v>
      </c>
      <c r="C3100" s="220" t="s">
        <v>1</v>
      </c>
      <c r="D3100" s="219" t="s">
        <v>27949</v>
      </c>
    </row>
    <row r="3101" spans="1:4" ht="13.5">
      <c r="A3101" s="148">
        <v>98301</v>
      </c>
      <c r="B3101" s="148" t="s">
        <v>8997</v>
      </c>
      <c r="C3101" s="220" t="s">
        <v>2</v>
      </c>
      <c r="D3101" s="219" t="s">
        <v>32956</v>
      </c>
    </row>
    <row r="3102" spans="1:4" ht="13.5">
      <c r="A3102" s="148">
        <v>98302</v>
      </c>
      <c r="B3102" s="148" t="s">
        <v>8998</v>
      </c>
      <c r="C3102" s="220" t="s">
        <v>2</v>
      </c>
      <c r="D3102" s="219" t="s">
        <v>32957</v>
      </c>
    </row>
    <row r="3103" spans="1:4" ht="13.5">
      <c r="A3103" s="148">
        <v>98304</v>
      </c>
      <c r="B3103" s="148" t="s">
        <v>8999</v>
      </c>
      <c r="C3103" s="220" t="s">
        <v>2</v>
      </c>
      <c r="D3103" s="219" t="s">
        <v>32958</v>
      </c>
    </row>
    <row r="3104" spans="1:4" ht="13.5">
      <c r="A3104" s="148">
        <v>98307</v>
      </c>
      <c r="B3104" s="148" t="s">
        <v>9000</v>
      </c>
      <c r="C3104" s="220" t="s">
        <v>2</v>
      </c>
      <c r="D3104" s="219" t="s">
        <v>31097</v>
      </c>
    </row>
    <row r="3105" spans="1:4" ht="13.5">
      <c r="A3105" s="148">
        <v>98308</v>
      </c>
      <c r="B3105" s="148" t="s">
        <v>9001</v>
      </c>
      <c r="C3105" s="220" t="s">
        <v>2</v>
      </c>
      <c r="D3105" s="219" t="s">
        <v>28969</v>
      </c>
    </row>
    <row r="3106" spans="1:4" ht="13.5">
      <c r="A3106" s="148">
        <v>98593</v>
      </c>
      <c r="B3106" s="148" t="s">
        <v>9002</v>
      </c>
      <c r="C3106" s="220" t="s">
        <v>2</v>
      </c>
      <c r="D3106" s="219" t="s">
        <v>32959</v>
      </c>
    </row>
    <row r="3107" spans="1:4" ht="13.5">
      <c r="A3107" s="148">
        <v>89355</v>
      </c>
      <c r="B3107" s="148" t="s">
        <v>9003</v>
      </c>
      <c r="C3107" s="220" t="s">
        <v>1</v>
      </c>
      <c r="D3107" s="219" t="s">
        <v>27423</v>
      </c>
    </row>
    <row r="3108" spans="1:4" ht="13.5">
      <c r="A3108" s="148">
        <v>89356</v>
      </c>
      <c r="B3108" s="148" t="s">
        <v>9004</v>
      </c>
      <c r="C3108" s="220" t="s">
        <v>1</v>
      </c>
      <c r="D3108" s="219" t="s">
        <v>32960</v>
      </c>
    </row>
    <row r="3109" spans="1:4" ht="13.5">
      <c r="A3109" s="148">
        <v>89357</v>
      </c>
      <c r="B3109" s="148" t="s">
        <v>9005</v>
      </c>
      <c r="C3109" s="220" t="s">
        <v>1</v>
      </c>
      <c r="D3109" s="219" t="s">
        <v>28198</v>
      </c>
    </row>
    <row r="3110" spans="1:4" ht="13.5">
      <c r="A3110" s="148">
        <v>89401</v>
      </c>
      <c r="B3110" s="148" t="s">
        <v>9006</v>
      </c>
      <c r="C3110" s="220" t="s">
        <v>1</v>
      </c>
      <c r="D3110" s="219" t="s">
        <v>32961</v>
      </c>
    </row>
    <row r="3111" spans="1:4" ht="13.5">
      <c r="A3111" s="148">
        <v>89402</v>
      </c>
      <c r="B3111" s="148" t="s">
        <v>9007</v>
      </c>
      <c r="C3111" s="220" t="s">
        <v>1</v>
      </c>
      <c r="D3111" s="219" t="s">
        <v>32547</v>
      </c>
    </row>
    <row r="3112" spans="1:4" ht="13.5">
      <c r="A3112" s="148">
        <v>89403</v>
      </c>
      <c r="B3112" s="148" t="s">
        <v>9008</v>
      </c>
      <c r="C3112" s="220" t="s">
        <v>1</v>
      </c>
      <c r="D3112" s="219" t="s">
        <v>27637</v>
      </c>
    </row>
    <row r="3113" spans="1:4" ht="13.5">
      <c r="A3113" s="148">
        <v>89446</v>
      </c>
      <c r="B3113" s="148" t="s">
        <v>9009</v>
      </c>
      <c r="C3113" s="220" t="s">
        <v>1</v>
      </c>
      <c r="D3113" s="219" t="s">
        <v>32962</v>
      </c>
    </row>
    <row r="3114" spans="1:4" ht="13.5">
      <c r="A3114" s="148">
        <v>89447</v>
      </c>
      <c r="B3114" s="148" t="s">
        <v>9010</v>
      </c>
      <c r="C3114" s="220" t="s">
        <v>1</v>
      </c>
      <c r="D3114" s="219" t="s">
        <v>28771</v>
      </c>
    </row>
    <row r="3115" spans="1:4" ht="13.5">
      <c r="A3115" s="148">
        <v>89448</v>
      </c>
      <c r="B3115" s="148" t="s">
        <v>9011</v>
      </c>
      <c r="C3115" s="220" t="s">
        <v>1</v>
      </c>
      <c r="D3115" s="219" t="s">
        <v>27625</v>
      </c>
    </row>
    <row r="3116" spans="1:4" ht="13.5">
      <c r="A3116" s="148">
        <v>89449</v>
      </c>
      <c r="B3116" s="148" t="s">
        <v>9012</v>
      </c>
      <c r="C3116" s="220" t="s">
        <v>1</v>
      </c>
      <c r="D3116" s="219" t="s">
        <v>32963</v>
      </c>
    </row>
    <row r="3117" spans="1:4" ht="13.5">
      <c r="A3117" s="148">
        <v>89450</v>
      </c>
      <c r="B3117" s="148" t="s">
        <v>9013</v>
      </c>
      <c r="C3117" s="220" t="s">
        <v>1</v>
      </c>
      <c r="D3117" s="219" t="s">
        <v>32964</v>
      </c>
    </row>
    <row r="3118" spans="1:4" ht="13.5">
      <c r="A3118" s="148">
        <v>89451</v>
      </c>
      <c r="B3118" s="148" t="s">
        <v>9014</v>
      </c>
      <c r="C3118" s="220" t="s">
        <v>1</v>
      </c>
      <c r="D3118" s="219" t="s">
        <v>30928</v>
      </c>
    </row>
    <row r="3119" spans="1:4" ht="13.5">
      <c r="A3119" s="148">
        <v>89452</v>
      </c>
      <c r="B3119" s="148" t="s">
        <v>9015</v>
      </c>
      <c r="C3119" s="220" t="s">
        <v>1</v>
      </c>
      <c r="D3119" s="219" t="s">
        <v>32965</v>
      </c>
    </row>
    <row r="3120" spans="1:4" ht="13.5">
      <c r="A3120" s="148">
        <v>89508</v>
      </c>
      <c r="B3120" s="148" t="s">
        <v>9016</v>
      </c>
      <c r="C3120" s="220" t="s">
        <v>1</v>
      </c>
      <c r="D3120" s="219" t="s">
        <v>32966</v>
      </c>
    </row>
    <row r="3121" spans="1:4" ht="13.5">
      <c r="A3121" s="148">
        <v>89509</v>
      </c>
      <c r="B3121" s="148" t="s">
        <v>9017</v>
      </c>
      <c r="C3121" s="220" t="s">
        <v>1</v>
      </c>
      <c r="D3121" s="219" t="s">
        <v>30453</v>
      </c>
    </row>
    <row r="3122" spans="1:4" ht="13.5">
      <c r="A3122" s="148">
        <v>89511</v>
      </c>
      <c r="B3122" s="148" t="s">
        <v>9018</v>
      </c>
      <c r="C3122" s="220" t="s">
        <v>1</v>
      </c>
      <c r="D3122" s="219" t="s">
        <v>31468</v>
      </c>
    </row>
    <row r="3123" spans="1:4" ht="13.5">
      <c r="A3123" s="148">
        <v>89512</v>
      </c>
      <c r="B3123" s="148" t="s">
        <v>9019</v>
      </c>
      <c r="C3123" s="220" t="s">
        <v>1</v>
      </c>
      <c r="D3123" s="219" t="s">
        <v>32967</v>
      </c>
    </row>
    <row r="3124" spans="1:4" ht="13.5">
      <c r="A3124" s="148">
        <v>89576</v>
      </c>
      <c r="B3124" s="148" t="s">
        <v>9020</v>
      </c>
      <c r="C3124" s="220" t="s">
        <v>1</v>
      </c>
      <c r="D3124" s="219" t="s">
        <v>29317</v>
      </c>
    </row>
    <row r="3125" spans="1:4" ht="13.5">
      <c r="A3125" s="148">
        <v>89578</v>
      </c>
      <c r="B3125" s="148" t="s">
        <v>9021</v>
      </c>
      <c r="C3125" s="220" t="s">
        <v>1</v>
      </c>
      <c r="D3125" s="219" t="s">
        <v>32968</v>
      </c>
    </row>
    <row r="3126" spans="1:4" ht="13.5">
      <c r="A3126" s="148">
        <v>89580</v>
      </c>
      <c r="B3126" s="148" t="s">
        <v>9022</v>
      </c>
      <c r="C3126" s="220" t="s">
        <v>1</v>
      </c>
      <c r="D3126" s="219" t="s">
        <v>32969</v>
      </c>
    </row>
    <row r="3127" spans="1:4" ht="13.5">
      <c r="A3127" s="148">
        <v>89633</v>
      </c>
      <c r="B3127" s="148" t="s">
        <v>9023</v>
      </c>
      <c r="C3127" s="220" t="s">
        <v>1</v>
      </c>
      <c r="D3127" s="219" t="s">
        <v>32970</v>
      </c>
    </row>
    <row r="3128" spans="1:4" ht="13.5">
      <c r="A3128" s="148">
        <v>89634</v>
      </c>
      <c r="B3128" s="148" t="s">
        <v>9024</v>
      </c>
      <c r="C3128" s="220" t="s">
        <v>1</v>
      </c>
      <c r="D3128" s="219" t="s">
        <v>32971</v>
      </c>
    </row>
    <row r="3129" spans="1:4" ht="13.5">
      <c r="A3129" s="148">
        <v>89635</v>
      </c>
      <c r="B3129" s="148" t="s">
        <v>9025</v>
      </c>
      <c r="C3129" s="220" t="s">
        <v>1</v>
      </c>
      <c r="D3129" s="219" t="s">
        <v>28637</v>
      </c>
    </row>
    <row r="3130" spans="1:4" ht="13.5">
      <c r="A3130" s="148">
        <v>89636</v>
      </c>
      <c r="B3130" s="148" t="s">
        <v>9026</v>
      </c>
      <c r="C3130" s="220" t="s">
        <v>1</v>
      </c>
      <c r="D3130" s="219" t="s">
        <v>32972</v>
      </c>
    </row>
    <row r="3131" spans="1:4" ht="13.5">
      <c r="A3131" s="148">
        <v>89711</v>
      </c>
      <c r="B3131" s="148" t="s">
        <v>9027</v>
      </c>
      <c r="C3131" s="220" t="s">
        <v>1</v>
      </c>
      <c r="D3131" s="219" t="s">
        <v>32973</v>
      </c>
    </row>
    <row r="3132" spans="1:4" ht="13.5">
      <c r="A3132" s="148">
        <v>89712</v>
      </c>
      <c r="B3132" s="148" t="s">
        <v>9028</v>
      </c>
      <c r="C3132" s="220" t="s">
        <v>1</v>
      </c>
      <c r="D3132" s="219" t="s">
        <v>31348</v>
      </c>
    </row>
    <row r="3133" spans="1:4" ht="13.5">
      <c r="A3133" s="148">
        <v>89713</v>
      </c>
      <c r="B3133" s="148" t="s">
        <v>9029</v>
      </c>
      <c r="C3133" s="220" t="s">
        <v>1</v>
      </c>
      <c r="D3133" s="219" t="s">
        <v>32585</v>
      </c>
    </row>
    <row r="3134" spans="1:4" ht="13.5">
      <c r="A3134" s="148">
        <v>89714</v>
      </c>
      <c r="B3134" s="148" t="s">
        <v>9030</v>
      </c>
      <c r="C3134" s="220" t="s">
        <v>1</v>
      </c>
      <c r="D3134" s="219" t="s">
        <v>32974</v>
      </c>
    </row>
    <row r="3135" spans="1:4" ht="13.5">
      <c r="A3135" s="148">
        <v>89716</v>
      </c>
      <c r="B3135" s="148" t="s">
        <v>9031</v>
      </c>
      <c r="C3135" s="220" t="s">
        <v>1</v>
      </c>
      <c r="D3135" s="219" t="s">
        <v>27566</v>
      </c>
    </row>
    <row r="3136" spans="1:4" ht="13.5">
      <c r="A3136" s="148">
        <v>89717</v>
      </c>
      <c r="B3136" s="148" t="s">
        <v>9032</v>
      </c>
      <c r="C3136" s="220" t="s">
        <v>1</v>
      </c>
      <c r="D3136" s="219" t="s">
        <v>32975</v>
      </c>
    </row>
    <row r="3137" spans="1:4" ht="13.5">
      <c r="A3137" s="148">
        <v>89770</v>
      </c>
      <c r="B3137" s="148" t="s">
        <v>9033</v>
      </c>
      <c r="C3137" s="220" t="s">
        <v>1</v>
      </c>
      <c r="D3137" s="219" t="s">
        <v>32976</v>
      </c>
    </row>
    <row r="3138" spans="1:4" ht="13.5">
      <c r="A3138" s="148">
        <v>89771</v>
      </c>
      <c r="B3138" s="148" t="s">
        <v>9034</v>
      </c>
      <c r="C3138" s="220" t="s">
        <v>1</v>
      </c>
      <c r="D3138" s="219" t="s">
        <v>32977</v>
      </c>
    </row>
    <row r="3139" spans="1:4" ht="13.5">
      <c r="A3139" s="148">
        <v>89773</v>
      </c>
      <c r="B3139" s="148" t="s">
        <v>9035</v>
      </c>
      <c r="C3139" s="220" t="s">
        <v>1</v>
      </c>
      <c r="D3139" s="219" t="s">
        <v>32978</v>
      </c>
    </row>
    <row r="3140" spans="1:4" ht="13.5">
      <c r="A3140" s="148">
        <v>89775</v>
      </c>
      <c r="B3140" s="148" t="s">
        <v>9036</v>
      </c>
      <c r="C3140" s="220" t="s">
        <v>1</v>
      </c>
      <c r="D3140" s="219" t="s">
        <v>32979</v>
      </c>
    </row>
    <row r="3141" spans="1:4" ht="13.5">
      <c r="A3141" s="148">
        <v>89798</v>
      </c>
      <c r="B3141" s="148" t="s">
        <v>9037</v>
      </c>
      <c r="C3141" s="220" t="s">
        <v>1</v>
      </c>
      <c r="D3141" s="219" t="s">
        <v>27834</v>
      </c>
    </row>
    <row r="3142" spans="1:4" ht="13.5">
      <c r="A3142" s="148">
        <v>89799</v>
      </c>
      <c r="B3142" s="148" t="s">
        <v>9038</v>
      </c>
      <c r="C3142" s="220" t="s">
        <v>1</v>
      </c>
      <c r="D3142" s="219" t="s">
        <v>32980</v>
      </c>
    </row>
    <row r="3143" spans="1:4" ht="13.5">
      <c r="A3143" s="148">
        <v>89800</v>
      </c>
      <c r="B3143" s="148" t="s">
        <v>9039</v>
      </c>
      <c r="C3143" s="220" t="s">
        <v>1</v>
      </c>
      <c r="D3143" s="219" t="s">
        <v>27574</v>
      </c>
    </row>
    <row r="3144" spans="1:4" ht="13.5">
      <c r="A3144" s="148">
        <v>89848</v>
      </c>
      <c r="B3144" s="148" t="s">
        <v>9040</v>
      </c>
      <c r="C3144" s="220" t="s">
        <v>1</v>
      </c>
      <c r="D3144" s="219" t="s">
        <v>29318</v>
      </c>
    </row>
    <row r="3145" spans="1:4" ht="13.5">
      <c r="A3145" s="148">
        <v>89849</v>
      </c>
      <c r="B3145" s="148" t="s">
        <v>9041</v>
      </c>
      <c r="C3145" s="220" t="s">
        <v>1</v>
      </c>
      <c r="D3145" s="219" t="s">
        <v>32981</v>
      </c>
    </row>
    <row r="3146" spans="1:4" ht="13.5">
      <c r="A3146" s="148">
        <v>89865</v>
      </c>
      <c r="B3146" s="148" t="s">
        <v>9042</v>
      </c>
      <c r="C3146" s="220" t="s">
        <v>1</v>
      </c>
      <c r="D3146" s="219" t="s">
        <v>27652</v>
      </c>
    </row>
    <row r="3147" spans="1:4" ht="13.5">
      <c r="A3147" s="148">
        <v>91784</v>
      </c>
      <c r="B3147" s="148" t="s">
        <v>9043</v>
      </c>
      <c r="C3147" s="220" t="s">
        <v>1</v>
      </c>
      <c r="D3147" s="219" t="s">
        <v>32982</v>
      </c>
    </row>
    <row r="3148" spans="1:4" ht="13.5">
      <c r="A3148" s="148">
        <v>91785</v>
      </c>
      <c r="B3148" s="148" t="s">
        <v>9044</v>
      </c>
      <c r="C3148" s="220" t="s">
        <v>1</v>
      </c>
      <c r="D3148" s="219" t="s">
        <v>28886</v>
      </c>
    </row>
    <row r="3149" spans="1:4" ht="13.5">
      <c r="A3149" s="148">
        <v>91786</v>
      </c>
      <c r="B3149" s="148" t="s">
        <v>9045</v>
      </c>
      <c r="C3149" s="220" t="s">
        <v>1</v>
      </c>
      <c r="D3149" s="219" t="s">
        <v>26677</v>
      </c>
    </row>
    <row r="3150" spans="1:4" ht="13.5">
      <c r="A3150" s="148">
        <v>91787</v>
      </c>
      <c r="B3150" s="148" t="s">
        <v>9046</v>
      </c>
      <c r="C3150" s="220" t="s">
        <v>1</v>
      </c>
      <c r="D3150" s="219" t="s">
        <v>32983</v>
      </c>
    </row>
    <row r="3151" spans="1:4" ht="13.5">
      <c r="A3151" s="148">
        <v>91788</v>
      </c>
      <c r="B3151" s="148" t="s">
        <v>9047</v>
      </c>
      <c r="C3151" s="220" t="s">
        <v>1</v>
      </c>
      <c r="D3151" s="219" t="s">
        <v>32984</v>
      </c>
    </row>
    <row r="3152" spans="1:4" ht="13.5">
      <c r="A3152" s="148">
        <v>91789</v>
      </c>
      <c r="B3152" s="148" t="s">
        <v>9048</v>
      </c>
      <c r="C3152" s="220" t="s">
        <v>1</v>
      </c>
      <c r="D3152" s="219" t="s">
        <v>32985</v>
      </c>
    </row>
    <row r="3153" spans="1:4" ht="13.5">
      <c r="A3153" s="148">
        <v>91790</v>
      </c>
      <c r="B3153" s="148" t="s">
        <v>9049</v>
      </c>
      <c r="C3153" s="220" t="s">
        <v>1</v>
      </c>
      <c r="D3153" s="219" t="s">
        <v>32986</v>
      </c>
    </row>
    <row r="3154" spans="1:4" ht="13.5">
      <c r="A3154" s="148">
        <v>91791</v>
      </c>
      <c r="B3154" s="148" t="s">
        <v>9050</v>
      </c>
      <c r="C3154" s="220" t="s">
        <v>1</v>
      </c>
      <c r="D3154" s="219" t="s">
        <v>32987</v>
      </c>
    </row>
    <row r="3155" spans="1:4" ht="13.5">
      <c r="A3155" s="148">
        <v>91792</v>
      </c>
      <c r="B3155" s="148" t="s">
        <v>9051</v>
      </c>
      <c r="C3155" s="220" t="s">
        <v>1</v>
      </c>
      <c r="D3155" s="219" t="s">
        <v>29267</v>
      </c>
    </row>
    <row r="3156" spans="1:4" ht="13.5">
      <c r="A3156" s="148">
        <v>91793</v>
      </c>
      <c r="B3156" s="148" t="s">
        <v>9052</v>
      </c>
      <c r="C3156" s="220" t="s">
        <v>1</v>
      </c>
      <c r="D3156" s="219" t="s">
        <v>32988</v>
      </c>
    </row>
    <row r="3157" spans="1:4" ht="13.5">
      <c r="A3157" s="148">
        <v>91794</v>
      </c>
      <c r="B3157" s="148" t="s">
        <v>9053</v>
      </c>
      <c r="C3157" s="220" t="s">
        <v>1</v>
      </c>
      <c r="D3157" s="219" t="s">
        <v>32989</v>
      </c>
    </row>
    <row r="3158" spans="1:4" ht="13.5">
      <c r="A3158" s="148">
        <v>91795</v>
      </c>
      <c r="B3158" s="148" t="s">
        <v>9054</v>
      </c>
      <c r="C3158" s="220" t="s">
        <v>1</v>
      </c>
      <c r="D3158" s="219" t="s">
        <v>32990</v>
      </c>
    </row>
    <row r="3159" spans="1:4" ht="13.5">
      <c r="A3159" s="148">
        <v>91796</v>
      </c>
      <c r="B3159" s="148" t="s">
        <v>9055</v>
      </c>
      <c r="C3159" s="220" t="s">
        <v>1</v>
      </c>
      <c r="D3159" s="219" t="s">
        <v>32991</v>
      </c>
    </row>
    <row r="3160" spans="1:4" ht="13.5">
      <c r="A3160" s="148">
        <v>92275</v>
      </c>
      <c r="B3160" s="148" t="s">
        <v>9056</v>
      </c>
      <c r="C3160" s="220" t="s">
        <v>1</v>
      </c>
      <c r="D3160" s="219" t="s">
        <v>32992</v>
      </c>
    </row>
    <row r="3161" spans="1:4" ht="13.5">
      <c r="A3161" s="148">
        <v>92276</v>
      </c>
      <c r="B3161" s="148" t="s">
        <v>9057</v>
      </c>
      <c r="C3161" s="220" t="s">
        <v>1</v>
      </c>
      <c r="D3161" s="219" t="s">
        <v>32993</v>
      </c>
    </row>
    <row r="3162" spans="1:4" ht="13.5">
      <c r="A3162" s="148">
        <v>92277</v>
      </c>
      <c r="B3162" s="148" t="s">
        <v>9058</v>
      </c>
      <c r="C3162" s="220" t="s">
        <v>1</v>
      </c>
      <c r="D3162" s="219" t="s">
        <v>32994</v>
      </c>
    </row>
    <row r="3163" spans="1:4" ht="13.5">
      <c r="A3163" s="148">
        <v>92278</v>
      </c>
      <c r="B3163" s="148" t="s">
        <v>9059</v>
      </c>
      <c r="C3163" s="220" t="s">
        <v>1</v>
      </c>
      <c r="D3163" s="219" t="s">
        <v>32995</v>
      </c>
    </row>
    <row r="3164" spans="1:4" ht="13.5">
      <c r="A3164" s="148">
        <v>92279</v>
      </c>
      <c r="B3164" s="148" t="s">
        <v>9060</v>
      </c>
      <c r="C3164" s="220" t="s">
        <v>1</v>
      </c>
      <c r="D3164" s="219" t="s">
        <v>32996</v>
      </c>
    </row>
    <row r="3165" spans="1:4" ht="13.5">
      <c r="A3165" s="148">
        <v>92280</v>
      </c>
      <c r="B3165" s="148" t="s">
        <v>9061</v>
      </c>
      <c r="C3165" s="220" t="s">
        <v>1</v>
      </c>
      <c r="D3165" s="219" t="s">
        <v>32997</v>
      </c>
    </row>
    <row r="3166" spans="1:4" ht="13.5">
      <c r="A3166" s="148">
        <v>92281</v>
      </c>
      <c r="B3166" s="148" t="s">
        <v>9062</v>
      </c>
      <c r="C3166" s="220" t="s">
        <v>1</v>
      </c>
      <c r="D3166" s="219" t="s">
        <v>32998</v>
      </c>
    </row>
    <row r="3167" spans="1:4" ht="13.5">
      <c r="A3167" s="148">
        <v>92282</v>
      </c>
      <c r="B3167" s="148" t="s">
        <v>9063</v>
      </c>
      <c r="C3167" s="220" t="s">
        <v>1</v>
      </c>
      <c r="D3167" s="219" t="s">
        <v>32999</v>
      </c>
    </row>
    <row r="3168" spans="1:4" ht="13.5">
      <c r="A3168" s="148">
        <v>92283</v>
      </c>
      <c r="B3168" s="148" t="s">
        <v>9064</v>
      </c>
      <c r="C3168" s="220" t="s">
        <v>1</v>
      </c>
      <c r="D3168" s="219" t="s">
        <v>33000</v>
      </c>
    </row>
    <row r="3169" spans="1:4" ht="13.5">
      <c r="A3169" s="148">
        <v>92284</v>
      </c>
      <c r="B3169" s="148" t="s">
        <v>9065</v>
      </c>
      <c r="C3169" s="220" t="s">
        <v>1</v>
      </c>
      <c r="D3169" s="219" t="s">
        <v>33001</v>
      </c>
    </row>
    <row r="3170" spans="1:4" ht="13.5">
      <c r="A3170" s="148">
        <v>92285</v>
      </c>
      <c r="B3170" s="148" t="s">
        <v>9066</v>
      </c>
      <c r="C3170" s="220" t="s">
        <v>1</v>
      </c>
      <c r="D3170" s="219" t="s">
        <v>33002</v>
      </c>
    </row>
    <row r="3171" spans="1:4" ht="13.5">
      <c r="A3171" s="148">
        <v>92286</v>
      </c>
      <c r="B3171" s="148" t="s">
        <v>9067</v>
      </c>
      <c r="C3171" s="220" t="s">
        <v>1</v>
      </c>
      <c r="D3171" s="219" t="s">
        <v>33003</v>
      </c>
    </row>
    <row r="3172" spans="1:4" ht="13.5">
      <c r="A3172" s="148">
        <v>92305</v>
      </c>
      <c r="B3172" s="148" t="s">
        <v>9068</v>
      </c>
      <c r="C3172" s="220" t="s">
        <v>1</v>
      </c>
      <c r="D3172" s="219" t="s">
        <v>28589</v>
      </c>
    </row>
    <row r="3173" spans="1:4" ht="13.5">
      <c r="A3173" s="148">
        <v>92306</v>
      </c>
      <c r="B3173" s="148" t="s">
        <v>9069</v>
      </c>
      <c r="C3173" s="220" t="s">
        <v>1</v>
      </c>
      <c r="D3173" s="219" t="s">
        <v>33004</v>
      </c>
    </row>
    <row r="3174" spans="1:4" ht="13.5">
      <c r="A3174" s="148">
        <v>92307</v>
      </c>
      <c r="B3174" s="148" t="s">
        <v>9070</v>
      </c>
      <c r="C3174" s="220" t="s">
        <v>1</v>
      </c>
      <c r="D3174" s="219" t="s">
        <v>33005</v>
      </c>
    </row>
    <row r="3175" spans="1:4" ht="13.5">
      <c r="A3175" s="148">
        <v>92308</v>
      </c>
      <c r="B3175" s="148" t="s">
        <v>9071</v>
      </c>
      <c r="C3175" s="220" t="s">
        <v>1</v>
      </c>
      <c r="D3175" s="219" t="s">
        <v>33006</v>
      </c>
    </row>
    <row r="3176" spans="1:4" ht="13.5">
      <c r="A3176" s="148">
        <v>92309</v>
      </c>
      <c r="B3176" s="148" t="s">
        <v>9072</v>
      </c>
      <c r="C3176" s="220" t="s">
        <v>1</v>
      </c>
      <c r="D3176" s="219" t="s">
        <v>33007</v>
      </c>
    </row>
    <row r="3177" spans="1:4" ht="13.5">
      <c r="A3177" s="148">
        <v>92310</v>
      </c>
      <c r="B3177" s="148" t="s">
        <v>9073</v>
      </c>
      <c r="C3177" s="220" t="s">
        <v>1</v>
      </c>
      <c r="D3177" s="219" t="s">
        <v>33008</v>
      </c>
    </row>
    <row r="3178" spans="1:4" ht="13.5">
      <c r="A3178" s="148">
        <v>92320</v>
      </c>
      <c r="B3178" s="148" t="s">
        <v>9074</v>
      </c>
      <c r="C3178" s="220" t="s">
        <v>1</v>
      </c>
      <c r="D3178" s="219" t="s">
        <v>28177</v>
      </c>
    </row>
    <row r="3179" spans="1:4" ht="13.5">
      <c r="A3179" s="148">
        <v>92321</v>
      </c>
      <c r="B3179" s="148" t="s">
        <v>9075</v>
      </c>
      <c r="C3179" s="220" t="s">
        <v>1</v>
      </c>
      <c r="D3179" s="219" t="s">
        <v>33009</v>
      </c>
    </row>
    <row r="3180" spans="1:4" ht="13.5">
      <c r="A3180" s="148">
        <v>92322</v>
      </c>
      <c r="B3180" s="148" t="s">
        <v>9076</v>
      </c>
      <c r="C3180" s="220" t="s">
        <v>1</v>
      </c>
      <c r="D3180" s="219" t="s">
        <v>28809</v>
      </c>
    </row>
    <row r="3181" spans="1:4" ht="13.5">
      <c r="A3181" s="148">
        <v>92323</v>
      </c>
      <c r="B3181" s="148" t="s">
        <v>9077</v>
      </c>
      <c r="C3181" s="220" t="s">
        <v>1</v>
      </c>
      <c r="D3181" s="219" t="s">
        <v>33010</v>
      </c>
    </row>
    <row r="3182" spans="1:4" ht="13.5">
      <c r="A3182" s="148">
        <v>92324</v>
      </c>
      <c r="B3182" s="148" t="s">
        <v>9078</v>
      </c>
      <c r="C3182" s="220" t="s">
        <v>1</v>
      </c>
      <c r="D3182" s="219" t="s">
        <v>33011</v>
      </c>
    </row>
    <row r="3183" spans="1:4" ht="13.5">
      <c r="A3183" s="148">
        <v>92325</v>
      </c>
      <c r="B3183" s="148" t="s">
        <v>9079</v>
      </c>
      <c r="C3183" s="220" t="s">
        <v>1</v>
      </c>
      <c r="D3183" s="219" t="s">
        <v>27840</v>
      </c>
    </row>
    <row r="3184" spans="1:4" ht="13.5">
      <c r="A3184" s="148">
        <v>92335</v>
      </c>
      <c r="B3184" s="148" t="s">
        <v>24708</v>
      </c>
      <c r="C3184" s="220" t="s">
        <v>1</v>
      </c>
      <c r="D3184" s="219" t="s">
        <v>33012</v>
      </c>
    </row>
    <row r="3185" spans="1:4" ht="13.5">
      <c r="A3185" s="148">
        <v>92336</v>
      </c>
      <c r="B3185" s="148" t="s">
        <v>24709</v>
      </c>
      <c r="C3185" s="220" t="s">
        <v>1</v>
      </c>
      <c r="D3185" s="219" t="s">
        <v>33013</v>
      </c>
    </row>
    <row r="3186" spans="1:4" ht="13.5">
      <c r="A3186" s="148">
        <v>92337</v>
      </c>
      <c r="B3186" s="148" t="s">
        <v>24710</v>
      </c>
      <c r="C3186" s="220" t="s">
        <v>1</v>
      </c>
      <c r="D3186" s="219" t="s">
        <v>33014</v>
      </c>
    </row>
    <row r="3187" spans="1:4" ht="13.5">
      <c r="A3187" s="148">
        <v>92338</v>
      </c>
      <c r="B3187" s="148" t="s">
        <v>24711</v>
      </c>
      <c r="C3187" s="220" t="s">
        <v>1</v>
      </c>
      <c r="D3187" s="219" t="s">
        <v>33015</v>
      </c>
    </row>
    <row r="3188" spans="1:4" ht="13.5">
      <c r="A3188" s="148">
        <v>92339</v>
      </c>
      <c r="B3188" s="148" t="s">
        <v>24712</v>
      </c>
      <c r="C3188" s="220" t="s">
        <v>1</v>
      </c>
      <c r="D3188" s="219" t="s">
        <v>33016</v>
      </c>
    </row>
    <row r="3189" spans="1:4" ht="13.5">
      <c r="A3189" s="148">
        <v>92341</v>
      </c>
      <c r="B3189" s="148" t="s">
        <v>24713</v>
      </c>
      <c r="C3189" s="220" t="s">
        <v>1</v>
      </c>
      <c r="D3189" s="219" t="s">
        <v>33017</v>
      </c>
    </row>
    <row r="3190" spans="1:4" ht="13.5">
      <c r="A3190" s="148">
        <v>92342</v>
      </c>
      <c r="B3190" s="148" t="s">
        <v>24714</v>
      </c>
      <c r="C3190" s="220" t="s">
        <v>1</v>
      </c>
      <c r="D3190" s="219" t="s">
        <v>33018</v>
      </c>
    </row>
    <row r="3191" spans="1:4" ht="13.5">
      <c r="A3191" s="148">
        <v>92343</v>
      </c>
      <c r="B3191" s="148" t="s">
        <v>24715</v>
      </c>
      <c r="C3191" s="220" t="s">
        <v>1</v>
      </c>
      <c r="D3191" s="219" t="s">
        <v>33019</v>
      </c>
    </row>
    <row r="3192" spans="1:4" ht="13.5">
      <c r="A3192" s="148">
        <v>92359</v>
      </c>
      <c r="B3192" s="148" t="s">
        <v>24716</v>
      </c>
      <c r="C3192" s="220" t="s">
        <v>1</v>
      </c>
      <c r="D3192" s="219" t="s">
        <v>33020</v>
      </c>
    </row>
    <row r="3193" spans="1:4" ht="13.5">
      <c r="A3193" s="148">
        <v>92360</v>
      </c>
      <c r="B3193" s="148" t="s">
        <v>24717</v>
      </c>
      <c r="C3193" s="220" t="s">
        <v>1</v>
      </c>
      <c r="D3193" s="219" t="s">
        <v>33021</v>
      </c>
    </row>
    <row r="3194" spans="1:4" ht="13.5">
      <c r="A3194" s="148">
        <v>92361</v>
      </c>
      <c r="B3194" s="148" t="s">
        <v>24718</v>
      </c>
      <c r="C3194" s="220" t="s">
        <v>1</v>
      </c>
      <c r="D3194" s="219" t="s">
        <v>33022</v>
      </c>
    </row>
    <row r="3195" spans="1:4" ht="13.5">
      <c r="A3195" s="148">
        <v>92362</v>
      </c>
      <c r="B3195" s="148" t="s">
        <v>24719</v>
      </c>
      <c r="C3195" s="220" t="s">
        <v>1</v>
      </c>
      <c r="D3195" s="219" t="s">
        <v>33023</v>
      </c>
    </row>
    <row r="3196" spans="1:4" ht="13.5">
      <c r="A3196" s="148">
        <v>92364</v>
      </c>
      <c r="B3196" s="148" t="s">
        <v>24720</v>
      </c>
      <c r="C3196" s="220" t="s">
        <v>1</v>
      </c>
      <c r="D3196" s="219" t="s">
        <v>33024</v>
      </c>
    </row>
    <row r="3197" spans="1:4" ht="13.5">
      <c r="A3197" s="148">
        <v>92365</v>
      </c>
      <c r="B3197" s="148" t="s">
        <v>24721</v>
      </c>
      <c r="C3197" s="220" t="s">
        <v>1</v>
      </c>
      <c r="D3197" s="219" t="s">
        <v>33025</v>
      </c>
    </row>
    <row r="3198" spans="1:4" ht="13.5">
      <c r="A3198" s="148">
        <v>92366</v>
      </c>
      <c r="B3198" s="148" t="s">
        <v>24722</v>
      </c>
      <c r="C3198" s="220" t="s">
        <v>1</v>
      </c>
      <c r="D3198" s="219" t="s">
        <v>33026</v>
      </c>
    </row>
    <row r="3199" spans="1:4" ht="13.5">
      <c r="A3199" s="148">
        <v>92367</v>
      </c>
      <c r="B3199" s="148" t="s">
        <v>24723</v>
      </c>
      <c r="C3199" s="220" t="s">
        <v>1</v>
      </c>
      <c r="D3199" s="219" t="s">
        <v>33027</v>
      </c>
    </row>
    <row r="3200" spans="1:4" ht="13.5">
      <c r="A3200" s="148">
        <v>92368</v>
      </c>
      <c r="B3200" s="148" t="s">
        <v>24724</v>
      </c>
      <c r="C3200" s="220" t="s">
        <v>1</v>
      </c>
      <c r="D3200" s="219" t="s">
        <v>33028</v>
      </c>
    </row>
    <row r="3201" spans="1:4" ht="13.5">
      <c r="A3201" s="148">
        <v>92645</v>
      </c>
      <c r="B3201" s="148" t="s">
        <v>24725</v>
      </c>
      <c r="C3201" s="220" t="s">
        <v>1</v>
      </c>
      <c r="D3201" s="219" t="s">
        <v>33029</v>
      </c>
    </row>
    <row r="3202" spans="1:4" ht="13.5">
      <c r="A3202" s="148">
        <v>92646</v>
      </c>
      <c r="B3202" s="148" t="s">
        <v>24726</v>
      </c>
      <c r="C3202" s="220" t="s">
        <v>1</v>
      </c>
      <c r="D3202" s="219" t="s">
        <v>33030</v>
      </c>
    </row>
    <row r="3203" spans="1:4" ht="13.5">
      <c r="A3203" s="148">
        <v>92648</v>
      </c>
      <c r="B3203" s="148" t="s">
        <v>24727</v>
      </c>
      <c r="C3203" s="220" t="s">
        <v>1</v>
      </c>
      <c r="D3203" s="219" t="s">
        <v>33031</v>
      </c>
    </row>
    <row r="3204" spans="1:4" ht="13.5">
      <c r="A3204" s="148">
        <v>92649</v>
      </c>
      <c r="B3204" s="148" t="s">
        <v>24728</v>
      </c>
      <c r="C3204" s="220" t="s">
        <v>1</v>
      </c>
      <c r="D3204" s="219" t="s">
        <v>33032</v>
      </c>
    </row>
    <row r="3205" spans="1:4" ht="13.5">
      <c r="A3205" s="148">
        <v>92650</v>
      </c>
      <c r="B3205" s="148" t="s">
        <v>24729</v>
      </c>
      <c r="C3205" s="220" t="s">
        <v>1</v>
      </c>
      <c r="D3205" s="219" t="s">
        <v>33033</v>
      </c>
    </row>
    <row r="3206" spans="1:4" ht="13.5">
      <c r="A3206" s="148">
        <v>92652</v>
      </c>
      <c r="B3206" s="148" t="s">
        <v>24730</v>
      </c>
      <c r="C3206" s="220" t="s">
        <v>1</v>
      </c>
      <c r="D3206" s="219" t="s">
        <v>33034</v>
      </c>
    </row>
    <row r="3207" spans="1:4" ht="13.5">
      <c r="A3207" s="148">
        <v>92653</v>
      </c>
      <c r="B3207" s="148" t="s">
        <v>24731</v>
      </c>
      <c r="C3207" s="220" t="s">
        <v>1</v>
      </c>
      <c r="D3207" s="219" t="s">
        <v>30395</v>
      </c>
    </row>
    <row r="3208" spans="1:4" ht="13.5">
      <c r="A3208" s="148">
        <v>92654</v>
      </c>
      <c r="B3208" s="148" t="s">
        <v>24732</v>
      </c>
      <c r="C3208" s="220" t="s">
        <v>1</v>
      </c>
      <c r="D3208" s="219" t="s">
        <v>33035</v>
      </c>
    </row>
    <row r="3209" spans="1:4" ht="13.5">
      <c r="A3209" s="148">
        <v>92655</v>
      </c>
      <c r="B3209" s="148" t="s">
        <v>24733</v>
      </c>
      <c r="C3209" s="220" t="s">
        <v>1</v>
      </c>
      <c r="D3209" s="219" t="s">
        <v>33036</v>
      </c>
    </row>
    <row r="3210" spans="1:4" ht="13.5">
      <c r="A3210" s="148">
        <v>92656</v>
      </c>
      <c r="B3210" s="148" t="s">
        <v>24734</v>
      </c>
      <c r="C3210" s="220" t="s">
        <v>1</v>
      </c>
      <c r="D3210" s="219" t="s">
        <v>33037</v>
      </c>
    </row>
    <row r="3211" spans="1:4" ht="13.5">
      <c r="A3211" s="148">
        <v>92687</v>
      </c>
      <c r="B3211" s="148" t="s">
        <v>24735</v>
      </c>
      <c r="C3211" s="220" t="s">
        <v>1</v>
      </c>
      <c r="D3211" s="219" t="s">
        <v>33038</v>
      </c>
    </row>
    <row r="3212" spans="1:4" ht="13.5">
      <c r="A3212" s="148">
        <v>92688</v>
      </c>
      <c r="B3212" s="148" t="s">
        <v>24736</v>
      </c>
      <c r="C3212" s="220" t="s">
        <v>1</v>
      </c>
      <c r="D3212" s="219" t="s">
        <v>33039</v>
      </c>
    </row>
    <row r="3213" spans="1:4" ht="13.5">
      <c r="A3213" s="148">
        <v>92689</v>
      </c>
      <c r="B3213" s="148" t="s">
        <v>24737</v>
      </c>
      <c r="C3213" s="220" t="s">
        <v>1</v>
      </c>
      <c r="D3213" s="219" t="s">
        <v>33040</v>
      </c>
    </row>
    <row r="3214" spans="1:4" ht="13.5">
      <c r="A3214" s="148">
        <v>92690</v>
      </c>
      <c r="B3214" s="148" t="s">
        <v>24738</v>
      </c>
      <c r="C3214" s="220" t="s">
        <v>1</v>
      </c>
      <c r="D3214" s="219" t="s">
        <v>33041</v>
      </c>
    </row>
    <row r="3215" spans="1:4" ht="13.5">
      <c r="A3215" s="148">
        <v>92691</v>
      </c>
      <c r="B3215" s="148" t="s">
        <v>25601</v>
      </c>
      <c r="C3215" s="220" t="s">
        <v>1</v>
      </c>
      <c r="D3215" s="219" t="s">
        <v>33042</v>
      </c>
    </row>
    <row r="3216" spans="1:4" ht="13.5">
      <c r="A3216" s="148">
        <v>94462</v>
      </c>
      <c r="B3216" s="148" t="s">
        <v>9080</v>
      </c>
      <c r="C3216" s="220" t="s">
        <v>1</v>
      </c>
      <c r="D3216" s="219" t="s">
        <v>33043</v>
      </c>
    </row>
    <row r="3217" spans="1:4" ht="13.5">
      <c r="A3217" s="148">
        <v>94463</v>
      </c>
      <c r="B3217" s="148" t="s">
        <v>9081</v>
      </c>
      <c r="C3217" s="220" t="s">
        <v>1</v>
      </c>
      <c r="D3217" s="219" t="s">
        <v>33044</v>
      </c>
    </row>
    <row r="3218" spans="1:4" ht="13.5">
      <c r="A3218" s="148">
        <v>94464</v>
      </c>
      <c r="B3218" s="148" t="s">
        <v>9082</v>
      </c>
      <c r="C3218" s="220" t="s">
        <v>1</v>
      </c>
      <c r="D3218" s="219" t="s">
        <v>33045</v>
      </c>
    </row>
    <row r="3219" spans="1:4" ht="13.5">
      <c r="A3219" s="148">
        <v>94602</v>
      </c>
      <c r="B3219" s="148" t="s">
        <v>9083</v>
      </c>
      <c r="C3219" s="220" t="s">
        <v>1</v>
      </c>
      <c r="D3219" s="219" t="s">
        <v>33046</v>
      </c>
    </row>
    <row r="3220" spans="1:4" ht="13.5">
      <c r="A3220" s="148">
        <v>94603</v>
      </c>
      <c r="B3220" s="148" t="s">
        <v>9084</v>
      </c>
      <c r="C3220" s="220" t="s">
        <v>1</v>
      </c>
      <c r="D3220" s="219" t="s">
        <v>33047</v>
      </c>
    </row>
    <row r="3221" spans="1:4" ht="13.5">
      <c r="A3221" s="148">
        <v>94604</v>
      </c>
      <c r="B3221" s="148" t="s">
        <v>9085</v>
      </c>
      <c r="C3221" s="220" t="s">
        <v>1</v>
      </c>
      <c r="D3221" s="219" t="s">
        <v>33048</v>
      </c>
    </row>
    <row r="3222" spans="1:4" ht="13.5">
      <c r="A3222" s="148">
        <v>94605</v>
      </c>
      <c r="B3222" s="148" t="s">
        <v>9086</v>
      </c>
      <c r="C3222" s="220" t="s">
        <v>1</v>
      </c>
      <c r="D3222" s="219" t="s">
        <v>33049</v>
      </c>
    </row>
    <row r="3223" spans="1:4" ht="13.5">
      <c r="A3223" s="148">
        <v>94648</v>
      </c>
      <c r="B3223" s="148" t="s">
        <v>9087</v>
      </c>
      <c r="C3223" s="220" t="s">
        <v>1</v>
      </c>
      <c r="D3223" s="219" t="s">
        <v>33050</v>
      </c>
    </row>
    <row r="3224" spans="1:4" ht="13.5">
      <c r="A3224" s="148">
        <v>94649</v>
      </c>
      <c r="B3224" s="148" t="s">
        <v>9088</v>
      </c>
      <c r="C3224" s="220" t="s">
        <v>1</v>
      </c>
      <c r="D3224" s="219" t="s">
        <v>26452</v>
      </c>
    </row>
    <row r="3225" spans="1:4" ht="13.5">
      <c r="A3225" s="148">
        <v>94650</v>
      </c>
      <c r="B3225" s="148" t="s">
        <v>9089</v>
      </c>
      <c r="C3225" s="220" t="s">
        <v>1</v>
      </c>
      <c r="D3225" s="219" t="s">
        <v>33051</v>
      </c>
    </row>
    <row r="3226" spans="1:4" ht="13.5">
      <c r="A3226" s="148">
        <v>94651</v>
      </c>
      <c r="B3226" s="148" t="s">
        <v>9090</v>
      </c>
      <c r="C3226" s="220" t="s">
        <v>1</v>
      </c>
      <c r="D3226" s="219" t="s">
        <v>31825</v>
      </c>
    </row>
    <row r="3227" spans="1:4" ht="13.5">
      <c r="A3227" s="148">
        <v>94652</v>
      </c>
      <c r="B3227" s="148" t="s">
        <v>9091</v>
      </c>
      <c r="C3227" s="220" t="s">
        <v>1</v>
      </c>
      <c r="D3227" s="219" t="s">
        <v>33052</v>
      </c>
    </row>
    <row r="3228" spans="1:4" ht="13.5">
      <c r="A3228" s="148">
        <v>94653</v>
      </c>
      <c r="B3228" s="148" t="s">
        <v>9092</v>
      </c>
      <c r="C3228" s="220" t="s">
        <v>1</v>
      </c>
      <c r="D3228" s="219" t="s">
        <v>33053</v>
      </c>
    </row>
    <row r="3229" spans="1:4" ht="13.5">
      <c r="A3229" s="148">
        <v>94654</v>
      </c>
      <c r="B3229" s="148" t="s">
        <v>9093</v>
      </c>
      <c r="C3229" s="220" t="s">
        <v>1</v>
      </c>
      <c r="D3229" s="219" t="s">
        <v>33054</v>
      </c>
    </row>
    <row r="3230" spans="1:4" ht="13.5">
      <c r="A3230" s="148">
        <v>94655</v>
      </c>
      <c r="B3230" s="148" t="s">
        <v>9094</v>
      </c>
      <c r="C3230" s="220" t="s">
        <v>1</v>
      </c>
      <c r="D3230" s="219" t="s">
        <v>33055</v>
      </c>
    </row>
    <row r="3231" spans="1:4" ht="13.5">
      <c r="A3231" s="148">
        <v>94716</v>
      </c>
      <c r="B3231" s="148" t="s">
        <v>9095</v>
      </c>
      <c r="C3231" s="220" t="s">
        <v>1</v>
      </c>
      <c r="D3231" s="219" t="s">
        <v>27003</v>
      </c>
    </row>
    <row r="3232" spans="1:4" ht="13.5">
      <c r="A3232" s="148">
        <v>94717</v>
      </c>
      <c r="B3232" s="148" t="s">
        <v>9096</v>
      </c>
      <c r="C3232" s="220" t="s">
        <v>1</v>
      </c>
      <c r="D3232" s="219" t="s">
        <v>32689</v>
      </c>
    </row>
    <row r="3233" spans="1:4" ht="13.5">
      <c r="A3233" s="148">
        <v>94718</v>
      </c>
      <c r="B3233" s="148" t="s">
        <v>9097</v>
      </c>
      <c r="C3233" s="220" t="s">
        <v>1</v>
      </c>
      <c r="D3233" s="219" t="s">
        <v>33056</v>
      </c>
    </row>
    <row r="3234" spans="1:4" ht="13.5">
      <c r="A3234" s="148">
        <v>94719</v>
      </c>
      <c r="B3234" s="148" t="s">
        <v>9098</v>
      </c>
      <c r="C3234" s="220" t="s">
        <v>1</v>
      </c>
      <c r="D3234" s="219" t="s">
        <v>33057</v>
      </c>
    </row>
    <row r="3235" spans="1:4" ht="13.5">
      <c r="A3235" s="148">
        <v>94720</v>
      </c>
      <c r="B3235" s="148" t="s">
        <v>9099</v>
      </c>
      <c r="C3235" s="220" t="s">
        <v>1</v>
      </c>
      <c r="D3235" s="219" t="s">
        <v>33058</v>
      </c>
    </row>
    <row r="3236" spans="1:4" ht="13.5">
      <c r="A3236" s="148">
        <v>94721</v>
      </c>
      <c r="B3236" s="148" t="s">
        <v>9100</v>
      </c>
      <c r="C3236" s="220" t="s">
        <v>1</v>
      </c>
      <c r="D3236" s="219" t="s">
        <v>33059</v>
      </c>
    </row>
    <row r="3237" spans="1:4" ht="13.5">
      <c r="A3237" s="148">
        <v>94722</v>
      </c>
      <c r="B3237" s="148" t="s">
        <v>9101</v>
      </c>
      <c r="C3237" s="220" t="s">
        <v>1</v>
      </c>
      <c r="D3237" s="219" t="s">
        <v>30380</v>
      </c>
    </row>
    <row r="3238" spans="1:4" ht="13.5">
      <c r="A3238" s="148">
        <v>95697</v>
      </c>
      <c r="B3238" s="148" t="s">
        <v>24739</v>
      </c>
      <c r="C3238" s="220" t="s">
        <v>1</v>
      </c>
      <c r="D3238" s="219" t="s">
        <v>33060</v>
      </c>
    </row>
    <row r="3239" spans="1:4" ht="13.5">
      <c r="A3239" s="148">
        <v>96635</v>
      </c>
      <c r="B3239" s="148" t="s">
        <v>9102</v>
      </c>
      <c r="C3239" s="220" t="s">
        <v>1</v>
      </c>
      <c r="D3239" s="219" t="s">
        <v>33061</v>
      </c>
    </row>
    <row r="3240" spans="1:4" ht="13.5">
      <c r="A3240" s="148">
        <v>96636</v>
      </c>
      <c r="B3240" s="148" t="s">
        <v>9103</v>
      </c>
      <c r="C3240" s="220" t="s">
        <v>1</v>
      </c>
      <c r="D3240" s="219" t="s">
        <v>33062</v>
      </c>
    </row>
    <row r="3241" spans="1:4" ht="13.5">
      <c r="A3241" s="148">
        <v>96644</v>
      </c>
      <c r="B3241" s="148" t="s">
        <v>9104</v>
      </c>
      <c r="C3241" s="220" t="s">
        <v>1</v>
      </c>
      <c r="D3241" s="219" t="s">
        <v>33063</v>
      </c>
    </row>
    <row r="3242" spans="1:4" ht="13.5">
      <c r="A3242" s="148">
        <v>96645</v>
      </c>
      <c r="B3242" s="148" t="s">
        <v>9105</v>
      </c>
      <c r="C3242" s="220" t="s">
        <v>1</v>
      </c>
      <c r="D3242" s="219" t="s">
        <v>26625</v>
      </c>
    </row>
    <row r="3243" spans="1:4" ht="13.5">
      <c r="A3243" s="148">
        <v>96646</v>
      </c>
      <c r="B3243" s="148" t="s">
        <v>9106</v>
      </c>
      <c r="C3243" s="220" t="s">
        <v>1</v>
      </c>
      <c r="D3243" s="219" t="s">
        <v>28713</v>
      </c>
    </row>
    <row r="3244" spans="1:4" ht="13.5">
      <c r="A3244" s="148">
        <v>96647</v>
      </c>
      <c r="B3244" s="148" t="s">
        <v>9107</v>
      </c>
      <c r="C3244" s="220" t="s">
        <v>1</v>
      </c>
      <c r="D3244" s="219" t="s">
        <v>28254</v>
      </c>
    </row>
    <row r="3245" spans="1:4" ht="13.5">
      <c r="A3245" s="148">
        <v>96648</v>
      </c>
      <c r="B3245" s="148" t="s">
        <v>9108</v>
      </c>
      <c r="C3245" s="220" t="s">
        <v>1</v>
      </c>
      <c r="D3245" s="219" t="s">
        <v>33064</v>
      </c>
    </row>
    <row r="3246" spans="1:4" ht="13.5">
      <c r="A3246" s="148">
        <v>96649</v>
      </c>
      <c r="B3246" s="148" t="s">
        <v>9109</v>
      </c>
      <c r="C3246" s="220" t="s">
        <v>1</v>
      </c>
      <c r="D3246" s="219" t="s">
        <v>33065</v>
      </c>
    </row>
    <row r="3247" spans="1:4" ht="13.5">
      <c r="A3247" s="148">
        <v>96668</v>
      </c>
      <c r="B3247" s="148" t="s">
        <v>9110</v>
      </c>
      <c r="C3247" s="220" t="s">
        <v>1</v>
      </c>
      <c r="D3247" s="219" t="s">
        <v>33066</v>
      </c>
    </row>
    <row r="3248" spans="1:4" ht="13.5">
      <c r="A3248" s="148">
        <v>96669</v>
      </c>
      <c r="B3248" s="148" t="s">
        <v>9111</v>
      </c>
      <c r="C3248" s="220" t="s">
        <v>1</v>
      </c>
      <c r="D3248" s="219" t="s">
        <v>33067</v>
      </c>
    </row>
    <row r="3249" spans="1:4" ht="13.5">
      <c r="A3249" s="148">
        <v>96670</v>
      </c>
      <c r="B3249" s="148" t="s">
        <v>9112</v>
      </c>
      <c r="C3249" s="220" t="s">
        <v>1</v>
      </c>
      <c r="D3249" s="219" t="s">
        <v>27434</v>
      </c>
    </row>
    <row r="3250" spans="1:4" ht="13.5">
      <c r="A3250" s="148">
        <v>96671</v>
      </c>
      <c r="B3250" s="148" t="s">
        <v>9113</v>
      </c>
      <c r="C3250" s="220" t="s">
        <v>1</v>
      </c>
      <c r="D3250" s="219" t="s">
        <v>33068</v>
      </c>
    </row>
    <row r="3251" spans="1:4" ht="13.5">
      <c r="A3251" s="148">
        <v>96672</v>
      </c>
      <c r="B3251" s="148" t="s">
        <v>9114</v>
      </c>
      <c r="C3251" s="220" t="s">
        <v>1</v>
      </c>
      <c r="D3251" s="219" t="s">
        <v>26486</v>
      </c>
    </row>
    <row r="3252" spans="1:4" ht="13.5">
      <c r="A3252" s="148">
        <v>96673</v>
      </c>
      <c r="B3252" s="148" t="s">
        <v>9115</v>
      </c>
      <c r="C3252" s="220" t="s">
        <v>1</v>
      </c>
      <c r="D3252" s="219" t="s">
        <v>33069</v>
      </c>
    </row>
    <row r="3253" spans="1:4" ht="13.5">
      <c r="A3253" s="148">
        <v>96674</v>
      </c>
      <c r="B3253" s="148" t="s">
        <v>9116</v>
      </c>
      <c r="C3253" s="220" t="s">
        <v>1</v>
      </c>
      <c r="D3253" s="219" t="s">
        <v>33070</v>
      </c>
    </row>
    <row r="3254" spans="1:4" ht="13.5">
      <c r="A3254" s="148">
        <v>96675</v>
      </c>
      <c r="B3254" s="148" t="s">
        <v>9117</v>
      </c>
      <c r="C3254" s="220" t="s">
        <v>1</v>
      </c>
      <c r="D3254" s="219" t="s">
        <v>33071</v>
      </c>
    </row>
    <row r="3255" spans="1:4" ht="13.5">
      <c r="A3255" s="148">
        <v>96676</v>
      </c>
      <c r="B3255" s="148" t="s">
        <v>9118</v>
      </c>
      <c r="C3255" s="220" t="s">
        <v>1</v>
      </c>
      <c r="D3255" s="219" t="s">
        <v>26416</v>
      </c>
    </row>
    <row r="3256" spans="1:4" ht="13.5">
      <c r="A3256" s="148">
        <v>96677</v>
      </c>
      <c r="B3256" s="148" t="s">
        <v>9119</v>
      </c>
      <c r="C3256" s="220" t="s">
        <v>1</v>
      </c>
      <c r="D3256" s="219" t="s">
        <v>33072</v>
      </c>
    </row>
    <row r="3257" spans="1:4" ht="13.5">
      <c r="A3257" s="148">
        <v>96678</v>
      </c>
      <c r="B3257" s="148" t="s">
        <v>9120</v>
      </c>
      <c r="C3257" s="220" t="s">
        <v>1</v>
      </c>
      <c r="D3257" s="219" t="s">
        <v>27601</v>
      </c>
    </row>
    <row r="3258" spans="1:4" ht="13.5">
      <c r="A3258" s="148">
        <v>96679</v>
      </c>
      <c r="B3258" s="148" t="s">
        <v>9121</v>
      </c>
      <c r="C3258" s="220" t="s">
        <v>1</v>
      </c>
      <c r="D3258" s="219" t="s">
        <v>33073</v>
      </c>
    </row>
    <row r="3259" spans="1:4" ht="13.5">
      <c r="A3259" s="148">
        <v>96680</v>
      </c>
      <c r="B3259" s="148" t="s">
        <v>9122</v>
      </c>
      <c r="C3259" s="220" t="s">
        <v>1</v>
      </c>
      <c r="D3259" s="219" t="s">
        <v>33074</v>
      </c>
    </row>
    <row r="3260" spans="1:4" ht="13.5">
      <c r="A3260" s="148">
        <v>96681</v>
      </c>
      <c r="B3260" s="148" t="s">
        <v>9123</v>
      </c>
      <c r="C3260" s="220" t="s">
        <v>1</v>
      </c>
      <c r="D3260" s="219" t="s">
        <v>33075</v>
      </c>
    </row>
    <row r="3261" spans="1:4" ht="13.5">
      <c r="A3261" s="148">
        <v>96682</v>
      </c>
      <c r="B3261" s="148" t="s">
        <v>9124</v>
      </c>
      <c r="C3261" s="220" t="s">
        <v>1</v>
      </c>
      <c r="D3261" s="219" t="s">
        <v>33076</v>
      </c>
    </row>
    <row r="3262" spans="1:4" ht="13.5">
      <c r="A3262" s="148">
        <v>96683</v>
      </c>
      <c r="B3262" s="148" t="s">
        <v>9125</v>
      </c>
      <c r="C3262" s="220" t="s">
        <v>1</v>
      </c>
      <c r="D3262" s="219" t="s">
        <v>33077</v>
      </c>
    </row>
    <row r="3263" spans="1:4" ht="13.5">
      <c r="A3263" s="148">
        <v>96718</v>
      </c>
      <c r="B3263" s="148" t="s">
        <v>9126</v>
      </c>
      <c r="C3263" s="220" t="s">
        <v>1</v>
      </c>
      <c r="D3263" s="219" t="s">
        <v>33078</v>
      </c>
    </row>
    <row r="3264" spans="1:4" ht="13.5">
      <c r="A3264" s="148">
        <v>96719</v>
      </c>
      <c r="B3264" s="148" t="s">
        <v>9127</v>
      </c>
      <c r="C3264" s="220" t="s">
        <v>1</v>
      </c>
      <c r="D3264" s="219" t="s">
        <v>31094</v>
      </c>
    </row>
    <row r="3265" spans="1:4" ht="13.5">
      <c r="A3265" s="148">
        <v>96720</v>
      </c>
      <c r="B3265" s="148" t="s">
        <v>9128</v>
      </c>
      <c r="C3265" s="220" t="s">
        <v>1</v>
      </c>
      <c r="D3265" s="219" t="s">
        <v>32463</v>
      </c>
    </row>
    <row r="3266" spans="1:4" ht="13.5">
      <c r="A3266" s="148">
        <v>96721</v>
      </c>
      <c r="B3266" s="148" t="s">
        <v>9129</v>
      </c>
      <c r="C3266" s="220" t="s">
        <v>1</v>
      </c>
      <c r="D3266" s="219" t="s">
        <v>32687</v>
      </c>
    </row>
    <row r="3267" spans="1:4" ht="13.5">
      <c r="A3267" s="148">
        <v>96722</v>
      </c>
      <c r="B3267" s="148" t="s">
        <v>9130</v>
      </c>
      <c r="C3267" s="220" t="s">
        <v>1</v>
      </c>
      <c r="D3267" s="219" t="s">
        <v>33079</v>
      </c>
    </row>
    <row r="3268" spans="1:4" ht="13.5">
      <c r="A3268" s="148">
        <v>96723</v>
      </c>
      <c r="B3268" s="148" t="s">
        <v>9131</v>
      </c>
      <c r="C3268" s="220" t="s">
        <v>1</v>
      </c>
      <c r="D3268" s="219" t="s">
        <v>33080</v>
      </c>
    </row>
    <row r="3269" spans="1:4" ht="13.5">
      <c r="A3269" s="148">
        <v>96724</v>
      </c>
      <c r="B3269" s="148" t="s">
        <v>9132</v>
      </c>
      <c r="C3269" s="220" t="s">
        <v>1</v>
      </c>
      <c r="D3269" s="219" t="s">
        <v>33081</v>
      </c>
    </row>
    <row r="3270" spans="1:4" ht="13.5">
      <c r="A3270" s="148">
        <v>96725</v>
      </c>
      <c r="B3270" s="148" t="s">
        <v>9133</v>
      </c>
      <c r="C3270" s="220" t="s">
        <v>1</v>
      </c>
      <c r="D3270" s="219" t="s">
        <v>33082</v>
      </c>
    </row>
    <row r="3271" spans="1:4" ht="13.5">
      <c r="A3271" s="148">
        <v>96726</v>
      </c>
      <c r="B3271" s="148" t="s">
        <v>9134</v>
      </c>
      <c r="C3271" s="220" t="s">
        <v>1</v>
      </c>
      <c r="D3271" s="219" t="s">
        <v>33083</v>
      </c>
    </row>
    <row r="3272" spans="1:4" ht="13.5">
      <c r="A3272" s="148">
        <v>96727</v>
      </c>
      <c r="B3272" s="148" t="s">
        <v>9135</v>
      </c>
      <c r="C3272" s="220" t="s">
        <v>1</v>
      </c>
      <c r="D3272" s="219" t="s">
        <v>33084</v>
      </c>
    </row>
    <row r="3273" spans="1:4" ht="13.5">
      <c r="A3273" s="148">
        <v>96728</v>
      </c>
      <c r="B3273" s="148" t="s">
        <v>9136</v>
      </c>
      <c r="C3273" s="220" t="s">
        <v>1</v>
      </c>
      <c r="D3273" s="219" t="s">
        <v>33085</v>
      </c>
    </row>
    <row r="3274" spans="1:4" ht="13.5">
      <c r="A3274" s="148">
        <v>96729</v>
      </c>
      <c r="B3274" s="148" t="s">
        <v>9137</v>
      </c>
      <c r="C3274" s="220" t="s">
        <v>1</v>
      </c>
      <c r="D3274" s="219" t="s">
        <v>33086</v>
      </c>
    </row>
    <row r="3275" spans="1:4" ht="13.5">
      <c r="A3275" s="148">
        <v>96730</v>
      </c>
      <c r="B3275" s="148" t="s">
        <v>9138</v>
      </c>
      <c r="C3275" s="220" t="s">
        <v>1</v>
      </c>
      <c r="D3275" s="219" t="s">
        <v>33087</v>
      </c>
    </row>
    <row r="3276" spans="1:4" ht="13.5">
      <c r="A3276" s="148">
        <v>96731</v>
      </c>
      <c r="B3276" s="148" t="s">
        <v>9139</v>
      </c>
      <c r="C3276" s="220" t="s">
        <v>1</v>
      </c>
      <c r="D3276" s="219" t="s">
        <v>33088</v>
      </c>
    </row>
    <row r="3277" spans="1:4" ht="13.5">
      <c r="A3277" s="148">
        <v>96732</v>
      </c>
      <c r="B3277" s="148" t="s">
        <v>9140</v>
      </c>
      <c r="C3277" s="220" t="s">
        <v>1</v>
      </c>
      <c r="D3277" s="219" t="s">
        <v>33089</v>
      </c>
    </row>
    <row r="3278" spans="1:4" ht="13.5">
      <c r="A3278" s="148">
        <v>96733</v>
      </c>
      <c r="B3278" s="148" t="s">
        <v>9141</v>
      </c>
      <c r="C3278" s="220" t="s">
        <v>1</v>
      </c>
      <c r="D3278" s="219" t="s">
        <v>33090</v>
      </c>
    </row>
    <row r="3279" spans="1:4" ht="13.5">
      <c r="A3279" s="148">
        <v>96734</v>
      </c>
      <c r="B3279" s="148" t="s">
        <v>9142</v>
      </c>
      <c r="C3279" s="220" t="s">
        <v>1</v>
      </c>
      <c r="D3279" s="219" t="s">
        <v>33091</v>
      </c>
    </row>
    <row r="3280" spans="1:4" ht="13.5">
      <c r="A3280" s="148">
        <v>96735</v>
      </c>
      <c r="B3280" s="148" t="s">
        <v>9143</v>
      </c>
      <c r="C3280" s="220" t="s">
        <v>1</v>
      </c>
      <c r="D3280" s="219" t="s">
        <v>33092</v>
      </c>
    </row>
    <row r="3281" spans="1:4" ht="13.5">
      <c r="A3281" s="148">
        <v>96794</v>
      </c>
      <c r="B3281" s="148" t="s">
        <v>9144</v>
      </c>
      <c r="C3281" s="220" t="s">
        <v>1</v>
      </c>
      <c r="D3281" s="219" t="s">
        <v>33093</v>
      </c>
    </row>
    <row r="3282" spans="1:4" ht="13.5">
      <c r="A3282" s="148">
        <v>96795</v>
      </c>
      <c r="B3282" s="148" t="s">
        <v>9145</v>
      </c>
      <c r="C3282" s="220" t="s">
        <v>1</v>
      </c>
      <c r="D3282" s="219" t="s">
        <v>28213</v>
      </c>
    </row>
    <row r="3283" spans="1:4" ht="13.5">
      <c r="A3283" s="148">
        <v>96796</v>
      </c>
      <c r="B3283" s="148" t="s">
        <v>9146</v>
      </c>
      <c r="C3283" s="220" t="s">
        <v>1</v>
      </c>
      <c r="D3283" s="219" t="s">
        <v>33094</v>
      </c>
    </row>
    <row r="3284" spans="1:4" ht="13.5">
      <c r="A3284" s="148">
        <v>96797</v>
      </c>
      <c r="B3284" s="148" t="s">
        <v>9147</v>
      </c>
      <c r="C3284" s="220" t="s">
        <v>1</v>
      </c>
      <c r="D3284" s="219" t="s">
        <v>29648</v>
      </c>
    </row>
    <row r="3285" spans="1:4" ht="13.5">
      <c r="A3285" s="148">
        <v>96798</v>
      </c>
      <c r="B3285" s="148" t="s">
        <v>9148</v>
      </c>
      <c r="C3285" s="220" t="s">
        <v>1</v>
      </c>
      <c r="D3285" s="219" t="s">
        <v>29507</v>
      </c>
    </row>
    <row r="3286" spans="1:4" ht="13.5">
      <c r="A3286" s="148">
        <v>96799</v>
      </c>
      <c r="B3286" s="148" t="s">
        <v>9149</v>
      </c>
      <c r="C3286" s="220" t="s">
        <v>1</v>
      </c>
      <c r="D3286" s="219" t="s">
        <v>33095</v>
      </c>
    </row>
    <row r="3287" spans="1:4" ht="13.5">
      <c r="A3287" s="148">
        <v>96800</v>
      </c>
      <c r="B3287" s="148" t="s">
        <v>9150</v>
      </c>
      <c r="C3287" s="220" t="s">
        <v>1</v>
      </c>
      <c r="D3287" s="219" t="s">
        <v>29281</v>
      </c>
    </row>
    <row r="3288" spans="1:4" ht="13.5">
      <c r="A3288" s="148">
        <v>96801</v>
      </c>
      <c r="B3288" s="148" t="s">
        <v>9151</v>
      </c>
      <c r="C3288" s="220" t="s">
        <v>1</v>
      </c>
      <c r="D3288" s="219" t="s">
        <v>28822</v>
      </c>
    </row>
    <row r="3289" spans="1:4" ht="13.5">
      <c r="A3289" s="148">
        <v>97327</v>
      </c>
      <c r="B3289" s="148" t="s">
        <v>9152</v>
      </c>
      <c r="C3289" s="220" t="s">
        <v>1</v>
      </c>
      <c r="D3289" s="219" t="s">
        <v>33096</v>
      </c>
    </row>
    <row r="3290" spans="1:4" ht="13.5">
      <c r="A3290" s="148">
        <v>97328</v>
      </c>
      <c r="B3290" s="148" t="s">
        <v>9153</v>
      </c>
      <c r="C3290" s="220" t="s">
        <v>1</v>
      </c>
      <c r="D3290" s="219" t="s">
        <v>33097</v>
      </c>
    </row>
    <row r="3291" spans="1:4" ht="13.5">
      <c r="A3291" s="148">
        <v>97329</v>
      </c>
      <c r="B3291" s="148" t="s">
        <v>9154</v>
      </c>
      <c r="C3291" s="220" t="s">
        <v>1</v>
      </c>
      <c r="D3291" s="219" t="s">
        <v>33098</v>
      </c>
    </row>
    <row r="3292" spans="1:4" ht="13.5">
      <c r="A3292" s="148">
        <v>97330</v>
      </c>
      <c r="B3292" s="148" t="s">
        <v>9155</v>
      </c>
      <c r="C3292" s="220" t="s">
        <v>1</v>
      </c>
      <c r="D3292" s="219" t="s">
        <v>33099</v>
      </c>
    </row>
    <row r="3293" spans="1:4" ht="13.5">
      <c r="A3293" s="148">
        <v>97331</v>
      </c>
      <c r="B3293" s="148" t="s">
        <v>9156</v>
      </c>
      <c r="C3293" s="220" t="s">
        <v>1</v>
      </c>
      <c r="D3293" s="219" t="s">
        <v>33100</v>
      </c>
    </row>
    <row r="3294" spans="1:4" ht="13.5">
      <c r="A3294" s="148">
        <v>97332</v>
      </c>
      <c r="B3294" s="148" t="s">
        <v>9157</v>
      </c>
      <c r="C3294" s="220" t="s">
        <v>1</v>
      </c>
      <c r="D3294" s="219" t="s">
        <v>33101</v>
      </c>
    </row>
    <row r="3295" spans="1:4" ht="13.5">
      <c r="A3295" s="148">
        <v>97333</v>
      </c>
      <c r="B3295" s="148" t="s">
        <v>9158</v>
      </c>
      <c r="C3295" s="220" t="s">
        <v>1</v>
      </c>
      <c r="D3295" s="219" t="s">
        <v>33102</v>
      </c>
    </row>
    <row r="3296" spans="1:4" ht="13.5">
      <c r="A3296" s="148">
        <v>97334</v>
      </c>
      <c r="B3296" s="148" t="s">
        <v>9159</v>
      </c>
      <c r="C3296" s="220" t="s">
        <v>1</v>
      </c>
      <c r="D3296" s="219" t="s">
        <v>33103</v>
      </c>
    </row>
    <row r="3297" spans="1:4" ht="13.5">
      <c r="A3297" s="148">
        <v>97335</v>
      </c>
      <c r="B3297" s="148" t="s">
        <v>9160</v>
      </c>
      <c r="C3297" s="220" t="s">
        <v>1</v>
      </c>
      <c r="D3297" s="219" t="s">
        <v>32682</v>
      </c>
    </row>
    <row r="3298" spans="1:4" ht="13.5">
      <c r="A3298" s="148">
        <v>97336</v>
      </c>
      <c r="B3298" s="148" t="s">
        <v>9161</v>
      </c>
      <c r="C3298" s="220" t="s">
        <v>1</v>
      </c>
      <c r="D3298" s="219" t="s">
        <v>33104</v>
      </c>
    </row>
    <row r="3299" spans="1:4" ht="13.5">
      <c r="A3299" s="148">
        <v>97337</v>
      </c>
      <c r="B3299" s="148" t="s">
        <v>9162</v>
      </c>
      <c r="C3299" s="220" t="s">
        <v>1</v>
      </c>
      <c r="D3299" s="219" t="s">
        <v>33105</v>
      </c>
    </row>
    <row r="3300" spans="1:4" ht="13.5">
      <c r="A3300" s="148">
        <v>97338</v>
      </c>
      <c r="B3300" s="148" t="s">
        <v>9163</v>
      </c>
      <c r="C3300" s="220" t="s">
        <v>1</v>
      </c>
      <c r="D3300" s="219" t="s">
        <v>33106</v>
      </c>
    </row>
    <row r="3301" spans="1:4" ht="13.5">
      <c r="A3301" s="148">
        <v>97339</v>
      </c>
      <c r="B3301" s="148" t="s">
        <v>9164</v>
      </c>
      <c r="C3301" s="220" t="s">
        <v>1</v>
      </c>
      <c r="D3301" s="219" t="s">
        <v>32996</v>
      </c>
    </row>
    <row r="3302" spans="1:4" ht="13.5">
      <c r="A3302" s="148">
        <v>97340</v>
      </c>
      <c r="B3302" s="148" t="s">
        <v>9165</v>
      </c>
      <c r="C3302" s="220" t="s">
        <v>1</v>
      </c>
      <c r="D3302" s="219" t="s">
        <v>33107</v>
      </c>
    </row>
    <row r="3303" spans="1:4" ht="13.5">
      <c r="A3303" s="148">
        <v>97341</v>
      </c>
      <c r="B3303" s="148" t="s">
        <v>9166</v>
      </c>
      <c r="C3303" s="220" t="s">
        <v>1</v>
      </c>
      <c r="D3303" s="219" t="s">
        <v>33108</v>
      </c>
    </row>
    <row r="3304" spans="1:4" ht="13.5">
      <c r="A3304" s="148">
        <v>97342</v>
      </c>
      <c r="B3304" s="148" t="s">
        <v>9167</v>
      </c>
      <c r="C3304" s="220" t="s">
        <v>1</v>
      </c>
      <c r="D3304" s="219" t="s">
        <v>33109</v>
      </c>
    </row>
    <row r="3305" spans="1:4" ht="13.5">
      <c r="A3305" s="148">
        <v>97343</v>
      </c>
      <c r="B3305" s="148" t="s">
        <v>9168</v>
      </c>
      <c r="C3305" s="220" t="s">
        <v>1</v>
      </c>
      <c r="D3305" s="219" t="s">
        <v>33110</v>
      </c>
    </row>
    <row r="3306" spans="1:4" ht="13.5">
      <c r="A3306" s="148">
        <v>97344</v>
      </c>
      <c r="B3306" s="148" t="s">
        <v>9169</v>
      </c>
      <c r="C3306" s="220" t="s">
        <v>1</v>
      </c>
      <c r="D3306" s="219" t="s">
        <v>33111</v>
      </c>
    </row>
    <row r="3307" spans="1:4" ht="13.5">
      <c r="A3307" s="148">
        <v>97345</v>
      </c>
      <c r="B3307" s="148" t="s">
        <v>9170</v>
      </c>
      <c r="C3307" s="220" t="s">
        <v>1</v>
      </c>
      <c r="D3307" s="219" t="s">
        <v>33112</v>
      </c>
    </row>
    <row r="3308" spans="1:4" ht="13.5">
      <c r="A3308" s="148">
        <v>97346</v>
      </c>
      <c r="B3308" s="148" t="s">
        <v>9171</v>
      </c>
      <c r="C3308" s="220" t="s">
        <v>1</v>
      </c>
      <c r="D3308" s="219" t="s">
        <v>33113</v>
      </c>
    </row>
    <row r="3309" spans="1:4" ht="13.5">
      <c r="A3309" s="148">
        <v>97347</v>
      </c>
      <c r="B3309" s="148" t="s">
        <v>9172</v>
      </c>
      <c r="C3309" s="220" t="s">
        <v>1</v>
      </c>
      <c r="D3309" s="219" t="s">
        <v>33114</v>
      </c>
    </row>
    <row r="3310" spans="1:4" ht="13.5">
      <c r="A3310" s="148">
        <v>97348</v>
      </c>
      <c r="B3310" s="148" t="s">
        <v>9173</v>
      </c>
      <c r="C3310" s="220" t="s">
        <v>1</v>
      </c>
      <c r="D3310" s="219" t="s">
        <v>33115</v>
      </c>
    </row>
    <row r="3311" spans="1:4" ht="13.5">
      <c r="A3311" s="148">
        <v>97349</v>
      </c>
      <c r="B3311" s="148" t="s">
        <v>9174</v>
      </c>
      <c r="C3311" s="220" t="s">
        <v>1</v>
      </c>
      <c r="D3311" s="219" t="s">
        <v>33116</v>
      </c>
    </row>
    <row r="3312" spans="1:4" ht="13.5">
      <c r="A3312" s="148">
        <v>97350</v>
      </c>
      <c r="B3312" s="148" t="s">
        <v>9175</v>
      </c>
      <c r="C3312" s="220" t="s">
        <v>1</v>
      </c>
      <c r="D3312" s="219" t="s">
        <v>33117</v>
      </c>
    </row>
    <row r="3313" spans="1:4" ht="13.5">
      <c r="A3313" s="148">
        <v>97351</v>
      </c>
      <c r="B3313" s="148" t="s">
        <v>9176</v>
      </c>
      <c r="C3313" s="220" t="s">
        <v>1</v>
      </c>
      <c r="D3313" s="219" t="s">
        <v>33118</v>
      </c>
    </row>
    <row r="3314" spans="1:4" ht="13.5">
      <c r="A3314" s="148">
        <v>97352</v>
      </c>
      <c r="B3314" s="148" t="s">
        <v>9177</v>
      </c>
      <c r="C3314" s="220" t="s">
        <v>1</v>
      </c>
      <c r="D3314" s="219" t="s">
        <v>33119</v>
      </c>
    </row>
    <row r="3315" spans="1:4" ht="13.5">
      <c r="A3315" s="148">
        <v>97353</v>
      </c>
      <c r="B3315" s="148" t="s">
        <v>9178</v>
      </c>
      <c r="C3315" s="220" t="s">
        <v>1</v>
      </c>
      <c r="D3315" s="219" t="s">
        <v>33120</v>
      </c>
    </row>
    <row r="3316" spans="1:4" ht="13.5">
      <c r="A3316" s="148">
        <v>97354</v>
      </c>
      <c r="B3316" s="148" t="s">
        <v>9179</v>
      </c>
      <c r="C3316" s="220" t="s">
        <v>1</v>
      </c>
      <c r="D3316" s="219" t="s">
        <v>33121</v>
      </c>
    </row>
    <row r="3317" spans="1:4" ht="13.5">
      <c r="A3317" s="148">
        <v>97355</v>
      </c>
      <c r="B3317" s="148" t="s">
        <v>9180</v>
      </c>
      <c r="C3317" s="220" t="s">
        <v>1</v>
      </c>
      <c r="D3317" s="219" t="s">
        <v>33122</v>
      </c>
    </row>
    <row r="3318" spans="1:4" ht="13.5">
      <c r="A3318" s="148">
        <v>97356</v>
      </c>
      <c r="B3318" s="148" t="s">
        <v>9181</v>
      </c>
      <c r="C3318" s="220" t="s">
        <v>1</v>
      </c>
      <c r="D3318" s="219" t="s">
        <v>33123</v>
      </c>
    </row>
    <row r="3319" spans="1:4" ht="13.5">
      <c r="A3319" s="148">
        <v>97357</v>
      </c>
      <c r="B3319" s="148" t="s">
        <v>9182</v>
      </c>
      <c r="C3319" s="220" t="s">
        <v>1</v>
      </c>
      <c r="D3319" s="219" t="s">
        <v>33124</v>
      </c>
    </row>
    <row r="3320" spans="1:4" ht="13.5">
      <c r="A3320" s="148">
        <v>97358</v>
      </c>
      <c r="B3320" s="148" t="s">
        <v>9183</v>
      </c>
      <c r="C3320" s="220" t="s">
        <v>1</v>
      </c>
      <c r="D3320" s="219" t="s">
        <v>33125</v>
      </c>
    </row>
    <row r="3321" spans="1:4" ht="13.5">
      <c r="A3321" s="148">
        <v>97498</v>
      </c>
      <c r="B3321" s="148" t="s">
        <v>24740</v>
      </c>
      <c r="C3321" s="220" t="s">
        <v>1</v>
      </c>
      <c r="D3321" s="219" t="s">
        <v>33126</v>
      </c>
    </row>
    <row r="3322" spans="1:4" ht="13.5">
      <c r="A3322" s="148">
        <v>97535</v>
      </c>
      <c r="B3322" s="148" t="s">
        <v>24741</v>
      </c>
      <c r="C3322" s="220" t="s">
        <v>1</v>
      </c>
      <c r="D3322" s="219" t="s">
        <v>33127</v>
      </c>
    </row>
    <row r="3323" spans="1:4" ht="13.5">
      <c r="A3323" s="148">
        <v>97536</v>
      </c>
      <c r="B3323" s="148" t="s">
        <v>24742</v>
      </c>
      <c r="C3323" s="220" t="s">
        <v>1</v>
      </c>
      <c r="D3323" s="219" t="s">
        <v>33128</v>
      </c>
    </row>
    <row r="3324" spans="1:4" ht="13.5">
      <c r="A3324" s="148">
        <v>100788</v>
      </c>
      <c r="B3324" s="148" t="s">
        <v>9184</v>
      </c>
      <c r="C3324" s="220" t="s">
        <v>2</v>
      </c>
      <c r="D3324" s="219" t="s">
        <v>33129</v>
      </c>
    </row>
    <row r="3325" spans="1:4" ht="13.5">
      <c r="A3325" s="148">
        <v>100791</v>
      </c>
      <c r="B3325" s="148" t="s">
        <v>9185</v>
      </c>
      <c r="C3325" s="220" t="s">
        <v>1</v>
      </c>
      <c r="D3325" s="219" t="s">
        <v>31079</v>
      </c>
    </row>
    <row r="3326" spans="1:4" ht="13.5">
      <c r="A3326" s="148">
        <v>100792</v>
      </c>
      <c r="B3326" s="148" t="s">
        <v>9186</v>
      </c>
      <c r="C3326" s="220" t="s">
        <v>1</v>
      </c>
      <c r="D3326" s="219" t="s">
        <v>29493</v>
      </c>
    </row>
    <row r="3327" spans="1:4" ht="13.5">
      <c r="A3327" s="148">
        <v>100793</v>
      </c>
      <c r="B3327" s="148" t="s">
        <v>9187</v>
      </c>
      <c r="C3327" s="220" t="s">
        <v>1</v>
      </c>
      <c r="D3327" s="219" t="s">
        <v>33130</v>
      </c>
    </row>
    <row r="3328" spans="1:4" ht="13.5">
      <c r="A3328" s="148">
        <v>100794</v>
      </c>
      <c r="B3328" s="148" t="s">
        <v>9188</v>
      </c>
      <c r="C3328" s="220" t="s">
        <v>1</v>
      </c>
      <c r="D3328" s="219" t="s">
        <v>33131</v>
      </c>
    </row>
    <row r="3329" spans="1:4" ht="13.5">
      <c r="A3329" s="148">
        <v>100799</v>
      </c>
      <c r="B3329" s="148" t="s">
        <v>30645</v>
      </c>
      <c r="C3329" s="220" t="s">
        <v>1</v>
      </c>
      <c r="D3329" s="219" t="s">
        <v>27333</v>
      </c>
    </row>
    <row r="3330" spans="1:4" ht="13.5">
      <c r="A3330" s="148">
        <v>100800</v>
      </c>
      <c r="B3330" s="148" t="s">
        <v>30646</v>
      </c>
      <c r="C3330" s="220" t="s">
        <v>1</v>
      </c>
      <c r="D3330" s="219" t="s">
        <v>33132</v>
      </c>
    </row>
    <row r="3331" spans="1:4" ht="13.5">
      <c r="A3331" s="148">
        <v>100801</v>
      </c>
      <c r="B3331" s="148" t="s">
        <v>30647</v>
      </c>
      <c r="C3331" s="220" t="s">
        <v>1</v>
      </c>
      <c r="D3331" s="219" t="s">
        <v>27233</v>
      </c>
    </row>
    <row r="3332" spans="1:4" ht="13.5">
      <c r="A3332" s="148">
        <v>100802</v>
      </c>
      <c r="B3332" s="148" t="s">
        <v>30648</v>
      </c>
      <c r="C3332" s="220" t="s">
        <v>1</v>
      </c>
      <c r="D3332" s="219" t="s">
        <v>33133</v>
      </c>
    </row>
    <row r="3333" spans="1:4" ht="13.5">
      <c r="A3333" s="148">
        <v>100803</v>
      </c>
      <c r="B3333" s="148" t="s">
        <v>9189</v>
      </c>
      <c r="C3333" s="220" t="s">
        <v>1</v>
      </c>
      <c r="D3333" s="219" t="s">
        <v>30411</v>
      </c>
    </row>
    <row r="3334" spans="1:4" ht="13.5">
      <c r="A3334" s="148">
        <v>100804</v>
      </c>
      <c r="B3334" s="148" t="s">
        <v>9190</v>
      </c>
      <c r="C3334" s="220" t="s">
        <v>1</v>
      </c>
      <c r="D3334" s="219" t="s">
        <v>33134</v>
      </c>
    </row>
    <row r="3335" spans="1:4" ht="13.5">
      <c r="A3335" s="148">
        <v>100805</v>
      </c>
      <c r="B3335" s="148" t="s">
        <v>9191</v>
      </c>
      <c r="C3335" s="220" t="s">
        <v>1</v>
      </c>
      <c r="D3335" s="219" t="s">
        <v>33135</v>
      </c>
    </row>
    <row r="3336" spans="1:4" ht="13.5">
      <c r="A3336" s="148">
        <v>100806</v>
      </c>
      <c r="B3336" s="148" t="s">
        <v>9192</v>
      </c>
      <c r="C3336" s="220" t="s">
        <v>1</v>
      </c>
      <c r="D3336" s="219" t="s">
        <v>33136</v>
      </c>
    </row>
    <row r="3337" spans="1:4" ht="13.5">
      <c r="A3337" s="148">
        <v>100807</v>
      </c>
      <c r="B3337" s="148" t="s">
        <v>30649</v>
      </c>
      <c r="C3337" s="220" t="s">
        <v>1</v>
      </c>
      <c r="D3337" s="219" t="s">
        <v>29584</v>
      </c>
    </row>
    <row r="3338" spans="1:4" ht="13.5">
      <c r="A3338" s="148">
        <v>100808</v>
      </c>
      <c r="B3338" s="148" t="s">
        <v>30650</v>
      </c>
      <c r="C3338" s="220" t="s">
        <v>1</v>
      </c>
      <c r="D3338" s="219" t="s">
        <v>33137</v>
      </c>
    </row>
    <row r="3339" spans="1:4" ht="13.5">
      <c r="A3339" s="148">
        <v>100809</v>
      </c>
      <c r="B3339" s="148" t="s">
        <v>30651</v>
      </c>
      <c r="C3339" s="220" t="s">
        <v>1</v>
      </c>
      <c r="D3339" s="219" t="s">
        <v>33138</v>
      </c>
    </row>
    <row r="3340" spans="1:4" ht="13.5">
      <c r="A3340" s="148">
        <v>100810</v>
      </c>
      <c r="B3340" s="148" t="s">
        <v>30652</v>
      </c>
      <c r="C3340" s="220" t="s">
        <v>1</v>
      </c>
      <c r="D3340" s="219" t="s">
        <v>33139</v>
      </c>
    </row>
    <row r="3341" spans="1:4" ht="13.5">
      <c r="A3341" s="148">
        <v>101918</v>
      </c>
      <c r="B3341" s="148" t="s">
        <v>24743</v>
      </c>
      <c r="C3341" s="220" t="s">
        <v>1</v>
      </c>
      <c r="D3341" s="219" t="s">
        <v>33140</v>
      </c>
    </row>
    <row r="3342" spans="1:4" ht="13.5">
      <c r="A3342" s="148">
        <v>101919</v>
      </c>
      <c r="B3342" s="148" t="s">
        <v>24744</v>
      </c>
      <c r="C3342" s="220" t="s">
        <v>2</v>
      </c>
      <c r="D3342" s="219" t="s">
        <v>33141</v>
      </c>
    </row>
    <row r="3343" spans="1:4" ht="13.5">
      <c r="A3343" s="148">
        <v>101920</v>
      </c>
      <c r="B3343" s="148" t="s">
        <v>24745</v>
      </c>
      <c r="C3343" s="220" t="s">
        <v>2</v>
      </c>
      <c r="D3343" s="219" t="s">
        <v>33142</v>
      </c>
    </row>
    <row r="3344" spans="1:4" ht="13.5">
      <c r="A3344" s="148">
        <v>101921</v>
      </c>
      <c r="B3344" s="148" t="s">
        <v>24746</v>
      </c>
      <c r="C3344" s="220" t="s">
        <v>2</v>
      </c>
      <c r="D3344" s="219" t="s">
        <v>33143</v>
      </c>
    </row>
    <row r="3345" spans="1:4" ht="13.5">
      <c r="A3345" s="148">
        <v>101922</v>
      </c>
      <c r="B3345" s="148" t="s">
        <v>24747</v>
      </c>
      <c r="C3345" s="220" t="s">
        <v>2</v>
      </c>
      <c r="D3345" s="219" t="s">
        <v>33143</v>
      </c>
    </row>
    <row r="3346" spans="1:4" ht="13.5">
      <c r="A3346" s="148">
        <v>101923</v>
      </c>
      <c r="B3346" s="148" t="s">
        <v>24748</v>
      </c>
      <c r="C3346" s="220" t="s">
        <v>2</v>
      </c>
      <c r="D3346" s="219" t="s">
        <v>33143</v>
      </c>
    </row>
    <row r="3347" spans="1:4" ht="13.5">
      <c r="A3347" s="148">
        <v>101924</v>
      </c>
      <c r="B3347" s="148" t="s">
        <v>24749</v>
      </c>
      <c r="C3347" s="220" t="s">
        <v>2</v>
      </c>
      <c r="D3347" s="219" t="s">
        <v>33144</v>
      </c>
    </row>
    <row r="3348" spans="1:4" ht="13.5">
      <c r="A3348" s="148">
        <v>101925</v>
      </c>
      <c r="B3348" s="148" t="s">
        <v>24750</v>
      </c>
      <c r="C3348" s="220" t="s">
        <v>2</v>
      </c>
      <c r="D3348" s="219" t="s">
        <v>33145</v>
      </c>
    </row>
    <row r="3349" spans="1:4" ht="13.5">
      <c r="A3349" s="148">
        <v>101926</v>
      </c>
      <c r="B3349" s="148" t="s">
        <v>24751</v>
      </c>
      <c r="C3349" s="220" t="s">
        <v>2</v>
      </c>
      <c r="D3349" s="219" t="s">
        <v>33146</v>
      </c>
    </row>
    <row r="3350" spans="1:4" ht="13.5">
      <c r="A3350" s="148">
        <v>101927</v>
      </c>
      <c r="B3350" s="148" t="s">
        <v>24752</v>
      </c>
      <c r="C3350" s="220" t="s">
        <v>1</v>
      </c>
      <c r="D3350" s="219" t="s">
        <v>33147</v>
      </c>
    </row>
    <row r="3351" spans="1:4" ht="13.5">
      <c r="A3351" s="148">
        <v>101928</v>
      </c>
      <c r="B3351" s="148" t="s">
        <v>24753</v>
      </c>
      <c r="C3351" s="220" t="s">
        <v>2</v>
      </c>
      <c r="D3351" s="219" t="s">
        <v>33148</v>
      </c>
    </row>
    <row r="3352" spans="1:4" ht="13.5">
      <c r="A3352" s="148">
        <v>101929</v>
      </c>
      <c r="B3352" s="148" t="s">
        <v>24754</v>
      </c>
      <c r="C3352" s="220" t="s">
        <v>2</v>
      </c>
      <c r="D3352" s="219" t="s">
        <v>33149</v>
      </c>
    </row>
    <row r="3353" spans="1:4" ht="13.5">
      <c r="A3353" s="148">
        <v>101930</v>
      </c>
      <c r="B3353" s="148" t="s">
        <v>24755</v>
      </c>
      <c r="C3353" s="220" t="s">
        <v>2</v>
      </c>
      <c r="D3353" s="219" t="s">
        <v>33150</v>
      </c>
    </row>
    <row r="3354" spans="1:4" ht="13.5">
      <c r="A3354" s="148">
        <v>101931</v>
      </c>
      <c r="B3354" s="148" t="s">
        <v>24756</v>
      </c>
      <c r="C3354" s="220" t="s">
        <v>2</v>
      </c>
      <c r="D3354" s="219" t="s">
        <v>33150</v>
      </c>
    </row>
    <row r="3355" spans="1:4" ht="13.5">
      <c r="A3355" s="148">
        <v>101932</v>
      </c>
      <c r="B3355" s="148" t="s">
        <v>24757</v>
      </c>
      <c r="C3355" s="220" t="s">
        <v>2</v>
      </c>
      <c r="D3355" s="219" t="s">
        <v>33150</v>
      </c>
    </row>
    <row r="3356" spans="1:4" ht="13.5">
      <c r="A3356" s="148">
        <v>101933</v>
      </c>
      <c r="B3356" s="148" t="s">
        <v>24758</v>
      </c>
      <c r="C3356" s="220" t="s">
        <v>2</v>
      </c>
      <c r="D3356" s="219" t="s">
        <v>33151</v>
      </c>
    </row>
    <row r="3357" spans="1:4" ht="13.5">
      <c r="A3357" s="148">
        <v>101934</v>
      </c>
      <c r="B3357" s="148" t="s">
        <v>24759</v>
      </c>
      <c r="C3357" s="220" t="s">
        <v>2</v>
      </c>
      <c r="D3357" s="219" t="s">
        <v>33152</v>
      </c>
    </row>
    <row r="3358" spans="1:4" ht="13.5">
      <c r="A3358" s="148">
        <v>101935</v>
      </c>
      <c r="B3358" s="148" t="s">
        <v>24760</v>
      </c>
      <c r="C3358" s="220" t="s">
        <v>2</v>
      </c>
      <c r="D3358" s="219" t="s">
        <v>33153</v>
      </c>
    </row>
    <row r="3359" spans="1:4" ht="13.5">
      <c r="A3359" s="148">
        <v>89358</v>
      </c>
      <c r="B3359" s="148" t="s">
        <v>9193</v>
      </c>
      <c r="C3359" s="220" t="s">
        <v>2</v>
      </c>
      <c r="D3359" s="219" t="s">
        <v>28860</v>
      </c>
    </row>
    <row r="3360" spans="1:4" ht="13.5">
      <c r="A3360" s="148">
        <v>89359</v>
      </c>
      <c r="B3360" s="148" t="s">
        <v>9194</v>
      </c>
      <c r="C3360" s="220" t="s">
        <v>2</v>
      </c>
      <c r="D3360" s="219" t="s">
        <v>33154</v>
      </c>
    </row>
    <row r="3361" spans="1:4" ht="13.5">
      <c r="A3361" s="148">
        <v>89360</v>
      </c>
      <c r="B3361" s="148" t="s">
        <v>9195</v>
      </c>
      <c r="C3361" s="220" t="s">
        <v>2</v>
      </c>
      <c r="D3361" s="219" t="s">
        <v>28584</v>
      </c>
    </row>
    <row r="3362" spans="1:4" ht="13.5">
      <c r="A3362" s="148">
        <v>89361</v>
      </c>
      <c r="B3362" s="148" t="s">
        <v>9196</v>
      </c>
      <c r="C3362" s="220" t="s">
        <v>2</v>
      </c>
      <c r="D3362" s="219" t="s">
        <v>28294</v>
      </c>
    </row>
    <row r="3363" spans="1:4" ht="13.5">
      <c r="A3363" s="148">
        <v>89362</v>
      </c>
      <c r="B3363" s="148" t="s">
        <v>9197</v>
      </c>
      <c r="C3363" s="220" t="s">
        <v>2</v>
      </c>
      <c r="D3363" s="219" t="s">
        <v>27787</v>
      </c>
    </row>
    <row r="3364" spans="1:4" ht="13.5">
      <c r="A3364" s="148">
        <v>89363</v>
      </c>
      <c r="B3364" s="148" t="s">
        <v>9198</v>
      </c>
      <c r="C3364" s="220" t="s">
        <v>2</v>
      </c>
      <c r="D3364" s="219" t="s">
        <v>33155</v>
      </c>
    </row>
    <row r="3365" spans="1:4" ht="13.5">
      <c r="A3365" s="148">
        <v>89364</v>
      </c>
      <c r="B3365" s="148" t="s">
        <v>9199</v>
      </c>
      <c r="C3365" s="220" t="s">
        <v>2</v>
      </c>
      <c r="D3365" s="219" t="s">
        <v>33156</v>
      </c>
    </row>
    <row r="3366" spans="1:4" ht="13.5">
      <c r="A3366" s="148">
        <v>89365</v>
      </c>
      <c r="B3366" s="148" t="s">
        <v>9200</v>
      </c>
      <c r="C3366" s="220" t="s">
        <v>2</v>
      </c>
      <c r="D3366" s="219" t="s">
        <v>33157</v>
      </c>
    </row>
    <row r="3367" spans="1:4" ht="13.5">
      <c r="A3367" s="148">
        <v>89366</v>
      </c>
      <c r="B3367" s="148" t="s">
        <v>9201</v>
      </c>
      <c r="C3367" s="220" t="s">
        <v>2</v>
      </c>
      <c r="D3367" s="219" t="s">
        <v>31344</v>
      </c>
    </row>
    <row r="3368" spans="1:4" ht="13.5">
      <c r="A3368" s="148">
        <v>89367</v>
      </c>
      <c r="B3368" s="148" t="s">
        <v>9202</v>
      </c>
      <c r="C3368" s="220" t="s">
        <v>2</v>
      </c>
      <c r="D3368" s="219" t="s">
        <v>33158</v>
      </c>
    </row>
    <row r="3369" spans="1:4" ht="13.5">
      <c r="A3369" s="148">
        <v>89368</v>
      </c>
      <c r="B3369" s="148" t="s">
        <v>9203</v>
      </c>
      <c r="C3369" s="220" t="s">
        <v>2</v>
      </c>
      <c r="D3369" s="219" t="s">
        <v>32289</v>
      </c>
    </row>
    <row r="3370" spans="1:4" ht="13.5">
      <c r="A3370" s="148">
        <v>89369</v>
      </c>
      <c r="B3370" s="148" t="s">
        <v>9204</v>
      </c>
      <c r="C3370" s="220" t="s">
        <v>2</v>
      </c>
      <c r="D3370" s="219" t="s">
        <v>33159</v>
      </c>
    </row>
    <row r="3371" spans="1:4" ht="13.5">
      <c r="A3371" s="148">
        <v>89370</v>
      </c>
      <c r="B3371" s="148" t="s">
        <v>9205</v>
      </c>
      <c r="C3371" s="220" t="s">
        <v>2</v>
      </c>
      <c r="D3371" s="219" t="s">
        <v>33160</v>
      </c>
    </row>
    <row r="3372" spans="1:4" ht="13.5">
      <c r="A3372" s="148">
        <v>89371</v>
      </c>
      <c r="B3372" s="148" t="s">
        <v>9206</v>
      </c>
      <c r="C3372" s="220" t="s">
        <v>2</v>
      </c>
      <c r="D3372" s="219" t="s">
        <v>33161</v>
      </c>
    </row>
    <row r="3373" spans="1:4" ht="13.5">
      <c r="A3373" s="148">
        <v>89372</v>
      </c>
      <c r="B3373" s="148" t="s">
        <v>9207</v>
      </c>
      <c r="C3373" s="220" t="s">
        <v>2</v>
      </c>
      <c r="D3373" s="219" t="s">
        <v>33162</v>
      </c>
    </row>
    <row r="3374" spans="1:4" ht="13.5">
      <c r="A3374" s="148">
        <v>89373</v>
      </c>
      <c r="B3374" s="148" t="s">
        <v>9208</v>
      </c>
      <c r="C3374" s="220" t="s">
        <v>2</v>
      </c>
      <c r="D3374" s="219" t="s">
        <v>26410</v>
      </c>
    </row>
    <row r="3375" spans="1:4" ht="13.5">
      <c r="A3375" s="148">
        <v>89374</v>
      </c>
      <c r="B3375" s="148" t="s">
        <v>9209</v>
      </c>
      <c r="C3375" s="220" t="s">
        <v>2</v>
      </c>
      <c r="D3375" s="219" t="s">
        <v>30878</v>
      </c>
    </row>
    <row r="3376" spans="1:4" ht="13.5">
      <c r="A3376" s="148">
        <v>89375</v>
      </c>
      <c r="B3376" s="148" t="s">
        <v>9210</v>
      </c>
      <c r="C3376" s="220" t="s">
        <v>2</v>
      </c>
      <c r="D3376" s="219" t="s">
        <v>28313</v>
      </c>
    </row>
    <row r="3377" spans="1:4" ht="13.5">
      <c r="A3377" s="148">
        <v>89376</v>
      </c>
      <c r="B3377" s="148" t="s">
        <v>9211</v>
      </c>
      <c r="C3377" s="220" t="s">
        <v>2</v>
      </c>
      <c r="D3377" s="219" t="s">
        <v>33163</v>
      </c>
    </row>
    <row r="3378" spans="1:4" ht="13.5">
      <c r="A3378" s="148">
        <v>89377</v>
      </c>
      <c r="B3378" s="148" t="s">
        <v>9212</v>
      </c>
      <c r="C3378" s="220" t="s">
        <v>2</v>
      </c>
      <c r="D3378" s="219" t="s">
        <v>32568</v>
      </c>
    </row>
    <row r="3379" spans="1:4" ht="13.5">
      <c r="A3379" s="148">
        <v>89378</v>
      </c>
      <c r="B3379" s="148" t="s">
        <v>9213</v>
      </c>
      <c r="C3379" s="220" t="s">
        <v>2</v>
      </c>
      <c r="D3379" s="219" t="s">
        <v>29822</v>
      </c>
    </row>
    <row r="3380" spans="1:4" ht="13.5">
      <c r="A3380" s="148">
        <v>89379</v>
      </c>
      <c r="B3380" s="148" t="s">
        <v>9214</v>
      </c>
      <c r="C3380" s="220" t="s">
        <v>2</v>
      </c>
      <c r="D3380" s="219" t="s">
        <v>30520</v>
      </c>
    </row>
    <row r="3381" spans="1:4" ht="13.5">
      <c r="A3381" s="148">
        <v>89380</v>
      </c>
      <c r="B3381" s="148" t="s">
        <v>9215</v>
      </c>
      <c r="C3381" s="220" t="s">
        <v>2</v>
      </c>
      <c r="D3381" s="219" t="s">
        <v>31236</v>
      </c>
    </row>
    <row r="3382" spans="1:4" ht="13.5">
      <c r="A3382" s="148">
        <v>89381</v>
      </c>
      <c r="B3382" s="148" t="s">
        <v>9216</v>
      </c>
      <c r="C3382" s="220" t="s">
        <v>2</v>
      </c>
      <c r="D3382" s="219" t="s">
        <v>27119</v>
      </c>
    </row>
    <row r="3383" spans="1:4" ht="13.5">
      <c r="A3383" s="148">
        <v>89382</v>
      </c>
      <c r="B3383" s="148" t="s">
        <v>9217</v>
      </c>
      <c r="C3383" s="220" t="s">
        <v>2</v>
      </c>
      <c r="D3383" s="219" t="s">
        <v>33164</v>
      </c>
    </row>
    <row r="3384" spans="1:4" ht="13.5">
      <c r="A3384" s="148">
        <v>89383</v>
      </c>
      <c r="B3384" s="148" t="s">
        <v>9218</v>
      </c>
      <c r="C3384" s="220" t="s">
        <v>2</v>
      </c>
      <c r="D3384" s="219" t="s">
        <v>31293</v>
      </c>
    </row>
    <row r="3385" spans="1:4" ht="13.5">
      <c r="A3385" s="148">
        <v>89384</v>
      </c>
      <c r="B3385" s="148" t="s">
        <v>9219</v>
      </c>
      <c r="C3385" s="220" t="s">
        <v>2</v>
      </c>
      <c r="D3385" s="219" t="s">
        <v>30799</v>
      </c>
    </row>
    <row r="3386" spans="1:4" ht="13.5">
      <c r="A3386" s="148">
        <v>89385</v>
      </c>
      <c r="B3386" s="148" t="s">
        <v>9220</v>
      </c>
      <c r="C3386" s="220" t="s">
        <v>2</v>
      </c>
      <c r="D3386" s="219" t="s">
        <v>32487</v>
      </c>
    </row>
    <row r="3387" spans="1:4" ht="13.5">
      <c r="A3387" s="148">
        <v>89386</v>
      </c>
      <c r="B3387" s="148" t="s">
        <v>9221</v>
      </c>
      <c r="C3387" s="220" t="s">
        <v>2</v>
      </c>
      <c r="D3387" s="219" t="s">
        <v>33165</v>
      </c>
    </row>
    <row r="3388" spans="1:4" ht="13.5">
      <c r="A3388" s="148">
        <v>89387</v>
      </c>
      <c r="B3388" s="148" t="s">
        <v>9222</v>
      </c>
      <c r="C3388" s="220" t="s">
        <v>2</v>
      </c>
      <c r="D3388" s="219" t="s">
        <v>26360</v>
      </c>
    </row>
    <row r="3389" spans="1:4" ht="13.5">
      <c r="A3389" s="148">
        <v>89388</v>
      </c>
      <c r="B3389" s="148" t="s">
        <v>9223</v>
      </c>
      <c r="C3389" s="220" t="s">
        <v>2</v>
      </c>
      <c r="D3389" s="219" t="s">
        <v>29666</v>
      </c>
    </row>
    <row r="3390" spans="1:4" ht="13.5">
      <c r="A3390" s="148">
        <v>89389</v>
      </c>
      <c r="B3390" s="148" t="s">
        <v>9224</v>
      </c>
      <c r="C3390" s="220" t="s">
        <v>2</v>
      </c>
      <c r="D3390" s="219" t="s">
        <v>27545</v>
      </c>
    </row>
    <row r="3391" spans="1:4" ht="13.5">
      <c r="A3391" s="148">
        <v>89390</v>
      </c>
      <c r="B3391" s="148" t="s">
        <v>9225</v>
      </c>
      <c r="C3391" s="220" t="s">
        <v>2</v>
      </c>
      <c r="D3391" s="219" t="s">
        <v>30122</v>
      </c>
    </row>
    <row r="3392" spans="1:4" ht="13.5">
      <c r="A3392" s="148">
        <v>89391</v>
      </c>
      <c r="B3392" s="148" t="s">
        <v>9226</v>
      </c>
      <c r="C3392" s="220" t="s">
        <v>2</v>
      </c>
      <c r="D3392" s="219" t="s">
        <v>33166</v>
      </c>
    </row>
    <row r="3393" spans="1:4" ht="13.5">
      <c r="A3393" s="148">
        <v>89392</v>
      </c>
      <c r="B3393" s="148" t="s">
        <v>9227</v>
      </c>
      <c r="C3393" s="220" t="s">
        <v>2</v>
      </c>
      <c r="D3393" s="219" t="s">
        <v>31152</v>
      </c>
    </row>
    <row r="3394" spans="1:4" ht="13.5">
      <c r="A3394" s="148">
        <v>89393</v>
      </c>
      <c r="B3394" s="148" t="s">
        <v>9228</v>
      </c>
      <c r="C3394" s="220" t="s">
        <v>2</v>
      </c>
      <c r="D3394" s="219" t="s">
        <v>31331</v>
      </c>
    </row>
    <row r="3395" spans="1:4" ht="13.5">
      <c r="A3395" s="148">
        <v>89394</v>
      </c>
      <c r="B3395" s="148" t="s">
        <v>9229</v>
      </c>
      <c r="C3395" s="220" t="s">
        <v>2</v>
      </c>
      <c r="D3395" s="219" t="s">
        <v>33167</v>
      </c>
    </row>
    <row r="3396" spans="1:4" ht="13.5">
      <c r="A3396" s="148">
        <v>89395</v>
      </c>
      <c r="B3396" s="148" t="s">
        <v>9230</v>
      </c>
      <c r="C3396" s="220" t="s">
        <v>2</v>
      </c>
      <c r="D3396" s="219" t="s">
        <v>29299</v>
      </c>
    </row>
    <row r="3397" spans="1:4" ht="13.5">
      <c r="A3397" s="148">
        <v>89396</v>
      </c>
      <c r="B3397" s="148" t="s">
        <v>9231</v>
      </c>
      <c r="C3397" s="220" t="s">
        <v>2</v>
      </c>
      <c r="D3397" s="219" t="s">
        <v>28317</v>
      </c>
    </row>
    <row r="3398" spans="1:4" ht="13.5">
      <c r="A3398" s="148">
        <v>89397</v>
      </c>
      <c r="B3398" s="148" t="s">
        <v>9232</v>
      </c>
      <c r="C3398" s="220" t="s">
        <v>2</v>
      </c>
      <c r="D3398" s="219" t="s">
        <v>33168</v>
      </c>
    </row>
    <row r="3399" spans="1:4" ht="13.5">
      <c r="A3399" s="148">
        <v>89398</v>
      </c>
      <c r="B3399" s="148" t="s">
        <v>9233</v>
      </c>
      <c r="C3399" s="220" t="s">
        <v>2</v>
      </c>
      <c r="D3399" s="219" t="s">
        <v>33169</v>
      </c>
    </row>
    <row r="3400" spans="1:4" ht="13.5">
      <c r="A3400" s="148">
        <v>89399</v>
      </c>
      <c r="B3400" s="148" t="s">
        <v>9234</v>
      </c>
      <c r="C3400" s="220" t="s">
        <v>2</v>
      </c>
      <c r="D3400" s="219" t="s">
        <v>33170</v>
      </c>
    </row>
    <row r="3401" spans="1:4" ht="13.5">
      <c r="A3401" s="148">
        <v>89400</v>
      </c>
      <c r="B3401" s="148" t="s">
        <v>9235</v>
      </c>
      <c r="C3401" s="220" t="s">
        <v>2</v>
      </c>
      <c r="D3401" s="219" t="s">
        <v>33171</v>
      </c>
    </row>
    <row r="3402" spans="1:4" ht="13.5">
      <c r="A3402" s="148">
        <v>89404</v>
      </c>
      <c r="B3402" s="148" t="s">
        <v>9236</v>
      </c>
      <c r="C3402" s="220" t="s">
        <v>2</v>
      </c>
      <c r="D3402" s="219" t="s">
        <v>27083</v>
      </c>
    </row>
    <row r="3403" spans="1:4" ht="13.5">
      <c r="A3403" s="148">
        <v>89405</v>
      </c>
      <c r="B3403" s="148" t="s">
        <v>9237</v>
      </c>
      <c r="C3403" s="220" t="s">
        <v>2</v>
      </c>
      <c r="D3403" s="219" t="s">
        <v>33161</v>
      </c>
    </row>
    <row r="3404" spans="1:4" ht="13.5">
      <c r="A3404" s="148">
        <v>89406</v>
      </c>
      <c r="B3404" s="148" t="s">
        <v>9238</v>
      </c>
      <c r="C3404" s="220" t="s">
        <v>2</v>
      </c>
      <c r="D3404" s="219" t="s">
        <v>30120</v>
      </c>
    </row>
    <row r="3405" spans="1:4" ht="13.5">
      <c r="A3405" s="148">
        <v>89407</v>
      </c>
      <c r="B3405" s="148" t="s">
        <v>9239</v>
      </c>
      <c r="C3405" s="220" t="s">
        <v>2</v>
      </c>
      <c r="D3405" s="219" t="s">
        <v>26968</v>
      </c>
    </row>
    <row r="3406" spans="1:4" ht="13.5">
      <c r="A3406" s="148">
        <v>89408</v>
      </c>
      <c r="B3406" s="148" t="s">
        <v>9240</v>
      </c>
      <c r="C3406" s="220" t="s">
        <v>2</v>
      </c>
      <c r="D3406" s="219" t="s">
        <v>27129</v>
      </c>
    </row>
    <row r="3407" spans="1:4" ht="13.5">
      <c r="A3407" s="148">
        <v>89409</v>
      </c>
      <c r="B3407" s="148" t="s">
        <v>9241</v>
      </c>
      <c r="C3407" s="220" t="s">
        <v>2</v>
      </c>
      <c r="D3407" s="219" t="s">
        <v>29284</v>
      </c>
    </row>
    <row r="3408" spans="1:4" ht="13.5">
      <c r="A3408" s="148">
        <v>89410</v>
      </c>
      <c r="B3408" s="148" t="s">
        <v>9242</v>
      </c>
      <c r="C3408" s="220" t="s">
        <v>2</v>
      </c>
      <c r="D3408" s="219" t="s">
        <v>33172</v>
      </c>
    </row>
    <row r="3409" spans="1:4" ht="13.5">
      <c r="A3409" s="148">
        <v>89411</v>
      </c>
      <c r="B3409" s="148" t="s">
        <v>9243</v>
      </c>
      <c r="C3409" s="220" t="s">
        <v>2</v>
      </c>
      <c r="D3409" s="219" t="s">
        <v>28990</v>
      </c>
    </row>
    <row r="3410" spans="1:4" ht="13.5">
      <c r="A3410" s="148">
        <v>89412</v>
      </c>
      <c r="B3410" s="148" t="s">
        <v>9244</v>
      </c>
      <c r="C3410" s="220" t="s">
        <v>2</v>
      </c>
      <c r="D3410" s="219" t="s">
        <v>28312</v>
      </c>
    </row>
    <row r="3411" spans="1:4" ht="13.5">
      <c r="A3411" s="148">
        <v>89413</v>
      </c>
      <c r="B3411" s="148" t="s">
        <v>9245</v>
      </c>
      <c r="C3411" s="220" t="s">
        <v>2</v>
      </c>
      <c r="D3411" s="219" t="s">
        <v>29559</v>
      </c>
    </row>
    <row r="3412" spans="1:4" ht="13.5">
      <c r="A3412" s="148">
        <v>89414</v>
      </c>
      <c r="B3412" s="148" t="s">
        <v>9246</v>
      </c>
      <c r="C3412" s="220" t="s">
        <v>2</v>
      </c>
      <c r="D3412" s="219" t="s">
        <v>32531</v>
      </c>
    </row>
    <row r="3413" spans="1:4" ht="13.5">
      <c r="A3413" s="148">
        <v>89415</v>
      </c>
      <c r="B3413" s="148" t="s">
        <v>9247</v>
      </c>
      <c r="C3413" s="220" t="s">
        <v>2</v>
      </c>
      <c r="D3413" s="219" t="s">
        <v>28488</v>
      </c>
    </row>
    <row r="3414" spans="1:4" ht="13.5">
      <c r="A3414" s="148">
        <v>89416</v>
      </c>
      <c r="B3414" s="148" t="s">
        <v>9248</v>
      </c>
      <c r="C3414" s="220" t="s">
        <v>2</v>
      </c>
      <c r="D3414" s="219" t="s">
        <v>33173</v>
      </c>
    </row>
    <row r="3415" spans="1:4" ht="13.5">
      <c r="A3415" s="148">
        <v>89417</v>
      </c>
      <c r="B3415" s="148" t="s">
        <v>9249</v>
      </c>
      <c r="C3415" s="220" t="s">
        <v>2</v>
      </c>
      <c r="D3415" s="219" t="s">
        <v>31411</v>
      </c>
    </row>
    <row r="3416" spans="1:4" ht="13.5">
      <c r="A3416" s="148">
        <v>89418</v>
      </c>
      <c r="B3416" s="148" t="s">
        <v>9250</v>
      </c>
      <c r="C3416" s="220" t="s">
        <v>2</v>
      </c>
      <c r="D3416" s="219" t="s">
        <v>27548</v>
      </c>
    </row>
    <row r="3417" spans="1:4" ht="13.5">
      <c r="A3417" s="148">
        <v>89419</v>
      </c>
      <c r="B3417" s="148" t="s">
        <v>9251</v>
      </c>
      <c r="C3417" s="220" t="s">
        <v>2</v>
      </c>
      <c r="D3417" s="219" t="s">
        <v>26381</v>
      </c>
    </row>
    <row r="3418" spans="1:4" ht="13.5">
      <c r="A3418" s="148">
        <v>89420</v>
      </c>
      <c r="B3418" s="148" t="s">
        <v>9252</v>
      </c>
      <c r="C3418" s="220" t="s">
        <v>2</v>
      </c>
      <c r="D3418" s="219" t="s">
        <v>27582</v>
      </c>
    </row>
    <row r="3419" spans="1:4" ht="13.5">
      <c r="A3419" s="148">
        <v>89421</v>
      </c>
      <c r="B3419" s="148" t="s">
        <v>9253</v>
      </c>
      <c r="C3419" s="220" t="s">
        <v>2</v>
      </c>
      <c r="D3419" s="219" t="s">
        <v>30880</v>
      </c>
    </row>
    <row r="3420" spans="1:4" ht="13.5">
      <c r="A3420" s="148">
        <v>89422</v>
      </c>
      <c r="B3420" s="148" t="s">
        <v>9254</v>
      </c>
      <c r="C3420" s="220" t="s">
        <v>2</v>
      </c>
      <c r="D3420" s="219" t="s">
        <v>27304</v>
      </c>
    </row>
    <row r="3421" spans="1:4" ht="13.5">
      <c r="A3421" s="148">
        <v>89423</v>
      </c>
      <c r="B3421" s="148" t="s">
        <v>9255</v>
      </c>
      <c r="C3421" s="220" t="s">
        <v>2</v>
      </c>
      <c r="D3421" s="219" t="s">
        <v>33174</v>
      </c>
    </row>
    <row r="3422" spans="1:4" ht="13.5">
      <c r="A3422" s="148">
        <v>89424</v>
      </c>
      <c r="B3422" s="148" t="s">
        <v>9256</v>
      </c>
      <c r="C3422" s="220" t="s">
        <v>2</v>
      </c>
      <c r="D3422" s="219" t="s">
        <v>28050</v>
      </c>
    </row>
    <row r="3423" spans="1:4" ht="13.5">
      <c r="A3423" s="148">
        <v>89425</v>
      </c>
      <c r="B3423" s="148" t="s">
        <v>9257</v>
      </c>
      <c r="C3423" s="220" t="s">
        <v>2</v>
      </c>
      <c r="D3423" s="219" t="s">
        <v>32596</v>
      </c>
    </row>
    <row r="3424" spans="1:4" ht="13.5">
      <c r="A3424" s="148">
        <v>89426</v>
      </c>
      <c r="B3424" s="148" t="s">
        <v>9258</v>
      </c>
      <c r="C3424" s="220" t="s">
        <v>2</v>
      </c>
      <c r="D3424" s="219" t="s">
        <v>27588</v>
      </c>
    </row>
    <row r="3425" spans="1:4" ht="13.5">
      <c r="A3425" s="148">
        <v>89427</v>
      </c>
      <c r="B3425" s="148" t="s">
        <v>9259</v>
      </c>
      <c r="C3425" s="220" t="s">
        <v>2</v>
      </c>
      <c r="D3425" s="219" t="s">
        <v>28384</v>
      </c>
    </row>
    <row r="3426" spans="1:4" ht="13.5">
      <c r="A3426" s="148">
        <v>89428</v>
      </c>
      <c r="B3426" s="148" t="s">
        <v>9260</v>
      </c>
      <c r="C3426" s="220" t="s">
        <v>2</v>
      </c>
      <c r="D3426" s="219" t="s">
        <v>30579</v>
      </c>
    </row>
    <row r="3427" spans="1:4" ht="13.5">
      <c r="A3427" s="148">
        <v>89429</v>
      </c>
      <c r="B3427" s="148" t="s">
        <v>9261</v>
      </c>
      <c r="C3427" s="220" t="s">
        <v>2</v>
      </c>
      <c r="D3427" s="219" t="s">
        <v>31343</v>
      </c>
    </row>
    <row r="3428" spans="1:4" ht="13.5">
      <c r="A3428" s="148">
        <v>89430</v>
      </c>
      <c r="B3428" s="148" t="s">
        <v>9262</v>
      </c>
      <c r="C3428" s="220" t="s">
        <v>2</v>
      </c>
      <c r="D3428" s="219" t="s">
        <v>29377</v>
      </c>
    </row>
    <row r="3429" spans="1:4" ht="13.5">
      <c r="A3429" s="148">
        <v>89431</v>
      </c>
      <c r="B3429" s="148" t="s">
        <v>9263</v>
      </c>
      <c r="C3429" s="220" t="s">
        <v>2</v>
      </c>
      <c r="D3429" s="219" t="s">
        <v>33175</v>
      </c>
    </row>
    <row r="3430" spans="1:4" ht="13.5">
      <c r="A3430" s="148">
        <v>89432</v>
      </c>
      <c r="B3430" s="148" t="s">
        <v>9264</v>
      </c>
      <c r="C3430" s="220" t="s">
        <v>2</v>
      </c>
      <c r="D3430" s="219" t="s">
        <v>33176</v>
      </c>
    </row>
    <row r="3431" spans="1:4" ht="13.5">
      <c r="A3431" s="148">
        <v>89433</v>
      </c>
      <c r="B3431" s="148" t="s">
        <v>9265</v>
      </c>
      <c r="C3431" s="220" t="s">
        <v>2</v>
      </c>
      <c r="D3431" s="219" t="s">
        <v>29755</v>
      </c>
    </row>
    <row r="3432" spans="1:4" ht="13.5">
      <c r="A3432" s="148">
        <v>89434</v>
      </c>
      <c r="B3432" s="148" t="s">
        <v>9266</v>
      </c>
      <c r="C3432" s="220" t="s">
        <v>2</v>
      </c>
      <c r="D3432" s="219" t="s">
        <v>33177</v>
      </c>
    </row>
    <row r="3433" spans="1:4" ht="13.5">
      <c r="A3433" s="148">
        <v>89435</v>
      </c>
      <c r="B3433" s="148" t="s">
        <v>9267</v>
      </c>
      <c r="C3433" s="220" t="s">
        <v>2</v>
      </c>
      <c r="D3433" s="219" t="s">
        <v>33178</v>
      </c>
    </row>
    <row r="3434" spans="1:4" ht="13.5">
      <c r="A3434" s="148">
        <v>89436</v>
      </c>
      <c r="B3434" s="148" t="s">
        <v>9268</v>
      </c>
      <c r="C3434" s="220" t="s">
        <v>2</v>
      </c>
      <c r="D3434" s="219" t="s">
        <v>33179</v>
      </c>
    </row>
    <row r="3435" spans="1:4" ht="13.5">
      <c r="A3435" s="148">
        <v>89437</v>
      </c>
      <c r="B3435" s="148" t="s">
        <v>9269</v>
      </c>
      <c r="C3435" s="220" t="s">
        <v>2</v>
      </c>
      <c r="D3435" s="219" t="s">
        <v>33180</v>
      </c>
    </row>
    <row r="3436" spans="1:4" ht="13.5">
      <c r="A3436" s="148">
        <v>89438</v>
      </c>
      <c r="B3436" s="148" t="s">
        <v>9270</v>
      </c>
      <c r="C3436" s="220" t="s">
        <v>2</v>
      </c>
      <c r="D3436" s="219" t="s">
        <v>30808</v>
      </c>
    </row>
    <row r="3437" spans="1:4" ht="13.5">
      <c r="A3437" s="148">
        <v>89439</v>
      </c>
      <c r="B3437" s="148" t="s">
        <v>9271</v>
      </c>
      <c r="C3437" s="220" t="s">
        <v>2</v>
      </c>
      <c r="D3437" s="219" t="s">
        <v>27117</v>
      </c>
    </row>
    <row r="3438" spans="1:4" ht="13.5">
      <c r="A3438" s="148">
        <v>89440</v>
      </c>
      <c r="B3438" s="148" t="s">
        <v>9272</v>
      </c>
      <c r="C3438" s="220" t="s">
        <v>2</v>
      </c>
      <c r="D3438" s="219" t="s">
        <v>32940</v>
      </c>
    </row>
    <row r="3439" spans="1:4" ht="13.5">
      <c r="A3439" s="148">
        <v>89441</v>
      </c>
      <c r="B3439" s="148" t="s">
        <v>9273</v>
      </c>
      <c r="C3439" s="220" t="s">
        <v>2</v>
      </c>
      <c r="D3439" s="219" t="s">
        <v>33181</v>
      </c>
    </row>
    <row r="3440" spans="1:4" ht="13.5">
      <c r="A3440" s="148">
        <v>89442</v>
      </c>
      <c r="B3440" s="148" t="s">
        <v>9274</v>
      </c>
      <c r="C3440" s="220" t="s">
        <v>2</v>
      </c>
      <c r="D3440" s="219" t="s">
        <v>33182</v>
      </c>
    </row>
    <row r="3441" spans="1:4" ht="13.5">
      <c r="A3441" s="148">
        <v>89443</v>
      </c>
      <c r="B3441" s="148" t="s">
        <v>9275</v>
      </c>
      <c r="C3441" s="220" t="s">
        <v>2</v>
      </c>
      <c r="D3441" s="219" t="s">
        <v>26361</v>
      </c>
    </row>
    <row r="3442" spans="1:4" ht="13.5">
      <c r="A3442" s="148">
        <v>89444</v>
      </c>
      <c r="B3442" s="148" t="s">
        <v>9276</v>
      </c>
      <c r="C3442" s="220" t="s">
        <v>2</v>
      </c>
      <c r="D3442" s="219" t="s">
        <v>33183</v>
      </c>
    </row>
    <row r="3443" spans="1:4" ht="13.5">
      <c r="A3443" s="148">
        <v>89445</v>
      </c>
      <c r="B3443" s="148" t="s">
        <v>9277</v>
      </c>
      <c r="C3443" s="220" t="s">
        <v>2</v>
      </c>
      <c r="D3443" s="219" t="s">
        <v>33184</v>
      </c>
    </row>
    <row r="3444" spans="1:4" ht="13.5">
      <c r="A3444" s="148">
        <v>89481</v>
      </c>
      <c r="B3444" s="148" t="s">
        <v>9278</v>
      </c>
      <c r="C3444" s="220" t="s">
        <v>2</v>
      </c>
      <c r="D3444" s="219" t="s">
        <v>31124</v>
      </c>
    </row>
    <row r="3445" spans="1:4" ht="13.5">
      <c r="A3445" s="148">
        <v>89485</v>
      </c>
      <c r="B3445" s="148" t="s">
        <v>9279</v>
      </c>
      <c r="C3445" s="220" t="s">
        <v>2</v>
      </c>
      <c r="D3445" s="219" t="s">
        <v>33185</v>
      </c>
    </row>
    <row r="3446" spans="1:4" ht="13.5">
      <c r="A3446" s="148">
        <v>89489</v>
      </c>
      <c r="B3446" s="148" t="s">
        <v>9280</v>
      </c>
      <c r="C3446" s="220" t="s">
        <v>2</v>
      </c>
      <c r="D3446" s="219" t="s">
        <v>28770</v>
      </c>
    </row>
    <row r="3447" spans="1:4" ht="13.5">
      <c r="A3447" s="148">
        <v>89490</v>
      </c>
      <c r="B3447" s="148" t="s">
        <v>9281</v>
      </c>
      <c r="C3447" s="220" t="s">
        <v>2</v>
      </c>
      <c r="D3447" s="219" t="s">
        <v>28396</v>
      </c>
    </row>
    <row r="3448" spans="1:4" ht="13.5">
      <c r="A3448" s="148">
        <v>89492</v>
      </c>
      <c r="B3448" s="148" t="s">
        <v>9282</v>
      </c>
      <c r="C3448" s="220" t="s">
        <v>2</v>
      </c>
      <c r="D3448" s="219" t="s">
        <v>33186</v>
      </c>
    </row>
    <row r="3449" spans="1:4" ht="13.5">
      <c r="A3449" s="148">
        <v>89493</v>
      </c>
      <c r="B3449" s="148" t="s">
        <v>9283</v>
      </c>
      <c r="C3449" s="220" t="s">
        <v>2</v>
      </c>
      <c r="D3449" s="219" t="s">
        <v>26564</v>
      </c>
    </row>
    <row r="3450" spans="1:4" ht="13.5">
      <c r="A3450" s="148">
        <v>89494</v>
      </c>
      <c r="B3450" s="148" t="s">
        <v>9284</v>
      </c>
      <c r="C3450" s="220" t="s">
        <v>2</v>
      </c>
      <c r="D3450" s="219" t="s">
        <v>33187</v>
      </c>
    </row>
    <row r="3451" spans="1:4" ht="13.5">
      <c r="A3451" s="148">
        <v>89496</v>
      </c>
      <c r="B3451" s="148" t="s">
        <v>9285</v>
      </c>
      <c r="C3451" s="220" t="s">
        <v>2</v>
      </c>
      <c r="D3451" s="219" t="s">
        <v>32522</v>
      </c>
    </row>
    <row r="3452" spans="1:4" ht="13.5">
      <c r="A3452" s="148">
        <v>89497</v>
      </c>
      <c r="B3452" s="148" t="s">
        <v>9286</v>
      </c>
      <c r="C3452" s="220" t="s">
        <v>2</v>
      </c>
      <c r="D3452" s="219" t="s">
        <v>27590</v>
      </c>
    </row>
    <row r="3453" spans="1:4" ht="13.5">
      <c r="A3453" s="148">
        <v>89498</v>
      </c>
      <c r="B3453" s="148" t="s">
        <v>9287</v>
      </c>
      <c r="C3453" s="220" t="s">
        <v>2</v>
      </c>
      <c r="D3453" s="219" t="s">
        <v>27318</v>
      </c>
    </row>
    <row r="3454" spans="1:4" ht="13.5">
      <c r="A3454" s="148">
        <v>89499</v>
      </c>
      <c r="B3454" s="148" t="s">
        <v>9288</v>
      </c>
      <c r="C3454" s="220" t="s">
        <v>2</v>
      </c>
      <c r="D3454" s="219" t="s">
        <v>30360</v>
      </c>
    </row>
    <row r="3455" spans="1:4" ht="13.5">
      <c r="A3455" s="148">
        <v>89500</v>
      </c>
      <c r="B3455" s="148" t="s">
        <v>9289</v>
      </c>
      <c r="C3455" s="220" t="s">
        <v>2</v>
      </c>
      <c r="D3455" s="219" t="s">
        <v>32569</v>
      </c>
    </row>
    <row r="3456" spans="1:4" ht="13.5">
      <c r="A3456" s="148">
        <v>89501</v>
      </c>
      <c r="B3456" s="148" t="s">
        <v>9290</v>
      </c>
      <c r="C3456" s="220" t="s">
        <v>2</v>
      </c>
      <c r="D3456" s="219" t="s">
        <v>27560</v>
      </c>
    </row>
    <row r="3457" spans="1:4" ht="13.5">
      <c r="A3457" s="148">
        <v>89502</v>
      </c>
      <c r="B3457" s="148" t="s">
        <v>9291</v>
      </c>
      <c r="C3457" s="220" t="s">
        <v>2</v>
      </c>
      <c r="D3457" s="219" t="s">
        <v>28952</v>
      </c>
    </row>
    <row r="3458" spans="1:4" ht="13.5">
      <c r="A3458" s="148">
        <v>89503</v>
      </c>
      <c r="B3458" s="148" t="s">
        <v>9292</v>
      </c>
      <c r="C3458" s="220" t="s">
        <v>2</v>
      </c>
      <c r="D3458" s="219" t="s">
        <v>33188</v>
      </c>
    </row>
    <row r="3459" spans="1:4" ht="13.5">
      <c r="A3459" s="148">
        <v>89504</v>
      </c>
      <c r="B3459" s="148" t="s">
        <v>9293</v>
      </c>
      <c r="C3459" s="220" t="s">
        <v>2</v>
      </c>
      <c r="D3459" s="219" t="s">
        <v>29332</v>
      </c>
    </row>
    <row r="3460" spans="1:4" ht="13.5">
      <c r="A3460" s="148">
        <v>89505</v>
      </c>
      <c r="B3460" s="148" t="s">
        <v>9294</v>
      </c>
      <c r="C3460" s="220" t="s">
        <v>2</v>
      </c>
      <c r="D3460" s="219" t="s">
        <v>33189</v>
      </c>
    </row>
    <row r="3461" spans="1:4" ht="13.5">
      <c r="A3461" s="148">
        <v>89506</v>
      </c>
      <c r="B3461" s="148" t="s">
        <v>9295</v>
      </c>
      <c r="C3461" s="220" t="s">
        <v>2</v>
      </c>
      <c r="D3461" s="219" t="s">
        <v>33190</v>
      </c>
    </row>
    <row r="3462" spans="1:4" ht="13.5">
      <c r="A3462" s="148">
        <v>89507</v>
      </c>
      <c r="B3462" s="148" t="s">
        <v>9296</v>
      </c>
      <c r="C3462" s="220" t="s">
        <v>2</v>
      </c>
      <c r="D3462" s="219" t="s">
        <v>33191</v>
      </c>
    </row>
    <row r="3463" spans="1:4" ht="13.5">
      <c r="A3463" s="148">
        <v>89510</v>
      </c>
      <c r="B3463" s="148" t="s">
        <v>9297</v>
      </c>
      <c r="C3463" s="220" t="s">
        <v>2</v>
      </c>
      <c r="D3463" s="219" t="s">
        <v>28053</v>
      </c>
    </row>
    <row r="3464" spans="1:4" ht="13.5">
      <c r="A3464" s="148">
        <v>89513</v>
      </c>
      <c r="B3464" s="148" t="s">
        <v>9298</v>
      </c>
      <c r="C3464" s="220" t="s">
        <v>2</v>
      </c>
      <c r="D3464" s="219" t="s">
        <v>33192</v>
      </c>
    </row>
    <row r="3465" spans="1:4" ht="13.5">
      <c r="A3465" s="148">
        <v>89514</v>
      </c>
      <c r="B3465" s="148" t="s">
        <v>9299</v>
      </c>
      <c r="C3465" s="220" t="s">
        <v>2</v>
      </c>
      <c r="D3465" s="219" t="s">
        <v>26427</v>
      </c>
    </row>
    <row r="3466" spans="1:4" ht="13.5">
      <c r="A3466" s="148">
        <v>89515</v>
      </c>
      <c r="B3466" s="148" t="s">
        <v>9300</v>
      </c>
      <c r="C3466" s="220" t="s">
        <v>2</v>
      </c>
      <c r="D3466" s="219" t="s">
        <v>33193</v>
      </c>
    </row>
    <row r="3467" spans="1:4" ht="13.5">
      <c r="A3467" s="148">
        <v>89516</v>
      </c>
      <c r="B3467" s="148" t="s">
        <v>9301</v>
      </c>
      <c r="C3467" s="220" t="s">
        <v>2</v>
      </c>
      <c r="D3467" s="219" t="s">
        <v>28723</v>
      </c>
    </row>
    <row r="3468" spans="1:4" ht="13.5">
      <c r="A3468" s="148">
        <v>89517</v>
      </c>
      <c r="B3468" s="148" t="s">
        <v>9302</v>
      </c>
      <c r="C3468" s="220" t="s">
        <v>2</v>
      </c>
      <c r="D3468" s="219" t="s">
        <v>33194</v>
      </c>
    </row>
    <row r="3469" spans="1:4" ht="13.5">
      <c r="A3469" s="148">
        <v>89518</v>
      </c>
      <c r="B3469" s="148" t="s">
        <v>9303</v>
      </c>
      <c r="C3469" s="220" t="s">
        <v>2</v>
      </c>
      <c r="D3469" s="219" t="s">
        <v>32307</v>
      </c>
    </row>
    <row r="3470" spans="1:4" ht="13.5">
      <c r="A3470" s="148">
        <v>89519</v>
      </c>
      <c r="B3470" s="148" t="s">
        <v>9304</v>
      </c>
      <c r="C3470" s="220" t="s">
        <v>2</v>
      </c>
      <c r="D3470" s="219" t="s">
        <v>33195</v>
      </c>
    </row>
    <row r="3471" spans="1:4" ht="13.5">
      <c r="A3471" s="148">
        <v>89520</v>
      </c>
      <c r="B3471" s="148" t="s">
        <v>9305</v>
      </c>
      <c r="C3471" s="220" t="s">
        <v>2</v>
      </c>
      <c r="D3471" s="219" t="s">
        <v>32539</v>
      </c>
    </row>
    <row r="3472" spans="1:4" ht="13.5">
      <c r="A3472" s="148">
        <v>89521</v>
      </c>
      <c r="B3472" s="148" t="s">
        <v>9306</v>
      </c>
      <c r="C3472" s="220" t="s">
        <v>2</v>
      </c>
      <c r="D3472" s="219" t="s">
        <v>33196</v>
      </c>
    </row>
    <row r="3473" spans="1:4" ht="13.5">
      <c r="A3473" s="148">
        <v>89522</v>
      </c>
      <c r="B3473" s="148" t="s">
        <v>9307</v>
      </c>
      <c r="C3473" s="220" t="s">
        <v>2</v>
      </c>
      <c r="D3473" s="219" t="s">
        <v>33197</v>
      </c>
    </row>
    <row r="3474" spans="1:4" ht="13.5">
      <c r="A3474" s="148">
        <v>89523</v>
      </c>
      <c r="B3474" s="148" t="s">
        <v>9308</v>
      </c>
      <c r="C3474" s="220" t="s">
        <v>2</v>
      </c>
      <c r="D3474" s="219" t="s">
        <v>33198</v>
      </c>
    </row>
    <row r="3475" spans="1:4" ht="13.5">
      <c r="A3475" s="148">
        <v>89524</v>
      </c>
      <c r="B3475" s="148" t="s">
        <v>9309</v>
      </c>
      <c r="C3475" s="220" t="s">
        <v>2</v>
      </c>
      <c r="D3475" s="219" t="s">
        <v>29688</v>
      </c>
    </row>
    <row r="3476" spans="1:4" ht="13.5">
      <c r="A3476" s="148">
        <v>89525</v>
      </c>
      <c r="B3476" s="148" t="s">
        <v>9310</v>
      </c>
      <c r="C3476" s="220" t="s">
        <v>2</v>
      </c>
      <c r="D3476" s="219" t="s">
        <v>33199</v>
      </c>
    </row>
    <row r="3477" spans="1:4" ht="13.5">
      <c r="A3477" s="148">
        <v>89526</v>
      </c>
      <c r="B3477" s="148" t="s">
        <v>9311</v>
      </c>
      <c r="C3477" s="220" t="s">
        <v>2</v>
      </c>
      <c r="D3477" s="219" t="s">
        <v>33200</v>
      </c>
    </row>
    <row r="3478" spans="1:4" ht="13.5">
      <c r="A3478" s="148">
        <v>89527</v>
      </c>
      <c r="B3478" s="148" t="s">
        <v>9312</v>
      </c>
      <c r="C3478" s="220" t="s">
        <v>2</v>
      </c>
      <c r="D3478" s="219" t="s">
        <v>33201</v>
      </c>
    </row>
    <row r="3479" spans="1:4" ht="13.5">
      <c r="A3479" s="148">
        <v>89528</v>
      </c>
      <c r="B3479" s="148" t="s">
        <v>9313</v>
      </c>
      <c r="C3479" s="220" t="s">
        <v>2</v>
      </c>
      <c r="D3479" s="219" t="s">
        <v>31303</v>
      </c>
    </row>
    <row r="3480" spans="1:4" ht="13.5">
      <c r="A3480" s="148">
        <v>89529</v>
      </c>
      <c r="B3480" s="148" t="s">
        <v>9314</v>
      </c>
      <c r="C3480" s="220" t="s">
        <v>2</v>
      </c>
      <c r="D3480" s="219" t="s">
        <v>33202</v>
      </c>
    </row>
    <row r="3481" spans="1:4" ht="13.5">
      <c r="A3481" s="148">
        <v>89530</v>
      </c>
      <c r="B3481" s="148" t="s">
        <v>9315</v>
      </c>
      <c r="C3481" s="220" t="s">
        <v>2</v>
      </c>
      <c r="D3481" s="219" t="s">
        <v>29282</v>
      </c>
    </row>
    <row r="3482" spans="1:4" ht="13.5">
      <c r="A3482" s="148">
        <v>89531</v>
      </c>
      <c r="B3482" s="148" t="s">
        <v>9316</v>
      </c>
      <c r="C3482" s="220" t="s">
        <v>2</v>
      </c>
      <c r="D3482" s="219" t="s">
        <v>31125</v>
      </c>
    </row>
    <row r="3483" spans="1:4" ht="13.5">
      <c r="A3483" s="148">
        <v>89532</v>
      </c>
      <c r="B3483" s="148" t="s">
        <v>9317</v>
      </c>
      <c r="C3483" s="220" t="s">
        <v>2</v>
      </c>
      <c r="D3483" s="219" t="s">
        <v>33203</v>
      </c>
    </row>
    <row r="3484" spans="1:4" ht="13.5">
      <c r="A3484" s="148">
        <v>89533</v>
      </c>
      <c r="B3484" s="148" t="s">
        <v>9318</v>
      </c>
      <c r="C3484" s="220" t="s">
        <v>2</v>
      </c>
      <c r="D3484" s="219" t="s">
        <v>31125</v>
      </c>
    </row>
    <row r="3485" spans="1:4" ht="13.5">
      <c r="A3485" s="148">
        <v>89534</v>
      </c>
      <c r="B3485" s="148" t="s">
        <v>9319</v>
      </c>
      <c r="C3485" s="220" t="s">
        <v>2</v>
      </c>
      <c r="D3485" s="219" t="s">
        <v>31397</v>
      </c>
    </row>
    <row r="3486" spans="1:4" ht="13.5">
      <c r="A3486" s="148">
        <v>89535</v>
      </c>
      <c r="B3486" s="148" t="s">
        <v>9320</v>
      </c>
      <c r="C3486" s="220" t="s">
        <v>2</v>
      </c>
      <c r="D3486" s="219" t="s">
        <v>33204</v>
      </c>
    </row>
    <row r="3487" spans="1:4" ht="13.5">
      <c r="A3487" s="148">
        <v>89536</v>
      </c>
      <c r="B3487" s="148" t="s">
        <v>9321</v>
      </c>
      <c r="C3487" s="220" t="s">
        <v>2</v>
      </c>
      <c r="D3487" s="219" t="s">
        <v>28488</v>
      </c>
    </row>
    <row r="3488" spans="1:4" ht="13.5">
      <c r="A3488" s="148">
        <v>89538</v>
      </c>
      <c r="B3488" s="148" t="s">
        <v>9322</v>
      </c>
      <c r="C3488" s="220" t="s">
        <v>2</v>
      </c>
      <c r="D3488" s="219" t="s">
        <v>31211</v>
      </c>
    </row>
    <row r="3489" spans="1:4" ht="13.5">
      <c r="A3489" s="148">
        <v>89539</v>
      </c>
      <c r="B3489" s="148" t="s">
        <v>30653</v>
      </c>
      <c r="C3489" s="220" t="s">
        <v>2</v>
      </c>
      <c r="D3489" s="219" t="s">
        <v>33205</v>
      </c>
    </row>
    <row r="3490" spans="1:4" ht="13.5">
      <c r="A3490" s="148">
        <v>89540</v>
      </c>
      <c r="B3490" s="148" t="s">
        <v>9323</v>
      </c>
      <c r="C3490" s="220" t="s">
        <v>2</v>
      </c>
      <c r="D3490" s="219" t="s">
        <v>33206</v>
      </c>
    </row>
    <row r="3491" spans="1:4" ht="13.5">
      <c r="A3491" s="148">
        <v>89541</v>
      </c>
      <c r="B3491" s="148" t="s">
        <v>9324</v>
      </c>
      <c r="C3491" s="220" t="s">
        <v>2</v>
      </c>
      <c r="D3491" s="219" t="s">
        <v>27334</v>
      </c>
    </row>
    <row r="3492" spans="1:4" ht="13.5">
      <c r="A3492" s="148">
        <v>89542</v>
      </c>
      <c r="B3492" s="148" t="s">
        <v>9325</v>
      </c>
      <c r="C3492" s="220" t="s">
        <v>2</v>
      </c>
      <c r="D3492" s="219" t="s">
        <v>33207</v>
      </c>
    </row>
    <row r="3493" spans="1:4" ht="13.5">
      <c r="A3493" s="148">
        <v>89544</v>
      </c>
      <c r="B3493" s="148" t="s">
        <v>9326</v>
      </c>
      <c r="C3493" s="220" t="s">
        <v>2</v>
      </c>
      <c r="D3493" s="219" t="s">
        <v>32525</v>
      </c>
    </row>
    <row r="3494" spans="1:4" ht="13.5">
      <c r="A3494" s="148">
        <v>89545</v>
      </c>
      <c r="B3494" s="148" t="s">
        <v>9327</v>
      </c>
      <c r="C3494" s="220" t="s">
        <v>2</v>
      </c>
      <c r="D3494" s="219" t="s">
        <v>29914</v>
      </c>
    </row>
    <row r="3495" spans="1:4" ht="13.5">
      <c r="A3495" s="148">
        <v>89546</v>
      </c>
      <c r="B3495" s="148" t="s">
        <v>9328</v>
      </c>
      <c r="C3495" s="220" t="s">
        <v>2</v>
      </c>
      <c r="D3495" s="219" t="s">
        <v>32533</v>
      </c>
    </row>
    <row r="3496" spans="1:4" ht="13.5">
      <c r="A3496" s="148">
        <v>89547</v>
      </c>
      <c r="B3496" s="148" t="s">
        <v>9329</v>
      </c>
      <c r="C3496" s="220" t="s">
        <v>2</v>
      </c>
      <c r="D3496" s="219" t="s">
        <v>28072</v>
      </c>
    </row>
    <row r="3497" spans="1:4" ht="13.5">
      <c r="A3497" s="148">
        <v>89548</v>
      </c>
      <c r="B3497" s="148" t="s">
        <v>9330</v>
      </c>
      <c r="C3497" s="220" t="s">
        <v>2</v>
      </c>
      <c r="D3497" s="219" t="s">
        <v>29858</v>
      </c>
    </row>
    <row r="3498" spans="1:4" ht="13.5">
      <c r="A3498" s="148">
        <v>89549</v>
      </c>
      <c r="B3498" s="148" t="s">
        <v>9331</v>
      </c>
      <c r="C3498" s="220" t="s">
        <v>2</v>
      </c>
      <c r="D3498" s="219" t="s">
        <v>32546</v>
      </c>
    </row>
    <row r="3499" spans="1:4" ht="13.5">
      <c r="A3499" s="148">
        <v>89550</v>
      </c>
      <c r="B3499" s="148" t="s">
        <v>9332</v>
      </c>
      <c r="C3499" s="220" t="s">
        <v>2</v>
      </c>
      <c r="D3499" s="219" t="s">
        <v>27614</v>
      </c>
    </row>
    <row r="3500" spans="1:4" ht="13.5">
      <c r="A3500" s="148">
        <v>89551</v>
      </c>
      <c r="B3500" s="148" t="s">
        <v>9333</v>
      </c>
      <c r="C3500" s="220" t="s">
        <v>2</v>
      </c>
      <c r="D3500" s="219" t="s">
        <v>30458</v>
      </c>
    </row>
    <row r="3501" spans="1:4" ht="13.5">
      <c r="A3501" s="148">
        <v>89552</v>
      </c>
      <c r="B3501" s="148" t="s">
        <v>9334</v>
      </c>
      <c r="C3501" s="220" t="s">
        <v>2</v>
      </c>
      <c r="D3501" s="219" t="s">
        <v>33208</v>
      </c>
    </row>
    <row r="3502" spans="1:4" ht="13.5">
      <c r="A3502" s="148">
        <v>89553</v>
      </c>
      <c r="B3502" s="148" t="s">
        <v>9335</v>
      </c>
      <c r="C3502" s="220" t="s">
        <v>2</v>
      </c>
      <c r="D3502" s="219" t="s">
        <v>28933</v>
      </c>
    </row>
    <row r="3503" spans="1:4" ht="13.5">
      <c r="A3503" s="148">
        <v>89554</v>
      </c>
      <c r="B3503" s="148" t="s">
        <v>9336</v>
      </c>
      <c r="C3503" s="220" t="s">
        <v>2</v>
      </c>
      <c r="D3503" s="219" t="s">
        <v>33209</v>
      </c>
    </row>
    <row r="3504" spans="1:4" ht="13.5">
      <c r="A3504" s="148">
        <v>89555</v>
      </c>
      <c r="B3504" s="148" t="s">
        <v>9337</v>
      </c>
      <c r="C3504" s="220" t="s">
        <v>2</v>
      </c>
      <c r="D3504" s="219" t="s">
        <v>29571</v>
      </c>
    </row>
    <row r="3505" spans="1:4" ht="13.5">
      <c r="A3505" s="148">
        <v>89556</v>
      </c>
      <c r="B3505" s="148" t="s">
        <v>9338</v>
      </c>
      <c r="C3505" s="220" t="s">
        <v>2</v>
      </c>
      <c r="D3505" s="219" t="s">
        <v>27610</v>
      </c>
    </row>
    <row r="3506" spans="1:4" ht="13.5">
      <c r="A3506" s="148">
        <v>89557</v>
      </c>
      <c r="B3506" s="148" t="s">
        <v>9339</v>
      </c>
      <c r="C3506" s="220" t="s">
        <v>2</v>
      </c>
      <c r="D3506" s="219" t="s">
        <v>33210</v>
      </c>
    </row>
    <row r="3507" spans="1:4" ht="13.5">
      <c r="A3507" s="148">
        <v>89558</v>
      </c>
      <c r="B3507" s="148" t="s">
        <v>9340</v>
      </c>
      <c r="C3507" s="220" t="s">
        <v>2</v>
      </c>
      <c r="D3507" s="219" t="s">
        <v>27073</v>
      </c>
    </row>
    <row r="3508" spans="1:4" ht="13.5">
      <c r="A3508" s="148">
        <v>89559</v>
      </c>
      <c r="B3508" s="148" t="s">
        <v>9341</v>
      </c>
      <c r="C3508" s="220" t="s">
        <v>2</v>
      </c>
      <c r="D3508" s="219" t="s">
        <v>27351</v>
      </c>
    </row>
    <row r="3509" spans="1:4" ht="13.5">
      <c r="A3509" s="148">
        <v>89561</v>
      </c>
      <c r="B3509" s="148" t="s">
        <v>9342</v>
      </c>
      <c r="C3509" s="220" t="s">
        <v>2</v>
      </c>
      <c r="D3509" s="219" t="s">
        <v>33211</v>
      </c>
    </row>
    <row r="3510" spans="1:4" ht="13.5">
      <c r="A3510" s="148">
        <v>89562</v>
      </c>
      <c r="B3510" s="148" t="s">
        <v>9343</v>
      </c>
      <c r="C3510" s="220" t="s">
        <v>2</v>
      </c>
      <c r="D3510" s="219" t="s">
        <v>28213</v>
      </c>
    </row>
    <row r="3511" spans="1:4" ht="13.5">
      <c r="A3511" s="148">
        <v>89563</v>
      </c>
      <c r="B3511" s="148" t="s">
        <v>9344</v>
      </c>
      <c r="C3511" s="220" t="s">
        <v>2</v>
      </c>
      <c r="D3511" s="219" t="s">
        <v>33212</v>
      </c>
    </row>
    <row r="3512" spans="1:4" ht="13.5">
      <c r="A3512" s="148">
        <v>89564</v>
      </c>
      <c r="B3512" s="148" t="s">
        <v>9345</v>
      </c>
      <c r="C3512" s="220" t="s">
        <v>2</v>
      </c>
      <c r="D3512" s="219" t="s">
        <v>28072</v>
      </c>
    </row>
    <row r="3513" spans="1:4" ht="13.5">
      <c r="A3513" s="148">
        <v>89565</v>
      </c>
      <c r="B3513" s="148" t="s">
        <v>9346</v>
      </c>
      <c r="C3513" s="220" t="s">
        <v>2</v>
      </c>
      <c r="D3513" s="219" t="s">
        <v>28243</v>
      </c>
    </row>
    <row r="3514" spans="1:4" ht="13.5">
      <c r="A3514" s="148">
        <v>89566</v>
      </c>
      <c r="B3514" s="148" t="s">
        <v>9347</v>
      </c>
      <c r="C3514" s="220" t="s">
        <v>2</v>
      </c>
      <c r="D3514" s="219" t="s">
        <v>30452</v>
      </c>
    </row>
    <row r="3515" spans="1:4" ht="13.5">
      <c r="A3515" s="148">
        <v>89567</v>
      </c>
      <c r="B3515" s="148" t="s">
        <v>9348</v>
      </c>
      <c r="C3515" s="220" t="s">
        <v>2</v>
      </c>
      <c r="D3515" s="219" t="s">
        <v>27221</v>
      </c>
    </row>
    <row r="3516" spans="1:4" ht="13.5">
      <c r="A3516" s="148">
        <v>89568</v>
      </c>
      <c r="B3516" s="148" t="s">
        <v>9349</v>
      </c>
      <c r="C3516" s="220" t="s">
        <v>2</v>
      </c>
      <c r="D3516" s="219" t="s">
        <v>27270</v>
      </c>
    </row>
    <row r="3517" spans="1:4" ht="13.5">
      <c r="A3517" s="148">
        <v>89569</v>
      </c>
      <c r="B3517" s="148" t="s">
        <v>9350</v>
      </c>
      <c r="C3517" s="220" t="s">
        <v>2</v>
      </c>
      <c r="D3517" s="219" t="s">
        <v>33213</v>
      </c>
    </row>
    <row r="3518" spans="1:4" ht="13.5">
      <c r="A3518" s="148">
        <v>89570</v>
      </c>
      <c r="B3518" s="148" t="s">
        <v>9351</v>
      </c>
      <c r="C3518" s="220" t="s">
        <v>2</v>
      </c>
      <c r="D3518" s="219" t="s">
        <v>27341</v>
      </c>
    </row>
    <row r="3519" spans="1:4" ht="13.5">
      <c r="A3519" s="148">
        <v>89571</v>
      </c>
      <c r="B3519" s="148" t="s">
        <v>9352</v>
      </c>
      <c r="C3519" s="220" t="s">
        <v>2</v>
      </c>
      <c r="D3519" s="219" t="s">
        <v>33214</v>
      </c>
    </row>
    <row r="3520" spans="1:4" ht="13.5">
      <c r="A3520" s="148">
        <v>89572</v>
      </c>
      <c r="B3520" s="148" t="s">
        <v>9353</v>
      </c>
      <c r="C3520" s="220" t="s">
        <v>2</v>
      </c>
      <c r="D3520" s="219" t="s">
        <v>33215</v>
      </c>
    </row>
    <row r="3521" spans="1:4" ht="13.5">
      <c r="A3521" s="148">
        <v>89573</v>
      </c>
      <c r="B3521" s="148" t="s">
        <v>9354</v>
      </c>
      <c r="C3521" s="220" t="s">
        <v>2</v>
      </c>
      <c r="D3521" s="219" t="s">
        <v>27815</v>
      </c>
    </row>
    <row r="3522" spans="1:4" ht="13.5">
      <c r="A3522" s="148">
        <v>89574</v>
      </c>
      <c r="B3522" s="148" t="s">
        <v>9355</v>
      </c>
      <c r="C3522" s="220" t="s">
        <v>2</v>
      </c>
      <c r="D3522" s="219" t="s">
        <v>33216</v>
      </c>
    </row>
    <row r="3523" spans="1:4" ht="13.5">
      <c r="A3523" s="148">
        <v>89575</v>
      </c>
      <c r="B3523" s="148" t="s">
        <v>9356</v>
      </c>
      <c r="C3523" s="220" t="s">
        <v>2</v>
      </c>
      <c r="D3523" s="219" t="s">
        <v>33217</v>
      </c>
    </row>
    <row r="3524" spans="1:4" ht="13.5">
      <c r="A3524" s="148">
        <v>89577</v>
      </c>
      <c r="B3524" s="148" t="s">
        <v>9357</v>
      </c>
      <c r="C3524" s="220" t="s">
        <v>2</v>
      </c>
      <c r="D3524" s="219" t="s">
        <v>33218</v>
      </c>
    </row>
    <row r="3525" spans="1:4" ht="13.5">
      <c r="A3525" s="148">
        <v>89579</v>
      </c>
      <c r="B3525" s="148" t="s">
        <v>9358</v>
      </c>
      <c r="C3525" s="220" t="s">
        <v>2</v>
      </c>
      <c r="D3525" s="219" t="s">
        <v>28722</v>
      </c>
    </row>
    <row r="3526" spans="1:4" ht="13.5">
      <c r="A3526" s="148">
        <v>89581</v>
      </c>
      <c r="B3526" s="148" t="s">
        <v>9359</v>
      </c>
      <c r="C3526" s="220" t="s">
        <v>2</v>
      </c>
      <c r="D3526" s="219" t="s">
        <v>33219</v>
      </c>
    </row>
    <row r="3527" spans="1:4" ht="13.5">
      <c r="A3527" s="148">
        <v>89582</v>
      </c>
      <c r="B3527" s="148" t="s">
        <v>9360</v>
      </c>
      <c r="C3527" s="220" t="s">
        <v>2</v>
      </c>
      <c r="D3527" s="219" t="s">
        <v>33220</v>
      </c>
    </row>
    <row r="3528" spans="1:4" ht="13.5">
      <c r="A3528" s="148">
        <v>89583</v>
      </c>
      <c r="B3528" s="148" t="s">
        <v>9361</v>
      </c>
      <c r="C3528" s="220" t="s">
        <v>2</v>
      </c>
      <c r="D3528" s="219" t="s">
        <v>33221</v>
      </c>
    </row>
    <row r="3529" spans="1:4" ht="13.5">
      <c r="A3529" s="148">
        <v>89584</v>
      </c>
      <c r="B3529" s="148" t="s">
        <v>9362</v>
      </c>
      <c r="C3529" s="220" t="s">
        <v>2</v>
      </c>
      <c r="D3529" s="219" t="s">
        <v>33222</v>
      </c>
    </row>
    <row r="3530" spans="1:4" ht="13.5">
      <c r="A3530" s="148">
        <v>89585</v>
      </c>
      <c r="B3530" s="148" t="s">
        <v>9363</v>
      </c>
      <c r="C3530" s="220" t="s">
        <v>2</v>
      </c>
      <c r="D3530" s="219" t="s">
        <v>33223</v>
      </c>
    </row>
    <row r="3531" spans="1:4" ht="13.5">
      <c r="A3531" s="148">
        <v>89586</v>
      </c>
      <c r="B3531" s="148" t="s">
        <v>9364</v>
      </c>
      <c r="C3531" s="220" t="s">
        <v>2</v>
      </c>
      <c r="D3531" s="219" t="s">
        <v>33223</v>
      </c>
    </row>
    <row r="3532" spans="1:4" ht="13.5">
      <c r="A3532" s="148">
        <v>89587</v>
      </c>
      <c r="B3532" s="148" t="s">
        <v>9365</v>
      </c>
      <c r="C3532" s="220" t="s">
        <v>2</v>
      </c>
      <c r="D3532" s="219" t="s">
        <v>33224</v>
      </c>
    </row>
    <row r="3533" spans="1:4" ht="13.5">
      <c r="A3533" s="148">
        <v>89589</v>
      </c>
      <c r="B3533" s="148" t="s">
        <v>30654</v>
      </c>
      <c r="C3533" s="220" t="s">
        <v>2</v>
      </c>
      <c r="D3533" s="219" t="s">
        <v>33225</v>
      </c>
    </row>
    <row r="3534" spans="1:4" ht="13.5">
      <c r="A3534" s="148">
        <v>89590</v>
      </c>
      <c r="B3534" s="148" t="s">
        <v>9366</v>
      </c>
      <c r="C3534" s="220" t="s">
        <v>2</v>
      </c>
      <c r="D3534" s="219" t="s">
        <v>27843</v>
      </c>
    </row>
    <row r="3535" spans="1:4" ht="13.5">
      <c r="A3535" s="148">
        <v>89591</v>
      </c>
      <c r="B3535" s="148" t="s">
        <v>9367</v>
      </c>
      <c r="C3535" s="220" t="s">
        <v>2</v>
      </c>
      <c r="D3535" s="219" t="s">
        <v>33226</v>
      </c>
    </row>
    <row r="3536" spans="1:4" ht="13.5">
      <c r="A3536" s="148">
        <v>89592</v>
      </c>
      <c r="B3536" s="148" t="s">
        <v>9368</v>
      </c>
      <c r="C3536" s="220" t="s">
        <v>2</v>
      </c>
      <c r="D3536" s="219" t="s">
        <v>33227</v>
      </c>
    </row>
    <row r="3537" spans="1:4" ht="13.5">
      <c r="A3537" s="148">
        <v>89593</v>
      </c>
      <c r="B3537" s="148" t="s">
        <v>9369</v>
      </c>
      <c r="C3537" s="220" t="s">
        <v>2</v>
      </c>
      <c r="D3537" s="219" t="s">
        <v>33228</v>
      </c>
    </row>
    <row r="3538" spans="1:4" ht="13.5">
      <c r="A3538" s="148">
        <v>89594</v>
      </c>
      <c r="B3538" s="148" t="s">
        <v>9370</v>
      </c>
      <c r="C3538" s="220" t="s">
        <v>2</v>
      </c>
      <c r="D3538" s="219" t="s">
        <v>33229</v>
      </c>
    </row>
    <row r="3539" spans="1:4" ht="13.5">
      <c r="A3539" s="148">
        <v>89595</v>
      </c>
      <c r="B3539" s="148" t="s">
        <v>9371</v>
      </c>
      <c r="C3539" s="220" t="s">
        <v>2</v>
      </c>
      <c r="D3539" s="219" t="s">
        <v>33230</v>
      </c>
    </row>
    <row r="3540" spans="1:4" ht="13.5">
      <c r="A3540" s="148">
        <v>89596</v>
      </c>
      <c r="B3540" s="148" t="s">
        <v>9372</v>
      </c>
      <c r="C3540" s="220" t="s">
        <v>2</v>
      </c>
      <c r="D3540" s="219" t="s">
        <v>32616</v>
      </c>
    </row>
    <row r="3541" spans="1:4" ht="13.5">
      <c r="A3541" s="148">
        <v>89597</v>
      </c>
      <c r="B3541" s="148" t="s">
        <v>9373</v>
      </c>
      <c r="C3541" s="220" t="s">
        <v>2</v>
      </c>
      <c r="D3541" s="219" t="s">
        <v>30013</v>
      </c>
    </row>
    <row r="3542" spans="1:4" ht="13.5">
      <c r="A3542" s="148">
        <v>89598</v>
      </c>
      <c r="B3542" s="148" t="s">
        <v>9374</v>
      </c>
      <c r="C3542" s="220" t="s">
        <v>2</v>
      </c>
      <c r="D3542" s="219" t="s">
        <v>33231</v>
      </c>
    </row>
    <row r="3543" spans="1:4" ht="13.5">
      <c r="A3543" s="148">
        <v>89599</v>
      </c>
      <c r="B3543" s="148" t="s">
        <v>9375</v>
      </c>
      <c r="C3543" s="220" t="s">
        <v>2</v>
      </c>
      <c r="D3543" s="219" t="s">
        <v>32272</v>
      </c>
    </row>
    <row r="3544" spans="1:4" ht="13.5">
      <c r="A3544" s="148">
        <v>89600</v>
      </c>
      <c r="B3544" s="148" t="s">
        <v>9376</v>
      </c>
      <c r="C3544" s="220" t="s">
        <v>2</v>
      </c>
      <c r="D3544" s="219" t="s">
        <v>28632</v>
      </c>
    </row>
    <row r="3545" spans="1:4" ht="13.5">
      <c r="A3545" s="148">
        <v>89605</v>
      </c>
      <c r="B3545" s="148" t="s">
        <v>9377</v>
      </c>
      <c r="C3545" s="220" t="s">
        <v>2</v>
      </c>
      <c r="D3545" s="219" t="s">
        <v>33232</v>
      </c>
    </row>
    <row r="3546" spans="1:4" ht="13.5">
      <c r="A3546" s="148">
        <v>89609</v>
      </c>
      <c r="B3546" s="148" t="s">
        <v>9378</v>
      </c>
      <c r="C3546" s="220" t="s">
        <v>2</v>
      </c>
      <c r="D3546" s="219" t="s">
        <v>33233</v>
      </c>
    </row>
    <row r="3547" spans="1:4" ht="13.5">
      <c r="A3547" s="148">
        <v>89610</v>
      </c>
      <c r="B3547" s="148" t="s">
        <v>9379</v>
      </c>
      <c r="C3547" s="220" t="s">
        <v>2</v>
      </c>
      <c r="D3547" s="219" t="s">
        <v>33234</v>
      </c>
    </row>
    <row r="3548" spans="1:4" ht="13.5">
      <c r="A3548" s="148">
        <v>89611</v>
      </c>
      <c r="B3548" s="148" t="s">
        <v>9380</v>
      </c>
      <c r="C3548" s="220" t="s">
        <v>2</v>
      </c>
      <c r="D3548" s="219" t="s">
        <v>33235</v>
      </c>
    </row>
    <row r="3549" spans="1:4" ht="13.5">
      <c r="A3549" s="148">
        <v>89612</v>
      </c>
      <c r="B3549" s="148" t="s">
        <v>9381</v>
      </c>
      <c r="C3549" s="220" t="s">
        <v>2</v>
      </c>
      <c r="D3549" s="219" t="s">
        <v>33236</v>
      </c>
    </row>
    <row r="3550" spans="1:4" ht="13.5">
      <c r="A3550" s="148">
        <v>89613</v>
      </c>
      <c r="B3550" s="148" t="s">
        <v>9382</v>
      </c>
      <c r="C3550" s="220" t="s">
        <v>2</v>
      </c>
      <c r="D3550" s="219" t="s">
        <v>33237</v>
      </c>
    </row>
    <row r="3551" spans="1:4" ht="13.5">
      <c r="A3551" s="148">
        <v>89614</v>
      </c>
      <c r="B3551" s="148" t="s">
        <v>9383</v>
      </c>
      <c r="C3551" s="220" t="s">
        <v>2</v>
      </c>
      <c r="D3551" s="219" t="s">
        <v>33238</v>
      </c>
    </row>
    <row r="3552" spans="1:4" ht="13.5">
      <c r="A3552" s="148">
        <v>89615</v>
      </c>
      <c r="B3552" s="148" t="s">
        <v>9384</v>
      </c>
      <c r="C3552" s="220" t="s">
        <v>2</v>
      </c>
      <c r="D3552" s="219" t="s">
        <v>33239</v>
      </c>
    </row>
    <row r="3553" spans="1:4" ht="13.5">
      <c r="A3553" s="148">
        <v>89616</v>
      </c>
      <c r="B3553" s="148" t="s">
        <v>9385</v>
      </c>
      <c r="C3553" s="220" t="s">
        <v>2</v>
      </c>
      <c r="D3553" s="219" t="s">
        <v>33240</v>
      </c>
    </row>
    <row r="3554" spans="1:4" ht="13.5">
      <c r="A3554" s="148">
        <v>89617</v>
      </c>
      <c r="B3554" s="148" t="s">
        <v>9386</v>
      </c>
      <c r="C3554" s="220" t="s">
        <v>2</v>
      </c>
      <c r="D3554" s="219" t="s">
        <v>27474</v>
      </c>
    </row>
    <row r="3555" spans="1:4" ht="13.5">
      <c r="A3555" s="148">
        <v>89618</v>
      </c>
      <c r="B3555" s="148" t="s">
        <v>9387</v>
      </c>
      <c r="C3555" s="220" t="s">
        <v>2</v>
      </c>
      <c r="D3555" s="219" t="s">
        <v>33241</v>
      </c>
    </row>
    <row r="3556" spans="1:4" ht="13.5">
      <c r="A3556" s="148">
        <v>89619</v>
      </c>
      <c r="B3556" s="148" t="s">
        <v>9388</v>
      </c>
      <c r="C3556" s="220" t="s">
        <v>2</v>
      </c>
      <c r="D3556" s="219" t="s">
        <v>26578</v>
      </c>
    </row>
    <row r="3557" spans="1:4" ht="13.5">
      <c r="A3557" s="148">
        <v>89620</v>
      </c>
      <c r="B3557" s="148" t="s">
        <v>9389</v>
      </c>
      <c r="C3557" s="220" t="s">
        <v>2</v>
      </c>
      <c r="D3557" s="219" t="s">
        <v>33242</v>
      </c>
    </row>
    <row r="3558" spans="1:4" ht="13.5">
      <c r="A3558" s="148">
        <v>89621</v>
      </c>
      <c r="B3558" s="148" t="s">
        <v>9390</v>
      </c>
      <c r="C3558" s="220" t="s">
        <v>2</v>
      </c>
      <c r="D3558" s="219" t="s">
        <v>33243</v>
      </c>
    </row>
    <row r="3559" spans="1:4" ht="13.5">
      <c r="A3559" s="148">
        <v>89622</v>
      </c>
      <c r="B3559" s="148" t="s">
        <v>9391</v>
      </c>
      <c r="C3559" s="220" t="s">
        <v>2</v>
      </c>
      <c r="D3559" s="219" t="s">
        <v>33244</v>
      </c>
    </row>
    <row r="3560" spans="1:4" ht="13.5">
      <c r="A3560" s="148">
        <v>89623</v>
      </c>
      <c r="B3560" s="148" t="s">
        <v>9392</v>
      </c>
      <c r="C3560" s="220" t="s">
        <v>2</v>
      </c>
      <c r="D3560" s="219" t="s">
        <v>33245</v>
      </c>
    </row>
    <row r="3561" spans="1:4" ht="13.5">
      <c r="A3561" s="148">
        <v>89624</v>
      </c>
      <c r="B3561" s="148" t="s">
        <v>9393</v>
      </c>
      <c r="C3561" s="220" t="s">
        <v>2</v>
      </c>
      <c r="D3561" s="219" t="s">
        <v>32163</v>
      </c>
    </row>
    <row r="3562" spans="1:4" ht="13.5">
      <c r="A3562" s="148">
        <v>89625</v>
      </c>
      <c r="B3562" s="148" t="s">
        <v>9394</v>
      </c>
      <c r="C3562" s="220" t="s">
        <v>2</v>
      </c>
      <c r="D3562" s="219" t="s">
        <v>33246</v>
      </c>
    </row>
    <row r="3563" spans="1:4" ht="13.5">
      <c r="A3563" s="148">
        <v>89626</v>
      </c>
      <c r="B3563" s="148" t="s">
        <v>9395</v>
      </c>
      <c r="C3563" s="220" t="s">
        <v>2</v>
      </c>
      <c r="D3563" s="219" t="s">
        <v>33237</v>
      </c>
    </row>
    <row r="3564" spans="1:4" ht="13.5">
      <c r="A3564" s="148">
        <v>89627</v>
      </c>
      <c r="B3564" s="148" t="s">
        <v>9396</v>
      </c>
      <c r="C3564" s="220" t="s">
        <v>2</v>
      </c>
      <c r="D3564" s="219" t="s">
        <v>28632</v>
      </c>
    </row>
    <row r="3565" spans="1:4" ht="13.5">
      <c r="A3565" s="148">
        <v>89628</v>
      </c>
      <c r="B3565" s="148" t="s">
        <v>9397</v>
      </c>
      <c r="C3565" s="220" t="s">
        <v>2</v>
      </c>
      <c r="D3565" s="219" t="s">
        <v>29123</v>
      </c>
    </row>
    <row r="3566" spans="1:4" ht="13.5">
      <c r="A3566" s="148">
        <v>89629</v>
      </c>
      <c r="B3566" s="148" t="s">
        <v>9398</v>
      </c>
      <c r="C3566" s="220" t="s">
        <v>2</v>
      </c>
      <c r="D3566" s="219" t="s">
        <v>33247</v>
      </c>
    </row>
    <row r="3567" spans="1:4" ht="13.5">
      <c r="A3567" s="148">
        <v>89630</v>
      </c>
      <c r="B3567" s="148" t="s">
        <v>9399</v>
      </c>
      <c r="C3567" s="220" t="s">
        <v>2</v>
      </c>
      <c r="D3567" s="219" t="s">
        <v>33248</v>
      </c>
    </row>
    <row r="3568" spans="1:4" ht="13.5">
      <c r="A3568" s="148">
        <v>89631</v>
      </c>
      <c r="B3568" s="148" t="s">
        <v>9400</v>
      </c>
      <c r="C3568" s="220" t="s">
        <v>2</v>
      </c>
      <c r="D3568" s="219" t="s">
        <v>33249</v>
      </c>
    </row>
    <row r="3569" spans="1:4" ht="13.5">
      <c r="A3569" s="148">
        <v>89632</v>
      </c>
      <c r="B3569" s="148" t="s">
        <v>9401</v>
      </c>
      <c r="C3569" s="220" t="s">
        <v>2</v>
      </c>
      <c r="D3569" s="219" t="s">
        <v>33250</v>
      </c>
    </row>
    <row r="3570" spans="1:4" ht="13.5">
      <c r="A3570" s="148">
        <v>89637</v>
      </c>
      <c r="B3570" s="148" t="s">
        <v>9402</v>
      </c>
      <c r="C3570" s="220" t="s">
        <v>2</v>
      </c>
      <c r="D3570" s="219" t="s">
        <v>33251</v>
      </c>
    </row>
    <row r="3571" spans="1:4" ht="13.5">
      <c r="A3571" s="148">
        <v>89638</v>
      </c>
      <c r="B3571" s="148" t="s">
        <v>9403</v>
      </c>
      <c r="C3571" s="220" t="s">
        <v>2</v>
      </c>
      <c r="D3571" s="219" t="s">
        <v>27631</v>
      </c>
    </row>
    <row r="3572" spans="1:4" ht="13.5">
      <c r="A3572" s="148">
        <v>89639</v>
      </c>
      <c r="B3572" s="148" t="s">
        <v>9404</v>
      </c>
      <c r="C3572" s="220" t="s">
        <v>2</v>
      </c>
      <c r="D3572" s="219" t="s">
        <v>26429</v>
      </c>
    </row>
    <row r="3573" spans="1:4" ht="13.5">
      <c r="A3573" s="148">
        <v>89640</v>
      </c>
      <c r="B3573" s="148" t="s">
        <v>9405</v>
      </c>
      <c r="C3573" s="220" t="s">
        <v>2</v>
      </c>
      <c r="D3573" s="219" t="s">
        <v>32546</v>
      </c>
    </row>
    <row r="3574" spans="1:4" ht="13.5">
      <c r="A3574" s="148">
        <v>89641</v>
      </c>
      <c r="B3574" s="148" t="s">
        <v>9406</v>
      </c>
      <c r="C3574" s="220" t="s">
        <v>2</v>
      </c>
      <c r="D3574" s="219" t="s">
        <v>33252</v>
      </c>
    </row>
    <row r="3575" spans="1:4" ht="13.5">
      <c r="A3575" s="148">
        <v>89642</v>
      </c>
      <c r="B3575" s="148" t="s">
        <v>9407</v>
      </c>
      <c r="C3575" s="220" t="s">
        <v>2</v>
      </c>
      <c r="D3575" s="219" t="s">
        <v>33253</v>
      </c>
    </row>
    <row r="3576" spans="1:4" ht="13.5">
      <c r="A3576" s="148">
        <v>89643</v>
      </c>
      <c r="B3576" s="148" t="s">
        <v>9408</v>
      </c>
      <c r="C3576" s="220" t="s">
        <v>2</v>
      </c>
      <c r="D3576" s="219" t="s">
        <v>27469</v>
      </c>
    </row>
    <row r="3577" spans="1:4" ht="13.5">
      <c r="A3577" s="148">
        <v>89644</v>
      </c>
      <c r="B3577" s="148" t="s">
        <v>9409</v>
      </c>
      <c r="C3577" s="220" t="s">
        <v>2</v>
      </c>
      <c r="D3577" s="219" t="s">
        <v>32803</v>
      </c>
    </row>
    <row r="3578" spans="1:4" ht="13.5">
      <c r="A3578" s="148">
        <v>89645</v>
      </c>
      <c r="B3578" s="148" t="s">
        <v>9410</v>
      </c>
      <c r="C3578" s="220" t="s">
        <v>2</v>
      </c>
      <c r="D3578" s="219" t="s">
        <v>33254</v>
      </c>
    </row>
    <row r="3579" spans="1:4" ht="13.5">
      <c r="A3579" s="148">
        <v>89646</v>
      </c>
      <c r="B3579" s="148" t="s">
        <v>9411</v>
      </c>
      <c r="C3579" s="220" t="s">
        <v>2</v>
      </c>
      <c r="D3579" s="219" t="s">
        <v>33255</v>
      </c>
    </row>
    <row r="3580" spans="1:4" ht="13.5">
      <c r="A3580" s="148">
        <v>89647</v>
      </c>
      <c r="B3580" s="148" t="s">
        <v>9412</v>
      </c>
      <c r="C3580" s="220" t="s">
        <v>2</v>
      </c>
      <c r="D3580" s="219" t="s">
        <v>27489</v>
      </c>
    </row>
    <row r="3581" spans="1:4" ht="13.5">
      <c r="A3581" s="148">
        <v>89648</v>
      </c>
      <c r="B3581" s="148" t="s">
        <v>9413</v>
      </c>
      <c r="C3581" s="220" t="s">
        <v>2</v>
      </c>
      <c r="D3581" s="219" t="s">
        <v>33256</v>
      </c>
    </row>
    <row r="3582" spans="1:4" ht="13.5">
      <c r="A3582" s="148">
        <v>89649</v>
      </c>
      <c r="B3582" s="148" t="s">
        <v>9414</v>
      </c>
      <c r="C3582" s="220" t="s">
        <v>2</v>
      </c>
      <c r="D3582" s="219" t="s">
        <v>33257</v>
      </c>
    </row>
    <row r="3583" spans="1:4" ht="13.5">
      <c r="A3583" s="148">
        <v>89650</v>
      </c>
      <c r="B3583" s="148" t="s">
        <v>9415</v>
      </c>
      <c r="C3583" s="220" t="s">
        <v>2</v>
      </c>
      <c r="D3583" s="219" t="s">
        <v>33257</v>
      </c>
    </row>
    <row r="3584" spans="1:4" ht="13.5">
      <c r="A3584" s="148">
        <v>89651</v>
      </c>
      <c r="B3584" s="148" t="s">
        <v>9416</v>
      </c>
      <c r="C3584" s="220" t="s">
        <v>2</v>
      </c>
      <c r="D3584" s="219" t="s">
        <v>28537</v>
      </c>
    </row>
    <row r="3585" spans="1:4" ht="13.5">
      <c r="A3585" s="148">
        <v>89652</v>
      </c>
      <c r="B3585" s="148" t="s">
        <v>9417</v>
      </c>
      <c r="C3585" s="220" t="s">
        <v>2</v>
      </c>
      <c r="D3585" s="219" t="s">
        <v>33258</v>
      </c>
    </row>
    <row r="3586" spans="1:4" ht="13.5">
      <c r="A3586" s="148">
        <v>89653</v>
      </c>
      <c r="B3586" s="148" t="s">
        <v>9418</v>
      </c>
      <c r="C3586" s="220" t="s">
        <v>2</v>
      </c>
      <c r="D3586" s="219" t="s">
        <v>33259</v>
      </c>
    </row>
    <row r="3587" spans="1:4" ht="13.5">
      <c r="A3587" s="148">
        <v>89654</v>
      </c>
      <c r="B3587" s="148" t="s">
        <v>9419</v>
      </c>
      <c r="C3587" s="220" t="s">
        <v>2</v>
      </c>
      <c r="D3587" s="219" t="s">
        <v>33260</v>
      </c>
    </row>
    <row r="3588" spans="1:4" ht="13.5">
      <c r="A3588" s="148">
        <v>89655</v>
      </c>
      <c r="B3588" s="148" t="s">
        <v>9420</v>
      </c>
      <c r="C3588" s="220" t="s">
        <v>2</v>
      </c>
      <c r="D3588" s="219" t="s">
        <v>28217</v>
      </c>
    </row>
    <row r="3589" spans="1:4" ht="13.5">
      <c r="A3589" s="148">
        <v>89656</v>
      </c>
      <c r="B3589" s="148" t="s">
        <v>9421</v>
      </c>
      <c r="C3589" s="220" t="s">
        <v>2</v>
      </c>
      <c r="D3589" s="219" t="s">
        <v>33261</v>
      </c>
    </row>
    <row r="3590" spans="1:4" ht="13.5">
      <c r="A3590" s="148">
        <v>89657</v>
      </c>
      <c r="B3590" s="148" t="s">
        <v>9422</v>
      </c>
      <c r="C3590" s="220" t="s">
        <v>2</v>
      </c>
      <c r="D3590" s="219" t="s">
        <v>33173</v>
      </c>
    </row>
    <row r="3591" spans="1:4" ht="13.5">
      <c r="A3591" s="148">
        <v>89658</v>
      </c>
      <c r="B3591" s="148" t="s">
        <v>9423</v>
      </c>
      <c r="C3591" s="220" t="s">
        <v>2</v>
      </c>
      <c r="D3591" s="219" t="s">
        <v>28770</v>
      </c>
    </row>
    <row r="3592" spans="1:4" ht="13.5">
      <c r="A3592" s="148">
        <v>89659</v>
      </c>
      <c r="B3592" s="148" t="s">
        <v>9424</v>
      </c>
      <c r="C3592" s="220" t="s">
        <v>2</v>
      </c>
      <c r="D3592" s="219" t="s">
        <v>28082</v>
      </c>
    </row>
    <row r="3593" spans="1:4" ht="13.5">
      <c r="A3593" s="148">
        <v>89660</v>
      </c>
      <c r="B3593" s="148" t="s">
        <v>9425</v>
      </c>
      <c r="C3593" s="220" t="s">
        <v>2</v>
      </c>
      <c r="D3593" s="219" t="s">
        <v>29829</v>
      </c>
    </row>
    <row r="3594" spans="1:4" ht="13.5">
      <c r="A3594" s="148">
        <v>89661</v>
      </c>
      <c r="B3594" s="148" t="s">
        <v>9426</v>
      </c>
      <c r="C3594" s="220" t="s">
        <v>2</v>
      </c>
      <c r="D3594" s="219" t="s">
        <v>33262</v>
      </c>
    </row>
    <row r="3595" spans="1:4" ht="13.5">
      <c r="A3595" s="148">
        <v>89662</v>
      </c>
      <c r="B3595" s="148" t="s">
        <v>9427</v>
      </c>
      <c r="C3595" s="220" t="s">
        <v>2</v>
      </c>
      <c r="D3595" s="219" t="s">
        <v>29490</v>
      </c>
    </row>
    <row r="3596" spans="1:4" ht="13.5">
      <c r="A3596" s="148">
        <v>89663</v>
      </c>
      <c r="B3596" s="148" t="s">
        <v>9428</v>
      </c>
      <c r="C3596" s="220" t="s">
        <v>2</v>
      </c>
      <c r="D3596" s="219" t="s">
        <v>33263</v>
      </c>
    </row>
    <row r="3597" spans="1:4" ht="13.5">
      <c r="A3597" s="148">
        <v>89664</v>
      </c>
      <c r="B3597" s="148" t="s">
        <v>9429</v>
      </c>
      <c r="C3597" s="220" t="s">
        <v>2</v>
      </c>
      <c r="D3597" s="219" t="s">
        <v>28082</v>
      </c>
    </row>
    <row r="3598" spans="1:4" ht="13.5">
      <c r="A3598" s="148">
        <v>89665</v>
      </c>
      <c r="B3598" s="148" t="s">
        <v>9430</v>
      </c>
      <c r="C3598" s="220" t="s">
        <v>2</v>
      </c>
      <c r="D3598" s="219" t="s">
        <v>28390</v>
      </c>
    </row>
    <row r="3599" spans="1:4" ht="13.5">
      <c r="A3599" s="148">
        <v>89666</v>
      </c>
      <c r="B3599" s="148" t="s">
        <v>9431</v>
      </c>
      <c r="C3599" s="220" t="s">
        <v>2</v>
      </c>
      <c r="D3599" s="219" t="s">
        <v>27157</v>
      </c>
    </row>
    <row r="3600" spans="1:4" ht="13.5">
      <c r="A3600" s="148">
        <v>89667</v>
      </c>
      <c r="B3600" s="148" t="s">
        <v>9432</v>
      </c>
      <c r="C3600" s="220" t="s">
        <v>2</v>
      </c>
      <c r="D3600" s="219" t="s">
        <v>33264</v>
      </c>
    </row>
    <row r="3601" spans="1:4" ht="13.5">
      <c r="A3601" s="148">
        <v>89668</v>
      </c>
      <c r="B3601" s="148" t="s">
        <v>9433</v>
      </c>
      <c r="C3601" s="220" t="s">
        <v>2</v>
      </c>
      <c r="D3601" s="219" t="s">
        <v>33265</v>
      </c>
    </row>
    <row r="3602" spans="1:4" ht="13.5">
      <c r="A3602" s="148">
        <v>89669</v>
      </c>
      <c r="B3602" s="148" t="s">
        <v>9434</v>
      </c>
      <c r="C3602" s="220" t="s">
        <v>2</v>
      </c>
      <c r="D3602" s="219" t="s">
        <v>33266</v>
      </c>
    </row>
    <row r="3603" spans="1:4" ht="13.5">
      <c r="A3603" s="148">
        <v>89670</v>
      </c>
      <c r="B3603" s="148" t="s">
        <v>9435</v>
      </c>
      <c r="C3603" s="220" t="s">
        <v>2</v>
      </c>
      <c r="D3603" s="219" t="s">
        <v>28760</v>
      </c>
    </row>
    <row r="3604" spans="1:4" ht="13.5">
      <c r="A3604" s="148">
        <v>89671</v>
      </c>
      <c r="B3604" s="148" t="s">
        <v>9436</v>
      </c>
      <c r="C3604" s="220" t="s">
        <v>2</v>
      </c>
      <c r="D3604" s="219" t="s">
        <v>33267</v>
      </c>
    </row>
    <row r="3605" spans="1:4" ht="13.5">
      <c r="A3605" s="148">
        <v>89672</v>
      </c>
      <c r="B3605" s="148" t="s">
        <v>9437</v>
      </c>
      <c r="C3605" s="220" t="s">
        <v>2</v>
      </c>
      <c r="D3605" s="219" t="s">
        <v>28491</v>
      </c>
    </row>
    <row r="3606" spans="1:4" ht="13.5">
      <c r="A3606" s="148">
        <v>89673</v>
      </c>
      <c r="B3606" s="148" t="s">
        <v>9438</v>
      </c>
      <c r="C3606" s="220" t="s">
        <v>2</v>
      </c>
      <c r="D3606" s="219" t="s">
        <v>33268</v>
      </c>
    </row>
    <row r="3607" spans="1:4" ht="13.5">
      <c r="A3607" s="148">
        <v>89674</v>
      </c>
      <c r="B3607" s="148" t="s">
        <v>9439</v>
      </c>
      <c r="C3607" s="220" t="s">
        <v>2</v>
      </c>
      <c r="D3607" s="219" t="s">
        <v>33269</v>
      </c>
    </row>
    <row r="3608" spans="1:4" ht="13.5">
      <c r="A3608" s="148">
        <v>89675</v>
      </c>
      <c r="B3608" s="148" t="s">
        <v>9440</v>
      </c>
      <c r="C3608" s="220" t="s">
        <v>2</v>
      </c>
      <c r="D3608" s="219" t="s">
        <v>33270</v>
      </c>
    </row>
    <row r="3609" spans="1:4" ht="13.5">
      <c r="A3609" s="148">
        <v>89676</v>
      </c>
      <c r="B3609" s="148" t="s">
        <v>9441</v>
      </c>
      <c r="C3609" s="220" t="s">
        <v>2</v>
      </c>
      <c r="D3609" s="219" t="s">
        <v>33271</v>
      </c>
    </row>
    <row r="3610" spans="1:4" ht="13.5">
      <c r="A3610" s="148">
        <v>89677</v>
      </c>
      <c r="B3610" s="148" t="s">
        <v>9442</v>
      </c>
      <c r="C3610" s="220" t="s">
        <v>2</v>
      </c>
      <c r="D3610" s="219" t="s">
        <v>33272</v>
      </c>
    </row>
    <row r="3611" spans="1:4" ht="13.5">
      <c r="A3611" s="148">
        <v>89678</v>
      </c>
      <c r="B3611" s="148" t="s">
        <v>9443</v>
      </c>
      <c r="C3611" s="220" t="s">
        <v>2</v>
      </c>
      <c r="D3611" s="219" t="s">
        <v>28383</v>
      </c>
    </row>
    <row r="3612" spans="1:4" ht="13.5">
      <c r="A3612" s="148">
        <v>89679</v>
      </c>
      <c r="B3612" s="148" t="s">
        <v>9444</v>
      </c>
      <c r="C3612" s="220" t="s">
        <v>2</v>
      </c>
      <c r="D3612" s="219" t="s">
        <v>33273</v>
      </c>
    </row>
    <row r="3613" spans="1:4" ht="13.5">
      <c r="A3613" s="148">
        <v>89680</v>
      </c>
      <c r="B3613" s="148" t="s">
        <v>9445</v>
      </c>
      <c r="C3613" s="220" t="s">
        <v>2</v>
      </c>
      <c r="D3613" s="219" t="s">
        <v>31272</v>
      </c>
    </row>
    <row r="3614" spans="1:4" ht="13.5">
      <c r="A3614" s="148">
        <v>89681</v>
      </c>
      <c r="B3614" s="148" t="s">
        <v>9446</v>
      </c>
      <c r="C3614" s="220" t="s">
        <v>2</v>
      </c>
      <c r="D3614" s="219" t="s">
        <v>33274</v>
      </c>
    </row>
    <row r="3615" spans="1:4" ht="13.5">
      <c r="A3615" s="148">
        <v>89682</v>
      </c>
      <c r="B3615" s="148" t="s">
        <v>9447</v>
      </c>
      <c r="C3615" s="220" t="s">
        <v>2</v>
      </c>
      <c r="D3615" s="219" t="s">
        <v>33275</v>
      </c>
    </row>
    <row r="3616" spans="1:4" ht="13.5">
      <c r="A3616" s="148">
        <v>89683</v>
      </c>
      <c r="B3616" s="148" t="s">
        <v>30655</v>
      </c>
      <c r="C3616" s="220" t="s">
        <v>2</v>
      </c>
      <c r="D3616" s="219" t="s">
        <v>33276</v>
      </c>
    </row>
    <row r="3617" spans="1:4" ht="13.5">
      <c r="A3617" s="148">
        <v>89684</v>
      </c>
      <c r="B3617" s="148" t="s">
        <v>9448</v>
      </c>
      <c r="C3617" s="220" t="s">
        <v>2</v>
      </c>
      <c r="D3617" s="219" t="s">
        <v>26496</v>
      </c>
    </row>
    <row r="3618" spans="1:4" ht="13.5">
      <c r="A3618" s="148">
        <v>89685</v>
      </c>
      <c r="B3618" s="148" t="s">
        <v>9449</v>
      </c>
      <c r="C3618" s="220" t="s">
        <v>2</v>
      </c>
      <c r="D3618" s="219" t="s">
        <v>33277</v>
      </c>
    </row>
    <row r="3619" spans="1:4" ht="13.5">
      <c r="A3619" s="148">
        <v>89686</v>
      </c>
      <c r="B3619" s="148" t="s">
        <v>9450</v>
      </c>
      <c r="C3619" s="220" t="s">
        <v>2</v>
      </c>
      <c r="D3619" s="219" t="s">
        <v>33278</v>
      </c>
    </row>
    <row r="3620" spans="1:4" ht="13.5">
      <c r="A3620" s="148">
        <v>89687</v>
      </c>
      <c r="B3620" s="148" t="s">
        <v>9451</v>
      </c>
      <c r="C3620" s="220" t="s">
        <v>2</v>
      </c>
      <c r="D3620" s="219" t="s">
        <v>33279</v>
      </c>
    </row>
    <row r="3621" spans="1:4" ht="13.5">
      <c r="A3621" s="148">
        <v>89689</v>
      </c>
      <c r="B3621" s="148" t="s">
        <v>9452</v>
      </c>
      <c r="C3621" s="220" t="s">
        <v>2</v>
      </c>
      <c r="D3621" s="219" t="s">
        <v>33280</v>
      </c>
    </row>
    <row r="3622" spans="1:4" ht="13.5">
      <c r="A3622" s="148">
        <v>89690</v>
      </c>
      <c r="B3622" s="148" t="s">
        <v>9453</v>
      </c>
      <c r="C3622" s="220" t="s">
        <v>2</v>
      </c>
      <c r="D3622" s="219" t="s">
        <v>33281</v>
      </c>
    </row>
    <row r="3623" spans="1:4" ht="13.5">
      <c r="A3623" s="148">
        <v>89691</v>
      </c>
      <c r="B3623" s="148" t="s">
        <v>9454</v>
      </c>
      <c r="C3623" s="220" t="s">
        <v>2</v>
      </c>
      <c r="D3623" s="219" t="s">
        <v>28914</v>
      </c>
    </row>
    <row r="3624" spans="1:4" ht="13.5">
      <c r="A3624" s="148">
        <v>89692</v>
      </c>
      <c r="B3624" s="148" t="s">
        <v>9455</v>
      </c>
      <c r="C3624" s="220" t="s">
        <v>2</v>
      </c>
      <c r="D3624" s="219" t="s">
        <v>33282</v>
      </c>
    </row>
    <row r="3625" spans="1:4" ht="13.5">
      <c r="A3625" s="148">
        <v>89693</v>
      </c>
      <c r="B3625" s="148" t="s">
        <v>9456</v>
      </c>
      <c r="C3625" s="220" t="s">
        <v>2</v>
      </c>
      <c r="D3625" s="219" t="s">
        <v>33283</v>
      </c>
    </row>
    <row r="3626" spans="1:4" ht="13.5">
      <c r="A3626" s="148">
        <v>89694</v>
      </c>
      <c r="B3626" s="148" t="s">
        <v>9457</v>
      </c>
      <c r="C3626" s="220" t="s">
        <v>2</v>
      </c>
      <c r="D3626" s="219" t="s">
        <v>33284</v>
      </c>
    </row>
    <row r="3627" spans="1:4" ht="13.5">
      <c r="A3627" s="148">
        <v>89695</v>
      </c>
      <c r="B3627" s="148" t="s">
        <v>9458</v>
      </c>
      <c r="C3627" s="220" t="s">
        <v>2</v>
      </c>
      <c r="D3627" s="219" t="s">
        <v>28649</v>
      </c>
    </row>
    <row r="3628" spans="1:4" ht="13.5">
      <c r="A3628" s="148">
        <v>89696</v>
      </c>
      <c r="B3628" s="148" t="s">
        <v>9459</v>
      </c>
      <c r="C3628" s="220" t="s">
        <v>2</v>
      </c>
      <c r="D3628" s="219" t="s">
        <v>31491</v>
      </c>
    </row>
    <row r="3629" spans="1:4" ht="13.5">
      <c r="A3629" s="148">
        <v>89697</v>
      </c>
      <c r="B3629" s="148" t="s">
        <v>9460</v>
      </c>
      <c r="C3629" s="220" t="s">
        <v>2</v>
      </c>
      <c r="D3629" s="219" t="s">
        <v>31844</v>
      </c>
    </row>
    <row r="3630" spans="1:4" ht="13.5">
      <c r="A3630" s="148">
        <v>89698</v>
      </c>
      <c r="B3630" s="148" t="s">
        <v>9461</v>
      </c>
      <c r="C3630" s="220" t="s">
        <v>2</v>
      </c>
      <c r="D3630" s="219" t="s">
        <v>33285</v>
      </c>
    </row>
    <row r="3631" spans="1:4" ht="13.5">
      <c r="A3631" s="148">
        <v>89699</v>
      </c>
      <c r="B3631" s="148" t="s">
        <v>9462</v>
      </c>
      <c r="C3631" s="220" t="s">
        <v>2</v>
      </c>
      <c r="D3631" s="219" t="s">
        <v>33286</v>
      </c>
    </row>
    <row r="3632" spans="1:4" ht="13.5">
      <c r="A3632" s="148">
        <v>89700</v>
      </c>
      <c r="B3632" s="148" t="s">
        <v>9463</v>
      </c>
      <c r="C3632" s="220" t="s">
        <v>2</v>
      </c>
      <c r="D3632" s="219" t="s">
        <v>33287</v>
      </c>
    </row>
    <row r="3633" spans="1:4" ht="13.5">
      <c r="A3633" s="148">
        <v>89701</v>
      </c>
      <c r="B3633" s="148" t="s">
        <v>9464</v>
      </c>
      <c r="C3633" s="220" t="s">
        <v>2</v>
      </c>
      <c r="D3633" s="219" t="s">
        <v>33288</v>
      </c>
    </row>
    <row r="3634" spans="1:4" ht="13.5">
      <c r="A3634" s="148">
        <v>89702</v>
      </c>
      <c r="B3634" s="148" t="s">
        <v>9465</v>
      </c>
      <c r="C3634" s="220" t="s">
        <v>2</v>
      </c>
      <c r="D3634" s="219" t="s">
        <v>33287</v>
      </c>
    </row>
    <row r="3635" spans="1:4" ht="13.5">
      <c r="A3635" s="148">
        <v>89703</v>
      </c>
      <c r="B3635" s="148" t="s">
        <v>9466</v>
      </c>
      <c r="C3635" s="220" t="s">
        <v>2</v>
      </c>
      <c r="D3635" s="219" t="s">
        <v>33289</v>
      </c>
    </row>
    <row r="3636" spans="1:4" ht="13.5">
      <c r="A3636" s="148">
        <v>89704</v>
      </c>
      <c r="B3636" s="148" t="s">
        <v>9467</v>
      </c>
      <c r="C3636" s="220" t="s">
        <v>2</v>
      </c>
      <c r="D3636" s="219" t="s">
        <v>33290</v>
      </c>
    </row>
    <row r="3637" spans="1:4" ht="13.5">
      <c r="A3637" s="148">
        <v>89705</v>
      </c>
      <c r="B3637" s="148" t="s">
        <v>9468</v>
      </c>
      <c r="C3637" s="220" t="s">
        <v>2</v>
      </c>
      <c r="D3637" s="219" t="s">
        <v>33291</v>
      </c>
    </row>
    <row r="3638" spans="1:4" ht="13.5">
      <c r="A3638" s="148">
        <v>89706</v>
      </c>
      <c r="B3638" s="148" t="s">
        <v>9469</v>
      </c>
      <c r="C3638" s="220" t="s">
        <v>2</v>
      </c>
      <c r="D3638" s="219" t="s">
        <v>33292</v>
      </c>
    </row>
    <row r="3639" spans="1:4" ht="13.5">
      <c r="A3639" s="148">
        <v>89718</v>
      </c>
      <c r="B3639" s="148" t="s">
        <v>9470</v>
      </c>
      <c r="C3639" s="220" t="s">
        <v>1</v>
      </c>
      <c r="D3639" s="219" t="s">
        <v>26942</v>
      </c>
    </row>
    <row r="3640" spans="1:4" ht="13.5">
      <c r="A3640" s="148">
        <v>89719</v>
      </c>
      <c r="B3640" s="148" t="s">
        <v>9471</v>
      </c>
      <c r="C3640" s="220" t="s">
        <v>2</v>
      </c>
      <c r="D3640" s="219" t="s">
        <v>32495</v>
      </c>
    </row>
    <row r="3641" spans="1:4" ht="13.5">
      <c r="A3641" s="148">
        <v>89720</v>
      </c>
      <c r="B3641" s="148" t="s">
        <v>9472</v>
      </c>
      <c r="C3641" s="220" t="s">
        <v>2</v>
      </c>
      <c r="D3641" s="219" t="s">
        <v>28093</v>
      </c>
    </row>
    <row r="3642" spans="1:4" ht="13.5">
      <c r="A3642" s="148">
        <v>89721</v>
      </c>
      <c r="B3642" s="148" t="s">
        <v>9473</v>
      </c>
      <c r="C3642" s="220" t="s">
        <v>2</v>
      </c>
      <c r="D3642" s="219" t="s">
        <v>33293</v>
      </c>
    </row>
    <row r="3643" spans="1:4" ht="13.5">
      <c r="A3643" s="148">
        <v>89722</v>
      </c>
      <c r="B3643" s="148" t="s">
        <v>9474</v>
      </c>
      <c r="C3643" s="220" t="s">
        <v>2</v>
      </c>
      <c r="D3643" s="219" t="s">
        <v>33294</v>
      </c>
    </row>
    <row r="3644" spans="1:4" ht="13.5">
      <c r="A3644" s="148">
        <v>89723</v>
      </c>
      <c r="B3644" s="148" t="s">
        <v>9475</v>
      </c>
      <c r="C3644" s="220" t="s">
        <v>2</v>
      </c>
      <c r="D3644" s="219" t="s">
        <v>33295</v>
      </c>
    </row>
    <row r="3645" spans="1:4" ht="13.5">
      <c r="A3645" s="148">
        <v>89724</v>
      </c>
      <c r="B3645" s="148" t="s">
        <v>9476</v>
      </c>
      <c r="C3645" s="220" t="s">
        <v>2</v>
      </c>
      <c r="D3645" s="219" t="s">
        <v>33296</v>
      </c>
    </row>
    <row r="3646" spans="1:4" ht="13.5">
      <c r="A3646" s="148">
        <v>89725</v>
      </c>
      <c r="B3646" s="148" t="s">
        <v>9477</v>
      </c>
      <c r="C3646" s="220" t="s">
        <v>2</v>
      </c>
      <c r="D3646" s="219" t="s">
        <v>27958</v>
      </c>
    </row>
    <row r="3647" spans="1:4" ht="13.5">
      <c r="A3647" s="148">
        <v>89726</v>
      </c>
      <c r="B3647" s="148" t="s">
        <v>9478</v>
      </c>
      <c r="C3647" s="220" t="s">
        <v>2</v>
      </c>
      <c r="D3647" s="219" t="s">
        <v>28890</v>
      </c>
    </row>
    <row r="3648" spans="1:4" ht="13.5">
      <c r="A3648" s="148">
        <v>89727</v>
      </c>
      <c r="B3648" s="148" t="s">
        <v>9479</v>
      </c>
      <c r="C3648" s="220" t="s">
        <v>2</v>
      </c>
      <c r="D3648" s="219" t="s">
        <v>30354</v>
      </c>
    </row>
    <row r="3649" spans="1:4" ht="13.5">
      <c r="A3649" s="148">
        <v>89728</v>
      </c>
      <c r="B3649" s="148" t="s">
        <v>9480</v>
      </c>
      <c r="C3649" s="220" t="s">
        <v>2</v>
      </c>
      <c r="D3649" s="219" t="s">
        <v>29299</v>
      </c>
    </row>
    <row r="3650" spans="1:4" ht="13.5">
      <c r="A3650" s="148">
        <v>89729</v>
      </c>
      <c r="B3650" s="148" t="s">
        <v>9481</v>
      </c>
      <c r="C3650" s="220" t="s">
        <v>2</v>
      </c>
      <c r="D3650" s="219" t="s">
        <v>28638</v>
      </c>
    </row>
    <row r="3651" spans="1:4" ht="13.5">
      <c r="A3651" s="148">
        <v>89730</v>
      </c>
      <c r="B3651" s="148" t="s">
        <v>9482</v>
      </c>
      <c r="C3651" s="220" t="s">
        <v>2</v>
      </c>
      <c r="D3651" s="219" t="s">
        <v>27917</v>
      </c>
    </row>
    <row r="3652" spans="1:4" ht="13.5">
      <c r="A3652" s="148">
        <v>89731</v>
      </c>
      <c r="B3652" s="148" t="s">
        <v>9483</v>
      </c>
      <c r="C3652" s="220" t="s">
        <v>2</v>
      </c>
      <c r="D3652" s="219" t="s">
        <v>31236</v>
      </c>
    </row>
    <row r="3653" spans="1:4" ht="13.5">
      <c r="A3653" s="148">
        <v>89732</v>
      </c>
      <c r="B3653" s="148" t="s">
        <v>9484</v>
      </c>
      <c r="C3653" s="220" t="s">
        <v>2</v>
      </c>
      <c r="D3653" s="219" t="s">
        <v>33297</v>
      </c>
    </row>
    <row r="3654" spans="1:4" ht="13.5">
      <c r="A3654" s="148">
        <v>89733</v>
      </c>
      <c r="B3654" s="148" t="s">
        <v>9485</v>
      </c>
      <c r="C3654" s="220" t="s">
        <v>2</v>
      </c>
      <c r="D3654" s="219" t="s">
        <v>33298</v>
      </c>
    </row>
    <row r="3655" spans="1:4" ht="13.5">
      <c r="A3655" s="148">
        <v>89734</v>
      </c>
      <c r="B3655" s="148" t="s">
        <v>9486</v>
      </c>
      <c r="C3655" s="220" t="s">
        <v>2</v>
      </c>
      <c r="D3655" s="219" t="s">
        <v>28638</v>
      </c>
    </row>
    <row r="3656" spans="1:4" ht="13.5">
      <c r="A3656" s="148">
        <v>89735</v>
      </c>
      <c r="B3656" s="148" t="s">
        <v>9487</v>
      </c>
      <c r="C3656" s="220" t="s">
        <v>2</v>
      </c>
      <c r="D3656" s="219" t="s">
        <v>29319</v>
      </c>
    </row>
    <row r="3657" spans="1:4" ht="13.5">
      <c r="A3657" s="148">
        <v>89736</v>
      </c>
      <c r="B3657" s="148" t="s">
        <v>9488</v>
      </c>
      <c r="C3657" s="220" t="s">
        <v>2</v>
      </c>
      <c r="D3657" s="219" t="s">
        <v>31322</v>
      </c>
    </row>
    <row r="3658" spans="1:4" ht="13.5">
      <c r="A3658" s="148">
        <v>89737</v>
      </c>
      <c r="B3658" s="148" t="s">
        <v>9489</v>
      </c>
      <c r="C3658" s="220" t="s">
        <v>2</v>
      </c>
      <c r="D3658" s="219" t="s">
        <v>28068</v>
      </c>
    </row>
    <row r="3659" spans="1:4" ht="13.5">
      <c r="A3659" s="148">
        <v>89738</v>
      </c>
      <c r="B3659" s="148" t="s">
        <v>9490</v>
      </c>
      <c r="C3659" s="220" t="s">
        <v>2</v>
      </c>
      <c r="D3659" s="219" t="s">
        <v>32290</v>
      </c>
    </row>
    <row r="3660" spans="1:4" ht="13.5">
      <c r="A3660" s="148">
        <v>89739</v>
      </c>
      <c r="B3660" s="148" t="s">
        <v>9491</v>
      </c>
      <c r="C3660" s="220" t="s">
        <v>2</v>
      </c>
      <c r="D3660" s="219" t="s">
        <v>32960</v>
      </c>
    </row>
    <row r="3661" spans="1:4" ht="13.5">
      <c r="A3661" s="148">
        <v>89740</v>
      </c>
      <c r="B3661" s="148" t="s">
        <v>9492</v>
      </c>
      <c r="C3661" s="220" t="s">
        <v>2</v>
      </c>
      <c r="D3661" s="219" t="s">
        <v>26477</v>
      </c>
    </row>
    <row r="3662" spans="1:4" ht="13.5">
      <c r="A3662" s="148">
        <v>89741</v>
      </c>
      <c r="B3662" s="148" t="s">
        <v>9493</v>
      </c>
      <c r="C3662" s="220" t="s">
        <v>2</v>
      </c>
      <c r="D3662" s="219" t="s">
        <v>33299</v>
      </c>
    </row>
    <row r="3663" spans="1:4" ht="13.5">
      <c r="A3663" s="148">
        <v>89742</v>
      </c>
      <c r="B3663" s="148" t="s">
        <v>9494</v>
      </c>
      <c r="C3663" s="220" t="s">
        <v>2</v>
      </c>
      <c r="D3663" s="219" t="s">
        <v>33300</v>
      </c>
    </row>
    <row r="3664" spans="1:4" ht="13.5">
      <c r="A3664" s="148">
        <v>89743</v>
      </c>
      <c r="B3664" s="148" t="s">
        <v>9495</v>
      </c>
      <c r="C3664" s="220" t="s">
        <v>2</v>
      </c>
      <c r="D3664" s="219" t="s">
        <v>31396</v>
      </c>
    </row>
    <row r="3665" spans="1:4" ht="13.5">
      <c r="A3665" s="148">
        <v>89744</v>
      </c>
      <c r="B3665" s="148" t="s">
        <v>9496</v>
      </c>
      <c r="C3665" s="220" t="s">
        <v>2</v>
      </c>
      <c r="D3665" s="219" t="s">
        <v>33301</v>
      </c>
    </row>
    <row r="3666" spans="1:4" ht="13.5">
      <c r="A3666" s="148">
        <v>89745</v>
      </c>
      <c r="B3666" s="148" t="s">
        <v>9497</v>
      </c>
      <c r="C3666" s="220" t="s">
        <v>2</v>
      </c>
      <c r="D3666" s="219" t="s">
        <v>33302</v>
      </c>
    </row>
    <row r="3667" spans="1:4" ht="13.5">
      <c r="A3667" s="148">
        <v>89746</v>
      </c>
      <c r="B3667" s="148" t="s">
        <v>9498</v>
      </c>
      <c r="C3667" s="220" t="s">
        <v>2</v>
      </c>
      <c r="D3667" s="219" t="s">
        <v>29498</v>
      </c>
    </row>
    <row r="3668" spans="1:4" ht="13.5">
      <c r="A3668" s="148">
        <v>89747</v>
      </c>
      <c r="B3668" s="148" t="s">
        <v>9499</v>
      </c>
      <c r="C3668" s="220" t="s">
        <v>2</v>
      </c>
      <c r="D3668" s="219" t="s">
        <v>33303</v>
      </c>
    </row>
    <row r="3669" spans="1:4" ht="13.5">
      <c r="A3669" s="148">
        <v>89748</v>
      </c>
      <c r="B3669" s="148" t="s">
        <v>9500</v>
      </c>
      <c r="C3669" s="220" t="s">
        <v>2</v>
      </c>
      <c r="D3669" s="219" t="s">
        <v>33304</v>
      </c>
    </row>
    <row r="3670" spans="1:4" ht="13.5">
      <c r="A3670" s="148">
        <v>89749</v>
      </c>
      <c r="B3670" s="148" t="s">
        <v>9501</v>
      </c>
      <c r="C3670" s="220" t="s">
        <v>2</v>
      </c>
      <c r="D3670" s="219" t="s">
        <v>32290</v>
      </c>
    </row>
    <row r="3671" spans="1:4" ht="13.5">
      <c r="A3671" s="148">
        <v>89750</v>
      </c>
      <c r="B3671" s="148" t="s">
        <v>9502</v>
      </c>
      <c r="C3671" s="220" t="s">
        <v>2</v>
      </c>
      <c r="D3671" s="219" t="s">
        <v>33305</v>
      </c>
    </row>
    <row r="3672" spans="1:4" ht="13.5">
      <c r="A3672" s="148">
        <v>89751</v>
      </c>
      <c r="B3672" s="148" t="s">
        <v>9503</v>
      </c>
      <c r="C3672" s="220" t="s">
        <v>2</v>
      </c>
      <c r="D3672" s="219" t="s">
        <v>33306</v>
      </c>
    </row>
    <row r="3673" spans="1:4" ht="13.5">
      <c r="A3673" s="148">
        <v>89752</v>
      </c>
      <c r="B3673" s="148" t="s">
        <v>9504</v>
      </c>
      <c r="C3673" s="220" t="s">
        <v>2</v>
      </c>
      <c r="D3673" s="219" t="s">
        <v>29822</v>
      </c>
    </row>
    <row r="3674" spans="1:4" ht="13.5">
      <c r="A3674" s="148">
        <v>89753</v>
      </c>
      <c r="B3674" s="148" t="s">
        <v>9505</v>
      </c>
      <c r="C3674" s="220" t="s">
        <v>2</v>
      </c>
      <c r="D3674" s="219" t="s">
        <v>33307</v>
      </c>
    </row>
    <row r="3675" spans="1:4" ht="13.5">
      <c r="A3675" s="148">
        <v>89754</v>
      </c>
      <c r="B3675" s="148" t="s">
        <v>9506</v>
      </c>
      <c r="C3675" s="220" t="s">
        <v>2</v>
      </c>
      <c r="D3675" s="219" t="s">
        <v>33308</v>
      </c>
    </row>
    <row r="3676" spans="1:4" ht="13.5">
      <c r="A3676" s="148">
        <v>89755</v>
      </c>
      <c r="B3676" s="148" t="s">
        <v>9507</v>
      </c>
      <c r="C3676" s="220" t="s">
        <v>2</v>
      </c>
      <c r="D3676" s="219" t="s">
        <v>32614</v>
      </c>
    </row>
    <row r="3677" spans="1:4" ht="13.5">
      <c r="A3677" s="148">
        <v>89756</v>
      </c>
      <c r="B3677" s="148" t="s">
        <v>9508</v>
      </c>
      <c r="C3677" s="220" t="s">
        <v>2</v>
      </c>
      <c r="D3677" s="219" t="s">
        <v>33309</v>
      </c>
    </row>
    <row r="3678" spans="1:4" ht="13.5">
      <c r="A3678" s="148">
        <v>89757</v>
      </c>
      <c r="B3678" s="148" t="s">
        <v>9509</v>
      </c>
      <c r="C3678" s="220" t="s">
        <v>2</v>
      </c>
      <c r="D3678" s="219" t="s">
        <v>27484</v>
      </c>
    </row>
    <row r="3679" spans="1:4" ht="13.5">
      <c r="A3679" s="148">
        <v>89758</v>
      </c>
      <c r="B3679" s="148" t="s">
        <v>9510</v>
      </c>
      <c r="C3679" s="220" t="s">
        <v>2</v>
      </c>
      <c r="D3679" s="219" t="s">
        <v>33310</v>
      </c>
    </row>
    <row r="3680" spans="1:4" ht="13.5">
      <c r="A3680" s="148">
        <v>89759</v>
      </c>
      <c r="B3680" s="148" t="s">
        <v>9511</v>
      </c>
      <c r="C3680" s="220" t="s">
        <v>2</v>
      </c>
      <c r="D3680" s="219" t="s">
        <v>28890</v>
      </c>
    </row>
    <row r="3681" spans="1:4" ht="13.5">
      <c r="A3681" s="148">
        <v>89760</v>
      </c>
      <c r="B3681" s="148" t="s">
        <v>9512</v>
      </c>
      <c r="C3681" s="220" t="s">
        <v>2</v>
      </c>
      <c r="D3681" s="219" t="s">
        <v>28747</v>
      </c>
    </row>
    <row r="3682" spans="1:4" ht="13.5">
      <c r="A3682" s="148">
        <v>89761</v>
      </c>
      <c r="B3682" s="148" t="s">
        <v>9513</v>
      </c>
      <c r="C3682" s="220" t="s">
        <v>2</v>
      </c>
      <c r="D3682" s="219" t="s">
        <v>30183</v>
      </c>
    </row>
    <row r="3683" spans="1:4" ht="13.5">
      <c r="A3683" s="148">
        <v>89762</v>
      </c>
      <c r="B3683" s="148" t="s">
        <v>9514</v>
      </c>
      <c r="C3683" s="220" t="s">
        <v>2</v>
      </c>
      <c r="D3683" s="219" t="s">
        <v>28703</v>
      </c>
    </row>
    <row r="3684" spans="1:4" ht="13.5">
      <c r="A3684" s="148">
        <v>89763</v>
      </c>
      <c r="B3684" s="148" t="s">
        <v>9515</v>
      </c>
      <c r="C3684" s="220" t="s">
        <v>2</v>
      </c>
      <c r="D3684" s="219" t="s">
        <v>33311</v>
      </c>
    </row>
    <row r="3685" spans="1:4" ht="13.5">
      <c r="A3685" s="148">
        <v>89764</v>
      </c>
      <c r="B3685" s="148" t="s">
        <v>9516</v>
      </c>
      <c r="C3685" s="220" t="s">
        <v>2</v>
      </c>
      <c r="D3685" s="219" t="s">
        <v>33312</v>
      </c>
    </row>
    <row r="3686" spans="1:4" ht="13.5">
      <c r="A3686" s="148">
        <v>89765</v>
      </c>
      <c r="B3686" s="148" t="s">
        <v>9517</v>
      </c>
      <c r="C3686" s="220" t="s">
        <v>2</v>
      </c>
      <c r="D3686" s="219" t="s">
        <v>32533</v>
      </c>
    </row>
    <row r="3687" spans="1:4" ht="13.5">
      <c r="A3687" s="148">
        <v>89766</v>
      </c>
      <c r="B3687" s="148" t="s">
        <v>9518</v>
      </c>
      <c r="C3687" s="220" t="s">
        <v>2</v>
      </c>
      <c r="D3687" s="219" t="s">
        <v>29018</v>
      </c>
    </row>
    <row r="3688" spans="1:4" ht="13.5">
      <c r="A3688" s="148">
        <v>89767</v>
      </c>
      <c r="B3688" s="148" t="s">
        <v>9519</v>
      </c>
      <c r="C3688" s="220" t="s">
        <v>2</v>
      </c>
      <c r="D3688" s="219" t="s">
        <v>29018</v>
      </c>
    </row>
    <row r="3689" spans="1:4" ht="13.5">
      <c r="A3689" s="148">
        <v>89768</v>
      </c>
      <c r="B3689" s="148" t="s">
        <v>9520</v>
      </c>
      <c r="C3689" s="220" t="s">
        <v>2</v>
      </c>
      <c r="D3689" s="219" t="s">
        <v>31455</v>
      </c>
    </row>
    <row r="3690" spans="1:4" ht="13.5">
      <c r="A3690" s="148">
        <v>89769</v>
      </c>
      <c r="B3690" s="148" t="s">
        <v>9521</v>
      </c>
      <c r="C3690" s="220" t="s">
        <v>2</v>
      </c>
      <c r="D3690" s="219" t="s">
        <v>33313</v>
      </c>
    </row>
    <row r="3691" spans="1:4" ht="13.5">
      <c r="A3691" s="148">
        <v>89772</v>
      </c>
      <c r="B3691" s="148" t="s">
        <v>9522</v>
      </c>
      <c r="C3691" s="220" t="s">
        <v>1</v>
      </c>
      <c r="D3691" s="219" t="s">
        <v>33314</v>
      </c>
    </row>
    <row r="3692" spans="1:4" ht="13.5">
      <c r="A3692" s="148">
        <v>89774</v>
      </c>
      <c r="B3692" s="148" t="s">
        <v>9523</v>
      </c>
      <c r="C3692" s="220" t="s">
        <v>2</v>
      </c>
      <c r="D3692" s="219" t="s">
        <v>27624</v>
      </c>
    </row>
    <row r="3693" spans="1:4" ht="13.5">
      <c r="A3693" s="148">
        <v>89776</v>
      </c>
      <c r="B3693" s="148" t="s">
        <v>9524</v>
      </c>
      <c r="C3693" s="220" t="s">
        <v>2</v>
      </c>
      <c r="D3693" s="219" t="s">
        <v>33315</v>
      </c>
    </row>
    <row r="3694" spans="1:4" ht="13.5">
      <c r="A3694" s="148">
        <v>89777</v>
      </c>
      <c r="B3694" s="148" t="s">
        <v>9525</v>
      </c>
      <c r="C3694" s="220" t="s">
        <v>2</v>
      </c>
      <c r="D3694" s="219" t="s">
        <v>32591</v>
      </c>
    </row>
    <row r="3695" spans="1:4" ht="13.5">
      <c r="A3695" s="148">
        <v>89778</v>
      </c>
      <c r="B3695" s="148" t="s">
        <v>9526</v>
      </c>
      <c r="C3695" s="220" t="s">
        <v>2</v>
      </c>
      <c r="D3695" s="219" t="s">
        <v>28068</v>
      </c>
    </row>
    <row r="3696" spans="1:4" ht="13.5">
      <c r="A3696" s="148">
        <v>89779</v>
      </c>
      <c r="B3696" s="148" t="s">
        <v>9527</v>
      </c>
      <c r="C3696" s="220" t="s">
        <v>2</v>
      </c>
      <c r="D3696" s="219" t="s">
        <v>33316</v>
      </c>
    </row>
    <row r="3697" spans="1:4" ht="13.5">
      <c r="A3697" s="148">
        <v>89780</v>
      </c>
      <c r="B3697" s="148" t="s">
        <v>9528</v>
      </c>
      <c r="C3697" s="220" t="s">
        <v>2</v>
      </c>
      <c r="D3697" s="219" t="s">
        <v>32591</v>
      </c>
    </row>
    <row r="3698" spans="1:4" ht="13.5">
      <c r="A3698" s="148">
        <v>89781</v>
      </c>
      <c r="B3698" s="148" t="s">
        <v>9529</v>
      </c>
      <c r="C3698" s="220" t="s">
        <v>2</v>
      </c>
      <c r="D3698" s="219" t="s">
        <v>33317</v>
      </c>
    </row>
    <row r="3699" spans="1:4" ht="13.5">
      <c r="A3699" s="148">
        <v>89782</v>
      </c>
      <c r="B3699" s="148" t="s">
        <v>9530</v>
      </c>
      <c r="C3699" s="220" t="s">
        <v>2</v>
      </c>
      <c r="D3699" s="219" t="s">
        <v>28109</v>
      </c>
    </row>
    <row r="3700" spans="1:4" ht="13.5">
      <c r="A3700" s="148">
        <v>89783</v>
      </c>
      <c r="B3700" s="148" t="s">
        <v>9531</v>
      </c>
      <c r="C3700" s="220" t="s">
        <v>2</v>
      </c>
      <c r="D3700" s="219" t="s">
        <v>33318</v>
      </c>
    </row>
    <row r="3701" spans="1:4" ht="13.5">
      <c r="A3701" s="148">
        <v>89784</v>
      </c>
      <c r="B3701" s="148" t="s">
        <v>9532</v>
      </c>
      <c r="C3701" s="220" t="s">
        <v>2</v>
      </c>
      <c r="D3701" s="219" t="s">
        <v>28121</v>
      </c>
    </row>
    <row r="3702" spans="1:4" ht="13.5">
      <c r="A3702" s="148">
        <v>89785</v>
      </c>
      <c r="B3702" s="148" t="s">
        <v>9533</v>
      </c>
      <c r="C3702" s="220" t="s">
        <v>2</v>
      </c>
      <c r="D3702" s="219" t="s">
        <v>30886</v>
      </c>
    </row>
    <row r="3703" spans="1:4" ht="13.5">
      <c r="A3703" s="148">
        <v>89786</v>
      </c>
      <c r="B3703" s="148" t="s">
        <v>9534</v>
      </c>
      <c r="C3703" s="220" t="s">
        <v>2</v>
      </c>
      <c r="D3703" s="219" t="s">
        <v>27138</v>
      </c>
    </row>
    <row r="3704" spans="1:4" ht="13.5">
      <c r="A3704" s="148">
        <v>89787</v>
      </c>
      <c r="B3704" s="148" t="s">
        <v>9535</v>
      </c>
      <c r="C3704" s="220" t="s">
        <v>2</v>
      </c>
      <c r="D3704" s="219" t="s">
        <v>33317</v>
      </c>
    </row>
    <row r="3705" spans="1:4" ht="13.5">
      <c r="A3705" s="148">
        <v>89788</v>
      </c>
      <c r="B3705" s="148" t="s">
        <v>9536</v>
      </c>
      <c r="C3705" s="220" t="s">
        <v>2</v>
      </c>
      <c r="D3705" s="219" t="s">
        <v>33319</v>
      </c>
    </row>
    <row r="3706" spans="1:4" ht="13.5">
      <c r="A3706" s="148">
        <v>89789</v>
      </c>
      <c r="B3706" s="148" t="s">
        <v>9537</v>
      </c>
      <c r="C3706" s="220" t="s">
        <v>2</v>
      </c>
      <c r="D3706" s="219" t="s">
        <v>33320</v>
      </c>
    </row>
    <row r="3707" spans="1:4" ht="13.5">
      <c r="A3707" s="148">
        <v>89790</v>
      </c>
      <c r="B3707" s="148" t="s">
        <v>9538</v>
      </c>
      <c r="C3707" s="220" t="s">
        <v>2</v>
      </c>
      <c r="D3707" s="219" t="s">
        <v>33321</v>
      </c>
    </row>
    <row r="3708" spans="1:4" ht="13.5">
      <c r="A3708" s="148">
        <v>89791</v>
      </c>
      <c r="B3708" s="148" t="s">
        <v>9539</v>
      </c>
      <c r="C3708" s="220" t="s">
        <v>2</v>
      </c>
      <c r="D3708" s="219" t="s">
        <v>33322</v>
      </c>
    </row>
    <row r="3709" spans="1:4" ht="13.5">
      <c r="A3709" s="148">
        <v>89792</v>
      </c>
      <c r="B3709" s="148" t="s">
        <v>9540</v>
      </c>
      <c r="C3709" s="220" t="s">
        <v>2</v>
      </c>
      <c r="D3709" s="219" t="s">
        <v>31019</v>
      </c>
    </row>
    <row r="3710" spans="1:4" ht="13.5">
      <c r="A3710" s="148">
        <v>89793</v>
      </c>
      <c r="B3710" s="148" t="s">
        <v>9541</v>
      </c>
      <c r="C3710" s="220" t="s">
        <v>2</v>
      </c>
      <c r="D3710" s="219" t="s">
        <v>33323</v>
      </c>
    </row>
    <row r="3711" spans="1:4" ht="13.5">
      <c r="A3711" s="148">
        <v>89794</v>
      </c>
      <c r="B3711" s="148" t="s">
        <v>9542</v>
      </c>
      <c r="C3711" s="220" t="s">
        <v>2</v>
      </c>
      <c r="D3711" s="219" t="s">
        <v>27421</v>
      </c>
    </row>
    <row r="3712" spans="1:4" ht="13.5">
      <c r="A3712" s="148">
        <v>89795</v>
      </c>
      <c r="B3712" s="148" t="s">
        <v>9543</v>
      </c>
      <c r="C3712" s="220" t="s">
        <v>2</v>
      </c>
      <c r="D3712" s="219" t="s">
        <v>33324</v>
      </c>
    </row>
    <row r="3713" spans="1:4" ht="13.5">
      <c r="A3713" s="148">
        <v>89796</v>
      </c>
      <c r="B3713" s="148" t="s">
        <v>9544</v>
      </c>
      <c r="C3713" s="220" t="s">
        <v>2</v>
      </c>
      <c r="D3713" s="219" t="s">
        <v>33325</v>
      </c>
    </row>
    <row r="3714" spans="1:4" ht="13.5">
      <c r="A3714" s="148">
        <v>89797</v>
      </c>
      <c r="B3714" s="148" t="s">
        <v>9545</v>
      </c>
      <c r="C3714" s="220" t="s">
        <v>2</v>
      </c>
      <c r="D3714" s="219" t="s">
        <v>33326</v>
      </c>
    </row>
    <row r="3715" spans="1:4" ht="13.5">
      <c r="A3715" s="148">
        <v>89801</v>
      </c>
      <c r="B3715" s="148" t="s">
        <v>9546</v>
      </c>
      <c r="C3715" s="220" t="s">
        <v>2</v>
      </c>
      <c r="D3715" s="219" t="s">
        <v>31263</v>
      </c>
    </row>
    <row r="3716" spans="1:4" ht="13.5">
      <c r="A3716" s="148">
        <v>89802</v>
      </c>
      <c r="B3716" s="148" t="s">
        <v>9547</v>
      </c>
      <c r="C3716" s="220" t="s">
        <v>2</v>
      </c>
      <c r="D3716" s="219" t="s">
        <v>27787</v>
      </c>
    </row>
    <row r="3717" spans="1:4" ht="13.5">
      <c r="A3717" s="148">
        <v>89803</v>
      </c>
      <c r="B3717" s="148" t="s">
        <v>9548</v>
      </c>
      <c r="C3717" s="220" t="s">
        <v>2</v>
      </c>
      <c r="D3717" s="219" t="s">
        <v>33327</v>
      </c>
    </row>
    <row r="3718" spans="1:4" ht="13.5">
      <c r="A3718" s="148">
        <v>89804</v>
      </c>
      <c r="B3718" s="148" t="s">
        <v>9549</v>
      </c>
      <c r="C3718" s="220" t="s">
        <v>2</v>
      </c>
      <c r="D3718" s="219" t="s">
        <v>33241</v>
      </c>
    </row>
    <row r="3719" spans="1:4" ht="13.5">
      <c r="A3719" s="148">
        <v>89805</v>
      </c>
      <c r="B3719" s="148" t="s">
        <v>9550</v>
      </c>
      <c r="C3719" s="220" t="s">
        <v>2</v>
      </c>
      <c r="D3719" s="219" t="s">
        <v>27578</v>
      </c>
    </row>
    <row r="3720" spans="1:4" ht="13.5">
      <c r="A3720" s="148">
        <v>89806</v>
      </c>
      <c r="B3720" s="148" t="s">
        <v>9551</v>
      </c>
      <c r="C3720" s="220" t="s">
        <v>2</v>
      </c>
      <c r="D3720" s="219" t="s">
        <v>32296</v>
      </c>
    </row>
    <row r="3721" spans="1:4" ht="13.5">
      <c r="A3721" s="148">
        <v>89807</v>
      </c>
      <c r="B3721" s="148" t="s">
        <v>9552</v>
      </c>
      <c r="C3721" s="220" t="s">
        <v>2</v>
      </c>
      <c r="D3721" s="219" t="s">
        <v>29607</v>
      </c>
    </row>
    <row r="3722" spans="1:4" ht="13.5">
      <c r="A3722" s="148">
        <v>89808</v>
      </c>
      <c r="B3722" s="148" t="s">
        <v>9553</v>
      </c>
      <c r="C3722" s="220" t="s">
        <v>2</v>
      </c>
      <c r="D3722" s="219" t="s">
        <v>33328</v>
      </c>
    </row>
    <row r="3723" spans="1:4" ht="13.5">
      <c r="A3723" s="148">
        <v>89809</v>
      </c>
      <c r="B3723" s="148" t="s">
        <v>9554</v>
      </c>
      <c r="C3723" s="220" t="s">
        <v>2</v>
      </c>
      <c r="D3723" s="219" t="s">
        <v>32686</v>
      </c>
    </row>
    <row r="3724" spans="1:4" ht="13.5">
      <c r="A3724" s="148">
        <v>89810</v>
      </c>
      <c r="B3724" s="148" t="s">
        <v>9555</v>
      </c>
      <c r="C3724" s="220" t="s">
        <v>2</v>
      </c>
      <c r="D3724" s="219" t="s">
        <v>33329</v>
      </c>
    </row>
    <row r="3725" spans="1:4" ht="13.5">
      <c r="A3725" s="148">
        <v>89811</v>
      </c>
      <c r="B3725" s="148" t="s">
        <v>9556</v>
      </c>
      <c r="C3725" s="220" t="s">
        <v>2</v>
      </c>
      <c r="D3725" s="219" t="s">
        <v>27858</v>
      </c>
    </row>
    <row r="3726" spans="1:4" ht="13.5">
      <c r="A3726" s="148">
        <v>89812</v>
      </c>
      <c r="B3726" s="148" t="s">
        <v>9557</v>
      </c>
      <c r="C3726" s="220" t="s">
        <v>2</v>
      </c>
      <c r="D3726" s="219" t="s">
        <v>33330</v>
      </c>
    </row>
    <row r="3727" spans="1:4" ht="13.5">
      <c r="A3727" s="148">
        <v>89813</v>
      </c>
      <c r="B3727" s="148" t="s">
        <v>9558</v>
      </c>
      <c r="C3727" s="220" t="s">
        <v>2</v>
      </c>
      <c r="D3727" s="219" t="s">
        <v>29917</v>
      </c>
    </row>
    <row r="3728" spans="1:4" ht="13.5">
      <c r="A3728" s="148">
        <v>89814</v>
      </c>
      <c r="B3728" s="148" t="s">
        <v>9559</v>
      </c>
      <c r="C3728" s="220" t="s">
        <v>2</v>
      </c>
      <c r="D3728" s="219" t="s">
        <v>30547</v>
      </c>
    </row>
    <row r="3729" spans="1:4" ht="13.5">
      <c r="A3729" s="148">
        <v>89815</v>
      </c>
      <c r="B3729" s="148" t="s">
        <v>9560</v>
      </c>
      <c r="C3729" s="220" t="s">
        <v>2</v>
      </c>
      <c r="D3729" s="219" t="s">
        <v>27274</v>
      </c>
    </row>
    <row r="3730" spans="1:4" ht="13.5">
      <c r="A3730" s="148">
        <v>89816</v>
      </c>
      <c r="B3730" s="148" t="s">
        <v>9561</v>
      </c>
      <c r="C3730" s="220" t="s">
        <v>2</v>
      </c>
      <c r="D3730" s="219" t="s">
        <v>33331</v>
      </c>
    </row>
    <row r="3731" spans="1:4" ht="13.5">
      <c r="A3731" s="148">
        <v>89817</v>
      </c>
      <c r="B3731" s="148" t="s">
        <v>9562</v>
      </c>
      <c r="C3731" s="220" t="s">
        <v>2</v>
      </c>
      <c r="D3731" s="219" t="s">
        <v>32279</v>
      </c>
    </row>
    <row r="3732" spans="1:4" ht="13.5">
      <c r="A3732" s="148">
        <v>89818</v>
      </c>
      <c r="B3732" s="148" t="s">
        <v>9563</v>
      </c>
      <c r="C3732" s="220" t="s">
        <v>2</v>
      </c>
      <c r="D3732" s="219" t="s">
        <v>33332</v>
      </c>
    </row>
    <row r="3733" spans="1:4" ht="13.5">
      <c r="A3733" s="148">
        <v>89819</v>
      </c>
      <c r="B3733" s="148" t="s">
        <v>9564</v>
      </c>
      <c r="C3733" s="220" t="s">
        <v>2</v>
      </c>
      <c r="D3733" s="219" t="s">
        <v>29324</v>
      </c>
    </row>
    <row r="3734" spans="1:4" ht="13.5">
      <c r="A3734" s="148">
        <v>89820</v>
      </c>
      <c r="B3734" s="148" t="s">
        <v>9565</v>
      </c>
      <c r="C3734" s="220" t="s">
        <v>2</v>
      </c>
      <c r="D3734" s="219" t="s">
        <v>33333</v>
      </c>
    </row>
    <row r="3735" spans="1:4" ht="13.5">
      <c r="A3735" s="148">
        <v>89821</v>
      </c>
      <c r="B3735" s="148" t="s">
        <v>9566</v>
      </c>
      <c r="C3735" s="220" t="s">
        <v>2</v>
      </c>
      <c r="D3735" s="219" t="s">
        <v>33334</v>
      </c>
    </row>
    <row r="3736" spans="1:4" ht="13.5">
      <c r="A3736" s="148">
        <v>89822</v>
      </c>
      <c r="B3736" s="148" t="s">
        <v>9567</v>
      </c>
      <c r="C3736" s="220" t="s">
        <v>2</v>
      </c>
      <c r="D3736" s="219" t="s">
        <v>27498</v>
      </c>
    </row>
    <row r="3737" spans="1:4" ht="13.5">
      <c r="A3737" s="148">
        <v>89823</v>
      </c>
      <c r="B3737" s="148" t="s">
        <v>9568</v>
      </c>
      <c r="C3737" s="220" t="s">
        <v>2</v>
      </c>
      <c r="D3737" s="219" t="s">
        <v>33335</v>
      </c>
    </row>
    <row r="3738" spans="1:4" ht="13.5">
      <c r="A3738" s="148">
        <v>89824</v>
      </c>
      <c r="B3738" s="148" t="s">
        <v>9569</v>
      </c>
      <c r="C3738" s="220" t="s">
        <v>2</v>
      </c>
      <c r="D3738" s="219" t="s">
        <v>33336</v>
      </c>
    </row>
    <row r="3739" spans="1:4" ht="13.5">
      <c r="A3739" s="148">
        <v>89825</v>
      </c>
      <c r="B3739" s="148" t="s">
        <v>9570</v>
      </c>
      <c r="C3739" s="220" t="s">
        <v>2</v>
      </c>
      <c r="D3739" s="219" t="s">
        <v>33337</v>
      </c>
    </row>
    <row r="3740" spans="1:4" ht="13.5">
      <c r="A3740" s="148">
        <v>89826</v>
      </c>
      <c r="B3740" s="148" t="s">
        <v>9571</v>
      </c>
      <c r="C3740" s="220" t="s">
        <v>2</v>
      </c>
      <c r="D3740" s="219" t="s">
        <v>33338</v>
      </c>
    </row>
    <row r="3741" spans="1:4" ht="13.5">
      <c r="A3741" s="148">
        <v>89827</v>
      </c>
      <c r="B3741" s="148" t="s">
        <v>9572</v>
      </c>
      <c r="C3741" s="220" t="s">
        <v>2</v>
      </c>
      <c r="D3741" s="219" t="s">
        <v>33339</v>
      </c>
    </row>
    <row r="3742" spans="1:4" ht="13.5">
      <c r="A3742" s="148">
        <v>89828</v>
      </c>
      <c r="B3742" s="148" t="s">
        <v>9573</v>
      </c>
      <c r="C3742" s="220" t="s">
        <v>2</v>
      </c>
      <c r="D3742" s="219" t="s">
        <v>33340</v>
      </c>
    </row>
    <row r="3743" spans="1:4" ht="13.5">
      <c r="A3743" s="148">
        <v>89829</v>
      </c>
      <c r="B3743" s="148" t="s">
        <v>9574</v>
      </c>
      <c r="C3743" s="220" t="s">
        <v>2</v>
      </c>
      <c r="D3743" s="219" t="s">
        <v>26463</v>
      </c>
    </row>
    <row r="3744" spans="1:4" ht="13.5">
      <c r="A3744" s="148">
        <v>89830</v>
      </c>
      <c r="B3744" s="148" t="s">
        <v>9575</v>
      </c>
      <c r="C3744" s="220" t="s">
        <v>2</v>
      </c>
      <c r="D3744" s="219" t="s">
        <v>33341</v>
      </c>
    </row>
    <row r="3745" spans="1:4" ht="13.5">
      <c r="A3745" s="148">
        <v>89831</v>
      </c>
      <c r="B3745" s="148" t="s">
        <v>9576</v>
      </c>
      <c r="C3745" s="220" t="s">
        <v>2</v>
      </c>
      <c r="D3745" s="219" t="s">
        <v>33342</v>
      </c>
    </row>
    <row r="3746" spans="1:4" ht="13.5">
      <c r="A3746" s="148">
        <v>89832</v>
      </c>
      <c r="B3746" s="148" t="s">
        <v>9577</v>
      </c>
      <c r="C3746" s="220" t="s">
        <v>2</v>
      </c>
      <c r="D3746" s="219" t="s">
        <v>32599</v>
      </c>
    </row>
    <row r="3747" spans="1:4" ht="13.5">
      <c r="A3747" s="148">
        <v>89833</v>
      </c>
      <c r="B3747" s="148" t="s">
        <v>9578</v>
      </c>
      <c r="C3747" s="220" t="s">
        <v>2</v>
      </c>
      <c r="D3747" s="219" t="s">
        <v>33343</v>
      </c>
    </row>
    <row r="3748" spans="1:4" ht="13.5">
      <c r="A3748" s="148">
        <v>89834</v>
      </c>
      <c r="B3748" s="148" t="s">
        <v>9579</v>
      </c>
      <c r="C3748" s="220" t="s">
        <v>2</v>
      </c>
      <c r="D3748" s="219" t="s">
        <v>33344</v>
      </c>
    </row>
    <row r="3749" spans="1:4" ht="13.5">
      <c r="A3749" s="148">
        <v>89835</v>
      </c>
      <c r="B3749" s="148" t="s">
        <v>9580</v>
      </c>
      <c r="C3749" s="220" t="s">
        <v>2</v>
      </c>
      <c r="D3749" s="219" t="s">
        <v>33345</v>
      </c>
    </row>
    <row r="3750" spans="1:4" ht="13.5">
      <c r="A3750" s="148">
        <v>89836</v>
      </c>
      <c r="B3750" s="148" t="s">
        <v>9581</v>
      </c>
      <c r="C3750" s="220" t="s">
        <v>2</v>
      </c>
      <c r="D3750" s="219" t="s">
        <v>33346</v>
      </c>
    </row>
    <row r="3751" spans="1:4" ht="13.5">
      <c r="A3751" s="148">
        <v>89837</v>
      </c>
      <c r="B3751" s="148" t="s">
        <v>9582</v>
      </c>
      <c r="C3751" s="220" t="s">
        <v>2</v>
      </c>
      <c r="D3751" s="219" t="s">
        <v>33347</v>
      </c>
    </row>
    <row r="3752" spans="1:4" ht="13.5">
      <c r="A3752" s="148">
        <v>89838</v>
      </c>
      <c r="B3752" s="148" t="s">
        <v>9583</v>
      </c>
      <c r="C3752" s="220" t="s">
        <v>2</v>
      </c>
      <c r="D3752" s="219" t="s">
        <v>33348</v>
      </c>
    </row>
    <row r="3753" spans="1:4" ht="13.5">
      <c r="A3753" s="148">
        <v>89839</v>
      </c>
      <c r="B3753" s="148" t="s">
        <v>9584</v>
      </c>
      <c r="C3753" s="220" t="s">
        <v>2</v>
      </c>
      <c r="D3753" s="219" t="s">
        <v>33349</v>
      </c>
    </row>
    <row r="3754" spans="1:4" ht="13.5">
      <c r="A3754" s="148">
        <v>89840</v>
      </c>
      <c r="B3754" s="148" t="s">
        <v>9585</v>
      </c>
      <c r="C3754" s="220" t="s">
        <v>2</v>
      </c>
      <c r="D3754" s="219" t="s">
        <v>33350</v>
      </c>
    </row>
    <row r="3755" spans="1:4" ht="13.5">
      <c r="A3755" s="148">
        <v>89841</v>
      </c>
      <c r="B3755" s="148" t="s">
        <v>9586</v>
      </c>
      <c r="C3755" s="220" t="s">
        <v>2</v>
      </c>
      <c r="D3755" s="219" t="s">
        <v>33351</v>
      </c>
    </row>
    <row r="3756" spans="1:4" ht="13.5">
      <c r="A3756" s="148">
        <v>89842</v>
      </c>
      <c r="B3756" s="148" t="s">
        <v>9587</v>
      </c>
      <c r="C3756" s="220" t="s">
        <v>2</v>
      </c>
      <c r="D3756" s="219" t="s">
        <v>33352</v>
      </c>
    </row>
    <row r="3757" spans="1:4" ht="13.5">
      <c r="A3757" s="148">
        <v>89844</v>
      </c>
      <c r="B3757" s="148" t="s">
        <v>9588</v>
      </c>
      <c r="C3757" s="220" t="s">
        <v>2</v>
      </c>
      <c r="D3757" s="219" t="s">
        <v>33353</v>
      </c>
    </row>
    <row r="3758" spans="1:4" ht="13.5">
      <c r="A3758" s="148">
        <v>89845</v>
      </c>
      <c r="B3758" s="148" t="s">
        <v>9589</v>
      </c>
      <c r="C3758" s="220" t="s">
        <v>2</v>
      </c>
      <c r="D3758" s="219" t="s">
        <v>33354</v>
      </c>
    </row>
    <row r="3759" spans="1:4" ht="13.5">
      <c r="A3759" s="148">
        <v>89846</v>
      </c>
      <c r="B3759" s="148" t="s">
        <v>9590</v>
      </c>
      <c r="C3759" s="220" t="s">
        <v>2</v>
      </c>
      <c r="D3759" s="219" t="s">
        <v>33355</v>
      </c>
    </row>
    <row r="3760" spans="1:4" ht="13.5">
      <c r="A3760" s="148">
        <v>89847</v>
      </c>
      <c r="B3760" s="148" t="s">
        <v>9591</v>
      </c>
      <c r="C3760" s="220" t="s">
        <v>2</v>
      </c>
      <c r="D3760" s="219" t="s">
        <v>33356</v>
      </c>
    </row>
    <row r="3761" spans="1:4" ht="13.5">
      <c r="A3761" s="148">
        <v>89850</v>
      </c>
      <c r="B3761" s="148" t="s">
        <v>9592</v>
      </c>
      <c r="C3761" s="220" t="s">
        <v>2</v>
      </c>
      <c r="D3761" s="219" t="s">
        <v>33357</v>
      </c>
    </row>
    <row r="3762" spans="1:4" ht="13.5">
      <c r="A3762" s="148">
        <v>89851</v>
      </c>
      <c r="B3762" s="148" t="s">
        <v>9593</v>
      </c>
      <c r="C3762" s="220" t="s">
        <v>2</v>
      </c>
      <c r="D3762" s="219" t="s">
        <v>33358</v>
      </c>
    </row>
    <row r="3763" spans="1:4" ht="13.5">
      <c r="A3763" s="148">
        <v>89852</v>
      </c>
      <c r="B3763" s="148" t="s">
        <v>9594</v>
      </c>
      <c r="C3763" s="220" t="s">
        <v>2</v>
      </c>
      <c r="D3763" s="219" t="s">
        <v>33359</v>
      </c>
    </row>
    <row r="3764" spans="1:4" ht="13.5">
      <c r="A3764" s="148">
        <v>89853</v>
      </c>
      <c r="B3764" s="148" t="s">
        <v>9595</v>
      </c>
      <c r="C3764" s="220" t="s">
        <v>2</v>
      </c>
      <c r="D3764" s="219" t="s">
        <v>33360</v>
      </c>
    </row>
    <row r="3765" spans="1:4" ht="13.5">
      <c r="A3765" s="148">
        <v>89854</v>
      </c>
      <c r="B3765" s="148" t="s">
        <v>9596</v>
      </c>
      <c r="C3765" s="220" t="s">
        <v>2</v>
      </c>
      <c r="D3765" s="219" t="s">
        <v>27894</v>
      </c>
    </row>
    <row r="3766" spans="1:4" ht="13.5">
      <c r="A3766" s="148">
        <v>89855</v>
      </c>
      <c r="B3766" s="148" t="s">
        <v>9597</v>
      </c>
      <c r="C3766" s="220" t="s">
        <v>2</v>
      </c>
      <c r="D3766" s="219" t="s">
        <v>33361</v>
      </c>
    </row>
    <row r="3767" spans="1:4" ht="13.5">
      <c r="A3767" s="148">
        <v>89856</v>
      </c>
      <c r="B3767" s="148" t="s">
        <v>9598</v>
      </c>
      <c r="C3767" s="220" t="s">
        <v>2</v>
      </c>
      <c r="D3767" s="219" t="s">
        <v>26761</v>
      </c>
    </row>
    <row r="3768" spans="1:4" ht="13.5">
      <c r="A3768" s="148">
        <v>89857</v>
      </c>
      <c r="B3768" s="148" t="s">
        <v>9599</v>
      </c>
      <c r="C3768" s="220" t="s">
        <v>2</v>
      </c>
      <c r="D3768" s="219" t="s">
        <v>33362</v>
      </c>
    </row>
    <row r="3769" spans="1:4" ht="13.5">
      <c r="A3769" s="148">
        <v>89859</v>
      </c>
      <c r="B3769" s="148" t="s">
        <v>9600</v>
      </c>
      <c r="C3769" s="220" t="s">
        <v>2</v>
      </c>
      <c r="D3769" s="219" t="s">
        <v>33363</v>
      </c>
    </row>
    <row r="3770" spans="1:4" ht="13.5">
      <c r="A3770" s="148">
        <v>89860</v>
      </c>
      <c r="B3770" s="148" t="s">
        <v>9601</v>
      </c>
      <c r="C3770" s="220" t="s">
        <v>2</v>
      </c>
      <c r="D3770" s="219" t="s">
        <v>33364</v>
      </c>
    </row>
    <row r="3771" spans="1:4" ht="13.5">
      <c r="A3771" s="148">
        <v>89861</v>
      </c>
      <c r="B3771" s="148" t="s">
        <v>9602</v>
      </c>
      <c r="C3771" s="220" t="s">
        <v>2</v>
      </c>
      <c r="D3771" s="219" t="s">
        <v>33222</v>
      </c>
    </row>
    <row r="3772" spans="1:4" ht="13.5">
      <c r="A3772" s="148">
        <v>89862</v>
      </c>
      <c r="B3772" s="148" t="s">
        <v>9603</v>
      </c>
      <c r="C3772" s="220" t="s">
        <v>2</v>
      </c>
      <c r="D3772" s="219" t="s">
        <v>26540</v>
      </c>
    </row>
    <row r="3773" spans="1:4" ht="13.5">
      <c r="A3773" s="148">
        <v>89863</v>
      </c>
      <c r="B3773" s="148" t="s">
        <v>9604</v>
      </c>
      <c r="C3773" s="220" t="s">
        <v>2</v>
      </c>
      <c r="D3773" s="219" t="s">
        <v>33365</v>
      </c>
    </row>
    <row r="3774" spans="1:4" ht="13.5">
      <c r="A3774" s="148">
        <v>89866</v>
      </c>
      <c r="B3774" s="148" t="s">
        <v>9605</v>
      </c>
      <c r="C3774" s="220" t="s">
        <v>2</v>
      </c>
      <c r="D3774" s="219" t="s">
        <v>27941</v>
      </c>
    </row>
    <row r="3775" spans="1:4" ht="13.5">
      <c r="A3775" s="148">
        <v>89867</v>
      </c>
      <c r="B3775" s="148" t="s">
        <v>9606</v>
      </c>
      <c r="C3775" s="220" t="s">
        <v>2</v>
      </c>
      <c r="D3775" s="219" t="s">
        <v>32492</v>
      </c>
    </row>
    <row r="3776" spans="1:4" ht="13.5">
      <c r="A3776" s="148">
        <v>89868</v>
      </c>
      <c r="B3776" s="148" t="s">
        <v>9607</v>
      </c>
      <c r="C3776" s="220" t="s">
        <v>2</v>
      </c>
      <c r="D3776" s="219" t="s">
        <v>29229</v>
      </c>
    </row>
    <row r="3777" spans="1:4" ht="13.5">
      <c r="A3777" s="148">
        <v>89869</v>
      </c>
      <c r="B3777" s="148" t="s">
        <v>9608</v>
      </c>
      <c r="C3777" s="220" t="s">
        <v>2</v>
      </c>
      <c r="D3777" s="219" t="s">
        <v>27706</v>
      </c>
    </row>
    <row r="3778" spans="1:4" ht="13.5">
      <c r="A3778" s="148">
        <v>89979</v>
      </c>
      <c r="B3778" s="148" t="s">
        <v>9609</v>
      </c>
      <c r="C3778" s="220" t="s">
        <v>2</v>
      </c>
      <c r="D3778" s="219" t="s">
        <v>33366</v>
      </c>
    </row>
    <row r="3779" spans="1:4" ht="13.5">
      <c r="A3779" s="148">
        <v>89980</v>
      </c>
      <c r="B3779" s="148" t="s">
        <v>9610</v>
      </c>
      <c r="C3779" s="220" t="s">
        <v>2</v>
      </c>
      <c r="D3779" s="219" t="s">
        <v>33367</v>
      </c>
    </row>
    <row r="3780" spans="1:4" ht="13.5">
      <c r="A3780" s="148">
        <v>89981</v>
      </c>
      <c r="B3780" s="148" t="s">
        <v>9611</v>
      </c>
      <c r="C3780" s="220" t="s">
        <v>2</v>
      </c>
      <c r="D3780" s="219" t="s">
        <v>33368</v>
      </c>
    </row>
    <row r="3781" spans="1:4" ht="13.5">
      <c r="A3781" s="148">
        <v>90373</v>
      </c>
      <c r="B3781" s="148" t="s">
        <v>9612</v>
      </c>
      <c r="C3781" s="220" t="s">
        <v>2</v>
      </c>
      <c r="D3781" s="219" t="s">
        <v>29719</v>
      </c>
    </row>
    <row r="3782" spans="1:4" ht="13.5">
      <c r="A3782" s="148">
        <v>90374</v>
      </c>
      <c r="B3782" s="148" t="s">
        <v>9613</v>
      </c>
      <c r="C3782" s="220" t="s">
        <v>2</v>
      </c>
      <c r="D3782" s="219" t="s">
        <v>33369</v>
      </c>
    </row>
    <row r="3783" spans="1:4" ht="13.5">
      <c r="A3783" s="148">
        <v>90375</v>
      </c>
      <c r="B3783" s="148" t="s">
        <v>9614</v>
      </c>
      <c r="C3783" s="220" t="s">
        <v>2</v>
      </c>
      <c r="D3783" s="219" t="s">
        <v>33370</v>
      </c>
    </row>
    <row r="3784" spans="1:4" ht="13.5">
      <c r="A3784" s="148">
        <v>92287</v>
      </c>
      <c r="B3784" s="148" t="s">
        <v>9615</v>
      </c>
      <c r="C3784" s="220" t="s">
        <v>2</v>
      </c>
      <c r="D3784" s="219" t="s">
        <v>26978</v>
      </c>
    </row>
    <row r="3785" spans="1:4" ht="13.5">
      <c r="A3785" s="148">
        <v>92288</v>
      </c>
      <c r="B3785" s="148" t="s">
        <v>9616</v>
      </c>
      <c r="C3785" s="220" t="s">
        <v>2</v>
      </c>
      <c r="D3785" s="219" t="s">
        <v>33371</v>
      </c>
    </row>
    <row r="3786" spans="1:4" ht="13.5">
      <c r="A3786" s="148">
        <v>92289</v>
      </c>
      <c r="B3786" s="148" t="s">
        <v>9617</v>
      </c>
      <c r="C3786" s="220" t="s">
        <v>2</v>
      </c>
      <c r="D3786" s="219" t="s">
        <v>33372</v>
      </c>
    </row>
    <row r="3787" spans="1:4" ht="13.5">
      <c r="A3787" s="148">
        <v>92290</v>
      </c>
      <c r="B3787" s="148" t="s">
        <v>9618</v>
      </c>
      <c r="C3787" s="220" t="s">
        <v>2</v>
      </c>
      <c r="D3787" s="219" t="s">
        <v>33373</v>
      </c>
    </row>
    <row r="3788" spans="1:4" ht="13.5">
      <c r="A3788" s="148">
        <v>92291</v>
      </c>
      <c r="B3788" s="148" t="s">
        <v>9619</v>
      </c>
      <c r="C3788" s="220" t="s">
        <v>2</v>
      </c>
      <c r="D3788" s="219" t="s">
        <v>33374</v>
      </c>
    </row>
    <row r="3789" spans="1:4" ht="13.5">
      <c r="A3789" s="148">
        <v>92292</v>
      </c>
      <c r="B3789" s="148" t="s">
        <v>9620</v>
      </c>
      <c r="C3789" s="220" t="s">
        <v>2</v>
      </c>
      <c r="D3789" s="219" t="s">
        <v>33375</v>
      </c>
    </row>
    <row r="3790" spans="1:4" ht="13.5">
      <c r="A3790" s="148">
        <v>92293</v>
      </c>
      <c r="B3790" s="148" t="s">
        <v>9621</v>
      </c>
      <c r="C3790" s="220" t="s">
        <v>2</v>
      </c>
      <c r="D3790" s="219" t="s">
        <v>33376</v>
      </c>
    </row>
    <row r="3791" spans="1:4" ht="13.5">
      <c r="A3791" s="148">
        <v>92294</v>
      </c>
      <c r="B3791" s="148" t="s">
        <v>9622</v>
      </c>
      <c r="C3791" s="220" t="s">
        <v>2</v>
      </c>
      <c r="D3791" s="219" t="s">
        <v>33377</v>
      </c>
    </row>
    <row r="3792" spans="1:4" ht="13.5">
      <c r="A3792" s="148">
        <v>92295</v>
      </c>
      <c r="B3792" s="148" t="s">
        <v>9623</v>
      </c>
      <c r="C3792" s="220" t="s">
        <v>2</v>
      </c>
      <c r="D3792" s="219" t="s">
        <v>33210</v>
      </c>
    </row>
    <row r="3793" spans="1:4" ht="13.5">
      <c r="A3793" s="148">
        <v>92296</v>
      </c>
      <c r="B3793" s="148" t="s">
        <v>9624</v>
      </c>
      <c r="C3793" s="220" t="s">
        <v>2</v>
      </c>
      <c r="D3793" s="219" t="s">
        <v>33205</v>
      </c>
    </row>
    <row r="3794" spans="1:4" ht="13.5">
      <c r="A3794" s="148">
        <v>92297</v>
      </c>
      <c r="B3794" s="148" t="s">
        <v>9625</v>
      </c>
      <c r="C3794" s="220" t="s">
        <v>2</v>
      </c>
      <c r="D3794" s="219" t="s">
        <v>31103</v>
      </c>
    </row>
    <row r="3795" spans="1:4" ht="13.5">
      <c r="A3795" s="148">
        <v>92298</v>
      </c>
      <c r="B3795" s="148" t="s">
        <v>9626</v>
      </c>
      <c r="C3795" s="220" t="s">
        <v>2</v>
      </c>
      <c r="D3795" s="219" t="s">
        <v>33378</v>
      </c>
    </row>
    <row r="3796" spans="1:4" ht="13.5">
      <c r="A3796" s="148">
        <v>92299</v>
      </c>
      <c r="B3796" s="148" t="s">
        <v>9627</v>
      </c>
      <c r="C3796" s="220" t="s">
        <v>2</v>
      </c>
      <c r="D3796" s="219" t="s">
        <v>33379</v>
      </c>
    </row>
    <row r="3797" spans="1:4" ht="13.5">
      <c r="A3797" s="148">
        <v>92300</v>
      </c>
      <c r="B3797" s="148" t="s">
        <v>9628</v>
      </c>
      <c r="C3797" s="220" t="s">
        <v>2</v>
      </c>
      <c r="D3797" s="219" t="s">
        <v>33380</v>
      </c>
    </row>
    <row r="3798" spans="1:4" ht="13.5">
      <c r="A3798" s="148">
        <v>92301</v>
      </c>
      <c r="B3798" s="148" t="s">
        <v>9629</v>
      </c>
      <c r="C3798" s="220" t="s">
        <v>2</v>
      </c>
      <c r="D3798" s="219" t="s">
        <v>33381</v>
      </c>
    </row>
    <row r="3799" spans="1:4" ht="13.5">
      <c r="A3799" s="148">
        <v>92302</v>
      </c>
      <c r="B3799" s="148" t="s">
        <v>9630</v>
      </c>
      <c r="C3799" s="220" t="s">
        <v>2</v>
      </c>
      <c r="D3799" s="219" t="s">
        <v>28136</v>
      </c>
    </row>
    <row r="3800" spans="1:4" ht="13.5">
      <c r="A3800" s="148">
        <v>92303</v>
      </c>
      <c r="B3800" s="148" t="s">
        <v>9631</v>
      </c>
      <c r="C3800" s="220" t="s">
        <v>2</v>
      </c>
      <c r="D3800" s="219" t="s">
        <v>33382</v>
      </c>
    </row>
    <row r="3801" spans="1:4" ht="13.5">
      <c r="A3801" s="148">
        <v>92304</v>
      </c>
      <c r="B3801" s="148" t="s">
        <v>9632</v>
      </c>
      <c r="C3801" s="220" t="s">
        <v>2</v>
      </c>
      <c r="D3801" s="219" t="s">
        <v>33383</v>
      </c>
    </row>
    <row r="3802" spans="1:4" ht="13.5">
      <c r="A3802" s="148">
        <v>92311</v>
      </c>
      <c r="B3802" s="148" t="s">
        <v>9633</v>
      </c>
      <c r="C3802" s="220" t="s">
        <v>2</v>
      </c>
      <c r="D3802" s="219" t="s">
        <v>27987</v>
      </c>
    </row>
    <row r="3803" spans="1:4" ht="13.5">
      <c r="A3803" s="148">
        <v>92312</v>
      </c>
      <c r="B3803" s="148" t="s">
        <v>9634</v>
      </c>
      <c r="C3803" s="220" t="s">
        <v>2</v>
      </c>
      <c r="D3803" s="219" t="s">
        <v>27418</v>
      </c>
    </row>
    <row r="3804" spans="1:4" ht="13.5">
      <c r="A3804" s="148">
        <v>92313</v>
      </c>
      <c r="B3804" s="148" t="s">
        <v>9635</v>
      </c>
      <c r="C3804" s="220" t="s">
        <v>2</v>
      </c>
      <c r="D3804" s="219" t="s">
        <v>33384</v>
      </c>
    </row>
    <row r="3805" spans="1:4" ht="13.5">
      <c r="A3805" s="148">
        <v>92314</v>
      </c>
      <c r="B3805" s="148" t="s">
        <v>9636</v>
      </c>
      <c r="C3805" s="220" t="s">
        <v>2</v>
      </c>
      <c r="D3805" s="219" t="s">
        <v>26483</v>
      </c>
    </row>
    <row r="3806" spans="1:4" ht="13.5">
      <c r="A3806" s="148">
        <v>92315</v>
      </c>
      <c r="B3806" s="148" t="s">
        <v>9637</v>
      </c>
      <c r="C3806" s="220" t="s">
        <v>2</v>
      </c>
      <c r="D3806" s="219" t="s">
        <v>33385</v>
      </c>
    </row>
    <row r="3807" spans="1:4" ht="13.5">
      <c r="A3807" s="148">
        <v>92316</v>
      </c>
      <c r="B3807" s="148" t="s">
        <v>9638</v>
      </c>
      <c r="C3807" s="220" t="s">
        <v>2</v>
      </c>
      <c r="D3807" s="219" t="s">
        <v>33386</v>
      </c>
    </row>
    <row r="3808" spans="1:4" ht="13.5">
      <c r="A3808" s="148">
        <v>92317</v>
      </c>
      <c r="B3808" s="148" t="s">
        <v>9639</v>
      </c>
      <c r="C3808" s="220" t="s">
        <v>2</v>
      </c>
      <c r="D3808" s="219" t="s">
        <v>28871</v>
      </c>
    </row>
    <row r="3809" spans="1:4" ht="13.5">
      <c r="A3809" s="148">
        <v>92318</v>
      </c>
      <c r="B3809" s="148" t="s">
        <v>9640</v>
      </c>
      <c r="C3809" s="220" t="s">
        <v>2</v>
      </c>
      <c r="D3809" s="219" t="s">
        <v>26344</v>
      </c>
    </row>
    <row r="3810" spans="1:4" ht="13.5">
      <c r="A3810" s="148">
        <v>92319</v>
      </c>
      <c r="B3810" s="148" t="s">
        <v>9641</v>
      </c>
      <c r="C3810" s="220" t="s">
        <v>2</v>
      </c>
      <c r="D3810" s="219" t="s">
        <v>29821</v>
      </c>
    </row>
    <row r="3811" spans="1:4" ht="13.5">
      <c r="A3811" s="148">
        <v>92326</v>
      </c>
      <c r="B3811" s="148" t="s">
        <v>9642</v>
      </c>
      <c r="C3811" s="220" t="s">
        <v>2</v>
      </c>
      <c r="D3811" s="219" t="s">
        <v>33387</v>
      </c>
    </row>
    <row r="3812" spans="1:4" ht="13.5">
      <c r="A3812" s="148">
        <v>92327</v>
      </c>
      <c r="B3812" s="148" t="s">
        <v>9643</v>
      </c>
      <c r="C3812" s="220" t="s">
        <v>2</v>
      </c>
      <c r="D3812" s="219" t="s">
        <v>32618</v>
      </c>
    </row>
    <row r="3813" spans="1:4" ht="13.5">
      <c r="A3813" s="148">
        <v>92328</v>
      </c>
      <c r="B3813" s="148" t="s">
        <v>9644</v>
      </c>
      <c r="C3813" s="220" t="s">
        <v>2</v>
      </c>
      <c r="D3813" s="219" t="s">
        <v>33366</v>
      </c>
    </row>
    <row r="3814" spans="1:4" ht="13.5">
      <c r="A3814" s="148">
        <v>92329</v>
      </c>
      <c r="B3814" s="148" t="s">
        <v>9645</v>
      </c>
      <c r="C3814" s="220" t="s">
        <v>2</v>
      </c>
      <c r="D3814" s="219" t="s">
        <v>30050</v>
      </c>
    </row>
    <row r="3815" spans="1:4" ht="13.5">
      <c r="A3815" s="148">
        <v>92330</v>
      </c>
      <c r="B3815" s="148" t="s">
        <v>9646</v>
      </c>
      <c r="C3815" s="220" t="s">
        <v>2</v>
      </c>
      <c r="D3815" s="219" t="s">
        <v>27926</v>
      </c>
    </row>
    <row r="3816" spans="1:4" ht="13.5">
      <c r="A3816" s="148">
        <v>92331</v>
      </c>
      <c r="B3816" s="148" t="s">
        <v>9647</v>
      </c>
      <c r="C3816" s="220" t="s">
        <v>2</v>
      </c>
      <c r="D3816" s="219" t="s">
        <v>33388</v>
      </c>
    </row>
    <row r="3817" spans="1:4" ht="13.5">
      <c r="A3817" s="148">
        <v>92332</v>
      </c>
      <c r="B3817" s="148" t="s">
        <v>9648</v>
      </c>
      <c r="C3817" s="220" t="s">
        <v>2</v>
      </c>
      <c r="D3817" s="219" t="s">
        <v>29673</v>
      </c>
    </row>
    <row r="3818" spans="1:4" ht="13.5">
      <c r="A3818" s="148">
        <v>92333</v>
      </c>
      <c r="B3818" s="148" t="s">
        <v>9649</v>
      </c>
      <c r="C3818" s="220" t="s">
        <v>2</v>
      </c>
      <c r="D3818" s="219" t="s">
        <v>32080</v>
      </c>
    </row>
    <row r="3819" spans="1:4" ht="13.5">
      <c r="A3819" s="148">
        <v>92334</v>
      </c>
      <c r="B3819" s="148" t="s">
        <v>9650</v>
      </c>
      <c r="C3819" s="220" t="s">
        <v>2</v>
      </c>
      <c r="D3819" s="219" t="s">
        <v>33389</v>
      </c>
    </row>
    <row r="3820" spans="1:4" ht="13.5">
      <c r="A3820" s="148">
        <v>92344</v>
      </c>
      <c r="B3820" s="148" t="s">
        <v>24761</v>
      </c>
      <c r="C3820" s="220" t="s">
        <v>2</v>
      </c>
      <c r="D3820" s="219" t="s">
        <v>33390</v>
      </c>
    </row>
    <row r="3821" spans="1:4" ht="13.5">
      <c r="A3821" s="148">
        <v>92345</v>
      </c>
      <c r="B3821" s="148" t="s">
        <v>24762</v>
      </c>
      <c r="C3821" s="220" t="s">
        <v>2</v>
      </c>
      <c r="D3821" s="219" t="s">
        <v>33391</v>
      </c>
    </row>
    <row r="3822" spans="1:4" ht="13.5">
      <c r="A3822" s="148">
        <v>92346</v>
      </c>
      <c r="B3822" s="148" t="s">
        <v>24763</v>
      </c>
      <c r="C3822" s="220" t="s">
        <v>2</v>
      </c>
      <c r="D3822" s="219" t="s">
        <v>33392</v>
      </c>
    </row>
    <row r="3823" spans="1:4" ht="13.5">
      <c r="A3823" s="148">
        <v>92347</v>
      </c>
      <c r="B3823" s="148" t="s">
        <v>24764</v>
      </c>
      <c r="C3823" s="220" t="s">
        <v>2</v>
      </c>
      <c r="D3823" s="219" t="s">
        <v>30823</v>
      </c>
    </row>
    <row r="3824" spans="1:4" ht="13.5">
      <c r="A3824" s="148">
        <v>92348</v>
      </c>
      <c r="B3824" s="148" t="s">
        <v>24765</v>
      </c>
      <c r="C3824" s="220" t="s">
        <v>2</v>
      </c>
      <c r="D3824" s="219" t="s">
        <v>33393</v>
      </c>
    </row>
    <row r="3825" spans="1:4" ht="13.5">
      <c r="A3825" s="148">
        <v>92349</v>
      </c>
      <c r="B3825" s="148" t="s">
        <v>24766</v>
      </c>
      <c r="C3825" s="220" t="s">
        <v>2</v>
      </c>
      <c r="D3825" s="219" t="s">
        <v>33394</v>
      </c>
    </row>
    <row r="3826" spans="1:4" ht="13.5">
      <c r="A3826" s="148">
        <v>92350</v>
      </c>
      <c r="B3826" s="148" t="s">
        <v>24767</v>
      </c>
      <c r="C3826" s="220" t="s">
        <v>2</v>
      </c>
      <c r="D3826" s="219" t="s">
        <v>33395</v>
      </c>
    </row>
    <row r="3827" spans="1:4" ht="13.5">
      <c r="A3827" s="148">
        <v>92351</v>
      </c>
      <c r="B3827" s="148" t="s">
        <v>24768</v>
      </c>
      <c r="C3827" s="220" t="s">
        <v>2</v>
      </c>
      <c r="D3827" s="219" t="s">
        <v>33396</v>
      </c>
    </row>
    <row r="3828" spans="1:4" ht="13.5">
      <c r="A3828" s="148">
        <v>92352</v>
      </c>
      <c r="B3828" s="148" t="s">
        <v>24769</v>
      </c>
      <c r="C3828" s="220" t="s">
        <v>2</v>
      </c>
      <c r="D3828" s="219" t="s">
        <v>33397</v>
      </c>
    </row>
    <row r="3829" spans="1:4" ht="13.5">
      <c r="A3829" s="148">
        <v>92353</v>
      </c>
      <c r="B3829" s="148" t="s">
        <v>24770</v>
      </c>
      <c r="C3829" s="220" t="s">
        <v>2</v>
      </c>
      <c r="D3829" s="219" t="s">
        <v>33398</v>
      </c>
    </row>
    <row r="3830" spans="1:4" ht="13.5">
      <c r="A3830" s="148">
        <v>92354</v>
      </c>
      <c r="B3830" s="148" t="s">
        <v>24771</v>
      </c>
      <c r="C3830" s="220" t="s">
        <v>2</v>
      </c>
      <c r="D3830" s="219" t="s">
        <v>33399</v>
      </c>
    </row>
    <row r="3831" spans="1:4" ht="13.5">
      <c r="A3831" s="148">
        <v>92355</v>
      </c>
      <c r="B3831" s="148" t="s">
        <v>24772</v>
      </c>
      <c r="C3831" s="220" t="s">
        <v>2</v>
      </c>
      <c r="D3831" s="219" t="s">
        <v>33400</v>
      </c>
    </row>
    <row r="3832" spans="1:4" ht="13.5">
      <c r="A3832" s="148">
        <v>92356</v>
      </c>
      <c r="B3832" s="148" t="s">
        <v>24773</v>
      </c>
      <c r="C3832" s="220" t="s">
        <v>2</v>
      </c>
      <c r="D3832" s="219" t="s">
        <v>33401</v>
      </c>
    </row>
    <row r="3833" spans="1:4" ht="13.5">
      <c r="A3833" s="148">
        <v>92357</v>
      </c>
      <c r="B3833" s="148" t="s">
        <v>24774</v>
      </c>
      <c r="C3833" s="220" t="s">
        <v>2</v>
      </c>
      <c r="D3833" s="219" t="s">
        <v>33402</v>
      </c>
    </row>
    <row r="3834" spans="1:4" ht="13.5">
      <c r="A3834" s="148">
        <v>92358</v>
      </c>
      <c r="B3834" s="148" t="s">
        <v>24775</v>
      </c>
      <c r="C3834" s="220" t="s">
        <v>2</v>
      </c>
      <c r="D3834" s="219" t="s">
        <v>33403</v>
      </c>
    </row>
    <row r="3835" spans="1:4" ht="13.5">
      <c r="A3835" s="148">
        <v>92369</v>
      </c>
      <c r="B3835" s="148" t="s">
        <v>24776</v>
      </c>
      <c r="C3835" s="220" t="s">
        <v>2</v>
      </c>
      <c r="D3835" s="219" t="s">
        <v>33404</v>
      </c>
    </row>
    <row r="3836" spans="1:4" ht="13.5">
      <c r="A3836" s="148">
        <v>92370</v>
      </c>
      <c r="B3836" s="148" t="s">
        <v>24777</v>
      </c>
      <c r="C3836" s="220" t="s">
        <v>2</v>
      </c>
      <c r="D3836" s="219" t="s">
        <v>33405</v>
      </c>
    </row>
    <row r="3837" spans="1:4" ht="13.5">
      <c r="A3837" s="148">
        <v>92371</v>
      </c>
      <c r="B3837" s="148" t="s">
        <v>24778</v>
      </c>
      <c r="C3837" s="220" t="s">
        <v>2</v>
      </c>
      <c r="D3837" s="219" t="s">
        <v>33406</v>
      </c>
    </row>
    <row r="3838" spans="1:4" ht="13.5">
      <c r="A3838" s="148">
        <v>92372</v>
      </c>
      <c r="B3838" s="148" t="s">
        <v>24779</v>
      </c>
      <c r="C3838" s="220" t="s">
        <v>2</v>
      </c>
      <c r="D3838" s="219" t="s">
        <v>31246</v>
      </c>
    </row>
    <row r="3839" spans="1:4" ht="13.5">
      <c r="A3839" s="148">
        <v>92373</v>
      </c>
      <c r="B3839" s="148" t="s">
        <v>24780</v>
      </c>
      <c r="C3839" s="220" t="s">
        <v>2</v>
      </c>
      <c r="D3839" s="219" t="s">
        <v>33407</v>
      </c>
    </row>
    <row r="3840" spans="1:4" ht="13.5">
      <c r="A3840" s="148">
        <v>92374</v>
      </c>
      <c r="B3840" s="148" t="s">
        <v>24781</v>
      </c>
      <c r="C3840" s="220" t="s">
        <v>2</v>
      </c>
      <c r="D3840" s="219" t="s">
        <v>33408</v>
      </c>
    </row>
    <row r="3841" spans="1:4" ht="13.5">
      <c r="A3841" s="148">
        <v>92375</v>
      </c>
      <c r="B3841" s="148" t="s">
        <v>24782</v>
      </c>
      <c r="C3841" s="220" t="s">
        <v>2</v>
      </c>
      <c r="D3841" s="219" t="s">
        <v>33409</v>
      </c>
    </row>
    <row r="3842" spans="1:4" ht="13.5">
      <c r="A3842" s="148">
        <v>92376</v>
      </c>
      <c r="B3842" s="148" t="s">
        <v>24783</v>
      </c>
      <c r="C3842" s="220" t="s">
        <v>2</v>
      </c>
      <c r="D3842" s="219" t="s">
        <v>31340</v>
      </c>
    </row>
    <row r="3843" spans="1:4" ht="13.5">
      <c r="A3843" s="148">
        <v>92377</v>
      </c>
      <c r="B3843" s="148" t="s">
        <v>24784</v>
      </c>
      <c r="C3843" s="220" t="s">
        <v>2</v>
      </c>
      <c r="D3843" s="219" t="s">
        <v>33410</v>
      </c>
    </row>
    <row r="3844" spans="1:4" ht="13.5">
      <c r="A3844" s="148">
        <v>92378</v>
      </c>
      <c r="B3844" s="148" t="s">
        <v>24785</v>
      </c>
      <c r="C3844" s="220" t="s">
        <v>2</v>
      </c>
      <c r="D3844" s="219" t="s">
        <v>33411</v>
      </c>
    </row>
    <row r="3845" spans="1:4" ht="13.5">
      <c r="A3845" s="148">
        <v>92379</v>
      </c>
      <c r="B3845" s="148" t="s">
        <v>24786</v>
      </c>
      <c r="C3845" s="220" t="s">
        <v>2</v>
      </c>
      <c r="D3845" s="219" t="s">
        <v>33412</v>
      </c>
    </row>
    <row r="3846" spans="1:4" ht="13.5">
      <c r="A3846" s="148">
        <v>92380</v>
      </c>
      <c r="B3846" s="148" t="s">
        <v>24787</v>
      </c>
      <c r="C3846" s="220" t="s">
        <v>2</v>
      </c>
      <c r="D3846" s="219" t="s">
        <v>33413</v>
      </c>
    </row>
    <row r="3847" spans="1:4" ht="13.5">
      <c r="A3847" s="148">
        <v>92381</v>
      </c>
      <c r="B3847" s="148" t="s">
        <v>24788</v>
      </c>
      <c r="C3847" s="220" t="s">
        <v>2</v>
      </c>
      <c r="D3847" s="219" t="s">
        <v>27640</v>
      </c>
    </row>
    <row r="3848" spans="1:4" ht="13.5">
      <c r="A3848" s="148">
        <v>92382</v>
      </c>
      <c r="B3848" s="148" t="s">
        <v>24789</v>
      </c>
      <c r="C3848" s="220" t="s">
        <v>2</v>
      </c>
      <c r="D3848" s="219" t="s">
        <v>32689</v>
      </c>
    </row>
    <row r="3849" spans="1:4" ht="13.5">
      <c r="A3849" s="148">
        <v>92383</v>
      </c>
      <c r="B3849" s="148" t="s">
        <v>24790</v>
      </c>
      <c r="C3849" s="220" t="s">
        <v>2</v>
      </c>
      <c r="D3849" s="219" t="s">
        <v>33414</v>
      </c>
    </row>
    <row r="3850" spans="1:4" ht="13.5">
      <c r="A3850" s="148">
        <v>92384</v>
      </c>
      <c r="B3850" s="148" t="s">
        <v>24791</v>
      </c>
      <c r="C3850" s="220" t="s">
        <v>2</v>
      </c>
      <c r="D3850" s="219" t="s">
        <v>33415</v>
      </c>
    </row>
    <row r="3851" spans="1:4" ht="13.5">
      <c r="A3851" s="148">
        <v>92385</v>
      </c>
      <c r="B3851" s="148" t="s">
        <v>24792</v>
      </c>
      <c r="C3851" s="220" t="s">
        <v>2</v>
      </c>
      <c r="D3851" s="219" t="s">
        <v>33416</v>
      </c>
    </row>
    <row r="3852" spans="1:4" ht="13.5">
      <c r="A3852" s="148">
        <v>92386</v>
      </c>
      <c r="B3852" s="148" t="s">
        <v>24793</v>
      </c>
      <c r="C3852" s="220" t="s">
        <v>2</v>
      </c>
      <c r="D3852" s="219" t="s">
        <v>33417</v>
      </c>
    </row>
    <row r="3853" spans="1:4" ht="13.5">
      <c r="A3853" s="148">
        <v>92387</v>
      </c>
      <c r="B3853" s="148" t="s">
        <v>24794</v>
      </c>
      <c r="C3853" s="220" t="s">
        <v>2</v>
      </c>
      <c r="D3853" s="219" t="s">
        <v>33418</v>
      </c>
    </row>
    <row r="3854" spans="1:4" ht="13.5">
      <c r="A3854" s="148">
        <v>92388</v>
      </c>
      <c r="B3854" s="148" t="s">
        <v>24795</v>
      </c>
      <c r="C3854" s="220" t="s">
        <v>2</v>
      </c>
      <c r="D3854" s="219" t="s">
        <v>33419</v>
      </c>
    </row>
    <row r="3855" spans="1:4" ht="13.5">
      <c r="A3855" s="148">
        <v>92389</v>
      </c>
      <c r="B3855" s="148" t="s">
        <v>24796</v>
      </c>
      <c r="C3855" s="220" t="s">
        <v>2</v>
      </c>
      <c r="D3855" s="219" t="s">
        <v>33420</v>
      </c>
    </row>
    <row r="3856" spans="1:4" ht="13.5">
      <c r="A3856" s="148">
        <v>92390</v>
      </c>
      <c r="B3856" s="148" t="s">
        <v>24797</v>
      </c>
      <c r="C3856" s="220" t="s">
        <v>2</v>
      </c>
      <c r="D3856" s="219" t="s">
        <v>27234</v>
      </c>
    </row>
    <row r="3857" spans="1:4" ht="13.5">
      <c r="A3857" s="148">
        <v>92635</v>
      </c>
      <c r="B3857" s="148" t="s">
        <v>24798</v>
      </c>
      <c r="C3857" s="220" t="s">
        <v>2</v>
      </c>
      <c r="D3857" s="219" t="s">
        <v>33421</v>
      </c>
    </row>
    <row r="3858" spans="1:4" ht="13.5">
      <c r="A3858" s="148">
        <v>92636</v>
      </c>
      <c r="B3858" s="148" t="s">
        <v>24799</v>
      </c>
      <c r="C3858" s="220" t="s">
        <v>2</v>
      </c>
      <c r="D3858" s="219" t="s">
        <v>33422</v>
      </c>
    </row>
    <row r="3859" spans="1:4" ht="13.5">
      <c r="A3859" s="148">
        <v>92637</v>
      </c>
      <c r="B3859" s="148" t="s">
        <v>24800</v>
      </c>
      <c r="C3859" s="220" t="s">
        <v>2</v>
      </c>
      <c r="D3859" s="219" t="s">
        <v>33423</v>
      </c>
    </row>
    <row r="3860" spans="1:4" ht="13.5">
      <c r="A3860" s="148">
        <v>92638</v>
      </c>
      <c r="B3860" s="148" t="s">
        <v>24801</v>
      </c>
      <c r="C3860" s="220" t="s">
        <v>2</v>
      </c>
      <c r="D3860" s="219" t="s">
        <v>33424</v>
      </c>
    </row>
    <row r="3861" spans="1:4" ht="13.5">
      <c r="A3861" s="148">
        <v>92639</v>
      </c>
      <c r="B3861" s="148" t="s">
        <v>24802</v>
      </c>
      <c r="C3861" s="220" t="s">
        <v>2</v>
      </c>
      <c r="D3861" s="219" t="s">
        <v>33425</v>
      </c>
    </row>
    <row r="3862" spans="1:4" ht="13.5">
      <c r="A3862" s="148">
        <v>92640</v>
      </c>
      <c r="B3862" s="148" t="s">
        <v>24803</v>
      </c>
      <c r="C3862" s="220" t="s">
        <v>2</v>
      </c>
      <c r="D3862" s="219" t="s">
        <v>33426</v>
      </c>
    </row>
    <row r="3863" spans="1:4" ht="13.5">
      <c r="A3863" s="148">
        <v>92642</v>
      </c>
      <c r="B3863" s="148" t="s">
        <v>24804</v>
      </c>
      <c r="C3863" s="220" t="s">
        <v>2</v>
      </c>
      <c r="D3863" s="219" t="s">
        <v>33427</v>
      </c>
    </row>
    <row r="3864" spans="1:4" ht="13.5">
      <c r="A3864" s="148">
        <v>92644</v>
      </c>
      <c r="B3864" s="148" t="s">
        <v>24805</v>
      </c>
      <c r="C3864" s="220" t="s">
        <v>2</v>
      </c>
      <c r="D3864" s="219" t="s">
        <v>33428</v>
      </c>
    </row>
    <row r="3865" spans="1:4" ht="13.5">
      <c r="A3865" s="148">
        <v>92657</v>
      </c>
      <c r="B3865" s="148" t="s">
        <v>24806</v>
      </c>
      <c r="C3865" s="220" t="s">
        <v>2</v>
      </c>
      <c r="D3865" s="219" t="s">
        <v>33256</v>
      </c>
    </row>
    <row r="3866" spans="1:4" ht="13.5">
      <c r="A3866" s="148">
        <v>92658</v>
      </c>
      <c r="B3866" s="148" t="s">
        <v>24807</v>
      </c>
      <c r="C3866" s="220" t="s">
        <v>2</v>
      </c>
      <c r="D3866" s="219" t="s">
        <v>33429</v>
      </c>
    </row>
    <row r="3867" spans="1:4" ht="13.5">
      <c r="A3867" s="148">
        <v>92659</v>
      </c>
      <c r="B3867" s="148" t="s">
        <v>24808</v>
      </c>
      <c r="C3867" s="220" t="s">
        <v>2</v>
      </c>
      <c r="D3867" s="219" t="s">
        <v>27890</v>
      </c>
    </row>
    <row r="3868" spans="1:4" ht="13.5">
      <c r="A3868" s="148">
        <v>92660</v>
      </c>
      <c r="B3868" s="148" t="s">
        <v>24809</v>
      </c>
      <c r="C3868" s="220" t="s">
        <v>2</v>
      </c>
      <c r="D3868" s="219" t="s">
        <v>29878</v>
      </c>
    </row>
    <row r="3869" spans="1:4" ht="13.5">
      <c r="A3869" s="148">
        <v>92661</v>
      </c>
      <c r="B3869" s="148" t="s">
        <v>24810</v>
      </c>
      <c r="C3869" s="220" t="s">
        <v>2</v>
      </c>
      <c r="D3869" s="219" t="s">
        <v>28919</v>
      </c>
    </row>
    <row r="3870" spans="1:4" ht="13.5">
      <c r="A3870" s="148">
        <v>92662</v>
      </c>
      <c r="B3870" s="148" t="s">
        <v>24811</v>
      </c>
      <c r="C3870" s="220" t="s">
        <v>2</v>
      </c>
      <c r="D3870" s="219" t="s">
        <v>33430</v>
      </c>
    </row>
    <row r="3871" spans="1:4" ht="13.5">
      <c r="A3871" s="148">
        <v>92663</v>
      </c>
      <c r="B3871" s="148" t="s">
        <v>24812</v>
      </c>
      <c r="C3871" s="220" t="s">
        <v>2</v>
      </c>
      <c r="D3871" s="219" t="s">
        <v>33431</v>
      </c>
    </row>
    <row r="3872" spans="1:4" ht="13.5">
      <c r="A3872" s="148">
        <v>92664</v>
      </c>
      <c r="B3872" s="148" t="s">
        <v>24813</v>
      </c>
      <c r="C3872" s="220" t="s">
        <v>2</v>
      </c>
      <c r="D3872" s="219" t="s">
        <v>31417</v>
      </c>
    </row>
    <row r="3873" spans="1:4" ht="13.5">
      <c r="A3873" s="148">
        <v>92665</v>
      </c>
      <c r="B3873" s="148" t="s">
        <v>24814</v>
      </c>
      <c r="C3873" s="220" t="s">
        <v>2</v>
      </c>
      <c r="D3873" s="219" t="s">
        <v>33432</v>
      </c>
    </row>
    <row r="3874" spans="1:4" ht="13.5">
      <c r="A3874" s="148">
        <v>92666</v>
      </c>
      <c r="B3874" s="148" t="s">
        <v>24815</v>
      </c>
      <c r="C3874" s="220" t="s">
        <v>2</v>
      </c>
      <c r="D3874" s="219" t="s">
        <v>27477</v>
      </c>
    </row>
    <row r="3875" spans="1:4" ht="13.5">
      <c r="A3875" s="148">
        <v>92667</v>
      </c>
      <c r="B3875" s="148" t="s">
        <v>24816</v>
      </c>
      <c r="C3875" s="220" t="s">
        <v>2</v>
      </c>
      <c r="D3875" s="219" t="s">
        <v>33433</v>
      </c>
    </row>
    <row r="3876" spans="1:4" ht="13.5">
      <c r="A3876" s="148">
        <v>92668</v>
      </c>
      <c r="B3876" s="148" t="s">
        <v>24817</v>
      </c>
      <c r="C3876" s="220" t="s">
        <v>2</v>
      </c>
      <c r="D3876" s="219" t="s">
        <v>33434</v>
      </c>
    </row>
    <row r="3877" spans="1:4" ht="13.5">
      <c r="A3877" s="148">
        <v>92669</v>
      </c>
      <c r="B3877" s="148" t="s">
        <v>24818</v>
      </c>
      <c r="C3877" s="220" t="s">
        <v>2</v>
      </c>
      <c r="D3877" s="219" t="s">
        <v>30528</v>
      </c>
    </row>
    <row r="3878" spans="1:4" ht="13.5">
      <c r="A3878" s="148">
        <v>92670</v>
      </c>
      <c r="B3878" s="148" t="s">
        <v>24819</v>
      </c>
      <c r="C3878" s="220" t="s">
        <v>2</v>
      </c>
      <c r="D3878" s="219" t="s">
        <v>33435</v>
      </c>
    </row>
    <row r="3879" spans="1:4" ht="13.5">
      <c r="A3879" s="148">
        <v>92671</v>
      </c>
      <c r="B3879" s="148" t="s">
        <v>24820</v>
      </c>
      <c r="C3879" s="220" t="s">
        <v>2</v>
      </c>
      <c r="D3879" s="219" t="s">
        <v>29899</v>
      </c>
    </row>
    <row r="3880" spans="1:4" ht="13.5">
      <c r="A3880" s="148">
        <v>92672</v>
      </c>
      <c r="B3880" s="148" t="s">
        <v>24821</v>
      </c>
      <c r="C3880" s="220" t="s">
        <v>2</v>
      </c>
      <c r="D3880" s="219" t="s">
        <v>33436</v>
      </c>
    </row>
    <row r="3881" spans="1:4" ht="13.5">
      <c r="A3881" s="148">
        <v>92673</v>
      </c>
      <c r="B3881" s="148" t="s">
        <v>24822</v>
      </c>
      <c r="C3881" s="220" t="s">
        <v>2</v>
      </c>
      <c r="D3881" s="219" t="s">
        <v>33437</v>
      </c>
    </row>
    <row r="3882" spans="1:4" ht="13.5">
      <c r="A3882" s="148">
        <v>92674</v>
      </c>
      <c r="B3882" s="148" t="s">
        <v>24823</v>
      </c>
      <c r="C3882" s="220" t="s">
        <v>2</v>
      </c>
      <c r="D3882" s="219" t="s">
        <v>31391</v>
      </c>
    </row>
    <row r="3883" spans="1:4" ht="13.5">
      <c r="A3883" s="148">
        <v>92675</v>
      </c>
      <c r="B3883" s="148" t="s">
        <v>24824</v>
      </c>
      <c r="C3883" s="220" t="s">
        <v>2</v>
      </c>
      <c r="D3883" s="219" t="s">
        <v>33438</v>
      </c>
    </row>
    <row r="3884" spans="1:4" ht="13.5">
      <c r="A3884" s="148">
        <v>92676</v>
      </c>
      <c r="B3884" s="148" t="s">
        <v>24825</v>
      </c>
      <c r="C3884" s="220" t="s">
        <v>2</v>
      </c>
      <c r="D3884" s="219" t="s">
        <v>33439</v>
      </c>
    </row>
    <row r="3885" spans="1:4" ht="13.5">
      <c r="A3885" s="148">
        <v>92677</v>
      </c>
      <c r="B3885" s="148" t="s">
        <v>24826</v>
      </c>
      <c r="C3885" s="220" t="s">
        <v>2</v>
      </c>
      <c r="D3885" s="219" t="s">
        <v>33440</v>
      </c>
    </row>
    <row r="3886" spans="1:4" ht="13.5">
      <c r="A3886" s="148">
        <v>92678</v>
      </c>
      <c r="B3886" s="148" t="s">
        <v>24827</v>
      </c>
      <c r="C3886" s="220" t="s">
        <v>2</v>
      </c>
      <c r="D3886" s="219" t="s">
        <v>29145</v>
      </c>
    </row>
    <row r="3887" spans="1:4" ht="13.5">
      <c r="A3887" s="148">
        <v>92679</v>
      </c>
      <c r="B3887" s="148" t="s">
        <v>24828</v>
      </c>
      <c r="C3887" s="220" t="s">
        <v>2</v>
      </c>
      <c r="D3887" s="219" t="s">
        <v>33441</v>
      </c>
    </row>
    <row r="3888" spans="1:4" ht="13.5">
      <c r="A3888" s="148">
        <v>92680</v>
      </c>
      <c r="B3888" s="148" t="s">
        <v>24829</v>
      </c>
      <c r="C3888" s="220" t="s">
        <v>2</v>
      </c>
      <c r="D3888" s="219" t="s">
        <v>33442</v>
      </c>
    </row>
    <row r="3889" spans="1:4" ht="13.5">
      <c r="A3889" s="148">
        <v>92681</v>
      </c>
      <c r="B3889" s="148" t="s">
        <v>24830</v>
      </c>
      <c r="C3889" s="220" t="s">
        <v>2</v>
      </c>
      <c r="D3889" s="219" t="s">
        <v>33443</v>
      </c>
    </row>
    <row r="3890" spans="1:4" ht="13.5">
      <c r="A3890" s="148">
        <v>92682</v>
      </c>
      <c r="B3890" s="148" t="s">
        <v>24831</v>
      </c>
      <c r="C3890" s="220" t="s">
        <v>2</v>
      </c>
      <c r="D3890" s="219" t="s">
        <v>33444</v>
      </c>
    </row>
    <row r="3891" spans="1:4" ht="13.5">
      <c r="A3891" s="148">
        <v>92683</v>
      </c>
      <c r="B3891" s="148" t="s">
        <v>24832</v>
      </c>
      <c r="C3891" s="220" t="s">
        <v>2</v>
      </c>
      <c r="D3891" s="219" t="s">
        <v>32156</v>
      </c>
    </row>
    <row r="3892" spans="1:4" ht="13.5">
      <c r="A3892" s="148">
        <v>92684</v>
      </c>
      <c r="B3892" s="148" t="s">
        <v>24833</v>
      </c>
      <c r="C3892" s="220" t="s">
        <v>2</v>
      </c>
      <c r="D3892" s="219" t="s">
        <v>33445</v>
      </c>
    </row>
    <row r="3893" spans="1:4" ht="13.5">
      <c r="A3893" s="148">
        <v>92685</v>
      </c>
      <c r="B3893" s="148" t="s">
        <v>24834</v>
      </c>
      <c r="C3893" s="220" t="s">
        <v>2</v>
      </c>
      <c r="D3893" s="219" t="s">
        <v>33446</v>
      </c>
    </row>
    <row r="3894" spans="1:4" ht="13.5">
      <c r="A3894" s="148">
        <v>92686</v>
      </c>
      <c r="B3894" s="148" t="s">
        <v>24835</v>
      </c>
      <c r="C3894" s="220" t="s">
        <v>2</v>
      </c>
      <c r="D3894" s="219" t="s">
        <v>33447</v>
      </c>
    </row>
    <row r="3895" spans="1:4" ht="13.5">
      <c r="A3895" s="148">
        <v>92692</v>
      </c>
      <c r="B3895" s="148" t="s">
        <v>24836</v>
      </c>
      <c r="C3895" s="220" t="s">
        <v>2</v>
      </c>
      <c r="D3895" s="219" t="s">
        <v>31320</v>
      </c>
    </row>
    <row r="3896" spans="1:4" ht="13.5">
      <c r="A3896" s="148">
        <v>92693</v>
      </c>
      <c r="B3896" s="148" t="s">
        <v>24837</v>
      </c>
      <c r="C3896" s="220" t="s">
        <v>2</v>
      </c>
      <c r="D3896" s="219" t="s">
        <v>33158</v>
      </c>
    </row>
    <row r="3897" spans="1:4" ht="13.5">
      <c r="A3897" s="148">
        <v>92694</v>
      </c>
      <c r="B3897" s="148" t="s">
        <v>24838</v>
      </c>
      <c r="C3897" s="220" t="s">
        <v>2</v>
      </c>
      <c r="D3897" s="219" t="s">
        <v>33448</v>
      </c>
    </row>
    <row r="3898" spans="1:4" ht="13.5">
      <c r="A3898" s="148">
        <v>92695</v>
      </c>
      <c r="B3898" s="148" t="s">
        <v>24839</v>
      </c>
      <c r="C3898" s="220" t="s">
        <v>2</v>
      </c>
      <c r="D3898" s="219" t="s">
        <v>28952</v>
      </c>
    </row>
    <row r="3899" spans="1:4" ht="13.5">
      <c r="A3899" s="148">
        <v>92696</v>
      </c>
      <c r="B3899" s="148" t="s">
        <v>24840</v>
      </c>
      <c r="C3899" s="220" t="s">
        <v>2</v>
      </c>
      <c r="D3899" s="219" t="s">
        <v>33220</v>
      </c>
    </row>
    <row r="3900" spans="1:4" ht="13.5">
      <c r="A3900" s="148">
        <v>92697</v>
      </c>
      <c r="B3900" s="148" t="s">
        <v>24841</v>
      </c>
      <c r="C3900" s="220" t="s">
        <v>2</v>
      </c>
      <c r="D3900" s="219" t="s">
        <v>33449</v>
      </c>
    </row>
    <row r="3901" spans="1:4" ht="13.5">
      <c r="A3901" s="148">
        <v>92698</v>
      </c>
      <c r="B3901" s="148" t="s">
        <v>24842</v>
      </c>
      <c r="C3901" s="220" t="s">
        <v>2</v>
      </c>
      <c r="D3901" s="219" t="s">
        <v>33450</v>
      </c>
    </row>
    <row r="3902" spans="1:4" ht="13.5">
      <c r="A3902" s="148">
        <v>92699</v>
      </c>
      <c r="B3902" s="148" t="s">
        <v>24843</v>
      </c>
      <c r="C3902" s="220" t="s">
        <v>2</v>
      </c>
      <c r="D3902" s="219" t="s">
        <v>27275</v>
      </c>
    </row>
    <row r="3903" spans="1:4" ht="13.5">
      <c r="A3903" s="148">
        <v>92700</v>
      </c>
      <c r="B3903" s="148" t="s">
        <v>24844</v>
      </c>
      <c r="C3903" s="220" t="s">
        <v>2</v>
      </c>
      <c r="D3903" s="219" t="s">
        <v>30815</v>
      </c>
    </row>
    <row r="3904" spans="1:4" ht="13.5">
      <c r="A3904" s="148">
        <v>92701</v>
      </c>
      <c r="B3904" s="148" t="s">
        <v>24845</v>
      </c>
      <c r="C3904" s="220" t="s">
        <v>2</v>
      </c>
      <c r="D3904" s="219" t="s">
        <v>28545</v>
      </c>
    </row>
    <row r="3905" spans="1:4" ht="13.5">
      <c r="A3905" s="148">
        <v>92702</v>
      </c>
      <c r="B3905" s="148" t="s">
        <v>24846</v>
      </c>
      <c r="C3905" s="220" t="s">
        <v>2</v>
      </c>
      <c r="D3905" s="219" t="s">
        <v>27839</v>
      </c>
    </row>
    <row r="3906" spans="1:4" ht="13.5">
      <c r="A3906" s="148">
        <v>92703</v>
      </c>
      <c r="B3906" s="148" t="s">
        <v>24847</v>
      </c>
      <c r="C3906" s="220" t="s">
        <v>2</v>
      </c>
      <c r="D3906" s="219" t="s">
        <v>33451</v>
      </c>
    </row>
    <row r="3907" spans="1:4" ht="13.5">
      <c r="A3907" s="148">
        <v>92704</v>
      </c>
      <c r="B3907" s="148" t="s">
        <v>24848</v>
      </c>
      <c r="C3907" s="220" t="s">
        <v>2</v>
      </c>
      <c r="D3907" s="219" t="s">
        <v>33452</v>
      </c>
    </row>
    <row r="3908" spans="1:4" ht="13.5">
      <c r="A3908" s="148">
        <v>92705</v>
      </c>
      <c r="B3908" s="148" t="s">
        <v>24849</v>
      </c>
      <c r="C3908" s="220" t="s">
        <v>2</v>
      </c>
      <c r="D3908" s="219" t="s">
        <v>33453</v>
      </c>
    </row>
    <row r="3909" spans="1:4" ht="13.5">
      <c r="A3909" s="148">
        <v>92706</v>
      </c>
      <c r="B3909" s="148" t="s">
        <v>24850</v>
      </c>
      <c r="C3909" s="220" t="s">
        <v>2</v>
      </c>
      <c r="D3909" s="219" t="s">
        <v>33454</v>
      </c>
    </row>
    <row r="3910" spans="1:4" ht="13.5">
      <c r="A3910" s="148">
        <v>92889</v>
      </c>
      <c r="B3910" s="148" t="s">
        <v>24851</v>
      </c>
      <c r="C3910" s="220" t="s">
        <v>2</v>
      </c>
      <c r="D3910" s="219" t="s">
        <v>33455</v>
      </c>
    </row>
    <row r="3911" spans="1:4" ht="13.5">
      <c r="A3911" s="148">
        <v>92890</v>
      </c>
      <c r="B3911" s="148" t="s">
        <v>24852</v>
      </c>
      <c r="C3911" s="220" t="s">
        <v>2</v>
      </c>
      <c r="D3911" s="219" t="s">
        <v>33456</v>
      </c>
    </row>
    <row r="3912" spans="1:4" ht="13.5">
      <c r="A3912" s="148">
        <v>92891</v>
      </c>
      <c r="B3912" s="148" t="s">
        <v>24853</v>
      </c>
      <c r="C3912" s="220" t="s">
        <v>2</v>
      </c>
      <c r="D3912" s="219" t="s">
        <v>33457</v>
      </c>
    </row>
    <row r="3913" spans="1:4" ht="13.5">
      <c r="A3913" s="148">
        <v>92892</v>
      </c>
      <c r="B3913" s="148" t="s">
        <v>24854</v>
      </c>
      <c r="C3913" s="220" t="s">
        <v>2</v>
      </c>
      <c r="D3913" s="219" t="s">
        <v>33458</v>
      </c>
    </row>
    <row r="3914" spans="1:4" ht="13.5">
      <c r="A3914" s="148">
        <v>92893</v>
      </c>
      <c r="B3914" s="148" t="s">
        <v>24855</v>
      </c>
      <c r="C3914" s="220" t="s">
        <v>2</v>
      </c>
      <c r="D3914" s="219" t="s">
        <v>33459</v>
      </c>
    </row>
    <row r="3915" spans="1:4" ht="13.5">
      <c r="A3915" s="148">
        <v>92894</v>
      </c>
      <c r="B3915" s="148" t="s">
        <v>24856</v>
      </c>
      <c r="C3915" s="220" t="s">
        <v>2</v>
      </c>
      <c r="D3915" s="219" t="s">
        <v>27351</v>
      </c>
    </row>
    <row r="3916" spans="1:4" ht="13.5">
      <c r="A3916" s="148">
        <v>92895</v>
      </c>
      <c r="B3916" s="148" t="s">
        <v>24857</v>
      </c>
      <c r="C3916" s="220" t="s">
        <v>2</v>
      </c>
      <c r="D3916" s="219" t="s">
        <v>33460</v>
      </c>
    </row>
    <row r="3917" spans="1:4" ht="13.5">
      <c r="A3917" s="148">
        <v>92896</v>
      </c>
      <c r="B3917" s="148" t="s">
        <v>24858</v>
      </c>
      <c r="C3917" s="220" t="s">
        <v>2</v>
      </c>
      <c r="D3917" s="219" t="s">
        <v>33461</v>
      </c>
    </row>
    <row r="3918" spans="1:4" ht="13.5">
      <c r="A3918" s="148">
        <v>92897</v>
      </c>
      <c r="B3918" s="148" t="s">
        <v>24859</v>
      </c>
      <c r="C3918" s="220" t="s">
        <v>2</v>
      </c>
      <c r="D3918" s="219" t="s">
        <v>33462</v>
      </c>
    </row>
    <row r="3919" spans="1:4" ht="13.5">
      <c r="A3919" s="148">
        <v>92898</v>
      </c>
      <c r="B3919" s="148" t="s">
        <v>24860</v>
      </c>
      <c r="C3919" s="220" t="s">
        <v>2</v>
      </c>
      <c r="D3919" s="219" t="s">
        <v>33463</v>
      </c>
    </row>
    <row r="3920" spans="1:4" ht="13.5">
      <c r="A3920" s="148">
        <v>92899</v>
      </c>
      <c r="B3920" s="148" t="s">
        <v>24861</v>
      </c>
      <c r="C3920" s="220" t="s">
        <v>2</v>
      </c>
      <c r="D3920" s="219" t="s">
        <v>33464</v>
      </c>
    </row>
    <row r="3921" spans="1:4" ht="13.5">
      <c r="A3921" s="148">
        <v>92900</v>
      </c>
      <c r="B3921" s="148" t="s">
        <v>24862</v>
      </c>
      <c r="C3921" s="220" t="s">
        <v>2</v>
      </c>
      <c r="D3921" s="219" t="s">
        <v>33465</v>
      </c>
    </row>
    <row r="3922" spans="1:4" ht="13.5">
      <c r="A3922" s="148">
        <v>92901</v>
      </c>
      <c r="B3922" s="148" t="s">
        <v>24863</v>
      </c>
      <c r="C3922" s="220" t="s">
        <v>2</v>
      </c>
      <c r="D3922" s="219" t="s">
        <v>33466</v>
      </c>
    </row>
    <row r="3923" spans="1:4" ht="13.5">
      <c r="A3923" s="148">
        <v>92902</v>
      </c>
      <c r="B3923" s="148" t="s">
        <v>24864</v>
      </c>
      <c r="C3923" s="220" t="s">
        <v>2</v>
      </c>
      <c r="D3923" s="219" t="s">
        <v>33422</v>
      </c>
    </row>
    <row r="3924" spans="1:4" ht="13.5">
      <c r="A3924" s="148">
        <v>92903</v>
      </c>
      <c r="B3924" s="148" t="s">
        <v>24865</v>
      </c>
      <c r="C3924" s="220" t="s">
        <v>2</v>
      </c>
      <c r="D3924" s="219" t="s">
        <v>33467</v>
      </c>
    </row>
    <row r="3925" spans="1:4" ht="13.5">
      <c r="A3925" s="148">
        <v>92904</v>
      </c>
      <c r="B3925" s="148" t="s">
        <v>24866</v>
      </c>
      <c r="C3925" s="220" t="s">
        <v>2</v>
      </c>
      <c r="D3925" s="219" t="s">
        <v>33468</v>
      </c>
    </row>
    <row r="3926" spans="1:4" ht="13.5">
      <c r="A3926" s="148">
        <v>92905</v>
      </c>
      <c r="B3926" s="148" t="s">
        <v>24867</v>
      </c>
      <c r="C3926" s="220" t="s">
        <v>2</v>
      </c>
      <c r="D3926" s="219" t="s">
        <v>28942</v>
      </c>
    </row>
    <row r="3927" spans="1:4" ht="13.5">
      <c r="A3927" s="148">
        <v>92906</v>
      </c>
      <c r="B3927" s="148" t="s">
        <v>24868</v>
      </c>
      <c r="C3927" s="220" t="s">
        <v>2</v>
      </c>
      <c r="D3927" s="219" t="s">
        <v>33469</v>
      </c>
    </row>
    <row r="3928" spans="1:4" ht="13.5">
      <c r="A3928" s="148">
        <v>92907</v>
      </c>
      <c r="B3928" s="148" t="s">
        <v>24869</v>
      </c>
      <c r="C3928" s="220" t="s">
        <v>2</v>
      </c>
      <c r="D3928" s="219" t="s">
        <v>33470</v>
      </c>
    </row>
    <row r="3929" spans="1:4" ht="13.5">
      <c r="A3929" s="148">
        <v>92908</v>
      </c>
      <c r="B3929" s="148" t="s">
        <v>24870</v>
      </c>
      <c r="C3929" s="220" t="s">
        <v>2</v>
      </c>
      <c r="D3929" s="219" t="s">
        <v>33470</v>
      </c>
    </row>
    <row r="3930" spans="1:4" ht="13.5">
      <c r="A3930" s="148">
        <v>92909</v>
      </c>
      <c r="B3930" s="148" t="s">
        <v>24871</v>
      </c>
      <c r="C3930" s="220" t="s">
        <v>2</v>
      </c>
      <c r="D3930" s="219" t="s">
        <v>33470</v>
      </c>
    </row>
    <row r="3931" spans="1:4" ht="13.5">
      <c r="A3931" s="148">
        <v>92910</v>
      </c>
      <c r="B3931" s="148" t="s">
        <v>24872</v>
      </c>
      <c r="C3931" s="220" t="s">
        <v>2</v>
      </c>
      <c r="D3931" s="219" t="s">
        <v>33471</v>
      </c>
    </row>
    <row r="3932" spans="1:4" ht="13.5">
      <c r="A3932" s="148">
        <v>92911</v>
      </c>
      <c r="B3932" s="148" t="s">
        <v>24873</v>
      </c>
      <c r="C3932" s="220" t="s">
        <v>2</v>
      </c>
      <c r="D3932" s="219" t="s">
        <v>33471</v>
      </c>
    </row>
    <row r="3933" spans="1:4" ht="13.5">
      <c r="A3933" s="148">
        <v>92912</v>
      </c>
      <c r="B3933" s="148" t="s">
        <v>24874</v>
      </c>
      <c r="C3933" s="220" t="s">
        <v>2</v>
      </c>
      <c r="D3933" s="219" t="s">
        <v>33472</v>
      </c>
    </row>
    <row r="3934" spans="1:4" ht="13.5">
      <c r="A3934" s="148">
        <v>92913</v>
      </c>
      <c r="B3934" s="148" t="s">
        <v>24875</v>
      </c>
      <c r="C3934" s="220" t="s">
        <v>2</v>
      </c>
      <c r="D3934" s="219" t="s">
        <v>33473</v>
      </c>
    </row>
    <row r="3935" spans="1:4" ht="13.5">
      <c r="A3935" s="148">
        <v>92914</v>
      </c>
      <c r="B3935" s="148" t="s">
        <v>24876</v>
      </c>
      <c r="C3935" s="220" t="s">
        <v>2</v>
      </c>
      <c r="D3935" s="219" t="s">
        <v>33473</v>
      </c>
    </row>
    <row r="3936" spans="1:4" ht="13.5">
      <c r="A3936" s="148">
        <v>92918</v>
      </c>
      <c r="B3936" s="148" t="s">
        <v>24877</v>
      </c>
      <c r="C3936" s="220" t="s">
        <v>2</v>
      </c>
      <c r="D3936" s="219" t="s">
        <v>32080</v>
      </c>
    </row>
    <row r="3937" spans="1:4" ht="13.5">
      <c r="A3937" s="148">
        <v>92920</v>
      </c>
      <c r="B3937" s="148" t="s">
        <v>24878</v>
      </c>
      <c r="C3937" s="220" t="s">
        <v>2</v>
      </c>
      <c r="D3937" s="219" t="s">
        <v>29849</v>
      </c>
    </row>
    <row r="3938" spans="1:4" ht="13.5">
      <c r="A3938" s="148">
        <v>92925</v>
      </c>
      <c r="B3938" s="148" t="s">
        <v>24879</v>
      </c>
      <c r="C3938" s="220" t="s">
        <v>2</v>
      </c>
      <c r="D3938" s="219" t="s">
        <v>33474</v>
      </c>
    </row>
    <row r="3939" spans="1:4" ht="13.5">
      <c r="A3939" s="148">
        <v>92926</v>
      </c>
      <c r="B3939" s="148" t="s">
        <v>24880</v>
      </c>
      <c r="C3939" s="220" t="s">
        <v>2</v>
      </c>
      <c r="D3939" s="219" t="s">
        <v>33475</v>
      </c>
    </row>
    <row r="3940" spans="1:4" ht="13.5">
      <c r="A3940" s="148">
        <v>92927</v>
      </c>
      <c r="B3940" s="148" t="s">
        <v>24881</v>
      </c>
      <c r="C3940" s="220" t="s">
        <v>2</v>
      </c>
      <c r="D3940" s="219" t="s">
        <v>33475</v>
      </c>
    </row>
    <row r="3941" spans="1:4" ht="13.5">
      <c r="A3941" s="148">
        <v>92928</v>
      </c>
      <c r="B3941" s="148" t="s">
        <v>24882</v>
      </c>
      <c r="C3941" s="220" t="s">
        <v>2</v>
      </c>
      <c r="D3941" s="219" t="s">
        <v>33476</v>
      </c>
    </row>
    <row r="3942" spans="1:4" ht="13.5">
      <c r="A3942" s="148">
        <v>92929</v>
      </c>
      <c r="B3942" s="148" t="s">
        <v>24883</v>
      </c>
      <c r="C3942" s="220" t="s">
        <v>2</v>
      </c>
      <c r="D3942" s="219" t="s">
        <v>33476</v>
      </c>
    </row>
    <row r="3943" spans="1:4" ht="13.5">
      <c r="A3943" s="148">
        <v>92930</v>
      </c>
      <c r="B3943" s="148" t="s">
        <v>24884</v>
      </c>
      <c r="C3943" s="220" t="s">
        <v>2</v>
      </c>
      <c r="D3943" s="219" t="s">
        <v>33476</v>
      </c>
    </row>
    <row r="3944" spans="1:4" ht="13.5">
      <c r="A3944" s="148">
        <v>92931</v>
      </c>
      <c r="B3944" s="148" t="s">
        <v>24885</v>
      </c>
      <c r="C3944" s="220" t="s">
        <v>2</v>
      </c>
      <c r="D3944" s="219" t="s">
        <v>29484</v>
      </c>
    </row>
    <row r="3945" spans="1:4" ht="13.5">
      <c r="A3945" s="148">
        <v>92932</v>
      </c>
      <c r="B3945" s="148" t="s">
        <v>24886</v>
      </c>
      <c r="C3945" s="220" t="s">
        <v>2</v>
      </c>
      <c r="D3945" s="219" t="s">
        <v>29484</v>
      </c>
    </row>
    <row r="3946" spans="1:4" ht="13.5">
      <c r="A3946" s="148">
        <v>92933</v>
      </c>
      <c r="B3946" s="148" t="s">
        <v>24887</v>
      </c>
      <c r="C3946" s="220" t="s">
        <v>2</v>
      </c>
      <c r="D3946" s="219" t="s">
        <v>29484</v>
      </c>
    </row>
    <row r="3947" spans="1:4" ht="13.5">
      <c r="A3947" s="148">
        <v>92934</v>
      </c>
      <c r="B3947" s="148" t="s">
        <v>24888</v>
      </c>
      <c r="C3947" s="220" t="s">
        <v>2</v>
      </c>
      <c r="D3947" s="219" t="s">
        <v>33477</v>
      </c>
    </row>
    <row r="3948" spans="1:4" ht="13.5">
      <c r="A3948" s="148">
        <v>92935</v>
      </c>
      <c r="B3948" s="148" t="s">
        <v>24889</v>
      </c>
      <c r="C3948" s="220" t="s">
        <v>2</v>
      </c>
      <c r="D3948" s="219" t="s">
        <v>33477</v>
      </c>
    </row>
    <row r="3949" spans="1:4" ht="13.5">
      <c r="A3949" s="148">
        <v>92936</v>
      </c>
      <c r="B3949" s="148" t="s">
        <v>24890</v>
      </c>
      <c r="C3949" s="220" t="s">
        <v>2</v>
      </c>
      <c r="D3949" s="219" t="s">
        <v>33478</v>
      </c>
    </row>
    <row r="3950" spans="1:4" ht="13.5">
      <c r="A3950" s="148">
        <v>92937</v>
      </c>
      <c r="B3950" s="148" t="s">
        <v>24891</v>
      </c>
      <c r="C3950" s="220" t="s">
        <v>2</v>
      </c>
      <c r="D3950" s="219" t="s">
        <v>33478</v>
      </c>
    </row>
    <row r="3951" spans="1:4" ht="13.5">
      <c r="A3951" s="148">
        <v>92938</v>
      </c>
      <c r="B3951" s="148" t="s">
        <v>24892</v>
      </c>
      <c r="C3951" s="220" t="s">
        <v>2</v>
      </c>
      <c r="D3951" s="219" t="s">
        <v>29590</v>
      </c>
    </row>
    <row r="3952" spans="1:4" ht="13.5">
      <c r="A3952" s="148">
        <v>92939</v>
      </c>
      <c r="B3952" s="148" t="s">
        <v>24893</v>
      </c>
      <c r="C3952" s="220" t="s">
        <v>2</v>
      </c>
      <c r="D3952" s="219" t="s">
        <v>33479</v>
      </c>
    </row>
    <row r="3953" spans="1:4" ht="13.5">
      <c r="A3953" s="148">
        <v>92940</v>
      </c>
      <c r="B3953" s="148" t="s">
        <v>24894</v>
      </c>
      <c r="C3953" s="220" t="s">
        <v>2</v>
      </c>
      <c r="D3953" s="219" t="s">
        <v>33480</v>
      </c>
    </row>
    <row r="3954" spans="1:4" ht="13.5">
      <c r="A3954" s="148">
        <v>92941</v>
      </c>
      <c r="B3954" s="148" t="s">
        <v>24895</v>
      </c>
      <c r="C3954" s="220" t="s">
        <v>2</v>
      </c>
      <c r="D3954" s="219" t="s">
        <v>33481</v>
      </c>
    </row>
    <row r="3955" spans="1:4" ht="13.5">
      <c r="A3955" s="148">
        <v>92942</v>
      </c>
      <c r="B3955" s="148" t="s">
        <v>24896</v>
      </c>
      <c r="C3955" s="220" t="s">
        <v>2</v>
      </c>
      <c r="D3955" s="219" t="s">
        <v>33481</v>
      </c>
    </row>
    <row r="3956" spans="1:4" ht="13.5">
      <c r="A3956" s="148">
        <v>92943</v>
      </c>
      <c r="B3956" s="148" t="s">
        <v>24897</v>
      </c>
      <c r="C3956" s="220" t="s">
        <v>2</v>
      </c>
      <c r="D3956" s="219" t="s">
        <v>33482</v>
      </c>
    </row>
    <row r="3957" spans="1:4" ht="13.5">
      <c r="A3957" s="148">
        <v>92944</v>
      </c>
      <c r="B3957" s="148" t="s">
        <v>24898</v>
      </c>
      <c r="C3957" s="220" t="s">
        <v>2</v>
      </c>
      <c r="D3957" s="219" t="s">
        <v>33482</v>
      </c>
    </row>
    <row r="3958" spans="1:4" ht="13.5">
      <c r="A3958" s="148">
        <v>92945</v>
      </c>
      <c r="B3958" s="148" t="s">
        <v>24899</v>
      </c>
      <c r="C3958" s="220" t="s">
        <v>2</v>
      </c>
      <c r="D3958" s="219" t="s">
        <v>33482</v>
      </c>
    </row>
    <row r="3959" spans="1:4" ht="13.5">
      <c r="A3959" s="148">
        <v>92946</v>
      </c>
      <c r="B3959" s="148" t="s">
        <v>24900</v>
      </c>
      <c r="C3959" s="220" t="s">
        <v>2</v>
      </c>
      <c r="D3959" s="219" t="s">
        <v>33483</v>
      </c>
    </row>
    <row r="3960" spans="1:4" ht="13.5">
      <c r="A3960" s="148">
        <v>92947</v>
      </c>
      <c r="B3960" s="148" t="s">
        <v>24901</v>
      </c>
      <c r="C3960" s="220" t="s">
        <v>2</v>
      </c>
      <c r="D3960" s="219" t="s">
        <v>33483</v>
      </c>
    </row>
    <row r="3961" spans="1:4" ht="13.5">
      <c r="A3961" s="148">
        <v>92948</v>
      </c>
      <c r="B3961" s="148" t="s">
        <v>24902</v>
      </c>
      <c r="C3961" s="220" t="s">
        <v>2</v>
      </c>
      <c r="D3961" s="219" t="s">
        <v>33483</v>
      </c>
    </row>
    <row r="3962" spans="1:4" ht="13.5">
      <c r="A3962" s="148">
        <v>92949</v>
      </c>
      <c r="B3962" s="148" t="s">
        <v>24903</v>
      </c>
      <c r="C3962" s="220" t="s">
        <v>2</v>
      </c>
      <c r="D3962" s="219" t="s">
        <v>33330</v>
      </c>
    </row>
    <row r="3963" spans="1:4" ht="13.5">
      <c r="A3963" s="148">
        <v>92950</v>
      </c>
      <c r="B3963" s="148" t="s">
        <v>24904</v>
      </c>
      <c r="C3963" s="220" t="s">
        <v>2</v>
      </c>
      <c r="D3963" s="219" t="s">
        <v>33330</v>
      </c>
    </row>
    <row r="3964" spans="1:4" ht="13.5">
      <c r="A3964" s="148">
        <v>92951</v>
      </c>
      <c r="B3964" s="148" t="s">
        <v>24905</v>
      </c>
      <c r="C3964" s="220" t="s">
        <v>2</v>
      </c>
      <c r="D3964" s="219" t="s">
        <v>33484</v>
      </c>
    </row>
    <row r="3965" spans="1:4" ht="13.5">
      <c r="A3965" s="148">
        <v>92952</v>
      </c>
      <c r="B3965" s="148" t="s">
        <v>24906</v>
      </c>
      <c r="C3965" s="220" t="s">
        <v>2</v>
      </c>
      <c r="D3965" s="219" t="s">
        <v>33484</v>
      </c>
    </row>
    <row r="3966" spans="1:4" ht="13.5">
      <c r="A3966" s="148">
        <v>92953</v>
      </c>
      <c r="B3966" s="148" t="s">
        <v>24907</v>
      </c>
      <c r="C3966" s="220" t="s">
        <v>2</v>
      </c>
      <c r="D3966" s="219" t="s">
        <v>27416</v>
      </c>
    </row>
    <row r="3967" spans="1:4" ht="13.5">
      <c r="A3967" s="148">
        <v>93050</v>
      </c>
      <c r="B3967" s="148" t="s">
        <v>9651</v>
      </c>
      <c r="C3967" s="220" t="s">
        <v>2</v>
      </c>
      <c r="D3967" s="219" t="s">
        <v>33485</v>
      </c>
    </row>
    <row r="3968" spans="1:4" ht="13.5">
      <c r="A3968" s="148">
        <v>93051</v>
      </c>
      <c r="B3968" s="148" t="s">
        <v>9652</v>
      </c>
      <c r="C3968" s="220" t="s">
        <v>2</v>
      </c>
      <c r="D3968" s="219" t="s">
        <v>33486</v>
      </c>
    </row>
    <row r="3969" spans="1:4" ht="13.5">
      <c r="A3969" s="148">
        <v>93052</v>
      </c>
      <c r="B3969" s="148" t="s">
        <v>9653</v>
      </c>
      <c r="C3969" s="220" t="s">
        <v>2</v>
      </c>
      <c r="D3969" s="219" t="s">
        <v>33487</v>
      </c>
    </row>
    <row r="3970" spans="1:4" ht="13.5">
      <c r="A3970" s="148">
        <v>93054</v>
      </c>
      <c r="B3970" s="148" t="s">
        <v>9654</v>
      </c>
      <c r="C3970" s="220" t="s">
        <v>2</v>
      </c>
      <c r="D3970" s="219" t="s">
        <v>33291</v>
      </c>
    </row>
    <row r="3971" spans="1:4" ht="13.5">
      <c r="A3971" s="148">
        <v>93055</v>
      </c>
      <c r="B3971" s="148" t="s">
        <v>9655</v>
      </c>
      <c r="C3971" s="220" t="s">
        <v>2</v>
      </c>
      <c r="D3971" s="219" t="s">
        <v>28245</v>
      </c>
    </row>
    <row r="3972" spans="1:4" ht="13.5">
      <c r="A3972" s="148">
        <v>93056</v>
      </c>
      <c r="B3972" s="148" t="s">
        <v>9656</v>
      </c>
      <c r="C3972" s="220" t="s">
        <v>2</v>
      </c>
      <c r="D3972" s="219" t="s">
        <v>33377</v>
      </c>
    </row>
    <row r="3973" spans="1:4" ht="13.5">
      <c r="A3973" s="148">
        <v>93057</v>
      </c>
      <c r="B3973" s="148" t="s">
        <v>9657</v>
      </c>
      <c r="C3973" s="220" t="s">
        <v>2</v>
      </c>
      <c r="D3973" s="219" t="s">
        <v>33488</v>
      </c>
    </row>
    <row r="3974" spans="1:4" ht="13.5">
      <c r="A3974" s="148">
        <v>93058</v>
      </c>
      <c r="B3974" s="148" t="s">
        <v>9658</v>
      </c>
      <c r="C3974" s="220" t="s">
        <v>2</v>
      </c>
      <c r="D3974" s="219" t="s">
        <v>33489</v>
      </c>
    </row>
    <row r="3975" spans="1:4" ht="13.5">
      <c r="A3975" s="148">
        <v>93059</v>
      </c>
      <c r="B3975" s="148" t="s">
        <v>9659</v>
      </c>
      <c r="C3975" s="220" t="s">
        <v>2</v>
      </c>
      <c r="D3975" s="219" t="s">
        <v>33490</v>
      </c>
    </row>
    <row r="3976" spans="1:4" ht="13.5">
      <c r="A3976" s="148">
        <v>93060</v>
      </c>
      <c r="B3976" s="148" t="s">
        <v>9660</v>
      </c>
      <c r="C3976" s="220" t="s">
        <v>2</v>
      </c>
      <c r="D3976" s="219" t="s">
        <v>33491</v>
      </c>
    </row>
    <row r="3977" spans="1:4" ht="13.5">
      <c r="A3977" s="148">
        <v>93061</v>
      </c>
      <c r="B3977" s="148" t="s">
        <v>9661</v>
      </c>
      <c r="C3977" s="220" t="s">
        <v>2</v>
      </c>
      <c r="D3977" s="219" t="s">
        <v>33312</v>
      </c>
    </row>
    <row r="3978" spans="1:4" ht="13.5">
      <c r="A3978" s="148">
        <v>93062</v>
      </c>
      <c r="B3978" s="148" t="s">
        <v>9662</v>
      </c>
      <c r="C3978" s="220" t="s">
        <v>2</v>
      </c>
      <c r="D3978" s="219" t="s">
        <v>33492</v>
      </c>
    </row>
    <row r="3979" spans="1:4" ht="13.5">
      <c r="A3979" s="148">
        <v>93063</v>
      </c>
      <c r="B3979" s="148" t="s">
        <v>9663</v>
      </c>
      <c r="C3979" s="220" t="s">
        <v>2</v>
      </c>
      <c r="D3979" s="219" t="s">
        <v>33493</v>
      </c>
    </row>
    <row r="3980" spans="1:4" ht="13.5">
      <c r="A3980" s="148">
        <v>93064</v>
      </c>
      <c r="B3980" s="148" t="s">
        <v>9664</v>
      </c>
      <c r="C3980" s="220" t="s">
        <v>2</v>
      </c>
      <c r="D3980" s="219" t="s">
        <v>33494</v>
      </c>
    </row>
    <row r="3981" spans="1:4" ht="13.5">
      <c r="A3981" s="148">
        <v>93065</v>
      </c>
      <c r="B3981" s="148" t="s">
        <v>9665</v>
      </c>
      <c r="C3981" s="220" t="s">
        <v>2</v>
      </c>
      <c r="D3981" s="219" t="s">
        <v>29653</v>
      </c>
    </row>
    <row r="3982" spans="1:4" ht="13.5">
      <c r="A3982" s="148">
        <v>93066</v>
      </c>
      <c r="B3982" s="148" t="s">
        <v>9666</v>
      </c>
      <c r="C3982" s="220" t="s">
        <v>2</v>
      </c>
      <c r="D3982" s="219" t="s">
        <v>33495</v>
      </c>
    </row>
    <row r="3983" spans="1:4" ht="13.5">
      <c r="A3983" s="148">
        <v>93067</v>
      </c>
      <c r="B3983" s="148" t="s">
        <v>9667</v>
      </c>
      <c r="C3983" s="220" t="s">
        <v>2</v>
      </c>
      <c r="D3983" s="219" t="s">
        <v>29263</v>
      </c>
    </row>
    <row r="3984" spans="1:4" ht="13.5">
      <c r="A3984" s="148">
        <v>93068</v>
      </c>
      <c r="B3984" s="148" t="s">
        <v>9668</v>
      </c>
      <c r="C3984" s="220" t="s">
        <v>2</v>
      </c>
      <c r="D3984" s="219" t="s">
        <v>33496</v>
      </c>
    </row>
    <row r="3985" spans="1:4" ht="13.5">
      <c r="A3985" s="148">
        <v>93069</v>
      </c>
      <c r="B3985" s="148" t="s">
        <v>9669</v>
      </c>
      <c r="C3985" s="220" t="s">
        <v>2</v>
      </c>
      <c r="D3985" s="219" t="s">
        <v>33497</v>
      </c>
    </row>
    <row r="3986" spans="1:4" ht="13.5">
      <c r="A3986" s="148">
        <v>93070</v>
      </c>
      <c r="B3986" s="148" t="s">
        <v>9670</v>
      </c>
      <c r="C3986" s="220" t="s">
        <v>2</v>
      </c>
      <c r="D3986" s="219" t="s">
        <v>33378</v>
      </c>
    </row>
    <row r="3987" spans="1:4" ht="13.5">
      <c r="A3987" s="148">
        <v>93071</v>
      </c>
      <c r="B3987" s="148" t="s">
        <v>9671</v>
      </c>
      <c r="C3987" s="220" t="s">
        <v>2</v>
      </c>
      <c r="D3987" s="219" t="s">
        <v>33498</v>
      </c>
    </row>
    <row r="3988" spans="1:4" ht="13.5">
      <c r="A3988" s="148">
        <v>93072</v>
      </c>
      <c r="B3988" s="148" t="s">
        <v>9672</v>
      </c>
      <c r="C3988" s="220" t="s">
        <v>2</v>
      </c>
      <c r="D3988" s="219" t="s">
        <v>33499</v>
      </c>
    </row>
    <row r="3989" spans="1:4" ht="13.5">
      <c r="A3989" s="148">
        <v>93073</v>
      </c>
      <c r="B3989" s="148" t="s">
        <v>9673</v>
      </c>
      <c r="C3989" s="220" t="s">
        <v>2</v>
      </c>
      <c r="D3989" s="219" t="s">
        <v>33500</v>
      </c>
    </row>
    <row r="3990" spans="1:4" ht="13.5">
      <c r="A3990" s="148">
        <v>93074</v>
      </c>
      <c r="B3990" s="148" t="s">
        <v>9674</v>
      </c>
      <c r="C3990" s="220" t="s">
        <v>2</v>
      </c>
      <c r="D3990" s="219" t="s">
        <v>33385</v>
      </c>
    </row>
    <row r="3991" spans="1:4" ht="13.5">
      <c r="A3991" s="148">
        <v>93075</v>
      </c>
      <c r="B3991" s="148" t="s">
        <v>9675</v>
      </c>
      <c r="C3991" s="220" t="s">
        <v>2</v>
      </c>
      <c r="D3991" s="219" t="s">
        <v>33501</v>
      </c>
    </row>
    <row r="3992" spans="1:4" ht="13.5">
      <c r="A3992" s="148">
        <v>93076</v>
      </c>
      <c r="B3992" s="148" t="s">
        <v>9676</v>
      </c>
      <c r="C3992" s="220" t="s">
        <v>2</v>
      </c>
      <c r="D3992" s="219" t="s">
        <v>33502</v>
      </c>
    </row>
    <row r="3993" spans="1:4" ht="13.5">
      <c r="A3993" s="148">
        <v>93077</v>
      </c>
      <c r="B3993" s="148" t="s">
        <v>9677</v>
      </c>
      <c r="C3993" s="220" t="s">
        <v>2</v>
      </c>
      <c r="D3993" s="219" t="s">
        <v>30816</v>
      </c>
    </row>
    <row r="3994" spans="1:4" ht="13.5">
      <c r="A3994" s="148">
        <v>93078</v>
      </c>
      <c r="B3994" s="148" t="s">
        <v>9678</v>
      </c>
      <c r="C3994" s="220" t="s">
        <v>2</v>
      </c>
      <c r="D3994" s="219" t="s">
        <v>33503</v>
      </c>
    </row>
    <row r="3995" spans="1:4" ht="13.5">
      <c r="A3995" s="148">
        <v>93079</v>
      </c>
      <c r="B3995" s="148" t="s">
        <v>9679</v>
      </c>
      <c r="C3995" s="220" t="s">
        <v>2</v>
      </c>
      <c r="D3995" s="219" t="s">
        <v>33504</v>
      </c>
    </row>
    <row r="3996" spans="1:4" ht="13.5">
      <c r="A3996" s="148">
        <v>93080</v>
      </c>
      <c r="B3996" s="148" t="s">
        <v>9680</v>
      </c>
      <c r="C3996" s="220" t="s">
        <v>2</v>
      </c>
      <c r="D3996" s="219" t="s">
        <v>29904</v>
      </c>
    </row>
    <row r="3997" spans="1:4" ht="13.5">
      <c r="A3997" s="148">
        <v>93081</v>
      </c>
      <c r="B3997" s="148" t="s">
        <v>9681</v>
      </c>
      <c r="C3997" s="220" t="s">
        <v>2</v>
      </c>
      <c r="D3997" s="219" t="s">
        <v>27813</v>
      </c>
    </row>
    <row r="3998" spans="1:4" ht="13.5">
      <c r="A3998" s="148">
        <v>93082</v>
      </c>
      <c r="B3998" s="148" t="s">
        <v>9682</v>
      </c>
      <c r="C3998" s="220" t="s">
        <v>2</v>
      </c>
      <c r="D3998" s="219" t="s">
        <v>27599</v>
      </c>
    </row>
    <row r="3999" spans="1:4" ht="13.5">
      <c r="A3999" s="148">
        <v>93083</v>
      </c>
      <c r="B3999" s="148" t="s">
        <v>9683</v>
      </c>
      <c r="C3999" s="220" t="s">
        <v>2</v>
      </c>
      <c r="D3999" s="219" t="s">
        <v>33505</v>
      </c>
    </row>
    <row r="4000" spans="1:4" ht="13.5">
      <c r="A4000" s="148">
        <v>93084</v>
      </c>
      <c r="B4000" s="148" t="s">
        <v>9684</v>
      </c>
      <c r="C4000" s="220" t="s">
        <v>2</v>
      </c>
      <c r="D4000" s="219" t="s">
        <v>30532</v>
      </c>
    </row>
    <row r="4001" spans="1:4" ht="13.5">
      <c r="A4001" s="148">
        <v>93085</v>
      </c>
      <c r="B4001" s="148" t="s">
        <v>9685</v>
      </c>
      <c r="C4001" s="220" t="s">
        <v>2</v>
      </c>
      <c r="D4001" s="219" t="s">
        <v>33506</v>
      </c>
    </row>
    <row r="4002" spans="1:4" ht="13.5">
      <c r="A4002" s="148">
        <v>93086</v>
      </c>
      <c r="B4002" s="148" t="s">
        <v>9686</v>
      </c>
      <c r="C4002" s="220" t="s">
        <v>2</v>
      </c>
      <c r="D4002" s="219" t="s">
        <v>33507</v>
      </c>
    </row>
    <row r="4003" spans="1:4" ht="13.5">
      <c r="A4003" s="148">
        <v>93087</v>
      </c>
      <c r="B4003" s="148" t="s">
        <v>9687</v>
      </c>
      <c r="C4003" s="220" t="s">
        <v>2</v>
      </c>
      <c r="D4003" s="219" t="s">
        <v>33508</v>
      </c>
    </row>
    <row r="4004" spans="1:4" ht="13.5">
      <c r="A4004" s="148">
        <v>93088</v>
      </c>
      <c r="B4004" s="148" t="s">
        <v>9688</v>
      </c>
      <c r="C4004" s="220" t="s">
        <v>2</v>
      </c>
      <c r="D4004" s="219" t="s">
        <v>30467</v>
      </c>
    </row>
    <row r="4005" spans="1:4" ht="13.5">
      <c r="A4005" s="148">
        <v>93089</v>
      </c>
      <c r="B4005" s="148" t="s">
        <v>9689</v>
      </c>
      <c r="C4005" s="220" t="s">
        <v>2</v>
      </c>
      <c r="D4005" s="219" t="s">
        <v>33509</v>
      </c>
    </row>
    <row r="4006" spans="1:4" ht="13.5">
      <c r="A4006" s="148">
        <v>93090</v>
      </c>
      <c r="B4006" s="148" t="s">
        <v>9690</v>
      </c>
      <c r="C4006" s="220" t="s">
        <v>2</v>
      </c>
      <c r="D4006" s="219" t="s">
        <v>33386</v>
      </c>
    </row>
    <row r="4007" spans="1:4" ht="13.5">
      <c r="A4007" s="148">
        <v>93091</v>
      </c>
      <c r="B4007" s="148" t="s">
        <v>9691</v>
      </c>
      <c r="C4007" s="220" t="s">
        <v>2</v>
      </c>
      <c r="D4007" s="219" t="s">
        <v>31168</v>
      </c>
    </row>
    <row r="4008" spans="1:4" ht="13.5">
      <c r="A4008" s="148">
        <v>93092</v>
      </c>
      <c r="B4008" s="148" t="s">
        <v>9692</v>
      </c>
      <c r="C4008" s="220" t="s">
        <v>2</v>
      </c>
      <c r="D4008" s="219" t="s">
        <v>33510</v>
      </c>
    </row>
    <row r="4009" spans="1:4" ht="13.5">
      <c r="A4009" s="148">
        <v>93093</v>
      </c>
      <c r="B4009" s="148" t="s">
        <v>9693</v>
      </c>
      <c r="C4009" s="220" t="s">
        <v>2</v>
      </c>
      <c r="D4009" s="219" t="s">
        <v>33511</v>
      </c>
    </row>
    <row r="4010" spans="1:4" ht="13.5">
      <c r="A4010" s="148">
        <v>93094</v>
      </c>
      <c r="B4010" s="148" t="s">
        <v>9694</v>
      </c>
      <c r="C4010" s="220" t="s">
        <v>2</v>
      </c>
      <c r="D4010" s="219" t="s">
        <v>33512</v>
      </c>
    </row>
    <row r="4011" spans="1:4" ht="13.5">
      <c r="A4011" s="148">
        <v>93095</v>
      </c>
      <c r="B4011" s="148" t="s">
        <v>9695</v>
      </c>
      <c r="C4011" s="220" t="s">
        <v>2</v>
      </c>
      <c r="D4011" s="219" t="s">
        <v>33513</v>
      </c>
    </row>
    <row r="4012" spans="1:4" ht="13.5">
      <c r="A4012" s="148">
        <v>93096</v>
      </c>
      <c r="B4012" s="148" t="s">
        <v>9696</v>
      </c>
      <c r="C4012" s="220" t="s">
        <v>2</v>
      </c>
      <c r="D4012" s="219" t="s">
        <v>31955</v>
      </c>
    </row>
    <row r="4013" spans="1:4" ht="13.5">
      <c r="A4013" s="148">
        <v>93097</v>
      </c>
      <c r="B4013" s="148" t="s">
        <v>9697</v>
      </c>
      <c r="C4013" s="220" t="s">
        <v>2</v>
      </c>
      <c r="D4013" s="219" t="s">
        <v>27872</v>
      </c>
    </row>
    <row r="4014" spans="1:4" ht="13.5">
      <c r="A4014" s="148">
        <v>93098</v>
      </c>
      <c r="B4014" s="148" t="s">
        <v>9698</v>
      </c>
      <c r="C4014" s="220" t="s">
        <v>2</v>
      </c>
      <c r="D4014" s="219" t="s">
        <v>27716</v>
      </c>
    </row>
    <row r="4015" spans="1:4" ht="13.5">
      <c r="A4015" s="148">
        <v>93099</v>
      </c>
      <c r="B4015" s="148" t="s">
        <v>9699</v>
      </c>
      <c r="C4015" s="220" t="s">
        <v>2</v>
      </c>
      <c r="D4015" s="219" t="s">
        <v>28650</v>
      </c>
    </row>
    <row r="4016" spans="1:4" ht="13.5">
      <c r="A4016" s="148">
        <v>93100</v>
      </c>
      <c r="B4016" s="148" t="s">
        <v>9700</v>
      </c>
      <c r="C4016" s="220" t="s">
        <v>2</v>
      </c>
      <c r="D4016" s="219" t="s">
        <v>33219</v>
      </c>
    </row>
    <row r="4017" spans="1:4" ht="13.5">
      <c r="A4017" s="148">
        <v>93101</v>
      </c>
      <c r="B4017" s="148" t="s">
        <v>9701</v>
      </c>
      <c r="C4017" s="220" t="s">
        <v>2</v>
      </c>
      <c r="D4017" s="219" t="s">
        <v>33514</v>
      </c>
    </row>
    <row r="4018" spans="1:4" ht="13.5">
      <c r="A4018" s="148">
        <v>93102</v>
      </c>
      <c r="B4018" s="148" t="s">
        <v>9702</v>
      </c>
      <c r="C4018" s="220" t="s">
        <v>2</v>
      </c>
      <c r="D4018" s="219" t="s">
        <v>32662</v>
      </c>
    </row>
    <row r="4019" spans="1:4" ht="13.5">
      <c r="A4019" s="148">
        <v>93103</v>
      </c>
      <c r="B4019" s="148" t="s">
        <v>9703</v>
      </c>
      <c r="C4019" s="220" t="s">
        <v>2</v>
      </c>
      <c r="D4019" s="219" t="s">
        <v>26389</v>
      </c>
    </row>
    <row r="4020" spans="1:4" ht="13.5">
      <c r="A4020" s="148">
        <v>93104</v>
      </c>
      <c r="B4020" s="148" t="s">
        <v>9704</v>
      </c>
      <c r="C4020" s="220" t="s">
        <v>2</v>
      </c>
      <c r="D4020" s="219" t="s">
        <v>26503</v>
      </c>
    </row>
    <row r="4021" spans="1:4" ht="13.5">
      <c r="A4021" s="148">
        <v>93105</v>
      </c>
      <c r="B4021" s="148" t="s">
        <v>9705</v>
      </c>
      <c r="C4021" s="220" t="s">
        <v>2</v>
      </c>
      <c r="D4021" s="219" t="s">
        <v>33515</v>
      </c>
    </row>
    <row r="4022" spans="1:4" ht="13.5">
      <c r="A4022" s="148">
        <v>93106</v>
      </c>
      <c r="B4022" s="148" t="s">
        <v>9706</v>
      </c>
      <c r="C4022" s="220" t="s">
        <v>2</v>
      </c>
      <c r="D4022" s="219" t="s">
        <v>33516</v>
      </c>
    </row>
    <row r="4023" spans="1:4" ht="13.5">
      <c r="A4023" s="148">
        <v>93107</v>
      </c>
      <c r="B4023" s="148" t="s">
        <v>9707</v>
      </c>
      <c r="C4023" s="220" t="s">
        <v>2</v>
      </c>
      <c r="D4023" s="219" t="s">
        <v>27358</v>
      </c>
    </row>
    <row r="4024" spans="1:4" ht="13.5">
      <c r="A4024" s="148">
        <v>93108</v>
      </c>
      <c r="B4024" s="148" t="s">
        <v>9708</v>
      </c>
      <c r="C4024" s="220" t="s">
        <v>2</v>
      </c>
      <c r="D4024" s="219" t="s">
        <v>32287</v>
      </c>
    </row>
    <row r="4025" spans="1:4" ht="13.5">
      <c r="A4025" s="148">
        <v>93109</v>
      </c>
      <c r="B4025" s="148" t="s">
        <v>9709</v>
      </c>
      <c r="C4025" s="220" t="s">
        <v>2</v>
      </c>
      <c r="D4025" s="219" t="s">
        <v>33517</v>
      </c>
    </row>
    <row r="4026" spans="1:4" ht="13.5">
      <c r="A4026" s="148">
        <v>93110</v>
      </c>
      <c r="B4026" s="148" t="s">
        <v>9710</v>
      </c>
      <c r="C4026" s="220" t="s">
        <v>2</v>
      </c>
      <c r="D4026" s="219" t="s">
        <v>27711</v>
      </c>
    </row>
    <row r="4027" spans="1:4" ht="13.5">
      <c r="A4027" s="148">
        <v>93111</v>
      </c>
      <c r="B4027" s="148" t="s">
        <v>9711</v>
      </c>
      <c r="C4027" s="220" t="s">
        <v>2</v>
      </c>
      <c r="D4027" s="219" t="s">
        <v>29332</v>
      </c>
    </row>
    <row r="4028" spans="1:4" ht="13.5">
      <c r="A4028" s="148">
        <v>93112</v>
      </c>
      <c r="B4028" s="148" t="s">
        <v>9712</v>
      </c>
      <c r="C4028" s="220" t="s">
        <v>2</v>
      </c>
      <c r="D4028" s="219" t="s">
        <v>33518</v>
      </c>
    </row>
    <row r="4029" spans="1:4" ht="13.5">
      <c r="A4029" s="148">
        <v>93113</v>
      </c>
      <c r="B4029" s="148" t="s">
        <v>9713</v>
      </c>
      <c r="C4029" s="220" t="s">
        <v>2</v>
      </c>
      <c r="D4029" s="219" t="s">
        <v>33388</v>
      </c>
    </row>
    <row r="4030" spans="1:4" ht="13.5">
      <c r="A4030" s="148">
        <v>93114</v>
      </c>
      <c r="B4030" s="148" t="s">
        <v>9714</v>
      </c>
      <c r="C4030" s="220" t="s">
        <v>2</v>
      </c>
      <c r="D4030" s="219" t="s">
        <v>33519</v>
      </c>
    </row>
    <row r="4031" spans="1:4" ht="13.5">
      <c r="A4031" s="148">
        <v>93115</v>
      </c>
      <c r="B4031" s="148" t="s">
        <v>9715</v>
      </c>
      <c r="C4031" s="220" t="s">
        <v>2</v>
      </c>
      <c r="D4031" s="219" t="s">
        <v>33520</v>
      </c>
    </row>
    <row r="4032" spans="1:4" ht="13.5">
      <c r="A4032" s="148">
        <v>93116</v>
      </c>
      <c r="B4032" s="148" t="s">
        <v>9716</v>
      </c>
      <c r="C4032" s="220" t="s">
        <v>2</v>
      </c>
      <c r="D4032" s="219" t="s">
        <v>33521</v>
      </c>
    </row>
    <row r="4033" spans="1:4" ht="13.5">
      <c r="A4033" s="148">
        <v>93117</v>
      </c>
      <c r="B4033" s="148" t="s">
        <v>9717</v>
      </c>
      <c r="C4033" s="220" t="s">
        <v>2</v>
      </c>
      <c r="D4033" s="219" t="s">
        <v>33522</v>
      </c>
    </row>
    <row r="4034" spans="1:4" ht="13.5">
      <c r="A4034" s="148">
        <v>93118</v>
      </c>
      <c r="B4034" s="148" t="s">
        <v>9718</v>
      </c>
      <c r="C4034" s="220" t="s">
        <v>2</v>
      </c>
      <c r="D4034" s="219" t="s">
        <v>33523</v>
      </c>
    </row>
    <row r="4035" spans="1:4" ht="13.5">
      <c r="A4035" s="148">
        <v>93119</v>
      </c>
      <c r="B4035" s="148" t="s">
        <v>9719</v>
      </c>
      <c r="C4035" s="220" t="s">
        <v>2</v>
      </c>
      <c r="D4035" s="219" t="s">
        <v>31202</v>
      </c>
    </row>
    <row r="4036" spans="1:4" ht="13.5">
      <c r="A4036" s="148">
        <v>93120</v>
      </c>
      <c r="B4036" s="148" t="s">
        <v>9720</v>
      </c>
      <c r="C4036" s="220" t="s">
        <v>2</v>
      </c>
      <c r="D4036" s="219" t="s">
        <v>33524</v>
      </c>
    </row>
    <row r="4037" spans="1:4" ht="13.5">
      <c r="A4037" s="148">
        <v>93121</v>
      </c>
      <c r="B4037" s="148" t="s">
        <v>9721</v>
      </c>
      <c r="C4037" s="220" t="s">
        <v>2</v>
      </c>
      <c r="D4037" s="219" t="s">
        <v>33525</v>
      </c>
    </row>
    <row r="4038" spans="1:4" ht="13.5">
      <c r="A4038" s="148">
        <v>93122</v>
      </c>
      <c r="B4038" s="148" t="s">
        <v>9722</v>
      </c>
      <c r="C4038" s="220" t="s">
        <v>2</v>
      </c>
      <c r="D4038" s="219" t="s">
        <v>28638</v>
      </c>
    </row>
    <row r="4039" spans="1:4" ht="13.5">
      <c r="A4039" s="148">
        <v>93123</v>
      </c>
      <c r="B4039" s="148" t="s">
        <v>9723</v>
      </c>
      <c r="C4039" s="220" t="s">
        <v>2</v>
      </c>
      <c r="D4039" s="219" t="s">
        <v>32671</v>
      </c>
    </row>
    <row r="4040" spans="1:4" ht="13.5">
      <c r="A4040" s="148">
        <v>93124</v>
      </c>
      <c r="B4040" s="148" t="s">
        <v>9724</v>
      </c>
      <c r="C4040" s="220" t="s">
        <v>2</v>
      </c>
      <c r="D4040" s="219" t="s">
        <v>33526</v>
      </c>
    </row>
    <row r="4041" spans="1:4" ht="13.5">
      <c r="A4041" s="148">
        <v>93125</v>
      </c>
      <c r="B4041" s="148" t="s">
        <v>9725</v>
      </c>
      <c r="C4041" s="220" t="s">
        <v>2</v>
      </c>
      <c r="D4041" s="219" t="s">
        <v>33527</v>
      </c>
    </row>
    <row r="4042" spans="1:4" ht="13.5">
      <c r="A4042" s="148">
        <v>93126</v>
      </c>
      <c r="B4042" s="148" t="s">
        <v>9726</v>
      </c>
      <c r="C4042" s="220" t="s">
        <v>2</v>
      </c>
      <c r="D4042" s="219" t="s">
        <v>33528</v>
      </c>
    </row>
    <row r="4043" spans="1:4" ht="13.5">
      <c r="A4043" s="148">
        <v>93133</v>
      </c>
      <c r="B4043" s="148" t="s">
        <v>9727</v>
      </c>
      <c r="C4043" s="220" t="s">
        <v>2</v>
      </c>
      <c r="D4043" s="219" t="s">
        <v>28526</v>
      </c>
    </row>
    <row r="4044" spans="1:4" ht="13.5">
      <c r="A4044" s="148">
        <v>94465</v>
      </c>
      <c r="B4044" s="148" t="s">
        <v>9728</v>
      </c>
      <c r="C4044" s="220" t="s">
        <v>2</v>
      </c>
      <c r="D4044" s="219" t="s">
        <v>33529</v>
      </c>
    </row>
    <row r="4045" spans="1:4" ht="13.5">
      <c r="A4045" s="148">
        <v>94466</v>
      </c>
      <c r="B4045" s="148" t="s">
        <v>9729</v>
      </c>
      <c r="C4045" s="220" t="s">
        <v>2</v>
      </c>
      <c r="D4045" s="219" t="s">
        <v>27897</v>
      </c>
    </row>
    <row r="4046" spans="1:4" ht="13.5">
      <c r="A4046" s="148">
        <v>94467</v>
      </c>
      <c r="B4046" s="148" t="s">
        <v>9730</v>
      </c>
      <c r="C4046" s="220" t="s">
        <v>2</v>
      </c>
      <c r="D4046" s="219" t="s">
        <v>33530</v>
      </c>
    </row>
    <row r="4047" spans="1:4" ht="13.5">
      <c r="A4047" s="148">
        <v>94468</v>
      </c>
      <c r="B4047" s="148" t="s">
        <v>9731</v>
      </c>
      <c r="C4047" s="220" t="s">
        <v>2</v>
      </c>
      <c r="D4047" s="219" t="s">
        <v>32455</v>
      </c>
    </row>
    <row r="4048" spans="1:4" ht="13.5">
      <c r="A4048" s="148">
        <v>94469</v>
      </c>
      <c r="B4048" s="148" t="s">
        <v>9732</v>
      </c>
      <c r="C4048" s="220" t="s">
        <v>2</v>
      </c>
      <c r="D4048" s="219" t="s">
        <v>33531</v>
      </c>
    </row>
    <row r="4049" spans="1:4" ht="13.5">
      <c r="A4049" s="148">
        <v>94470</v>
      </c>
      <c r="B4049" s="148" t="s">
        <v>9733</v>
      </c>
      <c r="C4049" s="220" t="s">
        <v>2</v>
      </c>
      <c r="D4049" s="219" t="s">
        <v>30020</v>
      </c>
    </row>
    <row r="4050" spans="1:4" ht="13.5">
      <c r="A4050" s="148">
        <v>94471</v>
      </c>
      <c r="B4050" s="148" t="s">
        <v>9734</v>
      </c>
      <c r="C4050" s="220" t="s">
        <v>2</v>
      </c>
      <c r="D4050" s="219" t="s">
        <v>33532</v>
      </c>
    </row>
    <row r="4051" spans="1:4" ht="13.5">
      <c r="A4051" s="148">
        <v>94472</v>
      </c>
      <c r="B4051" s="148" t="s">
        <v>9735</v>
      </c>
      <c r="C4051" s="220" t="s">
        <v>2</v>
      </c>
      <c r="D4051" s="219" t="s">
        <v>33533</v>
      </c>
    </row>
    <row r="4052" spans="1:4" ht="13.5">
      <c r="A4052" s="148">
        <v>94473</v>
      </c>
      <c r="B4052" s="148" t="s">
        <v>9736</v>
      </c>
      <c r="C4052" s="220" t="s">
        <v>2</v>
      </c>
      <c r="D4052" s="219" t="s">
        <v>33354</v>
      </c>
    </row>
    <row r="4053" spans="1:4" ht="13.5">
      <c r="A4053" s="148">
        <v>94474</v>
      </c>
      <c r="B4053" s="148" t="s">
        <v>9737</v>
      </c>
      <c r="C4053" s="220" t="s">
        <v>2</v>
      </c>
      <c r="D4053" s="219" t="s">
        <v>33534</v>
      </c>
    </row>
    <row r="4054" spans="1:4" ht="13.5">
      <c r="A4054" s="148">
        <v>94475</v>
      </c>
      <c r="B4054" s="148" t="s">
        <v>9738</v>
      </c>
      <c r="C4054" s="220" t="s">
        <v>2</v>
      </c>
      <c r="D4054" s="219" t="s">
        <v>33535</v>
      </c>
    </row>
    <row r="4055" spans="1:4" ht="13.5">
      <c r="A4055" s="148">
        <v>94476</v>
      </c>
      <c r="B4055" s="148" t="s">
        <v>9739</v>
      </c>
      <c r="C4055" s="220" t="s">
        <v>2</v>
      </c>
      <c r="D4055" s="219" t="s">
        <v>33536</v>
      </c>
    </row>
    <row r="4056" spans="1:4" ht="13.5">
      <c r="A4056" s="148">
        <v>94477</v>
      </c>
      <c r="B4056" s="148" t="s">
        <v>9740</v>
      </c>
      <c r="C4056" s="220" t="s">
        <v>2</v>
      </c>
      <c r="D4056" s="219" t="s">
        <v>33537</v>
      </c>
    </row>
    <row r="4057" spans="1:4" ht="13.5">
      <c r="A4057" s="148">
        <v>94478</v>
      </c>
      <c r="B4057" s="148" t="s">
        <v>9741</v>
      </c>
      <c r="C4057" s="220" t="s">
        <v>2</v>
      </c>
      <c r="D4057" s="219" t="s">
        <v>33538</v>
      </c>
    </row>
    <row r="4058" spans="1:4" ht="13.5">
      <c r="A4058" s="148">
        <v>94479</v>
      </c>
      <c r="B4058" s="148" t="s">
        <v>9742</v>
      </c>
      <c r="C4058" s="220" t="s">
        <v>2</v>
      </c>
      <c r="D4058" s="219" t="s">
        <v>33539</v>
      </c>
    </row>
    <row r="4059" spans="1:4" ht="13.5">
      <c r="A4059" s="148">
        <v>94606</v>
      </c>
      <c r="B4059" s="148" t="s">
        <v>9743</v>
      </c>
      <c r="C4059" s="220" t="s">
        <v>2</v>
      </c>
      <c r="D4059" s="219" t="s">
        <v>33540</v>
      </c>
    </row>
    <row r="4060" spans="1:4" ht="13.5">
      <c r="A4060" s="148">
        <v>94608</v>
      </c>
      <c r="B4060" s="148" t="s">
        <v>9744</v>
      </c>
      <c r="C4060" s="220" t="s">
        <v>2</v>
      </c>
      <c r="D4060" s="219" t="s">
        <v>33541</v>
      </c>
    </row>
    <row r="4061" spans="1:4" ht="13.5">
      <c r="A4061" s="148">
        <v>94610</v>
      </c>
      <c r="B4061" s="148" t="s">
        <v>9745</v>
      </c>
      <c r="C4061" s="220" t="s">
        <v>2</v>
      </c>
      <c r="D4061" s="219" t="s">
        <v>33542</v>
      </c>
    </row>
    <row r="4062" spans="1:4" ht="13.5">
      <c r="A4062" s="148">
        <v>94612</v>
      </c>
      <c r="B4062" s="148" t="s">
        <v>9746</v>
      </c>
      <c r="C4062" s="220" t="s">
        <v>2</v>
      </c>
      <c r="D4062" s="219" t="s">
        <v>33543</v>
      </c>
    </row>
    <row r="4063" spans="1:4" ht="13.5">
      <c r="A4063" s="148">
        <v>94614</v>
      </c>
      <c r="B4063" s="148" t="s">
        <v>9747</v>
      </c>
      <c r="C4063" s="220" t="s">
        <v>2</v>
      </c>
      <c r="D4063" s="219" t="s">
        <v>33544</v>
      </c>
    </row>
    <row r="4064" spans="1:4" ht="13.5">
      <c r="A4064" s="148">
        <v>94615</v>
      </c>
      <c r="B4064" s="148" t="s">
        <v>9748</v>
      </c>
      <c r="C4064" s="220" t="s">
        <v>2</v>
      </c>
      <c r="D4064" s="219" t="s">
        <v>33545</v>
      </c>
    </row>
    <row r="4065" spans="1:4" ht="13.5">
      <c r="A4065" s="148">
        <v>94616</v>
      </c>
      <c r="B4065" s="148" t="s">
        <v>9749</v>
      </c>
      <c r="C4065" s="220" t="s">
        <v>2</v>
      </c>
      <c r="D4065" s="219" t="s">
        <v>33546</v>
      </c>
    </row>
    <row r="4066" spans="1:4" ht="13.5">
      <c r="A4066" s="148">
        <v>94617</v>
      </c>
      <c r="B4066" s="148" t="s">
        <v>9750</v>
      </c>
      <c r="C4066" s="220" t="s">
        <v>2</v>
      </c>
      <c r="D4066" s="219" t="s">
        <v>33547</v>
      </c>
    </row>
    <row r="4067" spans="1:4" ht="13.5">
      <c r="A4067" s="148">
        <v>94618</v>
      </c>
      <c r="B4067" s="148" t="s">
        <v>9751</v>
      </c>
      <c r="C4067" s="220" t="s">
        <v>2</v>
      </c>
      <c r="D4067" s="219" t="s">
        <v>33548</v>
      </c>
    </row>
    <row r="4068" spans="1:4" ht="13.5">
      <c r="A4068" s="148">
        <v>94620</v>
      </c>
      <c r="B4068" s="148" t="s">
        <v>9752</v>
      </c>
      <c r="C4068" s="220" t="s">
        <v>2</v>
      </c>
      <c r="D4068" s="219" t="s">
        <v>33549</v>
      </c>
    </row>
    <row r="4069" spans="1:4" ht="13.5">
      <c r="A4069" s="148">
        <v>94622</v>
      </c>
      <c r="B4069" s="148" t="s">
        <v>9753</v>
      </c>
      <c r="C4069" s="220" t="s">
        <v>2</v>
      </c>
      <c r="D4069" s="219" t="s">
        <v>33550</v>
      </c>
    </row>
    <row r="4070" spans="1:4" ht="13.5">
      <c r="A4070" s="148">
        <v>94623</v>
      </c>
      <c r="B4070" s="148" t="s">
        <v>9754</v>
      </c>
      <c r="C4070" s="220" t="s">
        <v>2</v>
      </c>
      <c r="D4070" s="219" t="s">
        <v>33551</v>
      </c>
    </row>
    <row r="4071" spans="1:4" ht="13.5">
      <c r="A4071" s="148">
        <v>94624</v>
      </c>
      <c r="B4071" s="148" t="s">
        <v>9755</v>
      </c>
      <c r="C4071" s="220" t="s">
        <v>2</v>
      </c>
      <c r="D4071" s="219" t="s">
        <v>33552</v>
      </c>
    </row>
    <row r="4072" spans="1:4" ht="13.5">
      <c r="A4072" s="148">
        <v>94625</v>
      </c>
      <c r="B4072" s="148" t="s">
        <v>9756</v>
      </c>
      <c r="C4072" s="220" t="s">
        <v>2</v>
      </c>
      <c r="D4072" s="219" t="s">
        <v>33553</v>
      </c>
    </row>
    <row r="4073" spans="1:4" ht="13.5">
      <c r="A4073" s="148">
        <v>94656</v>
      </c>
      <c r="B4073" s="148" t="s">
        <v>9757</v>
      </c>
      <c r="C4073" s="220" t="s">
        <v>2</v>
      </c>
      <c r="D4073" s="219" t="s">
        <v>28912</v>
      </c>
    </row>
    <row r="4074" spans="1:4" ht="13.5">
      <c r="A4074" s="148">
        <v>94657</v>
      </c>
      <c r="B4074" s="148" t="s">
        <v>9758</v>
      </c>
      <c r="C4074" s="220" t="s">
        <v>2</v>
      </c>
      <c r="D4074" s="219" t="s">
        <v>26387</v>
      </c>
    </row>
    <row r="4075" spans="1:4" ht="13.5">
      <c r="A4075" s="148">
        <v>94658</v>
      </c>
      <c r="B4075" s="148" t="s">
        <v>9759</v>
      </c>
      <c r="C4075" s="220" t="s">
        <v>2</v>
      </c>
      <c r="D4075" s="219" t="s">
        <v>32487</v>
      </c>
    </row>
    <row r="4076" spans="1:4" ht="13.5">
      <c r="A4076" s="148">
        <v>94659</v>
      </c>
      <c r="B4076" s="148" t="s">
        <v>9760</v>
      </c>
      <c r="C4076" s="220" t="s">
        <v>2</v>
      </c>
      <c r="D4076" s="219" t="s">
        <v>29836</v>
      </c>
    </row>
    <row r="4077" spans="1:4" ht="13.5">
      <c r="A4077" s="148">
        <v>94660</v>
      </c>
      <c r="B4077" s="148" t="s">
        <v>9761</v>
      </c>
      <c r="C4077" s="220" t="s">
        <v>2</v>
      </c>
      <c r="D4077" s="219" t="s">
        <v>27592</v>
      </c>
    </row>
    <row r="4078" spans="1:4" ht="13.5">
      <c r="A4078" s="148">
        <v>94661</v>
      </c>
      <c r="B4078" s="148" t="s">
        <v>9762</v>
      </c>
      <c r="C4078" s="220" t="s">
        <v>2</v>
      </c>
      <c r="D4078" s="219" t="s">
        <v>27590</v>
      </c>
    </row>
    <row r="4079" spans="1:4" ht="13.5">
      <c r="A4079" s="148">
        <v>94662</v>
      </c>
      <c r="B4079" s="148" t="s">
        <v>9763</v>
      </c>
      <c r="C4079" s="220" t="s">
        <v>2</v>
      </c>
      <c r="D4079" s="219" t="s">
        <v>33554</v>
      </c>
    </row>
    <row r="4080" spans="1:4" ht="13.5">
      <c r="A4080" s="148">
        <v>94663</v>
      </c>
      <c r="B4080" s="148" t="s">
        <v>9764</v>
      </c>
      <c r="C4080" s="220" t="s">
        <v>2</v>
      </c>
      <c r="D4080" s="219" t="s">
        <v>27619</v>
      </c>
    </row>
    <row r="4081" spans="1:4" ht="13.5">
      <c r="A4081" s="148">
        <v>94664</v>
      </c>
      <c r="B4081" s="148" t="s">
        <v>9765</v>
      </c>
      <c r="C4081" s="220" t="s">
        <v>2</v>
      </c>
      <c r="D4081" s="219" t="s">
        <v>33555</v>
      </c>
    </row>
    <row r="4082" spans="1:4" ht="13.5">
      <c r="A4082" s="148">
        <v>94665</v>
      </c>
      <c r="B4082" s="148" t="s">
        <v>9766</v>
      </c>
      <c r="C4082" s="220" t="s">
        <v>2</v>
      </c>
      <c r="D4082" s="219" t="s">
        <v>29007</v>
      </c>
    </row>
    <row r="4083" spans="1:4" ht="13.5">
      <c r="A4083" s="148">
        <v>94666</v>
      </c>
      <c r="B4083" s="148" t="s">
        <v>9767</v>
      </c>
      <c r="C4083" s="220" t="s">
        <v>2</v>
      </c>
      <c r="D4083" s="219" t="s">
        <v>33556</v>
      </c>
    </row>
    <row r="4084" spans="1:4" ht="13.5">
      <c r="A4084" s="148">
        <v>94667</v>
      </c>
      <c r="B4084" s="148" t="s">
        <v>9768</v>
      </c>
      <c r="C4084" s="220" t="s">
        <v>2</v>
      </c>
      <c r="D4084" s="219" t="s">
        <v>30915</v>
      </c>
    </row>
    <row r="4085" spans="1:4" ht="13.5">
      <c r="A4085" s="148">
        <v>94668</v>
      </c>
      <c r="B4085" s="148" t="s">
        <v>9769</v>
      </c>
      <c r="C4085" s="220" t="s">
        <v>2</v>
      </c>
      <c r="D4085" s="219" t="s">
        <v>33557</v>
      </c>
    </row>
    <row r="4086" spans="1:4" ht="13.5">
      <c r="A4086" s="148">
        <v>94669</v>
      </c>
      <c r="B4086" s="148" t="s">
        <v>9770</v>
      </c>
      <c r="C4086" s="220" t="s">
        <v>2</v>
      </c>
      <c r="D4086" s="219" t="s">
        <v>33558</v>
      </c>
    </row>
    <row r="4087" spans="1:4" ht="13.5">
      <c r="A4087" s="148">
        <v>94670</v>
      </c>
      <c r="B4087" s="148" t="s">
        <v>9771</v>
      </c>
      <c r="C4087" s="220" t="s">
        <v>2</v>
      </c>
      <c r="D4087" s="219" t="s">
        <v>33559</v>
      </c>
    </row>
    <row r="4088" spans="1:4" ht="13.5">
      <c r="A4088" s="148">
        <v>94671</v>
      </c>
      <c r="B4088" s="148" t="s">
        <v>9772</v>
      </c>
      <c r="C4088" s="220" t="s">
        <v>2</v>
      </c>
      <c r="D4088" s="219" t="s">
        <v>33560</v>
      </c>
    </row>
    <row r="4089" spans="1:4" ht="13.5">
      <c r="A4089" s="148">
        <v>94672</v>
      </c>
      <c r="B4089" s="148" t="s">
        <v>9773</v>
      </c>
      <c r="C4089" s="220" t="s">
        <v>2</v>
      </c>
      <c r="D4089" s="219" t="s">
        <v>33561</v>
      </c>
    </row>
    <row r="4090" spans="1:4" ht="13.5">
      <c r="A4090" s="148">
        <v>94673</v>
      </c>
      <c r="B4090" s="148" t="s">
        <v>9774</v>
      </c>
      <c r="C4090" s="220" t="s">
        <v>2</v>
      </c>
      <c r="D4090" s="219" t="s">
        <v>32660</v>
      </c>
    </row>
    <row r="4091" spans="1:4" ht="13.5">
      <c r="A4091" s="148">
        <v>94674</v>
      </c>
      <c r="B4091" s="148" t="s">
        <v>9775</v>
      </c>
      <c r="C4091" s="220" t="s">
        <v>2</v>
      </c>
      <c r="D4091" s="219" t="s">
        <v>28619</v>
      </c>
    </row>
    <row r="4092" spans="1:4" ht="13.5">
      <c r="A4092" s="148">
        <v>94675</v>
      </c>
      <c r="B4092" s="148" t="s">
        <v>9776</v>
      </c>
      <c r="C4092" s="220" t="s">
        <v>2</v>
      </c>
      <c r="D4092" s="219" t="s">
        <v>26980</v>
      </c>
    </row>
    <row r="4093" spans="1:4" ht="13.5">
      <c r="A4093" s="148">
        <v>94676</v>
      </c>
      <c r="B4093" s="148" t="s">
        <v>9777</v>
      </c>
      <c r="C4093" s="220" t="s">
        <v>2</v>
      </c>
      <c r="D4093" s="219" t="s">
        <v>28476</v>
      </c>
    </row>
    <row r="4094" spans="1:4" ht="13.5">
      <c r="A4094" s="148">
        <v>94677</v>
      </c>
      <c r="B4094" s="148" t="s">
        <v>9778</v>
      </c>
      <c r="C4094" s="220" t="s">
        <v>2</v>
      </c>
      <c r="D4094" s="219" t="s">
        <v>33562</v>
      </c>
    </row>
    <row r="4095" spans="1:4" ht="13.5">
      <c r="A4095" s="148">
        <v>94678</v>
      </c>
      <c r="B4095" s="148" t="s">
        <v>9779</v>
      </c>
      <c r="C4095" s="220" t="s">
        <v>2</v>
      </c>
      <c r="D4095" s="219" t="s">
        <v>28869</v>
      </c>
    </row>
    <row r="4096" spans="1:4" ht="13.5">
      <c r="A4096" s="148">
        <v>94679</v>
      </c>
      <c r="B4096" s="148" t="s">
        <v>9780</v>
      </c>
      <c r="C4096" s="220" t="s">
        <v>2</v>
      </c>
      <c r="D4096" s="219" t="s">
        <v>33563</v>
      </c>
    </row>
    <row r="4097" spans="1:4" ht="13.5">
      <c r="A4097" s="148">
        <v>94680</v>
      </c>
      <c r="B4097" s="148" t="s">
        <v>9781</v>
      </c>
      <c r="C4097" s="220" t="s">
        <v>2</v>
      </c>
      <c r="D4097" s="219" t="s">
        <v>33564</v>
      </c>
    </row>
    <row r="4098" spans="1:4" ht="13.5">
      <c r="A4098" s="148">
        <v>94681</v>
      </c>
      <c r="B4098" s="148" t="s">
        <v>9782</v>
      </c>
      <c r="C4098" s="220" t="s">
        <v>2</v>
      </c>
      <c r="D4098" s="219" t="s">
        <v>33565</v>
      </c>
    </row>
    <row r="4099" spans="1:4" ht="13.5">
      <c r="A4099" s="148">
        <v>94682</v>
      </c>
      <c r="B4099" s="148" t="s">
        <v>9783</v>
      </c>
      <c r="C4099" s="220" t="s">
        <v>2</v>
      </c>
      <c r="D4099" s="219" t="s">
        <v>33566</v>
      </c>
    </row>
    <row r="4100" spans="1:4" ht="13.5">
      <c r="A4100" s="148">
        <v>94683</v>
      </c>
      <c r="B4100" s="148" t="s">
        <v>9784</v>
      </c>
      <c r="C4100" s="220" t="s">
        <v>2</v>
      </c>
      <c r="D4100" s="219" t="s">
        <v>33567</v>
      </c>
    </row>
    <row r="4101" spans="1:4" ht="13.5">
      <c r="A4101" s="148">
        <v>94684</v>
      </c>
      <c r="B4101" s="148" t="s">
        <v>9785</v>
      </c>
      <c r="C4101" s="220" t="s">
        <v>2</v>
      </c>
      <c r="D4101" s="219" t="s">
        <v>33568</v>
      </c>
    </row>
    <row r="4102" spans="1:4" ht="13.5">
      <c r="A4102" s="148">
        <v>94685</v>
      </c>
      <c r="B4102" s="148" t="s">
        <v>9786</v>
      </c>
      <c r="C4102" s="220" t="s">
        <v>2</v>
      </c>
      <c r="D4102" s="219" t="s">
        <v>33569</v>
      </c>
    </row>
    <row r="4103" spans="1:4" ht="13.5">
      <c r="A4103" s="148">
        <v>94686</v>
      </c>
      <c r="B4103" s="148" t="s">
        <v>9787</v>
      </c>
      <c r="C4103" s="220" t="s">
        <v>2</v>
      </c>
      <c r="D4103" s="219" t="s">
        <v>33570</v>
      </c>
    </row>
    <row r="4104" spans="1:4" ht="13.5">
      <c r="A4104" s="148">
        <v>94687</v>
      </c>
      <c r="B4104" s="148" t="s">
        <v>9788</v>
      </c>
      <c r="C4104" s="220" t="s">
        <v>2</v>
      </c>
      <c r="D4104" s="219" t="s">
        <v>33571</v>
      </c>
    </row>
    <row r="4105" spans="1:4" ht="13.5">
      <c r="A4105" s="148">
        <v>94688</v>
      </c>
      <c r="B4105" s="148" t="s">
        <v>9789</v>
      </c>
      <c r="C4105" s="220" t="s">
        <v>2</v>
      </c>
      <c r="D4105" s="219" t="s">
        <v>28230</v>
      </c>
    </row>
    <row r="4106" spans="1:4" ht="13.5">
      <c r="A4106" s="148">
        <v>94689</v>
      </c>
      <c r="B4106" s="148" t="s">
        <v>9790</v>
      </c>
      <c r="C4106" s="220" t="s">
        <v>2</v>
      </c>
      <c r="D4106" s="219" t="s">
        <v>33572</v>
      </c>
    </row>
    <row r="4107" spans="1:4" ht="13.5">
      <c r="A4107" s="148">
        <v>94690</v>
      </c>
      <c r="B4107" s="148" t="s">
        <v>9791</v>
      </c>
      <c r="C4107" s="220" t="s">
        <v>2</v>
      </c>
      <c r="D4107" s="219" t="s">
        <v>28325</v>
      </c>
    </row>
    <row r="4108" spans="1:4" ht="13.5">
      <c r="A4108" s="148">
        <v>94691</v>
      </c>
      <c r="B4108" s="148" t="s">
        <v>9792</v>
      </c>
      <c r="C4108" s="220" t="s">
        <v>2</v>
      </c>
      <c r="D4108" s="219" t="s">
        <v>33573</v>
      </c>
    </row>
    <row r="4109" spans="1:4" ht="13.5">
      <c r="A4109" s="148">
        <v>94692</v>
      </c>
      <c r="B4109" s="148" t="s">
        <v>9793</v>
      </c>
      <c r="C4109" s="220" t="s">
        <v>2</v>
      </c>
      <c r="D4109" s="219" t="s">
        <v>29768</v>
      </c>
    </row>
    <row r="4110" spans="1:4" ht="13.5">
      <c r="A4110" s="148">
        <v>94693</v>
      </c>
      <c r="B4110" s="148" t="s">
        <v>9794</v>
      </c>
      <c r="C4110" s="220" t="s">
        <v>2</v>
      </c>
      <c r="D4110" s="219" t="s">
        <v>33574</v>
      </c>
    </row>
    <row r="4111" spans="1:4" ht="13.5">
      <c r="A4111" s="148">
        <v>94694</v>
      </c>
      <c r="B4111" s="148" t="s">
        <v>9795</v>
      </c>
      <c r="C4111" s="220" t="s">
        <v>2</v>
      </c>
      <c r="D4111" s="219" t="s">
        <v>31339</v>
      </c>
    </row>
    <row r="4112" spans="1:4" ht="13.5">
      <c r="A4112" s="148">
        <v>94695</v>
      </c>
      <c r="B4112" s="148" t="s">
        <v>9796</v>
      </c>
      <c r="C4112" s="220" t="s">
        <v>2</v>
      </c>
      <c r="D4112" s="219" t="s">
        <v>33575</v>
      </c>
    </row>
    <row r="4113" spans="1:4" ht="13.5">
      <c r="A4113" s="148">
        <v>94696</v>
      </c>
      <c r="B4113" s="148" t="s">
        <v>9797</v>
      </c>
      <c r="C4113" s="220" t="s">
        <v>2</v>
      </c>
      <c r="D4113" s="219" t="s">
        <v>33576</v>
      </c>
    </row>
    <row r="4114" spans="1:4" ht="13.5">
      <c r="A4114" s="148">
        <v>94697</v>
      </c>
      <c r="B4114" s="148" t="s">
        <v>9798</v>
      </c>
      <c r="C4114" s="220" t="s">
        <v>2</v>
      </c>
      <c r="D4114" s="219" t="s">
        <v>33577</v>
      </c>
    </row>
    <row r="4115" spans="1:4" ht="13.5">
      <c r="A4115" s="148">
        <v>94698</v>
      </c>
      <c r="B4115" s="148" t="s">
        <v>9799</v>
      </c>
      <c r="C4115" s="220" t="s">
        <v>2</v>
      </c>
      <c r="D4115" s="219" t="s">
        <v>30944</v>
      </c>
    </row>
    <row r="4116" spans="1:4" ht="13.5">
      <c r="A4116" s="148">
        <v>94699</v>
      </c>
      <c r="B4116" s="148" t="s">
        <v>9800</v>
      </c>
      <c r="C4116" s="220" t="s">
        <v>2</v>
      </c>
      <c r="D4116" s="219" t="s">
        <v>28504</v>
      </c>
    </row>
    <row r="4117" spans="1:4" ht="13.5">
      <c r="A4117" s="148">
        <v>94700</v>
      </c>
      <c r="B4117" s="148" t="s">
        <v>9801</v>
      </c>
      <c r="C4117" s="220" t="s">
        <v>2</v>
      </c>
      <c r="D4117" s="219" t="s">
        <v>33578</v>
      </c>
    </row>
    <row r="4118" spans="1:4" ht="13.5">
      <c r="A4118" s="148">
        <v>94701</v>
      </c>
      <c r="B4118" s="148" t="s">
        <v>9802</v>
      </c>
      <c r="C4118" s="220" t="s">
        <v>2</v>
      </c>
      <c r="D4118" s="219" t="s">
        <v>33579</v>
      </c>
    </row>
    <row r="4119" spans="1:4" ht="13.5">
      <c r="A4119" s="148">
        <v>94702</v>
      </c>
      <c r="B4119" s="148" t="s">
        <v>9803</v>
      </c>
      <c r="C4119" s="220" t="s">
        <v>2</v>
      </c>
      <c r="D4119" s="219" t="s">
        <v>33580</v>
      </c>
    </row>
    <row r="4120" spans="1:4" ht="13.5">
      <c r="A4120" s="148">
        <v>94703</v>
      </c>
      <c r="B4120" s="148" t="s">
        <v>9804</v>
      </c>
      <c r="C4120" s="220" t="s">
        <v>2</v>
      </c>
      <c r="D4120" s="219" t="s">
        <v>33581</v>
      </c>
    </row>
    <row r="4121" spans="1:4" ht="13.5">
      <c r="A4121" s="148">
        <v>94704</v>
      </c>
      <c r="B4121" s="148" t="s">
        <v>9805</v>
      </c>
      <c r="C4121" s="220" t="s">
        <v>2</v>
      </c>
      <c r="D4121" s="219" t="s">
        <v>29491</v>
      </c>
    </row>
    <row r="4122" spans="1:4" ht="13.5">
      <c r="A4122" s="148">
        <v>94705</v>
      </c>
      <c r="B4122" s="148" t="s">
        <v>9806</v>
      </c>
      <c r="C4122" s="220" t="s">
        <v>2</v>
      </c>
      <c r="D4122" s="219" t="s">
        <v>32794</v>
      </c>
    </row>
    <row r="4123" spans="1:4" ht="13.5">
      <c r="A4123" s="148">
        <v>94706</v>
      </c>
      <c r="B4123" s="148" t="s">
        <v>9807</v>
      </c>
      <c r="C4123" s="220" t="s">
        <v>2</v>
      </c>
      <c r="D4123" s="219" t="s">
        <v>30012</v>
      </c>
    </row>
    <row r="4124" spans="1:4" ht="13.5">
      <c r="A4124" s="148">
        <v>94707</v>
      </c>
      <c r="B4124" s="148" t="s">
        <v>9808</v>
      </c>
      <c r="C4124" s="220" t="s">
        <v>2</v>
      </c>
      <c r="D4124" s="219" t="s">
        <v>33582</v>
      </c>
    </row>
    <row r="4125" spans="1:4" ht="13.5">
      <c r="A4125" s="148">
        <v>94708</v>
      </c>
      <c r="B4125" s="148" t="s">
        <v>9809</v>
      </c>
      <c r="C4125" s="220" t="s">
        <v>2</v>
      </c>
      <c r="D4125" s="219" t="s">
        <v>26433</v>
      </c>
    </row>
    <row r="4126" spans="1:4" ht="13.5">
      <c r="A4126" s="148">
        <v>94709</v>
      </c>
      <c r="B4126" s="148" t="s">
        <v>9810</v>
      </c>
      <c r="C4126" s="220" t="s">
        <v>2</v>
      </c>
      <c r="D4126" s="219" t="s">
        <v>29357</v>
      </c>
    </row>
    <row r="4127" spans="1:4" ht="13.5">
      <c r="A4127" s="148">
        <v>94710</v>
      </c>
      <c r="B4127" s="148" t="s">
        <v>9811</v>
      </c>
      <c r="C4127" s="220" t="s">
        <v>2</v>
      </c>
      <c r="D4127" s="219" t="s">
        <v>33583</v>
      </c>
    </row>
    <row r="4128" spans="1:4" ht="13.5">
      <c r="A4128" s="148">
        <v>94711</v>
      </c>
      <c r="B4128" s="148" t="s">
        <v>9812</v>
      </c>
      <c r="C4128" s="220" t="s">
        <v>2</v>
      </c>
      <c r="D4128" s="219" t="s">
        <v>33584</v>
      </c>
    </row>
    <row r="4129" spans="1:4" ht="13.5">
      <c r="A4129" s="148">
        <v>94712</v>
      </c>
      <c r="B4129" s="148" t="s">
        <v>9813</v>
      </c>
      <c r="C4129" s="220" t="s">
        <v>2</v>
      </c>
      <c r="D4129" s="219" t="s">
        <v>33585</v>
      </c>
    </row>
    <row r="4130" spans="1:4" ht="13.5">
      <c r="A4130" s="148">
        <v>94713</v>
      </c>
      <c r="B4130" s="148" t="s">
        <v>9814</v>
      </c>
      <c r="C4130" s="220" t="s">
        <v>2</v>
      </c>
      <c r="D4130" s="219" t="s">
        <v>33586</v>
      </c>
    </row>
    <row r="4131" spans="1:4" ht="13.5">
      <c r="A4131" s="148">
        <v>94714</v>
      </c>
      <c r="B4131" s="148" t="s">
        <v>9815</v>
      </c>
      <c r="C4131" s="220" t="s">
        <v>2</v>
      </c>
      <c r="D4131" s="219" t="s">
        <v>33587</v>
      </c>
    </row>
    <row r="4132" spans="1:4" ht="13.5">
      <c r="A4132" s="148">
        <v>94715</v>
      </c>
      <c r="B4132" s="148" t="s">
        <v>9816</v>
      </c>
      <c r="C4132" s="220" t="s">
        <v>2</v>
      </c>
      <c r="D4132" s="219" t="s">
        <v>33588</v>
      </c>
    </row>
    <row r="4133" spans="1:4" ht="13.5">
      <c r="A4133" s="148">
        <v>94724</v>
      </c>
      <c r="B4133" s="148" t="s">
        <v>9817</v>
      </c>
      <c r="C4133" s="220" t="s">
        <v>2</v>
      </c>
      <c r="D4133" s="219" t="s">
        <v>28322</v>
      </c>
    </row>
    <row r="4134" spans="1:4" ht="13.5">
      <c r="A4134" s="148">
        <v>94725</v>
      </c>
      <c r="B4134" s="148" t="s">
        <v>9818</v>
      </c>
      <c r="C4134" s="220" t="s">
        <v>2</v>
      </c>
      <c r="D4134" s="219" t="s">
        <v>27157</v>
      </c>
    </row>
    <row r="4135" spans="1:4" ht="13.5">
      <c r="A4135" s="148">
        <v>94726</v>
      </c>
      <c r="B4135" s="148" t="s">
        <v>9819</v>
      </c>
      <c r="C4135" s="220" t="s">
        <v>2</v>
      </c>
      <c r="D4135" s="219" t="s">
        <v>33589</v>
      </c>
    </row>
    <row r="4136" spans="1:4" ht="13.5">
      <c r="A4136" s="148">
        <v>94727</v>
      </c>
      <c r="B4136" s="148" t="s">
        <v>9820</v>
      </c>
      <c r="C4136" s="220" t="s">
        <v>2</v>
      </c>
      <c r="D4136" s="219" t="s">
        <v>28481</v>
      </c>
    </row>
    <row r="4137" spans="1:4" ht="13.5">
      <c r="A4137" s="148">
        <v>94728</v>
      </c>
      <c r="B4137" s="148" t="s">
        <v>9821</v>
      </c>
      <c r="C4137" s="220" t="s">
        <v>2</v>
      </c>
      <c r="D4137" s="219" t="s">
        <v>33332</v>
      </c>
    </row>
    <row r="4138" spans="1:4" ht="13.5">
      <c r="A4138" s="148">
        <v>94729</v>
      </c>
      <c r="B4138" s="148" t="s">
        <v>9822</v>
      </c>
      <c r="C4138" s="220" t="s">
        <v>2</v>
      </c>
      <c r="D4138" s="219" t="s">
        <v>27421</v>
      </c>
    </row>
    <row r="4139" spans="1:4" ht="13.5">
      <c r="A4139" s="148">
        <v>94730</v>
      </c>
      <c r="B4139" s="148" t="s">
        <v>9823</v>
      </c>
      <c r="C4139" s="220" t="s">
        <v>2</v>
      </c>
      <c r="D4139" s="219" t="s">
        <v>33590</v>
      </c>
    </row>
    <row r="4140" spans="1:4" ht="13.5">
      <c r="A4140" s="148">
        <v>94731</v>
      </c>
      <c r="B4140" s="148" t="s">
        <v>9824</v>
      </c>
      <c r="C4140" s="220" t="s">
        <v>2</v>
      </c>
      <c r="D4140" s="219" t="s">
        <v>29929</v>
      </c>
    </row>
    <row r="4141" spans="1:4" ht="13.5">
      <c r="A4141" s="148">
        <v>94733</v>
      </c>
      <c r="B4141" s="148" t="s">
        <v>9825</v>
      </c>
      <c r="C4141" s="220" t="s">
        <v>2</v>
      </c>
      <c r="D4141" s="219" t="s">
        <v>28613</v>
      </c>
    </row>
    <row r="4142" spans="1:4" ht="13.5">
      <c r="A4142" s="148">
        <v>94737</v>
      </c>
      <c r="B4142" s="148" t="s">
        <v>9826</v>
      </c>
      <c r="C4142" s="220" t="s">
        <v>2</v>
      </c>
      <c r="D4142" s="219" t="s">
        <v>33591</v>
      </c>
    </row>
    <row r="4143" spans="1:4" ht="13.5">
      <c r="A4143" s="148">
        <v>94740</v>
      </c>
      <c r="B4143" s="148" t="s">
        <v>9827</v>
      </c>
      <c r="C4143" s="220" t="s">
        <v>2</v>
      </c>
      <c r="D4143" s="219" t="s">
        <v>27073</v>
      </c>
    </row>
    <row r="4144" spans="1:4" ht="13.5">
      <c r="A4144" s="148">
        <v>94741</v>
      </c>
      <c r="B4144" s="148" t="s">
        <v>9828</v>
      </c>
      <c r="C4144" s="220" t="s">
        <v>2</v>
      </c>
      <c r="D4144" s="219" t="s">
        <v>26424</v>
      </c>
    </row>
    <row r="4145" spans="1:4" ht="13.5">
      <c r="A4145" s="148">
        <v>94742</v>
      </c>
      <c r="B4145" s="148" t="s">
        <v>9829</v>
      </c>
      <c r="C4145" s="220" t="s">
        <v>2</v>
      </c>
      <c r="D4145" s="219" t="s">
        <v>33592</v>
      </c>
    </row>
    <row r="4146" spans="1:4" ht="13.5">
      <c r="A4146" s="148">
        <v>94743</v>
      </c>
      <c r="B4146" s="148" t="s">
        <v>9830</v>
      </c>
      <c r="C4146" s="220" t="s">
        <v>2</v>
      </c>
      <c r="D4146" s="219" t="s">
        <v>33593</v>
      </c>
    </row>
    <row r="4147" spans="1:4" ht="13.5">
      <c r="A4147" s="148">
        <v>94744</v>
      </c>
      <c r="B4147" s="148" t="s">
        <v>9831</v>
      </c>
      <c r="C4147" s="220" t="s">
        <v>2</v>
      </c>
      <c r="D4147" s="219" t="s">
        <v>33594</v>
      </c>
    </row>
    <row r="4148" spans="1:4" ht="13.5">
      <c r="A4148" s="148">
        <v>94746</v>
      </c>
      <c r="B4148" s="148" t="s">
        <v>9832</v>
      </c>
      <c r="C4148" s="220" t="s">
        <v>2</v>
      </c>
      <c r="D4148" s="219" t="s">
        <v>33595</v>
      </c>
    </row>
    <row r="4149" spans="1:4" ht="13.5">
      <c r="A4149" s="148">
        <v>94748</v>
      </c>
      <c r="B4149" s="148" t="s">
        <v>9833</v>
      </c>
      <c r="C4149" s="220" t="s">
        <v>2</v>
      </c>
      <c r="D4149" s="219" t="s">
        <v>33596</v>
      </c>
    </row>
    <row r="4150" spans="1:4" ht="13.5">
      <c r="A4150" s="148">
        <v>94750</v>
      </c>
      <c r="B4150" s="148" t="s">
        <v>9834</v>
      </c>
      <c r="C4150" s="220" t="s">
        <v>2</v>
      </c>
      <c r="D4150" s="219" t="s">
        <v>33597</v>
      </c>
    </row>
    <row r="4151" spans="1:4" ht="13.5">
      <c r="A4151" s="148">
        <v>94752</v>
      </c>
      <c r="B4151" s="148" t="s">
        <v>9835</v>
      </c>
      <c r="C4151" s="220" t="s">
        <v>2</v>
      </c>
      <c r="D4151" s="219" t="s">
        <v>33598</v>
      </c>
    </row>
    <row r="4152" spans="1:4" ht="13.5">
      <c r="A4152" s="148">
        <v>94756</v>
      </c>
      <c r="B4152" s="148" t="s">
        <v>9836</v>
      </c>
      <c r="C4152" s="220" t="s">
        <v>2</v>
      </c>
      <c r="D4152" s="219" t="s">
        <v>27910</v>
      </c>
    </row>
    <row r="4153" spans="1:4" ht="13.5">
      <c r="A4153" s="148">
        <v>94757</v>
      </c>
      <c r="B4153" s="148" t="s">
        <v>9837</v>
      </c>
      <c r="C4153" s="220" t="s">
        <v>2</v>
      </c>
      <c r="D4153" s="219" t="s">
        <v>33573</v>
      </c>
    </row>
    <row r="4154" spans="1:4" ht="13.5">
      <c r="A4154" s="148">
        <v>94758</v>
      </c>
      <c r="B4154" s="148" t="s">
        <v>9838</v>
      </c>
      <c r="C4154" s="220" t="s">
        <v>2</v>
      </c>
      <c r="D4154" s="219" t="s">
        <v>30229</v>
      </c>
    </row>
    <row r="4155" spans="1:4" ht="13.5">
      <c r="A4155" s="148">
        <v>94759</v>
      </c>
      <c r="B4155" s="148" t="s">
        <v>9839</v>
      </c>
      <c r="C4155" s="220" t="s">
        <v>2</v>
      </c>
      <c r="D4155" s="219" t="s">
        <v>33599</v>
      </c>
    </row>
    <row r="4156" spans="1:4" ht="13.5">
      <c r="A4156" s="148">
        <v>94760</v>
      </c>
      <c r="B4156" s="148" t="s">
        <v>9840</v>
      </c>
      <c r="C4156" s="220" t="s">
        <v>2</v>
      </c>
      <c r="D4156" s="219" t="s">
        <v>33600</v>
      </c>
    </row>
    <row r="4157" spans="1:4" ht="13.5">
      <c r="A4157" s="148">
        <v>94761</v>
      </c>
      <c r="B4157" s="148" t="s">
        <v>9841</v>
      </c>
      <c r="C4157" s="220" t="s">
        <v>2</v>
      </c>
      <c r="D4157" s="219" t="s">
        <v>33601</v>
      </c>
    </row>
    <row r="4158" spans="1:4" ht="13.5">
      <c r="A4158" s="148">
        <v>94762</v>
      </c>
      <c r="B4158" s="148" t="s">
        <v>9842</v>
      </c>
      <c r="C4158" s="220" t="s">
        <v>2</v>
      </c>
      <c r="D4158" s="219" t="s">
        <v>33602</v>
      </c>
    </row>
    <row r="4159" spans="1:4" ht="13.5">
      <c r="A4159" s="148">
        <v>94783</v>
      </c>
      <c r="B4159" s="148" t="s">
        <v>9843</v>
      </c>
      <c r="C4159" s="220" t="s">
        <v>2</v>
      </c>
      <c r="D4159" s="219" t="s">
        <v>33603</v>
      </c>
    </row>
    <row r="4160" spans="1:4" ht="13.5">
      <c r="A4160" s="148">
        <v>94785</v>
      </c>
      <c r="B4160" s="148" t="s">
        <v>9844</v>
      </c>
      <c r="C4160" s="220" t="s">
        <v>2</v>
      </c>
      <c r="D4160" s="219" t="s">
        <v>32689</v>
      </c>
    </row>
    <row r="4161" spans="1:4" ht="13.5">
      <c r="A4161" s="148">
        <v>94786</v>
      </c>
      <c r="B4161" s="148" t="s">
        <v>9845</v>
      </c>
      <c r="C4161" s="220" t="s">
        <v>2</v>
      </c>
      <c r="D4161" s="219" t="s">
        <v>27925</v>
      </c>
    </row>
    <row r="4162" spans="1:4" ht="13.5">
      <c r="A4162" s="148">
        <v>94787</v>
      </c>
      <c r="B4162" s="148" t="s">
        <v>9846</v>
      </c>
      <c r="C4162" s="220" t="s">
        <v>2</v>
      </c>
      <c r="D4162" s="219" t="s">
        <v>33604</v>
      </c>
    </row>
    <row r="4163" spans="1:4" ht="13.5">
      <c r="A4163" s="148">
        <v>94788</v>
      </c>
      <c r="B4163" s="148" t="s">
        <v>9847</v>
      </c>
      <c r="C4163" s="220" t="s">
        <v>2</v>
      </c>
      <c r="D4163" s="219" t="s">
        <v>33605</v>
      </c>
    </row>
    <row r="4164" spans="1:4" ht="13.5">
      <c r="A4164" s="148">
        <v>94789</v>
      </c>
      <c r="B4164" s="148" t="s">
        <v>9848</v>
      </c>
      <c r="C4164" s="220" t="s">
        <v>2</v>
      </c>
      <c r="D4164" s="219" t="s">
        <v>33606</v>
      </c>
    </row>
    <row r="4165" spans="1:4" ht="13.5">
      <c r="A4165" s="148">
        <v>94790</v>
      </c>
      <c r="B4165" s="148" t="s">
        <v>9849</v>
      </c>
      <c r="C4165" s="220" t="s">
        <v>2</v>
      </c>
      <c r="D4165" s="219" t="s">
        <v>33607</v>
      </c>
    </row>
    <row r="4166" spans="1:4" ht="13.5">
      <c r="A4166" s="148">
        <v>94791</v>
      </c>
      <c r="B4166" s="148" t="s">
        <v>9850</v>
      </c>
      <c r="C4166" s="220" t="s">
        <v>2</v>
      </c>
      <c r="D4166" s="219" t="s">
        <v>33608</v>
      </c>
    </row>
    <row r="4167" spans="1:4" ht="13.5">
      <c r="A4167" s="148">
        <v>94863</v>
      </c>
      <c r="B4167" s="148" t="s">
        <v>9851</v>
      </c>
      <c r="C4167" s="220" t="s">
        <v>2</v>
      </c>
      <c r="D4167" s="219" t="s">
        <v>33609</v>
      </c>
    </row>
    <row r="4168" spans="1:4" ht="13.5">
      <c r="A4168" s="148">
        <v>95141</v>
      </c>
      <c r="B4168" s="148" t="s">
        <v>9852</v>
      </c>
      <c r="C4168" s="220" t="s">
        <v>2</v>
      </c>
      <c r="D4168" s="219" t="s">
        <v>33610</v>
      </c>
    </row>
    <row r="4169" spans="1:4" ht="13.5">
      <c r="A4169" s="148">
        <v>95237</v>
      </c>
      <c r="B4169" s="148" t="s">
        <v>9853</v>
      </c>
      <c r="C4169" s="220" t="s">
        <v>2</v>
      </c>
      <c r="D4169" s="219" t="s">
        <v>33611</v>
      </c>
    </row>
    <row r="4170" spans="1:4" ht="13.5">
      <c r="A4170" s="148">
        <v>95693</v>
      </c>
      <c r="B4170" s="148" t="s">
        <v>9854</v>
      </c>
      <c r="C4170" s="220" t="s">
        <v>2</v>
      </c>
      <c r="D4170" s="219" t="s">
        <v>26986</v>
      </c>
    </row>
    <row r="4171" spans="1:4" ht="13.5">
      <c r="A4171" s="148">
        <v>95694</v>
      </c>
      <c r="B4171" s="148" t="s">
        <v>9855</v>
      </c>
      <c r="C4171" s="220" t="s">
        <v>2</v>
      </c>
      <c r="D4171" s="219" t="s">
        <v>33612</v>
      </c>
    </row>
    <row r="4172" spans="1:4" ht="13.5">
      <c r="A4172" s="148">
        <v>95695</v>
      </c>
      <c r="B4172" s="148" t="s">
        <v>9856</v>
      </c>
      <c r="C4172" s="220" t="s">
        <v>2</v>
      </c>
      <c r="D4172" s="219" t="s">
        <v>33613</v>
      </c>
    </row>
    <row r="4173" spans="1:4" ht="13.5">
      <c r="A4173" s="148">
        <v>95696</v>
      </c>
      <c r="B4173" s="148" t="s">
        <v>24908</v>
      </c>
      <c r="C4173" s="220" t="s">
        <v>2</v>
      </c>
      <c r="D4173" s="219" t="s">
        <v>33614</v>
      </c>
    </row>
    <row r="4174" spans="1:4" ht="13.5">
      <c r="A4174" s="148">
        <v>96637</v>
      </c>
      <c r="B4174" s="148" t="s">
        <v>9857</v>
      </c>
      <c r="C4174" s="220" t="s">
        <v>2</v>
      </c>
      <c r="D4174" s="219" t="s">
        <v>33615</v>
      </c>
    </row>
    <row r="4175" spans="1:4" ht="13.5">
      <c r="A4175" s="148">
        <v>96638</v>
      </c>
      <c r="B4175" s="148" t="s">
        <v>9858</v>
      </c>
      <c r="C4175" s="220" t="s">
        <v>2</v>
      </c>
      <c r="D4175" s="219" t="s">
        <v>33616</v>
      </c>
    </row>
    <row r="4176" spans="1:4" ht="13.5">
      <c r="A4176" s="148">
        <v>96639</v>
      </c>
      <c r="B4176" s="148" t="s">
        <v>9859</v>
      </c>
      <c r="C4176" s="220" t="s">
        <v>2</v>
      </c>
      <c r="D4176" s="219" t="s">
        <v>32503</v>
      </c>
    </row>
    <row r="4177" spans="1:4" ht="13.5">
      <c r="A4177" s="148">
        <v>96640</v>
      </c>
      <c r="B4177" s="148" t="s">
        <v>9860</v>
      </c>
      <c r="C4177" s="220" t="s">
        <v>2</v>
      </c>
      <c r="D4177" s="219" t="s">
        <v>32464</v>
      </c>
    </row>
    <row r="4178" spans="1:4" ht="13.5">
      <c r="A4178" s="148">
        <v>96641</v>
      </c>
      <c r="B4178" s="148" t="s">
        <v>9861</v>
      </c>
      <c r="C4178" s="220" t="s">
        <v>2</v>
      </c>
      <c r="D4178" s="219" t="s">
        <v>32469</v>
      </c>
    </row>
    <row r="4179" spans="1:4" ht="13.5">
      <c r="A4179" s="148">
        <v>96642</v>
      </c>
      <c r="B4179" s="148" t="s">
        <v>9862</v>
      </c>
      <c r="C4179" s="220" t="s">
        <v>2</v>
      </c>
      <c r="D4179" s="219" t="s">
        <v>27375</v>
      </c>
    </row>
    <row r="4180" spans="1:4" ht="13.5">
      <c r="A4180" s="148">
        <v>96643</v>
      </c>
      <c r="B4180" s="148" t="s">
        <v>9863</v>
      </c>
      <c r="C4180" s="220" t="s">
        <v>2</v>
      </c>
      <c r="D4180" s="219" t="s">
        <v>33617</v>
      </c>
    </row>
    <row r="4181" spans="1:4" ht="13.5">
      <c r="A4181" s="148">
        <v>96650</v>
      </c>
      <c r="B4181" s="148" t="s">
        <v>9864</v>
      </c>
      <c r="C4181" s="220" t="s">
        <v>2</v>
      </c>
      <c r="D4181" s="219" t="s">
        <v>33174</v>
      </c>
    </row>
    <row r="4182" spans="1:4" ht="13.5">
      <c r="A4182" s="148">
        <v>96651</v>
      </c>
      <c r="B4182" s="148" t="s">
        <v>9865</v>
      </c>
      <c r="C4182" s="220" t="s">
        <v>2</v>
      </c>
      <c r="D4182" s="219" t="s">
        <v>27015</v>
      </c>
    </row>
    <row r="4183" spans="1:4" ht="13.5">
      <c r="A4183" s="148">
        <v>96652</v>
      </c>
      <c r="B4183" s="148" t="s">
        <v>9866</v>
      </c>
      <c r="C4183" s="220" t="s">
        <v>2</v>
      </c>
      <c r="D4183" s="219" t="s">
        <v>33618</v>
      </c>
    </row>
    <row r="4184" spans="1:4" ht="13.5">
      <c r="A4184" s="148">
        <v>96653</v>
      </c>
      <c r="B4184" s="148" t="s">
        <v>9867</v>
      </c>
      <c r="C4184" s="220" t="s">
        <v>2</v>
      </c>
      <c r="D4184" s="219" t="s">
        <v>33619</v>
      </c>
    </row>
    <row r="4185" spans="1:4" ht="13.5">
      <c r="A4185" s="148">
        <v>96654</v>
      </c>
      <c r="B4185" s="148" t="s">
        <v>9868</v>
      </c>
      <c r="C4185" s="220" t="s">
        <v>2</v>
      </c>
      <c r="D4185" s="219" t="s">
        <v>33620</v>
      </c>
    </row>
    <row r="4186" spans="1:4" ht="13.5">
      <c r="A4186" s="148">
        <v>96655</v>
      </c>
      <c r="B4186" s="148" t="s">
        <v>9869</v>
      </c>
      <c r="C4186" s="220" t="s">
        <v>2</v>
      </c>
      <c r="D4186" s="219" t="s">
        <v>33621</v>
      </c>
    </row>
    <row r="4187" spans="1:4" ht="13.5">
      <c r="A4187" s="148">
        <v>96656</v>
      </c>
      <c r="B4187" s="148" t="s">
        <v>9870</v>
      </c>
      <c r="C4187" s="220" t="s">
        <v>2</v>
      </c>
      <c r="D4187" s="219" t="s">
        <v>26801</v>
      </c>
    </row>
    <row r="4188" spans="1:4" ht="13.5">
      <c r="A4188" s="148">
        <v>96657</v>
      </c>
      <c r="B4188" s="148" t="s">
        <v>9871</v>
      </c>
      <c r="C4188" s="220" t="s">
        <v>2</v>
      </c>
      <c r="D4188" s="219" t="s">
        <v>33622</v>
      </c>
    </row>
    <row r="4189" spans="1:4" ht="13.5">
      <c r="A4189" s="148">
        <v>96658</v>
      </c>
      <c r="B4189" s="148" t="s">
        <v>9872</v>
      </c>
      <c r="C4189" s="220" t="s">
        <v>2</v>
      </c>
      <c r="D4189" s="219" t="s">
        <v>33623</v>
      </c>
    </row>
    <row r="4190" spans="1:4" ht="13.5">
      <c r="A4190" s="148">
        <v>96659</v>
      </c>
      <c r="B4190" s="148" t="s">
        <v>9873</v>
      </c>
      <c r="C4190" s="220" t="s">
        <v>2</v>
      </c>
      <c r="D4190" s="219" t="s">
        <v>33624</v>
      </c>
    </row>
    <row r="4191" spans="1:4" ht="13.5">
      <c r="A4191" s="148">
        <v>96660</v>
      </c>
      <c r="B4191" s="148" t="s">
        <v>9874</v>
      </c>
      <c r="C4191" s="220" t="s">
        <v>2</v>
      </c>
      <c r="D4191" s="219" t="s">
        <v>29899</v>
      </c>
    </row>
    <row r="4192" spans="1:4" ht="13.5">
      <c r="A4192" s="148">
        <v>96661</v>
      </c>
      <c r="B4192" s="148" t="s">
        <v>9875</v>
      </c>
      <c r="C4192" s="220" t="s">
        <v>2</v>
      </c>
      <c r="D4192" s="219" t="s">
        <v>33625</v>
      </c>
    </row>
    <row r="4193" spans="1:4" ht="13.5">
      <c r="A4193" s="148">
        <v>96662</v>
      </c>
      <c r="B4193" s="148" t="s">
        <v>9876</v>
      </c>
      <c r="C4193" s="220" t="s">
        <v>2</v>
      </c>
      <c r="D4193" s="219" t="s">
        <v>27747</v>
      </c>
    </row>
    <row r="4194" spans="1:4" ht="13.5">
      <c r="A4194" s="148">
        <v>96663</v>
      </c>
      <c r="B4194" s="148" t="s">
        <v>9877</v>
      </c>
      <c r="C4194" s="220" t="s">
        <v>2</v>
      </c>
      <c r="D4194" s="219" t="s">
        <v>27654</v>
      </c>
    </row>
    <row r="4195" spans="1:4" ht="13.5">
      <c r="A4195" s="148">
        <v>96664</v>
      </c>
      <c r="B4195" s="148" t="s">
        <v>9878</v>
      </c>
      <c r="C4195" s="220" t="s">
        <v>2</v>
      </c>
      <c r="D4195" s="219" t="s">
        <v>33626</v>
      </c>
    </row>
    <row r="4196" spans="1:4" ht="13.5">
      <c r="A4196" s="148">
        <v>96665</v>
      </c>
      <c r="B4196" s="148" t="s">
        <v>9879</v>
      </c>
      <c r="C4196" s="220" t="s">
        <v>2</v>
      </c>
      <c r="D4196" s="219" t="s">
        <v>33627</v>
      </c>
    </row>
    <row r="4197" spans="1:4" ht="13.5">
      <c r="A4197" s="148">
        <v>96666</v>
      </c>
      <c r="B4197" s="148" t="s">
        <v>9880</v>
      </c>
      <c r="C4197" s="220" t="s">
        <v>2</v>
      </c>
      <c r="D4197" s="219" t="s">
        <v>33628</v>
      </c>
    </row>
    <row r="4198" spans="1:4" ht="13.5">
      <c r="A4198" s="148">
        <v>96667</v>
      </c>
      <c r="B4198" s="148" t="s">
        <v>9881</v>
      </c>
      <c r="C4198" s="220" t="s">
        <v>2</v>
      </c>
      <c r="D4198" s="219" t="s">
        <v>33629</v>
      </c>
    </row>
    <row r="4199" spans="1:4" ht="13.5">
      <c r="A4199" s="148">
        <v>96684</v>
      </c>
      <c r="B4199" s="148" t="s">
        <v>9882</v>
      </c>
      <c r="C4199" s="220" t="s">
        <v>2</v>
      </c>
      <c r="D4199" s="219" t="s">
        <v>33163</v>
      </c>
    </row>
    <row r="4200" spans="1:4" ht="13.5">
      <c r="A4200" s="148">
        <v>96685</v>
      </c>
      <c r="B4200" s="148" t="s">
        <v>9883</v>
      </c>
      <c r="C4200" s="220" t="s">
        <v>2</v>
      </c>
      <c r="D4200" s="219" t="s">
        <v>26947</v>
      </c>
    </row>
    <row r="4201" spans="1:4" ht="13.5">
      <c r="A4201" s="148">
        <v>96686</v>
      </c>
      <c r="B4201" s="148" t="s">
        <v>9884</v>
      </c>
      <c r="C4201" s="220" t="s">
        <v>2</v>
      </c>
      <c r="D4201" s="219" t="s">
        <v>27022</v>
      </c>
    </row>
    <row r="4202" spans="1:4" ht="13.5">
      <c r="A4202" s="148">
        <v>96687</v>
      </c>
      <c r="B4202" s="148" t="s">
        <v>9885</v>
      </c>
      <c r="C4202" s="220" t="s">
        <v>2</v>
      </c>
      <c r="D4202" s="219" t="s">
        <v>31365</v>
      </c>
    </row>
    <row r="4203" spans="1:4" ht="13.5">
      <c r="A4203" s="148">
        <v>96688</v>
      </c>
      <c r="B4203" s="148" t="s">
        <v>9886</v>
      </c>
      <c r="C4203" s="220" t="s">
        <v>2</v>
      </c>
      <c r="D4203" s="219" t="s">
        <v>33554</v>
      </c>
    </row>
    <row r="4204" spans="1:4" ht="13.5">
      <c r="A4204" s="148">
        <v>96689</v>
      </c>
      <c r="B4204" s="148" t="s">
        <v>9887</v>
      </c>
      <c r="C4204" s="220" t="s">
        <v>2</v>
      </c>
      <c r="D4204" s="219" t="s">
        <v>33630</v>
      </c>
    </row>
    <row r="4205" spans="1:4" ht="13.5">
      <c r="A4205" s="148">
        <v>96690</v>
      </c>
      <c r="B4205" s="148" t="s">
        <v>9888</v>
      </c>
      <c r="C4205" s="220" t="s">
        <v>2</v>
      </c>
      <c r="D4205" s="219" t="s">
        <v>31149</v>
      </c>
    </row>
    <row r="4206" spans="1:4" ht="13.5">
      <c r="A4206" s="148">
        <v>96691</v>
      </c>
      <c r="B4206" s="148" t="s">
        <v>9889</v>
      </c>
      <c r="C4206" s="220" t="s">
        <v>2</v>
      </c>
      <c r="D4206" s="219" t="s">
        <v>33631</v>
      </c>
    </row>
    <row r="4207" spans="1:4" ht="13.5">
      <c r="A4207" s="148">
        <v>96692</v>
      </c>
      <c r="B4207" s="148" t="s">
        <v>9890</v>
      </c>
      <c r="C4207" s="220" t="s">
        <v>2</v>
      </c>
      <c r="D4207" s="219" t="s">
        <v>33632</v>
      </c>
    </row>
    <row r="4208" spans="1:4" ht="13.5">
      <c r="A4208" s="148">
        <v>96693</v>
      </c>
      <c r="B4208" s="148" t="s">
        <v>9891</v>
      </c>
      <c r="C4208" s="220" t="s">
        <v>2</v>
      </c>
      <c r="D4208" s="219" t="s">
        <v>33633</v>
      </c>
    </row>
    <row r="4209" spans="1:4" ht="13.5">
      <c r="A4209" s="148">
        <v>96694</v>
      </c>
      <c r="B4209" s="148" t="s">
        <v>9892</v>
      </c>
      <c r="C4209" s="220" t="s">
        <v>2</v>
      </c>
      <c r="D4209" s="219" t="s">
        <v>33634</v>
      </c>
    </row>
    <row r="4210" spans="1:4" ht="13.5">
      <c r="A4210" s="148">
        <v>96695</v>
      </c>
      <c r="B4210" s="148" t="s">
        <v>9893</v>
      </c>
      <c r="C4210" s="220" t="s">
        <v>2</v>
      </c>
      <c r="D4210" s="219" t="s">
        <v>33635</v>
      </c>
    </row>
    <row r="4211" spans="1:4" ht="13.5">
      <c r="A4211" s="148">
        <v>96696</v>
      </c>
      <c r="B4211" s="148" t="s">
        <v>9894</v>
      </c>
      <c r="C4211" s="220" t="s">
        <v>2</v>
      </c>
      <c r="D4211" s="219" t="s">
        <v>33636</v>
      </c>
    </row>
    <row r="4212" spans="1:4" ht="13.5">
      <c r="A4212" s="148">
        <v>96697</v>
      </c>
      <c r="B4212" s="148" t="s">
        <v>9895</v>
      </c>
      <c r="C4212" s="220" t="s">
        <v>2</v>
      </c>
      <c r="D4212" s="219" t="s">
        <v>33637</v>
      </c>
    </row>
    <row r="4213" spans="1:4" ht="13.5">
      <c r="A4213" s="148">
        <v>96698</v>
      </c>
      <c r="B4213" s="148" t="s">
        <v>9896</v>
      </c>
      <c r="C4213" s="220" t="s">
        <v>2</v>
      </c>
      <c r="D4213" s="219" t="s">
        <v>26857</v>
      </c>
    </row>
    <row r="4214" spans="1:4" ht="13.5">
      <c r="A4214" s="148">
        <v>96699</v>
      </c>
      <c r="B4214" s="148" t="s">
        <v>9897</v>
      </c>
      <c r="C4214" s="220" t="s">
        <v>2</v>
      </c>
      <c r="D4214" s="219" t="s">
        <v>32812</v>
      </c>
    </row>
    <row r="4215" spans="1:4" ht="13.5">
      <c r="A4215" s="148">
        <v>96700</v>
      </c>
      <c r="B4215" s="148" t="s">
        <v>9898</v>
      </c>
      <c r="C4215" s="220" t="s">
        <v>2</v>
      </c>
      <c r="D4215" s="219" t="s">
        <v>28313</v>
      </c>
    </row>
    <row r="4216" spans="1:4" ht="13.5">
      <c r="A4216" s="148">
        <v>96701</v>
      </c>
      <c r="B4216" s="148" t="s">
        <v>9899</v>
      </c>
      <c r="C4216" s="220" t="s">
        <v>2</v>
      </c>
      <c r="D4216" s="219" t="s">
        <v>27002</v>
      </c>
    </row>
    <row r="4217" spans="1:4" ht="13.5">
      <c r="A4217" s="148">
        <v>96702</v>
      </c>
      <c r="B4217" s="148" t="s">
        <v>9900</v>
      </c>
      <c r="C4217" s="220" t="s">
        <v>2</v>
      </c>
      <c r="D4217" s="219" t="s">
        <v>27967</v>
      </c>
    </row>
    <row r="4218" spans="1:4" ht="13.5">
      <c r="A4218" s="148">
        <v>96703</v>
      </c>
      <c r="B4218" s="148" t="s">
        <v>9901</v>
      </c>
      <c r="C4218" s="220" t="s">
        <v>2</v>
      </c>
      <c r="D4218" s="219" t="s">
        <v>26421</v>
      </c>
    </row>
    <row r="4219" spans="1:4" ht="13.5">
      <c r="A4219" s="148">
        <v>96704</v>
      </c>
      <c r="B4219" s="148" t="s">
        <v>9902</v>
      </c>
      <c r="C4219" s="220" t="s">
        <v>2</v>
      </c>
      <c r="D4219" s="219" t="s">
        <v>27545</v>
      </c>
    </row>
    <row r="4220" spans="1:4" ht="13.5">
      <c r="A4220" s="148">
        <v>96705</v>
      </c>
      <c r="B4220" s="148" t="s">
        <v>9903</v>
      </c>
      <c r="C4220" s="220" t="s">
        <v>2</v>
      </c>
      <c r="D4220" s="219" t="s">
        <v>33638</v>
      </c>
    </row>
    <row r="4221" spans="1:4" ht="13.5">
      <c r="A4221" s="148">
        <v>96706</v>
      </c>
      <c r="B4221" s="148" t="s">
        <v>9904</v>
      </c>
      <c r="C4221" s="220" t="s">
        <v>2</v>
      </c>
      <c r="D4221" s="219" t="s">
        <v>26363</v>
      </c>
    </row>
    <row r="4222" spans="1:4" ht="13.5">
      <c r="A4222" s="148">
        <v>96707</v>
      </c>
      <c r="B4222" s="148" t="s">
        <v>9905</v>
      </c>
      <c r="C4222" s="220" t="s">
        <v>2</v>
      </c>
      <c r="D4222" s="219" t="s">
        <v>33599</v>
      </c>
    </row>
    <row r="4223" spans="1:4" ht="13.5">
      <c r="A4223" s="148">
        <v>96708</v>
      </c>
      <c r="B4223" s="148" t="s">
        <v>9906</v>
      </c>
      <c r="C4223" s="220" t="s">
        <v>2</v>
      </c>
      <c r="D4223" s="219" t="s">
        <v>33639</v>
      </c>
    </row>
    <row r="4224" spans="1:4" ht="13.5">
      <c r="A4224" s="148">
        <v>96709</v>
      </c>
      <c r="B4224" s="148" t="s">
        <v>9907</v>
      </c>
      <c r="C4224" s="220" t="s">
        <v>2</v>
      </c>
      <c r="D4224" s="219" t="s">
        <v>33640</v>
      </c>
    </row>
    <row r="4225" spans="1:4" ht="13.5">
      <c r="A4225" s="148">
        <v>96710</v>
      </c>
      <c r="B4225" s="148" t="s">
        <v>9908</v>
      </c>
      <c r="C4225" s="220" t="s">
        <v>2</v>
      </c>
      <c r="D4225" s="219" t="s">
        <v>28382</v>
      </c>
    </row>
    <row r="4226" spans="1:4" ht="13.5">
      <c r="A4226" s="148">
        <v>96711</v>
      </c>
      <c r="B4226" s="148" t="s">
        <v>9909</v>
      </c>
      <c r="C4226" s="220" t="s">
        <v>2</v>
      </c>
      <c r="D4226" s="219" t="s">
        <v>29838</v>
      </c>
    </row>
    <row r="4227" spans="1:4" ht="13.5">
      <c r="A4227" s="148">
        <v>96712</v>
      </c>
      <c r="B4227" s="148" t="s">
        <v>9910</v>
      </c>
      <c r="C4227" s="220" t="s">
        <v>2</v>
      </c>
      <c r="D4227" s="219" t="s">
        <v>29333</v>
      </c>
    </row>
    <row r="4228" spans="1:4" ht="13.5">
      <c r="A4228" s="148">
        <v>96713</v>
      </c>
      <c r="B4228" s="148" t="s">
        <v>9911</v>
      </c>
      <c r="C4228" s="220" t="s">
        <v>2</v>
      </c>
      <c r="D4228" s="219" t="s">
        <v>33641</v>
      </c>
    </row>
    <row r="4229" spans="1:4" ht="13.5">
      <c r="A4229" s="148">
        <v>96714</v>
      </c>
      <c r="B4229" s="148" t="s">
        <v>9912</v>
      </c>
      <c r="C4229" s="220" t="s">
        <v>2</v>
      </c>
      <c r="D4229" s="219" t="s">
        <v>28328</v>
      </c>
    </row>
    <row r="4230" spans="1:4" ht="13.5">
      <c r="A4230" s="148">
        <v>96715</v>
      </c>
      <c r="B4230" s="148" t="s">
        <v>9913</v>
      </c>
      <c r="C4230" s="220" t="s">
        <v>2</v>
      </c>
      <c r="D4230" s="219" t="s">
        <v>33642</v>
      </c>
    </row>
    <row r="4231" spans="1:4" ht="13.5">
      <c r="A4231" s="148">
        <v>96716</v>
      </c>
      <c r="B4231" s="148" t="s">
        <v>9914</v>
      </c>
      <c r="C4231" s="220" t="s">
        <v>2</v>
      </c>
      <c r="D4231" s="219" t="s">
        <v>33643</v>
      </c>
    </row>
    <row r="4232" spans="1:4" ht="13.5">
      <c r="A4232" s="148">
        <v>96717</v>
      </c>
      <c r="B4232" s="148" t="s">
        <v>9915</v>
      </c>
      <c r="C4232" s="220" t="s">
        <v>2</v>
      </c>
      <c r="D4232" s="219" t="s">
        <v>33644</v>
      </c>
    </row>
    <row r="4233" spans="1:4" ht="13.5">
      <c r="A4233" s="148">
        <v>96736</v>
      </c>
      <c r="B4233" s="148" t="s">
        <v>9916</v>
      </c>
      <c r="C4233" s="220" t="s">
        <v>2</v>
      </c>
      <c r="D4233" s="219" t="s">
        <v>33645</v>
      </c>
    </row>
    <row r="4234" spans="1:4" ht="13.5">
      <c r="A4234" s="148">
        <v>96737</v>
      </c>
      <c r="B4234" s="148" t="s">
        <v>9917</v>
      </c>
      <c r="C4234" s="220" t="s">
        <v>2</v>
      </c>
      <c r="D4234" s="219" t="s">
        <v>28393</v>
      </c>
    </row>
    <row r="4235" spans="1:4" ht="13.5">
      <c r="A4235" s="148">
        <v>96738</v>
      </c>
      <c r="B4235" s="148" t="s">
        <v>9918</v>
      </c>
      <c r="C4235" s="220" t="s">
        <v>2</v>
      </c>
      <c r="D4235" s="219" t="s">
        <v>33646</v>
      </c>
    </row>
    <row r="4236" spans="1:4" ht="13.5">
      <c r="A4236" s="148">
        <v>96739</v>
      </c>
      <c r="B4236" s="148" t="s">
        <v>9919</v>
      </c>
      <c r="C4236" s="220" t="s">
        <v>2</v>
      </c>
      <c r="D4236" s="219" t="s">
        <v>27824</v>
      </c>
    </row>
    <row r="4237" spans="1:4" ht="13.5">
      <c r="A4237" s="148">
        <v>96740</v>
      </c>
      <c r="B4237" s="148" t="s">
        <v>9920</v>
      </c>
      <c r="C4237" s="220" t="s">
        <v>2</v>
      </c>
      <c r="D4237" s="219" t="s">
        <v>33647</v>
      </c>
    </row>
    <row r="4238" spans="1:4" ht="13.5">
      <c r="A4238" s="148">
        <v>96741</v>
      </c>
      <c r="B4238" s="148" t="s">
        <v>9921</v>
      </c>
      <c r="C4238" s="220" t="s">
        <v>2</v>
      </c>
      <c r="D4238" s="219" t="s">
        <v>28896</v>
      </c>
    </row>
    <row r="4239" spans="1:4" ht="13.5">
      <c r="A4239" s="148">
        <v>96742</v>
      </c>
      <c r="B4239" s="148" t="s">
        <v>9922</v>
      </c>
      <c r="C4239" s="220" t="s">
        <v>2</v>
      </c>
      <c r="D4239" s="219" t="s">
        <v>30085</v>
      </c>
    </row>
    <row r="4240" spans="1:4" ht="13.5">
      <c r="A4240" s="148">
        <v>96743</v>
      </c>
      <c r="B4240" s="148" t="s">
        <v>9923</v>
      </c>
      <c r="C4240" s="220" t="s">
        <v>2</v>
      </c>
      <c r="D4240" s="219" t="s">
        <v>26805</v>
      </c>
    </row>
    <row r="4241" spans="1:4" ht="13.5">
      <c r="A4241" s="148">
        <v>96744</v>
      </c>
      <c r="B4241" s="148" t="s">
        <v>9924</v>
      </c>
      <c r="C4241" s="220" t="s">
        <v>2</v>
      </c>
      <c r="D4241" s="219" t="s">
        <v>29588</v>
      </c>
    </row>
    <row r="4242" spans="1:4" ht="13.5">
      <c r="A4242" s="148">
        <v>96745</v>
      </c>
      <c r="B4242" s="148" t="s">
        <v>9925</v>
      </c>
      <c r="C4242" s="220" t="s">
        <v>2</v>
      </c>
      <c r="D4242" s="219" t="s">
        <v>33648</v>
      </c>
    </row>
    <row r="4243" spans="1:4" ht="13.5">
      <c r="A4243" s="148">
        <v>96746</v>
      </c>
      <c r="B4243" s="148" t="s">
        <v>9926</v>
      </c>
      <c r="C4243" s="220" t="s">
        <v>2</v>
      </c>
      <c r="D4243" s="219" t="s">
        <v>33649</v>
      </c>
    </row>
    <row r="4244" spans="1:4" ht="13.5">
      <c r="A4244" s="148">
        <v>96747</v>
      </c>
      <c r="B4244" s="148" t="s">
        <v>9927</v>
      </c>
      <c r="C4244" s="220" t="s">
        <v>2</v>
      </c>
      <c r="D4244" s="219" t="s">
        <v>27951</v>
      </c>
    </row>
    <row r="4245" spans="1:4" ht="13.5">
      <c r="A4245" s="148">
        <v>96748</v>
      </c>
      <c r="B4245" s="148" t="s">
        <v>9928</v>
      </c>
      <c r="C4245" s="220" t="s">
        <v>2</v>
      </c>
      <c r="D4245" s="219" t="s">
        <v>33650</v>
      </c>
    </row>
    <row r="4246" spans="1:4" ht="13.5">
      <c r="A4246" s="148">
        <v>96749</v>
      </c>
      <c r="B4246" s="148" t="s">
        <v>9929</v>
      </c>
      <c r="C4246" s="220" t="s">
        <v>2</v>
      </c>
      <c r="D4246" s="219" t="s">
        <v>30950</v>
      </c>
    </row>
    <row r="4247" spans="1:4" ht="13.5">
      <c r="A4247" s="148">
        <v>96750</v>
      </c>
      <c r="B4247" s="148" t="s">
        <v>9930</v>
      </c>
      <c r="C4247" s="220" t="s">
        <v>2</v>
      </c>
      <c r="D4247" s="219" t="s">
        <v>32309</v>
      </c>
    </row>
    <row r="4248" spans="1:4" ht="13.5">
      <c r="A4248" s="148">
        <v>96751</v>
      </c>
      <c r="B4248" s="148" t="s">
        <v>9931</v>
      </c>
      <c r="C4248" s="220" t="s">
        <v>2</v>
      </c>
      <c r="D4248" s="219" t="s">
        <v>33651</v>
      </c>
    </row>
    <row r="4249" spans="1:4" ht="13.5">
      <c r="A4249" s="148">
        <v>96752</v>
      </c>
      <c r="B4249" s="148" t="s">
        <v>9932</v>
      </c>
      <c r="C4249" s="220" t="s">
        <v>2</v>
      </c>
      <c r="D4249" s="219" t="s">
        <v>33652</v>
      </c>
    </row>
    <row r="4250" spans="1:4" ht="13.5">
      <c r="A4250" s="148">
        <v>96753</v>
      </c>
      <c r="B4250" s="148" t="s">
        <v>9933</v>
      </c>
      <c r="C4250" s="220" t="s">
        <v>2</v>
      </c>
      <c r="D4250" s="219" t="s">
        <v>33653</v>
      </c>
    </row>
    <row r="4251" spans="1:4" ht="13.5">
      <c r="A4251" s="148">
        <v>96754</v>
      </c>
      <c r="B4251" s="148" t="s">
        <v>9934</v>
      </c>
      <c r="C4251" s="220" t="s">
        <v>2</v>
      </c>
      <c r="D4251" s="219" t="s">
        <v>33654</v>
      </c>
    </row>
    <row r="4252" spans="1:4" ht="13.5">
      <c r="A4252" s="148">
        <v>96755</v>
      </c>
      <c r="B4252" s="148" t="s">
        <v>9935</v>
      </c>
      <c r="C4252" s="220" t="s">
        <v>2</v>
      </c>
      <c r="D4252" s="219" t="s">
        <v>33655</v>
      </c>
    </row>
    <row r="4253" spans="1:4" ht="13.5">
      <c r="A4253" s="148">
        <v>96756</v>
      </c>
      <c r="B4253" s="148" t="s">
        <v>9936</v>
      </c>
      <c r="C4253" s="220" t="s">
        <v>2</v>
      </c>
      <c r="D4253" s="219" t="s">
        <v>33160</v>
      </c>
    </row>
    <row r="4254" spans="1:4" ht="13.5">
      <c r="A4254" s="148">
        <v>96757</v>
      </c>
      <c r="B4254" s="148" t="s">
        <v>9937</v>
      </c>
      <c r="C4254" s="220" t="s">
        <v>2</v>
      </c>
      <c r="D4254" s="219" t="s">
        <v>32316</v>
      </c>
    </row>
    <row r="4255" spans="1:4" ht="13.5">
      <c r="A4255" s="148">
        <v>96758</v>
      </c>
      <c r="B4255" s="148" t="s">
        <v>9938</v>
      </c>
      <c r="C4255" s="220" t="s">
        <v>2</v>
      </c>
      <c r="D4255" s="219" t="s">
        <v>33656</v>
      </c>
    </row>
    <row r="4256" spans="1:4" ht="13.5">
      <c r="A4256" s="148">
        <v>96759</v>
      </c>
      <c r="B4256" s="148" t="s">
        <v>9939</v>
      </c>
      <c r="C4256" s="220" t="s">
        <v>2</v>
      </c>
      <c r="D4256" s="219" t="s">
        <v>33657</v>
      </c>
    </row>
    <row r="4257" spans="1:4" ht="13.5">
      <c r="A4257" s="148">
        <v>96760</v>
      </c>
      <c r="B4257" s="148" t="s">
        <v>9940</v>
      </c>
      <c r="C4257" s="220" t="s">
        <v>2</v>
      </c>
      <c r="D4257" s="219" t="s">
        <v>33658</v>
      </c>
    </row>
    <row r="4258" spans="1:4" ht="13.5">
      <c r="A4258" s="148">
        <v>96761</v>
      </c>
      <c r="B4258" s="148" t="s">
        <v>9941</v>
      </c>
      <c r="C4258" s="220" t="s">
        <v>2</v>
      </c>
      <c r="D4258" s="219" t="s">
        <v>30061</v>
      </c>
    </row>
    <row r="4259" spans="1:4" ht="13.5">
      <c r="A4259" s="148">
        <v>96762</v>
      </c>
      <c r="B4259" s="148" t="s">
        <v>9942</v>
      </c>
      <c r="C4259" s="220" t="s">
        <v>2</v>
      </c>
      <c r="D4259" s="219" t="s">
        <v>33659</v>
      </c>
    </row>
    <row r="4260" spans="1:4" ht="13.5">
      <c r="A4260" s="148">
        <v>96763</v>
      </c>
      <c r="B4260" s="148" t="s">
        <v>9943</v>
      </c>
      <c r="C4260" s="220" t="s">
        <v>2</v>
      </c>
      <c r="D4260" s="219" t="s">
        <v>33660</v>
      </c>
    </row>
    <row r="4261" spans="1:4" ht="13.5">
      <c r="A4261" s="148">
        <v>96764</v>
      </c>
      <c r="B4261" s="148" t="s">
        <v>9944</v>
      </c>
      <c r="C4261" s="220" t="s">
        <v>2</v>
      </c>
      <c r="D4261" s="219" t="s">
        <v>33661</v>
      </c>
    </row>
    <row r="4262" spans="1:4" ht="13.5">
      <c r="A4262" s="148">
        <v>96802</v>
      </c>
      <c r="B4262" s="148" t="s">
        <v>9945</v>
      </c>
      <c r="C4262" s="220" t="s">
        <v>2</v>
      </c>
      <c r="D4262" s="219" t="s">
        <v>33662</v>
      </c>
    </row>
    <row r="4263" spans="1:4" ht="13.5">
      <c r="A4263" s="148">
        <v>96803</v>
      </c>
      <c r="B4263" s="148" t="s">
        <v>9946</v>
      </c>
      <c r="C4263" s="220" t="s">
        <v>2</v>
      </c>
      <c r="D4263" s="219" t="s">
        <v>33663</v>
      </c>
    </row>
    <row r="4264" spans="1:4" ht="13.5">
      <c r="A4264" s="148">
        <v>96804</v>
      </c>
      <c r="B4264" s="148" t="s">
        <v>9947</v>
      </c>
      <c r="C4264" s="220" t="s">
        <v>2</v>
      </c>
      <c r="D4264" s="219" t="s">
        <v>33664</v>
      </c>
    </row>
    <row r="4265" spans="1:4" ht="13.5">
      <c r="A4265" s="148">
        <v>96805</v>
      </c>
      <c r="B4265" s="148" t="s">
        <v>9948</v>
      </c>
      <c r="C4265" s="220" t="s">
        <v>2</v>
      </c>
      <c r="D4265" s="219" t="s">
        <v>33665</v>
      </c>
    </row>
    <row r="4266" spans="1:4" ht="13.5">
      <c r="A4266" s="148">
        <v>96806</v>
      </c>
      <c r="B4266" s="148" t="s">
        <v>9949</v>
      </c>
      <c r="C4266" s="220" t="s">
        <v>2</v>
      </c>
      <c r="D4266" s="219" t="s">
        <v>33666</v>
      </c>
    </row>
    <row r="4267" spans="1:4" ht="13.5">
      <c r="A4267" s="148">
        <v>96807</v>
      </c>
      <c r="B4267" s="148" t="s">
        <v>9950</v>
      </c>
      <c r="C4267" s="220" t="s">
        <v>2</v>
      </c>
      <c r="D4267" s="219" t="s">
        <v>33667</v>
      </c>
    </row>
    <row r="4268" spans="1:4" ht="13.5">
      <c r="A4268" s="148">
        <v>96808</v>
      </c>
      <c r="B4268" s="148" t="s">
        <v>9951</v>
      </c>
      <c r="C4268" s="220" t="s">
        <v>2</v>
      </c>
      <c r="D4268" s="219" t="s">
        <v>26361</v>
      </c>
    </row>
    <row r="4269" spans="1:4" ht="13.5">
      <c r="A4269" s="148">
        <v>96809</v>
      </c>
      <c r="B4269" s="148" t="s">
        <v>9952</v>
      </c>
      <c r="C4269" s="220" t="s">
        <v>2</v>
      </c>
      <c r="D4269" s="219" t="s">
        <v>30064</v>
      </c>
    </row>
    <row r="4270" spans="1:4" ht="13.5">
      <c r="A4270" s="148">
        <v>96810</v>
      </c>
      <c r="B4270" s="148" t="s">
        <v>9953</v>
      </c>
      <c r="C4270" s="220" t="s">
        <v>2</v>
      </c>
      <c r="D4270" s="219" t="s">
        <v>26978</v>
      </c>
    </row>
    <row r="4271" spans="1:4" ht="13.5">
      <c r="A4271" s="148">
        <v>96811</v>
      </c>
      <c r="B4271" s="148" t="s">
        <v>9954</v>
      </c>
      <c r="C4271" s="220" t="s">
        <v>2</v>
      </c>
      <c r="D4271" s="219" t="s">
        <v>27357</v>
      </c>
    </row>
    <row r="4272" spans="1:4" ht="13.5">
      <c r="A4272" s="148">
        <v>96812</v>
      </c>
      <c r="B4272" s="148" t="s">
        <v>9955</v>
      </c>
      <c r="C4272" s="220" t="s">
        <v>2</v>
      </c>
      <c r="D4272" s="219" t="s">
        <v>33241</v>
      </c>
    </row>
    <row r="4273" spans="1:4" ht="13.5">
      <c r="A4273" s="148">
        <v>96813</v>
      </c>
      <c r="B4273" s="148" t="s">
        <v>9956</v>
      </c>
      <c r="C4273" s="220" t="s">
        <v>2</v>
      </c>
      <c r="D4273" s="219" t="s">
        <v>30366</v>
      </c>
    </row>
    <row r="4274" spans="1:4" ht="13.5">
      <c r="A4274" s="148">
        <v>96814</v>
      </c>
      <c r="B4274" s="148" t="s">
        <v>9957</v>
      </c>
      <c r="C4274" s="220" t="s">
        <v>2</v>
      </c>
      <c r="D4274" s="219" t="s">
        <v>31505</v>
      </c>
    </row>
    <row r="4275" spans="1:4" ht="13.5">
      <c r="A4275" s="148">
        <v>96815</v>
      </c>
      <c r="B4275" s="148" t="s">
        <v>9958</v>
      </c>
      <c r="C4275" s="220" t="s">
        <v>2</v>
      </c>
      <c r="D4275" s="219" t="s">
        <v>33668</v>
      </c>
    </row>
    <row r="4276" spans="1:4" ht="13.5">
      <c r="A4276" s="148">
        <v>96816</v>
      </c>
      <c r="B4276" s="148" t="s">
        <v>9959</v>
      </c>
      <c r="C4276" s="220" t="s">
        <v>2</v>
      </c>
      <c r="D4276" s="219" t="s">
        <v>33669</v>
      </c>
    </row>
    <row r="4277" spans="1:4" ht="13.5">
      <c r="A4277" s="148">
        <v>96817</v>
      </c>
      <c r="B4277" s="148" t="s">
        <v>9960</v>
      </c>
      <c r="C4277" s="220" t="s">
        <v>2</v>
      </c>
      <c r="D4277" s="219" t="s">
        <v>33670</v>
      </c>
    </row>
    <row r="4278" spans="1:4" ht="13.5">
      <c r="A4278" s="148">
        <v>96818</v>
      </c>
      <c r="B4278" s="148" t="s">
        <v>9961</v>
      </c>
      <c r="C4278" s="220" t="s">
        <v>2</v>
      </c>
      <c r="D4278" s="219" t="s">
        <v>29238</v>
      </c>
    </row>
    <row r="4279" spans="1:4" ht="13.5">
      <c r="A4279" s="148">
        <v>96819</v>
      </c>
      <c r="B4279" s="148" t="s">
        <v>9962</v>
      </c>
      <c r="C4279" s="220" t="s">
        <v>2</v>
      </c>
      <c r="D4279" s="219" t="s">
        <v>29238</v>
      </c>
    </row>
    <row r="4280" spans="1:4" ht="13.5">
      <c r="A4280" s="148">
        <v>96820</v>
      </c>
      <c r="B4280" s="148" t="s">
        <v>9963</v>
      </c>
      <c r="C4280" s="220" t="s">
        <v>2</v>
      </c>
      <c r="D4280" s="219" t="s">
        <v>32162</v>
      </c>
    </row>
    <row r="4281" spans="1:4" ht="13.5">
      <c r="A4281" s="148">
        <v>96821</v>
      </c>
      <c r="B4281" s="148" t="s">
        <v>9964</v>
      </c>
      <c r="C4281" s="220" t="s">
        <v>2</v>
      </c>
      <c r="D4281" s="219" t="s">
        <v>33671</v>
      </c>
    </row>
    <row r="4282" spans="1:4" ht="13.5">
      <c r="A4282" s="148">
        <v>96822</v>
      </c>
      <c r="B4282" s="148" t="s">
        <v>9965</v>
      </c>
      <c r="C4282" s="220" t="s">
        <v>2</v>
      </c>
      <c r="D4282" s="219" t="s">
        <v>32744</v>
      </c>
    </row>
    <row r="4283" spans="1:4" ht="13.5">
      <c r="A4283" s="148">
        <v>96823</v>
      </c>
      <c r="B4283" s="148" t="s">
        <v>9966</v>
      </c>
      <c r="C4283" s="220" t="s">
        <v>2</v>
      </c>
      <c r="D4283" s="219" t="s">
        <v>27494</v>
      </c>
    </row>
    <row r="4284" spans="1:4" ht="13.5">
      <c r="A4284" s="148">
        <v>96824</v>
      </c>
      <c r="B4284" s="148" t="s">
        <v>9967</v>
      </c>
      <c r="C4284" s="220" t="s">
        <v>2</v>
      </c>
      <c r="D4284" s="219" t="s">
        <v>32308</v>
      </c>
    </row>
    <row r="4285" spans="1:4" ht="13.5">
      <c r="A4285" s="148">
        <v>96825</v>
      </c>
      <c r="B4285" s="148" t="s">
        <v>9968</v>
      </c>
      <c r="C4285" s="220" t="s">
        <v>2</v>
      </c>
      <c r="D4285" s="219" t="s">
        <v>33672</v>
      </c>
    </row>
    <row r="4286" spans="1:4" ht="13.5">
      <c r="A4286" s="148">
        <v>96826</v>
      </c>
      <c r="B4286" s="148" t="s">
        <v>9969</v>
      </c>
      <c r="C4286" s="220" t="s">
        <v>2</v>
      </c>
      <c r="D4286" s="219" t="s">
        <v>33673</v>
      </c>
    </row>
    <row r="4287" spans="1:4" ht="13.5">
      <c r="A4287" s="148">
        <v>96827</v>
      </c>
      <c r="B4287" s="148" t="s">
        <v>9970</v>
      </c>
      <c r="C4287" s="220" t="s">
        <v>2</v>
      </c>
      <c r="D4287" s="219" t="s">
        <v>33674</v>
      </c>
    </row>
    <row r="4288" spans="1:4" ht="13.5">
      <c r="A4288" s="148">
        <v>96828</v>
      </c>
      <c r="B4288" s="148" t="s">
        <v>9971</v>
      </c>
      <c r="C4288" s="220" t="s">
        <v>2</v>
      </c>
      <c r="D4288" s="219" t="s">
        <v>33675</v>
      </c>
    </row>
    <row r="4289" spans="1:4" ht="13.5">
      <c r="A4289" s="148">
        <v>96829</v>
      </c>
      <c r="B4289" s="148" t="s">
        <v>9972</v>
      </c>
      <c r="C4289" s="220" t="s">
        <v>2</v>
      </c>
      <c r="D4289" s="219" t="s">
        <v>33676</v>
      </c>
    </row>
    <row r="4290" spans="1:4" ht="13.5">
      <c r="A4290" s="148">
        <v>96830</v>
      </c>
      <c r="B4290" s="148" t="s">
        <v>9973</v>
      </c>
      <c r="C4290" s="220" t="s">
        <v>2</v>
      </c>
      <c r="D4290" s="219" t="s">
        <v>26948</v>
      </c>
    </row>
    <row r="4291" spans="1:4" ht="13.5">
      <c r="A4291" s="148">
        <v>96831</v>
      </c>
      <c r="B4291" s="148" t="s">
        <v>9974</v>
      </c>
      <c r="C4291" s="220" t="s">
        <v>2</v>
      </c>
      <c r="D4291" s="219" t="s">
        <v>33677</v>
      </c>
    </row>
    <row r="4292" spans="1:4" ht="13.5">
      <c r="A4292" s="148">
        <v>96832</v>
      </c>
      <c r="B4292" s="148" t="s">
        <v>9975</v>
      </c>
      <c r="C4292" s="220" t="s">
        <v>2</v>
      </c>
      <c r="D4292" s="219" t="s">
        <v>33678</v>
      </c>
    </row>
    <row r="4293" spans="1:4" ht="13.5">
      <c r="A4293" s="148">
        <v>96833</v>
      </c>
      <c r="B4293" s="148" t="s">
        <v>9976</v>
      </c>
      <c r="C4293" s="220" t="s">
        <v>2</v>
      </c>
      <c r="D4293" s="219" t="s">
        <v>33679</v>
      </c>
    </row>
    <row r="4294" spans="1:4" ht="13.5">
      <c r="A4294" s="148">
        <v>96834</v>
      </c>
      <c r="B4294" s="148" t="s">
        <v>9977</v>
      </c>
      <c r="C4294" s="220" t="s">
        <v>2</v>
      </c>
      <c r="D4294" s="219" t="s">
        <v>33680</v>
      </c>
    </row>
    <row r="4295" spans="1:4" ht="13.5">
      <c r="A4295" s="148">
        <v>96835</v>
      </c>
      <c r="B4295" s="148" t="s">
        <v>9978</v>
      </c>
      <c r="C4295" s="220" t="s">
        <v>2</v>
      </c>
      <c r="D4295" s="219" t="s">
        <v>30490</v>
      </c>
    </row>
    <row r="4296" spans="1:4" ht="13.5">
      <c r="A4296" s="148">
        <v>96836</v>
      </c>
      <c r="B4296" s="148" t="s">
        <v>9979</v>
      </c>
      <c r="C4296" s="220" t="s">
        <v>2</v>
      </c>
      <c r="D4296" s="219" t="s">
        <v>33681</v>
      </c>
    </row>
    <row r="4297" spans="1:4" ht="13.5">
      <c r="A4297" s="148">
        <v>96837</v>
      </c>
      <c r="B4297" s="148" t="s">
        <v>9980</v>
      </c>
      <c r="C4297" s="220" t="s">
        <v>2</v>
      </c>
      <c r="D4297" s="219" t="s">
        <v>33682</v>
      </c>
    </row>
    <row r="4298" spans="1:4" ht="13.5">
      <c r="A4298" s="148">
        <v>96838</v>
      </c>
      <c r="B4298" s="148" t="s">
        <v>9981</v>
      </c>
      <c r="C4298" s="220" t="s">
        <v>2</v>
      </c>
      <c r="D4298" s="219" t="s">
        <v>33683</v>
      </c>
    </row>
    <row r="4299" spans="1:4" ht="13.5">
      <c r="A4299" s="148">
        <v>96839</v>
      </c>
      <c r="B4299" s="148" t="s">
        <v>9982</v>
      </c>
      <c r="C4299" s="220" t="s">
        <v>2</v>
      </c>
      <c r="D4299" s="219" t="s">
        <v>31267</v>
      </c>
    </row>
    <row r="4300" spans="1:4" ht="13.5">
      <c r="A4300" s="148">
        <v>96840</v>
      </c>
      <c r="B4300" s="148" t="s">
        <v>9983</v>
      </c>
      <c r="C4300" s="220" t="s">
        <v>2</v>
      </c>
      <c r="D4300" s="219" t="s">
        <v>33257</v>
      </c>
    </row>
    <row r="4301" spans="1:4" ht="13.5">
      <c r="A4301" s="148">
        <v>96841</v>
      </c>
      <c r="B4301" s="148" t="s">
        <v>9984</v>
      </c>
      <c r="C4301" s="220" t="s">
        <v>2</v>
      </c>
      <c r="D4301" s="219" t="s">
        <v>28802</v>
      </c>
    </row>
    <row r="4302" spans="1:4" ht="13.5">
      <c r="A4302" s="148">
        <v>96842</v>
      </c>
      <c r="B4302" s="148" t="s">
        <v>9985</v>
      </c>
      <c r="C4302" s="220" t="s">
        <v>2</v>
      </c>
      <c r="D4302" s="219" t="s">
        <v>33684</v>
      </c>
    </row>
    <row r="4303" spans="1:4" ht="13.5">
      <c r="A4303" s="148">
        <v>96843</v>
      </c>
      <c r="B4303" s="148" t="s">
        <v>9986</v>
      </c>
      <c r="C4303" s="220" t="s">
        <v>2</v>
      </c>
      <c r="D4303" s="219" t="s">
        <v>33685</v>
      </c>
    </row>
    <row r="4304" spans="1:4" ht="13.5">
      <c r="A4304" s="148">
        <v>96844</v>
      </c>
      <c r="B4304" s="148" t="s">
        <v>9987</v>
      </c>
      <c r="C4304" s="220" t="s">
        <v>2</v>
      </c>
      <c r="D4304" s="219" t="s">
        <v>33686</v>
      </c>
    </row>
    <row r="4305" spans="1:4" ht="13.5">
      <c r="A4305" s="148">
        <v>96845</v>
      </c>
      <c r="B4305" s="148" t="s">
        <v>9988</v>
      </c>
      <c r="C4305" s="220" t="s">
        <v>2</v>
      </c>
      <c r="D4305" s="219" t="s">
        <v>30524</v>
      </c>
    </row>
    <row r="4306" spans="1:4" ht="13.5">
      <c r="A4306" s="148">
        <v>96846</v>
      </c>
      <c r="B4306" s="148" t="s">
        <v>9989</v>
      </c>
      <c r="C4306" s="220" t="s">
        <v>2</v>
      </c>
      <c r="D4306" s="219" t="s">
        <v>33687</v>
      </c>
    </row>
    <row r="4307" spans="1:4" ht="13.5">
      <c r="A4307" s="148">
        <v>96847</v>
      </c>
      <c r="B4307" s="148" t="s">
        <v>9990</v>
      </c>
      <c r="C4307" s="220" t="s">
        <v>2</v>
      </c>
      <c r="D4307" s="219" t="s">
        <v>33688</v>
      </c>
    </row>
    <row r="4308" spans="1:4" ht="13.5">
      <c r="A4308" s="148">
        <v>96848</v>
      </c>
      <c r="B4308" s="148" t="s">
        <v>9991</v>
      </c>
      <c r="C4308" s="220" t="s">
        <v>2</v>
      </c>
      <c r="D4308" s="219" t="s">
        <v>33689</v>
      </c>
    </row>
    <row r="4309" spans="1:4" ht="13.5">
      <c r="A4309" s="148">
        <v>96849</v>
      </c>
      <c r="B4309" s="148" t="s">
        <v>9992</v>
      </c>
      <c r="C4309" s="220" t="s">
        <v>2</v>
      </c>
      <c r="D4309" s="219" t="s">
        <v>26735</v>
      </c>
    </row>
    <row r="4310" spans="1:4" ht="13.5">
      <c r="A4310" s="148">
        <v>96850</v>
      </c>
      <c r="B4310" s="148" t="s">
        <v>9993</v>
      </c>
      <c r="C4310" s="220" t="s">
        <v>2</v>
      </c>
      <c r="D4310" s="219" t="s">
        <v>33690</v>
      </c>
    </row>
    <row r="4311" spans="1:4" ht="13.5">
      <c r="A4311" s="148">
        <v>96851</v>
      </c>
      <c r="B4311" s="148" t="s">
        <v>9994</v>
      </c>
      <c r="C4311" s="220" t="s">
        <v>2</v>
      </c>
      <c r="D4311" s="219" t="s">
        <v>33691</v>
      </c>
    </row>
    <row r="4312" spans="1:4" ht="13.5">
      <c r="A4312" s="148">
        <v>96852</v>
      </c>
      <c r="B4312" s="148" t="s">
        <v>9995</v>
      </c>
      <c r="C4312" s="220" t="s">
        <v>2</v>
      </c>
      <c r="D4312" s="219" t="s">
        <v>33692</v>
      </c>
    </row>
    <row r="4313" spans="1:4" ht="13.5">
      <c r="A4313" s="148">
        <v>96853</v>
      </c>
      <c r="B4313" s="148" t="s">
        <v>9996</v>
      </c>
      <c r="C4313" s="220" t="s">
        <v>2</v>
      </c>
      <c r="D4313" s="219" t="s">
        <v>32466</v>
      </c>
    </row>
    <row r="4314" spans="1:4" ht="13.5">
      <c r="A4314" s="148">
        <v>96854</v>
      </c>
      <c r="B4314" s="148" t="s">
        <v>9997</v>
      </c>
      <c r="C4314" s="220" t="s">
        <v>2</v>
      </c>
      <c r="D4314" s="219" t="s">
        <v>33693</v>
      </c>
    </row>
    <row r="4315" spans="1:4" ht="13.5">
      <c r="A4315" s="148">
        <v>96855</v>
      </c>
      <c r="B4315" s="148" t="s">
        <v>9998</v>
      </c>
      <c r="C4315" s="220" t="s">
        <v>2</v>
      </c>
      <c r="D4315" s="219" t="s">
        <v>27811</v>
      </c>
    </row>
    <row r="4316" spans="1:4" ht="13.5">
      <c r="A4316" s="148">
        <v>96856</v>
      </c>
      <c r="B4316" s="148" t="s">
        <v>9999</v>
      </c>
      <c r="C4316" s="220" t="s">
        <v>2</v>
      </c>
      <c r="D4316" s="219" t="s">
        <v>33694</v>
      </c>
    </row>
    <row r="4317" spans="1:4" ht="13.5">
      <c r="A4317" s="148">
        <v>96857</v>
      </c>
      <c r="B4317" s="148" t="s">
        <v>10000</v>
      </c>
      <c r="C4317" s="220" t="s">
        <v>2</v>
      </c>
      <c r="D4317" s="219" t="s">
        <v>28699</v>
      </c>
    </row>
    <row r="4318" spans="1:4" ht="13.5">
      <c r="A4318" s="148">
        <v>96858</v>
      </c>
      <c r="B4318" s="148" t="s">
        <v>10001</v>
      </c>
      <c r="C4318" s="220" t="s">
        <v>2</v>
      </c>
      <c r="D4318" s="219" t="s">
        <v>33695</v>
      </c>
    </row>
    <row r="4319" spans="1:4" ht="13.5">
      <c r="A4319" s="148">
        <v>96859</v>
      </c>
      <c r="B4319" s="148" t="s">
        <v>10002</v>
      </c>
      <c r="C4319" s="220" t="s">
        <v>2</v>
      </c>
      <c r="D4319" s="219" t="s">
        <v>33696</v>
      </c>
    </row>
    <row r="4320" spans="1:4" ht="13.5">
      <c r="A4320" s="148">
        <v>96860</v>
      </c>
      <c r="B4320" s="148" t="s">
        <v>10003</v>
      </c>
      <c r="C4320" s="220" t="s">
        <v>2</v>
      </c>
      <c r="D4320" s="219" t="s">
        <v>33697</v>
      </c>
    </row>
    <row r="4321" spans="1:4" ht="13.5">
      <c r="A4321" s="148">
        <v>96861</v>
      </c>
      <c r="B4321" s="148" t="s">
        <v>10004</v>
      </c>
      <c r="C4321" s="220" t="s">
        <v>2</v>
      </c>
      <c r="D4321" s="219" t="s">
        <v>33698</v>
      </c>
    </row>
    <row r="4322" spans="1:4" ht="13.5">
      <c r="A4322" s="148">
        <v>96862</v>
      </c>
      <c r="B4322" s="148" t="s">
        <v>10005</v>
      </c>
      <c r="C4322" s="220" t="s">
        <v>2</v>
      </c>
      <c r="D4322" s="219" t="s">
        <v>33699</v>
      </c>
    </row>
    <row r="4323" spans="1:4" ht="13.5">
      <c r="A4323" s="148">
        <v>96863</v>
      </c>
      <c r="B4323" s="148" t="s">
        <v>10006</v>
      </c>
      <c r="C4323" s="220" t="s">
        <v>2</v>
      </c>
      <c r="D4323" s="219" t="s">
        <v>33700</v>
      </c>
    </row>
    <row r="4324" spans="1:4" ht="13.5">
      <c r="A4324" s="148">
        <v>96864</v>
      </c>
      <c r="B4324" s="148" t="s">
        <v>10007</v>
      </c>
      <c r="C4324" s="220" t="s">
        <v>2</v>
      </c>
      <c r="D4324" s="219" t="s">
        <v>33423</v>
      </c>
    </row>
    <row r="4325" spans="1:4" ht="13.5">
      <c r="A4325" s="148">
        <v>96865</v>
      </c>
      <c r="B4325" s="148" t="s">
        <v>10008</v>
      </c>
      <c r="C4325" s="220" t="s">
        <v>2</v>
      </c>
      <c r="D4325" s="219" t="s">
        <v>33701</v>
      </c>
    </row>
    <row r="4326" spans="1:4" ht="13.5">
      <c r="A4326" s="148">
        <v>96866</v>
      </c>
      <c r="B4326" s="148" t="s">
        <v>10009</v>
      </c>
      <c r="C4326" s="220" t="s">
        <v>2</v>
      </c>
      <c r="D4326" s="219" t="s">
        <v>33702</v>
      </c>
    </row>
    <row r="4327" spans="1:4" ht="13.5">
      <c r="A4327" s="148">
        <v>96867</v>
      </c>
      <c r="B4327" s="148" t="s">
        <v>10010</v>
      </c>
      <c r="C4327" s="220" t="s">
        <v>2</v>
      </c>
      <c r="D4327" s="219" t="s">
        <v>31221</v>
      </c>
    </row>
    <row r="4328" spans="1:4" ht="13.5">
      <c r="A4328" s="148">
        <v>96868</v>
      </c>
      <c r="B4328" s="148" t="s">
        <v>10011</v>
      </c>
      <c r="C4328" s="220" t="s">
        <v>2</v>
      </c>
      <c r="D4328" s="219" t="s">
        <v>33700</v>
      </c>
    </row>
    <row r="4329" spans="1:4" ht="13.5">
      <c r="A4329" s="148">
        <v>96869</v>
      </c>
      <c r="B4329" s="148" t="s">
        <v>10012</v>
      </c>
      <c r="C4329" s="220" t="s">
        <v>2</v>
      </c>
      <c r="D4329" s="219" t="s">
        <v>29740</v>
      </c>
    </row>
    <row r="4330" spans="1:4" ht="13.5">
      <c r="A4330" s="148">
        <v>96870</v>
      </c>
      <c r="B4330" s="148" t="s">
        <v>10013</v>
      </c>
      <c r="C4330" s="220" t="s">
        <v>2</v>
      </c>
      <c r="D4330" s="219" t="s">
        <v>33703</v>
      </c>
    </row>
    <row r="4331" spans="1:4" ht="13.5">
      <c r="A4331" s="148">
        <v>96871</v>
      </c>
      <c r="B4331" s="148" t="s">
        <v>10014</v>
      </c>
      <c r="C4331" s="220" t="s">
        <v>2</v>
      </c>
      <c r="D4331" s="219" t="s">
        <v>31046</v>
      </c>
    </row>
    <row r="4332" spans="1:4" ht="13.5">
      <c r="A4332" s="148">
        <v>96872</v>
      </c>
      <c r="B4332" s="148" t="s">
        <v>10015</v>
      </c>
      <c r="C4332" s="220" t="s">
        <v>2</v>
      </c>
      <c r="D4332" s="219" t="s">
        <v>33704</v>
      </c>
    </row>
    <row r="4333" spans="1:4" ht="13.5">
      <c r="A4333" s="148">
        <v>96873</v>
      </c>
      <c r="B4333" s="148" t="s">
        <v>10016</v>
      </c>
      <c r="C4333" s="220" t="s">
        <v>2</v>
      </c>
      <c r="D4333" s="219" t="s">
        <v>26953</v>
      </c>
    </row>
    <row r="4334" spans="1:4" ht="13.5">
      <c r="A4334" s="148">
        <v>96874</v>
      </c>
      <c r="B4334" s="148" t="s">
        <v>10017</v>
      </c>
      <c r="C4334" s="220" t="s">
        <v>2</v>
      </c>
      <c r="D4334" s="219" t="s">
        <v>33705</v>
      </c>
    </row>
    <row r="4335" spans="1:4" ht="13.5">
      <c r="A4335" s="148">
        <v>96875</v>
      </c>
      <c r="B4335" s="148" t="s">
        <v>10018</v>
      </c>
      <c r="C4335" s="220" t="s">
        <v>2</v>
      </c>
      <c r="D4335" s="219" t="s">
        <v>33706</v>
      </c>
    </row>
    <row r="4336" spans="1:4" ht="13.5">
      <c r="A4336" s="148">
        <v>96876</v>
      </c>
      <c r="B4336" s="148" t="s">
        <v>10019</v>
      </c>
      <c r="C4336" s="220" t="s">
        <v>2</v>
      </c>
      <c r="D4336" s="219" t="s">
        <v>33707</v>
      </c>
    </row>
    <row r="4337" spans="1:4" ht="13.5">
      <c r="A4337" s="148">
        <v>96877</v>
      </c>
      <c r="B4337" s="148" t="s">
        <v>10020</v>
      </c>
      <c r="C4337" s="220" t="s">
        <v>2</v>
      </c>
      <c r="D4337" s="219" t="s">
        <v>33708</v>
      </c>
    </row>
    <row r="4338" spans="1:4" ht="13.5">
      <c r="A4338" s="148">
        <v>96878</v>
      </c>
      <c r="B4338" s="148" t="s">
        <v>10021</v>
      </c>
      <c r="C4338" s="220" t="s">
        <v>2</v>
      </c>
      <c r="D4338" s="219" t="s">
        <v>33709</v>
      </c>
    </row>
    <row r="4339" spans="1:4" ht="13.5">
      <c r="A4339" s="148">
        <v>96879</v>
      </c>
      <c r="B4339" s="148" t="s">
        <v>10022</v>
      </c>
      <c r="C4339" s="220" t="s">
        <v>2</v>
      </c>
      <c r="D4339" s="219" t="s">
        <v>33710</v>
      </c>
    </row>
    <row r="4340" spans="1:4" ht="13.5">
      <c r="A4340" s="148">
        <v>96880</v>
      </c>
      <c r="B4340" s="148" t="s">
        <v>10023</v>
      </c>
      <c r="C4340" s="220" t="s">
        <v>2</v>
      </c>
      <c r="D4340" s="219" t="s">
        <v>33711</v>
      </c>
    </row>
    <row r="4341" spans="1:4" ht="13.5">
      <c r="A4341" s="148">
        <v>96881</v>
      </c>
      <c r="B4341" s="148" t="s">
        <v>10024</v>
      </c>
      <c r="C4341" s="220" t="s">
        <v>2</v>
      </c>
      <c r="D4341" s="219" t="s">
        <v>33712</v>
      </c>
    </row>
    <row r="4342" spans="1:4" ht="13.5">
      <c r="A4342" s="148">
        <v>97425</v>
      </c>
      <c r="B4342" s="148" t="s">
        <v>10025</v>
      </c>
      <c r="C4342" s="220" t="s">
        <v>2</v>
      </c>
      <c r="D4342" s="219" t="s">
        <v>33626</v>
      </c>
    </row>
    <row r="4343" spans="1:4" ht="13.5">
      <c r="A4343" s="148">
        <v>97426</v>
      </c>
      <c r="B4343" s="148" t="s">
        <v>10026</v>
      </c>
      <c r="C4343" s="220" t="s">
        <v>2</v>
      </c>
      <c r="D4343" s="219" t="s">
        <v>33713</v>
      </c>
    </row>
    <row r="4344" spans="1:4" ht="13.5">
      <c r="A4344" s="148">
        <v>97427</v>
      </c>
      <c r="B4344" s="148" t="s">
        <v>10027</v>
      </c>
      <c r="C4344" s="220" t="s">
        <v>2</v>
      </c>
      <c r="D4344" s="219" t="s">
        <v>29582</v>
      </c>
    </row>
    <row r="4345" spans="1:4" ht="13.5">
      <c r="A4345" s="148">
        <v>97428</v>
      </c>
      <c r="B4345" s="148" t="s">
        <v>10028</v>
      </c>
      <c r="C4345" s="220" t="s">
        <v>2</v>
      </c>
      <c r="D4345" s="219" t="s">
        <v>33714</v>
      </c>
    </row>
    <row r="4346" spans="1:4" ht="13.5">
      <c r="A4346" s="148">
        <v>97429</v>
      </c>
      <c r="B4346" s="148" t="s">
        <v>10029</v>
      </c>
      <c r="C4346" s="220" t="s">
        <v>2</v>
      </c>
      <c r="D4346" s="219" t="s">
        <v>33715</v>
      </c>
    </row>
    <row r="4347" spans="1:4" ht="13.5">
      <c r="A4347" s="148">
        <v>97430</v>
      </c>
      <c r="B4347" s="148" t="s">
        <v>24909</v>
      </c>
      <c r="C4347" s="220" t="s">
        <v>2</v>
      </c>
      <c r="D4347" s="219" t="s">
        <v>29823</v>
      </c>
    </row>
    <row r="4348" spans="1:4" ht="13.5">
      <c r="A4348" s="148">
        <v>97431</v>
      </c>
      <c r="B4348" s="148" t="s">
        <v>24910</v>
      </c>
      <c r="C4348" s="220" t="s">
        <v>2</v>
      </c>
      <c r="D4348" s="219" t="s">
        <v>33716</v>
      </c>
    </row>
    <row r="4349" spans="1:4" ht="13.5">
      <c r="A4349" s="148">
        <v>97432</v>
      </c>
      <c r="B4349" s="148" t="s">
        <v>24911</v>
      </c>
      <c r="C4349" s="220" t="s">
        <v>2</v>
      </c>
      <c r="D4349" s="219" t="s">
        <v>33717</v>
      </c>
    </row>
    <row r="4350" spans="1:4" ht="13.5">
      <c r="A4350" s="148">
        <v>97433</v>
      </c>
      <c r="B4350" s="148" t="s">
        <v>24912</v>
      </c>
      <c r="C4350" s="220" t="s">
        <v>2</v>
      </c>
      <c r="D4350" s="219" t="s">
        <v>33718</v>
      </c>
    </row>
    <row r="4351" spans="1:4" ht="13.5">
      <c r="A4351" s="148">
        <v>97434</v>
      </c>
      <c r="B4351" s="148" t="s">
        <v>24913</v>
      </c>
      <c r="C4351" s="220" t="s">
        <v>2</v>
      </c>
      <c r="D4351" s="219" t="s">
        <v>33719</v>
      </c>
    </row>
    <row r="4352" spans="1:4" ht="13.5">
      <c r="A4352" s="148">
        <v>97435</v>
      </c>
      <c r="B4352" s="148" t="s">
        <v>24914</v>
      </c>
      <c r="C4352" s="220" t="s">
        <v>2</v>
      </c>
      <c r="D4352" s="219" t="s">
        <v>33720</v>
      </c>
    </row>
    <row r="4353" spans="1:4" ht="13.5">
      <c r="A4353" s="148">
        <v>97436</v>
      </c>
      <c r="B4353" s="148" t="s">
        <v>24915</v>
      </c>
      <c r="C4353" s="220" t="s">
        <v>2</v>
      </c>
      <c r="D4353" s="219" t="s">
        <v>33721</v>
      </c>
    </row>
    <row r="4354" spans="1:4" ht="13.5">
      <c r="A4354" s="148">
        <v>97437</v>
      </c>
      <c r="B4354" s="148" t="s">
        <v>24916</v>
      </c>
      <c r="C4354" s="220" t="s">
        <v>2</v>
      </c>
      <c r="D4354" s="219" t="s">
        <v>33722</v>
      </c>
    </row>
    <row r="4355" spans="1:4" ht="13.5">
      <c r="A4355" s="148">
        <v>97438</v>
      </c>
      <c r="B4355" s="148" t="s">
        <v>24917</v>
      </c>
      <c r="C4355" s="220" t="s">
        <v>2</v>
      </c>
      <c r="D4355" s="219" t="s">
        <v>30055</v>
      </c>
    </row>
    <row r="4356" spans="1:4" ht="13.5">
      <c r="A4356" s="148">
        <v>97439</v>
      </c>
      <c r="B4356" s="148" t="s">
        <v>24918</v>
      </c>
      <c r="C4356" s="220" t="s">
        <v>2</v>
      </c>
      <c r="D4356" s="219" t="s">
        <v>33723</v>
      </c>
    </row>
    <row r="4357" spans="1:4" ht="13.5">
      <c r="A4357" s="148">
        <v>97440</v>
      </c>
      <c r="B4357" s="148" t="s">
        <v>24919</v>
      </c>
      <c r="C4357" s="220" t="s">
        <v>2</v>
      </c>
      <c r="D4357" s="219" t="s">
        <v>33724</v>
      </c>
    </row>
    <row r="4358" spans="1:4" ht="13.5">
      <c r="A4358" s="148">
        <v>97442</v>
      </c>
      <c r="B4358" s="148" t="s">
        <v>24920</v>
      </c>
      <c r="C4358" s="220" t="s">
        <v>2</v>
      </c>
      <c r="D4358" s="219" t="s">
        <v>33725</v>
      </c>
    </row>
    <row r="4359" spans="1:4" ht="13.5">
      <c r="A4359" s="148">
        <v>97443</v>
      </c>
      <c r="B4359" s="148" t="s">
        <v>24921</v>
      </c>
      <c r="C4359" s="220" t="s">
        <v>2</v>
      </c>
      <c r="D4359" s="219" t="s">
        <v>33726</v>
      </c>
    </row>
    <row r="4360" spans="1:4" ht="13.5">
      <c r="A4360" s="148">
        <v>97444</v>
      </c>
      <c r="B4360" s="148" t="s">
        <v>24922</v>
      </c>
      <c r="C4360" s="220" t="s">
        <v>2</v>
      </c>
      <c r="D4360" s="219" t="s">
        <v>33727</v>
      </c>
    </row>
    <row r="4361" spans="1:4" ht="13.5">
      <c r="A4361" s="148">
        <v>97446</v>
      </c>
      <c r="B4361" s="148" t="s">
        <v>24923</v>
      </c>
      <c r="C4361" s="220" t="s">
        <v>2</v>
      </c>
      <c r="D4361" s="219" t="s">
        <v>33728</v>
      </c>
    </row>
    <row r="4362" spans="1:4" ht="13.5">
      <c r="A4362" s="148">
        <v>97447</v>
      </c>
      <c r="B4362" s="148" t="s">
        <v>24924</v>
      </c>
      <c r="C4362" s="220" t="s">
        <v>2</v>
      </c>
      <c r="D4362" s="219" t="s">
        <v>33728</v>
      </c>
    </row>
    <row r="4363" spans="1:4" ht="13.5">
      <c r="A4363" s="148">
        <v>97449</v>
      </c>
      <c r="B4363" s="148" t="s">
        <v>24925</v>
      </c>
      <c r="C4363" s="220" t="s">
        <v>2</v>
      </c>
      <c r="D4363" s="219" t="s">
        <v>33729</v>
      </c>
    </row>
    <row r="4364" spans="1:4" ht="13.5">
      <c r="A4364" s="148">
        <v>97450</v>
      </c>
      <c r="B4364" s="148" t="s">
        <v>24926</v>
      </c>
      <c r="C4364" s="220" t="s">
        <v>2</v>
      </c>
      <c r="D4364" s="219" t="s">
        <v>33730</v>
      </c>
    </row>
    <row r="4365" spans="1:4" ht="13.5">
      <c r="A4365" s="148">
        <v>97452</v>
      </c>
      <c r="B4365" s="148" t="s">
        <v>24927</v>
      </c>
      <c r="C4365" s="220" t="s">
        <v>2</v>
      </c>
      <c r="D4365" s="219" t="s">
        <v>33731</v>
      </c>
    </row>
    <row r="4366" spans="1:4" ht="13.5">
      <c r="A4366" s="148">
        <v>97453</v>
      </c>
      <c r="B4366" s="148" t="s">
        <v>24928</v>
      </c>
      <c r="C4366" s="220" t="s">
        <v>2</v>
      </c>
      <c r="D4366" s="219" t="s">
        <v>29414</v>
      </c>
    </row>
    <row r="4367" spans="1:4" ht="13.5">
      <c r="A4367" s="148">
        <v>97454</v>
      </c>
      <c r="B4367" s="148" t="s">
        <v>24929</v>
      </c>
      <c r="C4367" s="220" t="s">
        <v>2</v>
      </c>
      <c r="D4367" s="219" t="s">
        <v>33732</v>
      </c>
    </row>
    <row r="4368" spans="1:4" ht="13.5">
      <c r="A4368" s="148">
        <v>97455</v>
      </c>
      <c r="B4368" s="148" t="s">
        <v>24930</v>
      </c>
      <c r="C4368" s="220" t="s">
        <v>2</v>
      </c>
      <c r="D4368" s="219" t="s">
        <v>33733</v>
      </c>
    </row>
    <row r="4369" spans="1:4" ht="13.5">
      <c r="A4369" s="148">
        <v>97456</v>
      </c>
      <c r="B4369" s="148" t="s">
        <v>24931</v>
      </c>
      <c r="C4369" s="220" t="s">
        <v>2</v>
      </c>
      <c r="D4369" s="219" t="s">
        <v>33734</v>
      </c>
    </row>
    <row r="4370" spans="1:4" ht="13.5">
      <c r="A4370" s="148">
        <v>97457</v>
      </c>
      <c r="B4370" s="148" t="s">
        <v>24932</v>
      </c>
      <c r="C4370" s="220" t="s">
        <v>2</v>
      </c>
      <c r="D4370" s="219" t="s">
        <v>33735</v>
      </c>
    </row>
    <row r="4371" spans="1:4" ht="13.5">
      <c r="A4371" s="148">
        <v>97458</v>
      </c>
      <c r="B4371" s="148" t="s">
        <v>24933</v>
      </c>
      <c r="C4371" s="220" t="s">
        <v>2</v>
      </c>
      <c r="D4371" s="219" t="s">
        <v>33736</v>
      </c>
    </row>
    <row r="4372" spans="1:4" ht="13.5">
      <c r="A4372" s="148">
        <v>97459</v>
      </c>
      <c r="B4372" s="148" t="s">
        <v>24934</v>
      </c>
      <c r="C4372" s="220" t="s">
        <v>2</v>
      </c>
      <c r="D4372" s="219" t="s">
        <v>33737</v>
      </c>
    </row>
    <row r="4373" spans="1:4" ht="13.5">
      <c r="A4373" s="148">
        <v>97460</v>
      </c>
      <c r="B4373" s="148" t="s">
        <v>24935</v>
      </c>
      <c r="C4373" s="220" t="s">
        <v>2</v>
      </c>
      <c r="D4373" s="219" t="s">
        <v>33738</v>
      </c>
    </row>
    <row r="4374" spans="1:4" ht="13.5">
      <c r="A4374" s="148">
        <v>97461</v>
      </c>
      <c r="B4374" s="148" t="s">
        <v>24936</v>
      </c>
      <c r="C4374" s="220" t="s">
        <v>2</v>
      </c>
      <c r="D4374" s="219" t="s">
        <v>33739</v>
      </c>
    </row>
    <row r="4375" spans="1:4" ht="13.5">
      <c r="A4375" s="148">
        <v>97462</v>
      </c>
      <c r="B4375" s="148" t="s">
        <v>24937</v>
      </c>
      <c r="C4375" s="220" t="s">
        <v>2</v>
      </c>
      <c r="D4375" s="219" t="s">
        <v>27648</v>
      </c>
    </row>
    <row r="4376" spans="1:4" ht="13.5">
      <c r="A4376" s="148">
        <v>97464</v>
      </c>
      <c r="B4376" s="148" t="s">
        <v>24938</v>
      </c>
      <c r="C4376" s="220" t="s">
        <v>2</v>
      </c>
      <c r="D4376" s="219" t="s">
        <v>33740</v>
      </c>
    </row>
    <row r="4377" spans="1:4" ht="13.5">
      <c r="A4377" s="148">
        <v>97465</v>
      </c>
      <c r="B4377" s="148" t="s">
        <v>24939</v>
      </c>
      <c r="C4377" s="220" t="s">
        <v>2</v>
      </c>
      <c r="D4377" s="219" t="s">
        <v>27448</v>
      </c>
    </row>
    <row r="4378" spans="1:4" ht="13.5">
      <c r="A4378" s="148">
        <v>97467</v>
      </c>
      <c r="B4378" s="148" t="s">
        <v>24940</v>
      </c>
      <c r="C4378" s="220" t="s">
        <v>2</v>
      </c>
      <c r="D4378" s="219" t="s">
        <v>33741</v>
      </c>
    </row>
    <row r="4379" spans="1:4" ht="13.5">
      <c r="A4379" s="148">
        <v>97468</v>
      </c>
      <c r="B4379" s="148" t="s">
        <v>24941</v>
      </c>
      <c r="C4379" s="220" t="s">
        <v>2</v>
      </c>
      <c r="D4379" s="219" t="s">
        <v>33742</v>
      </c>
    </row>
    <row r="4380" spans="1:4" ht="13.5">
      <c r="A4380" s="148">
        <v>97470</v>
      </c>
      <c r="B4380" s="148" t="s">
        <v>24942</v>
      </c>
      <c r="C4380" s="220" t="s">
        <v>2</v>
      </c>
      <c r="D4380" s="219" t="s">
        <v>33743</v>
      </c>
    </row>
    <row r="4381" spans="1:4" ht="13.5">
      <c r="A4381" s="148">
        <v>97471</v>
      </c>
      <c r="B4381" s="148" t="s">
        <v>24943</v>
      </c>
      <c r="C4381" s="220" t="s">
        <v>2</v>
      </c>
      <c r="D4381" s="219" t="s">
        <v>33744</v>
      </c>
    </row>
    <row r="4382" spans="1:4" ht="13.5">
      <c r="A4382" s="148">
        <v>97474</v>
      </c>
      <c r="B4382" s="148" t="s">
        <v>24944</v>
      </c>
      <c r="C4382" s="220" t="s">
        <v>2</v>
      </c>
      <c r="D4382" s="219" t="s">
        <v>33745</v>
      </c>
    </row>
    <row r="4383" spans="1:4" ht="13.5">
      <c r="A4383" s="148">
        <v>97475</v>
      </c>
      <c r="B4383" s="148" t="s">
        <v>24945</v>
      </c>
      <c r="C4383" s="220" t="s">
        <v>2</v>
      </c>
      <c r="D4383" s="219" t="s">
        <v>33746</v>
      </c>
    </row>
    <row r="4384" spans="1:4" ht="13.5">
      <c r="A4384" s="148">
        <v>97477</v>
      </c>
      <c r="B4384" s="148" t="s">
        <v>24946</v>
      </c>
      <c r="C4384" s="220" t="s">
        <v>2</v>
      </c>
      <c r="D4384" s="219" t="s">
        <v>33747</v>
      </c>
    </row>
    <row r="4385" spans="1:4" ht="13.5">
      <c r="A4385" s="148">
        <v>97478</v>
      </c>
      <c r="B4385" s="148" t="s">
        <v>24947</v>
      </c>
      <c r="C4385" s="220" t="s">
        <v>2</v>
      </c>
      <c r="D4385" s="219" t="s">
        <v>33748</v>
      </c>
    </row>
    <row r="4386" spans="1:4" ht="13.5">
      <c r="A4386" s="148">
        <v>97479</v>
      </c>
      <c r="B4386" s="148" t="s">
        <v>24948</v>
      </c>
      <c r="C4386" s="220" t="s">
        <v>2</v>
      </c>
      <c r="D4386" s="219" t="s">
        <v>33749</v>
      </c>
    </row>
    <row r="4387" spans="1:4" ht="13.5">
      <c r="A4387" s="148">
        <v>97480</v>
      </c>
      <c r="B4387" s="148" t="s">
        <v>24949</v>
      </c>
      <c r="C4387" s="220" t="s">
        <v>2</v>
      </c>
      <c r="D4387" s="219" t="s">
        <v>33749</v>
      </c>
    </row>
    <row r="4388" spans="1:4" ht="13.5">
      <c r="A4388" s="148">
        <v>97481</v>
      </c>
      <c r="B4388" s="148" t="s">
        <v>24950</v>
      </c>
      <c r="C4388" s="220" t="s">
        <v>2</v>
      </c>
      <c r="D4388" s="219" t="s">
        <v>33750</v>
      </c>
    </row>
    <row r="4389" spans="1:4" ht="13.5">
      <c r="A4389" s="148">
        <v>97482</v>
      </c>
      <c r="B4389" s="148" t="s">
        <v>24951</v>
      </c>
      <c r="C4389" s="220" t="s">
        <v>2</v>
      </c>
      <c r="D4389" s="219" t="s">
        <v>33750</v>
      </c>
    </row>
    <row r="4390" spans="1:4" ht="13.5">
      <c r="A4390" s="148">
        <v>97483</v>
      </c>
      <c r="B4390" s="148" t="s">
        <v>24952</v>
      </c>
      <c r="C4390" s="220" t="s">
        <v>2</v>
      </c>
      <c r="D4390" s="219" t="s">
        <v>33751</v>
      </c>
    </row>
    <row r="4391" spans="1:4" ht="13.5">
      <c r="A4391" s="148">
        <v>97484</v>
      </c>
      <c r="B4391" s="148" t="s">
        <v>24953</v>
      </c>
      <c r="C4391" s="220" t="s">
        <v>2</v>
      </c>
      <c r="D4391" s="219" t="s">
        <v>33751</v>
      </c>
    </row>
    <row r="4392" spans="1:4" ht="13.5">
      <c r="A4392" s="148">
        <v>97485</v>
      </c>
      <c r="B4392" s="148" t="s">
        <v>24954</v>
      </c>
      <c r="C4392" s="220" t="s">
        <v>2</v>
      </c>
      <c r="D4392" s="219" t="s">
        <v>33752</v>
      </c>
    </row>
    <row r="4393" spans="1:4" ht="13.5">
      <c r="A4393" s="148">
        <v>97486</v>
      </c>
      <c r="B4393" s="148" t="s">
        <v>24955</v>
      </c>
      <c r="C4393" s="220" t="s">
        <v>2</v>
      </c>
      <c r="D4393" s="219" t="s">
        <v>33753</v>
      </c>
    </row>
    <row r="4394" spans="1:4" ht="13.5">
      <c r="A4394" s="148">
        <v>97487</v>
      </c>
      <c r="B4394" s="148" t="s">
        <v>24956</v>
      </c>
      <c r="C4394" s="220" t="s">
        <v>2</v>
      </c>
      <c r="D4394" s="219" t="s">
        <v>33754</v>
      </c>
    </row>
    <row r="4395" spans="1:4" ht="13.5">
      <c r="A4395" s="148">
        <v>97488</v>
      </c>
      <c r="B4395" s="148" t="s">
        <v>24957</v>
      </c>
      <c r="C4395" s="220" t="s">
        <v>2</v>
      </c>
      <c r="D4395" s="219" t="s">
        <v>33755</v>
      </c>
    </row>
    <row r="4396" spans="1:4" ht="13.5">
      <c r="A4396" s="148">
        <v>97489</v>
      </c>
      <c r="B4396" s="148" t="s">
        <v>24958</v>
      </c>
      <c r="C4396" s="220" t="s">
        <v>2</v>
      </c>
      <c r="D4396" s="219" t="s">
        <v>33756</v>
      </c>
    </row>
    <row r="4397" spans="1:4" ht="13.5">
      <c r="A4397" s="148">
        <v>97490</v>
      </c>
      <c r="B4397" s="148" t="s">
        <v>24959</v>
      </c>
      <c r="C4397" s="220" t="s">
        <v>2</v>
      </c>
      <c r="D4397" s="219" t="s">
        <v>33757</v>
      </c>
    </row>
    <row r="4398" spans="1:4" ht="13.5">
      <c r="A4398" s="148">
        <v>97491</v>
      </c>
      <c r="B4398" s="148" t="s">
        <v>24960</v>
      </c>
      <c r="C4398" s="220" t="s">
        <v>2</v>
      </c>
      <c r="D4398" s="219" t="s">
        <v>33758</v>
      </c>
    </row>
    <row r="4399" spans="1:4" ht="13.5">
      <c r="A4399" s="148">
        <v>97492</v>
      </c>
      <c r="B4399" s="148" t="s">
        <v>24961</v>
      </c>
      <c r="C4399" s="220" t="s">
        <v>2</v>
      </c>
      <c r="D4399" s="219" t="s">
        <v>33759</v>
      </c>
    </row>
    <row r="4400" spans="1:4" ht="13.5">
      <c r="A4400" s="148">
        <v>97493</v>
      </c>
      <c r="B4400" s="148" t="s">
        <v>24962</v>
      </c>
      <c r="C4400" s="220" t="s">
        <v>2</v>
      </c>
      <c r="D4400" s="219" t="s">
        <v>33760</v>
      </c>
    </row>
    <row r="4401" spans="1:4" ht="13.5">
      <c r="A4401" s="148">
        <v>97494</v>
      </c>
      <c r="B4401" s="148" t="s">
        <v>24963</v>
      </c>
      <c r="C4401" s="220" t="s">
        <v>2</v>
      </c>
      <c r="D4401" s="219" t="s">
        <v>33761</v>
      </c>
    </row>
    <row r="4402" spans="1:4" ht="13.5">
      <c r="A4402" s="148">
        <v>97495</v>
      </c>
      <c r="B4402" s="148" t="s">
        <v>24964</v>
      </c>
      <c r="C4402" s="220" t="s">
        <v>2</v>
      </c>
      <c r="D4402" s="219" t="s">
        <v>33762</v>
      </c>
    </row>
    <row r="4403" spans="1:4" ht="13.5">
      <c r="A4403" s="148">
        <v>97496</v>
      </c>
      <c r="B4403" s="148" t="s">
        <v>24965</v>
      </c>
      <c r="C4403" s="220" t="s">
        <v>2</v>
      </c>
      <c r="D4403" s="219" t="s">
        <v>33763</v>
      </c>
    </row>
    <row r="4404" spans="1:4" ht="13.5">
      <c r="A4404" s="148">
        <v>97499</v>
      </c>
      <c r="B4404" s="148" t="s">
        <v>24966</v>
      </c>
      <c r="C4404" s="220" t="s">
        <v>2</v>
      </c>
      <c r="D4404" s="219" t="s">
        <v>33764</v>
      </c>
    </row>
    <row r="4405" spans="1:4" ht="13.5">
      <c r="A4405" s="148">
        <v>97500</v>
      </c>
      <c r="B4405" s="148" t="s">
        <v>24967</v>
      </c>
      <c r="C4405" s="220" t="s">
        <v>2</v>
      </c>
      <c r="D4405" s="219" t="s">
        <v>33765</v>
      </c>
    </row>
    <row r="4406" spans="1:4" ht="13.5">
      <c r="A4406" s="148">
        <v>97502</v>
      </c>
      <c r="B4406" s="148" t="s">
        <v>24968</v>
      </c>
      <c r="C4406" s="220" t="s">
        <v>2</v>
      </c>
      <c r="D4406" s="219" t="s">
        <v>28227</v>
      </c>
    </row>
    <row r="4407" spans="1:4" ht="13.5">
      <c r="A4407" s="148">
        <v>97503</v>
      </c>
      <c r="B4407" s="148" t="s">
        <v>24969</v>
      </c>
      <c r="C4407" s="220" t="s">
        <v>2</v>
      </c>
      <c r="D4407" s="219" t="s">
        <v>33766</v>
      </c>
    </row>
    <row r="4408" spans="1:4" ht="13.5">
      <c r="A4408" s="148">
        <v>97505</v>
      </c>
      <c r="B4408" s="148" t="s">
        <v>24970</v>
      </c>
      <c r="C4408" s="220" t="s">
        <v>2</v>
      </c>
      <c r="D4408" s="219" t="s">
        <v>33767</v>
      </c>
    </row>
    <row r="4409" spans="1:4" ht="13.5">
      <c r="A4409" s="148">
        <v>97506</v>
      </c>
      <c r="B4409" s="148" t="s">
        <v>24971</v>
      </c>
      <c r="C4409" s="220" t="s">
        <v>2</v>
      </c>
      <c r="D4409" s="219" t="s">
        <v>33768</v>
      </c>
    </row>
    <row r="4410" spans="1:4" ht="13.5">
      <c r="A4410" s="148">
        <v>97508</v>
      </c>
      <c r="B4410" s="148" t="s">
        <v>24972</v>
      </c>
      <c r="C4410" s="220" t="s">
        <v>2</v>
      </c>
      <c r="D4410" s="219" t="s">
        <v>33769</v>
      </c>
    </row>
    <row r="4411" spans="1:4" ht="13.5">
      <c r="A4411" s="148">
        <v>97509</v>
      </c>
      <c r="B4411" s="148" t="s">
        <v>24973</v>
      </c>
      <c r="C4411" s="220" t="s">
        <v>2</v>
      </c>
      <c r="D4411" s="219" t="s">
        <v>33770</v>
      </c>
    </row>
    <row r="4412" spans="1:4" ht="13.5">
      <c r="A4412" s="148">
        <v>97511</v>
      </c>
      <c r="B4412" s="148" t="s">
        <v>24974</v>
      </c>
      <c r="C4412" s="220" t="s">
        <v>2</v>
      </c>
      <c r="D4412" s="219" t="s">
        <v>33771</v>
      </c>
    </row>
    <row r="4413" spans="1:4" ht="13.5">
      <c r="A4413" s="148">
        <v>97512</v>
      </c>
      <c r="B4413" s="148" t="s">
        <v>24975</v>
      </c>
      <c r="C4413" s="220" t="s">
        <v>2</v>
      </c>
      <c r="D4413" s="219" t="s">
        <v>33772</v>
      </c>
    </row>
    <row r="4414" spans="1:4" ht="13.5">
      <c r="A4414" s="148">
        <v>97514</v>
      </c>
      <c r="B4414" s="148" t="s">
        <v>24976</v>
      </c>
      <c r="C4414" s="220" t="s">
        <v>2</v>
      </c>
      <c r="D4414" s="219" t="s">
        <v>33773</v>
      </c>
    </row>
    <row r="4415" spans="1:4" ht="13.5">
      <c r="A4415" s="148">
        <v>97515</v>
      </c>
      <c r="B4415" s="148" t="s">
        <v>24977</v>
      </c>
      <c r="C4415" s="220" t="s">
        <v>2</v>
      </c>
      <c r="D4415" s="219" t="s">
        <v>33774</v>
      </c>
    </row>
    <row r="4416" spans="1:4" ht="13.5">
      <c r="A4416" s="148">
        <v>97517</v>
      </c>
      <c r="B4416" s="148" t="s">
        <v>24978</v>
      </c>
      <c r="C4416" s="220" t="s">
        <v>2</v>
      </c>
      <c r="D4416" s="219" t="s">
        <v>33775</v>
      </c>
    </row>
    <row r="4417" spans="1:4" ht="13.5">
      <c r="A4417" s="148">
        <v>97518</v>
      </c>
      <c r="B4417" s="148" t="s">
        <v>24979</v>
      </c>
      <c r="C4417" s="220" t="s">
        <v>2</v>
      </c>
      <c r="D4417" s="219" t="s">
        <v>33775</v>
      </c>
    </row>
    <row r="4418" spans="1:4" ht="13.5">
      <c r="A4418" s="148">
        <v>97519</v>
      </c>
      <c r="B4418" s="148" t="s">
        <v>24980</v>
      </c>
      <c r="C4418" s="220" t="s">
        <v>2</v>
      </c>
      <c r="D4418" s="219" t="s">
        <v>33776</v>
      </c>
    </row>
    <row r="4419" spans="1:4" ht="13.5">
      <c r="A4419" s="148">
        <v>97520</v>
      </c>
      <c r="B4419" s="148" t="s">
        <v>24981</v>
      </c>
      <c r="C4419" s="220" t="s">
        <v>2</v>
      </c>
      <c r="D4419" s="219" t="s">
        <v>33776</v>
      </c>
    </row>
    <row r="4420" spans="1:4" ht="13.5">
      <c r="A4420" s="148">
        <v>97521</v>
      </c>
      <c r="B4420" s="148" t="s">
        <v>24982</v>
      </c>
      <c r="C4420" s="220" t="s">
        <v>2</v>
      </c>
      <c r="D4420" s="219" t="s">
        <v>33777</v>
      </c>
    </row>
    <row r="4421" spans="1:4" ht="13.5">
      <c r="A4421" s="148">
        <v>97522</v>
      </c>
      <c r="B4421" s="148" t="s">
        <v>24983</v>
      </c>
      <c r="C4421" s="220" t="s">
        <v>2</v>
      </c>
      <c r="D4421" s="219" t="s">
        <v>33777</v>
      </c>
    </row>
    <row r="4422" spans="1:4" ht="13.5">
      <c r="A4422" s="148">
        <v>97523</v>
      </c>
      <c r="B4422" s="148" t="s">
        <v>24984</v>
      </c>
      <c r="C4422" s="220" t="s">
        <v>2</v>
      </c>
      <c r="D4422" s="219" t="s">
        <v>33778</v>
      </c>
    </row>
    <row r="4423" spans="1:4" ht="13.5">
      <c r="A4423" s="148">
        <v>97524</v>
      </c>
      <c r="B4423" s="148" t="s">
        <v>24985</v>
      </c>
      <c r="C4423" s="220" t="s">
        <v>2</v>
      </c>
      <c r="D4423" s="219" t="s">
        <v>33779</v>
      </c>
    </row>
    <row r="4424" spans="1:4" ht="13.5">
      <c r="A4424" s="148">
        <v>97525</v>
      </c>
      <c r="B4424" s="148" t="s">
        <v>24986</v>
      </c>
      <c r="C4424" s="220" t="s">
        <v>2</v>
      </c>
      <c r="D4424" s="219" t="s">
        <v>33780</v>
      </c>
    </row>
    <row r="4425" spans="1:4" ht="13.5">
      <c r="A4425" s="148">
        <v>97526</v>
      </c>
      <c r="B4425" s="148" t="s">
        <v>24987</v>
      </c>
      <c r="C4425" s="220" t="s">
        <v>2</v>
      </c>
      <c r="D4425" s="219" t="s">
        <v>33781</v>
      </c>
    </row>
    <row r="4426" spans="1:4" ht="13.5">
      <c r="A4426" s="148">
        <v>97527</v>
      </c>
      <c r="B4426" s="148" t="s">
        <v>24988</v>
      </c>
      <c r="C4426" s="220" t="s">
        <v>2</v>
      </c>
      <c r="D4426" s="219" t="s">
        <v>33782</v>
      </c>
    </row>
    <row r="4427" spans="1:4" ht="13.5">
      <c r="A4427" s="148">
        <v>97528</v>
      </c>
      <c r="B4427" s="148" t="s">
        <v>24989</v>
      </c>
      <c r="C4427" s="220" t="s">
        <v>2</v>
      </c>
      <c r="D4427" s="219" t="s">
        <v>33783</v>
      </c>
    </row>
    <row r="4428" spans="1:4" ht="13.5">
      <c r="A4428" s="148">
        <v>97529</v>
      </c>
      <c r="B4428" s="148" t="s">
        <v>24990</v>
      </c>
      <c r="C4428" s="220" t="s">
        <v>2</v>
      </c>
      <c r="D4428" s="219" t="s">
        <v>33784</v>
      </c>
    </row>
    <row r="4429" spans="1:4" ht="13.5">
      <c r="A4429" s="148">
        <v>97530</v>
      </c>
      <c r="B4429" s="148" t="s">
        <v>24991</v>
      </c>
      <c r="C4429" s="220" t="s">
        <v>2</v>
      </c>
      <c r="D4429" s="219" t="s">
        <v>33785</v>
      </c>
    </row>
    <row r="4430" spans="1:4" ht="13.5">
      <c r="A4430" s="148">
        <v>97531</v>
      </c>
      <c r="B4430" s="148" t="s">
        <v>24992</v>
      </c>
      <c r="C4430" s="220" t="s">
        <v>2</v>
      </c>
      <c r="D4430" s="219" t="s">
        <v>33786</v>
      </c>
    </row>
    <row r="4431" spans="1:4" ht="13.5">
      <c r="A4431" s="148">
        <v>97532</v>
      </c>
      <c r="B4431" s="148" t="s">
        <v>24993</v>
      </c>
      <c r="C4431" s="220" t="s">
        <v>2</v>
      </c>
      <c r="D4431" s="219" t="s">
        <v>33787</v>
      </c>
    </row>
    <row r="4432" spans="1:4" ht="13.5">
      <c r="A4432" s="148">
        <v>97533</v>
      </c>
      <c r="B4432" s="148" t="s">
        <v>24994</v>
      </c>
      <c r="C4432" s="220" t="s">
        <v>2</v>
      </c>
      <c r="D4432" s="219" t="s">
        <v>26352</v>
      </c>
    </row>
    <row r="4433" spans="1:4" ht="13.5">
      <c r="A4433" s="148">
        <v>97534</v>
      </c>
      <c r="B4433" s="148" t="s">
        <v>24995</v>
      </c>
      <c r="C4433" s="220" t="s">
        <v>2</v>
      </c>
      <c r="D4433" s="219" t="s">
        <v>33788</v>
      </c>
    </row>
    <row r="4434" spans="1:4" ht="13.5">
      <c r="A4434" s="148">
        <v>97537</v>
      </c>
      <c r="B4434" s="148" t="s">
        <v>24996</v>
      </c>
      <c r="C4434" s="220" t="s">
        <v>2</v>
      </c>
      <c r="D4434" s="219" t="s">
        <v>33628</v>
      </c>
    </row>
    <row r="4435" spans="1:4" ht="13.5">
      <c r="A4435" s="148">
        <v>97540</v>
      </c>
      <c r="B4435" s="148" t="s">
        <v>24997</v>
      </c>
      <c r="C4435" s="220" t="s">
        <v>2</v>
      </c>
      <c r="D4435" s="219" t="s">
        <v>27145</v>
      </c>
    </row>
    <row r="4436" spans="1:4" ht="13.5">
      <c r="A4436" s="148">
        <v>97541</v>
      </c>
      <c r="B4436" s="148" t="s">
        <v>24998</v>
      </c>
      <c r="C4436" s="220" t="s">
        <v>2</v>
      </c>
      <c r="D4436" s="219" t="s">
        <v>27552</v>
      </c>
    </row>
    <row r="4437" spans="1:4" ht="13.5">
      <c r="A4437" s="148">
        <v>97543</v>
      </c>
      <c r="B4437" s="148" t="s">
        <v>24999</v>
      </c>
      <c r="C4437" s="220" t="s">
        <v>2</v>
      </c>
      <c r="D4437" s="219" t="s">
        <v>33222</v>
      </c>
    </row>
    <row r="4438" spans="1:4" ht="13.5">
      <c r="A4438" s="148">
        <v>97544</v>
      </c>
      <c r="B4438" s="148" t="s">
        <v>25000</v>
      </c>
      <c r="C4438" s="220" t="s">
        <v>2</v>
      </c>
      <c r="D4438" s="219" t="s">
        <v>33789</v>
      </c>
    </row>
    <row r="4439" spans="1:4" ht="13.5">
      <c r="A4439" s="148">
        <v>97546</v>
      </c>
      <c r="B4439" s="148" t="s">
        <v>25001</v>
      </c>
      <c r="C4439" s="220" t="s">
        <v>2</v>
      </c>
      <c r="D4439" s="219" t="s">
        <v>32577</v>
      </c>
    </row>
    <row r="4440" spans="1:4" ht="13.5">
      <c r="A4440" s="148">
        <v>97547</v>
      </c>
      <c r="B4440" s="148" t="s">
        <v>25002</v>
      </c>
      <c r="C4440" s="220" t="s">
        <v>2</v>
      </c>
      <c r="D4440" s="219" t="s">
        <v>32577</v>
      </c>
    </row>
    <row r="4441" spans="1:4" ht="13.5">
      <c r="A4441" s="148">
        <v>97548</v>
      </c>
      <c r="B4441" s="148" t="s">
        <v>25003</v>
      </c>
      <c r="C4441" s="220" t="s">
        <v>2</v>
      </c>
      <c r="D4441" s="219" t="s">
        <v>33790</v>
      </c>
    </row>
    <row r="4442" spans="1:4" ht="13.5">
      <c r="A4442" s="148">
        <v>97549</v>
      </c>
      <c r="B4442" s="148" t="s">
        <v>25004</v>
      </c>
      <c r="C4442" s="220" t="s">
        <v>2</v>
      </c>
      <c r="D4442" s="219" t="s">
        <v>33790</v>
      </c>
    </row>
    <row r="4443" spans="1:4" ht="13.5">
      <c r="A4443" s="148">
        <v>97550</v>
      </c>
      <c r="B4443" s="148" t="s">
        <v>25005</v>
      </c>
      <c r="C4443" s="220" t="s">
        <v>2</v>
      </c>
      <c r="D4443" s="219" t="s">
        <v>33791</v>
      </c>
    </row>
    <row r="4444" spans="1:4" ht="13.5">
      <c r="A4444" s="148">
        <v>97551</v>
      </c>
      <c r="B4444" s="148" t="s">
        <v>25006</v>
      </c>
      <c r="C4444" s="220" t="s">
        <v>2</v>
      </c>
      <c r="D4444" s="219" t="s">
        <v>33791</v>
      </c>
    </row>
    <row r="4445" spans="1:4" ht="13.5">
      <c r="A4445" s="148">
        <v>97552</v>
      </c>
      <c r="B4445" s="148" t="s">
        <v>25007</v>
      </c>
      <c r="C4445" s="220" t="s">
        <v>2</v>
      </c>
      <c r="D4445" s="219" t="s">
        <v>33792</v>
      </c>
    </row>
    <row r="4446" spans="1:4" ht="13.5">
      <c r="A4446" s="148">
        <v>97553</v>
      </c>
      <c r="B4446" s="148" t="s">
        <v>25008</v>
      </c>
      <c r="C4446" s="220" t="s">
        <v>2</v>
      </c>
      <c r="D4446" s="219" t="s">
        <v>33793</v>
      </c>
    </row>
    <row r="4447" spans="1:4" ht="13.5">
      <c r="A4447" s="148">
        <v>97554</v>
      </c>
      <c r="B4447" s="148" t="s">
        <v>25009</v>
      </c>
      <c r="C4447" s="220" t="s">
        <v>2</v>
      </c>
      <c r="D4447" s="219" t="s">
        <v>33794</v>
      </c>
    </row>
    <row r="4448" spans="1:4" ht="13.5">
      <c r="A4448" s="148">
        <v>98602</v>
      </c>
      <c r="B4448" s="148" t="s">
        <v>10030</v>
      </c>
      <c r="C4448" s="220" t="s">
        <v>2</v>
      </c>
      <c r="D4448" s="219" t="s">
        <v>33795</v>
      </c>
    </row>
    <row r="4449" spans="1:4" ht="13.5">
      <c r="A4449" s="148">
        <v>97895</v>
      </c>
      <c r="B4449" s="148" t="s">
        <v>25602</v>
      </c>
      <c r="C4449" s="220" t="s">
        <v>2</v>
      </c>
      <c r="D4449" s="219" t="s">
        <v>28028</v>
      </c>
    </row>
    <row r="4450" spans="1:4" ht="13.5">
      <c r="A4450" s="148">
        <v>97896</v>
      </c>
      <c r="B4450" s="148" t="s">
        <v>25603</v>
      </c>
      <c r="C4450" s="220" t="s">
        <v>2</v>
      </c>
      <c r="D4450" s="219" t="s">
        <v>33796</v>
      </c>
    </row>
    <row r="4451" spans="1:4" ht="13.5">
      <c r="A4451" s="148">
        <v>97897</v>
      </c>
      <c r="B4451" s="148" t="s">
        <v>25604</v>
      </c>
      <c r="C4451" s="220" t="s">
        <v>2</v>
      </c>
      <c r="D4451" s="219" t="s">
        <v>33797</v>
      </c>
    </row>
    <row r="4452" spans="1:4" ht="13.5">
      <c r="A4452" s="148">
        <v>97898</v>
      </c>
      <c r="B4452" s="148" t="s">
        <v>25605</v>
      </c>
      <c r="C4452" s="220" t="s">
        <v>2</v>
      </c>
      <c r="D4452" s="219" t="s">
        <v>33798</v>
      </c>
    </row>
    <row r="4453" spans="1:4" ht="13.5">
      <c r="A4453" s="148">
        <v>97900</v>
      </c>
      <c r="B4453" s="148" t="s">
        <v>25606</v>
      </c>
      <c r="C4453" s="220" t="s">
        <v>2</v>
      </c>
      <c r="D4453" s="219" t="s">
        <v>33799</v>
      </c>
    </row>
    <row r="4454" spans="1:4" ht="13.5">
      <c r="A4454" s="148">
        <v>97901</v>
      </c>
      <c r="B4454" s="148" t="s">
        <v>25607</v>
      </c>
      <c r="C4454" s="220" t="s">
        <v>2</v>
      </c>
      <c r="D4454" s="219" t="s">
        <v>33800</v>
      </c>
    </row>
    <row r="4455" spans="1:4" ht="13.5">
      <c r="A4455" s="148">
        <v>97902</v>
      </c>
      <c r="B4455" s="148" t="s">
        <v>25608</v>
      </c>
      <c r="C4455" s="220" t="s">
        <v>2</v>
      </c>
      <c r="D4455" s="219" t="s">
        <v>33801</v>
      </c>
    </row>
    <row r="4456" spans="1:4" ht="13.5">
      <c r="A4456" s="148">
        <v>97903</v>
      </c>
      <c r="B4456" s="148" t="s">
        <v>25609</v>
      </c>
      <c r="C4456" s="220" t="s">
        <v>2</v>
      </c>
      <c r="D4456" s="219" t="s">
        <v>33802</v>
      </c>
    </row>
    <row r="4457" spans="1:4" ht="13.5">
      <c r="A4457" s="148">
        <v>97904</v>
      </c>
      <c r="B4457" s="148" t="s">
        <v>25610</v>
      </c>
      <c r="C4457" s="220" t="s">
        <v>2</v>
      </c>
      <c r="D4457" s="219" t="s">
        <v>33803</v>
      </c>
    </row>
    <row r="4458" spans="1:4" ht="13.5">
      <c r="A4458" s="148">
        <v>97905</v>
      </c>
      <c r="B4458" s="148" t="s">
        <v>25611</v>
      </c>
      <c r="C4458" s="220" t="s">
        <v>2</v>
      </c>
      <c r="D4458" s="219" t="s">
        <v>33804</v>
      </c>
    </row>
    <row r="4459" spans="1:4" ht="13.5">
      <c r="A4459" s="148">
        <v>97906</v>
      </c>
      <c r="B4459" s="148" t="s">
        <v>25612</v>
      </c>
      <c r="C4459" s="220" t="s">
        <v>2</v>
      </c>
      <c r="D4459" s="219" t="s">
        <v>33805</v>
      </c>
    </row>
    <row r="4460" spans="1:4" ht="13.5">
      <c r="A4460" s="148">
        <v>97907</v>
      </c>
      <c r="B4460" s="148" t="s">
        <v>25613</v>
      </c>
      <c r="C4460" s="220" t="s">
        <v>2</v>
      </c>
      <c r="D4460" s="219" t="s">
        <v>33806</v>
      </c>
    </row>
    <row r="4461" spans="1:4" ht="13.5">
      <c r="A4461" s="148">
        <v>97908</v>
      </c>
      <c r="B4461" s="148" t="s">
        <v>25614</v>
      </c>
      <c r="C4461" s="220" t="s">
        <v>2</v>
      </c>
      <c r="D4461" s="219" t="s">
        <v>33807</v>
      </c>
    </row>
    <row r="4462" spans="1:4" ht="13.5">
      <c r="A4462" s="148">
        <v>98102</v>
      </c>
      <c r="B4462" s="148" t="s">
        <v>25615</v>
      </c>
      <c r="C4462" s="220" t="s">
        <v>2</v>
      </c>
      <c r="D4462" s="219" t="s">
        <v>33808</v>
      </c>
    </row>
    <row r="4463" spans="1:4" ht="13.5">
      <c r="A4463" s="148">
        <v>98104</v>
      </c>
      <c r="B4463" s="148" t="s">
        <v>25616</v>
      </c>
      <c r="C4463" s="220" t="s">
        <v>2</v>
      </c>
      <c r="D4463" s="219" t="s">
        <v>33809</v>
      </c>
    </row>
    <row r="4464" spans="1:4" ht="13.5">
      <c r="A4464" s="148">
        <v>98105</v>
      </c>
      <c r="B4464" s="148" t="s">
        <v>25617</v>
      </c>
      <c r="C4464" s="220" t="s">
        <v>2</v>
      </c>
      <c r="D4464" s="219" t="s">
        <v>33810</v>
      </c>
    </row>
    <row r="4465" spans="1:4" ht="13.5">
      <c r="A4465" s="148">
        <v>98106</v>
      </c>
      <c r="B4465" s="148" t="s">
        <v>25618</v>
      </c>
      <c r="C4465" s="220" t="s">
        <v>2</v>
      </c>
      <c r="D4465" s="219" t="s">
        <v>33811</v>
      </c>
    </row>
    <row r="4466" spans="1:4" ht="13.5">
      <c r="A4466" s="148">
        <v>98107</v>
      </c>
      <c r="B4466" s="148" t="s">
        <v>25619</v>
      </c>
      <c r="C4466" s="220" t="s">
        <v>2</v>
      </c>
      <c r="D4466" s="219" t="s">
        <v>33812</v>
      </c>
    </row>
    <row r="4467" spans="1:4" ht="13.5">
      <c r="A4467" s="148">
        <v>98108</v>
      </c>
      <c r="B4467" s="148" t="s">
        <v>25620</v>
      </c>
      <c r="C4467" s="220" t="s">
        <v>2</v>
      </c>
      <c r="D4467" s="219" t="s">
        <v>33813</v>
      </c>
    </row>
    <row r="4468" spans="1:4" ht="13.5">
      <c r="A4468" s="148">
        <v>99250</v>
      </c>
      <c r="B4468" s="148" t="s">
        <v>25621</v>
      </c>
      <c r="C4468" s="220" t="s">
        <v>2</v>
      </c>
      <c r="D4468" s="219" t="s">
        <v>33814</v>
      </c>
    </row>
    <row r="4469" spans="1:4" ht="13.5">
      <c r="A4469" s="148">
        <v>99251</v>
      </c>
      <c r="B4469" s="148" t="s">
        <v>25622</v>
      </c>
      <c r="C4469" s="220" t="s">
        <v>2</v>
      </c>
      <c r="D4469" s="219" t="s">
        <v>33815</v>
      </c>
    </row>
    <row r="4470" spans="1:4" ht="13.5">
      <c r="A4470" s="148">
        <v>99253</v>
      </c>
      <c r="B4470" s="148" t="s">
        <v>25623</v>
      </c>
      <c r="C4470" s="220" t="s">
        <v>2</v>
      </c>
      <c r="D4470" s="219" t="s">
        <v>33816</v>
      </c>
    </row>
    <row r="4471" spans="1:4" ht="13.5">
      <c r="A4471" s="148">
        <v>99255</v>
      </c>
      <c r="B4471" s="148" t="s">
        <v>25624</v>
      </c>
      <c r="C4471" s="220" t="s">
        <v>2</v>
      </c>
      <c r="D4471" s="219" t="s">
        <v>33817</v>
      </c>
    </row>
    <row r="4472" spans="1:4" ht="13.5">
      <c r="A4472" s="148">
        <v>99257</v>
      </c>
      <c r="B4472" s="148" t="s">
        <v>25625</v>
      </c>
      <c r="C4472" s="220" t="s">
        <v>2</v>
      </c>
      <c r="D4472" s="219" t="s">
        <v>33818</v>
      </c>
    </row>
    <row r="4473" spans="1:4" ht="13.5">
      <c r="A4473" s="148">
        <v>99258</v>
      </c>
      <c r="B4473" s="148" t="s">
        <v>25626</v>
      </c>
      <c r="C4473" s="220" t="s">
        <v>2</v>
      </c>
      <c r="D4473" s="219" t="s">
        <v>33819</v>
      </c>
    </row>
    <row r="4474" spans="1:4" ht="13.5">
      <c r="A4474" s="148">
        <v>99260</v>
      </c>
      <c r="B4474" s="148" t="s">
        <v>25627</v>
      </c>
      <c r="C4474" s="220" t="s">
        <v>2</v>
      </c>
      <c r="D4474" s="219" t="s">
        <v>33820</v>
      </c>
    </row>
    <row r="4475" spans="1:4" ht="13.5">
      <c r="A4475" s="148">
        <v>99262</v>
      </c>
      <c r="B4475" s="148" t="s">
        <v>25628</v>
      </c>
      <c r="C4475" s="220" t="s">
        <v>2</v>
      </c>
      <c r="D4475" s="219" t="s">
        <v>33821</v>
      </c>
    </row>
    <row r="4476" spans="1:4" ht="13.5">
      <c r="A4476" s="148">
        <v>99264</v>
      </c>
      <c r="B4476" s="148" t="s">
        <v>25629</v>
      </c>
      <c r="C4476" s="220" t="s">
        <v>2</v>
      </c>
      <c r="D4476" s="219" t="s">
        <v>33822</v>
      </c>
    </row>
    <row r="4477" spans="1:4" ht="13.5">
      <c r="A4477" s="148">
        <v>102587</v>
      </c>
      <c r="B4477" s="148" t="s">
        <v>30656</v>
      </c>
      <c r="C4477" s="220" t="s">
        <v>2</v>
      </c>
      <c r="D4477" s="219" t="s">
        <v>33823</v>
      </c>
    </row>
    <row r="4478" spans="1:4" ht="13.5">
      <c r="A4478" s="148">
        <v>102588</v>
      </c>
      <c r="B4478" s="148" t="s">
        <v>30657</v>
      </c>
      <c r="C4478" s="220" t="s">
        <v>2</v>
      </c>
      <c r="D4478" s="219" t="s">
        <v>27101</v>
      </c>
    </row>
    <row r="4479" spans="1:4" ht="13.5">
      <c r="A4479" s="148">
        <v>102589</v>
      </c>
      <c r="B4479" s="148" t="s">
        <v>30658</v>
      </c>
      <c r="C4479" s="220" t="s">
        <v>2</v>
      </c>
      <c r="D4479" s="219" t="s">
        <v>33824</v>
      </c>
    </row>
    <row r="4480" spans="1:4" ht="13.5">
      <c r="A4480" s="148">
        <v>102590</v>
      </c>
      <c r="B4480" s="148" t="s">
        <v>30659</v>
      </c>
      <c r="C4480" s="220" t="s">
        <v>2</v>
      </c>
      <c r="D4480" s="219" t="s">
        <v>27306</v>
      </c>
    </row>
    <row r="4481" spans="1:4" ht="13.5">
      <c r="A4481" s="148">
        <v>102591</v>
      </c>
      <c r="B4481" s="148" t="s">
        <v>30660</v>
      </c>
      <c r="C4481" s="220" t="s">
        <v>2</v>
      </c>
      <c r="D4481" s="219" t="s">
        <v>28081</v>
      </c>
    </row>
    <row r="4482" spans="1:4" ht="13.5">
      <c r="A4482" s="148">
        <v>102592</v>
      </c>
      <c r="B4482" s="148" t="s">
        <v>30661</v>
      </c>
      <c r="C4482" s="220" t="s">
        <v>2</v>
      </c>
      <c r="D4482" s="219" t="s">
        <v>29386</v>
      </c>
    </row>
    <row r="4483" spans="1:4" ht="13.5">
      <c r="A4483" s="148">
        <v>102593</v>
      </c>
      <c r="B4483" s="148" t="s">
        <v>30662</v>
      </c>
      <c r="C4483" s="220" t="s">
        <v>2</v>
      </c>
      <c r="D4483" s="219" t="s">
        <v>26597</v>
      </c>
    </row>
    <row r="4484" spans="1:4" ht="13.5">
      <c r="A4484" s="148">
        <v>102594</v>
      </c>
      <c r="B4484" s="148" t="s">
        <v>30663</v>
      </c>
      <c r="C4484" s="220" t="s">
        <v>2</v>
      </c>
      <c r="D4484" s="219" t="s">
        <v>28556</v>
      </c>
    </row>
    <row r="4485" spans="1:4" ht="13.5">
      <c r="A4485" s="148">
        <v>102595</v>
      </c>
      <c r="B4485" s="148" t="s">
        <v>30664</v>
      </c>
      <c r="C4485" s="220" t="s">
        <v>2</v>
      </c>
      <c r="D4485" s="219" t="s">
        <v>28563</v>
      </c>
    </row>
    <row r="4486" spans="1:4" ht="13.5">
      <c r="A4486" s="148">
        <v>102596</v>
      </c>
      <c r="B4486" s="148" t="s">
        <v>30665</v>
      </c>
      <c r="C4486" s="220" t="s">
        <v>2</v>
      </c>
      <c r="D4486" s="219" t="s">
        <v>29683</v>
      </c>
    </row>
    <row r="4487" spans="1:4" ht="13.5">
      <c r="A4487" s="148">
        <v>102597</v>
      </c>
      <c r="B4487" s="148" t="s">
        <v>30666</v>
      </c>
      <c r="C4487" s="220" t="s">
        <v>2</v>
      </c>
      <c r="D4487" s="219" t="s">
        <v>27760</v>
      </c>
    </row>
    <row r="4488" spans="1:4" ht="13.5">
      <c r="A4488" s="148">
        <v>102598</v>
      </c>
      <c r="B4488" s="148" t="s">
        <v>30667</v>
      </c>
      <c r="C4488" s="220" t="s">
        <v>2</v>
      </c>
      <c r="D4488" s="219" t="s">
        <v>31393</v>
      </c>
    </row>
    <row r="4489" spans="1:4" ht="13.5">
      <c r="A4489" s="148">
        <v>102599</v>
      </c>
      <c r="B4489" s="148" t="s">
        <v>30668</v>
      </c>
      <c r="C4489" s="220" t="s">
        <v>2</v>
      </c>
      <c r="D4489" s="219" t="s">
        <v>33825</v>
      </c>
    </row>
    <row r="4490" spans="1:4" ht="13.5">
      <c r="A4490" s="148">
        <v>102600</v>
      </c>
      <c r="B4490" s="148" t="s">
        <v>30669</v>
      </c>
      <c r="C4490" s="220" t="s">
        <v>2</v>
      </c>
      <c r="D4490" s="219" t="s">
        <v>31120</v>
      </c>
    </row>
    <row r="4491" spans="1:4" ht="13.5">
      <c r="A4491" s="148">
        <v>102601</v>
      </c>
      <c r="B4491" s="148" t="s">
        <v>30670</v>
      </c>
      <c r="C4491" s="220" t="s">
        <v>2</v>
      </c>
      <c r="D4491" s="219" t="s">
        <v>33826</v>
      </c>
    </row>
    <row r="4492" spans="1:4" ht="13.5">
      <c r="A4492" s="148">
        <v>102602</v>
      </c>
      <c r="B4492" s="148" t="s">
        <v>30671</v>
      </c>
      <c r="C4492" s="220" t="s">
        <v>2</v>
      </c>
      <c r="D4492" s="219" t="s">
        <v>27635</v>
      </c>
    </row>
    <row r="4493" spans="1:4" ht="13.5">
      <c r="A4493" s="148">
        <v>102603</v>
      </c>
      <c r="B4493" s="148" t="s">
        <v>30672</v>
      </c>
      <c r="C4493" s="220" t="s">
        <v>2</v>
      </c>
      <c r="D4493" s="219" t="s">
        <v>30050</v>
      </c>
    </row>
    <row r="4494" spans="1:4" ht="13.5">
      <c r="A4494" s="148">
        <v>102604</v>
      </c>
      <c r="B4494" s="148" t="s">
        <v>30673</v>
      </c>
      <c r="C4494" s="220" t="s">
        <v>2</v>
      </c>
      <c r="D4494" s="219" t="s">
        <v>33827</v>
      </c>
    </row>
    <row r="4495" spans="1:4" ht="13.5">
      <c r="A4495" s="148">
        <v>102605</v>
      </c>
      <c r="B4495" s="148" t="s">
        <v>30674</v>
      </c>
      <c r="C4495" s="220" t="s">
        <v>2</v>
      </c>
      <c r="D4495" s="219" t="s">
        <v>33828</v>
      </c>
    </row>
    <row r="4496" spans="1:4" ht="13.5">
      <c r="A4496" s="148">
        <v>102606</v>
      </c>
      <c r="B4496" s="148" t="s">
        <v>30675</v>
      </c>
      <c r="C4496" s="220" t="s">
        <v>2</v>
      </c>
      <c r="D4496" s="219" t="s">
        <v>33829</v>
      </c>
    </row>
    <row r="4497" spans="1:4" ht="13.5">
      <c r="A4497" s="148">
        <v>102607</v>
      </c>
      <c r="B4497" s="148" t="s">
        <v>30676</v>
      </c>
      <c r="C4497" s="220" t="s">
        <v>2</v>
      </c>
      <c r="D4497" s="219" t="s">
        <v>33830</v>
      </c>
    </row>
    <row r="4498" spans="1:4" ht="13.5">
      <c r="A4498" s="148">
        <v>102608</v>
      </c>
      <c r="B4498" s="148" t="s">
        <v>30677</v>
      </c>
      <c r="C4498" s="220" t="s">
        <v>2</v>
      </c>
      <c r="D4498" s="219" t="s">
        <v>33831</v>
      </c>
    </row>
    <row r="4499" spans="1:4" ht="13.5">
      <c r="A4499" s="148">
        <v>102609</v>
      </c>
      <c r="B4499" s="148" t="s">
        <v>30678</v>
      </c>
      <c r="C4499" s="220" t="s">
        <v>2</v>
      </c>
      <c r="D4499" s="219" t="s">
        <v>33832</v>
      </c>
    </row>
    <row r="4500" spans="1:4" ht="13.5">
      <c r="A4500" s="148">
        <v>102611</v>
      </c>
      <c r="B4500" s="148" t="s">
        <v>30679</v>
      </c>
      <c r="C4500" s="220" t="s">
        <v>2</v>
      </c>
      <c r="D4500" s="219" t="s">
        <v>33833</v>
      </c>
    </row>
    <row r="4501" spans="1:4" ht="13.5">
      <c r="A4501" s="148">
        <v>102613</v>
      </c>
      <c r="B4501" s="148" t="s">
        <v>30680</v>
      </c>
      <c r="C4501" s="220" t="s">
        <v>2</v>
      </c>
      <c r="D4501" s="219" t="s">
        <v>33834</v>
      </c>
    </row>
    <row r="4502" spans="1:4" ht="13.5">
      <c r="A4502" s="148">
        <v>102614</v>
      </c>
      <c r="B4502" s="148" t="s">
        <v>30681</v>
      </c>
      <c r="C4502" s="220" t="s">
        <v>2</v>
      </c>
      <c r="D4502" s="219" t="s">
        <v>33835</v>
      </c>
    </row>
    <row r="4503" spans="1:4" ht="13.5">
      <c r="A4503" s="148">
        <v>102615</v>
      </c>
      <c r="B4503" s="148" t="s">
        <v>30682</v>
      </c>
      <c r="C4503" s="220" t="s">
        <v>2</v>
      </c>
      <c r="D4503" s="219" t="s">
        <v>33836</v>
      </c>
    </row>
    <row r="4504" spans="1:4" ht="13.5">
      <c r="A4504" s="148">
        <v>102617</v>
      </c>
      <c r="B4504" s="148" t="s">
        <v>30683</v>
      </c>
      <c r="C4504" s="220" t="s">
        <v>2</v>
      </c>
      <c r="D4504" s="219" t="s">
        <v>33837</v>
      </c>
    </row>
    <row r="4505" spans="1:4" ht="13.5">
      <c r="A4505" s="148">
        <v>102619</v>
      </c>
      <c r="B4505" s="148" t="s">
        <v>30684</v>
      </c>
      <c r="C4505" s="220" t="s">
        <v>2</v>
      </c>
      <c r="D4505" s="219" t="s">
        <v>33838</v>
      </c>
    </row>
    <row r="4506" spans="1:4" ht="13.5">
      <c r="A4506" s="148">
        <v>102622</v>
      </c>
      <c r="B4506" s="148" t="s">
        <v>30685</v>
      </c>
      <c r="C4506" s="220" t="s">
        <v>2</v>
      </c>
      <c r="D4506" s="219" t="s">
        <v>33839</v>
      </c>
    </row>
    <row r="4507" spans="1:4" ht="13.5">
      <c r="A4507" s="148">
        <v>102623</v>
      </c>
      <c r="B4507" s="148" t="s">
        <v>30686</v>
      </c>
      <c r="C4507" s="220" t="s">
        <v>2</v>
      </c>
      <c r="D4507" s="219" t="s">
        <v>33840</v>
      </c>
    </row>
    <row r="4508" spans="1:4" ht="13.5">
      <c r="A4508" s="148">
        <v>89482</v>
      </c>
      <c r="B4508" s="148" t="s">
        <v>10031</v>
      </c>
      <c r="C4508" s="220" t="s">
        <v>2</v>
      </c>
      <c r="D4508" s="219" t="s">
        <v>29233</v>
      </c>
    </row>
    <row r="4509" spans="1:4" ht="13.5">
      <c r="A4509" s="148">
        <v>89491</v>
      </c>
      <c r="B4509" s="148" t="s">
        <v>10032</v>
      </c>
      <c r="C4509" s="220" t="s">
        <v>2</v>
      </c>
      <c r="D4509" s="219" t="s">
        <v>33841</v>
      </c>
    </row>
    <row r="4510" spans="1:4" ht="13.5">
      <c r="A4510" s="148">
        <v>89495</v>
      </c>
      <c r="B4510" s="148" t="s">
        <v>10033</v>
      </c>
      <c r="C4510" s="220" t="s">
        <v>2</v>
      </c>
      <c r="D4510" s="219" t="s">
        <v>30223</v>
      </c>
    </row>
    <row r="4511" spans="1:4" ht="13.5">
      <c r="A4511" s="148">
        <v>89707</v>
      </c>
      <c r="B4511" s="148" t="s">
        <v>10034</v>
      </c>
      <c r="C4511" s="220" t="s">
        <v>2</v>
      </c>
      <c r="D4511" s="219" t="s">
        <v>26989</v>
      </c>
    </row>
    <row r="4512" spans="1:4" ht="13.5">
      <c r="A4512" s="148">
        <v>89708</v>
      </c>
      <c r="B4512" s="148" t="s">
        <v>10035</v>
      </c>
      <c r="C4512" s="220" t="s">
        <v>2</v>
      </c>
      <c r="D4512" s="219" t="s">
        <v>33842</v>
      </c>
    </row>
    <row r="4513" spans="1:4" ht="13.5">
      <c r="A4513" s="148">
        <v>89709</v>
      </c>
      <c r="B4513" s="148" t="s">
        <v>10036</v>
      </c>
      <c r="C4513" s="220" t="s">
        <v>2</v>
      </c>
      <c r="D4513" s="219" t="s">
        <v>29586</v>
      </c>
    </row>
    <row r="4514" spans="1:4" ht="13.5">
      <c r="A4514" s="148">
        <v>89710</v>
      </c>
      <c r="B4514" s="148" t="s">
        <v>10037</v>
      </c>
      <c r="C4514" s="220" t="s">
        <v>2</v>
      </c>
      <c r="D4514" s="219" t="s">
        <v>28238</v>
      </c>
    </row>
    <row r="4515" spans="1:4" ht="13.5">
      <c r="A4515" s="148">
        <v>86872</v>
      </c>
      <c r="B4515" s="148" t="s">
        <v>10038</v>
      </c>
      <c r="C4515" s="220" t="s">
        <v>2</v>
      </c>
      <c r="D4515" s="219" t="s">
        <v>33843</v>
      </c>
    </row>
    <row r="4516" spans="1:4" ht="13.5">
      <c r="A4516" s="148">
        <v>86874</v>
      </c>
      <c r="B4516" s="148" t="s">
        <v>10039</v>
      </c>
      <c r="C4516" s="220" t="s">
        <v>2</v>
      </c>
      <c r="D4516" s="219" t="s">
        <v>33844</v>
      </c>
    </row>
    <row r="4517" spans="1:4" ht="13.5">
      <c r="A4517" s="148">
        <v>86875</v>
      </c>
      <c r="B4517" s="148" t="s">
        <v>10040</v>
      </c>
      <c r="C4517" s="220" t="s">
        <v>2</v>
      </c>
      <c r="D4517" s="219" t="s">
        <v>33845</v>
      </c>
    </row>
    <row r="4518" spans="1:4" ht="13.5">
      <c r="A4518" s="148">
        <v>86876</v>
      </c>
      <c r="B4518" s="148" t="s">
        <v>10041</v>
      </c>
      <c r="C4518" s="220" t="s">
        <v>2</v>
      </c>
      <c r="D4518" s="219" t="s">
        <v>33846</v>
      </c>
    </row>
    <row r="4519" spans="1:4" ht="13.5">
      <c r="A4519" s="148">
        <v>86877</v>
      </c>
      <c r="B4519" s="148" t="s">
        <v>10042</v>
      </c>
      <c r="C4519" s="220" t="s">
        <v>2</v>
      </c>
      <c r="D4519" s="219" t="s">
        <v>31472</v>
      </c>
    </row>
    <row r="4520" spans="1:4" ht="13.5">
      <c r="A4520" s="148">
        <v>86878</v>
      </c>
      <c r="B4520" s="148" t="s">
        <v>10043</v>
      </c>
      <c r="C4520" s="220" t="s">
        <v>2</v>
      </c>
      <c r="D4520" s="219" t="s">
        <v>33847</v>
      </c>
    </row>
    <row r="4521" spans="1:4" ht="13.5">
      <c r="A4521" s="148">
        <v>86879</v>
      </c>
      <c r="B4521" s="148" t="s">
        <v>10044</v>
      </c>
      <c r="C4521" s="220" t="s">
        <v>2</v>
      </c>
      <c r="D4521" s="219" t="s">
        <v>26345</v>
      </c>
    </row>
    <row r="4522" spans="1:4" ht="13.5">
      <c r="A4522" s="148">
        <v>86880</v>
      </c>
      <c r="B4522" s="148" t="s">
        <v>10045</v>
      </c>
      <c r="C4522" s="220" t="s">
        <v>2</v>
      </c>
      <c r="D4522" s="219" t="s">
        <v>30547</v>
      </c>
    </row>
    <row r="4523" spans="1:4" ht="13.5">
      <c r="A4523" s="148">
        <v>86881</v>
      </c>
      <c r="B4523" s="148" t="s">
        <v>10046</v>
      </c>
      <c r="C4523" s="220" t="s">
        <v>2</v>
      </c>
      <c r="D4523" s="219" t="s">
        <v>33848</v>
      </c>
    </row>
    <row r="4524" spans="1:4" ht="13.5">
      <c r="A4524" s="148">
        <v>86882</v>
      </c>
      <c r="B4524" s="148" t="s">
        <v>10047</v>
      </c>
      <c r="C4524" s="220" t="s">
        <v>2</v>
      </c>
      <c r="D4524" s="219" t="s">
        <v>33849</v>
      </c>
    </row>
    <row r="4525" spans="1:4" ht="13.5">
      <c r="A4525" s="148">
        <v>86883</v>
      </c>
      <c r="B4525" s="148" t="s">
        <v>10048</v>
      </c>
      <c r="C4525" s="220" t="s">
        <v>2</v>
      </c>
      <c r="D4525" s="219" t="s">
        <v>29681</v>
      </c>
    </row>
    <row r="4526" spans="1:4" ht="13.5">
      <c r="A4526" s="148">
        <v>86884</v>
      </c>
      <c r="B4526" s="148" t="s">
        <v>10049</v>
      </c>
      <c r="C4526" s="220" t="s">
        <v>2</v>
      </c>
      <c r="D4526" s="219" t="s">
        <v>27705</v>
      </c>
    </row>
    <row r="4527" spans="1:4" ht="13.5">
      <c r="A4527" s="148">
        <v>86885</v>
      </c>
      <c r="B4527" s="148" t="s">
        <v>10050</v>
      </c>
      <c r="C4527" s="220" t="s">
        <v>2</v>
      </c>
      <c r="D4527" s="219" t="s">
        <v>27818</v>
      </c>
    </row>
    <row r="4528" spans="1:4" ht="13.5">
      <c r="A4528" s="148">
        <v>86886</v>
      </c>
      <c r="B4528" s="148" t="s">
        <v>10051</v>
      </c>
      <c r="C4528" s="220" t="s">
        <v>2</v>
      </c>
      <c r="D4528" s="219" t="s">
        <v>33850</v>
      </c>
    </row>
    <row r="4529" spans="1:4" ht="13.5">
      <c r="A4529" s="148">
        <v>86887</v>
      </c>
      <c r="B4529" s="148" t="s">
        <v>10052</v>
      </c>
      <c r="C4529" s="220" t="s">
        <v>2</v>
      </c>
      <c r="D4529" s="219" t="s">
        <v>33851</v>
      </c>
    </row>
    <row r="4530" spans="1:4" ht="13.5">
      <c r="A4530" s="148">
        <v>86888</v>
      </c>
      <c r="B4530" s="148" t="s">
        <v>10053</v>
      </c>
      <c r="C4530" s="220" t="s">
        <v>2</v>
      </c>
      <c r="D4530" s="219" t="s">
        <v>33852</v>
      </c>
    </row>
    <row r="4531" spans="1:4" ht="13.5">
      <c r="A4531" s="148">
        <v>86889</v>
      </c>
      <c r="B4531" s="148" t="s">
        <v>23666</v>
      </c>
      <c r="C4531" s="220" t="s">
        <v>2</v>
      </c>
      <c r="D4531" s="219" t="s">
        <v>33853</v>
      </c>
    </row>
    <row r="4532" spans="1:4" ht="13.5">
      <c r="A4532" s="148">
        <v>86893</v>
      </c>
      <c r="B4532" s="148" t="s">
        <v>23667</v>
      </c>
      <c r="C4532" s="220" t="s">
        <v>2</v>
      </c>
      <c r="D4532" s="219" t="s">
        <v>33854</v>
      </c>
    </row>
    <row r="4533" spans="1:4" ht="13.5">
      <c r="A4533" s="148">
        <v>86894</v>
      </c>
      <c r="B4533" s="148" t="s">
        <v>23668</v>
      </c>
      <c r="C4533" s="220" t="s">
        <v>2</v>
      </c>
      <c r="D4533" s="219" t="s">
        <v>33855</v>
      </c>
    </row>
    <row r="4534" spans="1:4" ht="13.5">
      <c r="A4534" s="148">
        <v>86895</v>
      </c>
      <c r="B4534" s="148" t="s">
        <v>23669</v>
      </c>
      <c r="C4534" s="220" t="s">
        <v>2</v>
      </c>
      <c r="D4534" s="219" t="s">
        <v>33856</v>
      </c>
    </row>
    <row r="4535" spans="1:4" ht="13.5">
      <c r="A4535" s="148">
        <v>86899</v>
      </c>
      <c r="B4535" s="148" t="s">
        <v>23670</v>
      </c>
      <c r="C4535" s="220" t="s">
        <v>2</v>
      </c>
      <c r="D4535" s="219" t="s">
        <v>33857</v>
      </c>
    </row>
    <row r="4536" spans="1:4" ht="13.5">
      <c r="A4536" s="148">
        <v>86900</v>
      </c>
      <c r="B4536" s="148" t="s">
        <v>10054</v>
      </c>
      <c r="C4536" s="220" t="s">
        <v>2</v>
      </c>
      <c r="D4536" s="219" t="s">
        <v>33858</v>
      </c>
    </row>
    <row r="4537" spans="1:4" ht="13.5">
      <c r="A4537" s="148">
        <v>86901</v>
      </c>
      <c r="B4537" s="148" t="s">
        <v>10055</v>
      </c>
      <c r="C4537" s="220" t="s">
        <v>2</v>
      </c>
      <c r="D4537" s="219" t="s">
        <v>33859</v>
      </c>
    </row>
    <row r="4538" spans="1:4" ht="13.5">
      <c r="A4538" s="148">
        <v>86902</v>
      </c>
      <c r="B4538" s="148" t="s">
        <v>10056</v>
      </c>
      <c r="C4538" s="220" t="s">
        <v>2</v>
      </c>
      <c r="D4538" s="219" t="s">
        <v>33860</v>
      </c>
    </row>
    <row r="4539" spans="1:4" ht="13.5">
      <c r="A4539" s="148">
        <v>86903</v>
      </c>
      <c r="B4539" s="148" t="s">
        <v>10057</v>
      </c>
      <c r="C4539" s="220" t="s">
        <v>2</v>
      </c>
      <c r="D4539" s="219" t="s">
        <v>33861</v>
      </c>
    </row>
    <row r="4540" spans="1:4" ht="13.5">
      <c r="A4540" s="148">
        <v>86904</v>
      </c>
      <c r="B4540" s="148" t="s">
        <v>10058</v>
      </c>
      <c r="C4540" s="220" t="s">
        <v>2</v>
      </c>
      <c r="D4540" s="219" t="s">
        <v>33862</v>
      </c>
    </row>
    <row r="4541" spans="1:4" ht="13.5">
      <c r="A4541" s="148">
        <v>86905</v>
      </c>
      <c r="B4541" s="148" t="s">
        <v>10059</v>
      </c>
      <c r="C4541" s="220" t="s">
        <v>2</v>
      </c>
      <c r="D4541" s="219" t="s">
        <v>33863</v>
      </c>
    </row>
    <row r="4542" spans="1:4" ht="13.5">
      <c r="A4542" s="148">
        <v>86906</v>
      </c>
      <c r="B4542" s="148" t="s">
        <v>10060</v>
      </c>
      <c r="C4542" s="220" t="s">
        <v>2</v>
      </c>
      <c r="D4542" s="219" t="s">
        <v>33864</v>
      </c>
    </row>
    <row r="4543" spans="1:4" ht="13.5">
      <c r="A4543" s="148">
        <v>86908</v>
      </c>
      <c r="B4543" s="148" t="s">
        <v>10061</v>
      </c>
      <c r="C4543" s="220" t="s">
        <v>2</v>
      </c>
      <c r="D4543" s="219" t="s">
        <v>33865</v>
      </c>
    </row>
    <row r="4544" spans="1:4" ht="13.5">
      <c r="A4544" s="148">
        <v>86909</v>
      </c>
      <c r="B4544" s="148" t="s">
        <v>10062</v>
      </c>
      <c r="C4544" s="220" t="s">
        <v>2</v>
      </c>
      <c r="D4544" s="219" t="s">
        <v>33866</v>
      </c>
    </row>
    <row r="4545" spans="1:4" ht="13.5">
      <c r="A4545" s="148">
        <v>86910</v>
      </c>
      <c r="B4545" s="148" t="s">
        <v>10063</v>
      </c>
      <c r="C4545" s="220" t="s">
        <v>2</v>
      </c>
      <c r="D4545" s="219" t="s">
        <v>33867</v>
      </c>
    </row>
    <row r="4546" spans="1:4" ht="13.5">
      <c r="A4546" s="148">
        <v>86911</v>
      </c>
      <c r="B4546" s="148" t="s">
        <v>10064</v>
      </c>
      <c r="C4546" s="220" t="s">
        <v>2</v>
      </c>
      <c r="D4546" s="219" t="s">
        <v>26889</v>
      </c>
    </row>
    <row r="4547" spans="1:4" ht="13.5">
      <c r="A4547" s="148">
        <v>86913</v>
      </c>
      <c r="B4547" s="148" t="s">
        <v>10065</v>
      </c>
      <c r="C4547" s="220" t="s">
        <v>2</v>
      </c>
      <c r="D4547" s="219" t="s">
        <v>26746</v>
      </c>
    </row>
    <row r="4548" spans="1:4" ht="13.5">
      <c r="A4548" s="148">
        <v>86914</v>
      </c>
      <c r="B4548" s="148" t="s">
        <v>10066</v>
      </c>
      <c r="C4548" s="220" t="s">
        <v>2</v>
      </c>
      <c r="D4548" s="219" t="s">
        <v>30121</v>
      </c>
    </row>
    <row r="4549" spans="1:4" ht="13.5">
      <c r="A4549" s="148">
        <v>86915</v>
      </c>
      <c r="B4549" s="148" t="s">
        <v>10067</v>
      </c>
      <c r="C4549" s="220" t="s">
        <v>2</v>
      </c>
      <c r="D4549" s="219" t="s">
        <v>33868</v>
      </c>
    </row>
    <row r="4550" spans="1:4" ht="13.5">
      <c r="A4550" s="148">
        <v>86916</v>
      </c>
      <c r="B4550" s="148" t="s">
        <v>10068</v>
      </c>
      <c r="C4550" s="220" t="s">
        <v>2</v>
      </c>
      <c r="D4550" s="219" t="s">
        <v>33341</v>
      </c>
    </row>
    <row r="4551" spans="1:4" ht="13.5">
      <c r="A4551" s="148">
        <v>86919</v>
      </c>
      <c r="B4551" s="148" t="s">
        <v>10069</v>
      </c>
      <c r="C4551" s="220" t="s">
        <v>2</v>
      </c>
      <c r="D4551" s="219" t="s">
        <v>33869</v>
      </c>
    </row>
    <row r="4552" spans="1:4" ht="13.5">
      <c r="A4552" s="148">
        <v>86920</v>
      </c>
      <c r="B4552" s="148" t="s">
        <v>10070</v>
      </c>
      <c r="C4552" s="220" t="s">
        <v>2</v>
      </c>
      <c r="D4552" s="219" t="s">
        <v>33870</v>
      </c>
    </row>
    <row r="4553" spans="1:4" ht="13.5">
      <c r="A4553" s="148">
        <v>86921</v>
      </c>
      <c r="B4553" s="148" t="s">
        <v>10071</v>
      </c>
      <c r="C4553" s="220" t="s">
        <v>2</v>
      </c>
      <c r="D4553" s="219" t="s">
        <v>33871</v>
      </c>
    </row>
    <row r="4554" spans="1:4" ht="13.5">
      <c r="A4554" s="148">
        <v>86922</v>
      </c>
      <c r="B4554" s="148" t="s">
        <v>10072</v>
      </c>
      <c r="C4554" s="220" t="s">
        <v>2</v>
      </c>
      <c r="D4554" s="219" t="s">
        <v>33872</v>
      </c>
    </row>
    <row r="4555" spans="1:4" ht="13.5">
      <c r="A4555" s="148">
        <v>86923</v>
      </c>
      <c r="B4555" s="148" t="s">
        <v>10073</v>
      </c>
      <c r="C4555" s="220" t="s">
        <v>2</v>
      </c>
      <c r="D4555" s="219" t="s">
        <v>33873</v>
      </c>
    </row>
    <row r="4556" spans="1:4" ht="13.5">
      <c r="A4556" s="148">
        <v>86924</v>
      </c>
      <c r="B4556" s="148" t="s">
        <v>10074</v>
      </c>
      <c r="C4556" s="220" t="s">
        <v>2</v>
      </c>
      <c r="D4556" s="219" t="s">
        <v>33874</v>
      </c>
    </row>
    <row r="4557" spans="1:4" ht="13.5">
      <c r="A4557" s="148">
        <v>86925</v>
      </c>
      <c r="B4557" s="148" t="s">
        <v>10075</v>
      </c>
      <c r="C4557" s="220" t="s">
        <v>2</v>
      </c>
      <c r="D4557" s="219" t="s">
        <v>33875</v>
      </c>
    </row>
    <row r="4558" spans="1:4" ht="13.5">
      <c r="A4558" s="148">
        <v>86926</v>
      </c>
      <c r="B4558" s="148" t="s">
        <v>10076</v>
      </c>
      <c r="C4558" s="220" t="s">
        <v>2</v>
      </c>
      <c r="D4558" s="219" t="s">
        <v>33876</v>
      </c>
    </row>
    <row r="4559" spans="1:4" ht="13.5">
      <c r="A4559" s="148">
        <v>86927</v>
      </c>
      <c r="B4559" s="148" t="s">
        <v>10077</v>
      </c>
      <c r="C4559" s="220" t="s">
        <v>2</v>
      </c>
      <c r="D4559" s="219" t="s">
        <v>33877</v>
      </c>
    </row>
    <row r="4560" spans="1:4" ht="13.5">
      <c r="A4560" s="148">
        <v>86928</v>
      </c>
      <c r="B4560" s="148" t="s">
        <v>10078</v>
      </c>
      <c r="C4560" s="220" t="s">
        <v>2</v>
      </c>
      <c r="D4560" s="219" t="s">
        <v>33878</v>
      </c>
    </row>
    <row r="4561" spans="1:4" ht="13.5">
      <c r="A4561" s="148">
        <v>86929</v>
      </c>
      <c r="B4561" s="148" t="s">
        <v>10079</v>
      </c>
      <c r="C4561" s="220" t="s">
        <v>2</v>
      </c>
      <c r="D4561" s="219" t="s">
        <v>33879</v>
      </c>
    </row>
    <row r="4562" spans="1:4" ht="13.5">
      <c r="A4562" s="148">
        <v>86930</v>
      </c>
      <c r="B4562" s="148" t="s">
        <v>10080</v>
      </c>
      <c r="C4562" s="220" t="s">
        <v>2</v>
      </c>
      <c r="D4562" s="219" t="s">
        <v>33880</v>
      </c>
    </row>
    <row r="4563" spans="1:4" ht="13.5">
      <c r="A4563" s="148">
        <v>86931</v>
      </c>
      <c r="B4563" s="148" t="s">
        <v>10081</v>
      </c>
      <c r="C4563" s="220" t="s">
        <v>2</v>
      </c>
      <c r="D4563" s="219" t="s">
        <v>33881</v>
      </c>
    </row>
    <row r="4564" spans="1:4" ht="13.5">
      <c r="A4564" s="148">
        <v>86932</v>
      </c>
      <c r="B4564" s="148" t="s">
        <v>10082</v>
      </c>
      <c r="C4564" s="220" t="s">
        <v>2</v>
      </c>
      <c r="D4564" s="219" t="s">
        <v>33882</v>
      </c>
    </row>
    <row r="4565" spans="1:4" ht="13.5">
      <c r="A4565" s="148">
        <v>86933</v>
      </c>
      <c r="B4565" s="148" t="s">
        <v>10083</v>
      </c>
      <c r="C4565" s="220" t="s">
        <v>2</v>
      </c>
      <c r="D4565" s="219" t="s">
        <v>33883</v>
      </c>
    </row>
    <row r="4566" spans="1:4" ht="13.5">
      <c r="A4566" s="148">
        <v>86934</v>
      </c>
      <c r="B4566" s="148" t="s">
        <v>10084</v>
      </c>
      <c r="C4566" s="220" t="s">
        <v>2</v>
      </c>
      <c r="D4566" s="219" t="s">
        <v>33884</v>
      </c>
    </row>
    <row r="4567" spans="1:4" ht="13.5">
      <c r="A4567" s="148">
        <v>86935</v>
      </c>
      <c r="B4567" s="148" t="s">
        <v>10085</v>
      </c>
      <c r="C4567" s="220" t="s">
        <v>2</v>
      </c>
      <c r="D4567" s="219" t="s">
        <v>33885</v>
      </c>
    </row>
    <row r="4568" spans="1:4" ht="13.5">
      <c r="A4568" s="148">
        <v>86936</v>
      </c>
      <c r="B4568" s="148" t="s">
        <v>10086</v>
      </c>
      <c r="C4568" s="220" t="s">
        <v>2</v>
      </c>
      <c r="D4568" s="219" t="s">
        <v>33886</v>
      </c>
    </row>
    <row r="4569" spans="1:4" ht="13.5">
      <c r="A4569" s="148">
        <v>86937</v>
      </c>
      <c r="B4569" s="148" t="s">
        <v>10087</v>
      </c>
      <c r="C4569" s="220" t="s">
        <v>2</v>
      </c>
      <c r="D4569" s="219" t="s">
        <v>33887</v>
      </c>
    </row>
    <row r="4570" spans="1:4" ht="13.5">
      <c r="A4570" s="148">
        <v>86938</v>
      </c>
      <c r="B4570" s="148" t="s">
        <v>10088</v>
      </c>
      <c r="C4570" s="220" t="s">
        <v>2</v>
      </c>
      <c r="D4570" s="219" t="s">
        <v>33888</v>
      </c>
    </row>
    <row r="4571" spans="1:4" ht="13.5">
      <c r="A4571" s="148">
        <v>86939</v>
      </c>
      <c r="B4571" s="148" t="s">
        <v>10089</v>
      </c>
      <c r="C4571" s="220" t="s">
        <v>2</v>
      </c>
      <c r="D4571" s="219" t="s">
        <v>33889</v>
      </c>
    </row>
    <row r="4572" spans="1:4" ht="13.5">
      <c r="A4572" s="148">
        <v>86940</v>
      </c>
      <c r="B4572" s="148" t="s">
        <v>10090</v>
      </c>
      <c r="C4572" s="220" t="s">
        <v>2</v>
      </c>
      <c r="D4572" s="219" t="s">
        <v>33890</v>
      </c>
    </row>
    <row r="4573" spans="1:4" ht="13.5">
      <c r="A4573" s="148">
        <v>86941</v>
      </c>
      <c r="B4573" s="148" t="s">
        <v>10091</v>
      </c>
      <c r="C4573" s="220" t="s">
        <v>2</v>
      </c>
      <c r="D4573" s="219" t="s">
        <v>33891</v>
      </c>
    </row>
    <row r="4574" spans="1:4" ht="13.5">
      <c r="A4574" s="148">
        <v>86942</v>
      </c>
      <c r="B4574" s="148" t="s">
        <v>10092</v>
      </c>
      <c r="C4574" s="220" t="s">
        <v>2</v>
      </c>
      <c r="D4574" s="219" t="s">
        <v>33892</v>
      </c>
    </row>
    <row r="4575" spans="1:4" ht="13.5">
      <c r="A4575" s="148">
        <v>86943</v>
      </c>
      <c r="B4575" s="148" t="s">
        <v>10093</v>
      </c>
      <c r="C4575" s="220" t="s">
        <v>2</v>
      </c>
      <c r="D4575" s="219" t="s">
        <v>33893</v>
      </c>
    </row>
    <row r="4576" spans="1:4" ht="13.5">
      <c r="A4576" s="148">
        <v>86947</v>
      </c>
      <c r="B4576" s="148" t="s">
        <v>10094</v>
      </c>
      <c r="C4576" s="220" t="s">
        <v>2</v>
      </c>
      <c r="D4576" s="219" t="s">
        <v>33894</v>
      </c>
    </row>
    <row r="4577" spans="1:4" ht="13.5">
      <c r="A4577" s="148">
        <v>93396</v>
      </c>
      <c r="B4577" s="148" t="s">
        <v>10095</v>
      </c>
      <c r="C4577" s="220" t="s">
        <v>2</v>
      </c>
      <c r="D4577" s="219" t="s">
        <v>33895</v>
      </c>
    </row>
    <row r="4578" spans="1:4" ht="13.5">
      <c r="A4578" s="148">
        <v>93441</v>
      </c>
      <c r="B4578" s="148" t="s">
        <v>10096</v>
      </c>
      <c r="C4578" s="220" t="s">
        <v>2</v>
      </c>
      <c r="D4578" s="219" t="s">
        <v>33896</v>
      </c>
    </row>
    <row r="4579" spans="1:4" ht="13.5">
      <c r="A4579" s="148">
        <v>93442</v>
      </c>
      <c r="B4579" s="148" t="s">
        <v>10097</v>
      </c>
      <c r="C4579" s="220" t="s">
        <v>2</v>
      </c>
      <c r="D4579" s="219" t="s">
        <v>33897</v>
      </c>
    </row>
    <row r="4580" spans="1:4" ht="13.5">
      <c r="A4580" s="148">
        <v>95469</v>
      </c>
      <c r="B4580" s="148" t="s">
        <v>10098</v>
      </c>
      <c r="C4580" s="220" t="s">
        <v>2</v>
      </c>
      <c r="D4580" s="219" t="s">
        <v>33898</v>
      </c>
    </row>
    <row r="4581" spans="1:4" ht="13.5">
      <c r="A4581" s="148">
        <v>95470</v>
      </c>
      <c r="B4581" s="148" t="s">
        <v>10099</v>
      </c>
      <c r="C4581" s="220" t="s">
        <v>2</v>
      </c>
      <c r="D4581" s="219" t="s">
        <v>33899</v>
      </c>
    </row>
    <row r="4582" spans="1:4" ht="13.5">
      <c r="A4582" s="148">
        <v>95471</v>
      </c>
      <c r="B4582" s="148" t="s">
        <v>10100</v>
      </c>
      <c r="C4582" s="220" t="s">
        <v>2</v>
      </c>
      <c r="D4582" s="219" t="s">
        <v>33900</v>
      </c>
    </row>
    <row r="4583" spans="1:4" ht="13.5">
      <c r="A4583" s="148">
        <v>95472</v>
      </c>
      <c r="B4583" s="148" t="s">
        <v>10101</v>
      </c>
      <c r="C4583" s="220" t="s">
        <v>2</v>
      </c>
      <c r="D4583" s="219" t="s">
        <v>33901</v>
      </c>
    </row>
    <row r="4584" spans="1:4" ht="13.5">
      <c r="A4584" s="148">
        <v>95542</v>
      </c>
      <c r="B4584" s="148" t="s">
        <v>10102</v>
      </c>
      <c r="C4584" s="220" t="s">
        <v>2</v>
      </c>
      <c r="D4584" s="219" t="s">
        <v>28796</v>
      </c>
    </row>
    <row r="4585" spans="1:4" ht="13.5">
      <c r="A4585" s="148">
        <v>95543</v>
      </c>
      <c r="B4585" s="148" t="s">
        <v>10103</v>
      </c>
      <c r="C4585" s="220" t="s">
        <v>2</v>
      </c>
      <c r="D4585" s="219" t="s">
        <v>33902</v>
      </c>
    </row>
    <row r="4586" spans="1:4" ht="13.5">
      <c r="A4586" s="148">
        <v>95544</v>
      </c>
      <c r="B4586" s="148" t="s">
        <v>10104</v>
      </c>
      <c r="C4586" s="220" t="s">
        <v>2</v>
      </c>
      <c r="D4586" s="219" t="s">
        <v>29582</v>
      </c>
    </row>
    <row r="4587" spans="1:4" ht="13.5">
      <c r="A4587" s="148">
        <v>95545</v>
      </c>
      <c r="B4587" s="148" t="s">
        <v>10105</v>
      </c>
      <c r="C4587" s="220" t="s">
        <v>2</v>
      </c>
      <c r="D4587" s="219" t="s">
        <v>32420</v>
      </c>
    </row>
    <row r="4588" spans="1:4" ht="13.5">
      <c r="A4588" s="148">
        <v>95546</v>
      </c>
      <c r="B4588" s="148" t="s">
        <v>10106</v>
      </c>
      <c r="C4588" s="220" t="s">
        <v>2</v>
      </c>
      <c r="D4588" s="219" t="s">
        <v>33021</v>
      </c>
    </row>
    <row r="4589" spans="1:4" ht="13.5">
      <c r="A4589" s="148">
        <v>95547</v>
      </c>
      <c r="B4589" s="148" t="s">
        <v>10107</v>
      </c>
      <c r="C4589" s="220" t="s">
        <v>2</v>
      </c>
      <c r="D4589" s="219" t="s">
        <v>27999</v>
      </c>
    </row>
    <row r="4590" spans="1:4" ht="13.5">
      <c r="A4590" s="148">
        <v>100848</v>
      </c>
      <c r="B4590" s="148" t="s">
        <v>10108</v>
      </c>
      <c r="C4590" s="220" t="s">
        <v>2</v>
      </c>
      <c r="D4590" s="219" t="s">
        <v>33903</v>
      </c>
    </row>
    <row r="4591" spans="1:4" ht="13.5">
      <c r="A4591" s="148">
        <v>100849</v>
      </c>
      <c r="B4591" s="148" t="s">
        <v>10109</v>
      </c>
      <c r="C4591" s="220" t="s">
        <v>2</v>
      </c>
      <c r="D4591" s="219" t="s">
        <v>29583</v>
      </c>
    </row>
    <row r="4592" spans="1:4" ht="13.5">
      <c r="A4592" s="148">
        <v>100851</v>
      </c>
      <c r="B4592" s="148" t="s">
        <v>10110</v>
      </c>
      <c r="C4592" s="220" t="s">
        <v>2</v>
      </c>
      <c r="D4592" s="219" t="s">
        <v>31941</v>
      </c>
    </row>
    <row r="4593" spans="1:4" ht="13.5">
      <c r="A4593" s="148">
        <v>100852</v>
      </c>
      <c r="B4593" s="148" t="s">
        <v>10111</v>
      </c>
      <c r="C4593" s="220" t="s">
        <v>2</v>
      </c>
      <c r="D4593" s="219" t="s">
        <v>33904</v>
      </c>
    </row>
    <row r="4594" spans="1:4" ht="13.5">
      <c r="A4594" s="148">
        <v>100854</v>
      </c>
      <c r="B4594" s="148" t="s">
        <v>10112</v>
      </c>
      <c r="C4594" s="220" t="s">
        <v>2</v>
      </c>
      <c r="D4594" s="219" t="s">
        <v>33905</v>
      </c>
    </row>
    <row r="4595" spans="1:4" ht="13.5">
      <c r="A4595" s="148">
        <v>100855</v>
      </c>
      <c r="B4595" s="148" t="s">
        <v>10113</v>
      </c>
      <c r="C4595" s="220" t="s">
        <v>2</v>
      </c>
      <c r="D4595" s="219" t="s">
        <v>32420</v>
      </c>
    </row>
    <row r="4596" spans="1:4" ht="13.5">
      <c r="A4596" s="148">
        <v>100856</v>
      </c>
      <c r="B4596" s="148" t="s">
        <v>10114</v>
      </c>
      <c r="C4596" s="220" t="s">
        <v>2</v>
      </c>
      <c r="D4596" s="219" t="s">
        <v>30850</v>
      </c>
    </row>
    <row r="4597" spans="1:4" ht="13.5">
      <c r="A4597" s="148">
        <v>100857</v>
      </c>
      <c r="B4597" s="148" t="s">
        <v>10115</v>
      </c>
      <c r="C4597" s="220" t="s">
        <v>2</v>
      </c>
      <c r="D4597" s="219" t="s">
        <v>33906</v>
      </c>
    </row>
    <row r="4598" spans="1:4" ht="13.5">
      <c r="A4598" s="148">
        <v>100858</v>
      </c>
      <c r="B4598" s="148" t="s">
        <v>10116</v>
      </c>
      <c r="C4598" s="220" t="s">
        <v>2</v>
      </c>
      <c r="D4598" s="219" t="s">
        <v>33907</v>
      </c>
    </row>
    <row r="4599" spans="1:4" ht="13.5">
      <c r="A4599" s="148">
        <v>100860</v>
      </c>
      <c r="B4599" s="148" t="s">
        <v>10117</v>
      </c>
      <c r="C4599" s="220" t="s">
        <v>2</v>
      </c>
      <c r="D4599" s="219" t="s">
        <v>33908</v>
      </c>
    </row>
    <row r="4600" spans="1:4" ht="13.5">
      <c r="A4600" s="148">
        <v>100861</v>
      </c>
      <c r="B4600" s="148" t="s">
        <v>10118</v>
      </c>
      <c r="C4600" s="220" t="s">
        <v>2</v>
      </c>
      <c r="D4600" s="219" t="s">
        <v>29315</v>
      </c>
    </row>
    <row r="4601" spans="1:4" ht="13.5">
      <c r="A4601" s="148">
        <v>100862</v>
      </c>
      <c r="B4601" s="148" t="s">
        <v>10119</v>
      </c>
      <c r="C4601" s="220" t="s">
        <v>2</v>
      </c>
      <c r="D4601" s="219" t="s">
        <v>33909</v>
      </c>
    </row>
    <row r="4602" spans="1:4" ht="13.5">
      <c r="A4602" s="148">
        <v>100863</v>
      </c>
      <c r="B4602" s="148" t="s">
        <v>10120</v>
      </c>
      <c r="C4602" s="220" t="s">
        <v>2</v>
      </c>
      <c r="D4602" s="219" t="s">
        <v>33910</v>
      </c>
    </row>
    <row r="4603" spans="1:4" ht="13.5">
      <c r="A4603" s="148">
        <v>100864</v>
      </c>
      <c r="B4603" s="148" t="s">
        <v>10121</v>
      </c>
      <c r="C4603" s="220" t="s">
        <v>2</v>
      </c>
      <c r="D4603" s="219" t="s">
        <v>33911</v>
      </c>
    </row>
    <row r="4604" spans="1:4" ht="13.5">
      <c r="A4604" s="148">
        <v>100865</v>
      </c>
      <c r="B4604" s="148" t="s">
        <v>10122</v>
      </c>
      <c r="C4604" s="220" t="s">
        <v>2</v>
      </c>
      <c r="D4604" s="219" t="s">
        <v>33912</v>
      </c>
    </row>
    <row r="4605" spans="1:4" ht="13.5">
      <c r="A4605" s="148">
        <v>100866</v>
      </c>
      <c r="B4605" s="148" t="s">
        <v>10123</v>
      </c>
      <c r="C4605" s="220" t="s">
        <v>2</v>
      </c>
      <c r="D4605" s="219" t="s">
        <v>33913</v>
      </c>
    </row>
    <row r="4606" spans="1:4" ht="13.5">
      <c r="A4606" s="148">
        <v>100867</v>
      </c>
      <c r="B4606" s="148" t="s">
        <v>10124</v>
      </c>
      <c r="C4606" s="220" t="s">
        <v>2</v>
      </c>
      <c r="D4606" s="219" t="s">
        <v>33914</v>
      </c>
    </row>
    <row r="4607" spans="1:4" ht="13.5">
      <c r="A4607" s="148">
        <v>100868</v>
      </c>
      <c r="B4607" s="148" t="s">
        <v>10125</v>
      </c>
      <c r="C4607" s="220" t="s">
        <v>2</v>
      </c>
      <c r="D4607" s="219" t="s">
        <v>33915</v>
      </c>
    </row>
    <row r="4608" spans="1:4" ht="13.5">
      <c r="A4608" s="148">
        <v>100869</v>
      </c>
      <c r="B4608" s="148" t="s">
        <v>10126</v>
      </c>
      <c r="C4608" s="220" t="s">
        <v>2</v>
      </c>
      <c r="D4608" s="219" t="s">
        <v>26777</v>
      </c>
    </row>
    <row r="4609" spans="1:4" ht="13.5">
      <c r="A4609" s="148">
        <v>100870</v>
      </c>
      <c r="B4609" s="148" t="s">
        <v>10127</v>
      </c>
      <c r="C4609" s="220" t="s">
        <v>2</v>
      </c>
      <c r="D4609" s="219" t="s">
        <v>33916</v>
      </c>
    </row>
    <row r="4610" spans="1:4" ht="13.5">
      <c r="A4610" s="148">
        <v>100871</v>
      </c>
      <c r="B4610" s="148" t="s">
        <v>10128</v>
      </c>
      <c r="C4610" s="220" t="s">
        <v>2</v>
      </c>
      <c r="D4610" s="219" t="s">
        <v>33917</v>
      </c>
    </row>
    <row r="4611" spans="1:4" ht="13.5">
      <c r="A4611" s="148">
        <v>100872</v>
      </c>
      <c r="B4611" s="148" t="s">
        <v>10129</v>
      </c>
      <c r="C4611" s="220" t="s">
        <v>2</v>
      </c>
      <c r="D4611" s="219" t="s">
        <v>33918</v>
      </c>
    </row>
    <row r="4612" spans="1:4" ht="13.5">
      <c r="A4612" s="148">
        <v>100873</v>
      </c>
      <c r="B4612" s="148" t="s">
        <v>10130</v>
      </c>
      <c r="C4612" s="220" t="s">
        <v>2</v>
      </c>
      <c r="D4612" s="219" t="s">
        <v>33919</v>
      </c>
    </row>
    <row r="4613" spans="1:4" ht="13.5">
      <c r="A4613" s="148">
        <v>100874</v>
      </c>
      <c r="B4613" s="148" t="s">
        <v>10131</v>
      </c>
      <c r="C4613" s="220" t="s">
        <v>2</v>
      </c>
      <c r="D4613" s="219" t="s">
        <v>33913</v>
      </c>
    </row>
    <row r="4614" spans="1:4" ht="13.5">
      <c r="A4614" s="148">
        <v>100875</v>
      </c>
      <c r="B4614" s="148" t="s">
        <v>10132</v>
      </c>
      <c r="C4614" s="220" t="s">
        <v>2</v>
      </c>
      <c r="D4614" s="219" t="s">
        <v>33920</v>
      </c>
    </row>
    <row r="4615" spans="1:4" ht="13.5">
      <c r="A4615" s="148">
        <v>98052</v>
      </c>
      <c r="B4615" s="148" t="s">
        <v>25630</v>
      </c>
      <c r="C4615" s="220" t="s">
        <v>2</v>
      </c>
      <c r="D4615" s="219" t="s">
        <v>33921</v>
      </c>
    </row>
    <row r="4616" spans="1:4" ht="13.5">
      <c r="A4616" s="148">
        <v>98053</v>
      </c>
      <c r="B4616" s="148" t="s">
        <v>25631</v>
      </c>
      <c r="C4616" s="220" t="s">
        <v>2</v>
      </c>
      <c r="D4616" s="219" t="s">
        <v>33922</v>
      </c>
    </row>
    <row r="4617" spans="1:4" ht="13.5">
      <c r="A4617" s="148">
        <v>98054</v>
      </c>
      <c r="B4617" s="148" t="s">
        <v>25632</v>
      </c>
      <c r="C4617" s="220" t="s">
        <v>2</v>
      </c>
      <c r="D4617" s="219" t="s">
        <v>33923</v>
      </c>
    </row>
    <row r="4618" spans="1:4" ht="13.5">
      <c r="A4618" s="148">
        <v>98055</v>
      </c>
      <c r="B4618" s="148" t="s">
        <v>25633</v>
      </c>
      <c r="C4618" s="220" t="s">
        <v>2</v>
      </c>
      <c r="D4618" s="219" t="s">
        <v>33924</v>
      </c>
    </row>
    <row r="4619" spans="1:4" ht="13.5">
      <c r="A4619" s="148">
        <v>98056</v>
      </c>
      <c r="B4619" s="148" t="s">
        <v>25634</v>
      </c>
      <c r="C4619" s="220" t="s">
        <v>2</v>
      </c>
      <c r="D4619" s="219" t="s">
        <v>33925</v>
      </c>
    </row>
    <row r="4620" spans="1:4" ht="13.5">
      <c r="A4620" s="148">
        <v>98057</v>
      </c>
      <c r="B4620" s="148" t="s">
        <v>25635</v>
      </c>
      <c r="C4620" s="220" t="s">
        <v>2</v>
      </c>
      <c r="D4620" s="219" t="s">
        <v>33926</v>
      </c>
    </row>
    <row r="4621" spans="1:4" ht="13.5">
      <c r="A4621" s="148">
        <v>98058</v>
      </c>
      <c r="B4621" s="148" t="s">
        <v>25636</v>
      </c>
      <c r="C4621" s="220" t="s">
        <v>2</v>
      </c>
      <c r="D4621" s="219" t="s">
        <v>33927</v>
      </c>
    </row>
    <row r="4622" spans="1:4" ht="13.5">
      <c r="A4622" s="148">
        <v>98059</v>
      </c>
      <c r="B4622" s="148" t="s">
        <v>25637</v>
      </c>
      <c r="C4622" s="220" t="s">
        <v>2</v>
      </c>
      <c r="D4622" s="219" t="s">
        <v>33928</v>
      </c>
    </row>
    <row r="4623" spans="1:4" ht="13.5">
      <c r="A4623" s="148">
        <v>98060</v>
      </c>
      <c r="B4623" s="148" t="s">
        <v>25638</v>
      </c>
      <c r="C4623" s="220" t="s">
        <v>2</v>
      </c>
      <c r="D4623" s="219" t="s">
        <v>33929</v>
      </c>
    </row>
    <row r="4624" spans="1:4" ht="13.5">
      <c r="A4624" s="148">
        <v>98061</v>
      </c>
      <c r="B4624" s="148" t="s">
        <v>25639</v>
      </c>
      <c r="C4624" s="220" t="s">
        <v>2</v>
      </c>
      <c r="D4624" s="219" t="s">
        <v>33930</v>
      </c>
    </row>
    <row r="4625" spans="1:4" ht="13.5">
      <c r="A4625" s="148">
        <v>98062</v>
      </c>
      <c r="B4625" s="148" t="s">
        <v>25640</v>
      </c>
      <c r="C4625" s="220" t="s">
        <v>2</v>
      </c>
      <c r="D4625" s="219" t="s">
        <v>33931</v>
      </c>
    </row>
    <row r="4626" spans="1:4" ht="13.5">
      <c r="A4626" s="148">
        <v>98063</v>
      </c>
      <c r="B4626" s="148" t="s">
        <v>25641</v>
      </c>
      <c r="C4626" s="220" t="s">
        <v>2</v>
      </c>
      <c r="D4626" s="219" t="s">
        <v>33932</v>
      </c>
    </row>
    <row r="4627" spans="1:4" ht="13.5">
      <c r="A4627" s="148">
        <v>98064</v>
      </c>
      <c r="B4627" s="148" t="s">
        <v>25642</v>
      </c>
      <c r="C4627" s="220" t="s">
        <v>2</v>
      </c>
      <c r="D4627" s="219" t="s">
        <v>33933</v>
      </c>
    </row>
    <row r="4628" spans="1:4" ht="13.5">
      <c r="A4628" s="148">
        <v>98065</v>
      </c>
      <c r="B4628" s="148" t="s">
        <v>25643</v>
      </c>
      <c r="C4628" s="220" t="s">
        <v>2</v>
      </c>
      <c r="D4628" s="219" t="s">
        <v>33934</v>
      </c>
    </row>
    <row r="4629" spans="1:4" ht="13.5">
      <c r="A4629" s="148">
        <v>98066</v>
      </c>
      <c r="B4629" s="148" t="s">
        <v>25644</v>
      </c>
      <c r="C4629" s="220" t="s">
        <v>2</v>
      </c>
      <c r="D4629" s="219" t="s">
        <v>33935</v>
      </c>
    </row>
    <row r="4630" spans="1:4" ht="13.5">
      <c r="A4630" s="148">
        <v>98067</v>
      </c>
      <c r="B4630" s="148" t="s">
        <v>25645</v>
      </c>
      <c r="C4630" s="220" t="s">
        <v>2</v>
      </c>
      <c r="D4630" s="219" t="s">
        <v>33936</v>
      </c>
    </row>
    <row r="4631" spans="1:4" ht="13.5">
      <c r="A4631" s="148">
        <v>98068</v>
      </c>
      <c r="B4631" s="148" t="s">
        <v>25646</v>
      </c>
      <c r="C4631" s="220" t="s">
        <v>2</v>
      </c>
      <c r="D4631" s="219" t="s">
        <v>33937</v>
      </c>
    </row>
    <row r="4632" spans="1:4" ht="13.5">
      <c r="A4632" s="148">
        <v>98069</v>
      </c>
      <c r="B4632" s="148" t="s">
        <v>25647</v>
      </c>
      <c r="C4632" s="220" t="s">
        <v>2</v>
      </c>
      <c r="D4632" s="219" t="s">
        <v>33938</v>
      </c>
    </row>
    <row r="4633" spans="1:4" ht="13.5">
      <c r="A4633" s="148">
        <v>98070</v>
      </c>
      <c r="B4633" s="148" t="s">
        <v>25648</v>
      </c>
      <c r="C4633" s="220" t="s">
        <v>2</v>
      </c>
      <c r="D4633" s="219" t="s">
        <v>33939</v>
      </c>
    </row>
    <row r="4634" spans="1:4" ht="13.5">
      <c r="A4634" s="148">
        <v>98071</v>
      </c>
      <c r="B4634" s="148" t="s">
        <v>25649</v>
      </c>
      <c r="C4634" s="220" t="s">
        <v>2</v>
      </c>
      <c r="D4634" s="219" t="s">
        <v>33940</v>
      </c>
    </row>
    <row r="4635" spans="1:4" ht="13.5">
      <c r="A4635" s="148">
        <v>98072</v>
      </c>
      <c r="B4635" s="148" t="s">
        <v>25650</v>
      </c>
      <c r="C4635" s="220" t="s">
        <v>2</v>
      </c>
      <c r="D4635" s="219" t="s">
        <v>33941</v>
      </c>
    </row>
    <row r="4636" spans="1:4" ht="13.5">
      <c r="A4636" s="148">
        <v>98073</v>
      </c>
      <c r="B4636" s="148" t="s">
        <v>25651</v>
      </c>
      <c r="C4636" s="220" t="s">
        <v>2</v>
      </c>
      <c r="D4636" s="219" t="s">
        <v>33942</v>
      </c>
    </row>
    <row r="4637" spans="1:4" ht="13.5">
      <c r="A4637" s="148">
        <v>98074</v>
      </c>
      <c r="B4637" s="148" t="s">
        <v>25652</v>
      </c>
      <c r="C4637" s="220" t="s">
        <v>2</v>
      </c>
      <c r="D4637" s="219" t="s">
        <v>33943</v>
      </c>
    </row>
    <row r="4638" spans="1:4" ht="13.5">
      <c r="A4638" s="148">
        <v>98075</v>
      </c>
      <c r="B4638" s="148" t="s">
        <v>25653</v>
      </c>
      <c r="C4638" s="220" t="s">
        <v>2</v>
      </c>
      <c r="D4638" s="219" t="s">
        <v>33944</v>
      </c>
    </row>
    <row r="4639" spans="1:4" ht="13.5">
      <c r="A4639" s="148">
        <v>98076</v>
      </c>
      <c r="B4639" s="148" t="s">
        <v>25654</v>
      </c>
      <c r="C4639" s="220" t="s">
        <v>2</v>
      </c>
      <c r="D4639" s="219" t="s">
        <v>33945</v>
      </c>
    </row>
    <row r="4640" spans="1:4" ht="13.5">
      <c r="A4640" s="148">
        <v>98077</v>
      </c>
      <c r="B4640" s="148" t="s">
        <v>25655</v>
      </c>
      <c r="C4640" s="220" t="s">
        <v>2</v>
      </c>
      <c r="D4640" s="219" t="s">
        <v>33946</v>
      </c>
    </row>
    <row r="4641" spans="1:4" ht="13.5">
      <c r="A4641" s="148">
        <v>98078</v>
      </c>
      <c r="B4641" s="148" t="s">
        <v>25656</v>
      </c>
      <c r="C4641" s="220" t="s">
        <v>2</v>
      </c>
      <c r="D4641" s="219" t="s">
        <v>33947</v>
      </c>
    </row>
    <row r="4642" spans="1:4" ht="13.5">
      <c r="A4642" s="148">
        <v>98079</v>
      </c>
      <c r="B4642" s="148" t="s">
        <v>25657</v>
      </c>
      <c r="C4642" s="220" t="s">
        <v>2</v>
      </c>
      <c r="D4642" s="219" t="s">
        <v>33948</v>
      </c>
    </row>
    <row r="4643" spans="1:4" ht="13.5">
      <c r="A4643" s="148">
        <v>98080</v>
      </c>
      <c r="B4643" s="148" t="s">
        <v>25658</v>
      </c>
      <c r="C4643" s="220" t="s">
        <v>2</v>
      </c>
      <c r="D4643" s="219" t="s">
        <v>33949</v>
      </c>
    </row>
    <row r="4644" spans="1:4" ht="13.5">
      <c r="A4644" s="148">
        <v>98081</v>
      </c>
      <c r="B4644" s="148" t="s">
        <v>25659</v>
      </c>
      <c r="C4644" s="220" t="s">
        <v>2</v>
      </c>
      <c r="D4644" s="219" t="s">
        <v>33950</v>
      </c>
    </row>
    <row r="4645" spans="1:4" ht="13.5">
      <c r="A4645" s="148">
        <v>98082</v>
      </c>
      <c r="B4645" s="148" t="s">
        <v>25660</v>
      </c>
      <c r="C4645" s="220" t="s">
        <v>2</v>
      </c>
      <c r="D4645" s="219" t="s">
        <v>33951</v>
      </c>
    </row>
    <row r="4646" spans="1:4" ht="13.5">
      <c r="A4646" s="148">
        <v>98083</v>
      </c>
      <c r="B4646" s="148" t="s">
        <v>25661</v>
      </c>
      <c r="C4646" s="220" t="s">
        <v>2</v>
      </c>
      <c r="D4646" s="219" t="s">
        <v>33952</v>
      </c>
    </row>
    <row r="4647" spans="1:4" ht="13.5">
      <c r="A4647" s="148">
        <v>98084</v>
      </c>
      <c r="B4647" s="148" t="s">
        <v>25662</v>
      </c>
      <c r="C4647" s="220" t="s">
        <v>2</v>
      </c>
      <c r="D4647" s="219" t="s">
        <v>33953</v>
      </c>
    </row>
    <row r="4648" spans="1:4" ht="13.5">
      <c r="A4648" s="148">
        <v>98085</v>
      </c>
      <c r="B4648" s="148" t="s">
        <v>25663</v>
      </c>
      <c r="C4648" s="220" t="s">
        <v>2</v>
      </c>
      <c r="D4648" s="219" t="s">
        <v>33954</v>
      </c>
    </row>
    <row r="4649" spans="1:4" ht="13.5">
      <c r="A4649" s="148">
        <v>98086</v>
      </c>
      <c r="B4649" s="148" t="s">
        <v>25664</v>
      </c>
      <c r="C4649" s="220" t="s">
        <v>2</v>
      </c>
      <c r="D4649" s="219" t="s">
        <v>33955</v>
      </c>
    </row>
    <row r="4650" spans="1:4" ht="13.5">
      <c r="A4650" s="148">
        <v>98087</v>
      </c>
      <c r="B4650" s="148" t="s">
        <v>25665</v>
      </c>
      <c r="C4650" s="220" t="s">
        <v>2</v>
      </c>
      <c r="D4650" s="219" t="s">
        <v>33956</v>
      </c>
    </row>
    <row r="4651" spans="1:4" ht="13.5">
      <c r="A4651" s="148">
        <v>98088</v>
      </c>
      <c r="B4651" s="148" t="s">
        <v>25666</v>
      </c>
      <c r="C4651" s="220" t="s">
        <v>2</v>
      </c>
      <c r="D4651" s="219" t="s">
        <v>33957</v>
      </c>
    </row>
    <row r="4652" spans="1:4" ht="13.5">
      <c r="A4652" s="148">
        <v>98089</v>
      </c>
      <c r="B4652" s="148" t="s">
        <v>25667</v>
      </c>
      <c r="C4652" s="220" t="s">
        <v>2</v>
      </c>
      <c r="D4652" s="219" t="s">
        <v>33958</v>
      </c>
    </row>
    <row r="4653" spans="1:4" ht="13.5">
      <c r="A4653" s="148">
        <v>98090</v>
      </c>
      <c r="B4653" s="148" t="s">
        <v>25668</v>
      </c>
      <c r="C4653" s="220" t="s">
        <v>2</v>
      </c>
      <c r="D4653" s="219" t="s">
        <v>33959</v>
      </c>
    </row>
    <row r="4654" spans="1:4" ht="13.5">
      <c r="A4654" s="148">
        <v>98091</v>
      </c>
      <c r="B4654" s="148" t="s">
        <v>25669</v>
      </c>
      <c r="C4654" s="220" t="s">
        <v>2</v>
      </c>
      <c r="D4654" s="219" t="s">
        <v>33960</v>
      </c>
    </row>
    <row r="4655" spans="1:4" ht="13.5">
      <c r="A4655" s="148">
        <v>98092</v>
      </c>
      <c r="B4655" s="148" t="s">
        <v>25670</v>
      </c>
      <c r="C4655" s="220" t="s">
        <v>2</v>
      </c>
      <c r="D4655" s="219" t="s">
        <v>33961</v>
      </c>
    </row>
    <row r="4656" spans="1:4" ht="13.5">
      <c r="A4656" s="148">
        <v>98093</v>
      </c>
      <c r="B4656" s="148" t="s">
        <v>25671</v>
      </c>
      <c r="C4656" s="220" t="s">
        <v>2</v>
      </c>
      <c r="D4656" s="219" t="s">
        <v>33962</v>
      </c>
    </row>
    <row r="4657" spans="1:4" ht="13.5">
      <c r="A4657" s="148">
        <v>98094</v>
      </c>
      <c r="B4657" s="148" t="s">
        <v>25672</v>
      </c>
      <c r="C4657" s="220" t="s">
        <v>2</v>
      </c>
      <c r="D4657" s="219" t="s">
        <v>33963</v>
      </c>
    </row>
    <row r="4658" spans="1:4" ht="13.5">
      <c r="A4658" s="148">
        <v>98099</v>
      </c>
      <c r="B4658" s="148" t="s">
        <v>25673</v>
      </c>
      <c r="C4658" s="220" t="s">
        <v>2</v>
      </c>
      <c r="D4658" s="219" t="s">
        <v>33964</v>
      </c>
    </row>
    <row r="4659" spans="1:4" ht="13.5">
      <c r="A4659" s="148">
        <v>98100</v>
      </c>
      <c r="B4659" s="148" t="s">
        <v>25674</v>
      </c>
      <c r="C4659" s="220" t="s">
        <v>2</v>
      </c>
      <c r="D4659" s="219" t="s">
        <v>33965</v>
      </c>
    </row>
    <row r="4660" spans="1:4" ht="13.5">
      <c r="A4660" s="148">
        <v>98101</v>
      </c>
      <c r="B4660" s="148" t="s">
        <v>25675</v>
      </c>
      <c r="C4660" s="220" t="s">
        <v>2</v>
      </c>
      <c r="D4660" s="219" t="s">
        <v>33966</v>
      </c>
    </row>
    <row r="4661" spans="1:4" ht="13.5">
      <c r="A4661" s="148">
        <v>98109</v>
      </c>
      <c r="B4661" s="148" t="s">
        <v>25676</v>
      </c>
      <c r="C4661" s="220" t="s">
        <v>2</v>
      </c>
      <c r="D4661" s="219" t="s">
        <v>33967</v>
      </c>
    </row>
    <row r="4662" spans="1:4" ht="13.5">
      <c r="A4662" s="148">
        <v>98110</v>
      </c>
      <c r="B4662" s="148" t="s">
        <v>25677</v>
      </c>
      <c r="C4662" s="220" t="s">
        <v>2</v>
      </c>
      <c r="D4662" s="219" t="s">
        <v>33968</v>
      </c>
    </row>
    <row r="4663" spans="1:4" ht="13.5">
      <c r="A4663" s="148">
        <v>98111</v>
      </c>
      <c r="B4663" s="148" t="s">
        <v>25678</v>
      </c>
      <c r="C4663" s="220" t="s">
        <v>2</v>
      </c>
      <c r="D4663" s="219" t="s">
        <v>29762</v>
      </c>
    </row>
    <row r="4664" spans="1:4" ht="13.5">
      <c r="A4664" s="148">
        <v>98112</v>
      </c>
      <c r="B4664" s="148" t="s">
        <v>25679</v>
      </c>
      <c r="C4664" s="220" t="s">
        <v>2</v>
      </c>
      <c r="D4664" s="219" t="s">
        <v>33969</v>
      </c>
    </row>
    <row r="4665" spans="1:4" ht="13.5">
      <c r="A4665" s="148">
        <v>98114</v>
      </c>
      <c r="B4665" s="148" t="s">
        <v>25680</v>
      </c>
      <c r="C4665" s="220" t="s">
        <v>2</v>
      </c>
      <c r="D4665" s="219" t="s">
        <v>33970</v>
      </c>
    </row>
    <row r="4666" spans="1:4" ht="13.5">
      <c r="A4666" s="148">
        <v>98115</v>
      </c>
      <c r="B4666" s="148" t="s">
        <v>25681</v>
      </c>
      <c r="C4666" s="220" t="s">
        <v>2</v>
      </c>
      <c r="D4666" s="219" t="s">
        <v>33971</v>
      </c>
    </row>
    <row r="4667" spans="1:4" ht="13.5">
      <c r="A4667" s="148">
        <v>89957</v>
      </c>
      <c r="B4667" s="148" t="s">
        <v>10133</v>
      </c>
      <c r="C4667" s="220" t="s">
        <v>2</v>
      </c>
      <c r="D4667" s="219" t="s">
        <v>29344</v>
      </c>
    </row>
    <row r="4668" spans="1:4" ht="13.5">
      <c r="A4668" s="148">
        <v>89959</v>
      </c>
      <c r="B4668" s="148" t="s">
        <v>10134</v>
      </c>
      <c r="C4668" s="220" t="s">
        <v>2</v>
      </c>
      <c r="D4668" s="219" t="s">
        <v>33972</v>
      </c>
    </row>
    <row r="4669" spans="1:4" ht="13.5">
      <c r="A4669" s="148">
        <v>89349</v>
      </c>
      <c r="B4669" s="148" t="s">
        <v>10135</v>
      </c>
      <c r="C4669" s="220" t="s">
        <v>2</v>
      </c>
      <c r="D4669" s="219" t="s">
        <v>30081</v>
      </c>
    </row>
    <row r="4670" spans="1:4" ht="13.5">
      <c r="A4670" s="148">
        <v>89351</v>
      </c>
      <c r="B4670" s="148" t="s">
        <v>10136</v>
      </c>
      <c r="C4670" s="220" t="s">
        <v>2</v>
      </c>
      <c r="D4670" s="219" t="s">
        <v>33973</v>
      </c>
    </row>
    <row r="4671" spans="1:4" ht="13.5">
      <c r="A4671" s="148">
        <v>89352</v>
      </c>
      <c r="B4671" s="148" t="s">
        <v>10137</v>
      </c>
      <c r="C4671" s="220" t="s">
        <v>2</v>
      </c>
      <c r="D4671" s="219" t="s">
        <v>33974</v>
      </c>
    </row>
    <row r="4672" spans="1:4" ht="13.5">
      <c r="A4672" s="148">
        <v>89353</v>
      </c>
      <c r="B4672" s="148" t="s">
        <v>10138</v>
      </c>
      <c r="C4672" s="220" t="s">
        <v>2</v>
      </c>
      <c r="D4672" s="219" t="s">
        <v>29583</v>
      </c>
    </row>
    <row r="4673" spans="1:4" ht="13.5">
      <c r="A4673" s="148">
        <v>89354</v>
      </c>
      <c r="B4673" s="148" t="s">
        <v>10139</v>
      </c>
      <c r="C4673" s="220" t="s">
        <v>2</v>
      </c>
      <c r="D4673" s="219" t="s">
        <v>33975</v>
      </c>
    </row>
    <row r="4674" spans="1:4" ht="13.5">
      <c r="A4674" s="148">
        <v>89969</v>
      </c>
      <c r="B4674" s="148" t="s">
        <v>10140</v>
      </c>
      <c r="C4674" s="220" t="s">
        <v>2</v>
      </c>
      <c r="D4674" s="219" t="s">
        <v>33976</v>
      </c>
    </row>
    <row r="4675" spans="1:4" ht="13.5">
      <c r="A4675" s="148">
        <v>89970</v>
      </c>
      <c r="B4675" s="148" t="s">
        <v>10141</v>
      </c>
      <c r="C4675" s="220" t="s">
        <v>2</v>
      </c>
      <c r="D4675" s="219" t="s">
        <v>33977</v>
      </c>
    </row>
    <row r="4676" spans="1:4" ht="13.5">
      <c r="A4676" s="148">
        <v>89971</v>
      </c>
      <c r="B4676" s="148" t="s">
        <v>10142</v>
      </c>
      <c r="C4676" s="220" t="s">
        <v>2</v>
      </c>
      <c r="D4676" s="219" t="s">
        <v>33437</v>
      </c>
    </row>
    <row r="4677" spans="1:4" ht="13.5">
      <c r="A4677" s="148">
        <v>89972</v>
      </c>
      <c r="B4677" s="148" t="s">
        <v>10143</v>
      </c>
      <c r="C4677" s="220" t="s">
        <v>2</v>
      </c>
      <c r="D4677" s="219" t="s">
        <v>31255</v>
      </c>
    </row>
    <row r="4678" spans="1:4" ht="13.5">
      <c r="A4678" s="148">
        <v>89973</v>
      </c>
      <c r="B4678" s="148" t="s">
        <v>10144</v>
      </c>
      <c r="C4678" s="220" t="s">
        <v>2</v>
      </c>
      <c r="D4678" s="219" t="s">
        <v>33978</v>
      </c>
    </row>
    <row r="4679" spans="1:4" ht="13.5">
      <c r="A4679" s="148">
        <v>89974</v>
      </c>
      <c r="B4679" s="148" t="s">
        <v>10145</v>
      </c>
      <c r="C4679" s="220" t="s">
        <v>2</v>
      </c>
      <c r="D4679" s="219" t="s">
        <v>33979</v>
      </c>
    </row>
    <row r="4680" spans="1:4" ht="13.5">
      <c r="A4680" s="148">
        <v>89984</v>
      </c>
      <c r="B4680" s="148" t="s">
        <v>10146</v>
      </c>
      <c r="C4680" s="220" t="s">
        <v>2</v>
      </c>
      <c r="D4680" s="219" t="s">
        <v>33980</v>
      </c>
    </row>
    <row r="4681" spans="1:4" ht="13.5">
      <c r="A4681" s="148">
        <v>89985</v>
      </c>
      <c r="B4681" s="148" t="s">
        <v>10147</v>
      </c>
      <c r="C4681" s="220" t="s">
        <v>2</v>
      </c>
      <c r="D4681" s="219" t="s">
        <v>33981</v>
      </c>
    </row>
    <row r="4682" spans="1:4" ht="13.5">
      <c r="A4682" s="148">
        <v>89986</v>
      </c>
      <c r="B4682" s="148" t="s">
        <v>10148</v>
      </c>
      <c r="C4682" s="220" t="s">
        <v>2</v>
      </c>
      <c r="D4682" s="219" t="s">
        <v>33982</v>
      </c>
    </row>
    <row r="4683" spans="1:4" ht="13.5">
      <c r="A4683" s="148">
        <v>89987</v>
      </c>
      <c r="B4683" s="148" t="s">
        <v>10149</v>
      </c>
      <c r="C4683" s="220" t="s">
        <v>2</v>
      </c>
      <c r="D4683" s="219" t="s">
        <v>32443</v>
      </c>
    </row>
    <row r="4684" spans="1:4" ht="13.5">
      <c r="A4684" s="148">
        <v>90371</v>
      </c>
      <c r="B4684" s="148" t="s">
        <v>10150</v>
      </c>
      <c r="C4684" s="220" t="s">
        <v>2</v>
      </c>
      <c r="D4684" s="219" t="s">
        <v>31230</v>
      </c>
    </row>
    <row r="4685" spans="1:4" ht="13.5">
      <c r="A4685" s="148">
        <v>94489</v>
      </c>
      <c r="B4685" s="148" t="s">
        <v>10151</v>
      </c>
      <c r="C4685" s="220" t="s">
        <v>2</v>
      </c>
      <c r="D4685" s="219" t="s">
        <v>33368</v>
      </c>
    </row>
    <row r="4686" spans="1:4" ht="13.5">
      <c r="A4686" s="148">
        <v>94490</v>
      </c>
      <c r="B4686" s="148" t="s">
        <v>10152</v>
      </c>
      <c r="C4686" s="220" t="s">
        <v>2</v>
      </c>
      <c r="D4686" s="219" t="s">
        <v>33983</v>
      </c>
    </row>
    <row r="4687" spans="1:4" ht="13.5">
      <c r="A4687" s="148">
        <v>94491</v>
      </c>
      <c r="B4687" s="148" t="s">
        <v>10153</v>
      </c>
      <c r="C4687" s="220" t="s">
        <v>2</v>
      </c>
      <c r="D4687" s="219" t="s">
        <v>33984</v>
      </c>
    </row>
    <row r="4688" spans="1:4" ht="13.5">
      <c r="A4688" s="148">
        <v>94492</v>
      </c>
      <c r="B4688" s="148" t="s">
        <v>10154</v>
      </c>
      <c r="C4688" s="220" t="s">
        <v>2</v>
      </c>
      <c r="D4688" s="219" t="s">
        <v>33985</v>
      </c>
    </row>
    <row r="4689" spans="1:4" ht="13.5">
      <c r="A4689" s="148">
        <v>94493</v>
      </c>
      <c r="B4689" s="148" t="s">
        <v>10155</v>
      </c>
      <c r="C4689" s="220" t="s">
        <v>2</v>
      </c>
      <c r="D4689" s="219" t="s">
        <v>28636</v>
      </c>
    </row>
    <row r="4690" spans="1:4" ht="13.5">
      <c r="A4690" s="148">
        <v>94494</v>
      </c>
      <c r="B4690" s="148" t="s">
        <v>10156</v>
      </c>
      <c r="C4690" s="220" t="s">
        <v>2</v>
      </c>
      <c r="D4690" s="219" t="s">
        <v>33986</v>
      </c>
    </row>
    <row r="4691" spans="1:4" ht="13.5">
      <c r="A4691" s="148">
        <v>94495</v>
      </c>
      <c r="B4691" s="148" t="s">
        <v>10157</v>
      </c>
      <c r="C4691" s="220" t="s">
        <v>2</v>
      </c>
      <c r="D4691" s="219" t="s">
        <v>33987</v>
      </c>
    </row>
    <row r="4692" spans="1:4" ht="13.5">
      <c r="A4692" s="148">
        <v>94496</v>
      </c>
      <c r="B4692" s="148" t="s">
        <v>10158</v>
      </c>
      <c r="C4692" s="220" t="s">
        <v>2</v>
      </c>
      <c r="D4692" s="219" t="s">
        <v>33988</v>
      </c>
    </row>
    <row r="4693" spans="1:4" ht="13.5">
      <c r="A4693" s="148">
        <v>94497</v>
      </c>
      <c r="B4693" s="148" t="s">
        <v>10159</v>
      </c>
      <c r="C4693" s="220" t="s">
        <v>2</v>
      </c>
      <c r="D4693" s="219" t="s">
        <v>33989</v>
      </c>
    </row>
    <row r="4694" spans="1:4" ht="13.5">
      <c r="A4694" s="148">
        <v>94498</v>
      </c>
      <c r="B4694" s="148" t="s">
        <v>10160</v>
      </c>
      <c r="C4694" s="220" t="s">
        <v>2</v>
      </c>
      <c r="D4694" s="219" t="s">
        <v>33990</v>
      </c>
    </row>
    <row r="4695" spans="1:4" ht="13.5">
      <c r="A4695" s="148">
        <v>94499</v>
      </c>
      <c r="B4695" s="148" t="s">
        <v>10161</v>
      </c>
      <c r="C4695" s="220" t="s">
        <v>2</v>
      </c>
      <c r="D4695" s="219" t="s">
        <v>33991</v>
      </c>
    </row>
    <row r="4696" spans="1:4" ht="13.5">
      <c r="A4696" s="148">
        <v>94500</v>
      </c>
      <c r="B4696" s="148" t="s">
        <v>10162</v>
      </c>
      <c r="C4696" s="220" t="s">
        <v>2</v>
      </c>
      <c r="D4696" s="219" t="s">
        <v>31797</v>
      </c>
    </row>
    <row r="4697" spans="1:4" ht="13.5">
      <c r="A4697" s="148">
        <v>94501</v>
      </c>
      <c r="B4697" s="148" t="s">
        <v>10163</v>
      </c>
      <c r="C4697" s="220" t="s">
        <v>2</v>
      </c>
      <c r="D4697" s="219" t="s">
        <v>33992</v>
      </c>
    </row>
    <row r="4698" spans="1:4" ht="13.5">
      <c r="A4698" s="148">
        <v>94792</v>
      </c>
      <c r="B4698" s="148" t="s">
        <v>10164</v>
      </c>
      <c r="C4698" s="220" t="s">
        <v>2</v>
      </c>
      <c r="D4698" s="219" t="s">
        <v>33993</v>
      </c>
    </row>
    <row r="4699" spans="1:4" ht="13.5">
      <c r="A4699" s="148">
        <v>94793</v>
      </c>
      <c r="B4699" s="148" t="s">
        <v>10165</v>
      </c>
      <c r="C4699" s="220" t="s">
        <v>2</v>
      </c>
      <c r="D4699" s="219" t="s">
        <v>33994</v>
      </c>
    </row>
    <row r="4700" spans="1:4" ht="13.5">
      <c r="A4700" s="148">
        <v>94794</v>
      </c>
      <c r="B4700" s="148" t="s">
        <v>10166</v>
      </c>
      <c r="C4700" s="220" t="s">
        <v>2</v>
      </c>
      <c r="D4700" s="219" t="s">
        <v>33013</v>
      </c>
    </row>
    <row r="4701" spans="1:4" ht="13.5">
      <c r="A4701" s="148">
        <v>94795</v>
      </c>
      <c r="B4701" s="148" t="s">
        <v>10167</v>
      </c>
      <c r="C4701" s="220" t="s">
        <v>2</v>
      </c>
      <c r="D4701" s="219" t="s">
        <v>33995</v>
      </c>
    </row>
    <row r="4702" spans="1:4" ht="13.5">
      <c r="A4702" s="148">
        <v>94796</v>
      </c>
      <c r="B4702" s="148" t="s">
        <v>10168</v>
      </c>
      <c r="C4702" s="220" t="s">
        <v>2</v>
      </c>
      <c r="D4702" s="219" t="s">
        <v>33996</v>
      </c>
    </row>
    <row r="4703" spans="1:4" ht="13.5">
      <c r="A4703" s="148">
        <v>94797</v>
      </c>
      <c r="B4703" s="148" t="s">
        <v>10169</v>
      </c>
      <c r="C4703" s="220" t="s">
        <v>2</v>
      </c>
      <c r="D4703" s="219" t="s">
        <v>33101</v>
      </c>
    </row>
    <row r="4704" spans="1:4" ht="13.5">
      <c r="A4704" s="148">
        <v>94798</v>
      </c>
      <c r="B4704" s="148" t="s">
        <v>10170</v>
      </c>
      <c r="C4704" s="220" t="s">
        <v>2</v>
      </c>
      <c r="D4704" s="219" t="s">
        <v>33997</v>
      </c>
    </row>
    <row r="4705" spans="1:4" ht="13.5">
      <c r="A4705" s="148">
        <v>94799</v>
      </c>
      <c r="B4705" s="148" t="s">
        <v>10171</v>
      </c>
      <c r="C4705" s="220" t="s">
        <v>2</v>
      </c>
      <c r="D4705" s="219" t="s">
        <v>33998</v>
      </c>
    </row>
    <row r="4706" spans="1:4" ht="13.5">
      <c r="A4706" s="148">
        <v>94800</v>
      </c>
      <c r="B4706" s="148" t="s">
        <v>10172</v>
      </c>
      <c r="C4706" s="220" t="s">
        <v>2</v>
      </c>
      <c r="D4706" s="219" t="s">
        <v>33999</v>
      </c>
    </row>
    <row r="4707" spans="1:4" ht="13.5">
      <c r="A4707" s="148">
        <v>95248</v>
      </c>
      <c r="B4707" s="148" t="s">
        <v>10173</v>
      </c>
      <c r="C4707" s="220" t="s">
        <v>2</v>
      </c>
      <c r="D4707" s="219" t="s">
        <v>30511</v>
      </c>
    </row>
    <row r="4708" spans="1:4" ht="13.5">
      <c r="A4708" s="148">
        <v>95249</v>
      </c>
      <c r="B4708" s="148" t="s">
        <v>10174</v>
      </c>
      <c r="C4708" s="220" t="s">
        <v>2</v>
      </c>
      <c r="D4708" s="219" t="s">
        <v>34000</v>
      </c>
    </row>
    <row r="4709" spans="1:4" ht="13.5">
      <c r="A4709" s="148">
        <v>95250</v>
      </c>
      <c r="B4709" s="148" t="s">
        <v>10175</v>
      </c>
      <c r="C4709" s="220" t="s">
        <v>2</v>
      </c>
      <c r="D4709" s="219" t="s">
        <v>34001</v>
      </c>
    </row>
    <row r="4710" spans="1:4" ht="13.5">
      <c r="A4710" s="148">
        <v>95251</v>
      </c>
      <c r="B4710" s="148" t="s">
        <v>10176</v>
      </c>
      <c r="C4710" s="220" t="s">
        <v>2</v>
      </c>
      <c r="D4710" s="219" t="s">
        <v>34002</v>
      </c>
    </row>
    <row r="4711" spans="1:4" ht="13.5">
      <c r="A4711" s="148">
        <v>95252</v>
      </c>
      <c r="B4711" s="148" t="s">
        <v>10177</v>
      </c>
      <c r="C4711" s="220" t="s">
        <v>2</v>
      </c>
      <c r="D4711" s="219" t="s">
        <v>34003</v>
      </c>
    </row>
    <row r="4712" spans="1:4" ht="13.5">
      <c r="A4712" s="148">
        <v>95253</v>
      </c>
      <c r="B4712" s="148" t="s">
        <v>10178</v>
      </c>
      <c r="C4712" s="220" t="s">
        <v>2</v>
      </c>
      <c r="D4712" s="219" t="s">
        <v>34004</v>
      </c>
    </row>
    <row r="4713" spans="1:4" ht="13.5">
      <c r="A4713" s="148">
        <v>99619</v>
      </c>
      <c r="B4713" s="148" t="s">
        <v>10179</v>
      </c>
      <c r="C4713" s="220" t="s">
        <v>2</v>
      </c>
      <c r="D4713" s="219" t="s">
        <v>34005</v>
      </c>
    </row>
    <row r="4714" spans="1:4" ht="13.5">
      <c r="A4714" s="148">
        <v>99620</v>
      </c>
      <c r="B4714" s="148" t="s">
        <v>10180</v>
      </c>
      <c r="C4714" s="220" t="s">
        <v>2</v>
      </c>
      <c r="D4714" s="219" t="s">
        <v>34006</v>
      </c>
    </row>
    <row r="4715" spans="1:4" ht="13.5">
      <c r="A4715" s="148">
        <v>99621</v>
      </c>
      <c r="B4715" s="148" t="s">
        <v>10181</v>
      </c>
      <c r="C4715" s="220" t="s">
        <v>2</v>
      </c>
      <c r="D4715" s="219" t="s">
        <v>34007</v>
      </c>
    </row>
    <row r="4716" spans="1:4" ht="13.5">
      <c r="A4716" s="148">
        <v>99622</v>
      </c>
      <c r="B4716" s="148" t="s">
        <v>10182</v>
      </c>
      <c r="C4716" s="220" t="s">
        <v>2</v>
      </c>
      <c r="D4716" s="219" t="s">
        <v>34008</v>
      </c>
    </row>
    <row r="4717" spans="1:4" ht="13.5">
      <c r="A4717" s="148">
        <v>99623</v>
      </c>
      <c r="B4717" s="148" t="s">
        <v>10183</v>
      </c>
      <c r="C4717" s="220" t="s">
        <v>2</v>
      </c>
      <c r="D4717" s="219" t="s">
        <v>34009</v>
      </c>
    </row>
    <row r="4718" spans="1:4" ht="13.5">
      <c r="A4718" s="148">
        <v>99624</v>
      </c>
      <c r="B4718" s="148" t="s">
        <v>10184</v>
      </c>
      <c r="C4718" s="220" t="s">
        <v>2</v>
      </c>
      <c r="D4718" s="219" t="s">
        <v>34010</v>
      </c>
    </row>
    <row r="4719" spans="1:4" ht="13.5">
      <c r="A4719" s="148">
        <v>99625</v>
      </c>
      <c r="B4719" s="148" t="s">
        <v>10185</v>
      </c>
      <c r="C4719" s="220" t="s">
        <v>2</v>
      </c>
      <c r="D4719" s="219" t="s">
        <v>34011</v>
      </c>
    </row>
    <row r="4720" spans="1:4" ht="13.5">
      <c r="A4720" s="148">
        <v>99626</v>
      </c>
      <c r="B4720" s="148" t="s">
        <v>10186</v>
      </c>
      <c r="C4720" s="220" t="s">
        <v>2</v>
      </c>
      <c r="D4720" s="219" t="s">
        <v>34012</v>
      </c>
    </row>
    <row r="4721" spans="1:4" ht="13.5">
      <c r="A4721" s="148">
        <v>99627</v>
      </c>
      <c r="B4721" s="148" t="s">
        <v>10187</v>
      </c>
      <c r="C4721" s="220" t="s">
        <v>2</v>
      </c>
      <c r="D4721" s="219" t="s">
        <v>34013</v>
      </c>
    </row>
    <row r="4722" spans="1:4" ht="13.5">
      <c r="A4722" s="148">
        <v>99628</v>
      </c>
      <c r="B4722" s="148" t="s">
        <v>10188</v>
      </c>
      <c r="C4722" s="220" t="s">
        <v>2</v>
      </c>
      <c r="D4722" s="219" t="s">
        <v>34014</v>
      </c>
    </row>
    <row r="4723" spans="1:4" ht="13.5">
      <c r="A4723" s="148">
        <v>99629</v>
      </c>
      <c r="B4723" s="148" t="s">
        <v>10189</v>
      </c>
      <c r="C4723" s="220" t="s">
        <v>2</v>
      </c>
      <c r="D4723" s="219" t="s">
        <v>34015</v>
      </c>
    </row>
    <row r="4724" spans="1:4" ht="13.5">
      <c r="A4724" s="148">
        <v>99630</v>
      </c>
      <c r="B4724" s="148" t="s">
        <v>10190</v>
      </c>
      <c r="C4724" s="220" t="s">
        <v>2</v>
      </c>
      <c r="D4724" s="219" t="s">
        <v>34016</v>
      </c>
    </row>
    <row r="4725" spans="1:4" ht="13.5">
      <c r="A4725" s="148">
        <v>99631</v>
      </c>
      <c r="B4725" s="148" t="s">
        <v>10191</v>
      </c>
      <c r="C4725" s="220" t="s">
        <v>2</v>
      </c>
      <c r="D4725" s="219" t="s">
        <v>34017</v>
      </c>
    </row>
    <row r="4726" spans="1:4" ht="13.5">
      <c r="A4726" s="148">
        <v>99632</v>
      </c>
      <c r="B4726" s="148" t="s">
        <v>10192</v>
      </c>
      <c r="C4726" s="220" t="s">
        <v>2</v>
      </c>
      <c r="D4726" s="219" t="s">
        <v>34018</v>
      </c>
    </row>
    <row r="4727" spans="1:4" ht="13.5">
      <c r="A4727" s="148">
        <v>99633</v>
      </c>
      <c r="B4727" s="148" t="s">
        <v>10193</v>
      </c>
      <c r="C4727" s="220" t="s">
        <v>2</v>
      </c>
      <c r="D4727" s="219" t="s">
        <v>34019</v>
      </c>
    </row>
    <row r="4728" spans="1:4" ht="13.5">
      <c r="A4728" s="148">
        <v>99634</v>
      </c>
      <c r="B4728" s="148" t="s">
        <v>10194</v>
      </c>
      <c r="C4728" s="220" t="s">
        <v>2</v>
      </c>
      <c r="D4728" s="219" t="s">
        <v>34020</v>
      </c>
    </row>
    <row r="4729" spans="1:4" ht="13.5">
      <c r="A4729" s="148">
        <v>99635</v>
      </c>
      <c r="B4729" s="148" t="s">
        <v>10195</v>
      </c>
      <c r="C4729" s="220" t="s">
        <v>2</v>
      </c>
      <c r="D4729" s="219" t="s">
        <v>34021</v>
      </c>
    </row>
    <row r="4730" spans="1:4" ht="13.5">
      <c r="A4730" s="148">
        <v>95634</v>
      </c>
      <c r="B4730" s="148" t="s">
        <v>10196</v>
      </c>
      <c r="C4730" s="220" t="s">
        <v>2</v>
      </c>
      <c r="D4730" s="219" t="s">
        <v>31053</v>
      </c>
    </row>
    <row r="4731" spans="1:4" ht="13.5">
      <c r="A4731" s="148">
        <v>95635</v>
      </c>
      <c r="B4731" s="148" t="s">
        <v>10197</v>
      </c>
      <c r="C4731" s="220" t="s">
        <v>2</v>
      </c>
      <c r="D4731" s="219" t="s">
        <v>34022</v>
      </c>
    </row>
    <row r="4732" spans="1:4" ht="13.5">
      <c r="A4732" s="148">
        <v>95636</v>
      </c>
      <c r="B4732" s="148" t="s">
        <v>30687</v>
      </c>
      <c r="C4732" s="220" t="s">
        <v>2</v>
      </c>
      <c r="D4732" s="219" t="s">
        <v>34023</v>
      </c>
    </row>
    <row r="4733" spans="1:4" ht="13.5">
      <c r="A4733" s="148">
        <v>95637</v>
      </c>
      <c r="B4733" s="148" t="s">
        <v>10198</v>
      </c>
      <c r="C4733" s="220" t="s">
        <v>2</v>
      </c>
      <c r="D4733" s="219" t="s">
        <v>34024</v>
      </c>
    </row>
    <row r="4734" spans="1:4" ht="13.5">
      <c r="A4734" s="148">
        <v>95638</v>
      </c>
      <c r="B4734" s="148" t="s">
        <v>10199</v>
      </c>
      <c r="C4734" s="220" t="s">
        <v>2</v>
      </c>
      <c r="D4734" s="219" t="s">
        <v>34025</v>
      </c>
    </row>
    <row r="4735" spans="1:4" ht="13.5">
      <c r="A4735" s="148">
        <v>95639</v>
      </c>
      <c r="B4735" s="148" t="s">
        <v>10200</v>
      </c>
      <c r="C4735" s="220" t="s">
        <v>2</v>
      </c>
      <c r="D4735" s="219" t="s">
        <v>34026</v>
      </c>
    </row>
    <row r="4736" spans="1:4" ht="13.5">
      <c r="A4736" s="148">
        <v>95641</v>
      </c>
      <c r="B4736" s="148" t="s">
        <v>10201</v>
      </c>
      <c r="C4736" s="220" t="s">
        <v>2</v>
      </c>
      <c r="D4736" s="219" t="s">
        <v>34027</v>
      </c>
    </row>
    <row r="4737" spans="1:4" ht="13.5">
      <c r="A4737" s="148">
        <v>95642</v>
      </c>
      <c r="B4737" s="148" t="s">
        <v>10202</v>
      </c>
      <c r="C4737" s="220" t="s">
        <v>2</v>
      </c>
      <c r="D4737" s="219" t="s">
        <v>34028</v>
      </c>
    </row>
    <row r="4738" spans="1:4" ht="13.5">
      <c r="A4738" s="148">
        <v>95643</v>
      </c>
      <c r="B4738" s="148" t="s">
        <v>10203</v>
      </c>
      <c r="C4738" s="220" t="s">
        <v>2</v>
      </c>
      <c r="D4738" s="219" t="s">
        <v>34029</v>
      </c>
    </row>
    <row r="4739" spans="1:4" ht="13.5">
      <c r="A4739" s="148">
        <v>95644</v>
      </c>
      <c r="B4739" s="148" t="s">
        <v>10204</v>
      </c>
      <c r="C4739" s="220" t="s">
        <v>2</v>
      </c>
      <c r="D4739" s="219" t="s">
        <v>34030</v>
      </c>
    </row>
    <row r="4740" spans="1:4" ht="13.5">
      <c r="A4740" s="148">
        <v>95645</v>
      </c>
      <c r="B4740" s="148" t="s">
        <v>10205</v>
      </c>
      <c r="C4740" s="220" t="s">
        <v>2</v>
      </c>
      <c r="D4740" s="219" t="s">
        <v>34031</v>
      </c>
    </row>
    <row r="4741" spans="1:4" ht="13.5">
      <c r="A4741" s="148">
        <v>95646</v>
      </c>
      <c r="B4741" s="148" t="s">
        <v>10206</v>
      </c>
      <c r="C4741" s="220" t="s">
        <v>2</v>
      </c>
      <c r="D4741" s="219" t="s">
        <v>34032</v>
      </c>
    </row>
    <row r="4742" spans="1:4" ht="13.5">
      <c r="A4742" s="148">
        <v>95647</v>
      </c>
      <c r="B4742" s="148" t="s">
        <v>10207</v>
      </c>
      <c r="C4742" s="220" t="s">
        <v>2</v>
      </c>
      <c r="D4742" s="219" t="s">
        <v>34033</v>
      </c>
    </row>
    <row r="4743" spans="1:4" ht="13.5">
      <c r="A4743" s="148">
        <v>95673</v>
      </c>
      <c r="B4743" s="148" t="s">
        <v>10208</v>
      </c>
      <c r="C4743" s="220" t="s">
        <v>2</v>
      </c>
      <c r="D4743" s="219" t="s">
        <v>34034</v>
      </c>
    </row>
    <row r="4744" spans="1:4" ht="13.5">
      <c r="A4744" s="148">
        <v>95674</v>
      </c>
      <c r="B4744" s="148" t="s">
        <v>10209</v>
      </c>
      <c r="C4744" s="220" t="s">
        <v>2</v>
      </c>
      <c r="D4744" s="219" t="s">
        <v>34035</v>
      </c>
    </row>
    <row r="4745" spans="1:4" ht="13.5">
      <c r="A4745" s="148">
        <v>95675</v>
      </c>
      <c r="B4745" s="148" t="s">
        <v>10210</v>
      </c>
      <c r="C4745" s="220" t="s">
        <v>2</v>
      </c>
      <c r="D4745" s="219" t="s">
        <v>34036</v>
      </c>
    </row>
    <row r="4746" spans="1:4" ht="13.5">
      <c r="A4746" s="148">
        <v>95676</v>
      </c>
      <c r="B4746" s="148" t="s">
        <v>10211</v>
      </c>
      <c r="C4746" s="220" t="s">
        <v>2</v>
      </c>
      <c r="D4746" s="219" t="s">
        <v>34037</v>
      </c>
    </row>
    <row r="4747" spans="1:4" ht="13.5">
      <c r="A4747" s="148">
        <v>97741</v>
      </c>
      <c r="B4747" s="148" t="s">
        <v>10212</v>
      </c>
      <c r="C4747" s="220" t="s">
        <v>2</v>
      </c>
      <c r="D4747" s="219" t="s">
        <v>34038</v>
      </c>
    </row>
    <row r="4748" spans="1:4" ht="13.5">
      <c r="A4748" s="148">
        <v>90436</v>
      </c>
      <c r="B4748" s="148" t="s">
        <v>10213</v>
      </c>
      <c r="C4748" s="220" t="s">
        <v>2</v>
      </c>
      <c r="D4748" s="219" t="s">
        <v>30223</v>
      </c>
    </row>
    <row r="4749" spans="1:4" ht="13.5">
      <c r="A4749" s="148">
        <v>90437</v>
      </c>
      <c r="B4749" s="148" t="s">
        <v>10214</v>
      </c>
      <c r="C4749" s="220" t="s">
        <v>2</v>
      </c>
      <c r="D4749" s="219" t="s">
        <v>28606</v>
      </c>
    </row>
    <row r="4750" spans="1:4" ht="13.5">
      <c r="A4750" s="148">
        <v>90438</v>
      </c>
      <c r="B4750" s="148" t="s">
        <v>10215</v>
      </c>
      <c r="C4750" s="220" t="s">
        <v>2</v>
      </c>
      <c r="D4750" s="219" t="s">
        <v>34039</v>
      </c>
    </row>
    <row r="4751" spans="1:4" ht="13.5">
      <c r="A4751" s="148">
        <v>90439</v>
      </c>
      <c r="B4751" s="148" t="s">
        <v>10216</v>
      </c>
      <c r="C4751" s="220" t="s">
        <v>2</v>
      </c>
      <c r="D4751" s="219" t="s">
        <v>34040</v>
      </c>
    </row>
    <row r="4752" spans="1:4" ht="13.5">
      <c r="A4752" s="148">
        <v>90440</v>
      </c>
      <c r="B4752" s="148" t="s">
        <v>10217</v>
      </c>
      <c r="C4752" s="220" t="s">
        <v>2</v>
      </c>
      <c r="D4752" s="219" t="s">
        <v>34041</v>
      </c>
    </row>
    <row r="4753" spans="1:4" ht="13.5">
      <c r="A4753" s="148">
        <v>90441</v>
      </c>
      <c r="B4753" s="148" t="s">
        <v>10218</v>
      </c>
      <c r="C4753" s="220" t="s">
        <v>2</v>
      </c>
      <c r="D4753" s="219" t="s">
        <v>27609</v>
      </c>
    </row>
    <row r="4754" spans="1:4" ht="13.5">
      <c r="A4754" s="148">
        <v>90443</v>
      </c>
      <c r="B4754" s="148" t="s">
        <v>10219</v>
      </c>
      <c r="C4754" s="220" t="s">
        <v>1</v>
      </c>
      <c r="D4754" s="219" t="s">
        <v>27608</v>
      </c>
    </row>
    <row r="4755" spans="1:4" ht="13.5">
      <c r="A4755" s="148">
        <v>90444</v>
      </c>
      <c r="B4755" s="148" t="s">
        <v>10220</v>
      </c>
      <c r="C4755" s="220" t="s">
        <v>1</v>
      </c>
      <c r="D4755" s="219" t="s">
        <v>27600</v>
      </c>
    </row>
    <row r="4756" spans="1:4" ht="13.5">
      <c r="A4756" s="148">
        <v>90445</v>
      </c>
      <c r="B4756" s="148" t="s">
        <v>10221</v>
      </c>
      <c r="C4756" s="220" t="s">
        <v>1</v>
      </c>
      <c r="D4756" s="219" t="s">
        <v>32550</v>
      </c>
    </row>
    <row r="4757" spans="1:4" ht="13.5">
      <c r="A4757" s="148">
        <v>90446</v>
      </c>
      <c r="B4757" s="148" t="s">
        <v>10222</v>
      </c>
      <c r="C4757" s="220" t="s">
        <v>1</v>
      </c>
      <c r="D4757" s="219" t="s">
        <v>30814</v>
      </c>
    </row>
    <row r="4758" spans="1:4" ht="13.5">
      <c r="A4758" s="148">
        <v>90447</v>
      </c>
      <c r="B4758" s="148" t="s">
        <v>10223</v>
      </c>
      <c r="C4758" s="220" t="s">
        <v>1</v>
      </c>
      <c r="D4758" s="219" t="s">
        <v>27157</v>
      </c>
    </row>
    <row r="4759" spans="1:4" ht="13.5">
      <c r="A4759" s="148">
        <v>90451</v>
      </c>
      <c r="B4759" s="148" t="s">
        <v>10224</v>
      </c>
      <c r="C4759" s="220" t="s">
        <v>2</v>
      </c>
      <c r="D4759" s="219" t="s">
        <v>26856</v>
      </c>
    </row>
    <row r="4760" spans="1:4" ht="13.5">
      <c r="A4760" s="148">
        <v>90452</v>
      </c>
      <c r="B4760" s="148" t="s">
        <v>10225</v>
      </c>
      <c r="C4760" s="220" t="s">
        <v>2</v>
      </c>
      <c r="D4760" s="219" t="s">
        <v>29934</v>
      </c>
    </row>
    <row r="4761" spans="1:4" ht="13.5">
      <c r="A4761" s="148">
        <v>90453</v>
      </c>
      <c r="B4761" s="148" t="s">
        <v>10226</v>
      </c>
      <c r="C4761" s="220" t="s">
        <v>2</v>
      </c>
      <c r="D4761" s="219" t="s">
        <v>26396</v>
      </c>
    </row>
    <row r="4762" spans="1:4" ht="13.5">
      <c r="A4762" s="148">
        <v>90454</v>
      </c>
      <c r="B4762" s="148" t="s">
        <v>10227</v>
      </c>
      <c r="C4762" s="220" t="s">
        <v>2</v>
      </c>
      <c r="D4762" s="219" t="s">
        <v>28118</v>
      </c>
    </row>
    <row r="4763" spans="1:4" ht="13.5">
      <c r="A4763" s="148">
        <v>90455</v>
      </c>
      <c r="B4763" s="148" t="s">
        <v>10228</v>
      </c>
      <c r="C4763" s="220" t="s">
        <v>2</v>
      </c>
      <c r="D4763" s="219" t="s">
        <v>29400</v>
      </c>
    </row>
    <row r="4764" spans="1:4" ht="13.5">
      <c r="A4764" s="148">
        <v>90456</v>
      </c>
      <c r="B4764" s="148" t="s">
        <v>10229</v>
      </c>
      <c r="C4764" s="220" t="s">
        <v>2</v>
      </c>
      <c r="D4764" s="219" t="s">
        <v>28454</v>
      </c>
    </row>
    <row r="4765" spans="1:4" ht="13.5">
      <c r="A4765" s="148">
        <v>90457</v>
      </c>
      <c r="B4765" s="148" t="s">
        <v>10230</v>
      </c>
      <c r="C4765" s="220" t="s">
        <v>2</v>
      </c>
      <c r="D4765" s="219" t="s">
        <v>27787</v>
      </c>
    </row>
    <row r="4766" spans="1:4" ht="13.5">
      <c r="A4766" s="148">
        <v>90458</v>
      </c>
      <c r="B4766" s="148" t="s">
        <v>10231</v>
      </c>
      <c r="C4766" s="220" t="s">
        <v>2</v>
      </c>
      <c r="D4766" s="219" t="s">
        <v>34042</v>
      </c>
    </row>
    <row r="4767" spans="1:4" ht="13.5">
      <c r="A4767" s="148">
        <v>90459</v>
      </c>
      <c r="B4767" s="148" t="s">
        <v>10232</v>
      </c>
      <c r="C4767" s="220" t="s">
        <v>2</v>
      </c>
      <c r="D4767" s="219" t="s">
        <v>34043</v>
      </c>
    </row>
    <row r="4768" spans="1:4" ht="13.5">
      <c r="A4768" s="148">
        <v>90460</v>
      </c>
      <c r="B4768" s="148" t="s">
        <v>23671</v>
      </c>
      <c r="C4768" s="220" t="s">
        <v>1</v>
      </c>
      <c r="D4768" s="219" t="s">
        <v>28641</v>
      </c>
    </row>
    <row r="4769" spans="1:4" ht="13.5">
      <c r="A4769" s="148">
        <v>90461</v>
      </c>
      <c r="B4769" s="148" t="s">
        <v>23672</v>
      </c>
      <c r="C4769" s="220" t="s">
        <v>1</v>
      </c>
      <c r="D4769" s="219" t="s">
        <v>31293</v>
      </c>
    </row>
    <row r="4770" spans="1:4" ht="13.5">
      <c r="A4770" s="148">
        <v>90462</v>
      </c>
      <c r="B4770" s="148" t="s">
        <v>23673</v>
      </c>
      <c r="C4770" s="220" t="s">
        <v>1</v>
      </c>
      <c r="D4770" s="219" t="s">
        <v>28671</v>
      </c>
    </row>
    <row r="4771" spans="1:4" ht="13.5">
      <c r="A4771" s="148">
        <v>90463</v>
      </c>
      <c r="B4771" s="148" t="s">
        <v>23674</v>
      </c>
      <c r="C4771" s="220" t="s">
        <v>1</v>
      </c>
      <c r="D4771" s="219" t="s">
        <v>31269</v>
      </c>
    </row>
    <row r="4772" spans="1:4" ht="13.5">
      <c r="A4772" s="148">
        <v>90466</v>
      </c>
      <c r="B4772" s="148" t="s">
        <v>10233</v>
      </c>
      <c r="C4772" s="220" t="s">
        <v>1</v>
      </c>
      <c r="D4772" s="219" t="s">
        <v>29838</v>
      </c>
    </row>
    <row r="4773" spans="1:4" ht="13.5">
      <c r="A4773" s="148">
        <v>90467</v>
      </c>
      <c r="B4773" s="148" t="s">
        <v>10234</v>
      </c>
      <c r="C4773" s="220" t="s">
        <v>1</v>
      </c>
      <c r="D4773" s="219" t="s">
        <v>28201</v>
      </c>
    </row>
    <row r="4774" spans="1:4" ht="13.5">
      <c r="A4774" s="148">
        <v>90468</v>
      </c>
      <c r="B4774" s="148" t="s">
        <v>10235</v>
      </c>
      <c r="C4774" s="220" t="s">
        <v>1</v>
      </c>
      <c r="D4774" s="219" t="s">
        <v>27179</v>
      </c>
    </row>
    <row r="4775" spans="1:4" ht="13.5">
      <c r="A4775" s="148">
        <v>90469</v>
      </c>
      <c r="B4775" s="148" t="s">
        <v>10236</v>
      </c>
      <c r="C4775" s="220" t="s">
        <v>1</v>
      </c>
      <c r="D4775" s="219" t="s">
        <v>28892</v>
      </c>
    </row>
    <row r="4776" spans="1:4" ht="13.5">
      <c r="A4776" s="148">
        <v>90470</v>
      </c>
      <c r="B4776" s="148" t="s">
        <v>10237</v>
      </c>
      <c r="C4776" s="220" t="s">
        <v>1</v>
      </c>
      <c r="D4776" s="219" t="s">
        <v>31265</v>
      </c>
    </row>
    <row r="4777" spans="1:4" ht="13.5">
      <c r="A4777" s="148">
        <v>91166</v>
      </c>
      <c r="B4777" s="148" t="s">
        <v>10238</v>
      </c>
      <c r="C4777" s="220" t="s">
        <v>1</v>
      </c>
      <c r="D4777" s="219" t="s">
        <v>34044</v>
      </c>
    </row>
    <row r="4778" spans="1:4" ht="13.5">
      <c r="A4778" s="148">
        <v>91167</v>
      </c>
      <c r="B4778" s="148" t="s">
        <v>10239</v>
      </c>
      <c r="C4778" s="220" t="s">
        <v>1</v>
      </c>
      <c r="D4778" s="219" t="s">
        <v>26420</v>
      </c>
    </row>
    <row r="4779" spans="1:4" ht="13.5">
      <c r="A4779" s="148">
        <v>91168</v>
      </c>
      <c r="B4779" s="148" t="s">
        <v>10240</v>
      </c>
      <c r="C4779" s="220" t="s">
        <v>1</v>
      </c>
      <c r="D4779" s="219" t="s">
        <v>27824</v>
      </c>
    </row>
    <row r="4780" spans="1:4" ht="13.5">
      <c r="A4780" s="148">
        <v>91169</v>
      </c>
      <c r="B4780" s="148" t="s">
        <v>10241</v>
      </c>
      <c r="C4780" s="220" t="s">
        <v>1</v>
      </c>
      <c r="D4780" s="219" t="s">
        <v>27623</v>
      </c>
    </row>
    <row r="4781" spans="1:4" ht="13.5">
      <c r="A4781" s="148">
        <v>91170</v>
      </c>
      <c r="B4781" s="148" t="s">
        <v>10242</v>
      </c>
      <c r="C4781" s="220" t="s">
        <v>1</v>
      </c>
      <c r="D4781" s="219" t="s">
        <v>29213</v>
      </c>
    </row>
    <row r="4782" spans="1:4" ht="13.5">
      <c r="A4782" s="148">
        <v>91171</v>
      </c>
      <c r="B4782" s="148" t="s">
        <v>10243</v>
      </c>
      <c r="C4782" s="220" t="s">
        <v>1</v>
      </c>
      <c r="D4782" s="219" t="s">
        <v>28120</v>
      </c>
    </row>
    <row r="4783" spans="1:4" ht="13.5">
      <c r="A4783" s="148">
        <v>91172</v>
      </c>
      <c r="B4783" s="148" t="s">
        <v>10244</v>
      </c>
      <c r="C4783" s="220" t="s">
        <v>1</v>
      </c>
      <c r="D4783" s="219" t="s">
        <v>26983</v>
      </c>
    </row>
    <row r="4784" spans="1:4" ht="13.5">
      <c r="A4784" s="148">
        <v>91173</v>
      </c>
      <c r="B4784" s="148" t="s">
        <v>10245</v>
      </c>
      <c r="C4784" s="220" t="s">
        <v>1</v>
      </c>
      <c r="D4784" s="219" t="s">
        <v>28618</v>
      </c>
    </row>
    <row r="4785" spans="1:4" ht="13.5">
      <c r="A4785" s="148">
        <v>91174</v>
      </c>
      <c r="B4785" s="148" t="s">
        <v>10246</v>
      </c>
      <c r="C4785" s="220" t="s">
        <v>1</v>
      </c>
      <c r="D4785" s="219" t="s">
        <v>34045</v>
      </c>
    </row>
    <row r="4786" spans="1:4" ht="13.5">
      <c r="A4786" s="148">
        <v>91175</v>
      </c>
      <c r="B4786" s="148" t="s">
        <v>10247</v>
      </c>
      <c r="C4786" s="220" t="s">
        <v>1</v>
      </c>
      <c r="D4786" s="219" t="s">
        <v>31206</v>
      </c>
    </row>
    <row r="4787" spans="1:4" ht="13.5">
      <c r="A4787" s="148">
        <v>91176</v>
      </c>
      <c r="B4787" s="148" t="s">
        <v>10248</v>
      </c>
      <c r="C4787" s="220" t="s">
        <v>1</v>
      </c>
      <c r="D4787" s="219" t="s">
        <v>29921</v>
      </c>
    </row>
    <row r="4788" spans="1:4" ht="13.5">
      <c r="A4788" s="148">
        <v>91177</v>
      </c>
      <c r="B4788" s="148" t="s">
        <v>10249</v>
      </c>
      <c r="C4788" s="220" t="s">
        <v>1</v>
      </c>
      <c r="D4788" s="219" t="s">
        <v>28104</v>
      </c>
    </row>
    <row r="4789" spans="1:4" ht="13.5">
      <c r="A4789" s="148">
        <v>91178</v>
      </c>
      <c r="B4789" s="148" t="s">
        <v>10250</v>
      </c>
      <c r="C4789" s="220" t="s">
        <v>1</v>
      </c>
      <c r="D4789" s="219" t="s">
        <v>34046</v>
      </c>
    </row>
    <row r="4790" spans="1:4" ht="13.5">
      <c r="A4790" s="148">
        <v>91179</v>
      </c>
      <c r="B4790" s="148" t="s">
        <v>10251</v>
      </c>
      <c r="C4790" s="220" t="s">
        <v>1</v>
      </c>
      <c r="D4790" s="219" t="s">
        <v>27940</v>
      </c>
    </row>
    <row r="4791" spans="1:4" ht="13.5">
      <c r="A4791" s="148">
        <v>91180</v>
      </c>
      <c r="B4791" s="148" t="s">
        <v>10252</v>
      </c>
      <c r="C4791" s="220" t="s">
        <v>1</v>
      </c>
      <c r="D4791" s="219" t="s">
        <v>31297</v>
      </c>
    </row>
    <row r="4792" spans="1:4" ht="13.5">
      <c r="A4792" s="148">
        <v>91181</v>
      </c>
      <c r="B4792" s="148" t="s">
        <v>10253</v>
      </c>
      <c r="C4792" s="220" t="s">
        <v>1</v>
      </c>
      <c r="D4792" s="219" t="s">
        <v>26506</v>
      </c>
    </row>
    <row r="4793" spans="1:4" ht="13.5">
      <c r="A4793" s="148">
        <v>91182</v>
      </c>
      <c r="B4793" s="148" t="s">
        <v>10254</v>
      </c>
      <c r="C4793" s="220" t="s">
        <v>1</v>
      </c>
      <c r="D4793" s="219" t="s">
        <v>33429</v>
      </c>
    </row>
    <row r="4794" spans="1:4" ht="13.5">
      <c r="A4794" s="148">
        <v>91183</v>
      </c>
      <c r="B4794" s="148" t="s">
        <v>10255</v>
      </c>
      <c r="C4794" s="220" t="s">
        <v>1</v>
      </c>
      <c r="D4794" s="219" t="s">
        <v>27659</v>
      </c>
    </row>
    <row r="4795" spans="1:4" ht="13.5">
      <c r="A4795" s="148">
        <v>91184</v>
      </c>
      <c r="B4795" s="148" t="s">
        <v>10256</v>
      </c>
      <c r="C4795" s="220" t="s">
        <v>1</v>
      </c>
      <c r="D4795" s="219" t="s">
        <v>34047</v>
      </c>
    </row>
    <row r="4796" spans="1:4" ht="13.5">
      <c r="A4796" s="148">
        <v>91185</v>
      </c>
      <c r="B4796" s="148" t="s">
        <v>10257</v>
      </c>
      <c r="C4796" s="220" t="s">
        <v>1</v>
      </c>
      <c r="D4796" s="219" t="s">
        <v>34048</v>
      </c>
    </row>
    <row r="4797" spans="1:4" ht="13.5">
      <c r="A4797" s="148">
        <v>91186</v>
      </c>
      <c r="B4797" s="148" t="s">
        <v>10258</v>
      </c>
      <c r="C4797" s="220" t="s">
        <v>1</v>
      </c>
      <c r="D4797" s="219" t="s">
        <v>27789</v>
      </c>
    </row>
    <row r="4798" spans="1:4" ht="13.5">
      <c r="A4798" s="148">
        <v>91187</v>
      </c>
      <c r="B4798" s="148" t="s">
        <v>10259</v>
      </c>
      <c r="C4798" s="220" t="s">
        <v>1</v>
      </c>
      <c r="D4798" s="219" t="s">
        <v>27002</v>
      </c>
    </row>
    <row r="4799" spans="1:4" ht="13.5">
      <c r="A4799" s="148">
        <v>91188</v>
      </c>
      <c r="B4799" s="148" t="s">
        <v>10260</v>
      </c>
      <c r="C4799" s="220" t="s">
        <v>2</v>
      </c>
      <c r="D4799" s="219" t="s">
        <v>34049</v>
      </c>
    </row>
    <row r="4800" spans="1:4" ht="13.5">
      <c r="A4800" s="148">
        <v>91189</v>
      </c>
      <c r="B4800" s="148" t="s">
        <v>10261</v>
      </c>
      <c r="C4800" s="220" t="s">
        <v>2</v>
      </c>
      <c r="D4800" s="219" t="s">
        <v>32113</v>
      </c>
    </row>
    <row r="4801" spans="1:4" ht="13.5">
      <c r="A4801" s="148">
        <v>91190</v>
      </c>
      <c r="B4801" s="148" t="s">
        <v>10262</v>
      </c>
      <c r="C4801" s="220" t="s">
        <v>2</v>
      </c>
      <c r="D4801" s="219" t="s">
        <v>34050</v>
      </c>
    </row>
    <row r="4802" spans="1:4" ht="13.5">
      <c r="A4802" s="148">
        <v>91191</v>
      </c>
      <c r="B4802" s="148" t="s">
        <v>10263</v>
      </c>
      <c r="C4802" s="220" t="s">
        <v>2</v>
      </c>
      <c r="D4802" s="219" t="s">
        <v>34051</v>
      </c>
    </row>
    <row r="4803" spans="1:4" ht="13.5">
      <c r="A4803" s="148">
        <v>91192</v>
      </c>
      <c r="B4803" s="148" t="s">
        <v>10264</v>
      </c>
      <c r="C4803" s="220" t="s">
        <v>2</v>
      </c>
      <c r="D4803" s="219" t="s">
        <v>28652</v>
      </c>
    </row>
    <row r="4804" spans="1:4" ht="13.5">
      <c r="A4804" s="148">
        <v>91222</v>
      </c>
      <c r="B4804" s="148" t="s">
        <v>10265</v>
      </c>
      <c r="C4804" s="220" t="s">
        <v>1</v>
      </c>
      <c r="D4804" s="219" t="s">
        <v>34052</v>
      </c>
    </row>
    <row r="4805" spans="1:4" ht="13.5">
      <c r="A4805" s="148">
        <v>94480</v>
      </c>
      <c r="B4805" s="148" t="s">
        <v>10266</v>
      </c>
      <c r="C4805" s="220" t="s">
        <v>2</v>
      </c>
      <c r="D4805" s="219" t="s">
        <v>34053</v>
      </c>
    </row>
    <row r="4806" spans="1:4" ht="13.5">
      <c r="A4806" s="148">
        <v>94481</v>
      </c>
      <c r="B4806" s="148" t="s">
        <v>10267</v>
      </c>
      <c r="C4806" s="220" t="s">
        <v>2</v>
      </c>
      <c r="D4806" s="219" t="s">
        <v>34054</v>
      </c>
    </row>
    <row r="4807" spans="1:4" ht="13.5">
      <c r="A4807" s="148">
        <v>94482</v>
      </c>
      <c r="B4807" s="148" t="s">
        <v>10268</v>
      </c>
      <c r="C4807" s="220" t="s">
        <v>2</v>
      </c>
      <c r="D4807" s="219" t="s">
        <v>34055</v>
      </c>
    </row>
    <row r="4808" spans="1:4" ht="13.5">
      <c r="A4808" s="148">
        <v>94483</v>
      </c>
      <c r="B4808" s="148" t="s">
        <v>10269</v>
      </c>
      <c r="C4808" s="220" t="s">
        <v>2</v>
      </c>
      <c r="D4808" s="219" t="s">
        <v>34056</v>
      </c>
    </row>
    <row r="4809" spans="1:4" ht="13.5">
      <c r="A4809" s="148">
        <v>95541</v>
      </c>
      <c r="B4809" s="148" t="s">
        <v>10270</v>
      </c>
      <c r="C4809" s="220" t="s">
        <v>2</v>
      </c>
      <c r="D4809" s="219" t="s">
        <v>26849</v>
      </c>
    </row>
    <row r="4810" spans="1:4" ht="13.5">
      <c r="A4810" s="148">
        <v>96559</v>
      </c>
      <c r="B4810" s="148" t="s">
        <v>23675</v>
      </c>
      <c r="C4810" s="220" t="s">
        <v>4</v>
      </c>
      <c r="D4810" s="219" t="s">
        <v>34057</v>
      </c>
    </row>
    <row r="4811" spans="1:4" ht="13.5">
      <c r="A4811" s="148">
        <v>96560</v>
      </c>
      <c r="B4811" s="148" t="s">
        <v>23676</v>
      </c>
      <c r="C4811" s="220" t="s">
        <v>4</v>
      </c>
      <c r="D4811" s="219" t="s">
        <v>32574</v>
      </c>
    </row>
    <row r="4812" spans="1:4" ht="13.5">
      <c r="A4812" s="148">
        <v>96561</v>
      </c>
      <c r="B4812" s="148" t="s">
        <v>23677</v>
      </c>
      <c r="C4812" s="220" t="s">
        <v>4</v>
      </c>
      <c r="D4812" s="219" t="s">
        <v>34058</v>
      </c>
    </row>
    <row r="4813" spans="1:4" ht="13.5">
      <c r="A4813" s="148">
        <v>96562</v>
      </c>
      <c r="B4813" s="148" t="s">
        <v>23678</v>
      </c>
      <c r="C4813" s="220" t="s">
        <v>1</v>
      </c>
      <c r="D4813" s="219" t="s">
        <v>33295</v>
      </c>
    </row>
    <row r="4814" spans="1:4" ht="13.5">
      <c r="A4814" s="148">
        <v>96563</v>
      </c>
      <c r="B4814" s="148" t="s">
        <v>23679</v>
      </c>
      <c r="C4814" s="220" t="s">
        <v>1</v>
      </c>
      <c r="D4814" s="219" t="s">
        <v>28585</v>
      </c>
    </row>
    <row r="4815" spans="1:4" ht="13.5">
      <c r="A4815" s="148">
        <v>101802</v>
      </c>
      <c r="B4815" s="148" t="s">
        <v>25682</v>
      </c>
      <c r="C4815" s="220" t="s">
        <v>2</v>
      </c>
      <c r="D4815" s="219" t="s">
        <v>34059</v>
      </c>
    </row>
    <row r="4816" spans="1:4" ht="13.5">
      <c r="A4816" s="148">
        <v>101803</v>
      </c>
      <c r="B4816" s="148" t="s">
        <v>25683</v>
      </c>
      <c r="C4816" s="220" t="s">
        <v>2</v>
      </c>
      <c r="D4816" s="219" t="s">
        <v>34060</v>
      </c>
    </row>
    <row r="4817" spans="1:4" ht="13.5">
      <c r="A4817" s="148">
        <v>101804</v>
      </c>
      <c r="B4817" s="148" t="s">
        <v>25684</v>
      </c>
      <c r="C4817" s="220" t="s">
        <v>2</v>
      </c>
      <c r="D4817" s="219" t="s">
        <v>34061</v>
      </c>
    </row>
    <row r="4818" spans="1:4" ht="13.5">
      <c r="A4818" s="148">
        <v>101805</v>
      </c>
      <c r="B4818" s="148" t="s">
        <v>25685</v>
      </c>
      <c r="C4818" s="220" t="s">
        <v>2</v>
      </c>
      <c r="D4818" s="219" t="s">
        <v>34062</v>
      </c>
    </row>
    <row r="4819" spans="1:4" ht="13.5">
      <c r="A4819" s="148">
        <v>102111</v>
      </c>
      <c r="B4819" s="148" t="s">
        <v>25686</v>
      </c>
      <c r="C4819" s="220" t="s">
        <v>2</v>
      </c>
      <c r="D4819" s="219" t="s">
        <v>34063</v>
      </c>
    </row>
    <row r="4820" spans="1:4" ht="13.5">
      <c r="A4820" s="148">
        <v>102112</v>
      </c>
      <c r="B4820" s="148" t="s">
        <v>25687</v>
      </c>
      <c r="C4820" s="220" t="s">
        <v>2</v>
      </c>
      <c r="D4820" s="219" t="s">
        <v>34064</v>
      </c>
    </row>
    <row r="4821" spans="1:4" ht="13.5">
      <c r="A4821" s="148">
        <v>102113</v>
      </c>
      <c r="B4821" s="148" t="s">
        <v>25688</v>
      </c>
      <c r="C4821" s="220" t="s">
        <v>2</v>
      </c>
      <c r="D4821" s="219" t="s">
        <v>34065</v>
      </c>
    </row>
    <row r="4822" spans="1:4" ht="13.5">
      <c r="A4822" s="148">
        <v>102114</v>
      </c>
      <c r="B4822" s="148" t="s">
        <v>25689</v>
      </c>
      <c r="C4822" s="220" t="s">
        <v>2</v>
      </c>
      <c r="D4822" s="219" t="s">
        <v>34066</v>
      </c>
    </row>
    <row r="4823" spans="1:4" ht="13.5">
      <c r="A4823" s="148">
        <v>102115</v>
      </c>
      <c r="B4823" s="148" t="s">
        <v>25690</v>
      </c>
      <c r="C4823" s="220" t="s">
        <v>2</v>
      </c>
      <c r="D4823" s="219" t="s">
        <v>34067</v>
      </c>
    </row>
    <row r="4824" spans="1:4" ht="13.5">
      <c r="A4824" s="148">
        <v>102116</v>
      </c>
      <c r="B4824" s="148" t="s">
        <v>25691</v>
      </c>
      <c r="C4824" s="220" t="s">
        <v>2</v>
      </c>
      <c r="D4824" s="219" t="s">
        <v>34068</v>
      </c>
    </row>
    <row r="4825" spans="1:4" ht="13.5">
      <c r="A4825" s="148">
        <v>102117</v>
      </c>
      <c r="B4825" s="148" t="s">
        <v>25692</v>
      </c>
      <c r="C4825" s="220" t="s">
        <v>2</v>
      </c>
      <c r="D4825" s="219" t="s">
        <v>34069</v>
      </c>
    </row>
    <row r="4826" spans="1:4" ht="13.5">
      <c r="A4826" s="148">
        <v>102118</v>
      </c>
      <c r="B4826" s="148" t="s">
        <v>25693</v>
      </c>
      <c r="C4826" s="220" t="s">
        <v>2</v>
      </c>
      <c r="D4826" s="219" t="s">
        <v>34070</v>
      </c>
    </row>
    <row r="4827" spans="1:4" ht="13.5">
      <c r="A4827" s="148">
        <v>102119</v>
      </c>
      <c r="B4827" s="148" t="s">
        <v>25694</v>
      </c>
      <c r="C4827" s="220" t="s">
        <v>2</v>
      </c>
      <c r="D4827" s="219" t="s">
        <v>34071</v>
      </c>
    </row>
    <row r="4828" spans="1:4" ht="13.5">
      <c r="A4828" s="148">
        <v>102121</v>
      </c>
      <c r="B4828" s="148" t="s">
        <v>25695</v>
      </c>
      <c r="C4828" s="220" t="s">
        <v>2</v>
      </c>
      <c r="D4828" s="219" t="s">
        <v>34072</v>
      </c>
    </row>
    <row r="4829" spans="1:4" ht="13.5">
      <c r="A4829" s="148">
        <v>102122</v>
      </c>
      <c r="B4829" s="148" t="s">
        <v>25696</v>
      </c>
      <c r="C4829" s="220" t="s">
        <v>2</v>
      </c>
      <c r="D4829" s="219" t="s">
        <v>34073</v>
      </c>
    </row>
    <row r="4830" spans="1:4" ht="13.5">
      <c r="A4830" s="148">
        <v>102123</v>
      </c>
      <c r="B4830" s="148" t="s">
        <v>25697</v>
      </c>
      <c r="C4830" s="220" t="s">
        <v>2</v>
      </c>
      <c r="D4830" s="219" t="s">
        <v>34074</v>
      </c>
    </row>
    <row r="4831" spans="1:4" ht="13.5">
      <c r="A4831" s="148">
        <v>102136</v>
      </c>
      <c r="B4831" s="148" t="s">
        <v>25698</v>
      </c>
      <c r="C4831" s="220" t="s">
        <v>2</v>
      </c>
      <c r="D4831" s="219" t="s">
        <v>34075</v>
      </c>
    </row>
    <row r="4832" spans="1:4" ht="13.5">
      <c r="A4832" s="148">
        <v>102137</v>
      </c>
      <c r="B4832" s="148" t="s">
        <v>25699</v>
      </c>
      <c r="C4832" s="220" t="s">
        <v>2</v>
      </c>
      <c r="D4832" s="219" t="s">
        <v>34076</v>
      </c>
    </row>
    <row r="4833" spans="1:4" ht="13.5">
      <c r="A4833" s="148">
        <v>102138</v>
      </c>
      <c r="B4833" s="148" t="s">
        <v>25700</v>
      </c>
      <c r="C4833" s="220" t="s">
        <v>2</v>
      </c>
      <c r="D4833" s="219" t="s">
        <v>34077</v>
      </c>
    </row>
    <row r="4834" spans="1:4" ht="13.5">
      <c r="A4834" s="148">
        <v>93350</v>
      </c>
      <c r="B4834" s="148" t="s">
        <v>10271</v>
      </c>
      <c r="C4834" s="220" t="s">
        <v>2</v>
      </c>
      <c r="D4834" s="219" t="s">
        <v>34078</v>
      </c>
    </row>
    <row r="4835" spans="1:4" ht="13.5">
      <c r="A4835" s="148">
        <v>93351</v>
      </c>
      <c r="B4835" s="148" t="s">
        <v>10272</v>
      </c>
      <c r="C4835" s="220" t="s">
        <v>2</v>
      </c>
      <c r="D4835" s="219" t="s">
        <v>34079</v>
      </c>
    </row>
    <row r="4836" spans="1:4" ht="13.5">
      <c r="A4836" s="148">
        <v>93352</v>
      </c>
      <c r="B4836" s="148" t="s">
        <v>10273</v>
      </c>
      <c r="C4836" s="220" t="s">
        <v>2</v>
      </c>
      <c r="D4836" s="219" t="s">
        <v>34080</v>
      </c>
    </row>
    <row r="4837" spans="1:4" ht="13.5">
      <c r="A4837" s="148">
        <v>93353</v>
      </c>
      <c r="B4837" s="148" t="s">
        <v>10274</v>
      </c>
      <c r="C4837" s="220" t="s">
        <v>2</v>
      </c>
      <c r="D4837" s="219" t="s">
        <v>34081</v>
      </c>
    </row>
    <row r="4838" spans="1:4" ht="13.5">
      <c r="A4838" s="148">
        <v>93354</v>
      </c>
      <c r="B4838" s="148" t="s">
        <v>10275</v>
      </c>
      <c r="C4838" s="220" t="s">
        <v>2</v>
      </c>
      <c r="D4838" s="219" t="s">
        <v>34082</v>
      </c>
    </row>
    <row r="4839" spans="1:4" ht="13.5">
      <c r="A4839" s="148">
        <v>93355</v>
      </c>
      <c r="B4839" s="148" t="s">
        <v>10276</v>
      </c>
      <c r="C4839" s="220" t="s">
        <v>2</v>
      </c>
      <c r="D4839" s="219" t="s">
        <v>34083</v>
      </c>
    </row>
    <row r="4840" spans="1:4" ht="13.5">
      <c r="A4840" s="148">
        <v>93356</v>
      </c>
      <c r="B4840" s="148" t="s">
        <v>10277</v>
      </c>
      <c r="C4840" s="220" t="s">
        <v>2</v>
      </c>
      <c r="D4840" s="219" t="s">
        <v>34084</v>
      </c>
    </row>
    <row r="4841" spans="1:4" ht="13.5">
      <c r="A4841" s="148">
        <v>93357</v>
      </c>
      <c r="B4841" s="148" t="s">
        <v>10278</v>
      </c>
      <c r="C4841" s="220" t="s">
        <v>2</v>
      </c>
      <c r="D4841" s="219" t="s">
        <v>34085</v>
      </c>
    </row>
    <row r="4842" spans="1:4" ht="13.5">
      <c r="A4842" s="148">
        <v>96520</v>
      </c>
      <c r="B4842" s="148" t="s">
        <v>10279</v>
      </c>
      <c r="C4842" s="220" t="s">
        <v>7</v>
      </c>
      <c r="D4842" s="219" t="s">
        <v>34086</v>
      </c>
    </row>
    <row r="4843" spans="1:4" ht="13.5">
      <c r="A4843" s="148">
        <v>96521</v>
      </c>
      <c r="B4843" s="148" t="s">
        <v>10280</v>
      </c>
      <c r="C4843" s="220" t="s">
        <v>7</v>
      </c>
      <c r="D4843" s="219" t="s">
        <v>34087</v>
      </c>
    </row>
    <row r="4844" spans="1:4" ht="13.5">
      <c r="A4844" s="148">
        <v>96522</v>
      </c>
      <c r="B4844" s="148" t="s">
        <v>10281</v>
      </c>
      <c r="C4844" s="220" t="s">
        <v>7</v>
      </c>
      <c r="D4844" s="219" t="s">
        <v>34088</v>
      </c>
    </row>
    <row r="4845" spans="1:4" ht="13.5">
      <c r="A4845" s="148">
        <v>96523</v>
      </c>
      <c r="B4845" s="148" t="s">
        <v>10282</v>
      </c>
      <c r="C4845" s="220" t="s">
        <v>7</v>
      </c>
      <c r="D4845" s="219" t="s">
        <v>34089</v>
      </c>
    </row>
    <row r="4846" spans="1:4" ht="13.5">
      <c r="A4846" s="148">
        <v>96524</v>
      </c>
      <c r="B4846" s="148" t="s">
        <v>10283</v>
      </c>
      <c r="C4846" s="220" t="s">
        <v>7</v>
      </c>
      <c r="D4846" s="219" t="s">
        <v>34090</v>
      </c>
    </row>
    <row r="4847" spans="1:4" ht="13.5">
      <c r="A4847" s="148">
        <v>96525</v>
      </c>
      <c r="B4847" s="148" t="s">
        <v>10284</v>
      </c>
      <c r="C4847" s="220" t="s">
        <v>7</v>
      </c>
      <c r="D4847" s="219" t="s">
        <v>34091</v>
      </c>
    </row>
    <row r="4848" spans="1:4" ht="13.5">
      <c r="A4848" s="148">
        <v>96526</v>
      </c>
      <c r="B4848" s="148" t="s">
        <v>10285</v>
      </c>
      <c r="C4848" s="220" t="s">
        <v>7</v>
      </c>
      <c r="D4848" s="219" t="s">
        <v>34092</v>
      </c>
    </row>
    <row r="4849" spans="1:4" ht="13.5">
      <c r="A4849" s="148">
        <v>96527</v>
      </c>
      <c r="B4849" s="148" t="s">
        <v>10286</v>
      </c>
      <c r="C4849" s="220" t="s">
        <v>7</v>
      </c>
      <c r="D4849" s="219" t="s">
        <v>34093</v>
      </c>
    </row>
    <row r="4850" spans="1:4" ht="13.5">
      <c r="A4850" s="148">
        <v>96528</v>
      </c>
      <c r="B4850" s="148" t="s">
        <v>10287</v>
      </c>
      <c r="C4850" s="220" t="s">
        <v>4</v>
      </c>
      <c r="D4850" s="219" t="s">
        <v>34094</v>
      </c>
    </row>
    <row r="4851" spans="1:4" ht="13.5">
      <c r="A4851" s="148">
        <v>101114</v>
      </c>
      <c r="B4851" s="148" t="s">
        <v>24100</v>
      </c>
      <c r="C4851" s="220" t="s">
        <v>7</v>
      </c>
      <c r="D4851" s="219" t="s">
        <v>28120</v>
      </c>
    </row>
    <row r="4852" spans="1:4" ht="13.5">
      <c r="A4852" s="148">
        <v>101115</v>
      </c>
      <c r="B4852" s="148" t="s">
        <v>24101</v>
      </c>
      <c r="C4852" s="220" t="s">
        <v>7</v>
      </c>
      <c r="D4852" s="219" t="s">
        <v>27942</v>
      </c>
    </row>
    <row r="4853" spans="1:4" ht="13.5">
      <c r="A4853" s="148">
        <v>101116</v>
      </c>
      <c r="B4853" s="148" t="s">
        <v>24102</v>
      </c>
      <c r="C4853" s="220" t="s">
        <v>7</v>
      </c>
      <c r="D4853" s="219" t="s">
        <v>26385</v>
      </c>
    </row>
    <row r="4854" spans="1:4" ht="13.5">
      <c r="A4854" s="148">
        <v>101117</v>
      </c>
      <c r="B4854" s="148" t="s">
        <v>24103</v>
      </c>
      <c r="C4854" s="220" t="s">
        <v>7</v>
      </c>
      <c r="D4854" s="219" t="s">
        <v>34095</v>
      </c>
    </row>
    <row r="4855" spans="1:4" ht="13.5">
      <c r="A4855" s="148">
        <v>101118</v>
      </c>
      <c r="B4855" s="148" t="s">
        <v>24104</v>
      </c>
      <c r="C4855" s="220" t="s">
        <v>7</v>
      </c>
      <c r="D4855" s="219" t="s">
        <v>28813</v>
      </c>
    </row>
    <row r="4856" spans="1:4" ht="13.5">
      <c r="A4856" s="148">
        <v>101119</v>
      </c>
      <c r="B4856" s="148" t="s">
        <v>24105</v>
      </c>
      <c r="C4856" s="220" t="s">
        <v>7</v>
      </c>
      <c r="D4856" s="219" t="s">
        <v>32549</v>
      </c>
    </row>
    <row r="4857" spans="1:4" ht="13.5">
      <c r="A4857" s="148">
        <v>101120</v>
      </c>
      <c r="B4857" s="148" t="s">
        <v>24106</v>
      </c>
      <c r="C4857" s="220" t="s">
        <v>7</v>
      </c>
      <c r="D4857" s="219" t="s">
        <v>28196</v>
      </c>
    </row>
    <row r="4858" spans="1:4" ht="13.5">
      <c r="A4858" s="148">
        <v>101121</v>
      </c>
      <c r="B4858" s="148" t="s">
        <v>24107</v>
      </c>
      <c r="C4858" s="220" t="s">
        <v>7</v>
      </c>
      <c r="D4858" s="219" t="s">
        <v>26373</v>
      </c>
    </row>
    <row r="4859" spans="1:4" ht="13.5">
      <c r="A4859" s="148">
        <v>101122</v>
      </c>
      <c r="B4859" s="148" t="s">
        <v>24108</v>
      </c>
      <c r="C4859" s="220" t="s">
        <v>7</v>
      </c>
      <c r="D4859" s="219" t="s">
        <v>34096</v>
      </c>
    </row>
    <row r="4860" spans="1:4" ht="13.5">
      <c r="A4860" s="148">
        <v>101123</v>
      </c>
      <c r="B4860" s="148" t="s">
        <v>24109</v>
      </c>
      <c r="C4860" s="220" t="s">
        <v>7</v>
      </c>
      <c r="D4860" s="219" t="s">
        <v>34097</v>
      </c>
    </row>
    <row r="4861" spans="1:4" ht="13.5">
      <c r="A4861" s="148">
        <v>101124</v>
      </c>
      <c r="B4861" s="148" t="s">
        <v>24110</v>
      </c>
      <c r="C4861" s="220" t="s">
        <v>7</v>
      </c>
      <c r="D4861" s="219" t="s">
        <v>33561</v>
      </c>
    </row>
    <row r="4862" spans="1:4" ht="13.5">
      <c r="A4862" s="148">
        <v>101125</v>
      </c>
      <c r="B4862" s="148" t="s">
        <v>24111</v>
      </c>
      <c r="C4862" s="220" t="s">
        <v>7</v>
      </c>
      <c r="D4862" s="219" t="s">
        <v>34098</v>
      </c>
    </row>
    <row r="4863" spans="1:4" ht="13.5">
      <c r="A4863" s="148">
        <v>101126</v>
      </c>
      <c r="B4863" s="148" t="s">
        <v>24112</v>
      </c>
      <c r="C4863" s="220" t="s">
        <v>7</v>
      </c>
      <c r="D4863" s="219" t="s">
        <v>33174</v>
      </c>
    </row>
    <row r="4864" spans="1:4" ht="13.5">
      <c r="A4864" s="148">
        <v>101127</v>
      </c>
      <c r="B4864" s="148" t="s">
        <v>24113</v>
      </c>
      <c r="C4864" s="220" t="s">
        <v>7</v>
      </c>
      <c r="D4864" s="219" t="s">
        <v>32525</v>
      </c>
    </row>
    <row r="4865" spans="1:4" ht="13.5">
      <c r="A4865" s="148">
        <v>101128</v>
      </c>
      <c r="B4865" s="148" t="s">
        <v>24114</v>
      </c>
      <c r="C4865" s="220" t="s">
        <v>7</v>
      </c>
      <c r="D4865" s="219" t="s">
        <v>27907</v>
      </c>
    </row>
    <row r="4866" spans="1:4" ht="13.5">
      <c r="A4866" s="148">
        <v>101129</v>
      </c>
      <c r="B4866" s="148" t="s">
        <v>24115</v>
      </c>
      <c r="C4866" s="220" t="s">
        <v>7</v>
      </c>
      <c r="D4866" s="219" t="s">
        <v>34099</v>
      </c>
    </row>
    <row r="4867" spans="1:4" ht="13.5">
      <c r="A4867" s="148">
        <v>101130</v>
      </c>
      <c r="B4867" s="148" t="s">
        <v>24116</v>
      </c>
      <c r="C4867" s="220" t="s">
        <v>7</v>
      </c>
      <c r="D4867" s="219" t="s">
        <v>34100</v>
      </c>
    </row>
    <row r="4868" spans="1:4" ht="13.5">
      <c r="A4868" s="148">
        <v>101131</v>
      </c>
      <c r="B4868" s="148" t="s">
        <v>24117</v>
      </c>
      <c r="C4868" s="220" t="s">
        <v>7</v>
      </c>
      <c r="D4868" s="219" t="s">
        <v>33485</v>
      </c>
    </row>
    <row r="4869" spans="1:4" ht="13.5">
      <c r="A4869" s="148">
        <v>101132</v>
      </c>
      <c r="B4869" s="148" t="s">
        <v>24118</v>
      </c>
      <c r="C4869" s="220" t="s">
        <v>7</v>
      </c>
      <c r="D4869" s="219" t="s">
        <v>34101</v>
      </c>
    </row>
    <row r="4870" spans="1:4" ht="13.5">
      <c r="A4870" s="148">
        <v>101133</v>
      </c>
      <c r="B4870" s="148" t="s">
        <v>24119</v>
      </c>
      <c r="C4870" s="220" t="s">
        <v>7</v>
      </c>
      <c r="D4870" s="219" t="s">
        <v>28384</v>
      </c>
    </row>
    <row r="4871" spans="1:4" ht="13.5">
      <c r="A4871" s="148">
        <v>101134</v>
      </c>
      <c r="B4871" s="148" t="s">
        <v>24120</v>
      </c>
      <c r="C4871" s="220" t="s">
        <v>7</v>
      </c>
      <c r="D4871" s="219" t="s">
        <v>28315</v>
      </c>
    </row>
    <row r="4872" spans="1:4" ht="13.5">
      <c r="A4872" s="148">
        <v>101135</v>
      </c>
      <c r="B4872" s="148" t="s">
        <v>24121</v>
      </c>
      <c r="C4872" s="220" t="s">
        <v>7</v>
      </c>
      <c r="D4872" s="219" t="s">
        <v>32615</v>
      </c>
    </row>
    <row r="4873" spans="1:4" ht="13.5">
      <c r="A4873" s="148">
        <v>101136</v>
      </c>
      <c r="B4873" s="148" t="s">
        <v>24122</v>
      </c>
      <c r="C4873" s="220" t="s">
        <v>7</v>
      </c>
      <c r="D4873" s="219" t="s">
        <v>27817</v>
      </c>
    </row>
    <row r="4874" spans="1:4" ht="13.5">
      <c r="A4874" s="148">
        <v>101137</v>
      </c>
      <c r="B4874" s="148" t="s">
        <v>24123</v>
      </c>
      <c r="C4874" s="220" t="s">
        <v>7</v>
      </c>
      <c r="D4874" s="219" t="s">
        <v>29176</v>
      </c>
    </row>
    <row r="4875" spans="1:4" ht="13.5">
      <c r="A4875" s="148">
        <v>101138</v>
      </c>
      <c r="B4875" s="148" t="s">
        <v>24124</v>
      </c>
      <c r="C4875" s="220" t="s">
        <v>7</v>
      </c>
      <c r="D4875" s="219" t="s">
        <v>29299</v>
      </c>
    </row>
    <row r="4876" spans="1:4" ht="13.5">
      <c r="A4876" s="148">
        <v>101139</v>
      </c>
      <c r="B4876" s="148" t="s">
        <v>24125</v>
      </c>
      <c r="C4876" s="220" t="s">
        <v>7</v>
      </c>
      <c r="D4876" s="219" t="s">
        <v>27409</v>
      </c>
    </row>
    <row r="4877" spans="1:4" ht="13.5">
      <c r="A4877" s="148">
        <v>101140</v>
      </c>
      <c r="B4877" s="148" t="s">
        <v>24126</v>
      </c>
      <c r="C4877" s="220" t="s">
        <v>7</v>
      </c>
      <c r="D4877" s="219" t="s">
        <v>32539</v>
      </c>
    </row>
    <row r="4878" spans="1:4" ht="13.5">
      <c r="A4878" s="148">
        <v>101141</v>
      </c>
      <c r="B4878" s="148" t="s">
        <v>24127</v>
      </c>
      <c r="C4878" s="220" t="s">
        <v>7</v>
      </c>
      <c r="D4878" s="219" t="s">
        <v>28093</v>
      </c>
    </row>
    <row r="4879" spans="1:4" ht="13.5">
      <c r="A4879" s="148">
        <v>101142</v>
      </c>
      <c r="B4879" s="148" t="s">
        <v>24128</v>
      </c>
      <c r="C4879" s="220" t="s">
        <v>7</v>
      </c>
      <c r="D4879" s="219" t="s">
        <v>27590</v>
      </c>
    </row>
    <row r="4880" spans="1:4" ht="13.5">
      <c r="A4880" s="148">
        <v>101143</v>
      </c>
      <c r="B4880" s="148" t="s">
        <v>24129</v>
      </c>
      <c r="C4880" s="220" t="s">
        <v>7</v>
      </c>
      <c r="D4880" s="219" t="s">
        <v>27095</v>
      </c>
    </row>
    <row r="4881" spans="1:4" ht="13.5">
      <c r="A4881" s="148">
        <v>101144</v>
      </c>
      <c r="B4881" s="148" t="s">
        <v>24130</v>
      </c>
      <c r="C4881" s="220" t="s">
        <v>7</v>
      </c>
      <c r="D4881" s="219" t="s">
        <v>28109</v>
      </c>
    </row>
    <row r="4882" spans="1:4" ht="13.5">
      <c r="A4882" s="148">
        <v>101145</v>
      </c>
      <c r="B4882" s="148" t="s">
        <v>24131</v>
      </c>
      <c r="C4882" s="220" t="s">
        <v>7</v>
      </c>
      <c r="D4882" s="219" t="s">
        <v>33303</v>
      </c>
    </row>
    <row r="4883" spans="1:4" ht="13.5">
      <c r="A4883" s="148">
        <v>101146</v>
      </c>
      <c r="B4883" s="148" t="s">
        <v>24132</v>
      </c>
      <c r="C4883" s="220" t="s">
        <v>7</v>
      </c>
      <c r="D4883" s="219" t="s">
        <v>28724</v>
      </c>
    </row>
    <row r="4884" spans="1:4" ht="13.5">
      <c r="A4884" s="148">
        <v>101147</v>
      </c>
      <c r="B4884" s="148" t="s">
        <v>24133</v>
      </c>
      <c r="C4884" s="220" t="s">
        <v>7</v>
      </c>
      <c r="D4884" s="219" t="s">
        <v>28213</v>
      </c>
    </row>
    <row r="4885" spans="1:4" ht="13.5">
      <c r="A4885" s="148">
        <v>101148</v>
      </c>
      <c r="B4885" s="148" t="s">
        <v>24134</v>
      </c>
      <c r="C4885" s="220" t="s">
        <v>7</v>
      </c>
      <c r="D4885" s="219" t="s">
        <v>33173</v>
      </c>
    </row>
    <row r="4886" spans="1:4" ht="13.5">
      <c r="A4886" s="148">
        <v>101149</v>
      </c>
      <c r="B4886" s="148" t="s">
        <v>24135</v>
      </c>
      <c r="C4886" s="220" t="s">
        <v>7</v>
      </c>
      <c r="D4886" s="219" t="s">
        <v>33094</v>
      </c>
    </row>
    <row r="4887" spans="1:4" ht="13.5">
      <c r="A4887" s="148">
        <v>101150</v>
      </c>
      <c r="B4887" s="148" t="s">
        <v>24136</v>
      </c>
      <c r="C4887" s="220" t="s">
        <v>7</v>
      </c>
      <c r="D4887" s="219" t="s">
        <v>34102</v>
      </c>
    </row>
    <row r="4888" spans="1:4" ht="13.5">
      <c r="A4888" s="148">
        <v>101151</v>
      </c>
      <c r="B4888" s="148" t="s">
        <v>24137</v>
      </c>
      <c r="C4888" s="220" t="s">
        <v>7</v>
      </c>
      <c r="D4888" s="219" t="s">
        <v>34103</v>
      </c>
    </row>
    <row r="4889" spans="1:4" ht="13.5">
      <c r="A4889" s="148">
        <v>101152</v>
      </c>
      <c r="B4889" s="148" t="s">
        <v>24138</v>
      </c>
      <c r="C4889" s="220" t="s">
        <v>7</v>
      </c>
      <c r="D4889" s="219" t="s">
        <v>29557</v>
      </c>
    </row>
    <row r="4890" spans="1:4" ht="13.5">
      <c r="A4890" s="148">
        <v>101153</v>
      </c>
      <c r="B4890" s="148" t="s">
        <v>24139</v>
      </c>
      <c r="C4890" s="220" t="s">
        <v>7</v>
      </c>
      <c r="D4890" s="219" t="s">
        <v>27991</v>
      </c>
    </row>
    <row r="4891" spans="1:4" ht="13.5">
      <c r="A4891" s="148">
        <v>101206</v>
      </c>
      <c r="B4891" s="148" t="s">
        <v>23680</v>
      </c>
      <c r="C4891" s="220" t="s">
        <v>7</v>
      </c>
      <c r="D4891" s="219" t="s">
        <v>27092</v>
      </c>
    </row>
    <row r="4892" spans="1:4" ht="13.5">
      <c r="A4892" s="148">
        <v>101207</v>
      </c>
      <c r="B4892" s="148" t="s">
        <v>23681</v>
      </c>
      <c r="C4892" s="220" t="s">
        <v>7</v>
      </c>
      <c r="D4892" s="219" t="s">
        <v>26500</v>
      </c>
    </row>
    <row r="4893" spans="1:4" ht="13.5">
      <c r="A4893" s="148">
        <v>101208</v>
      </c>
      <c r="B4893" s="148" t="s">
        <v>23682</v>
      </c>
      <c r="C4893" s="220" t="s">
        <v>7</v>
      </c>
      <c r="D4893" s="219" t="s">
        <v>30050</v>
      </c>
    </row>
    <row r="4894" spans="1:4" ht="13.5">
      <c r="A4894" s="148">
        <v>101209</v>
      </c>
      <c r="B4894" s="148" t="s">
        <v>23683</v>
      </c>
      <c r="C4894" s="220" t="s">
        <v>7</v>
      </c>
      <c r="D4894" s="219" t="s">
        <v>28945</v>
      </c>
    </row>
    <row r="4895" spans="1:4" ht="13.5">
      <c r="A4895" s="148">
        <v>101210</v>
      </c>
      <c r="B4895" s="148" t="s">
        <v>23684</v>
      </c>
      <c r="C4895" s="220" t="s">
        <v>7</v>
      </c>
      <c r="D4895" s="219" t="s">
        <v>34104</v>
      </c>
    </row>
    <row r="4896" spans="1:4" ht="13.5">
      <c r="A4896" s="148">
        <v>101211</v>
      </c>
      <c r="B4896" s="148" t="s">
        <v>23685</v>
      </c>
      <c r="C4896" s="220" t="s">
        <v>7</v>
      </c>
      <c r="D4896" s="219" t="s">
        <v>28318</v>
      </c>
    </row>
    <row r="4897" spans="1:4" ht="13.5">
      <c r="A4897" s="148">
        <v>101212</v>
      </c>
      <c r="B4897" s="148" t="s">
        <v>23686</v>
      </c>
      <c r="C4897" s="220" t="s">
        <v>7</v>
      </c>
      <c r="D4897" s="219" t="s">
        <v>27371</v>
      </c>
    </row>
    <row r="4898" spans="1:4" ht="13.5">
      <c r="A4898" s="148">
        <v>101213</v>
      </c>
      <c r="B4898" s="148" t="s">
        <v>23687</v>
      </c>
      <c r="C4898" s="220" t="s">
        <v>7</v>
      </c>
      <c r="D4898" s="219" t="s">
        <v>26712</v>
      </c>
    </row>
    <row r="4899" spans="1:4" ht="13.5">
      <c r="A4899" s="148">
        <v>101214</v>
      </c>
      <c r="B4899" s="148" t="s">
        <v>23688</v>
      </c>
      <c r="C4899" s="220" t="s">
        <v>7</v>
      </c>
      <c r="D4899" s="219" t="s">
        <v>34105</v>
      </c>
    </row>
    <row r="4900" spans="1:4" ht="13.5">
      <c r="A4900" s="148">
        <v>101215</v>
      </c>
      <c r="B4900" s="148" t="s">
        <v>23689</v>
      </c>
      <c r="C4900" s="220" t="s">
        <v>7</v>
      </c>
      <c r="D4900" s="219" t="s">
        <v>33318</v>
      </c>
    </row>
    <row r="4901" spans="1:4" ht="13.5">
      <c r="A4901" s="148">
        <v>101216</v>
      </c>
      <c r="B4901" s="148" t="s">
        <v>23690</v>
      </c>
      <c r="C4901" s="220" t="s">
        <v>7</v>
      </c>
      <c r="D4901" s="219" t="s">
        <v>26526</v>
      </c>
    </row>
    <row r="4902" spans="1:4" ht="13.5">
      <c r="A4902" s="148">
        <v>101217</v>
      </c>
      <c r="B4902" s="148" t="s">
        <v>23691</v>
      </c>
      <c r="C4902" s="220" t="s">
        <v>7</v>
      </c>
      <c r="D4902" s="219" t="s">
        <v>34106</v>
      </c>
    </row>
    <row r="4903" spans="1:4" ht="13.5">
      <c r="A4903" s="148">
        <v>101218</v>
      </c>
      <c r="B4903" s="148" t="s">
        <v>23692</v>
      </c>
      <c r="C4903" s="220" t="s">
        <v>7</v>
      </c>
      <c r="D4903" s="219" t="s">
        <v>34107</v>
      </c>
    </row>
    <row r="4904" spans="1:4" ht="13.5">
      <c r="A4904" s="148">
        <v>101219</v>
      </c>
      <c r="B4904" s="148" t="s">
        <v>23693</v>
      </c>
      <c r="C4904" s="220" t="s">
        <v>7</v>
      </c>
      <c r="D4904" s="219" t="s">
        <v>34108</v>
      </c>
    </row>
    <row r="4905" spans="1:4" ht="13.5">
      <c r="A4905" s="148">
        <v>101220</v>
      </c>
      <c r="B4905" s="148" t="s">
        <v>23694</v>
      </c>
      <c r="C4905" s="220" t="s">
        <v>7</v>
      </c>
      <c r="D4905" s="219" t="s">
        <v>26421</v>
      </c>
    </row>
    <row r="4906" spans="1:4" ht="13.5">
      <c r="A4906" s="148">
        <v>101221</v>
      </c>
      <c r="B4906" s="148" t="s">
        <v>23695</v>
      </c>
      <c r="C4906" s="220" t="s">
        <v>7</v>
      </c>
      <c r="D4906" s="219" t="s">
        <v>27660</v>
      </c>
    </row>
    <row r="4907" spans="1:4" ht="13.5">
      <c r="A4907" s="148">
        <v>101222</v>
      </c>
      <c r="B4907" s="148" t="s">
        <v>23696</v>
      </c>
      <c r="C4907" s="220" t="s">
        <v>7</v>
      </c>
      <c r="D4907" s="219" t="s">
        <v>28452</v>
      </c>
    </row>
    <row r="4908" spans="1:4" ht="13.5">
      <c r="A4908" s="148">
        <v>101223</v>
      </c>
      <c r="B4908" s="148" t="s">
        <v>23697</v>
      </c>
      <c r="C4908" s="220" t="s">
        <v>7</v>
      </c>
      <c r="D4908" s="219" t="s">
        <v>28900</v>
      </c>
    </row>
    <row r="4909" spans="1:4" ht="13.5">
      <c r="A4909" s="148">
        <v>101224</v>
      </c>
      <c r="B4909" s="148" t="s">
        <v>23698</v>
      </c>
      <c r="C4909" s="220" t="s">
        <v>7</v>
      </c>
      <c r="D4909" s="219" t="s">
        <v>28251</v>
      </c>
    </row>
    <row r="4910" spans="1:4" ht="13.5">
      <c r="A4910" s="148">
        <v>101225</v>
      </c>
      <c r="B4910" s="148" t="s">
        <v>23699</v>
      </c>
      <c r="C4910" s="220" t="s">
        <v>7</v>
      </c>
      <c r="D4910" s="219" t="s">
        <v>28104</v>
      </c>
    </row>
    <row r="4911" spans="1:4" ht="13.5">
      <c r="A4911" s="148">
        <v>101226</v>
      </c>
      <c r="B4911" s="148" t="s">
        <v>23700</v>
      </c>
      <c r="C4911" s="220" t="s">
        <v>7</v>
      </c>
      <c r="D4911" s="219" t="s">
        <v>32501</v>
      </c>
    </row>
    <row r="4912" spans="1:4" ht="13.5">
      <c r="A4912" s="148">
        <v>101227</v>
      </c>
      <c r="B4912" s="148" t="s">
        <v>23701</v>
      </c>
      <c r="C4912" s="220" t="s">
        <v>7</v>
      </c>
      <c r="D4912" s="219" t="s">
        <v>29405</v>
      </c>
    </row>
    <row r="4913" spans="1:4" ht="13.5">
      <c r="A4913" s="148">
        <v>101228</v>
      </c>
      <c r="B4913" s="148" t="s">
        <v>23702</v>
      </c>
      <c r="C4913" s="220" t="s">
        <v>7</v>
      </c>
      <c r="D4913" s="219" t="s">
        <v>34109</v>
      </c>
    </row>
    <row r="4914" spans="1:4" ht="13.5">
      <c r="A4914" s="148">
        <v>101229</v>
      </c>
      <c r="B4914" s="148" t="s">
        <v>23703</v>
      </c>
      <c r="C4914" s="220" t="s">
        <v>7</v>
      </c>
      <c r="D4914" s="219" t="s">
        <v>34110</v>
      </c>
    </row>
    <row r="4915" spans="1:4" ht="13.5">
      <c r="A4915" s="148">
        <v>101230</v>
      </c>
      <c r="B4915" s="148" t="s">
        <v>23704</v>
      </c>
      <c r="C4915" s="220" t="s">
        <v>7</v>
      </c>
      <c r="D4915" s="219" t="s">
        <v>32519</v>
      </c>
    </row>
    <row r="4916" spans="1:4" ht="13.5">
      <c r="A4916" s="148">
        <v>101231</v>
      </c>
      <c r="B4916" s="148" t="s">
        <v>23705</v>
      </c>
      <c r="C4916" s="220" t="s">
        <v>7</v>
      </c>
      <c r="D4916" s="219" t="s">
        <v>34111</v>
      </c>
    </row>
    <row r="4917" spans="1:4" ht="13.5">
      <c r="A4917" s="148">
        <v>101232</v>
      </c>
      <c r="B4917" s="148" t="s">
        <v>23706</v>
      </c>
      <c r="C4917" s="220" t="s">
        <v>7</v>
      </c>
      <c r="D4917" s="219" t="s">
        <v>26801</v>
      </c>
    </row>
    <row r="4918" spans="1:4" ht="13.5">
      <c r="A4918" s="148">
        <v>101233</v>
      </c>
      <c r="B4918" s="148" t="s">
        <v>23707</v>
      </c>
      <c r="C4918" s="220" t="s">
        <v>7</v>
      </c>
      <c r="D4918" s="219" t="s">
        <v>34112</v>
      </c>
    </row>
    <row r="4919" spans="1:4" ht="13.5">
      <c r="A4919" s="148">
        <v>101234</v>
      </c>
      <c r="B4919" s="148" t="s">
        <v>23708</v>
      </c>
      <c r="C4919" s="220" t="s">
        <v>7</v>
      </c>
      <c r="D4919" s="219" t="s">
        <v>28212</v>
      </c>
    </row>
    <row r="4920" spans="1:4" ht="13.5">
      <c r="A4920" s="148">
        <v>101235</v>
      </c>
      <c r="B4920" s="148" t="s">
        <v>23709</v>
      </c>
      <c r="C4920" s="220" t="s">
        <v>7</v>
      </c>
      <c r="D4920" s="219" t="s">
        <v>34113</v>
      </c>
    </row>
    <row r="4921" spans="1:4" ht="13.5">
      <c r="A4921" s="148">
        <v>101236</v>
      </c>
      <c r="B4921" s="148" t="s">
        <v>23710</v>
      </c>
      <c r="C4921" s="220" t="s">
        <v>7</v>
      </c>
      <c r="D4921" s="219" t="s">
        <v>27076</v>
      </c>
    </row>
    <row r="4922" spans="1:4" ht="13.5">
      <c r="A4922" s="148">
        <v>101237</v>
      </c>
      <c r="B4922" s="148" t="s">
        <v>23711</v>
      </c>
      <c r="C4922" s="220" t="s">
        <v>7</v>
      </c>
      <c r="D4922" s="219" t="s">
        <v>34114</v>
      </c>
    </row>
    <row r="4923" spans="1:4" ht="13.5">
      <c r="A4923" s="148">
        <v>101238</v>
      </c>
      <c r="B4923" s="148" t="s">
        <v>23712</v>
      </c>
      <c r="C4923" s="220" t="s">
        <v>7</v>
      </c>
      <c r="D4923" s="219" t="s">
        <v>27625</v>
      </c>
    </row>
    <row r="4924" spans="1:4" ht="13.5">
      <c r="A4924" s="148">
        <v>101239</v>
      </c>
      <c r="B4924" s="148" t="s">
        <v>23713</v>
      </c>
      <c r="C4924" s="220" t="s">
        <v>7</v>
      </c>
      <c r="D4924" s="219" t="s">
        <v>34115</v>
      </c>
    </row>
    <row r="4925" spans="1:4" ht="13.5">
      <c r="A4925" s="148">
        <v>101240</v>
      </c>
      <c r="B4925" s="148" t="s">
        <v>23714</v>
      </c>
      <c r="C4925" s="220" t="s">
        <v>7</v>
      </c>
      <c r="D4925" s="219" t="s">
        <v>27004</v>
      </c>
    </row>
    <row r="4926" spans="1:4" ht="13.5">
      <c r="A4926" s="148">
        <v>101241</v>
      </c>
      <c r="B4926" s="148" t="s">
        <v>23715</v>
      </c>
      <c r="C4926" s="220" t="s">
        <v>7</v>
      </c>
      <c r="D4926" s="219" t="s">
        <v>28959</v>
      </c>
    </row>
    <row r="4927" spans="1:4" ht="13.5">
      <c r="A4927" s="148">
        <v>101242</v>
      </c>
      <c r="B4927" s="148" t="s">
        <v>23716</v>
      </c>
      <c r="C4927" s="220" t="s">
        <v>7</v>
      </c>
      <c r="D4927" s="219" t="s">
        <v>28082</v>
      </c>
    </row>
    <row r="4928" spans="1:4" ht="13.5">
      <c r="A4928" s="148">
        <v>101243</v>
      </c>
      <c r="B4928" s="148" t="s">
        <v>23717</v>
      </c>
      <c r="C4928" s="220" t="s">
        <v>7</v>
      </c>
      <c r="D4928" s="219" t="s">
        <v>27603</v>
      </c>
    </row>
    <row r="4929" spans="1:4" ht="13.5">
      <c r="A4929" s="148">
        <v>101244</v>
      </c>
      <c r="B4929" s="148" t="s">
        <v>23718</v>
      </c>
      <c r="C4929" s="220" t="s">
        <v>7</v>
      </c>
      <c r="D4929" s="219" t="s">
        <v>30399</v>
      </c>
    </row>
    <row r="4930" spans="1:4" ht="13.5">
      <c r="A4930" s="148">
        <v>101245</v>
      </c>
      <c r="B4930" s="148" t="s">
        <v>23719</v>
      </c>
      <c r="C4930" s="220" t="s">
        <v>7</v>
      </c>
      <c r="D4930" s="219" t="s">
        <v>34116</v>
      </c>
    </row>
    <row r="4931" spans="1:4" ht="13.5">
      <c r="A4931" s="148">
        <v>101246</v>
      </c>
      <c r="B4931" s="148" t="s">
        <v>23720</v>
      </c>
      <c r="C4931" s="220" t="s">
        <v>7</v>
      </c>
      <c r="D4931" s="219" t="s">
        <v>34117</v>
      </c>
    </row>
    <row r="4932" spans="1:4" ht="13.5">
      <c r="A4932" s="148">
        <v>101247</v>
      </c>
      <c r="B4932" s="148" t="s">
        <v>23721</v>
      </c>
      <c r="C4932" s="220" t="s">
        <v>7</v>
      </c>
      <c r="D4932" s="219" t="s">
        <v>34118</v>
      </c>
    </row>
    <row r="4933" spans="1:4" ht="13.5">
      <c r="A4933" s="148">
        <v>101248</v>
      </c>
      <c r="B4933" s="148" t="s">
        <v>23722</v>
      </c>
      <c r="C4933" s="220" t="s">
        <v>7</v>
      </c>
      <c r="D4933" s="219" t="s">
        <v>32308</v>
      </c>
    </row>
    <row r="4934" spans="1:4" ht="13.5">
      <c r="A4934" s="148">
        <v>101249</v>
      </c>
      <c r="B4934" s="148" t="s">
        <v>23723</v>
      </c>
      <c r="C4934" s="220" t="s">
        <v>7</v>
      </c>
      <c r="D4934" s="219" t="s">
        <v>34119</v>
      </c>
    </row>
    <row r="4935" spans="1:4" ht="13.5">
      <c r="A4935" s="148">
        <v>101250</v>
      </c>
      <c r="B4935" s="148" t="s">
        <v>23724</v>
      </c>
      <c r="C4935" s="220" t="s">
        <v>7</v>
      </c>
      <c r="D4935" s="219" t="s">
        <v>34120</v>
      </c>
    </row>
    <row r="4936" spans="1:4" ht="13.5">
      <c r="A4936" s="148">
        <v>101251</v>
      </c>
      <c r="B4936" s="148" t="s">
        <v>23725</v>
      </c>
      <c r="C4936" s="220" t="s">
        <v>7</v>
      </c>
      <c r="D4936" s="219" t="s">
        <v>32279</v>
      </c>
    </row>
    <row r="4937" spans="1:4" ht="13.5">
      <c r="A4937" s="148">
        <v>101252</v>
      </c>
      <c r="B4937" s="148" t="s">
        <v>23726</v>
      </c>
      <c r="C4937" s="220" t="s">
        <v>7</v>
      </c>
      <c r="D4937" s="219" t="s">
        <v>32011</v>
      </c>
    </row>
    <row r="4938" spans="1:4" ht="13.5">
      <c r="A4938" s="148">
        <v>101253</v>
      </c>
      <c r="B4938" s="148" t="s">
        <v>23727</v>
      </c>
      <c r="C4938" s="220" t="s">
        <v>7</v>
      </c>
      <c r="D4938" s="219" t="s">
        <v>34121</v>
      </c>
    </row>
    <row r="4939" spans="1:4" ht="13.5">
      <c r="A4939" s="148">
        <v>101254</v>
      </c>
      <c r="B4939" s="148" t="s">
        <v>23728</v>
      </c>
      <c r="C4939" s="220" t="s">
        <v>7</v>
      </c>
      <c r="D4939" s="219" t="s">
        <v>33155</v>
      </c>
    </row>
    <row r="4940" spans="1:4" ht="13.5">
      <c r="A4940" s="148">
        <v>101255</v>
      </c>
      <c r="B4940" s="148" t="s">
        <v>23729</v>
      </c>
      <c r="C4940" s="220" t="s">
        <v>7</v>
      </c>
      <c r="D4940" s="219" t="s">
        <v>28279</v>
      </c>
    </row>
    <row r="4941" spans="1:4" ht="13.5">
      <c r="A4941" s="148">
        <v>101256</v>
      </c>
      <c r="B4941" s="148" t="s">
        <v>23730</v>
      </c>
      <c r="C4941" s="220" t="s">
        <v>7</v>
      </c>
      <c r="D4941" s="219" t="s">
        <v>34122</v>
      </c>
    </row>
    <row r="4942" spans="1:4" ht="13.5">
      <c r="A4942" s="148">
        <v>101257</v>
      </c>
      <c r="B4942" s="148" t="s">
        <v>23731</v>
      </c>
      <c r="C4942" s="220" t="s">
        <v>7</v>
      </c>
      <c r="D4942" s="219" t="s">
        <v>26416</v>
      </c>
    </row>
    <row r="4943" spans="1:4" ht="13.5">
      <c r="A4943" s="148">
        <v>101258</v>
      </c>
      <c r="B4943" s="148" t="s">
        <v>23732</v>
      </c>
      <c r="C4943" s="220" t="s">
        <v>7</v>
      </c>
      <c r="D4943" s="219" t="s">
        <v>31379</v>
      </c>
    </row>
    <row r="4944" spans="1:4" ht="13.5">
      <c r="A4944" s="148">
        <v>101259</v>
      </c>
      <c r="B4944" s="148" t="s">
        <v>23733</v>
      </c>
      <c r="C4944" s="220" t="s">
        <v>7</v>
      </c>
      <c r="D4944" s="219" t="s">
        <v>31333</v>
      </c>
    </row>
    <row r="4945" spans="1:4" ht="13.5">
      <c r="A4945" s="148">
        <v>101260</v>
      </c>
      <c r="B4945" s="148" t="s">
        <v>23734</v>
      </c>
      <c r="C4945" s="220" t="s">
        <v>7</v>
      </c>
      <c r="D4945" s="219" t="s">
        <v>28339</v>
      </c>
    </row>
    <row r="4946" spans="1:4" ht="13.5">
      <c r="A4946" s="148">
        <v>101261</v>
      </c>
      <c r="B4946" s="148" t="s">
        <v>23735</v>
      </c>
      <c r="C4946" s="220" t="s">
        <v>7</v>
      </c>
      <c r="D4946" s="219" t="s">
        <v>32288</v>
      </c>
    </row>
    <row r="4947" spans="1:4" ht="13.5">
      <c r="A4947" s="148">
        <v>101262</v>
      </c>
      <c r="B4947" s="148" t="s">
        <v>23736</v>
      </c>
      <c r="C4947" s="220" t="s">
        <v>7</v>
      </c>
      <c r="D4947" s="219" t="s">
        <v>32270</v>
      </c>
    </row>
    <row r="4948" spans="1:4" ht="13.5">
      <c r="A4948" s="148">
        <v>101263</v>
      </c>
      <c r="B4948" s="148" t="s">
        <v>23737</v>
      </c>
      <c r="C4948" s="220" t="s">
        <v>7</v>
      </c>
      <c r="D4948" s="219" t="s">
        <v>34123</v>
      </c>
    </row>
    <row r="4949" spans="1:4" ht="13.5">
      <c r="A4949" s="148">
        <v>101264</v>
      </c>
      <c r="B4949" s="148" t="s">
        <v>23738</v>
      </c>
      <c r="C4949" s="220" t="s">
        <v>7</v>
      </c>
      <c r="D4949" s="219" t="s">
        <v>34124</v>
      </c>
    </row>
    <row r="4950" spans="1:4" ht="13.5">
      <c r="A4950" s="148">
        <v>101265</v>
      </c>
      <c r="B4950" s="148" t="s">
        <v>23739</v>
      </c>
      <c r="C4950" s="220" t="s">
        <v>7</v>
      </c>
      <c r="D4950" s="219" t="s">
        <v>28915</v>
      </c>
    </row>
    <row r="4951" spans="1:4" ht="13.5">
      <c r="A4951" s="148">
        <v>101266</v>
      </c>
      <c r="B4951" s="148" t="s">
        <v>23740</v>
      </c>
      <c r="C4951" s="220" t="s">
        <v>7</v>
      </c>
      <c r="D4951" s="219" t="s">
        <v>31304</v>
      </c>
    </row>
    <row r="4952" spans="1:4" ht="13.5">
      <c r="A4952" s="148">
        <v>101267</v>
      </c>
      <c r="B4952" s="148" t="s">
        <v>23741</v>
      </c>
      <c r="C4952" s="220" t="s">
        <v>7</v>
      </c>
      <c r="D4952" s="219" t="s">
        <v>34125</v>
      </c>
    </row>
    <row r="4953" spans="1:4" ht="13.5">
      <c r="A4953" s="148">
        <v>101268</v>
      </c>
      <c r="B4953" s="148" t="s">
        <v>23742</v>
      </c>
      <c r="C4953" s="220" t="s">
        <v>7</v>
      </c>
      <c r="D4953" s="219" t="s">
        <v>31041</v>
      </c>
    </row>
    <row r="4954" spans="1:4" ht="13.5">
      <c r="A4954" s="148">
        <v>101269</v>
      </c>
      <c r="B4954" s="148" t="s">
        <v>23743</v>
      </c>
      <c r="C4954" s="220" t="s">
        <v>7</v>
      </c>
      <c r="D4954" s="219" t="s">
        <v>34126</v>
      </c>
    </row>
    <row r="4955" spans="1:4" ht="13.5">
      <c r="A4955" s="148">
        <v>101270</v>
      </c>
      <c r="B4955" s="148" t="s">
        <v>23744</v>
      </c>
      <c r="C4955" s="220" t="s">
        <v>7</v>
      </c>
      <c r="D4955" s="219" t="s">
        <v>28352</v>
      </c>
    </row>
    <row r="4956" spans="1:4" ht="13.5">
      <c r="A4956" s="148">
        <v>101271</v>
      </c>
      <c r="B4956" s="148" t="s">
        <v>23745</v>
      </c>
      <c r="C4956" s="220" t="s">
        <v>7</v>
      </c>
      <c r="D4956" s="219" t="s">
        <v>29043</v>
      </c>
    </row>
    <row r="4957" spans="1:4" ht="13.5">
      <c r="A4957" s="148">
        <v>101272</v>
      </c>
      <c r="B4957" s="148" t="s">
        <v>23746</v>
      </c>
      <c r="C4957" s="220" t="s">
        <v>7</v>
      </c>
      <c r="D4957" s="219" t="s">
        <v>34127</v>
      </c>
    </row>
    <row r="4958" spans="1:4" ht="13.5">
      <c r="A4958" s="148">
        <v>101273</v>
      </c>
      <c r="B4958" s="148" t="s">
        <v>23747</v>
      </c>
      <c r="C4958" s="220" t="s">
        <v>7</v>
      </c>
      <c r="D4958" s="219" t="s">
        <v>26418</v>
      </c>
    </row>
    <row r="4959" spans="1:4" ht="13.5">
      <c r="A4959" s="148">
        <v>101274</v>
      </c>
      <c r="B4959" s="148" t="s">
        <v>23748</v>
      </c>
      <c r="C4959" s="220" t="s">
        <v>7</v>
      </c>
      <c r="D4959" s="219" t="s">
        <v>26422</v>
      </c>
    </row>
    <row r="4960" spans="1:4" ht="13.5">
      <c r="A4960" s="148">
        <v>101275</v>
      </c>
      <c r="B4960" s="148" t="s">
        <v>23749</v>
      </c>
      <c r="C4960" s="220" t="s">
        <v>7</v>
      </c>
      <c r="D4960" s="219" t="s">
        <v>28052</v>
      </c>
    </row>
    <row r="4961" spans="1:4" ht="13.5">
      <c r="A4961" s="148">
        <v>101276</v>
      </c>
      <c r="B4961" s="148" t="s">
        <v>23750</v>
      </c>
      <c r="C4961" s="220" t="s">
        <v>7</v>
      </c>
      <c r="D4961" s="219" t="s">
        <v>28201</v>
      </c>
    </row>
    <row r="4962" spans="1:4" ht="13.5">
      <c r="A4962" s="148">
        <v>101277</v>
      </c>
      <c r="B4962" s="148" t="s">
        <v>23751</v>
      </c>
      <c r="C4962" s="220" t="s">
        <v>7</v>
      </c>
      <c r="D4962" s="219" t="s">
        <v>26735</v>
      </c>
    </row>
    <row r="4963" spans="1:4" ht="13.5">
      <c r="A4963" s="148">
        <v>102354</v>
      </c>
      <c r="B4963" s="148" t="s">
        <v>30688</v>
      </c>
      <c r="C4963" s="220" t="s">
        <v>7</v>
      </c>
      <c r="D4963" s="219" t="s">
        <v>34128</v>
      </c>
    </row>
    <row r="4964" spans="1:4" ht="13.5">
      <c r="A4964" s="148">
        <v>102355</v>
      </c>
      <c r="B4964" s="148" t="s">
        <v>30689</v>
      </c>
      <c r="C4964" s="220" t="s">
        <v>7</v>
      </c>
      <c r="D4964" s="219" t="s">
        <v>34129</v>
      </c>
    </row>
    <row r="4965" spans="1:4" ht="13.5">
      <c r="A4965" s="148">
        <v>102360</v>
      </c>
      <c r="B4965" s="148" t="s">
        <v>30690</v>
      </c>
      <c r="C4965" s="220" t="s">
        <v>7</v>
      </c>
      <c r="D4965" s="219" t="s">
        <v>34130</v>
      </c>
    </row>
    <row r="4966" spans="1:4" ht="13.5">
      <c r="A4966" s="148">
        <v>102361</v>
      </c>
      <c r="B4966" s="148" t="s">
        <v>30691</v>
      </c>
      <c r="C4966" s="220" t="s">
        <v>7</v>
      </c>
      <c r="D4966" s="219" t="s">
        <v>28581</v>
      </c>
    </row>
    <row r="4967" spans="1:4" ht="13.5">
      <c r="A4967" s="148">
        <v>90082</v>
      </c>
      <c r="B4967" s="148" t="s">
        <v>25701</v>
      </c>
      <c r="C4967" s="220" t="s">
        <v>7</v>
      </c>
      <c r="D4967" s="219" t="s">
        <v>27401</v>
      </c>
    </row>
    <row r="4968" spans="1:4" ht="13.5">
      <c r="A4968" s="148">
        <v>90084</v>
      </c>
      <c r="B4968" s="148" t="s">
        <v>25702</v>
      </c>
      <c r="C4968" s="220" t="s">
        <v>7</v>
      </c>
      <c r="D4968" s="219" t="s">
        <v>28570</v>
      </c>
    </row>
    <row r="4969" spans="1:4" ht="13.5">
      <c r="A4969" s="148">
        <v>90086</v>
      </c>
      <c r="B4969" s="148" t="s">
        <v>25703</v>
      </c>
      <c r="C4969" s="220" t="s">
        <v>7</v>
      </c>
      <c r="D4969" s="219" t="s">
        <v>28179</v>
      </c>
    </row>
    <row r="4970" spans="1:4" ht="13.5">
      <c r="A4970" s="148">
        <v>90087</v>
      </c>
      <c r="B4970" s="148" t="s">
        <v>25704</v>
      </c>
      <c r="C4970" s="220" t="s">
        <v>7</v>
      </c>
      <c r="D4970" s="219" t="s">
        <v>32487</v>
      </c>
    </row>
    <row r="4971" spans="1:4" ht="13.5">
      <c r="A4971" s="148">
        <v>90090</v>
      </c>
      <c r="B4971" s="148" t="s">
        <v>25705</v>
      </c>
      <c r="C4971" s="220" t="s">
        <v>7</v>
      </c>
      <c r="D4971" s="219" t="s">
        <v>34131</v>
      </c>
    </row>
    <row r="4972" spans="1:4" ht="13.5">
      <c r="A4972" s="148">
        <v>90091</v>
      </c>
      <c r="B4972" s="148" t="s">
        <v>25706</v>
      </c>
      <c r="C4972" s="220" t="s">
        <v>7</v>
      </c>
      <c r="D4972" s="219" t="s">
        <v>27941</v>
      </c>
    </row>
    <row r="4973" spans="1:4" ht="13.5">
      <c r="A4973" s="148">
        <v>90092</v>
      </c>
      <c r="B4973" s="148" t="s">
        <v>25707</v>
      </c>
      <c r="C4973" s="220" t="s">
        <v>7</v>
      </c>
      <c r="D4973" s="219" t="s">
        <v>27789</v>
      </c>
    </row>
    <row r="4974" spans="1:4" ht="13.5">
      <c r="A4974" s="148">
        <v>90094</v>
      </c>
      <c r="B4974" s="148" t="s">
        <v>25708</v>
      </c>
      <c r="C4974" s="220" t="s">
        <v>7</v>
      </c>
      <c r="D4974" s="219" t="s">
        <v>26852</v>
      </c>
    </row>
    <row r="4975" spans="1:4" ht="13.5">
      <c r="A4975" s="148">
        <v>90095</v>
      </c>
      <c r="B4975" s="148" t="s">
        <v>25709</v>
      </c>
      <c r="C4975" s="220" t="s">
        <v>7</v>
      </c>
      <c r="D4975" s="219" t="s">
        <v>28085</v>
      </c>
    </row>
    <row r="4976" spans="1:4" ht="13.5">
      <c r="A4976" s="148">
        <v>90098</v>
      </c>
      <c r="B4976" s="148" t="s">
        <v>25710</v>
      </c>
      <c r="C4976" s="220" t="s">
        <v>7</v>
      </c>
      <c r="D4976" s="219" t="s">
        <v>28756</v>
      </c>
    </row>
    <row r="4977" spans="1:4" ht="13.5">
      <c r="A4977" s="148">
        <v>90099</v>
      </c>
      <c r="B4977" s="148" t="s">
        <v>25711</v>
      </c>
      <c r="C4977" s="220" t="s">
        <v>7</v>
      </c>
      <c r="D4977" s="219" t="s">
        <v>33630</v>
      </c>
    </row>
    <row r="4978" spans="1:4" ht="13.5">
      <c r="A4978" s="148">
        <v>90100</v>
      </c>
      <c r="B4978" s="148" t="s">
        <v>25712</v>
      </c>
      <c r="C4978" s="220" t="s">
        <v>7</v>
      </c>
      <c r="D4978" s="219" t="s">
        <v>33182</v>
      </c>
    </row>
    <row r="4979" spans="1:4" ht="13.5">
      <c r="A4979" s="148">
        <v>90101</v>
      </c>
      <c r="B4979" s="148" t="s">
        <v>25713</v>
      </c>
      <c r="C4979" s="220" t="s">
        <v>7</v>
      </c>
      <c r="D4979" s="219" t="s">
        <v>34132</v>
      </c>
    </row>
    <row r="4980" spans="1:4" ht="13.5">
      <c r="A4980" s="148">
        <v>90102</v>
      </c>
      <c r="B4980" s="148" t="s">
        <v>25714</v>
      </c>
      <c r="C4980" s="220" t="s">
        <v>7</v>
      </c>
      <c r="D4980" s="219" t="s">
        <v>27665</v>
      </c>
    </row>
    <row r="4981" spans="1:4" ht="13.5">
      <c r="A4981" s="148">
        <v>90105</v>
      </c>
      <c r="B4981" s="148" t="s">
        <v>25715</v>
      </c>
      <c r="C4981" s="220" t="s">
        <v>7</v>
      </c>
      <c r="D4981" s="219" t="s">
        <v>27628</v>
      </c>
    </row>
    <row r="4982" spans="1:4" ht="13.5">
      <c r="A4982" s="148">
        <v>90106</v>
      </c>
      <c r="B4982" s="148" t="s">
        <v>25716</v>
      </c>
      <c r="C4982" s="220" t="s">
        <v>7</v>
      </c>
      <c r="D4982" s="219" t="s">
        <v>27334</v>
      </c>
    </row>
    <row r="4983" spans="1:4" ht="13.5">
      <c r="A4983" s="148">
        <v>90107</v>
      </c>
      <c r="B4983" s="148" t="s">
        <v>25717</v>
      </c>
      <c r="C4983" s="220" t="s">
        <v>7</v>
      </c>
      <c r="D4983" s="219" t="s">
        <v>29822</v>
      </c>
    </row>
    <row r="4984" spans="1:4" ht="13.5">
      <c r="A4984" s="148">
        <v>90108</v>
      </c>
      <c r="B4984" s="148" t="s">
        <v>25718</v>
      </c>
      <c r="C4984" s="220" t="s">
        <v>7</v>
      </c>
      <c r="D4984" s="219" t="s">
        <v>27746</v>
      </c>
    </row>
    <row r="4985" spans="1:4" ht="13.5">
      <c r="A4985" s="148">
        <v>93358</v>
      </c>
      <c r="B4985" s="148" t="s">
        <v>25719</v>
      </c>
      <c r="C4985" s="220" t="s">
        <v>7</v>
      </c>
      <c r="D4985" s="219" t="s">
        <v>34133</v>
      </c>
    </row>
    <row r="4986" spans="1:4" ht="13.5">
      <c r="A4986" s="148">
        <v>102276</v>
      </c>
      <c r="B4986" s="148" t="s">
        <v>25720</v>
      </c>
      <c r="C4986" s="220" t="s">
        <v>7</v>
      </c>
      <c r="D4986" s="219" t="s">
        <v>27585</v>
      </c>
    </row>
    <row r="4987" spans="1:4" ht="13.5">
      <c r="A4987" s="148">
        <v>102277</v>
      </c>
      <c r="B4987" s="148" t="s">
        <v>25721</v>
      </c>
      <c r="C4987" s="220" t="s">
        <v>7</v>
      </c>
      <c r="D4987" s="219" t="s">
        <v>31406</v>
      </c>
    </row>
    <row r="4988" spans="1:4" ht="13.5">
      <c r="A4988" s="148">
        <v>102278</v>
      </c>
      <c r="B4988" s="148" t="s">
        <v>25722</v>
      </c>
      <c r="C4988" s="220" t="s">
        <v>7</v>
      </c>
      <c r="D4988" s="219" t="s">
        <v>30350</v>
      </c>
    </row>
    <row r="4989" spans="1:4" ht="13.5">
      <c r="A4989" s="148">
        <v>102279</v>
      </c>
      <c r="B4989" s="148" t="s">
        <v>25723</v>
      </c>
      <c r="C4989" s="220" t="s">
        <v>7</v>
      </c>
      <c r="D4989" s="219" t="s">
        <v>34097</v>
      </c>
    </row>
    <row r="4990" spans="1:4" ht="13.5">
      <c r="A4990" s="148">
        <v>102280</v>
      </c>
      <c r="B4990" s="148" t="s">
        <v>25724</v>
      </c>
      <c r="C4990" s="220" t="s">
        <v>7</v>
      </c>
      <c r="D4990" s="219" t="s">
        <v>34134</v>
      </c>
    </row>
    <row r="4991" spans="1:4" ht="13.5">
      <c r="A4991" s="148">
        <v>102281</v>
      </c>
      <c r="B4991" s="148" t="s">
        <v>25725</v>
      </c>
      <c r="C4991" s="220" t="s">
        <v>7</v>
      </c>
      <c r="D4991" s="219" t="s">
        <v>29228</v>
      </c>
    </row>
    <row r="4992" spans="1:4" ht="13.5">
      <c r="A4992" s="148">
        <v>102282</v>
      </c>
      <c r="B4992" s="148" t="s">
        <v>25726</v>
      </c>
      <c r="C4992" s="220" t="s">
        <v>7</v>
      </c>
      <c r="D4992" s="219" t="s">
        <v>27659</v>
      </c>
    </row>
    <row r="4993" spans="1:4" ht="13.5">
      <c r="A4993" s="148">
        <v>102283</v>
      </c>
      <c r="B4993" s="148" t="s">
        <v>25727</v>
      </c>
      <c r="C4993" s="220" t="s">
        <v>7</v>
      </c>
      <c r="D4993" s="219" t="s">
        <v>26518</v>
      </c>
    </row>
    <row r="4994" spans="1:4" ht="13.5">
      <c r="A4994" s="148">
        <v>102284</v>
      </c>
      <c r="B4994" s="148" t="s">
        <v>25728</v>
      </c>
      <c r="C4994" s="220" t="s">
        <v>7</v>
      </c>
      <c r="D4994" s="219" t="s">
        <v>27631</v>
      </c>
    </row>
    <row r="4995" spans="1:4" ht="13.5">
      <c r="A4995" s="148">
        <v>102285</v>
      </c>
      <c r="B4995" s="148" t="s">
        <v>25729</v>
      </c>
      <c r="C4995" s="220" t="s">
        <v>7</v>
      </c>
      <c r="D4995" s="219" t="s">
        <v>32659</v>
      </c>
    </row>
    <row r="4996" spans="1:4" ht="13.5">
      <c r="A4996" s="148">
        <v>102286</v>
      </c>
      <c r="B4996" s="148" t="s">
        <v>30692</v>
      </c>
      <c r="C4996" s="220" t="s">
        <v>7</v>
      </c>
      <c r="D4996" s="219" t="s">
        <v>26928</v>
      </c>
    </row>
    <row r="4997" spans="1:4" ht="13.5">
      <c r="A4997" s="148">
        <v>102287</v>
      </c>
      <c r="B4997" s="148" t="s">
        <v>25730</v>
      </c>
      <c r="C4997" s="220" t="s">
        <v>7</v>
      </c>
      <c r="D4997" s="219" t="s">
        <v>32521</v>
      </c>
    </row>
    <row r="4998" spans="1:4" ht="13.5">
      <c r="A4998" s="148">
        <v>102288</v>
      </c>
      <c r="B4998" s="148" t="s">
        <v>25731</v>
      </c>
      <c r="C4998" s="220" t="s">
        <v>7</v>
      </c>
      <c r="D4998" s="219" t="s">
        <v>34135</v>
      </c>
    </row>
    <row r="4999" spans="1:4" ht="13.5">
      <c r="A4999" s="148">
        <v>102289</v>
      </c>
      <c r="B4999" s="148" t="s">
        <v>25732</v>
      </c>
      <c r="C4999" s="220" t="s">
        <v>7</v>
      </c>
      <c r="D4999" s="219" t="s">
        <v>34136</v>
      </c>
    </row>
    <row r="5000" spans="1:4" ht="13.5">
      <c r="A5000" s="148">
        <v>102290</v>
      </c>
      <c r="B5000" s="148" t="s">
        <v>25733</v>
      </c>
      <c r="C5000" s="220" t="s">
        <v>7</v>
      </c>
      <c r="D5000" s="219" t="s">
        <v>34137</v>
      </c>
    </row>
    <row r="5001" spans="1:4" ht="13.5">
      <c r="A5001" s="148">
        <v>102291</v>
      </c>
      <c r="B5001" s="148" t="s">
        <v>25734</v>
      </c>
      <c r="C5001" s="220" t="s">
        <v>7</v>
      </c>
      <c r="D5001" s="219" t="s">
        <v>34138</v>
      </c>
    </row>
    <row r="5002" spans="1:4" ht="13.5">
      <c r="A5002" s="148">
        <v>102292</v>
      </c>
      <c r="B5002" s="148" t="s">
        <v>25735</v>
      </c>
      <c r="C5002" s="220" t="s">
        <v>7</v>
      </c>
      <c r="D5002" s="219" t="s">
        <v>27950</v>
      </c>
    </row>
    <row r="5003" spans="1:4" ht="13.5">
      <c r="A5003" s="148">
        <v>102293</v>
      </c>
      <c r="B5003" s="148" t="s">
        <v>25736</v>
      </c>
      <c r="C5003" s="220" t="s">
        <v>7</v>
      </c>
      <c r="D5003" s="219" t="s">
        <v>27018</v>
      </c>
    </row>
    <row r="5004" spans="1:4" ht="13.5">
      <c r="A5004" s="148">
        <v>102294</v>
      </c>
      <c r="B5004" s="148" t="s">
        <v>25737</v>
      </c>
      <c r="C5004" s="220" t="s">
        <v>7</v>
      </c>
      <c r="D5004" s="219" t="s">
        <v>34139</v>
      </c>
    </row>
    <row r="5005" spans="1:4" ht="13.5">
      <c r="A5005" s="148">
        <v>102295</v>
      </c>
      <c r="B5005" s="148" t="s">
        <v>25738</v>
      </c>
      <c r="C5005" s="220" t="s">
        <v>7</v>
      </c>
      <c r="D5005" s="219" t="s">
        <v>26402</v>
      </c>
    </row>
    <row r="5006" spans="1:4" ht="13.5">
      <c r="A5006" s="148">
        <v>102296</v>
      </c>
      <c r="B5006" s="148" t="s">
        <v>25739</v>
      </c>
      <c r="C5006" s="220" t="s">
        <v>7</v>
      </c>
      <c r="D5006" s="219" t="s">
        <v>28050</v>
      </c>
    </row>
    <row r="5007" spans="1:4" ht="13.5">
      <c r="A5007" s="148">
        <v>102297</v>
      </c>
      <c r="B5007" s="148" t="s">
        <v>25740</v>
      </c>
      <c r="C5007" s="220" t="s">
        <v>7</v>
      </c>
      <c r="D5007" s="219" t="s">
        <v>27019</v>
      </c>
    </row>
    <row r="5008" spans="1:4" ht="13.5">
      <c r="A5008" s="148">
        <v>102298</v>
      </c>
      <c r="B5008" s="148" t="s">
        <v>25741</v>
      </c>
      <c r="C5008" s="220" t="s">
        <v>7</v>
      </c>
      <c r="D5008" s="219" t="s">
        <v>34140</v>
      </c>
    </row>
    <row r="5009" spans="1:4" ht="13.5">
      <c r="A5009" s="148">
        <v>102299</v>
      </c>
      <c r="B5009" s="148" t="s">
        <v>25742</v>
      </c>
      <c r="C5009" s="220" t="s">
        <v>7</v>
      </c>
      <c r="D5009" s="219" t="s">
        <v>27595</v>
      </c>
    </row>
    <row r="5010" spans="1:4" ht="13.5">
      <c r="A5010" s="148">
        <v>102300</v>
      </c>
      <c r="B5010" s="148" t="s">
        <v>25743</v>
      </c>
      <c r="C5010" s="220" t="s">
        <v>7</v>
      </c>
      <c r="D5010" s="219" t="s">
        <v>27715</v>
      </c>
    </row>
    <row r="5011" spans="1:4" ht="13.5">
      <c r="A5011" s="148">
        <v>102301</v>
      </c>
      <c r="B5011" s="148" t="s">
        <v>25744</v>
      </c>
      <c r="C5011" s="220" t="s">
        <v>7</v>
      </c>
      <c r="D5011" s="219" t="s">
        <v>34120</v>
      </c>
    </row>
    <row r="5012" spans="1:4" ht="13.5">
      <c r="A5012" s="148">
        <v>102302</v>
      </c>
      <c r="B5012" s="148" t="s">
        <v>25745</v>
      </c>
      <c r="C5012" s="220" t="s">
        <v>7</v>
      </c>
      <c r="D5012" s="219" t="s">
        <v>26784</v>
      </c>
    </row>
    <row r="5013" spans="1:4" ht="13.5">
      <c r="A5013" s="148">
        <v>102303</v>
      </c>
      <c r="B5013" s="148" t="s">
        <v>25746</v>
      </c>
      <c r="C5013" s="220" t="s">
        <v>7</v>
      </c>
      <c r="D5013" s="219" t="s">
        <v>29747</v>
      </c>
    </row>
    <row r="5014" spans="1:4" ht="13.5">
      <c r="A5014" s="148">
        <v>102304</v>
      </c>
      <c r="B5014" s="148" t="s">
        <v>25747</v>
      </c>
      <c r="C5014" s="220" t="s">
        <v>7</v>
      </c>
      <c r="D5014" s="219" t="s">
        <v>31037</v>
      </c>
    </row>
    <row r="5015" spans="1:4" ht="13.5">
      <c r="A5015" s="148">
        <v>102305</v>
      </c>
      <c r="B5015" s="148" t="s">
        <v>25748</v>
      </c>
      <c r="C5015" s="220" t="s">
        <v>7</v>
      </c>
      <c r="D5015" s="219" t="s">
        <v>29212</v>
      </c>
    </row>
    <row r="5016" spans="1:4" ht="13.5">
      <c r="A5016" s="148">
        <v>102306</v>
      </c>
      <c r="B5016" s="148" t="s">
        <v>25749</v>
      </c>
      <c r="C5016" s="220" t="s">
        <v>7</v>
      </c>
      <c r="D5016" s="219" t="s">
        <v>34141</v>
      </c>
    </row>
    <row r="5017" spans="1:4" ht="13.5">
      <c r="A5017" s="148">
        <v>102307</v>
      </c>
      <c r="B5017" s="148" t="s">
        <v>25750</v>
      </c>
      <c r="C5017" s="220" t="s">
        <v>7</v>
      </c>
      <c r="D5017" s="219" t="s">
        <v>34142</v>
      </c>
    </row>
    <row r="5018" spans="1:4" ht="13.5">
      <c r="A5018" s="148">
        <v>102308</v>
      </c>
      <c r="B5018" s="148" t="s">
        <v>25751</v>
      </c>
      <c r="C5018" s="220" t="s">
        <v>7</v>
      </c>
      <c r="D5018" s="219" t="s">
        <v>30810</v>
      </c>
    </row>
    <row r="5019" spans="1:4" ht="13.5">
      <c r="A5019" s="148">
        <v>102309</v>
      </c>
      <c r="B5019" s="148" t="s">
        <v>25752</v>
      </c>
      <c r="C5019" s="220" t="s">
        <v>7</v>
      </c>
      <c r="D5019" s="219" t="s">
        <v>32525</v>
      </c>
    </row>
    <row r="5020" spans="1:4" ht="13.5">
      <c r="A5020" s="148">
        <v>102310</v>
      </c>
      <c r="B5020" s="148" t="s">
        <v>25753</v>
      </c>
      <c r="C5020" s="220" t="s">
        <v>7</v>
      </c>
      <c r="D5020" s="219" t="s">
        <v>26734</v>
      </c>
    </row>
    <row r="5021" spans="1:4" ht="13.5">
      <c r="A5021" s="148">
        <v>102311</v>
      </c>
      <c r="B5021" s="148" t="s">
        <v>25754</v>
      </c>
      <c r="C5021" s="220" t="s">
        <v>7</v>
      </c>
      <c r="D5021" s="219" t="s">
        <v>26578</v>
      </c>
    </row>
    <row r="5022" spans="1:4" ht="13.5">
      <c r="A5022" s="148">
        <v>102312</v>
      </c>
      <c r="B5022" s="148" t="s">
        <v>25755</v>
      </c>
      <c r="C5022" s="220" t="s">
        <v>7</v>
      </c>
      <c r="D5022" s="219" t="s">
        <v>34143</v>
      </c>
    </row>
    <row r="5023" spans="1:4" ht="13.5">
      <c r="A5023" s="148">
        <v>102313</v>
      </c>
      <c r="B5023" s="148" t="s">
        <v>25756</v>
      </c>
      <c r="C5023" s="220" t="s">
        <v>7</v>
      </c>
      <c r="D5023" s="219" t="s">
        <v>32659</v>
      </c>
    </row>
    <row r="5024" spans="1:4" ht="13.5">
      <c r="A5024" s="148">
        <v>102314</v>
      </c>
      <c r="B5024" s="148" t="s">
        <v>25757</v>
      </c>
      <c r="C5024" s="220" t="s">
        <v>7</v>
      </c>
      <c r="D5024" s="219" t="s">
        <v>29034</v>
      </c>
    </row>
    <row r="5025" spans="1:4" ht="13.5">
      <c r="A5025" s="148">
        <v>102315</v>
      </c>
      <c r="B5025" s="148" t="s">
        <v>25758</v>
      </c>
      <c r="C5025" s="220" t="s">
        <v>7</v>
      </c>
      <c r="D5025" s="219" t="s">
        <v>34144</v>
      </c>
    </row>
    <row r="5026" spans="1:4" ht="13.5">
      <c r="A5026" s="148">
        <v>102316</v>
      </c>
      <c r="B5026" s="148" t="s">
        <v>25759</v>
      </c>
      <c r="C5026" s="220" t="s">
        <v>7</v>
      </c>
      <c r="D5026" s="219" t="s">
        <v>27021</v>
      </c>
    </row>
    <row r="5027" spans="1:4" ht="13.5">
      <c r="A5027" s="148">
        <v>102317</v>
      </c>
      <c r="B5027" s="148" t="s">
        <v>25760</v>
      </c>
      <c r="C5027" s="220" t="s">
        <v>7</v>
      </c>
      <c r="D5027" s="219" t="s">
        <v>34145</v>
      </c>
    </row>
    <row r="5028" spans="1:4" ht="13.5">
      <c r="A5028" s="148">
        <v>102318</v>
      </c>
      <c r="B5028" s="148" t="s">
        <v>25761</v>
      </c>
      <c r="C5028" s="220" t="s">
        <v>7</v>
      </c>
      <c r="D5028" s="219" t="s">
        <v>26729</v>
      </c>
    </row>
    <row r="5029" spans="1:4" ht="13.5">
      <c r="A5029" s="148">
        <v>102319</v>
      </c>
      <c r="B5029" s="148" t="s">
        <v>25762</v>
      </c>
      <c r="C5029" s="220" t="s">
        <v>7</v>
      </c>
      <c r="D5029" s="219" t="s">
        <v>34146</v>
      </c>
    </row>
    <row r="5030" spans="1:4" ht="13.5">
      <c r="A5030" s="148">
        <v>102320</v>
      </c>
      <c r="B5030" s="148" t="s">
        <v>25763</v>
      </c>
      <c r="C5030" s="220" t="s">
        <v>7</v>
      </c>
      <c r="D5030" s="219" t="s">
        <v>28089</v>
      </c>
    </row>
    <row r="5031" spans="1:4" ht="13.5">
      <c r="A5031" s="148">
        <v>102321</v>
      </c>
      <c r="B5031" s="148" t="s">
        <v>25764</v>
      </c>
      <c r="C5031" s="220" t="s">
        <v>7</v>
      </c>
      <c r="D5031" s="219" t="s">
        <v>34147</v>
      </c>
    </row>
    <row r="5032" spans="1:4" ht="13.5">
      <c r="A5032" s="148">
        <v>102322</v>
      </c>
      <c r="B5032" s="148" t="s">
        <v>25765</v>
      </c>
      <c r="C5032" s="220" t="s">
        <v>7</v>
      </c>
      <c r="D5032" s="219" t="s">
        <v>27375</v>
      </c>
    </row>
    <row r="5033" spans="1:4" ht="13.5">
      <c r="A5033" s="148">
        <v>102323</v>
      </c>
      <c r="B5033" s="148" t="s">
        <v>25766</v>
      </c>
      <c r="C5033" s="220" t="s">
        <v>7</v>
      </c>
      <c r="D5033" s="219" t="s">
        <v>26435</v>
      </c>
    </row>
    <row r="5034" spans="1:4" ht="13.5">
      <c r="A5034" s="148">
        <v>102324</v>
      </c>
      <c r="B5034" s="148" t="s">
        <v>25767</v>
      </c>
      <c r="C5034" s="220" t="s">
        <v>7</v>
      </c>
      <c r="D5034" s="219" t="s">
        <v>29556</v>
      </c>
    </row>
    <row r="5035" spans="1:4" ht="13.5">
      <c r="A5035" s="148">
        <v>102325</v>
      </c>
      <c r="B5035" s="148" t="s">
        <v>25768</v>
      </c>
      <c r="C5035" s="220" t="s">
        <v>7</v>
      </c>
      <c r="D5035" s="219" t="s">
        <v>27584</v>
      </c>
    </row>
    <row r="5036" spans="1:4" ht="13.5">
      <c r="A5036" s="148">
        <v>102326</v>
      </c>
      <c r="B5036" s="148" t="s">
        <v>25769</v>
      </c>
      <c r="C5036" s="220" t="s">
        <v>7</v>
      </c>
      <c r="D5036" s="219" t="s">
        <v>34148</v>
      </c>
    </row>
    <row r="5037" spans="1:4" ht="13.5">
      <c r="A5037" s="148">
        <v>102327</v>
      </c>
      <c r="B5037" s="148" t="s">
        <v>25770</v>
      </c>
      <c r="C5037" s="220" t="s">
        <v>7</v>
      </c>
      <c r="D5037" s="219" t="s">
        <v>29682</v>
      </c>
    </row>
    <row r="5038" spans="1:4" ht="13.5">
      <c r="A5038" s="148">
        <v>102328</v>
      </c>
      <c r="B5038" s="148" t="s">
        <v>25771</v>
      </c>
      <c r="C5038" s="220" t="s">
        <v>7</v>
      </c>
      <c r="D5038" s="219" t="s">
        <v>27705</v>
      </c>
    </row>
    <row r="5039" spans="1:4" ht="13.5">
      <c r="A5039" s="148">
        <v>102329</v>
      </c>
      <c r="B5039" s="148" t="s">
        <v>25772</v>
      </c>
      <c r="C5039" s="220" t="s">
        <v>7</v>
      </c>
      <c r="D5039" s="219" t="s">
        <v>28396</v>
      </c>
    </row>
    <row r="5040" spans="1:4" ht="13.5">
      <c r="A5040" s="148">
        <v>94304</v>
      </c>
      <c r="B5040" s="148" t="s">
        <v>10288</v>
      </c>
      <c r="C5040" s="220" t="s">
        <v>7</v>
      </c>
      <c r="D5040" s="219" t="s">
        <v>34149</v>
      </c>
    </row>
    <row r="5041" spans="1:4" ht="13.5">
      <c r="A5041" s="148">
        <v>94305</v>
      </c>
      <c r="B5041" s="148" t="s">
        <v>10289</v>
      </c>
      <c r="C5041" s="220" t="s">
        <v>7</v>
      </c>
      <c r="D5041" s="219" t="s">
        <v>34150</v>
      </c>
    </row>
    <row r="5042" spans="1:4" ht="13.5">
      <c r="A5042" s="148">
        <v>94306</v>
      </c>
      <c r="B5042" s="148" t="s">
        <v>10290</v>
      </c>
      <c r="C5042" s="220" t="s">
        <v>7</v>
      </c>
      <c r="D5042" s="219" t="s">
        <v>32517</v>
      </c>
    </row>
    <row r="5043" spans="1:4" ht="13.5">
      <c r="A5043" s="148">
        <v>94307</v>
      </c>
      <c r="B5043" s="148" t="s">
        <v>10291</v>
      </c>
      <c r="C5043" s="220" t="s">
        <v>7</v>
      </c>
      <c r="D5043" s="219" t="s">
        <v>33628</v>
      </c>
    </row>
    <row r="5044" spans="1:4" ht="13.5">
      <c r="A5044" s="148">
        <v>94308</v>
      </c>
      <c r="B5044" s="148" t="s">
        <v>10292</v>
      </c>
      <c r="C5044" s="220" t="s">
        <v>7</v>
      </c>
      <c r="D5044" s="219" t="s">
        <v>29929</v>
      </c>
    </row>
    <row r="5045" spans="1:4" ht="13.5">
      <c r="A5045" s="148">
        <v>94309</v>
      </c>
      <c r="B5045" s="148" t="s">
        <v>10293</v>
      </c>
      <c r="C5045" s="220" t="s">
        <v>7</v>
      </c>
      <c r="D5045" s="219" t="s">
        <v>34151</v>
      </c>
    </row>
    <row r="5046" spans="1:4" ht="13.5">
      <c r="A5046" s="148">
        <v>94310</v>
      </c>
      <c r="B5046" s="148" t="s">
        <v>10294</v>
      </c>
      <c r="C5046" s="220" t="s">
        <v>7</v>
      </c>
      <c r="D5046" s="219" t="s">
        <v>34152</v>
      </c>
    </row>
    <row r="5047" spans="1:4" ht="13.5">
      <c r="A5047" s="148">
        <v>94315</v>
      </c>
      <c r="B5047" s="148" t="s">
        <v>10295</v>
      </c>
      <c r="C5047" s="220" t="s">
        <v>7</v>
      </c>
      <c r="D5047" s="219" t="s">
        <v>31833</v>
      </c>
    </row>
    <row r="5048" spans="1:4" ht="13.5">
      <c r="A5048" s="148">
        <v>94316</v>
      </c>
      <c r="B5048" s="148" t="s">
        <v>10296</v>
      </c>
      <c r="C5048" s="220" t="s">
        <v>7</v>
      </c>
      <c r="D5048" s="219" t="s">
        <v>34153</v>
      </c>
    </row>
    <row r="5049" spans="1:4" ht="13.5">
      <c r="A5049" s="148">
        <v>94317</v>
      </c>
      <c r="B5049" s="148" t="s">
        <v>10297</v>
      </c>
      <c r="C5049" s="220" t="s">
        <v>7</v>
      </c>
      <c r="D5049" s="219" t="s">
        <v>31147</v>
      </c>
    </row>
    <row r="5050" spans="1:4" ht="13.5">
      <c r="A5050" s="148">
        <v>94318</v>
      </c>
      <c r="B5050" s="148" t="s">
        <v>10298</v>
      </c>
      <c r="C5050" s="220" t="s">
        <v>7</v>
      </c>
      <c r="D5050" s="219" t="s">
        <v>34154</v>
      </c>
    </row>
    <row r="5051" spans="1:4" ht="13.5">
      <c r="A5051" s="148">
        <v>94319</v>
      </c>
      <c r="B5051" s="148" t="s">
        <v>10299</v>
      </c>
      <c r="C5051" s="220" t="s">
        <v>7</v>
      </c>
      <c r="D5051" s="219" t="s">
        <v>34155</v>
      </c>
    </row>
    <row r="5052" spans="1:4" ht="13.5">
      <c r="A5052" s="148">
        <v>94327</v>
      </c>
      <c r="B5052" s="148" t="s">
        <v>10300</v>
      </c>
      <c r="C5052" s="220" t="s">
        <v>7</v>
      </c>
      <c r="D5052" s="219" t="s">
        <v>34156</v>
      </c>
    </row>
    <row r="5053" spans="1:4" ht="13.5">
      <c r="A5053" s="148">
        <v>94328</v>
      </c>
      <c r="B5053" s="148" t="s">
        <v>10301</v>
      </c>
      <c r="C5053" s="220" t="s">
        <v>7</v>
      </c>
      <c r="D5053" s="219" t="s">
        <v>34157</v>
      </c>
    </row>
    <row r="5054" spans="1:4" ht="13.5">
      <c r="A5054" s="148">
        <v>94329</v>
      </c>
      <c r="B5054" s="148" t="s">
        <v>10302</v>
      </c>
      <c r="C5054" s="220" t="s">
        <v>7</v>
      </c>
      <c r="D5054" s="219" t="s">
        <v>34158</v>
      </c>
    </row>
    <row r="5055" spans="1:4" ht="13.5">
      <c r="A5055" s="148">
        <v>94330</v>
      </c>
      <c r="B5055" s="148" t="s">
        <v>10303</v>
      </c>
      <c r="C5055" s="220" t="s">
        <v>7</v>
      </c>
      <c r="D5055" s="219" t="s">
        <v>30191</v>
      </c>
    </row>
    <row r="5056" spans="1:4" ht="13.5">
      <c r="A5056" s="148">
        <v>94331</v>
      </c>
      <c r="B5056" s="148" t="s">
        <v>10304</v>
      </c>
      <c r="C5056" s="220" t="s">
        <v>7</v>
      </c>
      <c r="D5056" s="219" t="s">
        <v>29962</v>
      </c>
    </row>
    <row r="5057" spans="1:4" ht="13.5">
      <c r="A5057" s="148">
        <v>94332</v>
      </c>
      <c r="B5057" s="148" t="s">
        <v>10305</v>
      </c>
      <c r="C5057" s="220" t="s">
        <v>7</v>
      </c>
      <c r="D5057" s="219" t="s">
        <v>28702</v>
      </c>
    </row>
    <row r="5058" spans="1:4" ht="13.5">
      <c r="A5058" s="148">
        <v>94333</v>
      </c>
      <c r="B5058" s="148" t="s">
        <v>10306</v>
      </c>
      <c r="C5058" s="220" t="s">
        <v>7</v>
      </c>
      <c r="D5058" s="219" t="s">
        <v>34159</v>
      </c>
    </row>
    <row r="5059" spans="1:4" ht="13.5">
      <c r="A5059" s="148">
        <v>94338</v>
      </c>
      <c r="B5059" s="148" t="s">
        <v>10307</v>
      </c>
      <c r="C5059" s="220" t="s">
        <v>7</v>
      </c>
      <c r="D5059" s="219" t="s">
        <v>34160</v>
      </c>
    </row>
    <row r="5060" spans="1:4" ht="13.5">
      <c r="A5060" s="148">
        <v>94339</v>
      </c>
      <c r="B5060" s="148" t="s">
        <v>10308</v>
      </c>
      <c r="C5060" s="220" t="s">
        <v>7</v>
      </c>
      <c r="D5060" s="219" t="s">
        <v>34161</v>
      </c>
    </row>
    <row r="5061" spans="1:4" ht="13.5">
      <c r="A5061" s="148">
        <v>94340</v>
      </c>
      <c r="B5061" s="148" t="s">
        <v>10309</v>
      </c>
      <c r="C5061" s="220" t="s">
        <v>7</v>
      </c>
      <c r="D5061" s="219" t="s">
        <v>34162</v>
      </c>
    </row>
    <row r="5062" spans="1:4" ht="13.5">
      <c r="A5062" s="148">
        <v>94341</v>
      </c>
      <c r="B5062" s="148" t="s">
        <v>10310</v>
      </c>
      <c r="C5062" s="220" t="s">
        <v>7</v>
      </c>
      <c r="D5062" s="219" t="s">
        <v>34163</v>
      </c>
    </row>
    <row r="5063" spans="1:4" ht="13.5">
      <c r="A5063" s="148">
        <v>94342</v>
      </c>
      <c r="B5063" s="148" t="s">
        <v>10311</v>
      </c>
      <c r="C5063" s="220" t="s">
        <v>7</v>
      </c>
      <c r="D5063" s="219" t="s">
        <v>34164</v>
      </c>
    </row>
    <row r="5064" spans="1:4" ht="13.5">
      <c r="A5064" s="148">
        <v>96385</v>
      </c>
      <c r="B5064" s="148" t="s">
        <v>10312</v>
      </c>
      <c r="C5064" s="220" t="s">
        <v>7</v>
      </c>
      <c r="D5064" s="219" t="s">
        <v>34165</v>
      </c>
    </row>
    <row r="5065" spans="1:4" ht="13.5">
      <c r="A5065" s="148">
        <v>96386</v>
      </c>
      <c r="B5065" s="148" t="s">
        <v>10313</v>
      </c>
      <c r="C5065" s="220" t="s">
        <v>7</v>
      </c>
      <c r="D5065" s="219" t="s">
        <v>28912</v>
      </c>
    </row>
    <row r="5066" spans="1:4" ht="13.5">
      <c r="A5066" s="148">
        <v>93360</v>
      </c>
      <c r="B5066" s="148" t="s">
        <v>10314</v>
      </c>
      <c r="C5066" s="220" t="s">
        <v>7</v>
      </c>
      <c r="D5066" s="219" t="s">
        <v>27357</v>
      </c>
    </row>
    <row r="5067" spans="1:4" ht="13.5">
      <c r="A5067" s="148">
        <v>93361</v>
      </c>
      <c r="B5067" s="148" t="s">
        <v>10315</v>
      </c>
      <c r="C5067" s="220" t="s">
        <v>7</v>
      </c>
      <c r="D5067" s="219" t="s">
        <v>34166</v>
      </c>
    </row>
    <row r="5068" spans="1:4" ht="13.5">
      <c r="A5068" s="148">
        <v>93362</v>
      </c>
      <c r="B5068" s="148" t="s">
        <v>10316</v>
      </c>
      <c r="C5068" s="220" t="s">
        <v>7</v>
      </c>
      <c r="D5068" s="219" t="s">
        <v>29755</v>
      </c>
    </row>
    <row r="5069" spans="1:4" ht="13.5">
      <c r="A5069" s="148">
        <v>93363</v>
      </c>
      <c r="B5069" s="148" t="s">
        <v>10317</v>
      </c>
      <c r="C5069" s="220" t="s">
        <v>7</v>
      </c>
      <c r="D5069" s="219" t="s">
        <v>27872</v>
      </c>
    </row>
    <row r="5070" spans="1:4" ht="13.5">
      <c r="A5070" s="148">
        <v>93364</v>
      </c>
      <c r="B5070" s="148" t="s">
        <v>10318</v>
      </c>
      <c r="C5070" s="220" t="s">
        <v>7</v>
      </c>
      <c r="D5070" s="219" t="s">
        <v>28079</v>
      </c>
    </row>
    <row r="5071" spans="1:4" ht="13.5">
      <c r="A5071" s="148">
        <v>93365</v>
      </c>
      <c r="B5071" s="148" t="s">
        <v>10319</v>
      </c>
      <c r="C5071" s="220" t="s">
        <v>7</v>
      </c>
      <c r="D5071" s="219" t="s">
        <v>34047</v>
      </c>
    </row>
    <row r="5072" spans="1:4" ht="13.5">
      <c r="A5072" s="148">
        <v>93366</v>
      </c>
      <c r="B5072" s="148" t="s">
        <v>10320</v>
      </c>
      <c r="C5072" s="220" t="s">
        <v>7</v>
      </c>
      <c r="D5072" s="219" t="s">
        <v>34167</v>
      </c>
    </row>
    <row r="5073" spans="1:4" ht="13.5">
      <c r="A5073" s="148">
        <v>93367</v>
      </c>
      <c r="B5073" s="148" t="s">
        <v>10321</v>
      </c>
      <c r="C5073" s="220" t="s">
        <v>7</v>
      </c>
      <c r="D5073" s="219" t="s">
        <v>27497</v>
      </c>
    </row>
    <row r="5074" spans="1:4" ht="13.5">
      <c r="A5074" s="148">
        <v>93368</v>
      </c>
      <c r="B5074" s="148" t="s">
        <v>10322</v>
      </c>
      <c r="C5074" s="220" t="s">
        <v>7</v>
      </c>
      <c r="D5074" s="219" t="s">
        <v>34168</v>
      </c>
    </row>
    <row r="5075" spans="1:4" ht="13.5">
      <c r="A5075" s="148">
        <v>93369</v>
      </c>
      <c r="B5075" s="148" t="s">
        <v>10323</v>
      </c>
      <c r="C5075" s="220" t="s">
        <v>7</v>
      </c>
      <c r="D5075" s="219" t="s">
        <v>28275</v>
      </c>
    </row>
    <row r="5076" spans="1:4" ht="13.5">
      <c r="A5076" s="148">
        <v>93370</v>
      </c>
      <c r="B5076" s="148" t="s">
        <v>10324</v>
      </c>
      <c r="C5076" s="220" t="s">
        <v>7</v>
      </c>
      <c r="D5076" s="219" t="s">
        <v>26564</v>
      </c>
    </row>
    <row r="5077" spans="1:4" ht="13.5">
      <c r="A5077" s="148">
        <v>93371</v>
      </c>
      <c r="B5077" s="148" t="s">
        <v>10325</v>
      </c>
      <c r="C5077" s="220" t="s">
        <v>7</v>
      </c>
      <c r="D5077" s="219" t="s">
        <v>32519</v>
      </c>
    </row>
    <row r="5078" spans="1:4" ht="13.5">
      <c r="A5078" s="148">
        <v>93372</v>
      </c>
      <c r="B5078" s="148" t="s">
        <v>10326</v>
      </c>
      <c r="C5078" s="220" t="s">
        <v>7</v>
      </c>
      <c r="D5078" s="219" t="s">
        <v>28481</v>
      </c>
    </row>
    <row r="5079" spans="1:4" ht="13.5">
      <c r="A5079" s="148">
        <v>93373</v>
      </c>
      <c r="B5079" s="148" t="s">
        <v>10327</v>
      </c>
      <c r="C5079" s="220" t="s">
        <v>7</v>
      </c>
      <c r="D5079" s="219" t="s">
        <v>27778</v>
      </c>
    </row>
    <row r="5080" spans="1:4" ht="13.5">
      <c r="A5080" s="148">
        <v>93374</v>
      </c>
      <c r="B5080" s="148" t="s">
        <v>10328</v>
      </c>
      <c r="C5080" s="220" t="s">
        <v>7</v>
      </c>
      <c r="D5080" s="219" t="s">
        <v>34169</v>
      </c>
    </row>
    <row r="5081" spans="1:4" ht="13.5">
      <c r="A5081" s="148">
        <v>93375</v>
      </c>
      <c r="B5081" s="148" t="s">
        <v>10329</v>
      </c>
      <c r="C5081" s="220" t="s">
        <v>7</v>
      </c>
      <c r="D5081" s="219" t="s">
        <v>29282</v>
      </c>
    </row>
    <row r="5082" spans="1:4" ht="13.5">
      <c r="A5082" s="148">
        <v>93376</v>
      </c>
      <c r="B5082" s="148" t="s">
        <v>10330</v>
      </c>
      <c r="C5082" s="220" t="s">
        <v>7</v>
      </c>
      <c r="D5082" s="219" t="s">
        <v>29360</v>
      </c>
    </row>
    <row r="5083" spans="1:4" ht="13.5">
      <c r="A5083" s="148">
        <v>93377</v>
      </c>
      <c r="B5083" s="148" t="s">
        <v>10331</v>
      </c>
      <c r="C5083" s="220" t="s">
        <v>7</v>
      </c>
      <c r="D5083" s="219" t="s">
        <v>34170</v>
      </c>
    </row>
    <row r="5084" spans="1:4" ht="13.5">
      <c r="A5084" s="148">
        <v>93378</v>
      </c>
      <c r="B5084" s="148" t="s">
        <v>10332</v>
      </c>
      <c r="C5084" s="220" t="s">
        <v>7</v>
      </c>
      <c r="D5084" s="219" t="s">
        <v>30801</v>
      </c>
    </row>
    <row r="5085" spans="1:4" ht="13.5">
      <c r="A5085" s="148">
        <v>93379</v>
      </c>
      <c r="B5085" s="148" t="s">
        <v>10333</v>
      </c>
      <c r="C5085" s="220" t="s">
        <v>7</v>
      </c>
      <c r="D5085" s="219" t="s">
        <v>26456</v>
      </c>
    </row>
    <row r="5086" spans="1:4" ht="13.5">
      <c r="A5086" s="148">
        <v>93380</v>
      </c>
      <c r="B5086" s="148" t="s">
        <v>10334</v>
      </c>
      <c r="C5086" s="220" t="s">
        <v>7</v>
      </c>
      <c r="D5086" s="219" t="s">
        <v>26361</v>
      </c>
    </row>
    <row r="5087" spans="1:4" ht="13.5">
      <c r="A5087" s="148">
        <v>93381</v>
      </c>
      <c r="B5087" s="148" t="s">
        <v>10335</v>
      </c>
      <c r="C5087" s="220" t="s">
        <v>7</v>
      </c>
      <c r="D5087" s="219" t="s">
        <v>34171</v>
      </c>
    </row>
    <row r="5088" spans="1:4" ht="13.5">
      <c r="A5088" s="148">
        <v>93382</v>
      </c>
      <c r="B5088" s="148" t="s">
        <v>10336</v>
      </c>
      <c r="C5088" s="220" t="s">
        <v>7</v>
      </c>
      <c r="D5088" s="219" t="s">
        <v>34172</v>
      </c>
    </row>
    <row r="5089" spans="1:4" ht="13.5">
      <c r="A5089" s="148">
        <v>96995</v>
      </c>
      <c r="B5089" s="148" t="s">
        <v>10337</v>
      </c>
      <c r="C5089" s="220" t="s">
        <v>7</v>
      </c>
      <c r="D5089" s="219" t="s">
        <v>29672</v>
      </c>
    </row>
    <row r="5090" spans="1:4" ht="13.5">
      <c r="A5090" s="148">
        <v>97916</v>
      </c>
      <c r="B5090" s="148" t="s">
        <v>24140</v>
      </c>
      <c r="C5090" s="220" t="s">
        <v>10338</v>
      </c>
      <c r="D5090" s="219" t="s">
        <v>34173</v>
      </c>
    </row>
    <row r="5091" spans="1:4" ht="13.5">
      <c r="A5091" s="148">
        <v>97917</v>
      </c>
      <c r="B5091" s="148" t="s">
        <v>24141</v>
      </c>
      <c r="C5091" s="220" t="s">
        <v>10338</v>
      </c>
      <c r="D5091" s="219" t="s">
        <v>34174</v>
      </c>
    </row>
    <row r="5092" spans="1:4" ht="13.5">
      <c r="A5092" s="148">
        <v>97918</v>
      </c>
      <c r="B5092" s="148" t="s">
        <v>24142</v>
      </c>
      <c r="C5092" s="220" t="s">
        <v>10338</v>
      </c>
      <c r="D5092" s="219" t="s">
        <v>26959</v>
      </c>
    </row>
    <row r="5093" spans="1:4" ht="13.5">
      <c r="A5093" s="148">
        <v>97919</v>
      </c>
      <c r="B5093" s="148" t="s">
        <v>24143</v>
      </c>
      <c r="C5093" s="220" t="s">
        <v>10338</v>
      </c>
      <c r="D5093" s="219" t="s">
        <v>26690</v>
      </c>
    </row>
    <row r="5094" spans="1:4" ht="13.5">
      <c r="A5094" s="148">
        <v>101616</v>
      </c>
      <c r="B5094" s="148" t="s">
        <v>25010</v>
      </c>
      <c r="C5094" s="220" t="s">
        <v>4</v>
      </c>
      <c r="D5094" s="219" t="s">
        <v>34146</v>
      </c>
    </row>
    <row r="5095" spans="1:4" ht="13.5">
      <c r="A5095" s="148">
        <v>101617</v>
      </c>
      <c r="B5095" s="148" t="s">
        <v>25011</v>
      </c>
      <c r="C5095" s="220" t="s">
        <v>4</v>
      </c>
      <c r="D5095" s="219" t="s">
        <v>30319</v>
      </c>
    </row>
    <row r="5096" spans="1:4" ht="13.5">
      <c r="A5096" s="148">
        <v>101618</v>
      </c>
      <c r="B5096" s="148" t="s">
        <v>25012</v>
      </c>
      <c r="C5096" s="220" t="s">
        <v>7</v>
      </c>
      <c r="D5096" s="219" t="s">
        <v>34175</v>
      </c>
    </row>
    <row r="5097" spans="1:4" ht="13.5">
      <c r="A5097" s="148">
        <v>101619</v>
      </c>
      <c r="B5097" s="148" t="s">
        <v>25013</v>
      </c>
      <c r="C5097" s="220" t="s">
        <v>7</v>
      </c>
      <c r="D5097" s="219" t="s">
        <v>34176</v>
      </c>
    </row>
    <row r="5098" spans="1:4" ht="13.5">
      <c r="A5098" s="148">
        <v>101620</v>
      </c>
      <c r="B5098" s="148" t="s">
        <v>25014</v>
      </c>
      <c r="C5098" s="220" t="s">
        <v>7</v>
      </c>
      <c r="D5098" s="219" t="s">
        <v>34177</v>
      </c>
    </row>
    <row r="5099" spans="1:4" ht="13.5">
      <c r="A5099" s="148">
        <v>101621</v>
      </c>
      <c r="B5099" s="148" t="s">
        <v>25015</v>
      </c>
      <c r="C5099" s="220" t="s">
        <v>7</v>
      </c>
      <c r="D5099" s="219" t="s">
        <v>34178</v>
      </c>
    </row>
    <row r="5100" spans="1:4" ht="13.5">
      <c r="A5100" s="148">
        <v>101622</v>
      </c>
      <c r="B5100" s="148" t="s">
        <v>25016</v>
      </c>
      <c r="C5100" s="220" t="s">
        <v>7</v>
      </c>
      <c r="D5100" s="219" t="s">
        <v>34179</v>
      </c>
    </row>
    <row r="5101" spans="1:4" ht="13.5">
      <c r="A5101" s="148">
        <v>101623</v>
      </c>
      <c r="B5101" s="148" t="s">
        <v>25017</v>
      </c>
      <c r="C5101" s="220" t="s">
        <v>7</v>
      </c>
      <c r="D5101" s="219" t="s">
        <v>34180</v>
      </c>
    </row>
    <row r="5102" spans="1:4" ht="13.5">
      <c r="A5102" s="148">
        <v>101624</v>
      </c>
      <c r="B5102" s="148" t="s">
        <v>25018</v>
      </c>
      <c r="C5102" s="220" t="s">
        <v>7</v>
      </c>
      <c r="D5102" s="219" t="s">
        <v>34181</v>
      </c>
    </row>
    <row r="5103" spans="1:4" ht="13.5">
      <c r="A5103" s="148">
        <v>101625</v>
      </c>
      <c r="B5103" s="148" t="s">
        <v>25019</v>
      </c>
      <c r="C5103" s="220" t="s">
        <v>7</v>
      </c>
      <c r="D5103" s="219" t="s">
        <v>34182</v>
      </c>
    </row>
    <row r="5104" spans="1:4" ht="13.5">
      <c r="A5104" s="148">
        <v>95606</v>
      </c>
      <c r="B5104" s="148" t="s">
        <v>10341</v>
      </c>
      <c r="C5104" s="220" t="s">
        <v>7</v>
      </c>
      <c r="D5104" s="219" t="s">
        <v>26366</v>
      </c>
    </row>
    <row r="5105" spans="1:4" ht="13.5">
      <c r="A5105" s="148">
        <v>87471</v>
      </c>
      <c r="B5105" s="148" t="s">
        <v>10342</v>
      </c>
      <c r="C5105" s="220" t="s">
        <v>4</v>
      </c>
      <c r="D5105" s="219" t="s">
        <v>34183</v>
      </c>
    </row>
    <row r="5106" spans="1:4" ht="13.5">
      <c r="A5106" s="148">
        <v>87472</v>
      </c>
      <c r="B5106" s="148" t="s">
        <v>10343</v>
      </c>
      <c r="C5106" s="220" t="s">
        <v>4</v>
      </c>
      <c r="D5106" s="219" t="s">
        <v>34184</v>
      </c>
    </row>
    <row r="5107" spans="1:4" ht="13.5">
      <c r="A5107" s="148">
        <v>87473</v>
      </c>
      <c r="B5107" s="148" t="s">
        <v>10344</v>
      </c>
      <c r="C5107" s="220" t="s">
        <v>4</v>
      </c>
      <c r="D5107" s="219" t="s">
        <v>34185</v>
      </c>
    </row>
    <row r="5108" spans="1:4" ht="13.5">
      <c r="A5108" s="148">
        <v>87474</v>
      </c>
      <c r="B5108" s="148" t="s">
        <v>10345</v>
      </c>
      <c r="C5108" s="220" t="s">
        <v>4</v>
      </c>
      <c r="D5108" s="219" t="s">
        <v>34186</v>
      </c>
    </row>
    <row r="5109" spans="1:4" ht="13.5">
      <c r="A5109" s="148">
        <v>87475</v>
      </c>
      <c r="B5109" s="148" t="s">
        <v>10346</v>
      </c>
      <c r="C5109" s="220" t="s">
        <v>4</v>
      </c>
      <c r="D5109" s="219" t="s">
        <v>34187</v>
      </c>
    </row>
    <row r="5110" spans="1:4" ht="13.5">
      <c r="A5110" s="148">
        <v>87476</v>
      </c>
      <c r="B5110" s="148" t="s">
        <v>10347</v>
      </c>
      <c r="C5110" s="220" t="s">
        <v>4</v>
      </c>
      <c r="D5110" s="219" t="s">
        <v>34188</v>
      </c>
    </row>
    <row r="5111" spans="1:4" ht="13.5">
      <c r="A5111" s="148">
        <v>87477</v>
      </c>
      <c r="B5111" s="148" t="s">
        <v>10348</v>
      </c>
      <c r="C5111" s="220" t="s">
        <v>4</v>
      </c>
      <c r="D5111" s="219" t="s">
        <v>34189</v>
      </c>
    </row>
    <row r="5112" spans="1:4" ht="13.5">
      <c r="A5112" s="148">
        <v>87478</v>
      </c>
      <c r="B5112" s="148" t="s">
        <v>10349</v>
      </c>
      <c r="C5112" s="220" t="s">
        <v>4</v>
      </c>
      <c r="D5112" s="219" t="s">
        <v>34190</v>
      </c>
    </row>
    <row r="5113" spans="1:4" ht="13.5">
      <c r="A5113" s="148">
        <v>87479</v>
      </c>
      <c r="B5113" s="148" t="s">
        <v>10350</v>
      </c>
      <c r="C5113" s="220" t="s">
        <v>4</v>
      </c>
      <c r="D5113" s="219" t="s">
        <v>34191</v>
      </c>
    </row>
    <row r="5114" spans="1:4" ht="13.5">
      <c r="A5114" s="148">
        <v>87480</v>
      </c>
      <c r="B5114" s="148" t="s">
        <v>10351</v>
      </c>
      <c r="C5114" s="220" t="s">
        <v>4</v>
      </c>
      <c r="D5114" s="219" t="s">
        <v>34192</v>
      </c>
    </row>
    <row r="5115" spans="1:4" ht="13.5">
      <c r="A5115" s="148">
        <v>87481</v>
      </c>
      <c r="B5115" s="148" t="s">
        <v>10352</v>
      </c>
      <c r="C5115" s="220" t="s">
        <v>4</v>
      </c>
      <c r="D5115" s="219" t="s">
        <v>34193</v>
      </c>
    </row>
    <row r="5116" spans="1:4" ht="13.5">
      <c r="A5116" s="148">
        <v>87482</v>
      </c>
      <c r="B5116" s="148" t="s">
        <v>10353</v>
      </c>
      <c r="C5116" s="220" t="s">
        <v>4</v>
      </c>
      <c r="D5116" s="219" t="s">
        <v>34194</v>
      </c>
    </row>
    <row r="5117" spans="1:4" ht="13.5">
      <c r="A5117" s="148">
        <v>87483</v>
      </c>
      <c r="B5117" s="148" t="s">
        <v>10354</v>
      </c>
      <c r="C5117" s="220" t="s">
        <v>4</v>
      </c>
      <c r="D5117" s="219" t="s">
        <v>30519</v>
      </c>
    </row>
    <row r="5118" spans="1:4" ht="13.5">
      <c r="A5118" s="148">
        <v>87484</v>
      </c>
      <c r="B5118" s="148" t="s">
        <v>10355</v>
      </c>
      <c r="C5118" s="220" t="s">
        <v>4</v>
      </c>
      <c r="D5118" s="219" t="s">
        <v>34195</v>
      </c>
    </row>
    <row r="5119" spans="1:4" ht="13.5">
      <c r="A5119" s="148">
        <v>87485</v>
      </c>
      <c r="B5119" s="148" t="s">
        <v>10356</v>
      </c>
      <c r="C5119" s="220" t="s">
        <v>4</v>
      </c>
      <c r="D5119" s="219" t="s">
        <v>34196</v>
      </c>
    </row>
    <row r="5120" spans="1:4" ht="13.5">
      <c r="A5120" s="148">
        <v>87487</v>
      </c>
      <c r="B5120" s="148" t="s">
        <v>10357</v>
      </c>
      <c r="C5120" s="220" t="s">
        <v>4</v>
      </c>
      <c r="D5120" s="219" t="s">
        <v>34197</v>
      </c>
    </row>
    <row r="5121" spans="1:4" ht="13.5">
      <c r="A5121" s="148">
        <v>87488</v>
      </c>
      <c r="B5121" s="148" t="s">
        <v>10358</v>
      </c>
      <c r="C5121" s="220" t="s">
        <v>4</v>
      </c>
      <c r="D5121" s="219" t="s">
        <v>34198</v>
      </c>
    </row>
    <row r="5122" spans="1:4" ht="13.5">
      <c r="A5122" s="148">
        <v>87489</v>
      </c>
      <c r="B5122" s="148" t="s">
        <v>10359</v>
      </c>
      <c r="C5122" s="220" t="s">
        <v>4</v>
      </c>
      <c r="D5122" s="219" t="s">
        <v>29862</v>
      </c>
    </row>
    <row r="5123" spans="1:4" ht="13.5">
      <c r="A5123" s="148">
        <v>87490</v>
      </c>
      <c r="B5123" s="148" t="s">
        <v>10360</v>
      </c>
      <c r="C5123" s="220" t="s">
        <v>4</v>
      </c>
      <c r="D5123" s="219" t="s">
        <v>34199</v>
      </c>
    </row>
    <row r="5124" spans="1:4" ht="13.5">
      <c r="A5124" s="148">
        <v>87491</v>
      </c>
      <c r="B5124" s="148" t="s">
        <v>10361</v>
      </c>
      <c r="C5124" s="220" t="s">
        <v>4</v>
      </c>
      <c r="D5124" s="219" t="s">
        <v>34200</v>
      </c>
    </row>
    <row r="5125" spans="1:4" ht="13.5">
      <c r="A5125" s="148">
        <v>87492</v>
      </c>
      <c r="B5125" s="148" t="s">
        <v>10362</v>
      </c>
      <c r="C5125" s="220" t="s">
        <v>4</v>
      </c>
      <c r="D5125" s="219" t="s">
        <v>34201</v>
      </c>
    </row>
    <row r="5126" spans="1:4" ht="13.5">
      <c r="A5126" s="148">
        <v>87493</v>
      </c>
      <c r="B5126" s="148" t="s">
        <v>10363</v>
      </c>
      <c r="C5126" s="220" t="s">
        <v>4</v>
      </c>
      <c r="D5126" s="219" t="s">
        <v>34202</v>
      </c>
    </row>
    <row r="5127" spans="1:4" ht="13.5">
      <c r="A5127" s="148">
        <v>87494</v>
      </c>
      <c r="B5127" s="148" t="s">
        <v>10364</v>
      </c>
      <c r="C5127" s="220" t="s">
        <v>4</v>
      </c>
      <c r="D5127" s="219" t="s">
        <v>28935</v>
      </c>
    </row>
    <row r="5128" spans="1:4" ht="13.5">
      <c r="A5128" s="148">
        <v>87495</v>
      </c>
      <c r="B5128" s="148" t="s">
        <v>10365</v>
      </c>
      <c r="C5128" s="220" t="s">
        <v>4</v>
      </c>
      <c r="D5128" s="219" t="s">
        <v>34203</v>
      </c>
    </row>
    <row r="5129" spans="1:4" ht="13.5">
      <c r="A5129" s="148">
        <v>87496</v>
      </c>
      <c r="B5129" s="148" t="s">
        <v>10366</v>
      </c>
      <c r="C5129" s="220" t="s">
        <v>4</v>
      </c>
      <c r="D5129" s="219" t="s">
        <v>34204</v>
      </c>
    </row>
    <row r="5130" spans="1:4" ht="13.5">
      <c r="A5130" s="148">
        <v>87497</v>
      </c>
      <c r="B5130" s="148" t="s">
        <v>10367</v>
      </c>
      <c r="C5130" s="220" t="s">
        <v>4</v>
      </c>
      <c r="D5130" s="219" t="s">
        <v>34205</v>
      </c>
    </row>
    <row r="5131" spans="1:4" ht="13.5">
      <c r="A5131" s="148">
        <v>87498</v>
      </c>
      <c r="B5131" s="148" t="s">
        <v>10368</v>
      </c>
      <c r="C5131" s="220" t="s">
        <v>4</v>
      </c>
      <c r="D5131" s="219" t="s">
        <v>34206</v>
      </c>
    </row>
    <row r="5132" spans="1:4" ht="13.5">
      <c r="A5132" s="148">
        <v>87499</v>
      </c>
      <c r="B5132" s="148" t="s">
        <v>10369</v>
      </c>
      <c r="C5132" s="220" t="s">
        <v>4</v>
      </c>
      <c r="D5132" s="219" t="s">
        <v>34207</v>
      </c>
    </row>
    <row r="5133" spans="1:4" ht="13.5">
      <c r="A5133" s="148">
        <v>87500</v>
      </c>
      <c r="B5133" s="148" t="s">
        <v>10370</v>
      </c>
      <c r="C5133" s="220" t="s">
        <v>4</v>
      </c>
      <c r="D5133" s="219" t="s">
        <v>29771</v>
      </c>
    </row>
    <row r="5134" spans="1:4" ht="13.5">
      <c r="A5134" s="148">
        <v>87501</v>
      </c>
      <c r="B5134" s="148" t="s">
        <v>10371</v>
      </c>
      <c r="C5134" s="220" t="s">
        <v>4</v>
      </c>
      <c r="D5134" s="219" t="s">
        <v>34208</v>
      </c>
    </row>
    <row r="5135" spans="1:4" ht="13.5">
      <c r="A5135" s="148">
        <v>87502</v>
      </c>
      <c r="B5135" s="148" t="s">
        <v>10372</v>
      </c>
      <c r="C5135" s="220" t="s">
        <v>4</v>
      </c>
      <c r="D5135" s="219" t="s">
        <v>34209</v>
      </c>
    </row>
    <row r="5136" spans="1:4" ht="13.5">
      <c r="A5136" s="148">
        <v>87503</v>
      </c>
      <c r="B5136" s="148" t="s">
        <v>10373</v>
      </c>
      <c r="C5136" s="220" t="s">
        <v>4</v>
      </c>
      <c r="D5136" s="219" t="s">
        <v>34210</v>
      </c>
    </row>
    <row r="5137" spans="1:4" ht="13.5">
      <c r="A5137" s="148">
        <v>87504</v>
      </c>
      <c r="B5137" s="148" t="s">
        <v>10374</v>
      </c>
      <c r="C5137" s="220" t="s">
        <v>4</v>
      </c>
      <c r="D5137" s="219" t="s">
        <v>34211</v>
      </c>
    </row>
    <row r="5138" spans="1:4" ht="13.5">
      <c r="A5138" s="148">
        <v>87505</v>
      </c>
      <c r="B5138" s="148" t="s">
        <v>10375</v>
      </c>
      <c r="C5138" s="220" t="s">
        <v>4</v>
      </c>
      <c r="D5138" s="219" t="s">
        <v>34212</v>
      </c>
    </row>
    <row r="5139" spans="1:4" ht="13.5">
      <c r="A5139" s="148">
        <v>87506</v>
      </c>
      <c r="B5139" s="148" t="s">
        <v>10376</v>
      </c>
      <c r="C5139" s="220" t="s">
        <v>4</v>
      </c>
      <c r="D5139" s="219" t="s">
        <v>30833</v>
      </c>
    </row>
    <row r="5140" spans="1:4" ht="13.5">
      <c r="A5140" s="148">
        <v>87507</v>
      </c>
      <c r="B5140" s="148" t="s">
        <v>10377</v>
      </c>
      <c r="C5140" s="220" t="s">
        <v>4</v>
      </c>
      <c r="D5140" s="219" t="s">
        <v>34213</v>
      </c>
    </row>
    <row r="5141" spans="1:4" ht="13.5">
      <c r="A5141" s="148">
        <v>87508</v>
      </c>
      <c r="B5141" s="148" t="s">
        <v>10378</v>
      </c>
      <c r="C5141" s="220" t="s">
        <v>4</v>
      </c>
      <c r="D5141" s="219" t="s">
        <v>34214</v>
      </c>
    </row>
    <row r="5142" spans="1:4" ht="13.5">
      <c r="A5142" s="148">
        <v>87509</v>
      </c>
      <c r="B5142" s="148" t="s">
        <v>10379</v>
      </c>
      <c r="C5142" s="220" t="s">
        <v>4</v>
      </c>
      <c r="D5142" s="219" t="s">
        <v>34215</v>
      </c>
    </row>
    <row r="5143" spans="1:4" ht="13.5">
      <c r="A5143" s="148">
        <v>87510</v>
      </c>
      <c r="B5143" s="148" t="s">
        <v>10380</v>
      </c>
      <c r="C5143" s="220" t="s">
        <v>4</v>
      </c>
      <c r="D5143" s="219" t="s">
        <v>34216</v>
      </c>
    </row>
    <row r="5144" spans="1:4" ht="13.5">
      <c r="A5144" s="148">
        <v>87511</v>
      </c>
      <c r="B5144" s="148" t="s">
        <v>10381</v>
      </c>
      <c r="C5144" s="220" t="s">
        <v>4</v>
      </c>
      <c r="D5144" s="219" t="s">
        <v>34217</v>
      </c>
    </row>
    <row r="5145" spans="1:4" ht="13.5">
      <c r="A5145" s="148">
        <v>87512</v>
      </c>
      <c r="B5145" s="148" t="s">
        <v>10382</v>
      </c>
      <c r="C5145" s="220" t="s">
        <v>4</v>
      </c>
      <c r="D5145" s="219" t="s">
        <v>34218</v>
      </c>
    </row>
    <row r="5146" spans="1:4" ht="13.5">
      <c r="A5146" s="148">
        <v>87513</v>
      </c>
      <c r="B5146" s="148" t="s">
        <v>10383</v>
      </c>
      <c r="C5146" s="220" t="s">
        <v>4</v>
      </c>
      <c r="D5146" s="219" t="s">
        <v>34219</v>
      </c>
    </row>
    <row r="5147" spans="1:4" ht="13.5">
      <c r="A5147" s="148">
        <v>87514</v>
      </c>
      <c r="B5147" s="148" t="s">
        <v>10384</v>
      </c>
      <c r="C5147" s="220" t="s">
        <v>4</v>
      </c>
      <c r="D5147" s="219" t="s">
        <v>34220</v>
      </c>
    </row>
    <row r="5148" spans="1:4" ht="13.5">
      <c r="A5148" s="148">
        <v>87515</v>
      </c>
      <c r="B5148" s="148" t="s">
        <v>10385</v>
      </c>
      <c r="C5148" s="220" t="s">
        <v>4</v>
      </c>
      <c r="D5148" s="219" t="s">
        <v>34221</v>
      </c>
    </row>
    <row r="5149" spans="1:4" ht="13.5">
      <c r="A5149" s="148">
        <v>87516</v>
      </c>
      <c r="B5149" s="148" t="s">
        <v>10386</v>
      </c>
      <c r="C5149" s="220" t="s">
        <v>4</v>
      </c>
      <c r="D5149" s="219" t="s">
        <v>34222</v>
      </c>
    </row>
    <row r="5150" spans="1:4" ht="13.5">
      <c r="A5150" s="148">
        <v>87517</v>
      </c>
      <c r="B5150" s="148" t="s">
        <v>10387</v>
      </c>
      <c r="C5150" s="220" t="s">
        <v>4</v>
      </c>
      <c r="D5150" s="219" t="s">
        <v>34223</v>
      </c>
    </row>
    <row r="5151" spans="1:4" ht="13.5">
      <c r="A5151" s="148">
        <v>87518</v>
      </c>
      <c r="B5151" s="148" t="s">
        <v>10388</v>
      </c>
      <c r="C5151" s="220" t="s">
        <v>4</v>
      </c>
      <c r="D5151" s="219" t="s">
        <v>34224</v>
      </c>
    </row>
    <row r="5152" spans="1:4" ht="13.5">
      <c r="A5152" s="148">
        <v>87519</v>
      </c>
      <c r="B5152" s="148" t="s">
        <v>10389</v>
      </c>
      <c r="C5152" s="220" t="s">
        <v>4</v>
      </c>
      <c r="D5152" s="219" t="s">
        <v>34225</v>
      </c>
    </row>
    <row r="5153" spans="1:4" ht="13.5">
      <c r="A5153" s="148">
        <v>87520</v>
      </c>
      <c r="B5153" s="148" t="s">
        <v>10390</v>
      </c>
      <c r="C5153" s="220" t="s">
        <v>4</v>
      </c>
      <c r="D5153" s="219" t="s">
        <v>29004</v>
      </c>
    </row>
    <row r="5154" spans="1:4" ht="13.5">
      <c r="A5154" s="148">
        <v>87521</v>
      </c>
      <c r="B5154" s="148" t="s">
        <v>10391</v>
      </c>
      <c r="C5154" s="220" t="s">
        <v>4</v>
      </c>
      <c r="D5154" s="219" t="s">
        <v>34226</v>
      </c>
    </row>
    <row r="5155" spans="1:4" ht="13.5">
      <c r="A5155" s="148">
        <v>87522</v>
      </c>
      <c r="B5155" s="148" t="s">
        <v>10392</v>
      </c>
      <c r="C5155" s="220" t="s">
        <v>4</v>
      </c>
      <c r="D5155" s="219" t="s">
        <v>30574</v>
      </c>
    </row>
    <row r="5156" spans="1:4" ht="13.5">
      <c r="A5156" s="148">
        <v>87523</v>
      </c>
      <c r="B5156" s="148" t="s">
        <v>10393</v>
      </c>
      <c r="C5156" s="220" t="s">
        <v>4</v>
      </c>
      <c r="D5156" s="219" t="s">
        <v>34227</v>
      </c>
    </row>
    <row r="5157" spans="1:4" ht="13.5">
      <c r="A5157" s="148">
        <v>87524</v>
      </c>
      <c r="B5157" s="148" t="s">
        <v>10394</v>
      </c>
      <c r="C5157" s="220" t="s">
        <v>4</v>
      </c>
      <c r="D5157" s="219" t="s">
        <v>34228</v>
      </c>
    </row>
    <row r="5158" spans="1:4" ht="13.5">
      <c r="A5158" s="148">
        <v>87525</v>
      </c>
      <c r="B5158" s="148" t="s">
        <v>10395</v>
      </c>
      <c r="C5158" s="220" t="s">
        <v>4</v>
      </c>
      <c r="D5158" s="219" t="s">
        <v>34229</v>
      </c>
    </row>
    <row r="5159" spans="1:4" ht="13.5">
      <c r="A5159" s="148">
        <v>87526</v>
      </c>
      <c r="B5159" s="148" t="s">
        <v>10396</v>
      </c>
      <c r="C5159" s="220" t="s">
        <v>4</v>
      </c>
      <c r="D5159" s="219" t="s">
        <v>34230</v>
      </c>
    </row>
    <row r="5160" spans="1:4" ht="13.5">
      <c r="A5160" s="148">
        <v>89043</v>
      </c>
      <c r="B5160" s="148" t="s">
        <v>10397</v>
      </c>
      <c r="C5160" s="220" t="s">
        <v>4</v>
      </c>
      <c r="D5160" s="219" t="s">
        <v>32628</v>
      </c>
    </row>
    <row r="5161" spans="1:4" ht="13.5">
      <c r="A5161" s="148">
        <v>89168</v>
      </c>
      <c r="B5161" s="148" t="s">
        <v>10398</v>
      </c>
      <c r="C5161" s="220" t="s">
        <v>4</v>
      </c>
      <c r="D5161" s="219" t="s">
        <v>34231</v>
      </c>
    </row>
    <row r="5162" spans="1:4" ht="13.5">
      <c r="A5162" s="148">
        <v>89977</v>
      </c>
      <c r="B5162" s="148" t="s">
        <v>10399</v>
      </c>
      <c r="C5162" s="220" t="s">
        <v>4</v>
      </c>
      <c r="D5162" s="219" t="s">
        <v>34232</v>
      </c>
    </row>
    <row r="5163" spans="1:4" ht="13.5">
      <c r="A5163" s="148">
        <v>90112</v>
      </c>
      <c r="B5163" s="148" t="s">
        <v>10400</v>
      </c>
      <c r="C5163" s="220" t="s">
        <v>4</v>
      </c>
      <c r="D5163" s="219" t="s">
        <v>34233</v>
      </c>
    </row>
    <row r="5164" spans="1:4" ht="13.5">
      <c r="A5164" s="148">
        <v>101159</v>
      </c>
      <c r="B5164" s="148" t="s">
        <v>23752</v>
      </c>
      <c r="C5164" s="220" t="s">
        <v>4</v>
      </c>
      <c r="D5164" s="219" t="s">
        <v>34234</v>
      </c>
    </row>
    <row r="5165" spans="1:4" ht="13.5">
      <c r="A5165" s="148">
        <v>89282</v>
      </c>
      <c r="B5165" s="148" t="s">
        <v>10401</v>
      </c>
      <c r="C5165" s="220" t="s">
        <v>4</v>
      </c>
      <c r="D5165" s="219" t="s">
        <v>29364</v>
      </c>
    </row>
    <row r="5166" spans="1:4" ht="13.5">
      <c r="A5166" s="148">
        <v>89283</v>
      </c>
      <c r="B5166" s="148" t="s">
        <v>10402</v>
      </c>
      <c r="C5166" s="220" t="s">
        <v>4</v>
      </c>
      <c r="D5166" s="219" t="s">
        <v>34235</v>
      </c>
    </row>
    <row r="5167" spans="1:4" ht="13.5">
      <c r="A5167" s="148">
        <v>89284</v>
      </c>
      <c r="B5167" s="148" t="s">
        <v>10403</v>
      </c>
      <c r="C5167" s="220" t="s">
        <v>4</v>
      </c>
      <c r="D5167" s="219" t="s">
        <v>34236</v>
      </c>
    </row>
    <row r="5168" spans="1:4" ht="13.5">
      <c r="A5168" s="148">
        <v>89285</v>
      </c>
      <c r="B5168" s="148" t="s">
        <v>10404</v>
      </c>
      <c r="C5168" s="220" t="s">
        <v>4</v>
      </c>
      <c r="D5168" s="219" t="s">
        <v>31821</v>
      </c>
    </row>
    <row r="5169" spans="1:4" ht="13.5">
      <c r="A5169" s="148">
        <v>89286</v>
      </c>
      <c r="B5169" s="148" t="s">
        <v>10405</v>
      </c>
      <c r="C5169" s="220" t="s">
        <v>4</v>
      </c>
      <c r="D5169" s="219" t="s">
        <v>34237</v>
      </c>
    </row>
    <row r="5170" spans="1:4" ht="13.5">
      <c r="A5170" s="148">
        <v>89287</v>
      </c>
      <c r="B5170" s="148" t="s">
        <v>10406</v>
      </c>
      <c r="C5170" s="220" t="s">
        <v>4</v>
      </c>
      <c r="D5170" s="219" t="s">
        <v>34238</v>
      </c>
    </row>
    <row r="5171" spans="1:4" ht="13.5">
      <c r="A5171" s="148">
        <v>89288</v>
      </c>
      <c r="B5171" s="148" t="s">
        <v>10407</v>
      </c>
      <c r="C5171" s="220" t="s">
        <v>4</v>
      </c>
      <c r="D5171" s="219" t="s">
        <v>34239</v>
      </c>
    </row>
    <row r="5172" spans="1:4" ht="13.5">
      <c r="A5172" s="148">
        <v>89289</v>
      </c>
      <c r="B5172" s="148" t="s">
        <v>10408</v>
      </c>
      <c r="C5172" s="220" t="s">
        <v>4</v>
      </c>
      <c r="D5172" s="219" t="s">
        <v>26486</v>
      </c>
    </row>
    <row r="5173" spans="1:4" ht="13.5">
      <c r="A5173" s="148">
        <v>89290</v>
      </c>
      <c r="B5173" s="148" t="s">
        <v>10409</v>
      </c>
      <c r="C5173" s="220" t="s">
        <v>4</v>
      </c>
      <c r="D5173" s="219" t="s">
        <v>34240</v>
      </c>
    </row>
    <row r="5174" spans="1:4" ht="13.5">
      <c r="A5174" s="148">
        <v>89291</v>
      </c>
      <c r="B5174" s="148" t="s">
        <v>10410</v>
      </c>
      <c r="C5174" s="220" t="s">
        <v>4</v>
      </c>
      <c r="D5174" s="219" t="s">
        <v>34241</v>
      </c>
    </row>
    <row r="5175" spans="1:4" ht="13.5">
      <c r="A5175" s="148">
        <v>89292</v>
      </c>
      <c r="B5175" s="148" t="s">
        <v>10411</v>
      </c>
      <c r="C5175" s="220" t="s">
        <v>4</v>
      </c>
      <c r="D5175" s="219" t="s">
        <v>34242</v>
      </c>
    </row>
    <row r="5176" spans="1:4" ht="13.5">
      <c r="A5176" s="148">
        <v>89293</v>
      </c>
      <c r="B5176" s="148" t="s">
        <v>10412</v>
      </c>
      <c r="C5176" s="220" t="s">
        <v>4</v>
      </c>
      <c r="D5176" s="219" t="s">
        <v>29686</v>
      </c>
    </row>
    <row r="5177" spans="1:4" ht="13.5">
      <c r="A5177" s="148">
        <v>89294</v>
      </c>
      <c r="B5177" s="148" t="s">
        <v>10413</v>
      </c>
      <c r="C5177" s="220" t="s">
        <v>4</v>
      </c>
      <c r="D5177" s="219" t="s">
        <v>34243</v>
      </c>
    </row>
    <row r="5178" spans="1:4" ht="13.5">
      <c r="A5178" s="148">
        <v>89295</v>
      </c>
      <c r="B5178" s="148" t="s">
        <v>10414</v>
      </c>
      <c r="C5178" s="220" t="s">
        <v>4</v>
      </c>
      <c r="D5178" s="219" t="s">
        <v>34244</v>
      </c>
    </row>
    <row r="5179" spans="1:4" ht="13.5">
      <c r="A5179" s="148">
        <v>89296</v>
      </c>
      <c r="B5179" s="148" t="s">
        <v>10415</v>
      </c>
      <c r="C5179" s="220" t="s">
        <v>4</v>
      </c>
      <c r="D5179" s="219" t="s">
        <v>34245</v>
      </c>
    </row>
    <row r="5180" spans="1:4" ht="13.5">
      <c r="A5180" s="148">
        <v>89297</v>
      </c>
      <c r="B5180" s="148" t="s">
        <v>10416</v>
      </c>
      <c r="C5180" s="220" t="s">
        <v>4</v>
      </c>
      <c r="D5180" s="219" t="s">
        <v>34246</v>
      </c>
    </row>
    <row r="5181" spans="1:4" ht="13.5">
      <c r="A5181" s="148">
        <v>89298</v>
      </c>
      <c r="B5181" s="148" t="s">
        <v>10417</v>
      </c>
      <c r="C5181" s="220" t="s">
        <v>4</v>
      </c>
      <c r="D5181" s="219" t="s">
        <v>32053</v>
      </c>
    </row>
    <row r="5182" spans="1:4" ht="13.5">
      <c r="A5182" s="148">
        <v>89299</v>
      </c>
      <c r="B5182" s="148" t="s">
        <v>10418</v>
      </c>
      <c r="C5182" s="220" t="s">
        <v>4</v>
      </c>
      <c r="D5182" s="219" t="s">
        <v>34247</v>
      </c>
    </row>
    <row r="5183" spans="1:4" ht="13.5">
      <c r="A5183" s="148">
        <v>89300</v>
      </c>
      <c r="B5183" s="148" t="s">
        <v>10419</v>
      </c>
      <c r="C5183" s="220" t="s">
        <v>4</v>
      </c>
      <c r="D5183" s="219" t="s">
        <v>34248</v>
      </c>
    </row>
    <row r="5184" spans="1:4" ht="13.5">
      <c r="A5184" s="148">
        <v>89301</v>
      </c>
      <c r="B5184" s="148" t="s">
        <v>10420</v>
      </c>
      <c r="C5184" s="220" t="s">
        <v>4</v>
      </c>
      <c r="D5184" s="219" t="s">
        <v>32644</v>
      </c>
    </row>
    <row r="5185" spans="1:4" ht="13.5">
      <c r="A5185" s="148">
        <v>89302</v>
      </c>
      <c r="B5185" s="148" t="s">
        <v>10421</v>
      </c>
      <c r="C5185" s="220" t="s">
        <v>4</v>
      </c>
      <c r="D5185" s="219" t="s">
        <v>34249</v>
      </c>
    </row>
    <row r="5186" spans="1:4" ht="13.5">
      <c r="A5186" s="148">
        <v>89303</v>
      </c>
      <c r="B5186" s="148" t="s">
        <v>10422</v>
      </c>
      <c r="C5186" s="220" t="s">
        <v>4</v>
      </c>
      <c r="D5186" s="219" t="s">
        <v>34250</v>
      </c>
    </row>
    <row r="5187" spans="1:4" ht="13.5">
      <c r="A5187" s="148">
        <v>89304</v>
      </c>
      <c r="B5187" s="148" t="s">
        <v>10423</v>
      </c>
      <c r="C5187" s="220" t="s">
        <v>4</v>
      </c>
      <c r="D5187" s="219" t="s">
        <v>29578</v>
      </c>
    </row>
    <row r="5188" spans="1:4" ht="13.5">
      <c r="A5188" s="148">
        <v>89305</v>
      </c>
      <c r="B5188" s="148" t="s">
        <v>10424</v>
      </c>
      <c r="C5188" s="220" t="s">
        <v>4</v>
      </c>
      <c r="D5188" s="219" t="s">
        <v>34251</v>
      </c>
    </row>
    <row r="5189" spans="1:4" ht="13.5">
      <c r="A5189" s="148">
        <v>89306</v>
      </c>
      <c r="B5189" s="148" t="s">
        <v>10425</v>
      </c>
      <c r="C5189" s="220" t="s">
        <v>4</v>
      </c>
      <c r="D5189" s="219" t="s">
        <v>34252</v>
      </c>
    </row>
    <row r="5190" spans="1:4" ht="13.5">
      <c r="A5190" s="148">
        <v>89307</v>
      </c>
      <c r="B5190" s="148" t="s">
        <v>10426</v>
      </c>
      <c r="C5190" s="220" t="s">
        <v>4</v>
      </c>
      <c r="D5190" s="219" t="s">
        <v>34253</v>
      </c>
    </row>
    <row r="5191" spans="1:4" ht="13.5">
      <c r="A5191" s="148">
        <v>89308</v>
      </c>
      <c r="B5191" s="148" t="s">
        <v>10427</v>
      </c>
      <c r="C5191" s="220" t="s">
        <v>4</v>
      </c>
      <c r="D5191" s="219" t="s">
        <v>28335</v>
      </c>
    </row>
    <row r="5192" spans="1:4" ht="13.5">
      <c r="A5192" s="148">
        <v>89309</v>
      </c>
      <c r="B5192" s="148" t="s">
        <v>10428</v>
      </c>
      <c r="C5192" s="220" t="s">
        <v>4</v>
      </c>
      <c r="D5192" s="219" t="s">
        <v>34254</v>
      </c>
    </row>
    <row r="5193" spans="1:4" ht="13.5">
      <c r="A5193" s="148">
        <v>89310</v>
      </c>
      <c r="B5193" s="148" t="s">
        <v>10429</v>
      </c>
      <c r="C5193" s="220" t="s">
        <v>4</v>
      </c>
      <c r="D5193" s="219" t="s">
        <v>34255</v>
      </c>
    </row>
    <row r="5194" spans="1:4" ht="13.5">
      <c r="A5194" s="148">
        <v>89311</v>
      </c>
      <c r="B5194" s="148" t="s">
        <v>10430</v>
      </c>
      <c r="C5194" s="220" t="s">
        <v>4</v>
      </c>
      <c r="D5194" s="219" t="s">
        <v>34256</v>
      </c>
    </row>
    <row r="5195" spans="1:4" ht="13.5">
      <c r="A5195" s="148">
        <v>89312</v>
      </c>
      <c r="B5195" s="148" t="s">
        <v>10431</v>
      </c>
      <c r="C5195" s="220" t="s">
        <v>4</v>
      </c>
      <c r="D5195" s="219" t="s">
        <v>34257</v>
      </c>
    </row>
    <row r="5196" spans="1:4" ht="13.5">
      <c r="A5196" s="148">
        <v>89313</v>
      </c>
      <c r="B5196" s="148" t="s">
        <v>10432</v>
      </c>
      <c r="C5196" s="220" t="s">
        <v>4</v>
      </c>
      <c r="D5196" s="219" t="s">
        <v>34258</v>
      </c>
    </row>
    <row r="5197" spans="1:4" ht="13.5">
      <c r="A5197" s="148">
        <v>101162</v>
      </c>
      <c r="B5197" s="148" t="s">
        <v>23753</v>
      </c>
      <c r="C5197" s="220" t="s">
        <v>4</v>
      </c>
      <c r="D5197" s="219" t="s">
        <v>34259</v>
      </c>
    </row>
    <row r="5198" spans="1:4" ht="13.5">
      <c r="A5198" s="148">
        <v>87447</v>
      </c>
      <c r="B5198" s="148" t="s">
        <v>10433</v>
      </c>
      <c r="C5198" s="220" t="s">
        <v>4</v>
      </c>
      <c r="D5198" s="219" t="s">
        <v>34260</v>
      </c>
    </row>
    <row r="5199" spans="1:4" ht="13.5">
      <c r="A5199" s="148">
        <v>87448</v>
      </c>
      <c r="B5199" s="148" t="s">
        <v>10434</v>
      </c>
      <c r="C5199" s="220" t="s">
        <v>4</v>
      </c>
      <c r="D5199" s="219" t="s">
        <v>27454</v>
      </c>
    </row>
    <row r="5200" spans="1:4" ht="13.5">
      <c r="A5200" s="148">
        <v>87449</v>
      </c>
      <c r="B5200" s="148" t="s">
        <v>10435</v>
      </c>
      <c r="C5200" s="220" t="s">
        <v>4</v>
      </c>
      <c r="D5200" s="219" t="s">
        <v>34261</v>
      </c>
    </row>
    <row r="5201" spans="1:4" ht="13.5">
      <c r="A5201" s="148">
        <v>87450</v>
      </c>
      <c r="B5201" s="148" t="s">
        <v>10436</v>
      </c>
      <c r="C5201" s="220" t="s">
        <v>4</v>
      </c>
      <c r="D5201" s="219" t="s">
        <v>32178</v>
      </c>
    </row>
    <row r="5202" spans="1:4" ht="13.5">
      <c r="A5202" s="148">
        <v>87451</v>
      </c>
      <c r="B5202" s="148" t="s">
        <v>10437</v>
      </c>
      <c r="C5202" s="220" t="s">
        <v>4</v>
      </c>
      <c r="D5202" s="219" t="s">
        <v>34262</v>
      </c>
    </row>
    <row r="5203" spans="1:4" ht="13.5">
      <c r="A5203" s="148">
        <v>87452</v>
      </c>
      <c r="B5203" s="148" t="s">
        <v>10438</v>
      </c>
      <c r="C5203" s="220" t="s">
        <v>4</v>
      </c>
      <c r="D5203" s="219" t="s">
        <v>27671</v>
      </c>
    </row>
    <row r="5204" spans="1:4" ht="13.5">
      <c r="A5204" s="148">
        <v>87453</v>
      </c>
      <c r="B5204" s="148" t="s">
        <v>10439</v>
      </c>
      <c r="C5204" s="220" t="s">
        <v>4</v>
      </c>
      <c r="D5204" s="219" t="s">
        <v>34263</v>
      </c>
    </row>
    <row r="5205" spans="1:4" ht="13.5">
      <c r="A5205" s="148">
        <v>87454</v>
      </c>
      <c r="B5205" s="148" t="s">
        <v>10440</v>
      </c>
      <c r="C5205" s="220" t="s">
        <v>4</v>
      </c>
      <c r="D5205" s="219" t="s">
        <v>34264</v>
      </c>
    </row>
    <row r="5206" spans="1:4" ht="13.5">
      <c r="A5206" s="148">
        <v>87455</v>
      </c>
      <c r="B5206" s="148" t="s">
        <v>10441</v>
      </c>
      <c r="C5206" s="220" t="s">
        <v>4</v>
      </c>
      <c r="D5206" s="219" t="s">
        <v>34265</v>
      </c>
    </row>
    <row r="5207" spans="1:4" ht="13.5">
      <c r="A5207" s="148">
        <v>87456</v>
      </c>
      <c r="B5207" s="148" t="s">
        <v>10442</v>
      </c>
      <c r="C5207" s="220" t="s">
        <v>4</v>
      </c>
      <c r="D5207" s="219" t="s">
        <v>28335</v>
      </c>
    </row>
    <row r="5208" spans="1:4" ht="13.5">
      <c r="A5208" s="148">
        <v>87457</v>
      </c>
      <c r="B5208" s="148" t="s">
        <v>10443</v>
      </c>
      <c r="C5208" s="220" t="s">
        <v>4</v>
      </c>
      <c r="D5208" s="219" t="s">
        <v>33520</v>
      </c>
    </row>
    <row r="5209" spans="1:4" ht="13.5">
      <c r="A5209" s="148">
        <v>87458</v>
      </c>
      <c r="B5209" s="148" t="s">
        <v>10444</v>
      </c>
      <c r="C5209" s="220" t="s">
        <v>4</v>
      </c>
      <c r="D5209" s="219" t="s">
        <v>34266</v>
      </c>
    </row>
    <row r="5210" spans="1:4" ht="13.5">
      <c r="A5210" s="148">
        <v>87459</v>
      </c>
      <c r="B5210" s="148" t="s">
        <v>10445</v>
      </c>
      <c r="C5210" s="220" t="s">
        <v>4</v>
      </c>
      <c r="D5210" s="219" t="s">
        <v>34267</v>
      </c>
    </row>
    <row r="5211" spans="1:4" ht="13.5">
      <c r="A5211" s="148">
        <v>87460</v>
      </c>
      <c r="B5211" s="148" t="s">
        <v>10446</v>
      </c>
      <c r="C5211" s="220" t="s">
        <v>4</v>
      </c>
      <c r="D5211" s="219" t="s">
        <v>34268</v>
      </c>
    </row>
    <row r="5212" spans="1:4" ht="13.5">
      <c r="A5212" s="148">
        <v>87461</v>
      </c>
      <c r="B5212" s="148" t="s">
        <v>10447</v>
      </c>
      <c r="C5212" s="220" t="s">
        <v>4</v>
      </c>
      <c r="D5212" s="219" t="s">
        <v>34269</v>
      </c>
    </row>
    <row r="5213" spans="1:4" ht="13.5">
      <c r="A5213" s="148">
        <v>87462</v>
      </c>
      <c r="B5213" s="148" t="s">
        <v>10448</v>
      </c>
      <c r="C5213" s="220" t="s">
        <v>4</v>
      </c>
      <c r="D5213" s="219" t="s">
        <v>30112</v>
      </c>
    </row>
    <row r="5214" spans="1:4" ht="13.5">
      <c r="A5214" s="148">
        <v>87463</v>
      </c>
      <c r="B5214" s="148" t="s">
        <v>10449</v>
      </c>
      <c r="C5214" s="220" t="s">
        <v>4</v>
      </c>
      <c r="D5214" s="219" t="s">
        <v>34270</v>
      </c>
    </row>
    <row r="5215" spans="1:4" ht="13.5">
      <c r="A5215" s="148">
        <v>87464</v>
      </c>
      <c r="B5215" s="148" t="s">
        <v>10450</v>
      </c>
      <c r="C5215" s="220" t="s">
        <v>4</v>
      </c>
      <c r="D5215" s="219" t="s">
        <v>34271</v>
      </c>
    </row>
    <row r="5216" spans="1:4" ht="13.5">
      <c r="A5216" s="148">
        <v>87465</v>
      </c>
      <c r="B5216" s="148" t="s">
        <v>10451</v>
      </c>
      <c r="C5216" s="220" t="s">
        <v>4</v>
      </c>
      <c r="D5216" s="219" t="s">
        <v>34272</v>
      </c>
    </row>
    <row r="5217" spans="1:4" ht="13.5">
      <c r="A5217" s="148">
        <v>87466</v>
      </c>
      <c r="B5217" s="148" t="s">
        <v>10452</v>
      </c>
      <c r="C5217" s="220" t="s">
        <v>4</v>
      </c>
      <c r="D5217" s="219" t="s">
        <v>30821</v>
      </c>
    </row>
    <row r="5218" spans="1:4" ht="13.5">
      <c r="A5218" s="148">
        <v>87467</v>
      </c>
      <c r="B5218" s="148" t="s">
        <v>10453</v>
      </c>
      <c r="C5218" s="220" t="s">
        <v>4</v>
      </c>
      <c r="D5218" s="219" t="s">
        <v>34273</v>
      </c>
    </row>
    <row r="5219" spans="1:4" ht="13.5">
      <c r="A5219" s="148">
        <v>87468</v>
      </c>
      <c r="B5219" s="148" t="s">
        <v>10454</v>
      </c>
      <c r="C5219" s="220" t="s">
        <v>4</v>
      </c>
      <c r="D5219" s="219" t="s">
        <v>34274</v>
      </c>
    </row>
    <row r="5220" spans="1:4" ht="13.5">
      <c r="A5220" s="148">
        <v>87469</v>
      </c>
      <c r="B5220" s="148" t="s">
        <v>10455</v>
      </c>
      <c r="C5220" s="220" t="s">
        <v>4</v>
      </c>
      <c r="D5220" s="219" t="s">
        <v>31841</v>
      </c>
    </row>
    <row r="5221" spans="1:4" ht="13.5">
      <c r="A5221" s="148">
        <v>87470</v>
      </c>
      <c r="B5221" s="148" t="s">
        <v>10456</v>
      </c>
      <c r="C5221" s="220" t="s">
        <v>4</v>
      </c>
      <c r="D5221" s="219" t="s">
        <v>29538</v>
      </c>
    </row>
    <row r="5222" spans="1:4" ht="13.5">
      <c r="A5222" s="148">
        <v>89044</v>
      </c>
      <c r="B5222" s="148" t="s">
        <v>10457</v>
      </c>
      <c r="C5222" s="220" t="s">
        <v>4</v>
      </c>
      <c r="D5222" s="219" t="s">
        <v>32507</v>
      </c>
    </row>
    <row r="5223" spans="1:4" ht="13.5">
      <c r="A5223" s="148">
        <v>89169</v>
      </c>
      <c r="B5223" s="148" t="s">
        <v>10458</v>
      </c>
      <c r="C5223" s="220" t="s">
        <v>4</v>
      </c>
      <c r="D5223" s="219" t="s">
        <v>34275</v>
      </c>
    </row>
    <row r="5224" spans="1:4" ht="13.5">
      <c r="A5224" s="148">
        <v>89978</v>
      </c>
      <c r="B5224" s="148" t="s">
        <v>10459</v>
      </c>
      <c r="C5224" s="220" t="s">
        <v>4</v>
      </c>
      <c r="D5224" s="219" t="s">
        <v>34276</v>
      </c>
    </row>
    <row r="5225" spans="1:4" ht="13.5">
      <c r="A5225" s="148">
        <v>89453</v>
      </c>
      <c r="B5225" s="148" t="s">
        <v>10460</v>
      </c>
      <c r="C5225" s="220" t="s">
        <v>4</v>
      </c>
      <c r="D5225" s="219" t="s">
        <v>26714</v>
      </c>
    </row>
    <row r="5226" spans="1:4" ht="13.5">
      <c r="A5226" s="148">
        <v>89454</v>
      </c>
      <c r="B5226" s="148" t="s">
        <v>10461</v>
      </c>
      <c r="C5226" s="220" t="s">
        <v>4</v>
      </c>
      <c r="D5226" s="219" t="s">
        <v>34277</v>
      </c>
    </row>
    <row r="5227" spans="1:4" ht="13.5">
      <c r="A5227" s="148">
        <v>89455</v>
      </c>
      <c r="B5227" s="148" t="s">
        <v>10462</v>
      </c>
      <c r="C5227" s="220" t="s">
        <v>4</v>
      </c>
      <c r="D5227" s="219" t="s">
        <v>34278</v>
      </c>
    </row>
    <row r="5228" spans="1:4" ht="13.5">
      <c r="A5228" s="148">
        <v>89456</v>
      </c>
      <c r="B5228" s="148" t="s">
        <v>10463</v>
      </c>
      <c r="C5228" s="220" t="s">
        <v>4</v>
      </c>
      <c r="D5228" s="219" t="s">
        <v>34279</v>
      </c>
    </row>
    <row r="5229" spans="1:4" ht="13.5">
      <c r="A5229" s="148">
        <v>89457</v>
      </c>
      <c r="B5229" s="148" t="s">
        <v>10464</v>
      </c>
      <c r="C5229" s="220" t="s">
        <v>4</v>
      </c>
      <c r="D5229" s="219" t="s">
        <v>34280</v>
      </c>
    </row>
    <row r="5230" spans="1:4" ht="13.5">
      <c r="A5230" s="148">
        <v>89458</v>
      </c>
      <c r="B5230" s="148" t="s">
        <v>10465</v>
      </c>
      <c r="C5230" s="220" t="s">
        <v>4</v>
      </c>
      <c r="D5230" s="219" t="s">
        <v>31212</v>
      </c>
    </row>
    <row r="5231" spans="1:4" ht="13.5">
      <c r="A5231" s="148">
        <v>89459</v>
      </c>
      <c r="B5231" s="148" t="s">
        <v>10466</v>
      </c>
      <c r="C5231" s="220" t="s">
        <v>4</v>
      </c>
      <c r="D5231" s="219" t="s">
        <v>34281</v>
      </c>
    </row>
    <row r="5232" spans="1:4" ht="13.5">
      <c r="A5232" s="148">
        <v>89460</v>
      </c>
      <c r="B5232" s="148" t="s">
        <v>10467</v>
      </c>
      <c r="C5232" s="220" t="s">
        <v>4</v>
      </c>
      <c r="D5232" s="219" t="s">
        <v>34282</v>
      </c>
    </row>
    <row r="5233" spans="1:4" ht="13.5">
      <c r="A5233" s="148">
        <v>89462</v>
      </c>
      <c r="B5233" s="148" t="s">
        <v>10468</v>
      </c>
      <c r="C5233" s="220" t="s">
        <v>4</v>
      </c>
      <c r="D5233" s="219" t="s">
        <v>34283</v>
      </c>
    </row>
    <row r="5234" spans="1:4" ht="13.5">
      <c r="A5234" s="148">
        <v>89463</v>
      </c>
      <c r="B5234" s="148" t="s">
        <v>10469</v>
      </c>
      <c r="C5234" s="220" t="s">
        <v>4</v>
      </c>
      <c r="D5234" s="219" t="s">
        <v>34284</v>
      </c>
    </row>
    <row r="5235" spans="1:4" ht="13.5">
      <c r="A5235" s="148">
        <v>89464</v>
      </c>
      <c r="B5235" s="148" t="s">
        <v>10470</v>
      </c>
      <c r="C5235" s="220" t="s">
        <v>4</v>
      </c>
      <c r="D5235" s="219" t="s">
        <v>34285</v>
      </c>
    </row>
    <row r="5236" spans="1:4" ht="13.5">
      <c r="A5236" s="148">
        <v>89465</v>
      </c>
      <c r="B5236" s="148" t="s">
        <v>10471</v>
      </c>
      <c r="C5236" s="220" t="s">
        <v>4</v>
      </c>
      <c r="D5236" s="219" t="s">
        <v>29869</v>
      </c>
    </row>
    <row r="5237" spans="1:4" ht="13.5">
      <c r="A5237" s="148">
        <v>89466</v>
      </c>
      <c r="B5237" s="148" t="s">
        <v>10472</v>
      </c>
      <c r="C5237" s="220" t="s">
        <v>4</v>
      </c>
      <c r="D5237" s="219" t="s">
        <v>34286</v>
      </c>
    </row>
    <row r="5238" spans="1:4" ht="13.5">
      <c r="A5238" s="148">
        <v>89467</v>
      </c>
      <c r="B5238" s="148" t="s">
        <v>10473</v>
      </c>
      <c r="C5238" s="220" t="s">
        <v>4</v>
      </c>
      <c r="D5238" s="219" t="s">
        <v>34287</v>
      </c>
    </row>
    <row r="5239" spans="1:4" ht="13.5">
      <c r="A5239" s="148">
        <v>89468</v>
      </c>
      <c r="B5239" s="148" t="s">
        <v>10474</v>
      </c>
      <c r="C5239" s="220" t="s">
        <v>4</v>
      </c>
      <c r="D5239" s="219" t="s">
        <v>34288</v>
      </c>
    </row>
    <row r="5240" spans="1:4" ht="13.5">
      <c r="A5240" s="148">
        <v>89469</v>
      </c>
      <c r="B5240" s="148" t="s">
        <v>10475</v>
      </c>
      <c r="C5240" s="220" t="s">
        <v>4</v>
      </c>
      <c r="D5240" s="219" t="s">
        <v>34289</v>
      </c>
    </row>
    <row r="5241" spans="1:4" ht="13.5">
      <c r="A5241" s="148">
        <v>89470</v>
      </c>
      <c r="B5241" s="148" t="s">
        <v>10476</v>
      </c>
      <c r="C5241" s="220" t="s">
        <v>4</v>
      </c>
      <c r="D5241" s="219" t="s">
        <v>34290</v>
      </c>
    </row>
    <row r="5242" spans="1:4" ht="13.5">
      <c r="A5242" s="148">
        <v>89471</v>
      </c>
      <c r="B5242" s="148" t="s">
        <v>10477</v>
      </c>
      <c r="C5242" s="220" t="s">
        <v>4</v>
      </c>
      <c r="D5242" s="219" t="s">
        <v>27810</v>
      </c>
    </row>
    <row r="5243" spans="1:4" ht="13.5">
      <c r="A5243" s="148">
        <v>89472</v>
      </c>
      <c r="B5243" s="148" t="s">
        <v>10478</v>
      </c>
      <c r="C5243" s="220" t="s">
        <v>4</v>
      </c>
      <c r="D5243" s="219" t="s">
        <v>30504</v>
      </c>
    </row>
    <row r="5244" spans="1:4" ht="13.5">
      <c r="A5244" s="148">
        <v>89473</v>
      </c>
      <c r="B5244" s="148" t="s">
        <v>10479</v>
      </c>
      <c r="C5244" s="220" t="s">
        <v>4</v>
      </c>
      <c r="D5244" s="219" t="s">
        <v>34291</v>
      </c>
    </row>
    <row r="5245" spans="1:4" ht="13.5">
      <c r="A5245" s="148">
        <v>89474</v>
      </c>
      <c r="B5245" s="148" t="s">
        <v>10480</v>
      </c>
      <c r="C5245" s="220" t="s">
        <v>4</v>
      </c>
      <c r="D5245" s="219" t="s">
        <v>34292</v>
      </c>
    </row>
    <row r="5246" spans="1:4" ht="13.5">
      <c r="A5246" s="148">
        <v>89475</v>
      </c>
      <c r="B5246" s="148" t="s">
        <v>10481</v>
      </c>
      <c r="C5246" s="220" t="s">
        <v>4</v>
      </c>
      <c r="D5246" s="219" t="s">
        <v>34293</v>
      </c>
    </row>
    <row r="5247" spans="1:4" ht="13.5">
      <c r="A5247" s="148">
        <v>89476</v>
      </c>
      <c r="B5247" s="148" t="s">
        <v>10482</v>
      </c>
      <c r="C5247" s="220" t="s">
        <v>4</v>
      </c>
      <c r="D5247" s="219" t="s">
        <v>34294</v>
      </c>
    </row>
    <row r="5248" spans="1:4" ht="13.5">
      <c r="A5248" s="148">
        <v>89477</v>
      </c>
      <c r="B5248" s="148" t="s">
        <v>10483</v>
      </c>
      <c r="C5248" s="220" t="s">
        <v>4</v>
      </c>
      <c r="D5248" s="219" t="s">
        <v>34295</v>
      </c>
    </row>
    <row r="5249" spans="1:4" ht="13.5">
      <c r="A5249" s="148">
        <v>89478</v>
      </c>
      <c r="B5249" s="148" t="s">
        <v>10484</v>
      </c>
      <c r="C5249" s="220" t="s">
        <v>4</v>
      </c>
      <c r="D5249" s="219" t="s">
        <v>34296</v>
      </c>
    </row>
    <row r="5250" spans="1:4" ht="13.5">
      <c r="A5250" s="148">
        <v>89479</v>
      </c>
      <c r="B5250" s="148" t="s">
        <v>10485</v>
      </c>
      <c r="C5250" s="220" t="s">
        <v>4</v>
      </c>
      <c r="D5250" s="219" t="s">
        <v>34297</v>
      </c>
    </row>
    <row r="5251" spans="1:4" ht="13.5">
      <c r="A5251" s="148">
        <v>89480</v>
      </c>
      <c r="B5251" s="148" t="s">
        <v>10486</v>
      </c>
      <c r="C5251" s="220" t="s">
        <v>4</v>
      </c>
      <c r="D5251" s="219" t="s">
        <v>32183</v>
      </c>
    </row>
    <row r="5252" spans="1:4" ht="13.5">
      <c r="A5252" s="148">
        <v>89483</v>
      </c>
      <c r="B5252" s="148" t="s">
        <v>10487</v>
      </c>
      <c r="C5252" s="220" t="s">
        <v>4</v>
      </c>
      <c r="D5252" s="219" t="s">
        <v>34298</v>
      </c>
    </row>
    <row r="5253" spans="1:4" ht="13.5">
      <c r="A5253" s="148">
        <v>89484</v>
      </c>
      <c r="B5253" s="148" t="s">
        <v>10488</v>
      </c>
      <c r="C5253" s="220" t="s">
        <v>4</v>
      </c>
      <c r="D5253" s="219" t="s">
        <v>33440</v>
      </c>
    </row>
    <row r="5254" spans="1:4" ht="13.5">
      <c r="A5254" s="148">
        <v>89486</v>
      </c>
      <c r="B5254" s="148" t="s">
        <v>10489</v>
      </c>
      <c r="C5254" s="220" t="s">
        <v>4</v>
      </c>
      <c r="D5254" s="219" t="s">
        <v>34299</v>
      </c>
    </row>
    <row r="5255" spans="1:4" ht="13.5">
      <c r="A5255" s="148">
        <v>89487</v>
      </c>
      <c r="B5255" s="148" t="s">
        <v>10490</v>
      </c>
      <c r="C5255" s="220" t="s">
        <v>4</v>
      </c>
      <c r="D5255" s="219" t="s">
        <v>28623</v>
      </c>
    </row>
    <row r="5256" spans="1:4" ht="13.5">
      <c r="A5256" s="148">
        <v>89488</v>
      </c>
      <c r="B5256" s="148" t="s">
        <v>10491</v>
      </c>
      <c r="C5256" s="220" t="s">
        <v>4</v>
      </c>
      <c r="D5256" s="219" t="s">
        <v>34300</v>
      </c>
    </row>
    <row r="5257" spans="1:4" ht="13.5">
      <c r="A5257" s="148">
        <v>91815</v>
      </c>
      <c r="B5257" s="148" t="s">
        <v>10492</v>
      </c>
      <c r="C5257" s="220" t="s">
        <v>4</v>
      </c>
      <c r="D5257" s="219" t="s">
        <v>34301</v>
      </c>
    </row>
    <row r="5258" spans="1:4" ht="13.5">
      <c r="A5258" s="148">
        <v>91816</v>
      </c>
      <c r="B5258" s="148" t="s">
        <v>10493</v>
      </c>
      <c r="C5258" s="220" t="s">
        <v>4</v>
      </c>
      <c r="D5258" s="219" t="s">
        <v>34302</v>
      </c>
    </row>
    <row r="5259" spans="1:4" ht="13.5">
      <c r="A5259" s="148">
        <v>101161</v>
      </c>
      <c r="B5259" s="148" t="s">
        <v>23754</v>
      </c>
      <c r="C5259" s="220" t="s">
        <v>4</v>
      </c>
      <c r="D5259" s="219" t="s">
        <v>34303</v>
      </c>
    </row>
    <row r="5260" spans="1:4" ht="13.5">
      <c r="A5260" s="148">
        <v>101163</v>
      </c>
      <c r="B5260" s="148" t="s">
        <v>23755</v>
      </c>
      <c r="C5260" s="220" t="s">
        <v>4</v>
      </c>
      <c r="D5260" s="219" t="s">
        <v>34304</v>
      </c>
    </row>
    <row r="5261" spans="1:4" ht="13.5">
      <c r="A5261" s="148">
        <v>101164</v>
      </c>
      <c r="B5261" s="148" t="s">
        <v>23756</v>
      </c>
      <c r="C5261" s="220" t="s">
        <v>4</v>
      </c>
      <c r="D5261" s="219" t="s">
        <v>34305</v>
      </c>
    </row>
    <row r="5262" spans="1:4" ht="13.5">
      <c r="A5262" s="148">
        <v>96358</v>
      </c>
      <c r="B5262" s="148" t="s">
        <v>10494</v>
      </c>
      <c r="C5262" s="220" t="s">
        <v>4</v>
      </c>
      <c r="D5262" s="219" t="s">
        <v>34306</v>
      </c>
    </row>
    <row r="5263" spans="1:4" ht="13.5">
      <c r="A5263" s="148">
        <v>96359</v>
      </c>
      <c r="B5263" s="148" t="s">
        <v>10495</v>
      </c>
      <c r="C5263" s="220" t="s">
        <v>4</v>
      </c>
      <c r="D5263" s="219" t="s">
        <v>34307</v>
      </c>
    </row>
    <row r="5264" spans="1:4" ht="13.5">
      <c r="A5264" s="148">
        <v>96360</v>
      </c>
      <c r="B5264" s="148" t="s">
        <v>10496</v>
      </c>
      <c r="C5264" s="220" t="s">
        <v>4</v>
      </c>
      <c r="D5264" s="219" t="s">
        <v>34308</v>
      </c>
    </row>
    <row r="5265" spans="1:4" ht="13.5">
      <c r="A5265" s="148">
        <v>96361</v>
      </c>
      <c r="B5265" s="148" t="s">
        <v>10497</v>
      </c>
      <c r="C5265" s="220" t="s">
        <v>4</v>
      </c>
      <c r="D5265" s="219" t="s">
        <v>34309</v>
      </c>
    </row>
    <row r="5266" spans="1:4" ht="13.5">
      <c r="A5266" s="148">
        <v>96362</v>
      </c>
      <c r="B5266" s="148" t="s">
        <v>10498</v>
      </c>
      <c r="C5266" s="220" t="s">
        <v>4</v>
      </c>
      <c r="D5266" s="219" t="s">
        <v>34310</v>
      </c>
    </row>
    <row r="5267" spans="1:4" ht="13.5">
      <c r="A5267" s="148">
        <v>96363</v>
      </c>
      <c r="B5267" s="148" t="s">
        <v>10499</v>
      </c>
      <c r="C5267" s="220" t="s">
        <v>4</v>
      </c>
      <c r="D5267" s="219" t="s">
        <v>34311</v>
      </c>
    </row>
    <row r="5268" spans="1:4" ht="13.5">
      <c r="A5268" s="148">
        <v>96364</v>
      </c>
      <c r="B5268" s="148" t="s">
        <v>10500</v>
      </c>
      <c r="C5268" s="220" t="s">
        <v>4</v>
      </c>
      <c r="D5268" s="219" t="s">
        <v>34312</v>
      </c>
    </row>
    <row r="5269" spans="1:4" ht="13.5">
      <c r="A5269" s="148">
        <v>96365</v>
      </c>
      <c r="B5269" s="148" t="s">
        <v>10501</v>
      </c>
      <c r="C5269" s="220" t="s">
        <v>4</v>
      </c>
      <c r="D5269" s="219" t="s">
        <v>33999</v>
      </c>
    </row>
    <row r="5270" spans="1:4" ht="13.5">
      <c r="A5270" s="148">
        <v>96366</v>
      </c>
      <c r="B5270" s="148" t="s">
        <v>10502</v>
      </c>
      <c r="C5270" s="220" t="s">
        <v>4</v>
      </c>
      <c r="D5270" s="219" t="s">
        <v>34313</v>
      </c>
    </row>
    <row r="5271" spans="1:4" ht="13.5">
      <c r="A5271" s="148">
        <v>96367</v>
      </c>
      <c r="B5271" s="148" t="s">
        <v>10503</v>
      </c>
      <c r="C5271" s="220" t="s">
        <v>4</v>
      </c>
      <c r="D5271" s="219" t="s">
        <v>34002</v>
      </c>
    </row>
    <row r="5272" spans="1:4" ht="13.5">
      <c r="A5272" s="148">
        <v>96368</v>
      </c>
      <c r="B5272" s="148" t="s">
        <v>10504</v>
      </c>
      <c r="C5272" s="220" t="s">
        <v>4</v>
      </c>
      <c r="D5272" s="219" t="s">
        <v>34314</v>
      </c>
    </row>
    <row r="5273" spans="1:4" ht="13.5">
      <c r="A5273" s="148">
        <v>96369</v>
      </c>
      <c r="B5273" s="148" t="s">
        <v>10505</v>
      </c>
      <c r="C5273" s="220" t="s">
        <v>4</v>
      </c>
      <c r="D5273" s="219" t="s">
        <v>34315</v>
      </c>
    </row>
    <row r="5274" spans="1:4" ht="13.5">
      <c r="A5274" s="148">
        <v>96370</v>
      </c>
      <c r="B5274" s="148" t="s">
        <v>10506</v>
      </c>
      <c r="C5274" s="220" t="s">
        <v>4</v>
      </c>
      <c r="D5274" s="219" t="s">
        <v>33767</v>
      </c>
    </row>
    <row r="5275" spans="1:4" ht="13.5">
      <c r="A5275" s="148">
        <v>96371</v>
      </c>
      <c r="B5275" s="148" t="s">
        <v>10507</v>
      </c>
      <c r="C5275" s="220" t="s">
        <v>4</v>
      </c>
      <c r="D5275" s="219" t="s">
        <v>34316</v>
      </c>
    </row>
    <row r="5276" spans="1:4" ht="13.5">
      <c r="A5276" s="148">
        <v>96372</v>
      </c>
      <c r="B5276" s="148" t="s">
        <v>10508</v>
      </c>
      <c r="C5276" s="220" t="s">
        <v>4</v>
      </c>
      <c r="D5276" s="219" t="s">
        <v>31253</v>
      </c>
    </row>
    <row r="5277" spans="1:4" ht="13.5">
      <c r="A5277" s="148">
        <v>96373</v>
      </c>
      <c r="B5277" s="148" t="s">
        <v>10509</v>
      </c>
      <c r="C5277" s="220" t="s">
        <v>1</v>
      </c>
      <c r="D5277" s="219" t="s">
        <v>34317</v>
      </c>
    </row>
    <row r="5278" spans="1:4" ht="13.5">
      <c r="A5278" s="148">
        <v>96374</v>
      </c>
      <c r="B5278" s="148" t="s">
        <v>10510</v>
      </c>
      <c r="C5278" s="220" t="s">
        <v>1</v>
      </c>
      <c r="D5278" s="219" t="s">
        <v>33384</v>
      </c>
    </row>
    <row r="5279" spans="1:4" ht="13.5">
      <c r="A5279" s="148">
        <v>102235</v>
      </c>
      <c r="B5279" s="148" t="s">
        <v>25773</v>
      </c>
      <c r="C5279" s="220" t="s">
        <v>4</v>
      </c>
      <c r="D5279" s="219" t="s">
        <v>34318</v>
      </c>
    </row>
    <row r="5280" spans="1:4" ht="13.5">
      <c r="A5280" s="148">
        <v>102253</v>
      </c>
      <c r="B5280" s="148" t="s">
        <v>25774</v>
      </c>
      <c r="C5280" s="220" t="s">
        <v>4</v>
      </c>
      <c r="D5280" s="219" t="s">
        <v>27231</v>
      </c>
    </row>
    <row r="5281" spans="1:4" ht="13.5">
      <c r="A5281" s="148">
        <v>102254</v>
      </c>
      <c r="B5281" s="148" t="s">
        <v>25775</v>
      </c>
      <c r="C5281" s="220" t="s">
        <v>4</v>
      </c>
      <c r="D5281" s="219" t="s">
        <v>34319</v>
      </c>
    </row>
    <row r="5282" spans="1:4" ht="13.5">
      <c r="A5282" s="148">
        <v>102255</v>
      </c>
      <c r="B5282" s="148" t="s">
        <v>25776</v>
      </c>
      <c r="C5282" s="220" t="s">
        <v>4</v>
      </c>
      <c r="D5282" s="219" t="s">
        <v>34320</v>
      </c>
    </row>
    <row r="5283" spans="1:4" ht="13.5">
      <c r="A5283" s="148">
        <v>102256</v>
      </c>
      <c r="B5283" s="148" t="s">
        <v>25777</v>
      </c>
      <c r="C5283" s="220" t="s">
        <v>4</v>
      </c>
      <c r="D5283" s="219" t="s">
        <v>34321</v>
      </c>
    </row>
    <row r="5284" spans="1:4" ht="13.5">
      <c r="A5284" s="148">
        <v>102257</v>
      </c>
      <c r="B5284" s="148" t="s">
        <v>25778</v>
      </c>
      <c r="C5284" s="220" t="s">
        <v>4</v>
      </c>
      <c r="D5284" s="219" t="s">
        <v>34322</v>
      </c>
    </row>
    <row r="5285" spans="1:4" ht="13.5">
      <c r="A5285" s="148">
        <v>102258</v>
      </c>
      <c r="B5285" s="148" t="s">
        <v>25779</v>
      </c>
      <c r="C5285" s="220" t="s">
        <v>4</v>
      </c>
      <c r="D5285" s="219" t="s">
        <v>34323</v>
      </c>
    </row>
    <row r="5286" spans="1:4" ht="13.5">
      <c r="A5286" s="148">
        <v>101154</v>
      </c>
      <c r="B5286" s="148" t="s">
        <v>23757</v>
      </c>
      <c r="C5286" s="220" t="s">
        <v>4</v>
      </c>
      <c r="D5286" s="219" t="s">
        <v>34324</v>
      </c>
    </row>
    <row r="5287" spans="1:4" ht="13.5">
      <c r="A5287" s="148">
        <v>101155</v>
      </c>
      <c r="B5287" s="148" t="s">
        <v>23758</v>
      </c>
      <c r="C5287" s="220" t="s">
        <v>4</v>
      </c>
      <c r="D5287" s="219" t="s">
        <v>34325</v>
      </c>
    </row>
    <row r="5288" spans="1:4" ht="13.5">
      <c r="A5288" s="148">
        <v>101156</v>
      </c>
      <c r="B5288" s="148" t="s">
        <v>23759</v>
      </c>
      <c r="C5288" s="220" t="s">
        <v>4</v>
      </c>
      <c r="D5288" s="219" t="s">
        <v>34326</v>
      </c>
    </row>
    <row r="5289" spans="1:4" ht="13.5">
      <c r="A5289" s="148">
        <v>101810</v>
      </c>
      <c r="B5289" s="148" t="s">
        <v>25780</v>
      </c>
      <c r="C5289" s="220" t="s">
        <v>7</v>
      </c>
      <c r="D5289" s="219" t="s">
        <v>34327</v>
      </c>
    </row>
    <row r="5290" spans="1:4" ht="13.5">
      <c r="A5290" s="148">
        <v>101811</v>
      </c>
      <c r="B5290" s="148" t="s">
        <v>25781</v>
      </c>
      <c r="C5290" s="220" t="s">
        <v>7</v>
      </c>
      <c r="D5290" s="219" t="s">
        <v>34328</v>
      </c>
    </row>
    <row r="5291" spans="1:4" ht="13.5">
      <c r="A5291" s="148">
        <v>101812</v>
      </c>
      <c r="B5291" s="148" t="s">
        <v>30693</v>
      </c>
      <c r="C5291" s="220" t="s">
        <v>7</v>
      </c>
      <c r="D5291" s="219" t="s">
        <v>34329</v>
      </c>
    </row>
    <row r="5292" spans="1:4" ht="13.5">
      <c r="A5292" s="148">
        <v>101813</v>
      </c>
      <c r="B5292" s="148" t="s">
        <v>30694</v>
      </c>
      <c r="C5292" s="220" t="s">
        <v>7</v>
      </c>
      <c r="D5292" s="219" t="s">
        <v>34330</v>
      </c>
    </row>
    <row r="5293" spans="1:4" ht="13.5">
      <c r="A5293" s="148">
        <v>101814</v>
      </c>
      <c r="B5293" s="148" t="s">
        <v>30695</v>
      </c>
      <c r="C5293" s="220" t="s">
        <v>4</v>
      </c>
      <c r="D5293" s="219" t="s">
        <v>30059</v>
      </c>
    </row>
    <row r="5294" spans="1:4" ht="13.5">
      <c r="A5294" s="148">
        <v>101815</v>
      </c>
      <c r="B5294" s="148" t="s">
        <v>30696</v>
      </c>
      <c r="C5294" s="220" t="s">
        <v>4</v>
      </c>
      <c r="D5294" s="219" t="s">
        <v>34331</v>
      </c>
    </row>
    <row r="5295" spans="1:4" ht="13.5">
      <c r="A5295" s="148">
        <v>101816</v>
      </c>
      <c r="B5295" s="148" t="s">
        <v>30697</v>
      </c>
      <c r="C5295" s="220" t="s">
        <v>4</v>
      </c>
      <c r="D5295" s="219" t="s">
        <v>34332</v>
      </c>
    </row>
    <row r="5296" spans="1:4" ht="13.5">
      <c r="A5296" s="148">
        <v>101817</v>
      </c>
      <c r="B5296" s="148" t="s">
        <v>30698</v>
      </c>
      <c r="C5296" s="220" t="s">
        <v>4</v>
      </c>
      <c r="D5296" s="219" t="s">
        <v>34333</v>
      </c>
    </row>
    <row r="5297" spans="1:4" ht="13.5">
      <c r="A5297" s="148">
        <v>101818</v>
      </c>
      <c r="B5297" s="148" t="s">
        <v>30699</v>
      </c>
      <c r="C5297" s="220" t="s">
        <v>4</v>
      </c>
      <c r="D5297" s="219" t="s">
        <v>29692</v>
      </c>
    </row>
    <row r="5298" spans="1:4" ht="13.5">
      <c r="A5298" s="148">
        <v>101819</v>
      </c>
      <c r="B5298" s="148" t="s">
        <v>30700</v>
      </c>
      <c r="C5298" s="220" t="s">
        <v>4</v>
      </c>
      <c r="D5298" s="219" t="s">
        <v>34334</v>
      </c>
    </row>
    <row r="5299" spans="1:4" ht="13.5">
      <c r="A5299" s="148">
        <v>101820</v>
      </c>
      <c r="B5299" s="148" t="s">
        <v>30701</v>
      </c>
      <c r="C5299" s="220" t="s">
        <v>4</v>
      </c>
      <c r="D5299" s="219" t="s">
        <v>33555</v>
      </c>
    </row>
    <row r="5300" spans="1:4" ht="13.5">
      <c r="A5300" s="148">
        <v>101821</v>
      </c>
      <c r="B5300" s="148" t="s">
        <v>30702</v>
      </c>
      <c r="C5300" s="220" t="s">
        <v>7</v>
      </c>
      <c r="D5300" s="219" t="s">
        <v>27426</v>
      </c>
    </row>
    <row r="5301" spans="1:4" ht="13.5">
      <c r="A5301" s="148">
        <v>101822</v>
      </c>
      <c r="B5301" s="148" t="s">
        <v>30703</v>
      </c>
      <c r="C5301" s="220" t="s">
        <v>7</v>
      </c>
      <c r="D5301" s="219" t="s">
        <v>34335</v>
      </c>
    </row>
    <row r="5302" spans="1:4" ht="13.5">
      <c r="A5302" s="148">
        <v>101823</v>
      </c>
      <c r="B5302" s="148" t="s">
        <v>30704</v>
      </c>
      <c r="C5302" s="220" t="s">
        <v>7</v>
      </c>
      <c r="D5302" s="219" t="s">
        <v>34336</v>
      </c>
    </row>
    <row r="5303" spans="1:4" ht="13.5">
      <c r="A5303" s="148">
        <v>101824</v>
      </c>
      <c r="B5303" s="148" t="s">
        <v>30705</v>
      </c>
      <c r="C5303" s="220" t="s">
        <v>7</v>
      </c>
      <c r="D5303" s="219" t="s">
        <v>34337</v>
      </c>
    </row>
    <row r="5304" spans="1:4" ht="13.5">
      <c r="A5304" s="148">
        <v>101825</v>
      </c>
      <c r="B5304" s="148" t="s">
        <v>30706</v>
      </c>
      <c r="C5304" s="220" t="s">
        <v>7</v>
      </c>
      <c r="D5304" s="219" t="s">
        <v>31697</v>
      </c>
    </row>
    <row r="5305" spans="1:4" ht="13.5">
      <c r="A5305" s="148">
        <v>101826</v>
      </c>
      <c r="B5305" s="148" t="s">
        <v>30707</v>
      </c>
      <c r="C5305" s="220" t="s">
        <v>7</v>
      </c>
      <c r="D5305" s="219" t="s">
        <v>34338</v>
      </c>
    </row>
    <row r="5306" spans="1:4" ht="13.5">
      <c r="A5306" s="148">
        <v>101827</v>
      </c>
      <c r="B5306" s="148" t="s">
        <v>30708</v>
      </c>
      <c r="C5306" s="220" t="s">
        <v>7</v>
      </c>
      <c r="D5306" s="219" t="s">
        <v>34339</v>
      </c>
    </row>
    <row r="5307" spans="1:4" ht="13.5">
      <c r="A5307" s="148">
        <v>101828</v>
      </c>
      <c r="B5307" s="148" t="s">
        <v>30709</v>
      </c>
      <c r="C5307" s="220" t="s">
        <v>7</v>
      </c>
      <c r="D5307" s="219" t="s">
        <v>34340</v>
      </c>
    </row>
    <row r="5308" spans="1:4" ht="13.5">
      <c r="A5308" s="148">
        <v>101829</v>
      </c>
      <c r="B5308" s="148" t="s">
        <v>30710</v>
      </c>
      <c r="C5308" s="220" t="s">
        <v>7</v>
      </c>
      <c r="D5308" s="219" t="s">
        <v>34341</v>
      </c>
    </row>
    <row r="5309" spans="1:4" ht="13.5">
      <c r="A5309" s="148">
        <v>101830</v>
      </c>
      <c r="B5309" s="148" t="s">
        <v>30711</v>
      </c>
      <c r="C5309" s="220" t="s">
        <v>7</v>
      </c>
      <c r="D5309" s="219" t="s">
        <v>34342</v>
      </c>
    </row>
    <row r="5310" spans="1:4" ht="13.5">
      <c r="A5310" s="148">
        <v>101831</v>
      </c>
      <c r="B5310" s="148" t="s">
        <v>30712</v>
      </c>
      <c r="C5310" s="220" t="s">
        <v>7</v>
      </c>
      <c r="D5310" s="219" t="s">
        <v>34343</v>
      </c>
    </row>
    <row r="5311" spans="1:4" ht="13.5">
      <c r="A5311" s="148">
        <v>101832</v>
      </c>
      <c r="B5311" s="148" t="s">
        <v>30713</v>
      </c>
      <c r="C5311" s="220" t="s">
        <v>7</v>
      </c>
      <c r="D5311" s="219" t="s">
        <v>34344</v>
      </c>
    </row>
    <row r="5312" spans="1:4" ht="13.5">
      <c r="A5312" s="148">
        <v>101833</v>
      </c>
      <c r="B5312" s="148" t="s">
        <v>30714</v>
      </c>
      <c r="C5312" s="220" t="s">
        <v>7</v>
      </c>
      <c r="D5312" s="219" t="s">
        <v>34345</v>
      </c>
    </row>
    <row r="5313" spans="1:4" ht="13.5">
      <c r="A5313" s="148">
        <v>101834</v>
      </c>
      <c r="B5313" s="148" t="s">
        <v>30715</v>
      </c>
      <c r="C5313" s="220" t="s">
        <v>7</v>
      </c>
      <c r="D5313" s="219" t="s">
        <v>34346</v>
      </c>
    </row>
    <row r="5314" spans="1:4" ht="13.5">
      <c r="A5314" s="148">
        <v>101835</v>
      </c>
      <c r="B5314" s="148" t="s">
        <v>30716</v>
      </c>
      <c r="C5314" s="220" t="s">
        <v>7</v>
      </c>
      <c r="D5314" s="219" t="s">
        <v>34347</v>
      </c>
    </row>
    <row r="5315" spans="1:4" ht="13.5">
      <c r="A5315" s="148">
        <v>101836</v>
      </c>
      <c r="B5315" s="148" t="s">
        <v>30717</v>
      </c>
      <c r="C5315" s="220" t="s">
        <v>7</v>
      </c>
      <c r="D5315" s="219" t="s">
        <v>33298</v>
      </c>
    </row>
    <row r="5316" spans="1:4" ht="13.5">
      <c r="A5316" s="148">
        <v>101837</v>
      </c>
      <c r="B5316" s="148" t="s">
        <v>30718</v>
      </c>
      <c r="C5316" s="220" t="s">
        <v>7</v>
      </c>
      <c r="D5316" s="219" t="s">
        <v>34348</v>
      </c>
    </row>
    <row r="5317" spans="1:4" ht="13.5">
      <c r="A5317" s="148">
        <v>101838</v>
      </c>
      <c r="B5317" s="148" t="s">
        <v>30719</v>
      </c>
      <c r="C5317" s="220" t="s">
        <v>7</v>
      </c>
      <c r="D5317" s="219" t="s">
        <v>34349</v>
      </c>
    </row>
    <row r="5318" spans="1:4" ht="13.5">
      <c r="A5318" s="148">
        <v>101839</v>
      </c>
      <c r="B5318" s="148" t="s">
        <v>30720</v>
      </c>
      <c r="C5318" s="220" t="s">
        <v>7</v>
      </c>
      <c r="D5318" s="219" t="s">
        <v>34350</v>
      </c>
    </row>
    <row r="5319" spans="1:4" ht="13.5">
      <c r="A5319" s="148">
        <v>101840</v>
      </c>
      <c r="B5319" s="148" t="s">
        <v>30721</v>
      </c>
      <c r="C5319" s="220" t="s">
        <v>7</v>
      </c>
      <c r="D5319" s="219" t="s">
        <v>34351</v>
      </c>
    </row>
    <row r="5320" spans="1:4" ht="13.5">
      <c r="A5320" s="148">
        <v>101841</v>
      </c>
      <c r="B5320" s="148" t="s">
        <v>30722</v>
      </c>
      <c r="C5320" s="220" t="s">
        <v>7</v>
      </c>
      <c r="D5320" s="219" t="s">
        <v>34352</v>
      </c>
    </row>
    <row r="5321" spans="1:4" ht="13.5">
      <c r="A5321" s="148">
        <v>101842</v>
      </c>
      <c r="B5321" s="148" t="s">
        <v>30723</v>
      </c>
      <c r="C5321" s="220" t="s">
        <v>7</v>
      </c>
      <c r="D5321" s="219" t="s">
        <v>34231</v>
      </c>
    </row>
    <row r="5322" spans="1:4" ht="13.5">
      <c r="A5322" s="148">
        <v>101843</v>
      </c>
      <c r="B5322" s="148" t="s">
        <v>30724</v>
      </c>
      <c r="C5322" s="220" t="s">
        <v>7</v>
      </c>
      <c r="D5322" s="219" t="s">
        <v>34353</v>
      </c>
    </row>
    <row r="5323" spans="1:4" ht="13.5">
      <c r="A5323" s="148">
        <v>101844</v>
      </c>
      <c r="B5323" s="148" t="s">
        <v>30725</v>
      </c>
      <c r="C5323" s="220" t="s">
        <v>7</v>
      </c>
      <c r="D5323" s="219" t="s">
        <v>34354</v>
      </c>
    </row>
    <row r="5324" spans="1:4" ht="13.5">
      <c r="A5324" s="148">
        <v>101845</v>
      </c>
      <c r="B5324" s="148" t="s">
        <v>30726</v>
      </c>
      <c r="C5324" s="220" t="s">
        <v>7</v>
      </c>
      <c r="D5324" s="219" t="s">
        <v>34315</v>
      </c>
    </row>
    <row r="5325" spans="1:4" ht="13.5">
      <c r="A5325" s="148">
        <v>101846</v>
      </c>
      <c r="B5325" s="148" t="s">
        <v>30727</v>
      </c>
      <c r="C5325" s="220" t="s">
        <v>7</v>
      </c>
      <c r="D5325" s="219" t="s">
        <v>34355</v>
      </c>
    </row>
    <row r="5326" spans="1:4" ht="13.5">
      <c r="A5326" s="148">
        <v>101847</v>
      </c>
      <c r="B5326" s="148" t="s">
        <v>30728</v>
      </c>
      <c r="C5326" s="220" t="s">
        <v>7</v>
      </c>
      <c r="D5326" s="219" t="s">
        <v>34356</v>
      </c>
    </row>
    <row r="5327" spans="1:4" ht="13.5">
      <c r="A5327" s="148">
        <v>101848</v>
      </c>
      <c r="B5327" s="148" t="s">
        <v>30729</v>
      </c>
      <c r="C5327" s="220" t="s">
        <v>7</v>
      </c>
      <c r="D5327" s="219" t="s">
        <v>34357</v>
      </c>
    </row>
    <row r="5328" spans="1:4" ht="13.5">
      <c r="A5328" s="148">
        <v>101849</v>
      </c>
      <c r="B5328" s="148" t="s">
        <v>30730</v>
      </c>
      <c r="C5328" s="220" t="s">
        <v>7</v>
      </c>
      <c r="D5328" s="219" t="s">
        <v>34358</v>
      </c>
    </row>
    <row r="5329" spans="1:4" ht="13.5">
      <c r="A5329" s="148">
        <v>101850</v>
      </c>
      <c r="B5329" s="148" t="s">
        <v>30731</v>
      </c>
      <c r="C5329" s="220" t="s">
        <v>4</v>
      </c>
      <c r="D5329" s="219" t="s">
        <v>29512</v>
      </c>
    </row>
    <row r="5330" spans="1:4" ht="13.5">
      <c r="A5330" s="148">
        <v>101851</v>
      </c>
      <c r="B5330" s="148" t="s">
        <v>30732</v>
      </c>
      <c r="C5330" s="220" t="s">
        <v>4</v>
      </c>
      <c r="D5330" s="219" t="s">
        <v>34359</v>
      </c>
    </row>
    <row r="5331" spans="1:4" ht="13.5">
      <c r="A5331" s="148">
        <v>101852</v>
      </c>
      <c r="B5331" s="148" t="s">
        <v>30733</v>
      </c>
      <c r="C5331" s="220" t="s">
        <v>4</v>
      </c>
      <c r="D5331" s="219" t="s">
        <v>34360</v>
      </c>
    </row>
    <row r="5332" spans="1:4" ht="13.5">
      <c r="A5332" s="148">
        <v>101853</v>
      </c>
      <c r="B5332" s="148" t="s">
        <v>30734</v>
      </c>
      <c r="C5332" s="220" t="s">
        <v>4</v>
      </c>
      <c r="D5332" s="219" t="s">
        <v>34361</v>
      </c>
    </row>
    <row r="5333" spans="1:4" ht="13.5">
      <c r="A5333" s="148">
        <v>101854</v>
      </c>
      <c r="B5333" s="148" t="s">
        <v>30735</v>
      </c>
      <c r="C5333" s="220" t="s">
        <v>4</v>
      </c>
      <c r="D5333" s="219" t="s">
        <v>34362</v>
      </c>
    </row>
    <row r="5334" spans="1:4" ht="13.5">
      <c r="A5334" s="148">
        <v>101855</v>
      </c>
      <c r="B5334" s="148" t="s">
        <v>30736</v>
      </c>
      <c r="C5334" s="220" t="s">
        <v>4</v>
      </c>
      <c r="D5334" s="219" t="s">
        <v>34363</v>
      </c>
    </row>
    <row r="5335" spans="1:4" ht="13.5">
      <c r="A5335" s="148">
        <v>101856</v>
      </c>
      <c r="B5335" s="148" t="s">
        <v>30737</v>
      </c>
      <c r="C5335" s="220" t="s">
        <v>4</v>
      </c>
      <c r="D5335" s="219" t="s">
        <v>27655</v>
      </c>
    </row>
    <row r="5336" spans="1:4" ht="13.5">
      <c r="A5336" s="148">
        <v>101857</v>
      </c>
      <c r="B5336" s="148" t="s">
        <v>30738</v>
      </c>
      <c r="C5336" s="220" t="s">
        <v>4</v>
      </c>
      <c r="D5336" s="219" t="s">
        <v>34364</v>
      </c>
    </row>
    <row r="5337" spans="1:4" ht="13.5">
      <c r="A5337" s="148">
        <v>101858</v>
      </c>
      <c r="B5337" s="148" t="s">
        <v>30739</v>
      </c>
      <c r="C5337" s="220" t="s">
        <v>4</v>
      </c>
      <c r="D5337" s="219" t="s">
        <v>29018</v>
      </c>
    </row>
    <row r="5338" spans="1:4" ht="13.5">
      <c r="A5338" s="148">
        <v>101859</v>
      </c>
      <c r="B5338" s="148" t="s">
        <v>30740</v>
      </c>
      <c r="C5338" s="220" t="s">
        <v>4</v>
      </c>
      <c r="D5338" s="219" t="s">
        <v>34365</v>
      </c>
    </row>
    <row r="5339" spans="1:4" ht="13.5">
      <c r="A5339" s="148">
        <v>101860</v>
      </c>
      <c r="B5339" s="148" t="s">
        <v>30741</v>
      </c>
      <c r="C5339" s="220" t="s">
        <v>4</v>
      </c>
      <c r="D5339" s="219" t="s">
        <v>34366</v>
      </c>
    </row>
    <row r="5340" spans="1:4" ht="13.5">
      <c r="A5340" s="148">
        <v>101861</v>
      </c>
      <c r="B5340" s="148" t="s">
        <v>30742</v>
      </c>
      <c r="C5340" s="220" t="s">
        <v>4</v>
      </c>
      <c r="D5340" s="219" t="s">
        <v>28095</v>
      </c>
    </row>
    <row r="5341" spans="1:4" ht="13.5">
      <c r="A5341" s="148">
        <v>101862</v>
      </c>
      <c r="B5341" s="148" t="s">
        <v>30743</v>
      </c>
      <c r="C5341" s="220" t="s">
        <v>4</v>
      </c>
      <c r="D5341" s="219" t="s">
        <v>34367</v>
      </c>
    </row>
    <row r="5342" spans="1:4" ht="13.5">
      <c r="A5342" s="148">
        <v>101863</v>
      </c>
      <c r="B5342" s="148" t="s">
        <v>30744</v>
      </c>
      <c r="C5342" s="220" t="s">
        <v>4</v>
      </c>
      <c r="D5342" s="219" t="s">
        <v>29277</v>
      </c>
    </row>
    <row r="5343" spans="1:4" ht="13.5">
      <c r="A5343" s="148">
        <v>101864</v>
      </c>
      <c r="B5343" s="148" t="s">
        <v>30745</v>
      </c>
      <c r="C5343" s="220" t="s">
        <v>4</v>
      </c>
      <c r="D5343" s="219" t="s">
        <v>28487</v>
      </c>
    </row>
    <row r="5344" spans="1:4" ht="13.5">
      <c r="A5344" s="148">
        <v>101865</v>
      </c>
      <c r="B5344" s="148" t="s">
        <v>30746</v>
      </c>
      <c r="C5344" s="220" t="s">
        <v>4</v>
      </c>
      <c r="D5344" s="219" t="s">
        <v>27003</v>
      </c>
    </row>
    <row r="5345" spans="1:4" ht="13.5">
      <c r="A5345" s="148">
        <v>101866</v>
      </c>
      <c r="B5345" s="148" t="s">
        <v>30747</v>
      </c>
      <c r="C5345" s="220" t="s">
        <v>4</v>
      </c>
      <c r="D5345" s="219" t="s">
        <v>34368</v>
      </c>
    </row>
    <row r="5346" spans="1:4" ht="13.5">
      <c r="A5346" s="148">
        <v>101867</v>
      </c>
      <c r="B5346" s="148" t="s">
        <v>30748</v>
      </c>
      <c r="C5346" s="220" t="s">
        <v>4</v>
      </c>
      <c r="D5346" s="219" t="s">
        <v>34369</v>
      </c>
    </row>
    <row r="5347" spans="1:4" ht="13.5">
      <c r="A5347" s="148">
        <v>101868</v>
      </c>
      <c r="B5347" s="148" t="s">
        <v>30749</v>
      </c>
      <c r="C5347" s="220" t="s">
        <v>4</v>
      </c>
      <c r="D5347" s="219" t="s">
        <v>34370</v>
      </c>
    </row>
    <row r="5348" spans="1:4" ht="13.5">
      <c r="A5348" s="148">
        <v>101869</v>
      </c>
      <c r="B5348" s="148" t="s">
        <v>30750</v>
      </c>
      <c r="C5348" s="220" t="s">
        <v>4</v>
      </c>
      <c r="D5348" s="219" t="s">
        <v>34371</v>
      </c>
    </row>
    <row r="5349" spans="1:4" ht="13.5">
      <c r="A5349" s="148">
        <v>101870</v>
      </c>
      <c r="B5349" s="148" t="s">
        <v>30751</v>
      </c>
      <c r="C5349" s="220" t="s">
        <v>4</v>
      </c>
      <c r="D5349" s="219" t="s">
        <v>34372</v>
      </c>
    </row>
    <row r="5350" spans="1:4" ht="13.5">
      <c r="A5350" s="148">
        <v>102096</v>
      </c>
      <c r="B5350" s="148" t="s">
        <v>25782</v>
      </c>
      <c r="C5350" s="220" t="s">
        <v>7</v>
      </c>
      <c r="D5350" s="219" t="s">
        <v>34373</v>
      </c>
    </row>
    <row r="5351" spans="1:4" ht="13.5">
      <c r="A5351" s="148">
        <v>102098</v>
      </c>
      <c r="B5351" s="148" t="s">
        <v>30752</v>
      </c>
      <c r="C5351" s="220" t="s">
        <v>7</v>
      </c>
      <c r="D5351" s="219" t="s">
        <v>34374</v>
      </c>
    </row>
    <row r="5352" spans="1:4" ht="13.5">
      <c r="A5352" s="148">
        <v>102101</v>
      </c>
      <c r="B5352" s="148" t="s">
        <v>25783</v>
      </c>
      <c r="C5352" s="220" t="s">
        <v>4</v>
      </c>
      <c r="D5352" s="219" t="s">
        <v>34044</v>
      </c>
    </row>
    <row r="5353" spans="1:4" ht="13.5">
      <c r="A5353" s="148">
        <v>100576</v>
      </c>
      <c r="B5353" s="148" t="s">
        <v>10511</v>
      </c>
      <c r="C5353" s="220" t="s">
        <v>4</v>
      </c>
      <c r="D5353" s="219" t="s">
        <v>26695</v>
      </c>
    </row>
    <row r="5354" spans="1:4" ht="13.5">
      <c r="A5354" s="148">
        <v>100577</v>
      </c>
      <c r="B5354" s="148" t="s">
        <v>10512</v>
      </c>
      <c r="C5354" s="220" t="s">
        <v>4</v>
      </c>
      <c r="D5354" s="219" t="s">
        <v>31373</v>
      </c>
    </row>
    <row r="5355" spans="1:4" ht="13.5">
      <c r="A5355" s="148">
        <v>96388</v>
      </c>
      <c r="B5355" s="148" t="s">
        <v>10513</v>
      </c>
      <c r="C5355" s="220" t="s">
        <v>7</v>
      </c>
      <c r="D5355" s="219" t="s">
        <v>34375</v>
      </c>
    </row>
    <row r="5356" spans="1:4" ht="13.5">
      <c r="A5356" s="148">
        <v>96389</v>
      </c>
      <c r="B5356" s="148" t="s">
        <v>23760</v>
      </c>
      <c r="C5356" s="220" t="s">
        <v>7</v>
      </c>
      <c r="D5356" s="219" t="s">
        <v>34376</v>
      </c>
    </row>
    <row r="5357" spans="1:4" ht="13.5">
      <c r="A5357" s="148">
        <v>96390</v>
      </c>
      <c r="B5357" s="148" t="s">
        <v>23761</v>
      </c>
      <c r="C5357" s="220" t="s">
        <v>7</v>
      </c>
      <c r="D5357" s="219" t="s">
        <v>34377</v>
      </c>
    </row>
    <row r="5358" spans="1:4" ht="13.5">
      <c r="A5358" s="148">
        <v>96391</v>
      </c>
      <c r="B5358" s="148" t="s">
        <v>10514</v>
      </c>
      <c r="C5358" s="220" t="s">
        <v>7</v>
      </c>
      <c r="D5358" s="219" t="s">
        <v>32144</v>
      </c>
    </row>
    <row r="5359" spans="1:4" ht="13.5">
      <c r="A5359" s="148">
        <v>96392</v>
      </c>
      <c r="B5359" s="148" t="s">
        <v>10515</v>
      </c>
      <c r="C5359" s="220" t="s">
        <v>7</v>
      </c>
      <c r="D5359" s="219" t="s">
        <v>34378</v>
      </c>
    </row>
    <row r="5360" spans="1:4" ht="13.5">
      <c r="A5360" s="148">
        <v>96396</v>
      </c>
      <c r="B5360" s="148" t="s">
        <v>10516</v>
      </c>
      <c r="C5360" s="220" t="s">
        <v>7</v>
      </c>
      <c r="D5360" s="219" t="s">
        <v>34379</v>
      </c>
    </row>
    <row r="5361" spans="1:4" ht="13.5">
      <c r="A5361" s="148">
        <v>96397</v>
      </c>
      <c r="B5361" s="148" t="s">
        <v>10517</v>
      </c>
      <c r="C5361" s="220" t="s">
        <v>7</v>
      </c>
      <c r="D5361" s="219" t="s">
        <v>34380</v>
      </c>
    </row>
    <row r="5362" spans="1:4" ht="13.5">
      <c r="A5362" s="148">
        <v>96398</v>
      </c>
      <c r="B5362" s="148" t="s">
        <v>10518</v>
      </c>
      <c r="C5362" s="220" t="s">
        <v>7</v>
      </c>
      <c r="D5362" s="219" t="s">
        <v>34381</v>
      </c>
    </row>
    <row r="5363" spans="1:4" ht="13.5">
      <c r="A5363" s="148">
        <v>96399</v>
      </c>
      <c r="B5363" s="148" t="s">
        <v>23762</v>
      </c>
      <c r="C5363" s="220" t="s">
        <v>7</v>
      </c>
      <c r="D5363" s="219" t="s">
        <v>29591</v>
      </c>
    </row>
    <row r="5364" spans="1:4" ht="13.5">
      <c r="A5364" s="148">
        <v>96400</v>
      </c>
      <c r="B5364" s="148" t="s">
        <v>10519</v>
      </c>
      <c r="C5364" s="220" t="s">
        <v>7</v>
      </c>
      <c r="D5364" s="219" t="s">
        <v>34382</v>
      </c>
    </row>
    <row r="5365" spans="1:4" ht="13.5">
      <c r="A5365" s="148">
        <v>96402</v>
      </c>
      <c r="B5365" s="148" t="s">
        <v>10520</v>
      </c>
      <c r="C5365" s="220" t="s">
        <v>4</v>
      </c>
      <c r="D5365" s="219" t="s">
        <v>34383</v>
      </c>
    </row>
    <row r="5366" spans="1:4" ht="13.5">
      <c r="A5366" s="148">
        <v>100564</v>
      </c>
      <c r="B5366" s="148" t="s">
        <v>10521</v>
      </c>
      <c r="C5366" s="220" t="s">
        <v>7</v>
      </c>
      <c r="D5366" s="219" t="s">
        <v>34384</v>
      </c>
    </row>
    <row r="5367" spans="1:4" ht="13.5">
      <c r="A5367" s="148">
        <v>100565</v>
      </c>
      <c r="B5367" s="148" t="s">
        <v>10522</v>
      </c>
      <c r="C5367" s="220" t="s">
        <v>7</v>
      </c>
      <c r="D5367" s="219" t="s">
        <v>34385</v>
      </c>
    </row>
    <row r="5368" spans="1:4" ht="13.5">
      <c r="A5368" s="148">
        <v>100566</v>
      </c>
      <c r="B5368" s="148" t="s">
        <v>10523</v>
      </c>
      <c r="C5368" s="220" t="s">
        <v>7</v>
      </c>
      <c r="D5368" s="219" t="s">
        <v>34386</v>
      </c>
    </row>
    <row r="5369" spans="1:4" ht="13.5">
      <c r="A5369" s="148">
        <v>100567</v>
      </c>
      <c r="B5369" s="148" t="s">
        <v>10524</v>
      </c>
      <c r="C5369" s="220" t="s">
        <v>7</v>
      </c>
      <c r="D5369" s="219" t="s">
        <v>34387</v>
      </c>
    </row>
    <row r="5370" spans="1:4" ht="13.5">
      <c r="A5370" s="148">
        <v>100568</v>
      </c>
      <c r="B5370" s="148" t="s">
        <v>10525</v>
      </c>
      <c r="C5370" s="220" t="s">
        <v>7</v>
      </c>
      <c r="D5370" s="219" t="s">
        <v>34388</v>
      </c>
    </row>
    <row r="5371" spans="1:4" ht="13.5">
      <c r="A5371" s="148">
        <v>100569</v>
      </c>
      <c r="B5371" s="148" t="s">
        <v>10526</v>
      </c>
      <c r="C5371" s="220" t="s">
        <v>7</v>
      </c>
      <c r="D5371" s="219" t="s">
        <v>34389</v>
      </c>
    </row>
    <row r="5372" spans="1:4" ht="13.5">
      <c r="A5372" s="148">
        <v>100570</v>
      </c>
      <c r="B5372" s="148" t="s">
        <v>10527</v>
      </c>
      <c r="C5372" s="220" t="s">
        <v>7</v>
      </c>
      <c r="D5372" s="219" t="s">
        <v>34390</v>
      </c>
    </row>
    <row r="5373" spans="1:4" ht="13.5">
      <c r="A5373" s="148">
        <v>100571</v>
      </c>
      <c r="B5373" s="148" t="s">
        <v>10528</v>
      </c>
      <c r="C5373" s="220" t="s">
        <v>7</v>
      </c>
      <c r="D5373" s="219" t="s">
        <v>34391</v>
      </c>
    </row>
    <row r="5374" spans="1:4" ht="13.5">
      <c r="A5374" s="148">
        <v>100572</v>
      </c>
      <c r="B5374" s="148" t="s">
        <v>10529</v>
      </c>
      <c r="C5374" s="220" t="s">
        <v>7</v>
      </c>
      <c r="D5374" s="219" t="s">
        <v>32419</v>
      </c>
    </row>
    <row r="5375" spans="1:4" ht="13.5">
      <c r="A5375" s="148">
        <v>100573</v>
      </c>
      <c r="B5375" s="148" t="s">
        <v>10530</v>
      </c>
      <c r="C5375" s="220" t="s">
        <v>7</v>
      </c>
      <c r="D5375" s="219" t="s">
        <v>27058</v>
      </c>
    </row>
    <row r="5376" spans="1:4" ht="13.5">
      <c r="A5376" s="148">
        <v>100574</v>
      </c>
      <c r="B5376" s="148" t="s">
        <v>10531</v>
      </c>
      <c r="C5376" s="220" t="s">
        <v>7</v>
      </c>
      <c r="D5376" s="219" t="s">
        <v>28777</v>
      </c>
    </row>
    <row r="5377" spans="1:4" ht="13.5">
      <c r="A5377" s="148">
        <v>100575</v>
      </c>
      <c r="B5377" s="148" t="s">
        <v>10532</v>
      </c>
      <c r="C5377" s="220" t="s">
        <v>4</v>
      </c>
      <c r="D5377" s="219" t="s">
        <v>26934</v>
      </c>
    </row>
    <row r="5378" spans="1:4" ht="13.5">
      <c r="A5378" s="148">
        <v>101767</v>
      </c>
      <c r="B5378" s="148" t="s">
        <v>25020</v>
      </c>
      <c r="C5378" s="220" t="s">
        <v>7</v>
      </c>
      <c r="D5378" s="219" t="s">
        <v>27716</v>
      </c>
    </row>
    <row r="5379" spans="1:4" ht="13.5">
      <c r="A5379" s="148">
        <v>101768</v>
      </c>
      <c r="B5379" s="148" t="s">
        <v>25021</v>
      </c>
      <c r="C5379" s="220" t="s">
        <v>7</v>
      </c>
      <c r="D5379" s="219" t="s">
        <v>27966</v>
      </c>
    </row>
    <row r="5380" spans="1:4" ht="13.5">
      <c r="A5380" s="148">
        <v>92391</v>
      </c>
      <c r="B5380" s="148" t="s">
        <v>10533</v>
      </c>
      <c r="C5380" s="220" t="s">
        <v>4</v>
      </c>
      <c r="D5380" s="219" t="s">
        <v>34392</v>
      </c>
    </row>
    <row r="5381" spans="1:4" ht="13.5">
      <c r="A5381" s="148">
        <v>92392</v>
      </c>
      <c r="B5381" s="148" t="s">
        <v>10534</v>
      </c>
      <c r="C5381" s="220" t="s">
        <v>4</v>
      </c>
      <c r="D5381" s="219" t="s">
        <v>34393</v>
      </c>
    </row>
    <row r="5382" spans="1:4" ht="13.5">
      <c r="A5382" s="148">
        <v>92393</v>
      </c>
      <c r="B5382" s="148" t="s">
        <v>10535</v>
      </c>
      <c r="C5382" s="220" t="s">
        <v>4</v>
      </c>
      <c r="D5382" s="219" t="s">
        <v>34394</v>
      </c>
    </row>
    <row r="5383" spans="1:4" ht="13.5">
      <c r="A5383" s="148">
        <v>92394</v>
      </c>
      <c r="B5383" s="148" t="s">
        <v>10536</v>
      </c>
      <c r="C5383" s="220" t="s">
        <v>4</v>
      </c>
      <c r="D5383" s="219" t="s">
        <v>34395</v>
      </c>
    </row>
    <row r="5384" spans="1:4" ht="13.5">
      <c r="A5384" s="148">
        <v>92395</v>
      </c>
      <c r="B5384" s="148" t="s">
        <v>10537</v>
      </c>
      <c r="C5384" s="220" t="s">
        <v>4</v>
      </c>
      <c r="D5384" s="219" t="s">
        <v>34396</v>
      </c>
    </row>
    <row r="5385" spans="1:4" ht="13.5">
      <c r="A5385" s="148">
        <v>92396</v>
      </c>
      <c r="B5385" s="148" t="s">
        <v>10538</v>
      </c>
      <c r="C5385" s="220" t="s">
        <v>4</v>
      </c>
      <c r="D5385" s="219" t="s">
        <v>34397</v>
      </c>
    </row>
    <row r="5386" spans="1:4" ht="13.5">
      <c r="A5386" s="148">
        <v>92397</v>
      </c>
      <c r="B5386" s="148" t="s">
        <v>10539</v>
      </c>
      <c r="C5386" s="220" t="s">
        <v>4</v>
      </c>
      <c r="D5386" s="219" t="s">
        <v>34398</v>
      </c>
    </row>
    <row r="5387" spans="1:4" ht="13.5">
      <c r="A5387" s="148">
        <v>92398</v>
      </c>
      <c r="B5387" s="148" t="s">
        <v>10540</v>
      </c>
      <c r="C5387" s="220" t="s">
        <v>4</v>
      </c>
      <c r="D5387" s="219" t="s">
        <v>34399</v>
      </c>
    </row>
    <row r="5388" spans="1:4" ht="13.5">
      <c r="A5388" s="148">
        <v>92399</v>
      </c>
      <c r="B5388" s="148" t="s">
        <v>10541</v>
      </c>
      <c r="C5388" s="220" t="s">
        <v>4</v>
      </c>
      <c r="D5388" s="219" t="s">
        <v>34400</v>
      </c>
    </row>
    <row r="5389" spans="1:4" ht="13.5">
      <c r="A5389" s="148">
        <v>92400</v>
      </c>
      <c r="B5389" s="148" t="s">
        <v>10542</v>
      </c>
      <c r="C5389" s="220" t="s">
        <v>4</v>
      </c>
      <c r="D5389" s="219" t="s">
        <v>34401</v>
      </c>
    </row>
    <row r="5390" spans="1:4" ht="13.5">
      <c r="A5390" s="148">
        <v>92401</v>
      </c>
      <c r="B5390" s="148" t="s">
        <v>10543</v>
      </c>
      <c r="C5390" s="220" t="s">
        <v>4</v>
      </c>
      <c r="D5390" s="219" t="s">
        <v>34402</v>
      </c>
    </row>
    <row r="5391" spans="1:4" ht="13.5">
      <c r="A5391" s="148">
        <v>92402</v>
      </c>
      <c r="B5391" s="148" t="s">
        <v>10544</v>
      </c>
      <c r="C5391" s="220" t="s">
        <v>4</v>
      </c>
      <c r="D5391" s="219" t="s">
        <v>34403</v>
      </c>
    </row>
    <row r="5392" spans="1:4" ht="13.5">
      <c r="A5392" s="148">
        <v>92403</v>
      </c>
      <c r="B5392" s="148" t="s">
        <v>10545</v>
      </c>
      <c r="C5392" s="220" t="s">
        <v>4</v>
      </c>
      <c r="D5392" s="219" t="s">
        <v>34404</v>
      </c>
    </row>
    <row r="5393" spans="1:4" ht="13.5">
      <c r="A5393" s="148">
        <v>92404</v>
      </c>
      <c r="B5393" s="148" t="s">
        <v>10546</v>
      </c>
      <c r="C5393" s="220" t="s">
        <v>4</v>
      </c>
      <c r="D5393" s="219" t="s">
        <v>31148</v>
      </c>
    </row>
    <row r="5394" spans="1:4" ht="13.5">
      <c r="A5394" s="148">
        <v>92405</v>
      </c>
      <c r="B5394" s="148" t="s">
        <v>10547</v>
      </c>
      <c r="C5394" s="220" t="s">
        <v>4</v>
      </c>
      <c r="D5394" s="219" t="s">
        <v>33557</v>
      </c>
    </row>
    <row r="5395" spans="1:4" ht="13.5">
      <c r="A5395" s="148">
        <v>92406</v>
      </c>
      <c r="B5395" s="148" t="s">
        <v>10548</v>
      </c>
      <c r="C5395" s="220" t="s">
        <v>4</v>
      </c>
      <c r="D5395" s="219" t="s">
        <v>34405</v>
      </c>
    </row>
    <row r="5396" spans="1:4" ht="13.5">
      <c r="A5396" s="148">
        <v>92407</v>
      </c>
      <c r="B5396" s="148" t="s">
        <v>10549</v>
      </c>
      <c r="C5396" s="220" t="s">
        <v>4</v>
      </c>
      <c r="D5396" s="219" t="s">
        <v>34406</v>
      </c>
    </row>
    <row r="5397" spans="1:4" ht="13.5">
      <c r="A5397" s="148">
        <v>93679</v>
      </c>
      <c r="B5397" s="148" t="s">
        <v>10550</v>
      </c>
      <c r="C5397" s="220" t="s">
        <v>4</v>
      </c>
      <c r="D5397" s="219" t="s">
        <v>34407</v>
      </c>
    </row>
    <row r="5398" spans="1:4" ht="13.5">
      <c r="A5398" s="148">
        <v>93680</v>
      </c>
      <c r="B5398" s="148" t="s">
        <v>10551</v>
      </c>
      <c r="C5398" s="220" t="s">
        <v>4</v>
      </c>
      <c r="D5398" s="219" t="s">
        <v>29739</v>
      </c>
    </row>
    <row r="5399" spans="1:4" ht="13.5">
      <c r="A5399" s="148">
        <v>93681</v>
      </c>
      <c r="B5399" s="148" t="s">
        <v>10552</v>
      </c>
      <c r="C5399" s="220" t="s">
        <v>4</v>
      </c>
      <c r="D5399" s="219" t="s">
        <v>34408</v>
      </c>
    </row>
    <row r="5400" spans="1:4" ht="13.5">
      <c r="A5400" s="148">
        <v>93682</v>
      </c>
      <c r="B5400" s="148" t="s">
        <v>10553</v>
      </c>
      <c r="C5400" s="220" t="s">
        <v>4</v>
      </c>
      <c r="D5400" s="219" t="s">
        <v>34409</v>
      </c>
    </row>
    <row r="5401" spans="1:4" ht="13.5">
      <c r="A5401" s="148">
        <v>97104</v>
      </c>
      <c r="B5401" s="148" t="s">
        <v>25784</v>
      </c>
      <c r="C5401" s="220" t="s">
        <v>4</v>
      </c>
      <c r="D5401" s="219" t="s">
        <v>34410</v>
      </c>
    </row>
    <row r="5402" spans="1:4" ht="13.5">
      <c r="A5402" s="148">
        <v>97105</v>
      </c>
      <c r="B5402" s="148" t="s">
        <v>25785</v>
      </c>
      <c r="C5402" s="220" t="s">
        <v>4</v>
      </c>
      <c r="D5402" s="219" t="s">
        <v>34411</v>
      </c>
    </row>
    <row r="5403" spans="1:4" ht="13.5">
      <c r="A5403" s="148">
        <v>97106</v>
      </c>
      <c r="B5403" s="148" t="s">
        <v>25786</v>
      </c>
      <c r="C5403" s="220" t="s">
        <v>4</v>
      </c>
      <c r="D5403" s="219" t="s">
        <v>34412</v>
      </c>
    </row>
    <row r="5404" spans="1:4" ht="13.5">
      <c r="A5404" s="148">
        <v>97107</v>
      </c>
      <c r="B5404" s="148" t="s">
        <v>25787</v>
      </c>
      <c r="C5404" s="220" t="s">
        <v>4</v>
      </c>
      <c r="D5404" s="219" t="s">
        <v>34413</v>
      </c>
    </row>
    <row r="5405" spans="1:4" ht="13.5">
      <c r="A5405" s="148">
        <v>97108</v>
      </c>
      <c r="B5405" s="148" t="s">
        <v>25788</v>
      </c>
      <c r="C5405" s="220" t="s">
        <v>4</v>
      </c>
      <c r="D5405" s="219" t="s">
        <v>34414</v>
      </c>
    </row>
    <row r="5406" spans="1:4" ht="13.5">
      <c r="A5406" s="148">
        <v>97109</v>
      </c>
      <c r="B5406" s="148" t="s">
        <v>25789</v>
      </c>
      <c r="C5406" s="220" t="s">
        <v>4</v>
      </c>
      <c r="D5406" s="219" t="s">
        <v>34415</v>
      </c>
    </row>
    <row r="5407" spans="1:4" ht="13.5">
      <c r="A5407" s="148">
        <v>97110</v>
      </c>
      <c r="B5407" s="148" t="s">
        <v>25790</v>
      </c>
      <c r="C5407" s="220" t="s">
        <v>4</v>
      </c>
      <c r="D5407" s="219" t="s">
        <v>34416</v>
      </c>
    </row>
    <row r="5408" spans="1:4" ht="13.5">
      <c r="A5408" s="148">
        <v>97111</v>
      </c>
      <c r="B5408" s="148" t="s">
        <v>25791</v>
      </c>
      <c r="C5408" s="220" t="s">
        <v>4</v>
      </c>
      <c r="D5408" s="219" t="s">
        <v>34417</v>
      </c>
    </row>
    <row r="5409" spans="1:4" ht="13.5">
      <c r="A5409" s="148">
        <v>97112</v>
      </c>
      <c r="B5409" s="148" t="s">
        <v>25792</v>
      </c>
      <c r="C5409" s="220" t="s">
        <v>4</v>
      </c>
      <c r="D5409" s="219" t="s">
        <v>34418</v>
      </c>
    </row>
    <row r="5410" spans="1:4" ht="13.5">
      <c r="A5410" s="148">
        <v>97113</v>
      </c>
      <c r="B5410" s="148" t="s">
        <v>25793</v>
      </c>
      <c r="C5410" s="220" t="s">
        <v>4</v>
      </c>
      <c r="D5410" s="219" t="s">
        <v>28755</v>
      </c>
    </row>
    <row r="5411" spans="1:4" ht="13.5">
      <c r="A5411" s="148">
        <v>97114</v>
      </c>
      <c r="B5411" s="148" t="s">
        <v>10554</v>
      </c>
      <c r="C5411" s="220" t="s">
        <v>1</v>
      </c>
      <c r="D5411" s="219" t="s">
        <v>31132</v>
      </c>
    </row>
    <row r="5412" spans="1:4" ht="13.5">
      <c r="A5412" s="148">
        <v>97115</v>
      </c>
      <c r="B5412" s="148" t="s">
        <v>10555</v>
      </c>
      <c r="C5412" s="220" t="s">
        <v>3</v>
      </c>
      <c r="D5412" s="219" t="s">
        <v>31468</v>
      </c>
    </row>
    <row r="5413" spans="1:4" ht="13.5">
      <c r="A5413" s="148">
        <v>97116</v>
      </c>
      <c r="B5413" s="148" t="s">
        <v>25794</v>
      </c>
      <c r="C5413" s="220" t="s">
        <v>3</v>
      </c>
      <c r="D5413" s="219" t="s">
        <v>28065</v>
      </c>
    </row>
    <row r="5414" spans="1:4" ht="13.5">
      <c r="A5414" s="148">
        <v>97117</v>
      </c>
      <c r="B5414" s="148" t="s">
        <v>25795</v>
      </c>
      <c r="C5414" s="220" t="s">
        <v>3</v>
      </c>
      <c r="D5414" s="219" t="s">
        <v>29648</v>
      </c>
    </row>
    <row r="5415" spans="1:4" ht="13.5">
      <c r="A5415" s="148">
        <v>97118</v>
      </c>
      <c r="B5415" s="148" t="s">
        <v>25796</v>
      </c>
      <c r="C5415" s="220" t="s">
        <v>3</v>
      </c>
      <c r="D5415" s="219" t="s">
        <v>26963</v>
      </c>
    </row>
    <row r="5416" spans="1:4" ht="13.5">
      <c r="A5416" s="148">
        <v>97119</v>
      </c>
      <c r="B5416" s="148" t="s">
        <v>25797</v>
      </c>
      <c r="C5416" s="220" t="s">
        <v>3</v>
      </c>
      <c r="D5416" s="219" t="s">
        <v>32686</v>
      </c>
    </row>
    <row r="5417" spans="1:4" ht="13.5">
      <c r="A5417" s="148">
        <v>97120</v>
      </c>
      <c r="B5417" s="148" t="s">
        <v>10556</v>
      </c>
      <c r="C5417" s="220" t="s">
        <v>3</v>
      </c>
      <c r="D5417" s="219" t="s">
        <v>34109</v>
      </c>
    </row>
    <row r="5418" spans="1:4" ht="13.5">
      <c r="A5418" s="148">
        <v>97802</v>
      </c>
      <c r="B5418" s="148" t="s">
        <v>10557</v>
      </c>
      <c r="C5418" s="220" t="s">
        <v>4</v>
      </c>
      <c r="D5418" s="219" t="s">
        <v>27385</v>
      </c>
    </row>
    <row r="5419" spans="1:4" ht="13.5">
      <c r="A5419" s="148">
        <v>97803</v>
      </c>
      <c r="B5419" s="148" t="s">
        <v>10558</v>
      </c>
      <c r="C5419" s="220" t="s">
        <v>4</v>
      </c>
      <c r="D5419" s="219" t="s">
        <v>34419</v>
      </c>
    </row>
    <row r="5420" spans="1:4" ht="13.5">
      <c r="A5420" s="148">
        <v>97805</v>
      </c>
      <c r="B5420" s="148" t="s">
        <v>10559</v>
      </c>
      <c r="C5420" s="220" t="s">
        <v>4</v>
      </c>
      <c r="D5420" s="219" t="s">
        <v>32318</v>
      </c>
    </row>
    <row r="5421" spans="1:4" ht="13.5">
      <c r="A5421" s="148">
        <v>97806</v>
      </c>
      <c r="B5421" s="148" t="s">
        <v>10560</v>
      </c>
      <c r="C5421" s="220" t="s">
        <v>4</v>
      </c>
      <c r="D5421" s="219" t="s">
        <v>28574</v>
      </c>
    </row>
    <row r="5422" spans="1:4" ht="13.5">
      <c r="A5422" s="148">
        <v>97807</v>
      </c>
      <c r="B5422" s="148" t="s">
        <v>10561</v>
      </c>
      <c r="C5422" s="220" t="s">
        <v>4</v>
      </c>
      <c r="D5422" s="219" t="s">
        <v>34420</v>
      </c>
    </row>
    <row r="5423" spans="1:4" ht="13.5">
      <c r="A5423" s="148">
        <v>97809</v>
      </c>
      <c r="B5423" s="148" t="s">
        <v>10562</v>
      </c>
      <c r="C5423" s="220" t="s">
        <v>4</v>
      </c>
      <c r="D5423" s="219" t="s">
        <v>31379</v>
      </c>
    </row>
    <row r="5424" spans="1:4" ht="13.5">
      <c r="A5424" s="148">
        <v>97810</v>
      </c>
      <c r="B5424" s="148" t="s">
        <v>10563</v>
      </c>
      <c r="C5424" s="220" t="s">
        <v>4</v>
      </c>
      <c r="D5424" s="219" t="s">
        <v>34421</v>
      </c>
    </row>
    <row r="5425" spans="1:4" ht="13.5">
      <c r="A5425" s="148">
        <v>97811</v>
      </c>
      <c r="B5425" s="148" t="s">
        <v>10564</v>
      </c>
      <c r="C5425" s="220" t="s">
        <v>4</v>
      </c>
      <c r="D5425" s="219" t="s">
        <v>34422</v>
      </c>
    </row>
    <row r="5426" spans="1:4" ht="13.5">
      <c r="A5426" s="148">
        <v>101167</v>
      </c>
      <c r="B5426" s="148" t="s">
        <v>23763</v>
      </c>
      <c r="C5426" s="220" t="s">
        <v>4</v>
      </c>
      <c r="D5426" s="219" t="s">
        <v>34423</v>
      </c>
    </row>
    <row r="5427" spans="1:4" ht="13.5">
      <c r="A5427" s="148">
        <v>101168</v>
      </c>
      <c r="B5427" s="148" t="s">
        <v>23764</v>
      </c>
      <c r="C5427" s="220" t="s">
        <v>4</v>
      </c>
      <c r="D5427" s="219" t="s">
        <v>34424</v>
      </c>
    </row>
    <row r="5428" spans="1:4" ht="13.5">
      <c r="A5428" s="148">
        <v>101169</v>
      </c>
      <c r="B5428" s="148" t="s">
        <v>23765</v>
      </c>
      <c r="C5428" s="220" t="s">
        <v>4</v>
      </c>
      <c r="D5428" s="219" t="s">
        <v>34425</v>
      </c>
    </row>
    <row r="5429" spans="1:4" ht="13.5">
      <c r="A5429" s="148">
        <v>101170</v>
      </c>
      <c r="B5429" s="148" t="s">
        <v>23766</v>
      </c>
      <c r="C5429" s="220" t="s">
        <v>4</v>
      </c>
      <c r="D5429" s="219" t="s">
        <v>34426</v>
      </c>
    </row>
    <row r="5430" spans="1:4" ht="13.5">
      <c r="A5430" s="148">
        <v>101171</v>
      </c>
      <c r="B5430" s="148" t="s">
        <v>24144</v>
      </c>
      <c r="C5430" s="220" t="s">
        <v>4</v>
      </c>
      <c r="D5430" s="219" t="s">
        <v>34427</v>
      </c>
    </row>
    <row r="5431" spans="1:4" ht="13.5">
      <c r="A5431" s="148">
        <v>101172</v>
      </c>
      <c r="B5431" s="148" t="s">
        <v>23767</v>
      </c>
      <c r="C5431" s="220" t="s">
        <v>4</v>
      </c>
      <c r="D5431" s="219" t="s">
        <v>27428</v>
      </c>
    </row>
    <row r="5432" spans="1:4" ht="13.5">
      <c r="A5432" s="148">
        <v>95995</v>
      </c>
      <c r="B5432" s="148" t="s">
        <v>10565</v>
      </c>
      <c r="C5432" s="220" t="s">
        <v>7</v>
      </c>
      <c r="D5432" s="219" t="s">
        <v>34428</v>
      </c>
    </row>
    <row r="5433" spans="1:4" ht="13.5">
      <c r="A5433" s="148">
        <v>95996</v>
      </c>
      <c r="B5433" s="148" t="s">
        <v>10566</v>
      </c>
      <c r="C5433" s="220" t="s">
        <v>7</v>
      </c>
      <c r="D5433" s="219" t="s">
        <v>34429</v>
      </c>
    </row>
    <row r="5434" spans="1:4" ht="13.5">
      <c r="A5434" s="148">
        <v>96001</v>
      </c>
      <c r="B5434" s="148" t="s">
        <v>10567</v>
      </c>
      <c r="C5434" s="220" t="s">
        <v>4</v>
      </c>
      <c r="D5434" s="219" t="s">
        <v>27312</v>
      </c>
    </row>
    <row r="5435" spans="1:4" ht="13.5">
      <c r="A5435" s="148">
        <v>96393</v>
      </c>
      <c r="B5435" s="148" t="s">
        <v>23768</v>
      </c>
      <c r="C5435" s="220" t="s">
        <v>7</v>
      </c>
      <c r="D5435" s="219" t="s">
        <v>29746</v>
      </c>
    </row>
    <row r="5436" spans="1:4" ht="13.5">
      <c r="A5436" s="148">
        <v>96394</v>
      </c>
      <c r="B5436" s="148" t="s">
        <v>23769</v>
      </c>
      <c r="C5436" s="220" t="s">
        <v>7</v>
      </c>
      <c r="D5436" s="219" t="s">
        <v>34430</v>
      </c>
    </row>
    <row r="5437" spans="1:4" ht="13.5">
      <c r="A5437" s="148">
        <v>96395</v>
      </c>
      <c r="B5437" s="148" t="s">
        <v>23770</v>
      </c>
      <c r="C5437" s="220" t="s">
        <v>7</v>
      </c>
      <c r="D5437" s="219" t="s">
        <v>34431</v>
      </c>
    </row>
    <row r="5438" spans="1:4" ht="13.5">
      <c r="A5438" s="148">
        <v>100624</v>
      </c>
      <c r="B5438" s="148" t="s">
        <v>23771</v>
      </c>
      <c r="C5438" s="220" t="s">
        <v>7</v>
      </c>
      <c r="D5438" s="219" t="s">
        <v>34432</v>
      </c>
    </row>
    <row r="5439" spans="1:4" ht="13.5">
      <c r="A5439" s="148">
        <v>100625</v>
      </c>
      <c r="B5439" s="148" t="s">
        <v>23772</v>
      </c>
      <c r="C5439" s="220" t="s">
        <v>7</v>
      </c>
      <c r="D5439" s="219" t="s">
        <v>34433</v>
      </c>
    </row>
    <row r="5440" spans="1:4" ht="13.5">
      <c r="A5440" s="148">
        <v>101020</v>
      </c>
      <c r="B5440" s="148" t="s">
        <v>23773</v>
      </c>
      <c r="C5440" s="220" t="s">
        <v>10339</v>
      </c>
      <c r="D5440" s="219" t="s">
        <v>34434</v>
      </c>
    </row>
    <row r="5441" spans="1:4" ht="13.5">
      <c r="A5441" s="148">
        <v>101021</v>
      </c>
      <c r="B5441" s="148" t="s">
        <v>23774</v>
      </c>
      <c r="C5441" s="220" t="s">
        <v>10339</v>
      </c>
      <c r="D5441" s="219" t="s">
        <v>34435</v>
      </c>
    </row>
    <row r="5442" spans="1:4" ht="13.5">
      <c r="A5442" s="148">
        <v>101022</v>
      </c>
      <c r="B5442" s="148" t="s">
        <v>23775</v>
      </c>
      <c r="C5442" s="220" t="s">
        <v>10339</v>
      </c>
      <c r="D5442" s="219" t="s">
        <v>34436</v>
      </c>
    </row>
    <row r="5443" spans="1:4" ht="13.5">
      <c r="A5443" s="148">
        <v>101023</v>
      </c>
      <c r="B5443" s="148" t="s">
        <v>23776</v>
      </c>
      <c r="C5443" s="220" t="s">
        <v>10339</v>
      </c>
      <c r="D5443" s="219" t="s">
        <v>34437</v>
      </c>
    </row>
    <row r="5444" spans="1:4" ht="13.5">
      <c r="A5444" s="148">
        <v>101024</v>
      </c>
      <c r="B5444" s="148" t="s">
        <v>23777</v>
      </c>
      <c r="C5444" s="220" t="s">
        <v>10339</v>
      </c>
      <c r="D5444" s="219" t="s">
        <v>34438</v>
      </c>
    </row>
    <row r="5445" spans="1:4" ht="13.5">
      <c r="A5445" s="148">
        <v>101025</v>
      </c>
      <c r="B5445" s="148" t="s">
        <v>23778</v>
      </c>
      <c r="C5445" s="220" t="s">
        <v>10339</v>
      </c>
      <c r="D5445" s="219" t="s">
        <v>34439</v>
      </c>
    </row>
    <row r="5446" spans="1:4" ht="13.5">
      <c r="A5446" s="148">
        <v>101026</v>
      </c>
      <c r="B5446" s="148" t="s">
        <v>23779</v>
      </c>
      <c r="C5446" s="220" t="s">
        <v>10339</v>
      </c>
      <c r="D5446" s="219" t="s">
        <v>34440</v>
      </c>
    </row>
    <row r="5447" spans="1:4" ht="13.5">
      <c r="A5447" s="148">
        <v>101027</v>
      </c>
      <c r="B5447" s="148" t="s">
        <v>23780</v>
      </c>
      <c r="C5447" s="220" t="s">
        <v>10339</v>
      </c>
      <c r="D5447" s="219" t="s">
        <v>34441</v>
      </c>
    </row>
    <row r="5448" spans="1:4" ht="13.5">
      <c r="A5448" s="148">
        <v>88411</v>
      </c>
      <c r="B5448" s="148" t="s">
        <v>10568</v>
      </c>
      <c r="C5448" s="220" t="s">
        <v>4</v>
      </c>
      <c r="D5448" s="219" t="s">
        <v>28927</v>
      </c>
    </row>
    <row r="5449" spans="1:4" ht="13.5">
      <c r="A5449" s="148">
        <v>88412</v>
      </c>
      <c r="B5449" s="148" t="s">
        <v>10569</v>
      </c>
      <c r="C5449" s="220" t="s">
        <v>4</v>
      </c>
      <c r="D5449" s="219" t="s">
        <v>27311</v>
      </c>
    </row>
    <row r="5450" spans="1:4" ht="13.5">
      <c r="A5450" s="148">
        <v>88413</v>
      </c>
      <c r="B5450" s="148" t="s">
        <v>10570</v>
      </c>
      <c r="C5450" s="220" t="s">
        <v>4</v>
      </c>
      <c r="D5450" s="219" t="s">
        <v>28311</v>
      </c>
    </row>
    <row r="5451" spans="1:4" ht="13.5">
      <c r="A5451" s="148">
        <v>88414</v>
      </c>
      <c r="B5451" s="148" t="s">
        <v>10571</v>
      </c>
      <c r="C5451" s="220" t="s">
        <v>4</v>
      </c>
      <c r="D5451" s="219" t="s">
        <v>27179</v>
      </c>
    </row>
    <row r="5452" spans="1:4" ht="13.5">
      <c r="A5452" s="148">
        <v>88415</v>
      </c>
      <c r="B5452" s="148" t="s">
        <v>10572</v>
      </c>
      <c r="C5452" s="220" t="s">
        <v>4</v>
      </c>
      <c r="D5452" s="219" t="s">
        <v>34442</v>
      </c>
    </row>
    <row r="5453" spans="1:4" ht="13.5">
      <c r="A5453" s="148">
        <v>88416</v>
      </c>
      <c r="B5453" s="148" t="s">
        <v>10573</v>
      </c>
      <c r="C5453" s="220" t="s">
        <v>4</v>
      </c>
      <c r="D5453" s="219" t="s">
        <v>33230</v>
      </c>
    </row>
    <row r="5454" spans="1:4" ht="13.5">
      <c r="A5454" s="148">
        <v>88417</v>
      </c>
      <c r="B5454" s="148" t="s">
        <v>10574</v>
      </c>
      <c r="C5454" s="220" t="s">
        <v>4</v>
      </c>
      <c r="D5454" s="219" t="s">
        <v>30075</v>
      </c>
    </row>
    <row r="5455" spans="1:4" ht="13.5">
      <c r="A5455" s="148">
        <v>88420</v>
      </c>
      <c r="B5455" s="148" t="s">
        <v>10575</v>
      </c>
      <c r="C5455" s="220" t="s">
        <v>4</v>
      </c>
      <c r="D5455" s="219" t="s">
        <v>27099</v>
      </c>
    </row>
    <row r="5456" spans="1:4" ht="13.5">
      <c r="A5456" s="148">
        <v>88421</v>
      </c>
      <c r="B5456" s="148" t="s">
        <v>10576</v>
      </c>
      <c r="C5456" s="220" t="s">
        <v>4</v>
      </c>
      <c r="D5456" s="219" t="s">
        <v>31309</v>
      </c>
    </row>
    <row r="5457" spans="1:4" ht="13.5">
      <c r="A5457" s="148">
        <v>88423</v>
      </c>
      <c r="B5457" s="148" t="s">
        <v>10577</v>
      </c>
      <c r="C5457" s="220" t="s">
        <v>4</v>
      </c>
      <c r="D5457" s="219" t="s">
        <v>34443</v>
      </c>
    </row>
    <row r="5458" spans="1:4" ht="13.5">
      <c r="A5458" s="148">
        <v>88424</v>
      </c>
      <c r="B5458" s="148" t="s">
        <v>10578</v>
      </c>
      <c r="C5458" s="220" t="s">
        <v>4</v>
      </c>
      <c r="D5458" s="219" t="s">
        <v>30366</v>
      </c>
    </row>
    <row r="5459" spans="1:4" ht="13.5">
      <c r="A5459" s="148">
        <v>88426</v>
      </c>
      <c r="B5459" s="148" t="s">
        <v>10579</v>
      </c>
      <c r="C5459" s="220" t="s">
        <v>4</v>
      </c>
      <c r="D5459" s="219" t="s">
        <v>34444</v>
      </c>
    </row>
    <row r="5460" spans="1:4" ht="13.5">
      <c r="A5460" s="148">
        <v>88428</v>
      </c>
      <c r="B5460" s="148" t="s">
        <v>10580</v>
      </c>
      <c r="C5460" s="220" t="s">
        <v>4</v>
      </c>
      <c r="D5460" s="219" t="s">
        <v>26463</v>
      </c>
    </row>
    <row r="5461" spans="1:4" ht="13.5">
      <c r="A5461" s="148">
        <v>88429</v>
      </c>
      <c r="B5461" s="148" t="s">
        <v>10581</v>
      </c>
      <c r="C5461" s="220" t="s">
        <v>4</v>
      </c>
      <c r="D5461" s="219" t="s">
        <v>29865</v>
      </c>
    </row>
    <row r="5462" spans="1:4" ht="13.5">
      <c r="A5462" s="148">
        <v>88431</v>
      </c>
      <c r="B5462" s="148" t="s">
        <v>10582</v>
      </c>
      <c r="C5462" s="220" t="s">
        <v>4</v>
      </c>
      <c r="D5462" s="219" t="s">
        <v>34445</v>
      </c>
    </row>
    <row r="5463" spans="1:4" ht="13.5">
      <c r="A5463" s="148">
        <v>88432</v>
      </c>
      <c r="B5463" s="148" t="s">
        <v>10583</v>
      </c>
      <c r="C5463" s="220" t="s">
        <v>4</v>
      </c>
      <c r="D5463" s="219" t="s">
        <v>29279</v>
      </c>
    </row>
    <row r="5464" spans="1:4" ht="13.5">
      <c r="A5464" s="148">
        <v>88484</v>
      </c>
      <c r="B5464" s="148" t="s">
        <v>10584</v>
      </c>
      <c r="C5464" s="220" t="s">
        <v>4</v>
      </c>
      <c r="D5464" s="219" t="s">
        <v>34442</v>
      </c>
    </row>
    <row r="5465" spans="1:4" ht="13.5">
      <c r="A5465" s="148">
        <v>88485</v>
      </c>
      <c r="B5465" s="148" t="s">
        <v>10585</v>
      </c>
      <c r="C5465" s="220" t="s">
        <v>4</v>
      </c>
      <c r="D5465" s="219" t="s">
        <v>34446</v>
      </c>
    </row>
    <row r="5466" spans="1:4" ht="13.5">
      <c r="A5466" s="148">
        <v>88488</v>
      </c>
      <c r="B5466" s="148" t="s">
        <v>10586</v>
      </c>
      <c r="C5466" s="220" t="s">
        <v>4</v>
      </c>
      <c r="D5466" s="219" t="s">
        <v>34447</v>
      </c>
    </row>
    <row r="5467" spans="1:4" ht="13.5">
      <c r="A5467" s="148">
        <v>88489</v>
      </c>
      <c r="B5467" s="148" t="s">
        <v>10587</v>
      </c>
      <c r="C5467" s="220" t="s">
        <v>4</v>
      </c>
      <c r="D5467" s="219" t="s">
        <v>34448</v>
      </c>
    </row>
    <row r="5468" spans="1:4" ht="13.5">
      <c r="A5468" s="148">
        <v>88492</v>
      </c>
      <c r="B5468" s="148" t="s">
        <v>10588</v>
      </c>
      <c r="C5468" s="220" t="s">
        <v>4</v>
      </c>
      <c r="D5468" s="219" t="s">
        <v>32525</v>
      </c>
    </row>
    <row r="5469" spans="1:4" ht="13.5">
      <c r="A5469" s="148">
        <v>88493</v>
      </c>
      <c r="B5469" s="148" t="s">
        <v>10589</v>
      </c>
      <c r="C5469" s="220" t="s">
        <v>4</v>
      </c>
      <c r="D5469" s="219" t="s">
        <v>27586</v>
      </c>
    </row>
    <row r="5470" spans="1:4" ht="13.5">
      <c r="A5470" s="148">
        <v>88494</v>
      </c>
      <c r="B5470" s="148" t="s">
        <v>10590</v>
      </c>
      <c r="C5470" s="220" t="s">
        <v>4</v>
      </c>
      <c r="D5470" s="219" t="s">
        <v>32945</v>
      </c>
    </row>
    <row r="5471" spans="1:4" ht="13.5">
      <c r="A5471" s="148">
        <v>88495</v>
      </c>
      <c r="B5471" s="148" t="s">
        <v>10591</v>
      </c>
      <c r="C5471" s="220" t="s">
        <v>4</v>
      </c>
      <c r="D5471" s="219" t="s">
        <v>34142</v>
      </c>
    </row>
    <row r="5472" spans="1:4" ht="13.5">
      <c r="A5472" s="148">
        <v>88496</v>
      </c>
      <c r="B5472" s="148" t="s">
        <v>10592</v>
      </c>
      <c r="C5472" s="220" t="s">
        <v>4</v>
      </c>
      <c r="D5472" s="219" t="s">
        <v>34449</v>
      </c>
    </row>
    <row r="5473" spans="1:4" ht="13.5">
      <c r="A5473" s="148">
        <v>88497</v>
      </c>
      <c r="B5473" s="148" t="s">
        <v>10593</v>
      </c>
      <c r="C5473" s="220" t="s">
        <v>4</v>
      </c>
      <c r="D5473" s="219" t="s">
        <v>29297</v>
      </c>
    </row>
    <row r="5474" spans="1:4" ht="13.5">
      <c r="A5474" s="148">
        <v>95305</v>
      </c>
      <c r="B5474" s="148" t="s">
        <v>10594</v>
      </c>
      <c r="C5474" s="220" t="s">
        <v>4</v>
      </c>
      <c r="D5474" s="219" t="s">
        <v>27395</v>
      </c>
    </row>
    <row r="5475" spans="1:4" ht="13.5">
      <c r="A5475" s="148">
        <v>95306</v>
      </c>
      <c r="B5475" s="148" t="s">
        <v>10595</v>
      </c>
      <c r="C5475" s="220" t="s">
        <v>4</v>
      </c>
      <c r="D5475" s="219" t="s">
        <v>29719</v>
      </c>
    </row>
    <row r="5476" spans="1:4" ht="13.5">
      <c r="A5476" s="148">
        <v>95622</v>
      </c>
      <c r="B5476" s="148" t="s">
        <v>10596</v>
      </c>
      <c r="C5476" s="220" t="s">
        <v>4</v>
      </c>
      <c r="D5476" s="219" t="s">
        <v>27666</v>
      </c>
    </row>
    <row r="5477" spans="1:4" ht="13.5">
      <c r="A5477" s="148">
        <v>95623</v>
      </c>
      <c r="B5477" s="148" t="s">
        <v>10597</v>
      </c>
      <c r="C5477" s="220" t="s">
        <v>4</v>
      </c>
      <c r="D5477" s="219" t="s">
        <v>31302</v>
      </c>
    </row>
    <row r="5478" spans="1:4" ht="13.5">
      <c r="A5478" s="148">
        <v>95624</v>
      </c>
      <c r="B5478" s="148" t="s">
        <v>10598</v>
      </c>
      <c r="C5478" s="220" t="s">
        <v>4</v>
      </c>
      <c r="D5478" s="219" t="s">
        <v>32469</v>
      </c>
    </row>
    <row r="5479" spans="1:4" ht="13.5">
      <c r="A5479" s="148">
        <v>95625</v>
      </c>
      <c r="B5479" s="148" t="s">
        <v>10599</v>
      </c>
      <c r="C5479" s="220" t="s">
        <v>4</v>
      </c>
      <c r="D5479" s="219" t="s">
        <v>34151</v>
      </c>
    </row>
    <row r="5480" spans="1:4" ht="13.5">
      <c r="A5480" s="148">
        <v>95626</v>
      </c>
      <c r="B5480" s="148" t="s">
        <v>10600</v>
      </c>
      <c r="C5480" s="220" t="s">
        <v>4</v>
      </c>
      <c r="D5480" s="219" t="s">
        <v>26504</v>
      </c>
    </row>
    <row r="5481" spans="1:4" ht="13.5">
      <c r="A5481" s="148">
        <v>96126</v>
      </c>
      <c r="B5481" s="148" t="s">
        <v>10601</v>
      </c>
      <c r="C5481" s="220" t="s">
        <v>4</v>
      </c>
      <c r="D5481" s="219" t="s">
        <v>34450</v>
      </c>
    </row>
    <row r="5482" spans="1:4" ht="13.5">
      <c r="A5482" s="148">
        <v>96127</v>
      </c>
      <c r="B5482" s="148" t="s">
        <v>10602</v>
      </c>
      <c r="C5482" s="220" t="s">
        <v>4</v>
      </c>
      <c r="D5482" s="219" t="s">
        <v>27495</v>
      </c>
    </row>
    <row r="5483" spans="1:4" ht="13.5">
      <c r="A5483" s="148">
        <v>96128</v>
      </c>
      <c r="B5483" s="148" t="s">
        <v>10603</v>
      </c>
      <c r="C5483" s="220" t="s">
        <v>4</v>
      </c>
      <c r="D5483" s="219" t="s">
        <v>31452</v>
      </c>
    </row>
    <row r="5484" spans="1:4" ht="13.5">
      <c r="A5484" s="148">
        <v>96129</v>
      </c>
      <c r="B5484" s="148" t="s">
        <v>10604</v>
      </c>
      <c r="C5484" s="220" t="s">
        <v>4</v>
      </c>
      <c r="D5484" s="219" t="s">
        <v>34451</v>
      </c>
    </row>
    <row r="5485" spans="1:4" ht="13.5">
      <c r="A5485" s="148">
        <v>96130</v>
      </c>
      <c r="B5485" s="148" t="s">
        <v>10605</v>
      </c>
      <c r="C5485" s="220" t="s">
        <v>4</v>
      </c>
      <c r="D5485" s="219" t="s">
        <v>28329</v>
      </c>
    </row>
    <row r="5486" spans="1:4" ht="13.5">
      <c r="A5486" s="148">
        <v>96131</v>
      </c>
      <c r="B5486" s="148" t="s">
        <v>10606</v>
      </c>
      <c r="C5486" s="220" t="s">
        <v>4</v>
      </c>
      <c r="D5486" s="219" t="s">
        <v>30057</v>
      </c>
    </row>
    <row r="5487" spans="1:4" ht="13.5">
      <c r="A5487" s="148">
        <v>96132</v>
      </c>
      <c r="B5487" s="148" t="s">
        <v>10607</v>
      </c>
      <c r="C5487" s="220" t="s">
        <v>4</v>
      </c>
      <c r="D5487" s="219" t="s">
        <v>28578</v>
      </c>
    </row>
    <row r="5488" spans="1:4" ht="13.5">
      <c r="A5488" s="148">
        <v>96133</v>
      </c>
      <c r="B5488" s="148" t="s">
        <v>10608</v>
      </c>
      <c r="C5488" s="220" t="s">
        <v>4</v>
      </c>
      <c r="D5488" s="219" t="s">
        <v>34452</v>
      </c>
    </row>
    <row r="5489" spans="1:4" ht="13.5">
      <c r="A5489" s="148">
        <v>96134</v>
      </c>
      <c r="B5489" s="148" t="s">
        <v>10609</v>
      </c>
      <c r="C5489" s="220" t="s">
        <v>4</v>
      </c>
      <c r="D5489" s="219" t="s">
        <v>34453</v>
      </c>
    </row>
    <row r="5490" spans="1:4" ht="13.5">
      <c r="A5490" s="148">
        <v>96135</v>
      </c>
      <c r="B5490" s="148" t="s">
        <v>10610</v>
      </c>
      <c r="C5490" s="220" t="s">
        <v>4</v>
      </c>
      <c r="D5490" s="219" t="s">
        <v>29990</v>
      </c>
    </row>
    <row r="5491" spans="1:4" ht="13.5">
      <c r="A5491" s="148">
        <v>102193</v>
      </c>
      <c r="B5491" s="148" t="s">
        <v>25798</v>
      </c>
      <c r="C5491" s="220" t="s">
        <v>4</v>
      </c>
      <c r="D5491" s="219" t="s">
        <v>30322</v>
      </c>
    </row>
    <row r="5492" spans="1:4" ht="13.5">
      <c r="A5492" s="148">
        <v>102194</v>
      </c>
      <c r="B5492" s="148" t="s">
        <v>25799</v>
      </c>
      <c r="C5492" s="220" t="s">
        <v>4</v>
      </c>
      <c r="D5492" s="219" t="s">
        <v>27951</v>
      </c>
    </row>
    <row r="5493" spans="1:4" ht="13.5">
      <c r="A5493" s="148">
        <v>102197</v>
      </c>
      <c r="B5493" s="148" t="s">
        <v>25800</v>
      </c>
      <c r="C5493" s="220" t="s">
        <v>4</v>
      </c>
      <c r="D5493" s="219" t="s">
        <v>32937</v>
      </c>
    </row>
    <row r="5494" spans="1:4" ht="13.5">
      <c r="A5494" s="148">
        <v>102200</v>
      </c>
      <c r="B5494" s="148" t="s">
        <v>25801</v>
      </c>
      <c r="C5494" s="220" t="s">
        <v>4</v>
      </c>
      <c r="D5494" s="219" t="s">
        <v>28718</v>
      </c>
    </row>
    <row r="5495" spans="1:4" ht="13.5">
      <c r="A5495" s="148">
        <v>102202</v>
      </c>
      <c r="B5495" s="148" t="s">
        <v>25802</v>
      </c>
      <c r="C5495" s="220" t="s">
        <v>4</v>
      </c>
      <c r="D5495" s="219" t="s">
        <v>34454</v>
      </c>
    </row>
    <row r="5496" spans="1:4" ht="13.5">
      <c r="A5496" s="148">
        <v>102203</v>
      </c>
      <c r="B5496" s="148" t="s">
        <v>25803</v>
      </c>
      <c r="C5496" s="220" t="s">
        <v>4</v>
      </c>
      <c r="D5496" s="219" t="s">
        <v>32503</v>
      </c>
    </row>
    <row r="5497" spans="1:4" ht="13.5">
      <c r="A5497" s="148">
        <v>102204</v>
      </c>
      <c r="B5497" s="148" t="s">
        <v>25804</v>
      </c>
      <c r="C5497" s="220" t="s">
        <v>4</v>
      </c>
      <c r="D5497" s="219" t="s">
        <v>33827</v>
      </c>
    </row>
    <row r="5498" spans="1:4" ht="13.5">
      <c r="A5498" s="148">
        <v>102205</v>
      </c>
      <c r="B5498" s="148" t="s">
        <v>25805</v>
      </c>
      <c r="C5498" s="220" t="s">
        <v>4</v>
      </c>
      <c r="D5498" s="219" t="s">
        <v>28179</v>
      </c>
    </row>
    <row r="5499" spans="1:4" ht="13.5">
      <c r="A5499" s="148">
        <v>102207</v>
      </c>
      <c r="B5499" s="148" t="s">
        <v>25806</v>
      </c>
      <c r="C5499" s="220" t="s">
        <v>4</v>
      </c>
      <c r="D5499" s="219" t="s">
        <v>28922</v>
      </c>
    </row>
    <row r="5500" spans="1:4" ht="13.5">
      <c r="A5500" s="148">
        <v>102208</v>
      </c>
      <c r="B5500" s="148" t="s">
        <v>25807</v>
      </c>
      <c r="C5500" s="220" t="s">
        <v>4</v>
      </c>
      <c r="D5500" s="219" t="s">
        <v>34455</v>
      </c>
    </row>
    <row r="5501" spans="1:4" ht="13.5">
      <c r="A5501" s="148">
        <v>102209</v>
      </c>
      <c r="B5501" s="148" t="s">
        <v>25808</v>
      </c>
      <c r="C5501" s="220" t="s">
        <v>4</v>
      </c>
      <c r="D5501" s="219" t="s">
        <v>31263</v>
      </c>
    </row>
    <row r="5502" spans="1:4" ht="13.5">
      <c r="A5502" s="148">
        <v>102210</v>
      </c>
      <c r="B5502" s="148" t="s">
        <v>25809</v>
      </c>
      <c r="C5502" s="220" t="s">
        <v>4</v>
      </c>
      <c r="D5502" s="219" t="s">
        <v>31352</v>
      </c>
    </row>
    <row r="5503" spans="1:4" ht="13.5">
      <c r="A5503" s="148">
        <v>102213</v>
      </c>
      <c r="B5503" s="148" t="s">
        <v>25810</v>
      </c>
      <c r="C5503" s="220" t="s">
        <v>4</v>
      </c>
      <c r="D5503" s="219" t="s">
        <v>32286</v>
      </c>
    </row>
    <row r="5504" spans="1:4" ht="13.5">
      <c r="A5504" s="148">
        <v>102214</v>
      </c>
      <c r="B5504" s="148" t="s">
        <v>25811</v>
      </c>
      <c r="C5504" s="220" t="s">
        <v>4</v>
      </c>
      <c r="D5504" s="219" t="s">
        <v>34456</v>
      </c>
    </row>
    <row r="5505" spans="1:4" ht="13.5">
      <c r="A5505" s="148">
        <v>102215</v>
      </c>
      <c r="B5505" s="148" t="s">
        <v>25812</v>
      </c>
      <c r="C5505" s="220" t="s">
        <v>4</v>
      </c>
      <c r="D5505" s="219" t="s">
        <v>29673</v>
      </c>
    </row>
    <row r="5506" spans="1:4" ht="13.5">
      <c r="A5506" s="148">
        <v>102217</v>
      </c>
      <c r="B5506" s="148" t="s">
        <v>25813</v>
      </c>
      <c r="C5506" s="220" t="s">
        <v>4</v>
      </c>
      <c r="D5506" s="219" t="s">
        <v>27727</v>
      </c>
    </row>
    <row r="5507" spans="1:4" ht="13.5">
      <c r="A5507" s="148">
        <v>102218</v>
      </c>
      <c r="B5507" s="148" t="s">
        <v>25814</v>
      </c>
      <c r="C5507" s="220" t="s">
        <v>4</v>
      </c>
      <c r="D5507" s="219" t="s">
        <v>32011</v>
      </c>
    </row>
    <row r="5508" spans="1:4" ht="13.5">
      <c r="A5508" s="148">
        <v>102219</v>
      </c>
      <c r="B5508" s="148" t="s">
        <v>25815</v>
      </c>
      <c r="C5508" s="220" t="s">
        <v>4</v>
      </c>
      <c r="D5508" s="219" t="s">
        <v>34457</v>
      </c>
    </row>
    <row r="5509" spans="1:4" ht="13.5">
      <c r="A5509" s="148">
        <v>102220</v>
      </c>
      <c r="B5509" s="148" t="s">
        <v>25816</v>
      </c>
      <c r="C5509" s="220" t="s">
        <v>4</v>
      </c>
      <c r="D5509" s="219" t="s">
        <v>32311</v>
      </c>
    </row>
    <row r="5510" spans="1:4" ht="13.5">
      <c r="A5510" s="148">
        <v>102223</v>
      </c>
      <c r="B5510" s="148" t="s">
        <v>25817</v>
      </c>
      <c r="C5510" s="220" t="s">
        <v>4</v>
      </c>
      <c r="D5510" s="219" t="s">
        <v>34458</v>
      </c>
    </row>
    <row r="5511" spans="1:4" ht="13.5">
      <c r="A5511" s="148">
        <v>102224</v>
      </c>
      <c r="B5511" s="148" t="s">
        <v>25818</v>
      </c>
      <c r="C5511" s="220" t="s">
        <v>4</v>
      </c>
      <c r="D5511" s="219" t="s">
        <v>34459</v>
      </c>
    </row>
    <row r="5512" spans="1:4" ht="13.5">
      <c r="A5512" s="148">
        <v>102225</v>
      </c>
      <c r="B5512" s="148" t="s">
        <v>25819</v>
      </c>
      <c r="C5512" s="220" t="s">
        <v>4</v>
      </c>
      <c r="D5512" s="219" t="s">
        <v>29495</v>
      </c>
    </row>
    <row r="5513" spans="1:4" ht="13.5">
      <c r="A5513" s="148">
        <v>102227</v>
      </c>
      <c r="B5513" s="148" t="s">
        <v>25820</v>
      </c>
      <c r="C5513" s="220" t="s">
        <v>4</v>
      </c>
      <c r="D5513" s="219" t="s">
        <v>29174</v>
      </c>
    </row>
    <row r="5514" spans="1:4" ht="13.5">
      <c r="A5514" s="148">
        <v>102228</v>
      </c>
      <c r="B5514" s="148" t="s">
        <v>25821</v>
      </c>
      <c r="C5514" s="220" t="s">
        <v>4</v>
      </c>
      <c r="D5514" s="219" t="s">
        <v>33171</v>
      </c>
    </row>
    <row r="5515" spans="1:4" ht="13.5">
      <c r="A5515" s="148">
        <v>102229</v>
      </c>
      <c r="B5515" s="148" t="s">
        <v>25822</v>
      </c>
      <c r="C5515" s="220" t="s">
        <v>4</v>
      </c>
      <c r="D5515" s="219" t="s">
        <v>27321</v>
      </c>
    </row>
    <row r="5516" spans="1:4" ht="13.5">
      <c r="A5516" s="148">
        <v>102230</v>
      </c>
      <c r="B5516" s="148" t="s">
        <v>25823</v>
      </c>
      <c r="C5516" s="220" t="s">
        <v>4</v>
      </c>
      <c r="D5516" s="219" t="s">
        <v>27487</v>
      </c>
    </row>
    <row r="5517" spans="1:4" ht="13.5">
      <c r="A5517" s="148">
        <v>102233</v>
      </c>
      <c r="B5517" s="148" t="s">
        <v>25824</v>
      </c>
      <c r="C5517" s="220" t="s">
        <v>4</v>
      </c>
      <c r="D5517" s="219" t="s">
        <v>34143</v>
      </c>
    </row>
    <row r="5518" spans="1:4" ht="13.5">
      <c r="A5518" s="148">
        <v>102234</v>
      </c>
      <c r="B5518" s="148" t="s">
        <v>25825</v>
      </c>
      <c r="C5518" s="220" t="s">
        <v>4</v>
      </c>
      <c r="D5518" s="219" t="s">
        <v>26874</v>
      </c>
    </row>
    <row r="5519" spans="1:4" ht="13.5">
      <c r="A5519" s="148">
        <v>100716</v>
      </c>
      <c r="B5519" s="148" t="s">
        <v>10611</v>
      </c>
      <c r="C5519" s="220" t="s">
        <v>4</v>
      </c>
      <c r="D5519" s="219" t="s">
        <v>32946</v>
      </c>
    </row>
    <row r="5520" spans="1:4" ht="13.5">
      <c r="A5520" s="148">
        <v>100717</v>
      </c>
      <c r="B5520" s="148" t="s">
        <v>10612</v>
      </c>
      <c r="C5520" s="220" t="s">
        <v>4</v>
      </c>
      <c r="D5520" s="219" t="s">
        <v>34460</v>
      </c>
    </row>
    <row r="5521" spans="1:4" ht="13.5">
      <c r="A5521" s="148">
        <v>100718</v>
      </c>
      <c r="B5521" s="148" t="s">
        <v>10613</v>
      </c>
      <c r="C5521" s="220" t="s">
        <v>1</v>
      </c>
      <c r="D5521" s="219" t="s">
        <v>31330</v>
      </c>
    </row>
    <row r="5522" spans="1:4" ht="13.5">
      <c r="A5522" s="148">
        <v>100719</v>
      </c>
      <c r="B5522" s="148" t="s">
        <v>30753</v>
      </c>
      <c r="C5522" s="220" t="s">
        <v>4</v>
      </c>
      <c r="D5522" s="219" t="s">
        <v>34461</v>
      </c>
    </row>
    <row r="5523" spans="1:4" ht="13.5">
      <c r="A5523" s="148">
        <v>100720</v>
      </c>
      <c r="B5523" s="148" t="s">
        <v>10614</v>
      </c>
      <c r="C5523" s="220" t="s">
        <v>4</v>
      </c>
      <c r="D5523" s="219" t="s">
        <v>27611</v>
      </c>
    </row>
    <row r="5524" spans="1:4" ht="13.5">
      <c r="A5524" s="148">
        <v>100721</v>
      </c>
      <c r="B5524" s="148" t="s">
        <v>30754</v>
      </c>
      <c r="C5524" s="220" t="s">
        <v>4</v>
      </c>
      <c r="D5524" s="219" t="s">
        <v>34462</v>
      </c>
    </row>
    <row r="5525" spans="1:4" ht="13.5">
      <c r="A5525" s="148">
        <v>100722</v>
      </c>
      <c r="B5525" s="148" t="s">
        <v>10615</v>
      </c>
      <c r="C5525" s="220" t="s">
        <v>4</v>
      </c>
      <c r="D5525" s="219" t="s">
        <v>32272</v>
      </c>
    </row>
    <row r="5526" spans="1:4" ht="13.5">
      <c r="A5526" s="148">
        <v>100723</v>
      </c>
      <c r="B5526" s="148" t="s">
        <v>30755</v>
      </c>
      <c r="C5526" s="220" t="s">
        <v>4</v>
      </c>
      <c r="D5526" s="219" t="s">
        <v>33155</v>
      </c>
    </row>
    <row r="5527" spans="1:4" ht="13.5">
      <c r="A5527" s="148">
        <v>100724</v>
      </c>
      <c r="B5527" s="148" t="s">
        <v>10616</v>
      </c>
      <c r="C5527" s="220" t="s">
        <v>4</v>
      </c>
      <c r="D5527" s="219" t="s">
        <v>34463</v>
      </c>
    </row>
    <row r="5528" spans="1:4" ht="13.5">
      <c r="A5528" s="148">
        <v>100725</v>
      </c>
      <c r="B5528" s="148" t="s">
        <v>30756</v>
      </c>
      <c r="C5528" s="220" t="s">
        <v>4</v>
      </c>
      <c r="D5528" s="219" t="s">
        <v>34464</v>
      </c>
    </row>
    <row r="5529" spans="1:4" ht="13.5">
      <c r="A5529" s="148">
        <v>100726</v>
      </c>
      <c r="B5529" s="148" t="s">
        <v>10617</v>
      </c>
      <c r="C5529" s="220" t="s">
        <v>4</v>
      </c>
      <c r="D5529" s="219" t="s">
        <v>34465</v>
      </c>
    </row>
    <row r="5530" spans="1:4" ht="13.5">
      <c r="A5530" s="148">
        <v>100727</v>
      </c>
      <c r="B5530" s="148" t="s">
        <v>30757</v>
      </c>
      <c r="C5530" s="220" t="s">
        <v>4</v>
      </c>
      <c r="D5530" s="219" t="s">
        <v>26750</v>
      </c>
    </row>
    <row r="5531" spans="1:4" ht="13.5">
      <c r="A5531" s="148">
        <v>100728</v>
      </c>
      <c r="B5531" s="148" t="s">
        <v>10618</v>
      </c>
      <c r="C5531" s="220" t="s">
        <v>4</v>
      </c>
      <c r="D5531" s="219" t="s">
        <v>34466</v>
      </c>
    </row>
    <row r="5532" spans="1:4" ht="13.5">
      <c r="A5532" s="148">
        <v>100729</v>
      </c>
      <c r="B5532" s="148" t="s">
        <v>30758</v>
      </c>
      <c r="C5532" s="220" t="s">
        <v>4</v>
      </c>
      <c r="D5532" s="219" t="s">
        <v>34467</v>
      </c>
    </row>
    <row r="5533" spans="1:4" ht="13.5">
      <c r="A5533" s="148">
        <v>100730</v>
      </c>
      <c r="B5533" s="148" t="s">
        <v>10619</v>
      </c>
      <c r="C5533" s="220" t="s">
        <v>4</v>
      </c>
      <c r="D5533" s="219" t="s">
        <v>28941</v>
      </c>
    </row>
    <row r="5534" spans="1:4" ht="13.5">
      <c r="A5534" s="148">
        <v>100733</v>
      </c>
      <c r="B5534" s="148" t="s">
        <v>30759</v>
      </c>
      <c r="C5534" s="220" t="s">
        <v>4</v>
      </c>
      <c r="D5534" s="219" t="s">
        <v>28067</v>
      </c>
    </row>
    <row r="5535" spans="1:4" ht="13.5">
      <c r="A5535" s="148">
        <v>100734</v>
      </c>
      <c r="B5535" s="148" t="s">
        <v>10620</v>
      </c>
      <c r="C5535" s="220" t="s">
        <v>4</v>
      </c>
      <c r="D5535" s="219" t="s">
        <v>29508</v>
      </c>
    </row>
    <row r="5536" spans="1:4" ht="13.5">
      <c r="A5536" s="148">
        <v>100735</v>
      </c>
      <c r="B5536" s="148" t="s">
        <v>30760</v>
      </c>
      <c r="C5536" s="220" t="s">
        <v>4</v>
      </c>
      <c r="D5536" s="219" t="s">
        <v>34148</v>
      </c>
    </row>
    <row r="5537" spans="1:4" ht="13.5">
      <c r="A5537" s="148">
        <v>100736</v>
      </c>
      <c r="B5537" s="148" t="s">
        <v>10621</v>
      </c>
      <c r="C5537" s="220" t="s">
        <v>4</v>
      </c>
      <c r="D5537" s="219" t="s">
        <v>27584</v>
      </c>
    </row>
    <row r="5538" spans="1:4" ht="13.5">
      <c r="A5538" s="148">
        <v>100739</v>
      </c>
      <c r="B5538" s="148" t="s">
        <v>30761</v>
      </c>
      <c r="C5538" s="220" t="s">
        <v>4</v>
      </c>
      <c r="D5538" s="219" t="s">
        <v>29576</v>
      </c>
    </row>
    <row r="5539" spans="1:4" ht="13.5">
      <c r="A5539" s="148">
        <v>100740</v>
      </c>
      <c r="B5539" s="148" t="s">
        <v>10622</v>
      </c>
      <c r="C5539" s="220" t="s">
        <v>4</v>
      </c>
      <c r="D5539" s="219" t="s">
        <v>27020</v>
      </c>
    </row>
    <row r="5540" spans="1:4" ht="13.5">
      <c r="A5540" s="148">
        <v>100741</v>
      </c>
      <c r="B5540" s="148" t="s">
        <v>30762</v>
      </c>
      <c r="C5540" s="220" t="s">
        <v>4</v>
      </c>
      <c r="D5540" s="219" t="s">
        <v>34468</v>
      </c>
    </row>
    <row r="5541" spans="1:4" ht="13.5">
      <c r="A5541" s="148">
        <v>100742</v>
      </c>
      <c r="B5541" s="148" t="s">
        <v>10623</v>
      </c>
      <c r="C5541" s="220" t="s">
        <v>4</v>
      </c>
      <c r="D5541" s="219" t="s">
        <v>26941</v>
      </c>
    </row>
    <row r="5542" spans="1:4" ht="13.5">
      <c r="A5542" s="148">
        <v>100743</v>
      </c>
      <c r="B5542" s="148" t="s">
        <v>30763</v>
      </c>
      <c r="C5542" s="220" t="s">
        <v>4</v>
      </c>
      <c r="D5542" s="219" t="s">
        <v>30859</v>
      </c>
    </row>
    <row r="5543" spans="1:4" ht="13.5">
      <c r="A5543" s="148">
        <v>100744</v>
      </c>
      <c r="B5543" s="148" t="s">
        <v>10624</v>
      </c>
      <c r="C5543" s="220" t="s">
        <v>4</v>
      </c>
      <c r="D5543" s="219" t="s">
        <v>27726</v>
      </c>
    </row>
    <row r="5544" spans="1:4" ht="13.5">
      <c r="A5544" s="148">
        <v>100745</v>
      </c>
      <c r="B5544" s="148" t="s">
        <v>30764</v>
      </c>
      <c r="C5544" s="220" t="s">
        <v>4</v>
      </c>
      <c r="D5544" s="219" t="s">
        <v>28609</v>
      </c>
    </row>
    <row r="5545" spans="1:4" ht="13.5">
      <c r="A5545" s="148">
        <v>100746</v>
      </c>
      <c r="B5545" s="148" t="s">
        <v>10625</v>
      </c>
      <c r="C5545" s="220" t="s">
        <v>4</v>
      </c>
      <c r="D5545" s="219" t="s">
        <v>29616</v>
      </c>
    </row>
    <row r="5546" spans="1:4" ht="13.5">
      <c r="A5546" s="148">
        <v>100747</v>
      </c>
      <c r="B5546" s="148" t="s">
        <v>30765</v>
      </c>
      <c r="C5546" s="220" t="s">
        <v>4</v>
      </c>
      <c r="D5546" s="219" t="s">
        <v>26571</v>
      </c>
    </row>
    <row r="5547" spans="1:4" ht="13.5">
      <c r="A5547" s="148">
        <v>100748</v>
      </c>
      <c r="B5547" s="148" t="s">
        <v>10626</v>
      </c>
      <c r="C5547" s="220" t="s">
        <v>4</v>
      </c>
      <c r="D5547" s="219" t="s">
        <v>28107</v>
      </c>
    </row>
    <row r="5548" spans="1:4" ht="13.5">
      <c r="A5548" s="148">
        <v>100749</v>
      </c>
      <c r="B5548" s="148" t="s">
        <v>30766</v>
      </c>
      <c r="C5548" s="220" t="s">
        <v>4</v>
      </c>
      <c r="D5548" s="219" t="s">
        <v>26405</v>
      </c>
    </row>
    <row r="5549" spans="1:4" ht="13.5">
      <c r="A5549" s="148">
        <v>100750</v>
      </c>
      <c r="B5549" s="148" t="s">
        <v>10627</v>
      </c>
      <c r="C5549" s="220" t="s">
        <v>4</v>
      </c>
      <c r="D5549" s="219" t="s">
        <v>29333</v>
      </c>
    </row>
    <row r="5550" spans="1:4" ht="13.5">
      <c r="A5550" s="148">
        <v>100751</v>
      </c>
      <c r="B5550" s="148" t="s">
        <v>30767</v>
      </c>
      <c r="C5550" s="220" t="s">
        <v>4</v>
      </c>
      <c r="D5550" s="219" t="s">
        <v>34469</v>
      </c>
    </row>
    <row r="5551" spans="1:4" ht="13.5">
      <c r="A5551" s="148">
        <v>100752</v>
      </c>
      <c r="B5551" s="148" t="s">
        <v>10628</v>
      </c>
      <c r="C5551" s="220" t="s">
        <v>4</v>
      </c>
      <c r="D5551" s="219" t="s">
        <v>34470</v>
      </c>
    </row>
    <row r="5552" spans="1:4" ht="13.5">
      <c r="A5552" s="148">
        <v>100753</v>
      </c>
      <c r="B5552" s="148" t="s">
        <v>30768</v>
      </c>
      <c r="C5552" s="220" t="s">
        <v>4</v>
      </c>
      <c r="D5552" s="219" t="s">
        <v>28952</v>
      </c>
    </row>
    <row r="5553" spans="1:4" ht="13.5">
      <c r="A5553" s="148">
        <v>100754</v>
      </c>
      <c r="B5553" s="148" t="s">
        <v>10629</v>
      </c>
      <c r="C5553" s="220" t="s">
        <v>4</v>
      </c>
      <c r="D5553" s="219" t="s">
        <v>34471</v>
      </c>
    </row>
    <row r="5554" spans="1:4" ht="13.5">
      <c r="A5554" s="148">
        <v>100757</v>
      </c>
      <c r="B5554" s="148" t="s">
        <v>30769</v>
      </c>
      <c r="C5554" s="220" t="s">
        <v>4</v>
      </c>
      <c r="D5554" s="219" t="s">
        <v>29738</v>
      </c>
    </row>
    <row r="5555" spans="1:4" ht="13.5">
      <c r="A5555" s="148">
        <v>100758</v>
      </c>
      <c r="B5555" s="148" t="s">
        <v>10630</v>
      </c>
      <c r="C5555" s="220" t="s">
        <v>4</v>
      </c>
      <c r="D5555" s="219" t="s">
        <v>33629</v>
      </c>
    </row>
    <row r="5556" spans="1:4" ht="13.5">
      <c r="A5556" s="148">
        <v>100759</v>
      </c>
      <c r="B5556" s="148" t="s">
        <v>30770</v>
      </c>
      <c r="C5556" s="220" t="s">
        <v>4</v>
      </c>
      <c r="D5556" s="219" t="s">
        <v>33408</v>
      </c>
    </row>
    <row r="5557" spans="1:4" ht="13.5">
      <c r="A5557" s="148">
        <v>100760</v>
      </c>
      <c r="B5557" s="148" t="s">
        <v>10631</v>
      </c>
      <c r="C5557" s="220" t="s">
        <v>4</v>
      </c>
      <c r="D5557" s="219" t="s">
        <v>34472</v>
      </c>
    </row>
    <row r="5558" spans="1:4" ht="13.5">
      <c r="A5558" s="148">
        <v>100761</v>
      </c>
      <c r="B5558" s="148" t="s">
        <v>30771</v>
      </c>
      <c r="C5558" s="220" t="s">
        <v>4</v>
      </c>
      <c r="D5558" s="219" t="s">
        <v>34473</v>
      </c>
    </row>
    <row r="5559" spans="1:4" ht="13.5">
      <c r="A5559" s="148">
        <v>100762</v>
      </c>
      <c r="B5559" s="148" t="s">
        <v>10632</v>
      </c>
      <c r="C5559" s="220" t="s">
        <v>4</v>
      </c>
      <c r="D5559" s="219" t="s">
        <v>30512</v>
      </c>
    </row>
    <row r="5560" spans="1:4" ht="13.5">
      <c r="A5560" s="148">
        <v>102488</v>
      </c>
      <c r="B5560" s="148" t="s">
        <v>30772</v>
      </c>
      <c r="C5560" s="220" t="s">
        <v>4</v>
      </c>
      <c r="D5560" s="219" t="s">
        <v>29734</v>
      </c>
    </row>
    <row r="5561" spans="1:4" ht="13.5">
      <c r="A5561" s="148">
        <v>102489</v>
      </c>
      <c r="B5561" s="148" t="s">
        <v>30773</v>
      </c>
      <c r="C5561" s="220" t="s">
        <v>4</v>
      </c>
      <c r="D5561" s="219" t="s">
        <v>34474</v>
      </c>
    </row>
    <row r="5562" spans="1:4" ht="13.5">
      <c r="A5562" s="148">
        <v>102491</v>
      </c>
      <c r="B5562" s="148" t="s">
        <v>30774</v>
      </c>
      <c r="C5562" s="220" t="s">
        <v>4</v>
      </c>
      <c r="D5562" s="219" t="s">
        <v>34475</v>
      </c>
    </row>
    <row r="5563" spans="1:4" ht="13.5">
      <c r="A5563" s="148">
        <v>102492</v>
      </c>
      <c r="B5563" s="148" t="s">
        <v>30775</v>
      </c>
      <c r="C5563" s="220" t="s">
        <v>4</v>
      </c>
      <c r="D5563" s="219" t="s">
        <v>29009</v>
      </c>
    </row>
    <row r="5564" spans="1:4" ht="13.5">
      <c r="A5564" s="148">
        <v>102493</v>
      </c>
      <c r="B5564" s="148" t="s">
        <v>30776</v>
      </c>
      <c r="C5564" s="220" t="s">
        <v>4</v>
      </c>
      <c r="D5564" s="219" t="s">
        <v>27825</v>
      </c>
    </row>
    <row r="5565" spans="1:4" ht="13.5">
      <c r="A5565" s="148">
        <v>102494</v>
      </c>
      <c r="B5565" s="148" t="s">
        <v>30777</v>
      </c>
      <c r="C5565" s="220" t="s">
        <v>4</v>
      </c>
      <c r="D5565" s="219" t="s">
        <v>34476</v>
      </c>
    </row>
    <row r="5566" spans="1:4" ht="13.5">
      <c r="A5566" s="148">
        <v>102495</v>
      </c>
      <c r="B5566" s="148" t="s">
        <v>30778</v>
      </c>
      <c r="C5566" s="220" t="s">
        <v>4</v>
      </c>
      <c r="D5566" s="219" t="s">
        <v>26342</v>
      </c>
    </row>
    <row r="5567" spans="1:4" ht="13.5">
      <c r="A5567" s="148">
        <v>102496</v>
      </c>
      <c r="B5567" s="148" t="s">
        <v>30779</v>
      </c>
      <c r="C5567" s="220" t="s">
        <v>1</v>
      </c>
      <c r="D5567" s="219" t="s">
        <v>34477</v>
      </c>
    </row>
    <row r="5568" spans="1:4" ht="13.5">
      <c r="A5568" s="148">
        <v>102497</v>
      </c>
      <c r="B5568" s="148" t="s">
        <v>30780</v>
      </c>
      <c r="C5568" s="220" t="s">
        <v>1</v>
      </c>
      <c r="D5568" s="219" t="s">
        <v>27013</v>
      </c>
    </row>
    <row r="5569" spans="1:4" ht="13.5">
      <c r="A5569" s="148">
        <v>102498</v>
      </c>
      <c r="B5569" s="148" t="s">
        <v>30781</v>
      </c>
      <c r="C5569" s="220" t="s">
        <v>1</v>
      </c>
      <c r="D5569" s="219" t="s">
        <v>28618</v>
      </c>
    </row>
    <row r="5570" spans="1:4" ht="13.5">
      <c r="A5570" s="148">
        <v>102499</v>
      </c>
      <c r="B5570" s="148" t="s">
        <v>30782</v>
      </c>
      <c r="C5570" s="220" t="s">
        <v>4</v>
      </c>
      <c r="D5570" s="219" t="s">
        <v>26692</v>
      </c>
    </row>
    <row r="5571" spans="1:4" ht="13.5">
      <c r="A5571" s="148">
        <v>102500</v>
      </c>
      <c r="B5571" s="148" t="s">
        <v>30783</v>
      </c>
      <c r="C5571" s="220" t="s">
        <v>1</v>
      </c>
      <c r="D5571" s="219" t="s">
        <v>27939</v>
      </c>
    </row>
    <row r="5572" spans="1:4" ht="13.5">
      <c r="A5572" s="148">
        <v>102501</v>
      </c>
      <c r="B5572" s="148" t="s">
        <v>30784</v>
      </c>
      <c r="C5572" s="220" t="s">
        <v>4</v>
      </c>
      <c r="D5572" s="219" t="s">
        <v>27625</v>
      </c>
    </row>
    <row r="5573" spans="1:4" ht="13.5">
      <c r="A5573" s="148">
        <v>102504</v>
      </c>
      <c r="B5573" s="148" t="s">
        <v>30785</v>
      </c>
      <c r="C5573" s="220" t="s">
        <v>1</v>
      </c>
      <c r="D5573" s="219" t="s">
        <v>34167</v>
      </c>
    </row>
    <row r="5574" spans="1:4" ht="13.5">
      <c r="A5574" s="148">
        <v>102505</v>
      </c>
      <c r="B5574" s="148" t="s">
        <v>30786</v>
      </c>
      <c r="C5574" s="220" t="s">
        <v>1</v>
      </c>
      <c r="D5574" s="219" t="s">
        <v>28558</v>
      </c>
    </row>
    <row r="5575" spans="1:4" ht="13.5">
      <c r="A5575" s="148">
        <v>102506</v>
      </c>
      <c r="B5575" s="148" t="s">
        <v>30787</v>
      </c>
      <c r="C5575" s="220" t="s">
        <v>1</v>
      </c>
      <c r="D5575" s="219" t="s">
        <v>34143</v>
      </c>
    </row>
    <row r="5576" spans="1:4" ht="13.5">
      <c r="A5576" s="148">
        <v>102507</v>
      </c>
      <c r="B5576" s="148" t="s">
        <v>30788</v>
      </c>
      <c r="C5576" s="220" t="s">
        <v>1</v>
      </c>
      <c r="D5576" s="219" t="s">
        <v>26537</v>
      </c>
    </row>
    <row r="5577" spans="1:4" ht="13.5">
      <c r="A5577" s="148">
        <v>102508</v>
      </c>
      <c r="B5577" s="148" t="s">
        <v>30789</v>
      </c>
      <c r="C5577" s="220" t="s">
        <v>4</v>
      </c>
      <c r="D5577" s="219" t="s">
        <v>34478</v>
      </c>
    </row>
    <row r="5578" spans="1:4" ht="13.5">
      <c r="A5578" s="148">
        <v>102509</v>
      </c>
      <c r="B5578" s="148" t="s">
        <v>30790</v>
      </c>
      <c r="C5578" s="220" t="s">
        <v>4</v>
      </c>
      <c r="D5578" s="219" t="s">
        <v>34479</v>
      </c>
    </row>
    <row r="5579" spans="1:4" ht="13.5">
      <c r="A5579" s="148">
        <v>102512</v>
      </c>
      <c r="B5579" s="148" t="s">
        <v>30791</v>
      </c>
      <c r="C5579" s="220" t="s">
        <v>1</v>
      </c>
      <c r="D5579" s="219" t="s">
        <v>29160</v>
      </c>
    </row>
    <row r="5580" spans="1:4" ht="13.5">
      <c r="A5580" s="148">
        <v>102513</v>
      </c>
      <c r="B5580" s="148" t="s">
        <v>30792</v>
      </c>
      <c r="C5580" s="220" t="s">
        <v>4</v>
      </c>
      <c r="D5580" s="219" t="s">
        <v>34480</v>
      </c>
    </row>
    <row r="5581" spans="1:4" ht="13.5">
      <c r="A5581" s="148">
        <v>102520</v>
      </c>
      <c r="B5581" s="148" t="s">
        <v>30793</v>
      </c>
      <c r="C5581" s="220" t="s">
        <v>4</v>
      </c>
      <c r="D5581" s="219" t="s">
        <v>31836</v>
      </c>
    </row>
    <row r="5582" spans="1:4" ht="13.5">
      <c r="A5582" s="148">
        <v>101749</v>
      </c>
      <c r="B5582" s="148" t="s">
        <v>25022</v>
      </c>
      <c r="C5582" s="220" t="s">
        <v>4</v>
      </c>
      <c r="D5582" s="219" t="s">
        <v>29740</v>
      </c>
    </row>
    <row r="5583" spans="1:4" ht="13.5">
      <c r="A5583" s="148">
        <v>101750</v>
      </c>
      <c r="B5583" s="148" t="s">
        <v>25023</v>
      </c>
      <c r="C5583" s="220" t="s">
        <v>4</v>
      </c>
      <c r="D5583" s="219" t="s">
        <v>34481</v>
      </c>
    </row>
    <row r="5584" spans="1:4" ht="13.5">
      <c r="A5584" s="148">
        <v>101729</v>
      </c>
      <c r="B5584" s="148" t="s">
        <v>25024</v>
      </c>
      <c r="C5584" s="220" t="s">
        <v>4</v>
      </c>
      <c r="D5584" s="219" t="s">
        <v>30945</v>
      </c>
    </row>
    <row r="5585" spans="1:4" ht="13.5">
      <c r="A5585" s="148">
        <v>101746</v>
      </c>
      <c r="B5585" s="148" t="s">
        <v>25025</v>
      </c>
      <c r="C5585" s="220" t="s">
        <v>4</v>
      </c>
      <c r="D5585" s="219" t="s">
        <v>34482</v>
      </c>
    </row>
    <row r="5586" spans="1:4" ht="13.5">
      <c r="A5586" s="148">
        <v>101751</v>
      </c>
      <c r="B5586" s="148" t="s">
        <v>25026</v>
      </c>
      <c r="C5586" s="220" t="s">
        <v>4</v>
      </c>
      <c r="D5586" s="219" t="s">
        <v>34483</v>
      </c>
    </row>
    <row r="5587" spans="1:4" ht="13.5">
      <c r="A5587" s="148">
        <v>87246</v>
      </c>
      <c r="B5587" s="148" t="s">
        <v>10633</v>
      </c>
      <c r="C5587" s="220" t="s">
        <v>4</v>
      </c>
      <c r="D5587" s="219" t="s">
        <v>26952</v>
      </c>
    </row>
    <row r="5588" spans="1:4" ht="13.5">
      <c r="A5588" s="148">
        <v>87247</v>
      </c>
      <c r="B5588" s="148" t="s">
        <v>10634</v>
      </c>
      <c r="C5588" s="220" t="s">
        <v>4</v>
      </c>
      <c r="D5588" s="219" t="s">
        <v>26479</v>
      </c>
    </row>
    <row r="5589" spans="1:4" ht="13.5">
      <c r="A5589" s="148">
        <v>87248</v>
      </c>
      <c r="B5589" s="148" t="s">
        <v>10635</v>
      </c>
      <c r="C5589" s="220" t="s">
        <v>4</v>
      </c>
      <c r="D5589" s="219" t="s">
        <v>34484</v>
      </c>
    </row>
    <row r="5590" spans="1:4" ht="13.5">
      <c r="A5590" s="148">
        <v>87249</v>
      </c>
      <c r="B5590" s="148" t="s">
        <v>10636</v>
      </c>
      <c r="C5590" s="220" t="s">
        <v>4</v>
      </c>
      <c r="D5590" s="219" t="s">
        <v>34485</v>
      </c>
    </row>
    <row r="5591" spans="1:4" ht="13.5">
      <c r="A5591" s="148">
        <v>87250</v>
      </c>
      <c r="B5591" s="148" t="s">
        <v>10637</v>
      </c>
      <c r="C5591" s="220" t="s">
        <v>4</v>
      </c>
      <c r="D5591" s="219" t="s">
        <v>34486</v>
      </c>
    </row>
    <row r="5592" spans="1:4" ht="13.5">
      <c r="A5592" s="148">
        <v>87251</v>
      </c>
      <c r="B5592" s="148" t="s">
        <v>10638</v>
      </c>
      <c r="C5592" s="220" t="s">
        <v>4</v>
      </c>
      <c r="D5592" s="219" t="s">
        <v>29055</v>
      </c>
    </row>
    <row r="5593" spans="1:4" ht="13.5">
      <c r="A5593" s="148">
        <v>87255</v>
      </c>
      <c r="B5593" s="148" t="s">
        <v>10639</v>
      </c>
      <c r="C5593" s="220" t="s">
        <v>4</v>
      </c>
      <c r="D5593" s="219" t="s">
        <v>34487</v>
      </c>
    </row>
    <row r="5594" spans="1:4" ht="13.5">
      <c r="A5594" s="148">
        <v>87256</v>
      </c>
      <c r="B5594" s="148" t="s">
        <v>10640</v>
      </c>
      <c r="C5594" s="220" t="s">
        <v>4</v>
      </c>
      <c r="D5594" s="219" t="s">
        <v>31425</v>
      </c>
    </row>
    <row r="5595" spans="1:4" ht="13.5">
      <c r="A5595" s="148">
        <v>87257</v>
      </c>
      <c r="B5595" s="148" t="s">
        <v>10641</v>
      </c>
      <c r="C5595" s="220" t="s">
        <v>4</v>
      </c>
      <c r="D5595" s="219" t="s">
        <v>34488</v>
      </c>
    </row>
    <row r="5596" spans="1:4" ht="13.5">
      <c r="A5596" s="148">
        <v>87258</v>
      </c>
      <c r="B5596" s="148" t="s">
        <v>10642</v>
      </c>
      <c r="C5596" s="220" t="s">
        <v>4</v>
      </c>
      <c r="D5596" s="219" t="s">
        <v>34489</v>
      </c>
    </row>
    <row r="5597" spans="1:4" ht="13.5">
      <c r="A5597" s="148">
        <v>87259</v>
      </c>
      <c r="B5597" s="148" t="s">
        <v>10643</v>
      </c>
      <c r="C5597" s="220" t="s">
        <v>4</v>
      </c>
      <c r="D5597" s="219" t="s">
        <v>34490</v>
      </c>
    </row>
    <row r="5598" spans="1:4" ht="13.5">
      <c r="A5598" s="148">
        <v>87260</v>
      </c>
      <c r="B5598" s="148" t="s">
        <v>10644</v>
      </c>
      <c r="C5598" s="220" t="s">
        <v>4</v>
      </c>
      <c r="D5598" s="219" t="s">
        <v>34491</v>
      </c>
    </row>
    <row r="5599" spans="1:4" ht="13.5">
      <c r="A5599" s="148">
        <v>87261</v>
      </c>
      <c r="B5599" s="148" t="s">
        <v>10645</v>
      </c>
      <c r="C5599" s="220" t="s">
        <v>4</v>
      </c>
      <c r="D5599" s="219" t="s">
        <v>34492</v>
      </c>
    </row>
    <row r="5600" spans="1:4" ht="13.5">
      <c r="A5600" s="148">
        <v>87262</v>
      </c>
      <c r="B5600" s="148" t="s">
        <v>10646</v>
      </c>
      <c r="C5600" s="220" t="s">
        <v>4</v>
      </c>
      <c r="D5600" s="219" t="s">
        <v>34493</v>
      </c>
    </row>
    <row r="5601" spans="1:4" ht="13.5">
      <c r="A5601" s="148">
        <v>87263</v>
      </c>
      <c r="B5601" s="148" t="s">
        <v>10647</v>
      </c>
      <c r="C5601" s="220" t="s">
        <v>4</v>
      </c>
      <c r="D5601" s="219" t="s">
        <v>34494</v>
      </c>
    </row>
    <row r="5602" spans="1:4" ht="13.5">
      <c r="A5602" s="148">
        <v>89046</v>
      </c>
      <c r="B5602" s="148" t="s">
        <v>25027</v>
      </c>
      <c r="C5602" s="220" t="s">
        <v>4</v>
      </c>
      <c r="D5602" s="219" t="s">
        <v>34495</v>
      </c>
    </row>
    <row r="5603" spans="1:4" ht="13.5">
      <c r="A5603" s="148">
        <v>89171</v>
      </c>
      <c r="B5603" s="148" t="s">
        <v>25028</v>
      </c>
      <c r="C5603" s="220" t="s">
        <v>4</v>
      </c>
      <c r="D5603" s="219" t="s">
        <v>34496</v>
      </c>
    </row>
    <row r="5604" spans="1:4" ht="13.5">
      <c r="A5604" s="148">
        <v>93389</v>
      </c>
      <c r="B5604" s="148" t="s">
        <v>10648</v>
      </c>
      <c r="C5604" s="220" t="s">
        <v>4</v>
      </c>
      <c r="D5604" s="219" t="s">
        <v>34497</v>
      </c>
    </row>
    <row r="5605" spans="1:4" ht="13.5">
      <c r="A5605" s="148">
        <v>93390</v>
      </c>
      <c r="B5605" s="148" t="s">
        <v>10649</v>
      </c>
      <c r="C5605" s="220" t="s">
        <v>4</v>
      </c>
      <c r="D5605" s="219" t="s">
        <v>34498</v>
      </c>
    </row>
    <row r="5606" spans="1:4" ht="13.5">
      <c r="A5606" s="148">
        <v>93391</v>
      </c>
      <c r="B5606" s="148" t="s">
        <v>10650</v>
      </c>
      <c r="C5606" s="220" t="s">
        <v>4</v>
      </c>
      <c r="D5606" s="219" t="s">
        <v>34499</v>
      </c>
    </row>
    <row r="5607" spans="1:4" ht="13.5">
      <c r="A5607" s="148">
        <v>98670</v>
      </c>
      <c r="B5607" s="148" t="s">
        <v>10651</v>
      </c>
      <c r="C5607" s="220" t="s">
        <v>4</v>
      </c>
      <c r="D5607" s="219" t="s">
        <v>34500</v>
      </c>
    </row>
    <row r="5608" spans="1:4" ht="13.5">
      <c r="A5608" s="148">
        <v>98671</v>
      </c>
      <c r="B5608" s="148" t="s">
        <v>25029</v>
      </c>
      <c r="C5608" s="220" t="s">
        <v>4</v>
      </c>
      <c r="D5608" s="219" t="s">
        <v>34501</v>
      </c>
    </row>
    <row r="5609" spans="1:4" ht="13.5">
      <c r="A5609" s="148">
        <v>98672</v>
      </c>
      <c r="B5609" s="148" t="s">
        <v>25030</v>
      </c>
      <c r="C5609" s="220" t="s">
        <v>4</v>
      </c>
      <c r="D5609" s="219" t="s">
        <v>34502</v>
      </c>
    </row>
    <row r="5610" spans="1:4" ht="13.5">
      <c r="A5610" s="148">
        <v>98673</v>
      </c>
      <c r="B5610" s="148" t="s">
        <v>10652</v>
      </c>
      <c r="C5610" s="220" t="s">
        <v>4</v>
      </c>
      <c r="D5610" s="219" t="s">
        <v>34503</v>
      </c>
    </row>
    <row r="5611" spans="1:4" ht="13.5">
      <c r="A5611" s="148">
        <v>98678</v>
      </c>
      <c r="B5611" s="148" t="s">
        <v>25031</v>
      </c>
      <c r="C5611" s="220" t="s">
        <v>4</v>
      </c>
      <c r="D5611" s="219" t="s">
        <v>34504</v>
      </c>
    </row>
    <row r="5612" spans="1:4" ht="13.5">
      <c r="A5612" s="148">
        <v>98679</v>
      </c>
      <c r="B5612" s="148" t="s">
        <v>25032</v>
      </c>
      <c r="C5612" s="220" t="s">
        <v>4</v>
      </c>
      <c r="D5612" s="219" t="s">
        <v>33371</v>
      </c>
    </row>
    <row r="5613" spans="1:4" ht="13.5">
      <c r="A5613" s="148">
        <v>98680</v>
      </c>
      <c r="B5613" s="148" t="s">
        <v>25033</v>
      </c>
      <c r="C5613" s="220" t="s">
        <v>4</v>
      </c>
      <c r="D5613" s="219" t="s">
        <v>34505</v>
      </c>
    </row>
    <row r="5614" spans="1:4" ht="13.5">
      <c r="A5614" s="148">
        <v>98681</v>
      </c>
      <c r="B5614" s="148" t="s">
        <v>25034</v>
      </c>
      <c r="C5614" s="220" t="s">
        <v>4</v>
      </c>
      <c r="D5614" s="219" t="s">
        <v>34506</v>
      </c>
    </row>
    <row r="5615" spans="1:4" ht="13.5">
      <c r="A5615" s="148">
        <v>98682</v>
      </c>
      <c r="B5615" s="148" t="s">
        <v>25035</v>
      </c>
      <c r="C5615" s="220" t="s">
        <v>4</v>
      </c>
      <c r="D5615" s="219" t="s">
        <v>34507</v>
      </c>
    </row>
    <row r="5616" spans="1:4" ht="13.5">
      <c r="A5616" s="148">
        <v>98685</v>
      </c>
      <c r="B5616" s="148" t="s">
        <v>25036</v>
      </c>
      <c r="C5616" s="220" t="s">
        <v>1</v>
      </c>
      <c r="D5616" s="219" t="s">
        <v>32704</v>
      </c>
    </row>
    <row r="5617" spans="1:4" ht="13.5">
      <c r="A5617" s="148">
        <v>98686</v>
      </c>
      <c r="B5617" s="148" t="s">
        <v>25037</v>
      </c>
      <c r="C5617" s="220" t="s">
        <v>1</v>
      </c>
      <c r="D5617" s="219" t="s">
        <v>27811</v>
      </c>
    </row>
    <row r="5618" spans="1:4" ht="13.5">
      <c r="A5618" s="148">
        <v>98688</v>
      </c>
      <c r="B5618" s="148" t="s">
        <v>25038</v>
      </c>
      <c r="C5618" s="220" t="s">
        <v>1</v>
      </c>
      <c r="D5618" s="219" t="s">
        <v>33415</v>
      </c>
    </row>
    <row r="5619" spans="1:4" ht="13.5">
      <c r="A5619" s="148">
        <v>98689</v>
      </c>
      <c r="B5619" s="148" t="s">
        <v>25039</v>
      </c>
      <c r="C5619" s="220" t="s">
        <v>1</v>
      </c>
      <c r="D5619" s="219" t="s">
        <v>34508</v>
      </c>
    </row>
    <row r="5620" spans="1:4" ht="13.5">
      <c r="A5620" s="148">
        <v>101090</v>
      </c>
      <c r="B5620" s="148" t="s">
        <v>23781</v>
      </c>
      <c r="C5620" s="220" t="s">
        <v>4</v>
      </c>
      <c r="D5620" s="219" t="s">
        <v>34509</v>
      </c>
    </row>
    <row r="5621" spans="1:4" ht="13.5">
      <c r="A5621" s="148">
        <v>101091</v>
      </c>
      <c r="B5621" s="148" t="s">
        <v>23782</v>
      </c>
      <c r="C5621" s="220" t="s">
        <v>4</v>
      </c>
      <c r="D5621" s="219" t="s">
        <v>34510</v>
      </c>
    </row>
    <row r="5622" spans="1:4" ht="13.5">
      <c r="A5622" s="148">
        <v>101725</v>
      </c>
      <c r="B5622" s="148" t="s">
        <v>25040</v>
      </c>
      <c r="C5622" s="220" t="s">
        <v>4</v>
      </c>
      <c r="D5622" s="219" t="s">
        <v>34511</v>
      </c>
    </row>
    <row r="5623" spans="1:4" ht="13.5">
      <c r="A5623" s="148">
        <v>101726</v>
      </c>
      <c r="B5623" s="148" t="s">
        <v>25041</v>
      </c>
      <c r="C5623" s="220" t="s">
        <v>4</v>
      </c>
      <c r="D5623" s="219" t="s">
        <v>34500</v>
      </c>
    </row>
    <row r="5624" spans="1:4" ht="13.5">
      <c r="A5624" s="148">
        <v>101731</v>
      </c>
      <c r="B5624" s="148" t="s">
        <v>25042</v>
      </c>
      <c r="C5624" s="220" t="s">
        <v>4</v>
      </c>
      <c r="D5624" s="219" t="s">
        <v>33462</v>
      </c>
    </row>
    <row r="5625" spans="1:4" ht="13.5">
      <c r="A5625" s="148">
        <v>101732</v>
      </c>
      <c r="B5625" s="148" t="s">
        <v>25043</v>
      </c>
      <c r="C5625" s="220" t="s">
        <v>4</v>
      </c>
      <c r="D5625" s="219" t="s">
        <v>34512</v>
      </c>
    </row>
    <row r="5626" spans="1:4" ht="13.5">
      <c r="A5626" s="148">
        <v>101752</v>
      </c>
      <c r="B5626" s="148" t="s">
        <v>25044</v>
      </c>
      <c r="C5626" s="220" t="s">
        <v>4</v>
      </c>
      <c r="D5626" s="219" t="s">
        <v>34513</v>
      </c>
    </row>
    <row r="5627" spans="1:4" ht="13.5">
      <c r="A5627" s="148">
        <v>101094</v>
      </c>
      <c r="B5627" s="148" t="s">
        <v>23783</v>
      </c>
      <c r="C5627" s="220" t="s">
        <v>1</v>
      </c>
      <c r="D5627" s="219" t="s">
        <v>34514</v>
      </c>
    </row>
    <row r="5628" spans="1:4" ht="13.5">
      <c r="A5628" s="148">
        <v>101727</v>
      </c>
      <c r="B5628" s="148" t="s">
        <v>25045</v>
      </c>
      <c r="C5628" s="220" t="s">
        <v>4</v>
      </c>
      <c r="D5628" s="219" t="s">
        <v>34515</v>
      </c>
    </row>
    <row r="5629" spans="1:4" ht="13.5">
      <c r="A5629" s="148">
        <v>101733</v>
      </c>
      <c r="B5629" s="148" t="s">
        <v>25046</v>
      </c>
      <c r="C5629" s="220" t="s">
        <v>4</v>
      </c>
      <c r="D5629" s="219" t="s">
        <v>34516</v>
      </c>
    </row>
    <row r="5630" spans="1:4" ht="13.5">
      <c r="A5630" s="148">
        <v>101734</v>
      </c>
      <c r="B5630" s="148" t="s">
        <v>25047</v>
      </c>
      <c r="C5630" s="220" t="s">
        <v>4</v>
      </c>
      <c r="D5630" s="219" t="s">
        <v>34517</v>
      </c>
    </row>
    <row r="5631" spans="1:4" ht="13.5">
      <c r="A5631" s="148">
        <v>101735</v>
      </c>
      <c r="B5631" s="148" t="s">
        <v>25048</v>
      </c>
      <c r="C5631" s="220" t="s">
        <v>4</v>
      </c>
      <c r="D5631" s="219" t="s">
        <v>34518</v>
      </c>
    </row>
    <row r="5632" spans="1:4" ht="13.5">
      <c r="A5632" s="148">
        <v>101736</v>
      </c>
      <c r="B5632" s="148" t="s">
        <v>25049</v>
      </c>
      <c r="C5632" s="220" t="s">
        <v>4</v>
      </c>
      <c r="D5632" s="219" t="s">
        <v>34519</v>
      </c>
    </row>
    <row r="5633" spans="1:4" ht="13.5">
      <c r="A5633" s="148">
        <v>101737</v>
      </c>
      <c r="B5633" s="148" t="s">
        <v>25050</v>
      </c>
      <c r="C5633" s="220" t="s">
        <v>4</v>
      </c>
      <c r="D5633" s="219" t="s">
        <v>34520</v>
      </c>
    </row>
    <row r="5634" spans="1:4" ht="13.5">
      <c r="A5634" s="148">
        <v>101748</v>
      </c>
      <c r="B5634" s="148" t="s">
        <v>25051</v>
      </c>
      <c r="C5634" s="220" t="s">
        <v>4</v>
      </c>
      <c r="D5634" s="219" t="s">
        <v>26556</v>
      </c>
    </row>
    <row r="5635" spans="1:4" ht="13.5">
      <c r="A5635" s="148">
        <v>101092</v>
      </c>
      <c r="B5635" s="148" t="s">
        <v>23784</v>
      </c>
      <c r="C5635" s="220" t="s">
        <v>4</v>
      </c>
      <c r="D5635" s="219" t="s">
        <v>34521</v>
      </c>
    </row>
    <row r="5636" spans="1:4" ht="13.5">
      <c r="A5636" s="148">
        <v>101093</v>
      </c>
      <c r="B5636" s="148" t="s">
        <v>23785</v>
      </c>
      <c r="C5636" s="220" t="s">
        <v>4</v>
      </c>
      <c r="D5636" s="219" t="s">
        <v>34522</v>
      </c>
    </row>
    <row r="5637" spans="1:4" ht="13.5">
      <c r="A5637" s="148">
        <v>98695</v>
      </c>
      <c r="B5637" s="148" t="s">
        <v>25052</v>
      </c>
      <c r="C5637" s="220" t="s">
        <v>1</v>
      </c>
      <c r="D5637" s="219" t="s">
        <v>31090</v>
      </c>
    </row>
    <row r="5638" spans="1:4" ht="13.5">
      <c r="A5638" s="148">
        <v>98697</v>
      </c>
      <c r="B5638" s="148" t="s">
        <v>25053</v>
      </c>
      <c r="C5638" s="220" t="s">
        <v>1</v>
      </c>
      <c r="D5638" s="219" t="s">
        <v>34523</v>
      </c>
    </row>
    <row r="5639" spans="1:4" ht="13.5">
      <c r="A5639" s="148">
        <v>101738</v>
      </c>
      <c r="B5639" s="148" t="s">
        <v>25054</v>
      </c>
      <c r="C5639" s="220" t="s">
        <v>1</v>
      </c>
      <c r="D5639" s="219" t="s">
        <v>27944</v>
      </c>
    </row>
    <row r="5640" spans="1:4" ht="13.5">
      <c r="A5640" s="148">
        <v>101739</v>
      </c>
      <c r="B5640" s="148" t="s">
        <v>25055</v>
      </c>
      <c r="C5640" s="220" t="s">
        <v>1</v>
      </c>
      <c r="D5640" s="219" t="s">
        <v>34524</v>
      </c>
    </row>
    <row r="5641" spans="1:4" ht="13.5">
      <c r="A5641" s="148">
        <v>88648</v>
      </c>
      <c r="B5641" s="148" t="s">
        <v>10653</v>
      </c>
      <c r="C5641" s="220" t="s">
        <v>1</v>
      </c>
      <c r="D5641" s="219" t="s">
        <v>31142</v>
      </c>
    </row>
    <row r="5642" spans="1:4" ht="13.5">
      <c r="A5642" s="148">
        <v>88649</v>
      </c>
      <c r="B5642" s="148" t="s">
        <v>10654</v>
      </c>
      <c r="C5642" s="220" t="s">
        <v>1</v>
      </c>
      <c r="D5642" s="219" t="s">
        <v>29983</v>
      </c>
    </row>
    <row r="5643" spans="1:4" ht="13.5">
      <c r="A5643" s="148">
        <v>88650</v>
      </c>
      <c r="B5643" s="148" t="s">
        <v>10655</v>
      </c>
      <c r="C5643" s="220" t="s">
        <v>1</v>
      </c>
      <c r="D5643" s="219" t="s">
        <v>31284</v>
      </c>
    </row>
    <row r="5644" spans="1:4" ht="13.5">
      <c r="A5644" s="148">
        <v>96467</v>
      </c>
      <c r="B5644" s="148" t="s">
        <v>10656</v>
      </c>
      <c r="C5644" s="220" t="s">
        <v>1</v>
      </c>
      <c r="D5644" s="219" t="s">
        <v>27343</v>
      </c>
    </row>
    <row r="5645" spans="1:4" ht="13.5">
      <c r="A5645" s="148">
        <v>101740</v>
      </c>
      <c r="B5645" s="148" t="s">
        <v>25056</v>
      </c>
      <c r="C5645" s="220" t="s">
        <v>1</v>
      </c>
      <c r="D5645" s="219" t="s">
        <v>33688</v>
      </c>
    </row>
    <row r="5646" spans="1:4" ht="13.5">
      <c r="A5646" s="148">
        <v>101741</v>
      </c>
      <c r="B5646" s="148" t="s">
        <v>25057</v>
      </c>
      <c r="C5646" s="220" t="s">
        <v>1</v>
      </c>
      <c r="D5646" s="219" t="s">
        <v>34525</v>
      </c>
    </row>
    <row r="5647" spans="1:4" ht="13.5">
      <c r="A5647" s="148">
        <v>94990</v>
      </c>
      <c r="B5647" s="148" t="s">
        <v>10657</v>
      </c>
      <c r="C5647" s="220" t="s">
        <v>7</v>
      </c>
      <c r="D5647" s="219" t="s">
        <v>34526</v>
      </c>
    </row>
    <row r="5648" spans="1:4" ht="13.5">
      <c r="A5648" s="148">
        <v>94991</v>
      </c>
      <c r="B5648" s="148" t="s">
        <v>10658</v>
      </c>
      <c r="C5648" s="220" t="s">
        <v>7</v>
      </c>
      <c r="D5648" s="219" t="s">
        <v>34527</v>
      </c>
    </row>
    <row r="5649" spans="1:4" ht="13.5">
      <c r="A5649" s="148">
        <v>94992</v>
      </c>
      <c r="B5649" s="148" t="s">
        <v>10659</v>
      </c>
      <c r="C5649" s="220" t="s">
        <v>4</v>
      </c>
      <c r="D5649" s="219" t="s">
        <v>27093</v>
      </c>
    </row>
    <row r="5650" spans="1:4" ht="13.5">
      <c r="A5650" s="148">
        <v>94993</v>
      </c>
      <c r="B5650" s="148" t="s">
        <v>10660</v>
      </c>
      <c r="C5650" s="220" t="s">
        <v>4</v>
      </c>
      <c r="D5650" s="219" t="s">
        <v>34528</v>
      </c>
    </row>
    <row r="5651" spans="1:4" ht="13.5">
      <c r="A5651" s="148">
        <v>94994</v>
      </c>
      <c r="B5651" s="148" t="s">
        <v>10661</v>
      </c>
      <c r="C5651" s="220" t="s">
        <v>4</v>
      </c>
      <c r="D5651" s="219" t="s">
        <v>31559</v>
      </c>
    </row>
    <row r="5652" spans="1:4" ht="13.5">
      <c r="A5652" s="148">
        <v>94995</v>
      </c>
      <c r="B5652" s="148" t="s">
        <v>10662</v>
      </c>
      <c r="C5652" s="220" t="s">
        <v>4</v>
      </c>
      <c r="D5652" s="219" t="s">
        <v>34529</v>
      </c>
    </row>
    <row r="5653" spans="1:4" ht="13.5">
      <c r="A5653" s="148">
        <v>94996</v>
      </c>
      <c r="B5653" s="148" t="s">
        <v>10663</v>
      </c>
      <c r="C5653" s="220" t="s">
        <v>4</v>
      </c>
      <c r="D5653" s="219" t="s">
        <v>34530</v>
      </c>
    </row>
    <row r="5654" spans="1:4" ht="13.5">
      <c r="A5654" s="148">
        <v>94997</v>
      </c>
      <c r="B5654" s="148" t="s">
        <v>10664</v>
      </c>
      <c r="C5654" s="220" t="s">
        <v>4</v>
      </c>
      <c r="D5654" s="219" t="s">
        <v>34531</v>
      </c>
    </row>
    <row r="5655" spans="1:4" ht="13.5">
      <c r="A5655" s="148">
        <v>94998</v>
      </c>
      <c r="B5655" s="148" t="s">
        <v>10665</v>
      </c>
      <c r="C5655" s="220" t="s">
        <v>4</v>
      </c>
      <c r="D5655" s="219" t="s">
        <v>34532</v>
      </c>
    </row>
    <row r="5656" spans="1:4" ht="13.5">
      <c r="A5656" s="148">
        <v>94999</v>
      </c>
      <c r="B5656" s="148" t="s">
        <v>10666</v>
      </c>
      <c r="C5656" s="220" t="s">
        <v>4</v>
      </c>
      <c r="D5656" s="219" t="s">
        <v>34533</v>
      </c>
    </row>
    <row r="5657" spans="1:4" ht="13.5">
      <c r="A5657" s="148">
        <v>101747</v>
      </c>
      <c r="B5657" s="148" t="s">
        <v>25058</v>
      </c>
      <c r="C5657" s="220" t="s">
        <v>4</v>
      </c>
      <c r="D5657" s="219" t="s">
        <v>34534</v>
      </c>
    </row>
    <row r="5658" spans="1:4" ht="13.5">
      <c r="A5658" s="148">
        <v>101743</v>
      </c>
      <c r="B5658" s="148" t="s">
        <v>25059</v>
      </c>
      <c r="C5658" s="220" t="s">
        <v>4</v>
      </c>
      <c r="D5658" s="219" t="s">
        <v>27366</v>
      </c>
    </row>
    <row r="5659" spans="1:4" ht="13.5">
      <c r="A5659" s="148">
        <v>101744</v>
      </c>
      <c r="B5659" s="148" t="s">
        <v>25060</v>
      </c>
      <c r="C5659" s="220" t="s">
        <v>4</v>
      </c>
      <c r="D5659" s="219" t="s">
        <v>27364</v>
      </c>
    </row>
    <row r="5660" spans="1:4" ht="13.5">
      <c r="A5660" s="148">
        <v>101745</v>
      </c>
      <c r="B5660" s="148" t="s">
        <v>25061</v>
      </c>
      <c r="C5660" s="220" t="s">
        <v>4</v>
      </c>
      <c r="D5660" s="219" t="s">
        <v>27365</v>
      </c>
    </row>
    <row r="5661" spans="1:4" ht="13.5">
      <c r="A5661" s="148">
        <v>87620</v>
      </c>
      <c r="B5661" s="148" t="s">
        <v>10667</v>
      </c>
      <c r="C5661" s="220" t="s">
        <v>4</v>
      </c>
      <c r="D5661" s="219" t="s">
        <v>32478</v>
      </c>
    </row>
    <row r="5662" spans="1:4" ht="13.5">
      <c r="A5662" s="148">
        <v>87622</v>
      </c>
      <c r="B5662" s="148" t="s">
        <v>10668</v>
      </c>
      <c r="C5662" s="220" t="s">
        <v>4</v>
      </c>
      <c r="D5662" s="219" t="s">
        <v>34535</v>
      </c>
    </row>
    <row r="5663" spans="1:4" ht="13.5">
      <c r="A5663" s="148">
        <v>87623</v>
      </c>
      <c r="B5663" s="148" t="s">
        <v>10669</v>
      </c>
      <c r="C5663" s="220" t="s">
        <v>4</v>
      </c>
      <c r="D5663" s="219" t="s">
        <v>34536</v>
      </c>
    </row>
    <row r="5664" spans="1:4" ht="13.5">
      <c r="A5664" s="148">
        <v>87624</v>
      </c>
      <c r="B5664" s="148" t="s">
        <v>10670</v>
      </c>
      <c r="C5664" s="220" t="s">
        <v>4</v>
      </c>
      <c r="D5664" s="219" t="s">
        <v>31113</v>
      </c>
    </row>
    <row r="5665" spans="1:4" ht="13.5">
      <c r="A5665" s="148">
        <v>87630</v>
      </c>
      <c r="B5665" s="148" t="s">
        <v>10671</v>
      </c>
      <c r="C5665" s="220" t="s">
        <v>4</v>
      </c>
      <c r="D5665" s="219" t="s">
        <v>33699</v>
      </c>
    </row>
    <row r="5666" spans="1:4" ht="13.5">
      <c r="A5666" s="148">
        <v>87632</v>
      </c>
      <c r="B5666" s="148" t="s">
        <v>10672</v>
      </c>
      <c r="C5666" s="220" t="s">
        <v>4</v>
      </c>
      <c r="D5666" s="219" t="s">
        <v>34537</v>
      </c>
    </row>
    <row r="5667" spans="1:4" ht="13.5">
      <c r="A5667" s="148">
        <v>87633</v>
      </c>
      <c r="B5667" s="148" t="s">
        <v>10673</v>
      </c>
      <c r="C5667" s="220" t="s">
        <v>4</v>
      </c>
      <c r="D5667" s="219" t="s">
        <v>31057</v>
      </c>
    </row>
    <row r="5668" spans="1:4" ht="13.5">
      <c r="A5668" s="148">
        <v>87634</v>
      </c>
      <c r="B5668" s="148" t="s">
        <v>10674</v>
      </c>
      <c r="C5668" s="220" t="s">
        <v>4</v>
      </c>
      <c r="D5668" s="219" t="s">
        <v>34538</v>
      </c>
    </row>
    <row r="5669" spans="1:4" ht="13.5">
      <c r="A5669" s="148">
        <v>87640</v>
      </c>
      <c r="B5669" s="148" t="s">
        <v>10675</v>
      </c>
      <c r="C5669" s="220" t="s">
        <v>4</v>
      </c>
      <c r="D5669" s="219" t="s">
        <v>34539</v>
      </c>
    </row>
    <row r="5670" spans="1:4" ht="13.5">
      <c r="A5670" s="148">
        <v>87642</v>
      </c>
      <c r="B5670" s="148" t="s">
        <v>10676</v>
      </c>
      <c r="C5670" s="220" t="s">
        <v>4</v>
      </c>
      <c r="D5670" s="219" t="s">
        <v>27258</v>
      </c>
    </row>
    <row r="5671" spans="1:4" ht="13.5">
      <c r="A5671" s="148">
        <v>87643</v>
      </c>
      <c r="B5671" s="148" t="s">
        <v>10677</v>
      </c>
      <c r="C5671" s="220" t="s">
        <v>4</v>
      </c>
      <c r="D5671" s="219" t="s">
        <v>34540</v>
      </c>
    </row>
    <row r="5672" spans="1:4" ht="13.5">
      <c r="A5672" s="148">
        <v>87644</v>
      </c>
      <c r="B5672" s="148" t="s">
        <v>10678</v>
      </c>
      <c r="C5672" s="220" t="s">
        <v>4</v>
      </c>
      <c r="D5672" s="219" t="s">
        <v>34541</v>
      </c>
    </row>
    <row r="5673" spans="1:4" ht="13.5">
      <c r="A5673" s="148">
        <v>87680</v>
      </c>
      <c r="B5673" s="148" t="s">
        <v>10679</v>
      </c>
      <c r="C5673" s="220" t="s">
        <v>4</v>
      </c>
      <c r="D5673" s="219" t="s">
        <v>28573</v>
      </c>
    </row>
    <row r="5674" spans="1:4" ht="13.5">
      <c r="A5674" s="148">
        <v>87682</v>
      </c>
      <c r="B5674" s="148" t="s">
        <v>10680</v>
      </c>
      <c r="C5674" s="220" t="s">
        <v>4</v>
      </c>
      <c r="D5674" s="219" t="s">
        <v>34542</v>
      </c>
    </row>
    <row r="5675" spans="1:4" ht="13.5">
      <c r="A5675" s="148">
        <v>87683</v>
      </c>
      <c r="B5675" s="148" t="s">
        <v>10681</v>
      </c>
      <c r="C5675" s="220" t="s">
        <v>4</v>
      </c>
      <c r="D5675" s="219" t="s">
        <v>34543</v>
      </c>
    </row>
    <row r="5676" spans="1:4" ht="13.5">
      <c r="A5676" s="148">
        <v>87684</v>
      </c>
      <c r="B5676" s="148" t="s">
        <v>10682</v>
      </c>
      <c r="C5676" s="220" t="s">
        <v>4</v>
      </c>
      <c r="D5676" s="219" t="s">
        <v>28056</v>
      </c>
    </row>
    <row r="5677" spans="1:4" ht="13.5">
      <c r="A5677" s="148">
        <v>87690</v>
      </c>
      <c r="B5677" s="148" t="s">
        <v>10683</v>
      </c>
      <c r="C5677" s="220" t="s">
        <v>4</v>
      </c>
      <c r="D5677" s="219" t="s">
        <v>34544</v>
      </c>
    </row>
    <row r="5678" spans="1:4" ht="13.5">
      <c r="A5678" s="148">
        <v>87692</v>
      </c>
      <c r="B5678" s="148" t="s">
        <v>10684</v>
      </c>
      <c r="C5678" s="220" t="s">
        <v>4</v>
      </c>
      <c r="D5678" s="219" t="s">
        <v>34545</v>
      </c>
    </row>
    <row r="5679" spans="1:4" ht="13.5">
      <c r="A5679" s="148">
        <v>87693</v>
      </c>
      <c r="B5679" s="148" t="s">
        <v>10685</v>
      </c>
      <c r="C5679" s="220" t="s">
        <v>4</v>
      </c>
      <c r="D5679" s="219" t="s">
        <v>34546</v>
      </c>
    </row>
    <row r="5680" spans="1:4" ht="13.5">
      <c r="A5680" s="148">
        <v>87694</v>
      </c>
      <c r="B5680" s="148" t="s">
        <v>10686</v>
      </c>
      <c r="C5680" s="220" t="s">
        <v>4</v>
      </c>
      <c r="D5680" s="219" t="s">
        <v>34547</v>
      </c>
    </row>
    <row r="5681" spans="1:4" ht="13.5">
      <c r="A5681" s="148">
        <v>87700</v>
      </c>
      <c r="B5681" s="148" t="s">
        <v>10687</v>
      </c>
      <c r="C5681" s="220" t="s">
        <v>4</v>
      </c>
      <c r="D5681" s="219" t="s">
        <v>34548</v>
      </c>
    </row>
    <row r="5682" spans="1:4" ht="13.5">
      <c r="A5682" s="148">
        <v>87702</v>
      </c>
      <c r="B5682" s="148" t="s">
        <v>10688</v>
      </c>
      <c r="C5682" s="220" t="s">
        <v>4</v>
      </c>
      <c r="D5682" s="219" t="s">
        <v>32693</v>
      </c>
    </row>
    <row r="5683" spans="1:4" ht="13.5">
      <c r="A5683" s="148">
        <v>87703</v>
      </c>
      <c r="B5683" s="148" t="s">
        <v>10689</v>
      </c>
      <c r="C5683" s="220" t="s">
        <v>4</v>
      </c>
      <c r="D5683" s="219" t="s">
        <v>34549</v>
      </c>
    </row>
    <row r="5684" spans="1:4" ht="13.5">
      <c r="A5684" s="148">
        <v>87704</v>
      </c>
      <c r="B5684" s="148" t="s">
        <v>10690</v>
      </c>
      <c r="C5684" s="220" t="s">
        <v>4</v>
      </c>
      <c r="D5684" s="219" t="s">
        <v>34550</v>
      </c>
    </row>
    <row r="5685" spans="1:4" ht="13.5">
      <c r="A5685" s="148">
        <v>87735</v>
      </c>
      <c r="B5685" s="148" t="s">
        <v>10691</v>
      </c>
      <c r="C5685" s="220" t="s">
        <v>4</v>
      </c>
      <c r="D5685" s="219" t="s">
        <v>28836</v>
      </c>
    </row>
    <row r="5686" spans="1:4" ht="13.5">
      <c r="A5686" s="148">
        <v>87737</v>
      </c>
      <c r="B5686" s="148" t="s">
        <v>10692</v>
      </c>
      <c r="C5686" s="220" t="s">
        <v>4</v>
      </c>
      <c r="D5686" s="219" t="s">
        <v>28178</v>
      </c>
    </row>
    <row r="5687" spans="1:4" ht="13.5">
      <c r="A5687" s="148">
        <v>87738</v>
      </c>
      <c r="B5687" s="148" t="s">
        <v>10693</v>
      </c>
      <c r="C5687" s="220" t="s">
        <v>4</v>
      </c>
      <c r="D5687" s="219" t="s">
        <v>28602</v>
      </c>
    </row>
    <row r="5688" spans="1:4" ht="13.5">
      <c r="A5688" s="148">
        <v>87739</v>
      </c>
      <c r="B5688" s="148" t="s">
        <v>10694</v>
      </c>
      <c r="C5688" s="220" t="s">
        <v>4</v>
      </c>
      <c r="D5688" s="219" t="s">
        <v>34551</v>
      </c>
    </row>
    <row r="5689" spans="1:4" ht="13.5">
      <c r="A5689" s="148">
        <v>87745</v>
      </c>
      <c r="B5689" s="148" t="s">
        <v>10695</v>
      </c>
      <c r="C5689" s="220" t="s">
        <v>4</v>
      </c>
      <c r="D5689" s="219" t="s">
        <v>34552</v>
      </c>
    </row>
    <row r="5690" spans="1:4" ht="13.5">
      <c r="A5690" s="148">
        <v>87747</v>
      </c>
      <c r="B5690" s="148" t="s">
        <v>10696</v>
      </c>
      <c r="C5690" s="220" t="s">
        <v>4</v>
      </c>
      <c r="D5690" s="219" t="s">
        <v>34553</v>
      </c>
    </row>
    <row r="5691" spans="1:4" ht="13.5">
      <c r="A5691" s="148">
        <v>87748</v>
      </c>
      <c r="B5691" s="148" t="s">
        <v>10697</v>
      </c>
      <c r="C5691" s="220" t="s">
        <v>4</v>
      </c>
      <c r="D5691" s="219" t="s">
        <v>34554</v>
      </c>
    </row>
    <row r="5692" spans="1:4" ht="13.5">
      <c r="A5692" s="148">
        <v>87749</v>
      </c>
      <c r="B5692" s="148" t="s">
        <v>10698</v>
      </c>
      <c r="C5692" s="220" t="s">
        <v>4</v>
      </c>
      <c r="D5692" s="219" t="s">
        <v>34555</v>
      </c>
    </row>
    <row r="5693" spans="1:4" ht="13.5">
      <c r="A5693" s="148">
        <v>87755</v>
      </c>
      <c r="B5693" s="148" t="s">
        <v>10699</v>
      </c>
      <c r="C5693" s="220" t="s">
        <v>4</v>
      </c>
      <c r="D5693" s="219" t="s">
        <v>29357</v>
      </c>
    </row>
    <row r="5694" spans="1:4" ht="13.5">
      <c r="A5694" s="148">
        <v>87757</v>
      </c>
      <c r="B5694" s="148" t="s">
        <v>10700</v>
      </c>
      <c r="C5694" s="220" t="s">
        <v>4</v>
      </c>
      <c r="D5694" s="219" t="s">
        <v>34556</v>
      </c>
    </row>
    <row r="5695" spans="1:4" ht="13.5">
      <c r="A5695" s="148">
        <v>87758</v>
      </c>
      <c r="B5695" s="148" t="s">
        <v>10701</v>
      </c>
      <c r="C5695" s="220" t="s">
        <v>4</v>
      </c>
      <c r="D5695" s="219" t="s">
        <v>34557</v>
      </c>
    </row>
    <row r="5696" spans="1:4" ht="13.5">
      <c r="A5696" s="148">
        <v>87759</v>
      </c>
      <c r="B5696" s="148" t="s">
        <v>10702</v>
      </c>
      <c r="C5696" s="220" t="s">
        <v>4</v>
      </c>
      <c r="D5696" s="219" t="s">
        <v>34558</v>
      </c>
    </row>
    <row r="5697" spans="1:4" ht="13.5">
      <c r="A5697" s="148">
        <v>87765</v>
      </c>
      <c r="B5697" s="148" t="s">
        <v>10703</v>
      </c>
      <c r="C5697" s="220" t="s">
        <v>4</v>
      </c>
      <c r="D5697" s="219" t="s">
        <v>34559</v>
      </c>
    </row>
    <row r="5698" spans="1:4" ht="13.5">
      <c r="A5698" s="148">
        <v>87767</v>
      </c>
      <c r="B5698" s="148" t="s">
        <v>10704</v>
      </c>
      <c r="C5698" s="220" t="s">
        <v>4</v>
      </c>
      <c r="D5698" s="219" t="s">
        <v>34560</v>
      </c>
    </row>
    <row r="5699" spans="1:4" ht="13.5">
      <c r="A5699" s="148">
        <v>87768</v>
      </c>
      <c r="B5699" s="148" t="s">
        <v>10705</v>
      </c>
      <c r="C5699" s="220" t="s">
        <v>4</v>
      </c>
      <c r="D5699" s="219" t="s">
        <v>34561</v>
      </c>
    </row>
    <row r="5700" spans="1:4" ht="13.5">
      <c r="A5700" s="148">
        <v>87769</v>
      </c>
      <c r="B5700" s="148" t="s">
        <v>10706</v>
      </c>
      <c r="C5700" s="220" t="s">
        <v>4</v>
      </c>
      <c r="D5700" s="219" t="s">
        <v>31326</v>
      </c>
    </row>
    <row r="5701" spans="1:4" ht="13.5">
      <c r="A5701" s="148">
        <v>88470</v>
      </c>
      <c r="B5701" s="148" t="s">
        <v>10707</v>
      </c>
      <c r="C5701" s="220" t="s">
        <v>4</v>
      </c>
      <c r="D5701" s="219" t="s">
        <v>34562</v>
      </c>
    </row>
    <row r="5702" spans="1:4" ht="13.5">
      <c r="A5702" s="148">
        <v>88471</v>
      </c>
      <c r="B5702" s="148" t="s">
        <v>10708</v>
      </c>
      <c r="C5702" s="220" t="s">
        <v>4</v>
      </c>
      <c r="D5702" s="219" t="s">
        <v>34563</v>
      </c>
    </row>
    <row r="5703" spans="1:4" ht="13.5">
      <c r="A5703" s="148">
        <v>88472</v>
      </c>
      <c r="B5703" s="148" t="s">
        <v>10709</v>
      </c>
      <c r="C5703" s="220" t="s">
        <v>4</v>
      </c>
      <c r="D5703" s="219" t="s">
        <v>27439</v>
      </c>
    </row>
    <row r="5704" spans="1:4" ht="13.5">
      <c r="A5704" s="148">
        <v>88476</v>
      </c>
      <c r="B5704" s="148" t="s">
        <v>10710</v>
      </c>
      <c r="C5704" s="220" t="s">
        <v>4</v>
      </c>
      <c r="D5704" s="219" t="s">
        <v>27421</v>
      </c>
    </row>
    <row r="5705" spans="1:4" ht="13.5">
      <c r="A5705" s="148">
        <v>88477</v>
      </c>
      <c r="B5705" s="148" t="s">
        <v>10711</v>
      </c>
      <c r="C5705" s="220" t="s">
        <v>4</v>
      </c>
      <c r="D5705" s="219" t="s">
        <v>29925</v>
      </c>
    </row>
    <row r="5706" spans="1:4" ht="13.5">
      <c r="A5706" s="148">
        <v>88478</v>
      </c>
      <c r="B5706" s="148" t="s">
        <v>10712</v>
      </c>
      <c r="C5706" s="220" t="s">
        <v>4</v>
      </c>
      <c r="D5706" s="219" t="s">
        <v>34564</v>
      </c>
    </row>
    <row r="5707" spans="1:4" ht="13.5">
      <c r="A5707" s="148">
        <v>90900</v>
      </c>
      <c r="B5707" s="148" t="s">
        <v>10713</v>
      </c>
      <c r="C5707" s="220" t="s">
        <v>4</v>
      </c>
      <c r="D5707" s="219" t="s">
        <v>34565</v>
      </c>
    </row>
    <row r="5708" spans="1:4" ht="13.5">
      <c r="A5708" s="148">
        <v>90902</v>
      </c>
      <c r="B5708" s="148" t="s">
        <v>10714</v>
      </c>
      <c r="C5708" s="220" t="s">
        <v>4</v>
      </c>
      <c r="D5708" s="219" t="s">
        <v>34566</v>
      </c>
    </row>
    <row r="5709" spans="1:4" ht="13.5">
      <c r="A5709" s="148">
        <v>90903</v>
      </c>
      <c r="B5709" s="148" t="s">
        <v>10715</v>
      </c>
      <c r="C5709" s="220" t="s">
        <v>4</v>
      </c>
      <c r="D5709" s="219" t="s">
        <v>30497</v>
      </c>
    </row>
    <row r="5710" spans="1:4" ht="13.5">
      <c r="A5710" s="148">
        <v>90904</v>
      </c>
      <c r="B5710" s="148" t="s">
        <v>10716</v>
      </c>
      <c r="C5710" s="220" t="s">
        <v>4</v>
      </c>
      <c r="D5710" s="219" t="s">
        <v>34567</v>
      </c>
    </row>
    <row r="5711" spans="1:4" ht="13.5">
      <c r="A5711" s="148">
        <v>90910</v>
      </c>
      <c r="B5711" s="148" t="s">
        <v>10717</v>
      </c>
      <c r="C5711" s="220" t="s">
        <v>4</v>
      </c>
      <c r="D5711" s="219" t="s">
        <v>34568</v>
      </c>
    </row>
    <row r="5712" spans="1:4" ht="13.5">
      <c r="A5712" s="148">
        <v>90912</v>
      </c>
      <c r="B5712" s="148" t="s">
        <v>10718</v>
      </c>
      <c r="C5712" s="220" t="s">
        <v>4</v>
      </c>
      <c r="D5712" s="219" t="s">
        <v>30363</v>
      </c>
    </row>
    <row r="5713" spans="1:4" ht="13.5">
      <c r="A5713" s="148">
        <v>90913</v>
      </c>
      <c r="B5713" s="148" t="s">
        <v>10719</v>
      </c>
      <c r="C5713" s="220" t="s">
        <v>4</v>
      </c>
      <c r="D5713" s="219" t="s">
        <v>29960</v>
      </c>
    </row>
    <row r="5714" spans="1:4" ht="13.5">
      <c r="A5714" s="148">
        <v>90914</v>
      </c>
      <c r="B5714" s="148" t="s">
        <v>10720</v>
      </c>
      <c r="C5714" s="220" t="s">
        <v>4</v>
      </c>
      <c r="D5714" s="219" t="s">
        <v>34569</v>
      </c>
    </row>
    <row r="5715" spans="1:4" ht="13.5">
      <c r="A5715" s="148">
        <v>90920</v>
      </c>
      <c r="B5715" s="148" t="s">
        <v>10721</v>
      </c>
      <c r="C5715" s="220" t="s">
        <v>4</v>
      </c>
      <c r="D5715" s="219" t="s">
        <v>34258</v>
      </c>
    </row>
    <row r="5716" spans="1:4" ht="13.5">
      <c r="A5716" s="148">
        <v>90922</v>
      </c>
      <c r="B5716" s="148" t="s">
        <v>10722</v>
      </c>
      <c r="C5716" s="220" t="s">
        <v>4</v>
      </c>
      <c r="D5716" s="219" t="s">
        <v>33034</v>
      </c>
    </row>
    <row r="5717" spans="1:4" ht="13.5">
      <c r="A5717" s="148">
        <v>90923</v>
      </c>
      <c r="B5717" s="148" t="s">
        <v>10723</v>
      </c>
      <c r="C5717" s="220" t="s">
        <v>4</v>
      </c>
      <c r="D5717" s="219" t="s">
        <v>32182</v>
      </c>
    </row>
    <row r="5718" spans="1:4" ht="13.5">
      <c r="A5718" s="148">
        <v>90924</v>
      </c>
      <c r="B5718" s="148" t="s">
        <v>10724</v>
      </c>
      <c r="C5718" s="220" t="s">
        <v>4</v>
      </c>
      <c r="D5718" s="219" t="s">
        <v>34570</v>
      </c>
    </row>
    <row r="5719" spans="1:4" ht="13.5">
      <c r="A5719" s="148">
        <v>90930</v>
      </c>
      <c r="B5719" s="148" t="s">
        <v>10725</v>
      </c>
      <c r="C5719" s="220" t="s">
        <v>4</v>
      </c>
      <c r="D5719" s="219" t="s">
        <v>34185</v>
      </c>
    </row>
    <row r="5720" spans="1:4" ht="13.5">
      <c r="A5720" s="148">
        <v>90932</v>
      </c>
      <c r="B5720" s="148" t="s">
        <v>10726</v>
      </c>
      <c r="C5720" s="220" t="s">
        <v>4</v>
      </c>
      <c r="D5720" s="219" t="s">
        <v>31315</v>
      </c>
    </row>
    <row r="5721" spans="1:4" ht="13.5">
      <c r="A5721" s="148">
        <v>90933</v>
      </c>
      <c r="B5721" s="148" t="s">
        <v>10727</v>
      </c>
      <c r="C5721" s="220" t="s">
        <v>4</v>
      </c>
      <c r="D5721" s="219" t="s">
        <v>34571</v>
      </c>
    </row>
    <row r="5722" spans="1:4" ht="13.5">
      <c r="A5722" s="148">
        <v>90934</v>
      </c>
      <c r="B5722" s="148" t="s">
        <v>10728</v>
      </c>
      <c r="C5722" s="220" t="s">
        <v>4</v>
      </c>
      <c r="D5722" s="219" t="s">
        <v>34572</v>
      </c>
    </row>
    <row r="5723" spans="1:4" ht="13.5">
      <c r="A5723" s="148">
        <v>90940</v>
      </c>
      <c r="B5723" s="148" t="s">
        <v>10729</v>
      </c>
      <c r="C5723" s="220" t="s">
        <v>4</v>
      </c>
      <c r="D5723" s="219" t="s">
        <v>34573</v>
      </c>
    </row>
    <row r="5724" spans="1:4" ht="13.5">
      <c r="A5724" s="148">
        <v>90942</v>
      </c>
      <c r="B5724" s="148" t="s">
        <v>10730</v>
      </c>
      <c r="C5724" s="220" t="s">
        <v>4</v>
      </c>
      <c r="D5724" s="219" t="s">
        <v>34574</v>
      </c>
    </row>
    <row r="5725" spans="1:4" ht="13.5">
      <c r="A5725" s="148">
        <v>90943</v>
      </c>
      <c r="B5725" s="148" t="s">
        <v>10731</v>
      </c>
      <c r="C5725" s="220" t="s">
        <v>4</v>
      </c>
      <c r="D5725" s="219" t="s">
        <v>34575</v>
      </c>
    </row>
    <row r="5726" spans="1:4" ht="13.5">
      <c r="A5726" s="148">
        <v>90944</v>
      </c>
      <c r="B5726" s="148" t="s">
        <v>10732</v>
      </c>
      <c r="C5726" s="220" t="s">
        <v>4</v>
      </c>
      <c r="D5726" s="219" t="s">
        <v>34576</v>
      </c>
    </row>
    <row r="5727" spans="1:4" ht="13.5">
      <c r="A5727" s="148">
        <v>90950</v>
      </c>
      <c r="B5727" s="148" t="s">
        <v>10733</v>
      </c>
      <c r="C5727" s="220" t="s">
        <v>4</v>
      </c>
      <c r="D5727" s="219" t="s">
        <v>34577</v>
      </c>
    </row>
    <row r="5728" spans="1:4" ht="13.5">
      <c r="A5728" s="148">
        <v>90952</v>
      </c>
      <c r="B5728" s="148" t="s">
        <v>10734</v>
      </c>
      <c r="C5728" s="220" t="s">
        <v>4</v>
      </c>
      <c r="D5728" s="219" t="s">
        <v>32132</v>
      </c>
    </row>
    <row r="5729" spans="1:4" ht="13.5">
      <c r="A5729" s="148">
        <v>90953</v>
      </c>
      <c r="B5729" s="148" t="s">
        <v>10735</v>
      </c>
      <c r="C5729" s="220" t="s">
        <v>4</v>
      </c>
      <c r="D5729" s="219" t="s">
        <v>34578</v>
      </c>
    </row>
    <row r="5730" spans="1:4" ht="13.5">
      <c r="A5730" s="148">
        <v>90954</v>
      </c>
      <c r="B5730" s="148" t="s">
        <v>10736</v>
      </c>
      <c r="C5730" s="220" t="s">
        <v>4</v>
      </c>
      <c r="D5730" s="219" t="s">
        <v>34579</v>
      </c>
    </row>
    <row r="5731" spans="1:4" ht="13.5">
      <c r="A5731" s="148">
        <v>94438</v>
      </c>
      <c r="B5731" s="148" t="s">
        <v>10737</v>
      </c>
      <c r="C5731" s="220" t="s">
        <v>4</v>
      </c>
      <c r="D5731" s="219" t="s">
        <v>34580</v>
      </c>
    </row>
    <row r="5732" spans="1:4" ht="13.5">
      <c r="A5732" s="148">
        <v>94439</v>
      </c>
      <c r="B5732" s="148" t="s">
        <v>10738</v>
      </c>
      <c r="C5732" s="220" t="s">
        <v>4</v>
      </c>
      <c r="D5732" s="219" t="s">
        <v>34581</v>
      </c>
    </row>
    <row r="5733" spans="1:4" ht="13.5">
      <c r="A5733" s="148">
        <v>94779</v>
      </c>
      <c r="B5733" s="148" t="s">
        <v>10739</v>
      </c>
      <c r="C5733" s="220" t="s">
        <v>4</v>
      </c>
      <c r="D5733" s="219" t="s">
        <v>34582</v>
      </c>
    </row>
    <row r="5734" spans="1:4" ht="13.5">
      <c r="A5734" s="148">
        <v>94782</v>
      </c>
      <c r="B5734" s="148" t="s">
        <v>10740</v>
      </c>
      <c r="C5734" s="220" t="s">
        <v>4</v>
      </c>
      <c r="D5734" s="219" t="s">
        <v>33443</v>
      </c>
    </row>
    <row r="5735" spans="1:4" ht="13.5">
      <c r="A5735" s="148">
        <v>101742</v>
      </c>
      <c r="B5735" s="148" t="s">
        <v>25062</v>
      </c>
      <c r="C5735" s="220" t="s">
        <v>1</v>
      </c>
      <c r="D5735" s="219" t="s">
        <v>34583</v>
      </c>
    </row>
    <row r="5736" spans="1:4" ht="13.5">
      <c r="A5736" s="148">
        <v>87871</v>
      </c>
      <c r="B5736" s="148" t="s">
        <v>10741</v>
      </c>
      <c r="C5736" s="220" t="s">
        <v>4</v>
      </c>
      <c r="D5736" s="219" t="s">
        <v>34584</v>
      </c>
    </row>
    <row r="5737" spans="1:4" ht="13.5">
      <c r="A5737" s="148">
        <v>87872</v>
      </c>
      <c r="B5737" s="148" t="s">
        <v>10742</v>
      </c>
      <c r="C5737" s="220" t="s">
        <v>4</v>
      </c>
      <c r="D5737" s="219" t="s">
        <v>29755</v>
      </c>
    </row>
    <row r="5738" spans="1:4" ht="13.5">
      <c r="A5738" s="148">
        <v>87873</v>
      </c>
      <c r="B5738" s="148" t="s">
        <v>10743</v>
      </c>
      <c r="C5738" s="220" t="s">
        <v>4</v>
      </c>
      <c r="D5738" s="219" t="s">
        <v>27243</v>
      </c>
    </row>
    <row r="5739" spans="1:4" ht="13.5">
      <c r="A5739" s="148">
        <v>87874</v>
      </c>
      <c r="B5739" s="148" t="s">
        <v>10744</v>
      </c>
      <c r="C5739" s="220" t="s">
        <v>4</v>
      </c>
      <c r="D5739" s="219" t="s">
        <v>27802</v>
      </c>
    </row>
    <row r="5740" spans="1:4" ht="13.5">
      <c r="A5740" s="148">
        <v>87876</v>
      </c>
      <c r="B5740" s="148" t="s">
        <v>10745</v>
      </c>
      <c r="C5740" s="220" t="s">
        <v>4</v>
      </c>
      <c r="D5740" s="219" t="s">
        <v>27906</v>
      </c>
    </row>
    <row r="5741" spans="1:4" ht="13.5">
      <c r="A5741" s="148">
        <v>87877</v>
      </c>
      <c r="B5741" s="148" t="s">
        <v>10746</v>
      </c>
      <c r="C5741" s="220" t="s">
        <v>4</v>
      </c>
      <c r="D5741" s="219" t="s">
        <v>30522</v>
      </c>
    </row>
    <row r="5742" spans="1:4" ht="13.5">
      <c r="A5742" s="148">
        <v>87878</v>
      </c>
      <c r="B5742" s="148" t="s">
        <v>10747</v>
      </c>
      <c r="C5742" s="220" t="s">
        <v>4</v>
      </c>
      <c r="D5742" s="219" t="s">
        <v>34585</v>
      </c>
    </row>
    <row r="5743" spans="1:4" ht="13.5">
      <c r="A5743" s="148">
        <v>87879</v>
      </c>
      <c r="B5743" s="148" t="s">
        <v>10748</v>
      </c>
      <c r="C5743" s="220" t="s">
        <v>4</v>
      </c>
      <c r="D5743" s="219" t="s">
        <v>34586</v>
      </c>
    </row>
    <row r="5744" spans="1:4" ht="13.5">
      <c r="A5744" s="148">
        <v>87881</v>
      </c>
      <c r="B5744" s="148" t="s">
        <v>10749</v>
      </c>
      <c r="C5744" s="220" t="s">
        <v>4</v>
      </c>
      <c r="D5744" s="219" t="s">
        <v>27802</v>
      </c>
    </row>
    <row r="5745" spans="1:4" ht="13.5">
      <c r="A5745" s="148">
        <v>87882</v>
      </c>
      <c r="B5745" s="148" t="s">
        <v>10750</v>
      </c>
      <c r="C5745" s="220" t="s">
        <v>4</v>
      </c>
      <c r="D5745" s="219" t="s">
        <v>34587</v>
      </c>
    </row>
    <row r="5746" spans="1:4" ht="13.5">
      <c r="A5746" s="148">
        <v>87884</v>
      </c>
      <c r="B5746" s="148" t="s">
        <v>10751</v>
      </c>
      <c r="C5746" s="220" t="s">
        <v>4</v>
      </c>
      <c r="D5746" s="219" t="s">
        <v>29736</v>
      </c>
    </row>
    <row r="5747" spans="1:4" ht="13.5">
      <c r="A5747" s="148">
        <v>87885</v>
      </c>
      <c r="B5747" s="148" t="s">
        <v>10752</v>
      </c>
      <c r="C5747" s="220" t="s">
        <v>4</v>
      </c>
      <c r="D5747" s="219" t="s">
        <v>27779</v>
      </c>
    </row>
    <row r="5748" spans="1:4" ht="13.5">
      <c r="A5748" s="148">
        <v>87886</v>
      </c>
      <c r="B5748" s="148" t="s">
        <v>10753</v>
      </c>
      <c r="C5748" s="220" t="s">
        <v>4</v>
      </c>
      <c r="D5748" s="219" t="s">
        <v>34588</v>
      </c>
    </row>
    <row r="5749" spans="1:4" ht="13.5">
      <c r="A5749" s="148">
        <v>87887</v>
      </c>
      <c r="B5749" s="148" t="s">
        <v>10754</v>
      </c>
      <c r="C5749" s="220" t="s">
        <v>4</v>
      </c>
      <c r="D5749" s="219" t="s">
        <v>28385</v>
      </c>
    </row>
    <row r="5750" spans="1:4" ht="13.5">
      <c r="A5750" s="148">
        <v>87888</v>
      </c>
      <c r="B5750" s="148" t="s">
        <v>10755</v>
      </c>
      <c r="C5750" s="220" t="s">
        <v>4</v>
      </c>
      <c r="D5750" s="219" t="s">
        <v>34144</v>
      </c>
    </row>
    <row r="5751" spans="1:4" ht="13.5">
      <c r="A5751" s="148">
        <v>87889</v>
      </c>
      <c r="B5751" s="148" t="s">
        <v>10756</v>
      </c>
      <c r="C5751" s="220" t="s">
        <v>4</v>
      </c>
      <c r="D5751" s="219" t="s">
        <v>26509</v>
      </c>
    </row>
    <row r="5752" spans="1:4" ht="13.5">
      <c r="A5752" s="148">
        <v>87891</v>
      </c>
      <c r="B5752" s="148" t="s">
        <v>10757</v>
      </c>
      <c r="C5752" s="220" t="s">
        <v>4</v>
      </c>
      <c r="D5752" s="219" t="s">
        <v>28990</v>
      </c>
    </row>
    <row r="5753" spans="1:4" ht="13.5">
      <c r="A5753" s="148">
        <v>87892</v>
      </c>
      <c r="B5753" s="148" t="s">
        <v>10758</v>
      </c>
      <c r="C5753" s="220" t="s">
        <v>4</v>
      </c>
      <c r="D5753" s="219" t="s">
        <v>31365</v>
      </c>
    </row>
    <row r="5754" spans="1:4" ht="13.5">
      <c r="A5754" s="148">
        <v>87893</v>
      </c>
      <c r="B5754" s="148" t="s">
        <v>10759</v>
      </c>
      <c r="C5754" s="220" t="s">
        <v>4</v>
      </c>
      <c r="D5754" s="219" t="s">
        <v>34589</v>
      </c>
    </row>
    <row r="5755" spans="1:4" ht="13.5">
      <c r="A5755" s="148">
        <v>87894</v>
      </c>
      <c r="B5755" s="148" t="s">
        <v>10760</v>
      </c>
      <c r="C5755" s="220" t="s">
        <v>4</v>
      </c>
      <c r="D5755" s="219" t="s">
        <v>34590</v>
      </c>
    </row>
    <row r="5756" spans="1:4" ht="13.5">
      <c r="A5756" s="148">
        <v>87896</v>
      </c>
      <c r="B5756" s="148" t="s">
        <v>10761</v>
      </c>
      <c r="C5756" s="220" t="s">
        <v>4</v>
      </c>
      <c r="D5756" s="219" t="s">
        <v>34097</v>
      </c>
    </row>
    <row r="5757" spans="1:4" ht="13.5">
      <c r="A5757" s="148">
        <v>87897</v>
      </c>
      <c r="B5757" s="148" t="s">
        <v>10762</v>
      </c>
      <c r="C5757" s="220" t="s">
        <v>4</v>
      </c>
      <c r="D5757" s="219" t="s">
        <v>28549</v>
      </c>
    </row>
    <row r="5758" spans="1:4" ht="13.5">
      <c r="A5758" s="148">
        <v>87899</v>
      </c>
      <c r="B5758" s="148" t="s">
        <v>10763</v>
      </c>
      <c r="C5758" s="220" t="s">
        <v>4</v>
      </c>
      <c r="D5758" s="219" t="s">
        <v>29388</v>
      </c>
    </row>
    <row r="5759" spans="1:4" ht="13.5">
      <c r="A5759" s="148">
        <v>87900</v>
      </c>
      <c r="B5759" s="148" t="s">
        <v>10764</v>
      </c>
      <c r="C5759" s="220" t="s">
        <v>4</v>
      </c>
      <c r="D5759" s="219" t="s">
        <v>31257</v>
      </c>
    </row>
    <row r="5760" spans="1:4" ht="13.5">
      <c r="A5760" s="148">
        <v>87902</v>
      </c>
      <c r="B5760" s="148" t="s">
        <v>10765</v>
      </c>
      <c r="C5760" s="220" t="s">
        <v>4</v>
      </c>
      <c r="D5760" s="219" t="s">
        <v>27742</v>
      </c>
    </row>
    <row r="5761" spans="1:4" ht="13.5">
      <c r="A5761" s="148">
        <v>87903</v>
      </c>
      <c r="B5761" s="148" t="s">
        <v>10766</v>
      </c>
      <c r="C5761" s="220" t="s">
        <v>4</v>
      </c>
      <c r="D5761" s="219" t="s">
        <v>33827</v>
      </c>
    </row>
    <row r="5762" spans="1:4" ht="13.5">
      <c r="A5762" s="148">
        <v>87904</v>
      </c>
      <c r="B5762" s="148" t="s">
        <v>10767</v>
      </c>
      <c r="C5762" s="220" t="s">
        <v>4</v>
      </c>
      <c r="D5762" s="219" t="s">
        <v>28569</v>
      </c>
    </row>
    <row r="5763" spans="1:4" ht="13.5">
      <c r="A5763" s="148">
        <v>87905</v>
      </c>
      <c r="B5763" s="148" t="s">
        <v>10768</v>
      </c>
      <c r="C5763" s="220" t="s">
        <v>4</v>
      </c>
      <c r="D5763" s="219" t="s">
        <v>34591</v>
      </c>
    </row>
    <row r="5764" spans="1:4" ht="13.5">
      <c r="A5764" s="148">
        <v>87907</v>
      </c>
      <c r="B5764" s="148" t="s">
        <v>10769</v>
      </c>
      <c r="C5764" s="220" t="s">
        <v>4</v>
      </c>
      <c r="D5764" s="219" t="s">
        <v>28945</v>
      </c>
    </row>
    <row r="5765" spans="1:4" ht="13.5">
      <c r="A5765" s="148">
        <v>87908</v>
      </c>
      <c r="B5765" s="148" t="s">
        <v>10770</v>
      </c>
      <c r="C5765" s="220" t="s">
        <v>4</v>
      </c>
      <c r="D5765" s="219" t="s">
        <v>29983</v>
      </c>
    </row>
    <row r="5766" spans="1:4" ht="13.5">
      <c r="A5766" s="148">
        <v>87910</v>
      </c>
      <c r="B5766" s="148" t="s">
        <v>10771</v>
      </c>
      <c r="C5766" s="220" t="s">
        <v>4</v>
      </c>
      <c r="D5766" s="219" t="s">
        <v>34592</v>
      </c>
    </row>
    <row r="5767" spans="1:4" ht="13.5">
      <c r="A5767" s="148">
        <v>87911</v>
      </c>
      <c r="B5767" s="148" t="s">
        <v>10772</v>
      </c>
      <c r="C5767" s="220" t="s">
        <v>4</v>
      </c>
      <c r="D5767" s="219" t="s">
        <v>26980</v>
      </c>
    </row>
    <row r="5768" spans="1:4" ht="13.5">
      <c r="A5768" s="148">
        <v>87411</v>
      </c>
      <c r="B5768" s="148" t="s">
        <v>10773</v>
      </c>
      <c r="C5768" s="220" t="s">
        <v>4</v>
      </c>
      <c r="D5768" s="219" t="s">
        <v>27868</v>
      </c>
    </row>
    <row r="5769" spans="1:4" ht="13.5">
      <c r="A5769" s="148">
        <v>87412</v>
      </c>
      <c r="B5769" s="148" t="s">
        <v>10774</v>
      </c>
      <c r="C5769" s="220" t="s">
        <v>4</v>
      </c>
      <c r="D5769" s="219" t="s">
        <v>34107</v>
      </c>
    </row>
    <row r="5770" spans="1:4" ht="13.5">
      <c r="A5770" s="148">
        <v>87413</v>
      </c>
      <c r="B5770" s="148" t="s">
        <v>10775</v>
      </c>
      <c r="C5770" s="220" t="s">
        <v>4</v>
      </c>
      <c r="D5770" s="219" t="s">
        <v>27336</v>
      </c>
    </row>
    <row r="5771" spans="1:4" ht="13.5">
      <c r="A5771" s="148">
        <v>87414</v>
      </c>
      <c r="B5771" s="148" t="s">
        <v>10776</v>
      </c>
      <c r="C5771" s="220" t="s">
        <v>4</v>
      </c>
      <c r="D5771" s="219" t="s">
        <v>34593</v>
      </c>
    </row>
    <row r="5772" spans="1:4" ht="13.5">
      <c r="A5772" s="148">
        <v>87415</v>
      </c>
      <c r="B5772" s="148" t="s">
        <v>10777</v>
      </c>
      <c r="C5772" s="220" t="s">
        <v>4</v>
      </c>
      <c r="D5772" s="219" t="s">
        <v>34594</v>
      </c>
    </row>
    <row r="5773" spans="1:4" ht="13.5">
      <c r="A5773" s="148">
        <v>87416</v>
      </c>
      <c r="B5773" s="148" t="s">
        <v>10778</v>
      </c>
      <c r="C5773" s="220" t="s">
        <v>4</v>
      </c>
      <c r="D5773" s="219" t="s">
        <v>29197</v>
      </c>
    </row>
    <row r="5774" spans="1:4" ht="13.5">
      <c r="A5774" s="148">
        <v>87417</v>
      </c>
      <c r="B5774" s="148" t="s">
        <v>10779</v>
      </c>
      <c r="C5774" s="220" t="s">
        <v>4</v>
      </c>
      <c r="D5774" s="219" t="s">
        <v>28063</v>
      </c>
    </row>
    <row r="5775" spans="1:4" ht="13.5">
      <c r="A5775" s="148">
        <v>87418</v>
      </c>
      <c r="B5775" s="148" t="s">
        <v>10780</v>
      </c>
      <c r="C5775" s="220" t="s">
        <v>4</v>
      </c>
      <c r="D5775" s="219" t="s">
        <v>27987</v>
      </c>
    </row>
    <row r="5776" spans="1:4" ht="13.5">
      <c r="A5776" s="148">
        <v>87419</v>
      </c>
      <c r="B5776" s="148" t="s">
        <v>10781</v>
      </c>
      <c r="C5776" s="220" t="s">
        <v>4</v>
      </c>
      <c r="D5776" s="219" t="s">
        <v>28722</v>
      </c>
    </row>
    <row r="5777" spans="1:4" ht="13.5">
      <c r="A5777" s="148">
        <v>87420</v>
      </c>
      <c r="B5777" s="148" t="s">
        <v>10782</v>
      </c>
      <c r="C5777" s="220" t="s">
        <v>4</v>
      </c>
      <c r="D5777" s="219" t="s">
        <v>27421</v>
      </c>
    </row>
    <row r="5778" spans="1:4" ht="13.5">
      <c r="A5778" s="148">
        <v>87421</v>
      </c>
      <c r="B5778" s="148" t="s">
        <v>10783</v>
      </c>
      <c r="C5778" s="220" t="s">
        <v>4</v>
      </c>
      <c r="D5778" s="219" t="s">
        <v>26456</v>
      </c>
    </row>
    <row r="5779" spans="1:4" ht="13.5">
      <c r="A5779" s="148">
        <v>87422</v>
      </c>
      <c r="B5779" s="148" t="s">
        <v>10784</v>
      </c>
      <c r="C5779" s="220" t="s">
        <v>4</v>
      </c>
      <c r="D5779" s="219" t="s">
        <v>27567</v>
      </c>
    </row>
    <row r="5780" spans="1:4" ht="13.5">
      <c r="A5780" s="148">
        <v>87423</v>
      </c>
      <c r="B5780" s="148" t="s">
        <v>10785</v>
      </c>
      <c r="C5780" s="220" t="s">
        <v>4</v>
      </c>
      <c r="D5780" s="219" t="s">
        <v>31460</v>
      </c>
    </row>
    <row r="5781" spans="1:4" ht="13.5">
      <c r="A5781" s="148">
        <v>87424</v>
      </c>
      <c r="B5781" s="148" t="s">
        <v>10786</v>
      </c>
      <c r="C5781" s="220" t="s">
        <v>4</v>
      </c>
      <c r="D5781" s="219" t="s">
        <v>29197</v>
      </c>
    </row>
    <row r="5782" spans="1:4" ht="13.5">
      <c r="A5782" s="148">
        <v>87425</v>
      </c>
      <c r="B5782" s="148" t="s">
        <v>10787</v>
      </c>
      <c r="C5782" s="220" t="s">
        <v>4</v>
      </c>
      <c r="D5782" s="219" t="s">
        <v>32661</v>
      </c>
    </row>
    <row r="5783" spans="1:4" ht="13.5">
      <c r="A5783" s="148">
        <v>87426</v>
      </c>
      <c r="B5783" s="148" t="s">
        <v>10788</v>
      </c>
      <c r="C5783" s="220" t="s">
        <v>4</v>
      </c>
      <c r="D5783" s="219" t="s">
        <v>34595</v>
      </c>
    </row>
    <row r="5784" spans="1:4" ht="13.5">
      <c r="A5784" s="148">
        <v>87427</v>
      </c>
      <c r="B5784" s="148" t="s">
        <v>10789</v>
      </c>
      <c r="C5784" s="220" t="s">
        <v>4</v>
      </c>
      <c r="D5784" s="219" t="s">
        <v>34596</v>
      </c>
    </row>
    <row r="5785" spans="1:4" ht="13.5">
      <c r="A5785" s="148">
        <v>87428</v>
      </c>
      <c r="B5785" s="148" t="s">
        <v>10790</v>
      </c>
      <c r="C5785" s="220" t="s">
        <v>4</v>
      </c>
      <c r="D5785" s="219" t="s">
        <v>34597</v>
      </c>
    </row>
    <row r="5786" spans="1:4" ht="13.5">
      <c r="A5786" s="148">
        <v>87429</v>
      </c>
      <c r="B5786" s="148" t="s">
        <v>10791</v>
      </c>
      <c r="C5786" s="220" t="s">
        <v>4</v>
      </c>
      <c r="D5786" s="219" t="s">
        <v>34166</v>
      </c>
    </row>
    <row r="5787" spans="1:4" ht="13.5">
      <c r="A5787" s="148">
        <v>87430</v>
      </c>
      <c r="B5787" s="148" t="s">
        <v>10792</v>
      </c>
      <c r="C5787" s="220" t="s">
        <v>4</v>
      </c>
      <c r="D5787" s="219" t="s">
        <v>27045</v>
      </c>
    </row>
    <row r="5788" spans="1:4" ht="13.5">
      <c r="A5788" s="148">
        <v>87431</v>
      </c>
      <c r="B5788" s="148" t="s">
        <v>10793</v>
      </c>
      <c r="C5788" s="220" t="s">
        <v>4</v>
      </c>
      <c r="D5788" s="219" t="s">
        <v>28871</v>
      </c>
    </row>
    <row r="5789" spans="1:4" ht="13.5">
      <c r="A5789" s="148">
        <v>87432</v>
      </c>
      <c r="B5789" s="148" t="s">
        <v>10794</v>
      </c>
      <c r="C5789" s="220" t="s">
        <v>4</v>
      </c>
      <c r="D5789" s="219" t="s">
        <v>34598</v>
      </c>
    </row>
    <row r="5790" spans="1:4" ht="13.5">
      <c r="A5790" s="148">
        <v>87433</v>
      </c>
      <c r="B5790" s="148" t="s">
        <v>10795</v>
      </c>
      <c r="C5790" s="220" t="s">
        <v>4</v>
      </c>
      <c r="D5790" s="219" t="s">
        <v>34599</v>
      </c>
    </row>
    <row r="5791" spans="1:4" ht="13.5">
      <c r="A5791" s="148">
        <v>87434</v>
      </c>
      <c r="B5791" s="148" t="s">
        <v>10796</v>
      </c>
      <c r="C5791" s="220" t="s">
        <v>4</v>
      </c>
      <c r="D5791" s="219" t="s">
        <v>34600</v>
      </c>
    </row>
    <row r="5792" spans="1:4" ht="13.5">
      <c r="A5792" s="148">
        <v>87435</v>
      </c>
      <c r="B5792" s="148" t="s">
        <v>10797</v>
      </c>
      <c r="C5792" s="220" t="s">
        <v>4</v>
      </c>
      <c r="D5792" s="219" t="s">
        <v>30256</v>
      </c>
    </row>
    <row r="5793" spans="1:4" ht="13.5">
      <c r="A5793" s="148">
        <v>87436</v>
      </c>
      <c r="B5793" s="148" t="s">
        <v>10798</v>
      </c>
      <c r="C5793" s="220" t="s">
        <v>4</v>
      </c>
      <c r="D5793" s="219" t="s">
        <v>26625</v>
      </c>
    </row>
    <row r="5794" spans="1:4" ht="13.5">
      <c r="A5794" s="148">
        <v>87437</v>
      </c>
      <c r="B5794" s="148" t="s">
        <v>10799</v>
      </c>
      <c r="C5794" s="220" t="s">
        <v>4</v>
      </c>
      <c r="D5794" s="219" t="s">
        <v>34601</v>
      </c>
    </row>
    <row r="5795" spans="1:4" ht="13.5">
      <c r="A5795" s="148">
        <v>87438</v>
      </c>
      <c r="B5795" s="148" t="s">
        <v>10800</v>
      </c>
      <c r="C5795" s="220" t="s">
        <v>4</v>
      </c>
      <c r="D5795" s="219" t="s">
        <v>34602</v>
      </c>
    </row>
    <row r="5796" spans="1:4" ht="13.5">
      <c r="A5796" s="148">
        <v>87439</v>
      </c>
      <c r="B5796" s="148" t="s">
        <v>10801</v>
      </c>
      <c r="C5796" s="220" t="s">
        <v>4</v>
      </c>
      <c r="D5796" s="219" t="s">
        <v>34603</v>
      </c>
    </row>
    <row r="5797" spans="1:4" ht="13.5">
      <c r="A5797" s="148">
        <v>87440</v>
      </c>
      <c r="B5797" s="148" t="s">
        <v>10802</v>
      </c>
      <c r="C5797" s="220" t="s">
        <v>4</v>
      </c>
      <c r="D5797" s="219" t="s">
        <v>29074</v>
      </c>
    </row>
    <row r="5798" spans="1:4" ht="13.5">
      <c r="A5798" s="148">
        <v>87527</v>
      </c>
      <c r="B5798" s="148" t="s">
        <v>10803</v>
      </c>
      <c r="C5798" s="220" t="s">
        <v>4</v>
      </c>
      <c r="D5798" s="219" t="s">
        <v>34604</v>
      </c>
    </row>
    <row r="5799" spans="1:4" ht="13.5">
      <c r="A5799" s="148">
        <v>87528</v>
      </c>
      <c r="B5799" s="148" t="s">
        <v>10804</v>
      </c>
      <c r="C5799" s="220" t="s">
        <v>4</v>
      </c>
      <c r="D5799" s="219" t="s">
        <v>34605</v>
      </c>
    </row>
    <row r="5800" spans="1:4" ht="13.5">
      <c r="A5800" s="148">
        <v>87529</v>
      </c>
      <c r="B5800" s="148" t="s">
        <v>10805</v>
      </c>
      <c r="C5800" s="220" t="s">
        <v>4</v>
      </c>
      <c r="D5800" s="219" t="s">
        <v>27790</v>
      </c>
    </row>
    <row r="5801" spans="1:4" ht="13.5">
      <c r="A5801" s="148">
        <v>87530</v>
      </c>
      <c r="B5801" s="148" t="s">
        <v>10806</v>
      </c>
      <c r="C5801" s="220" t="s">
        <v>4</v>
      </c>
      <c r="D5801" s="219" t="s">
        <v>29384</v>
      </c>
    </row>
    <row r="5802" spans="1:4" ht="13.5">
      <c r="A5802" s="148">
        <v>87531</v>
      </c>
      <c r="B5802" s="148" t="s">
        <v>10807</v>
      </c>
      <c r="C5802" s="220" t="s">
        <v>4</v>
      </c>
      <c r="D5802" s="219" t="s">
        <v>30309</v>
      </c>
    </row>
    <row r="5803" spans="1:4" ht="13.5">
      <c r="A5803" s="148">
        <v>87532</v>
      </c>
      <c r="B5803" s="148" t="s">
        <v>10808</v>
      </c>
      <c r="C5803" s="220" t="s">
        <v>4</v>
      </c>
      <c r="D5803" s="219" t="s">
        <v>29865</v>
      </c>
    </row>
    <row r="5804" spans="1:4" ht="13.5">
      <c r="A5804" s="148">
        <v>87535</v>
      </c>
      <c r="B5804" s="148" t="s">
        <v>10809</v>
      </c>
      <c r="C5804" s="220" t="s">
        <v>4</v>
      </c>
      <c r="D5804" s="219" t="s">
        <v>34479</v>
      </c>
    </row>
    <row r="5805" spans="1:4" ht="13.5">
      <c r="A5805" s="148">
        <v>87536</v>
      </c>
      <c r="B5805" s="148" t="s">
        <v>10810</v>
      </c>
      <c r="C5805" s="220" t="s">
        <v>4</v>
      </c>
      <c r="D5805" s="219" t="s">
        <v>34606</v>
      </c>
    </row>
    <row r="5806" spans="1:4" ht="13.5">
      <c r="A5806" s="148">
        <v>87537</v>
      </c>
      <c r="B5806" s="148" t="s">
        <v>10811</v>
      </c>
      <c r="C5806" s="220" t="s">
        <v>4</v>
      </c>
      <c r="D5806" s="219" t="s">
        <v>34607</v>
      </c>
    </row>
    <row r="5807" spans="1:4" ht="13.5">
      <c r="A5807" s="148">
        <v>87538</v>
      </c>
      <c r="B5807" s="148" t="s">
        <v>10812</v>
      </c>
      <c r="C5807" s="220" t="s">
        <v>4</v>
      </c>
      <c r="D5807" s="219" t="s">
        <v>34608</v>
      </c>
    </row>
    <row r="5808" spans="1:4" ht="13.5">
      <c r="A5808" s="148">
        <v>87539</v>
      </c>
      <c r="B5808" s="148" t="s">
        <v>10813</v>
      </c>
      <c r="C5808" s="220" t="s">
        <v>4</v>
      </c>
      <c r="D5808" s="219" t="s">
        <v>34609</v>
      </c>
    </row>
    <row r="5809" spans="1:4" ht="13.5">
      <c r="A5809" s="148">
        <v>87541</v>
      </c>
      <c r="B5809" s="148" t="s">
        <v>10814</v>
      </c>
      <c r="C5809" s="220" t="s">
        <v>4</v>
      </c>
      <c r="D5809" s="219" t="s">
        <v>28824</v>
      </c>
    </row>
    <row r="5810" spans="1:4" ht="13.5">
      <c r="A5810" s="148">
        <v>87543</v>
      </c>
      <c r="B5810" s="148" t="s">
        <v>10815</v>
      </c>
      <c r="C5810" s="220" t="s">
        <v>4</v>
      </c>
      <c r="D5810" s="219" t="s">
        <v>33159</v>
      </c>
    </row>
    <row r="5811" spans="1:4" ht="13.5">
      <c r="A5811" s="148">
        <v>87545</v>
      </c>
      <c r="B5811" s="148" t="s">
        <v>10816</v>
      </c>
      <c r="C5811" s="220" t="s">
        <v>4</v>
      </c>
      <c r="D5811" s="219" t="s">
        <v>27099</v>
      </c>
    </row>
    <row r="5812" spans="1:4" ht="13.5">
      <c r="A5812" s="148">
        <v>87546</v>
      </c>
      <c r="B5812" s="148" t="s">
        <v>10817</v>
      </c>
      <c r="C5812" s="220" t="s">
        <v>4</v>
      </c>
      <c r="D5812" s="219" t="s">
        <v>34610</v>
      </c>
    </row>
    <row r="5813" spans="1:4" ht="13.5">
      <c r="A5813" s="148">
        <v>87547</v>
      </c>
      <c r="B5813" s="148" t="s">
        <v>10818</v>
      </c>
      <c r="C5813" s="220" t="s">
        <v>4</v>
      </c>
      <c r="D5813" s="219" t="s">
        <v>34611</v>
      </c>
    </row>
    <row r="5814" spans="1:4" ht="13.5">
      <c r="A5814" s="148">
        <v>87548</v>
      </c>
      <c r="B5814" s="148" t="s">
        <v>10819</v>
      </c>
      <c r="C5814" s="220" t="s">
        <v>4</v>
      </c>
      <c r="D5814" s="219" t="s">
        <v>34612</v>
      </c>
    </row>
    <row r="5815" spans="1:4" ht="13.5">
      <c r="A5815" s="148">
        <v>87549</v>
      </c>
      <c r="B5815" s="148" t="s">
        <v>10820</v>
      </c>
      <c r="C5815" s="220" t="s">
        <v>4</v>
      </c>
      <c r="D5815" s="219" t="s">
        <v>27567</v>
      </c>
    </row>
    <row r="5816" spans="1:4" ht="13.5">
      <c r="A5816" s="148">
        <v>87550</v>
      </c>
      <c r="B5816" s="148" t="s">
        <v>10821</v>
      </c>
      <c r="C5816" s="220" t="s">
        <v>4</v>
      </c>
      <c r="D5816" s="219" t="s">
        <v>27418</v>
      </c>
    </row>
    <row r="5817" spans="1:4" ht="13.5">
      <c r="A5817" s="148">
        <v>87553</v>
      </c>
      <c r="B5817" s="148" t="s">
        <v>10822</v>
      </c>
      <c r="C5817" s="220" t="s">
        <v>4</v>
      </c>
      <c r="D5817" s="219" t="s">
        <v>32283</v>
      </c>
    </row>
    <row r="5818" spans="1:4" ht="13.5">
      <c r="A5818" s="148">
        <v>87554</v>
      </c>
      <c r="B5818" s="148" t="s">
        <v>10823</v>
      </c>
      <c r="C5818" s="220" t="s">
        <v>4</v>
      </c>
      <c r="D5818" s="219" t="s">
        <v>28603</v>
      </c>
    </row>
    <row r="5819" spans="1:4" ht="13.5">
      <c r="A5819" s="148">
        <v>87555</v>
      </c>
      <c r="B5819" s="148" t="s">
        <v>10824</v>
      </c>
      <c r="C5819" s="220" t="s">
        <v>4</v>
      </c>
      <c r="D5819" s="219" t="s">
        <v>34613</v>
      </c>
    </row>
    <row r="5820" spans="1:4" ht="13.5">
      <c r="A5820" s="148">
        <v>87556</v>
      </c>
      <c r="B5820" s="148" t="s">
        <v>10825</v>
      </c>
      <c r="C5820" s="220" t="s">
        <v>4</v>
      </c>
      <c r="D5820" s="219" t="s">
        <v>29563</v>
      </c>
    </row>
    <row r="5821" spans="1:4" ht="13.5">
      <c r="A5821" s="148">
        <v>87557</v>
      </c>
      <c r="B5821" s="148" t="s">
        <v>10826</v>
      </c>
      <c r="C5821" s="220" t="s">
        <v>4</v>
      </c>
      <c r="D5821" s="219" t="s">
        <v>29726</v>
      </c>
    </row>
    <row r="5822" spans="1:4" ht="13.5">
      <c r="A5822" s="148">
        <v>87559</v>
      </c>
      <c r="B5822" s="148" t="s">
        <v>10827</v>
      </c>
      <c r="C5822" s="220" t="s">
        <v>4</v>
      </c>
      <c r="D5822" s="219" t="s">
        <v>31389</v>
      </c>
    </row>
    <row r="5823" spans="1:4" ht="13.5">
      <c r="A5823" s="148">
        <v>87561</v>
      </c>
      <c r="B5823" s="148" t="s">
        <v>10828</v>
      </c>
      <c r="C5823" s="220" t="s">
        <v>4</v>
      </c>
      <c r="D5823" s="219" t="s">
        <v>29384</v>
      </c>
    </row>
    <row r="5824" spans="1:4" ht="13.5">
      <c r="A5824" s="148">
        <v>87775</v>
      </c>
      <c r="B5824" s="148" t="s">
        <v>10829</v>
      </c>
      <c r="C5824" s="220" t="s">
        <v>4</v>
      </c>
      <c r="D5824" s="219" t="s">
        <v>34614</v>
      </c>
    </row>
    <row r="5825" spans="1:4" ht="13.5">
      <c r="A5825" s="148">
        <v>87777</v>
      </c>
      <c r="B5825" s="148" t="s">
        <v>10830</v>
      </c>
      <c r="C5825" s="220" t="s">
        <v>4</v>
      </c>
      <c r="D5825" s="219" t="s">
        <v>32737</v>
      </c>
    </row>
    <row r="5826" spans="1:4" ht="13.5">
      <c r="A5826" s="148">
        <v>87778</v>
      </c>
      <c r="B5826" s="148" t="s">
        <v>10831</v>
      </c>
      <c r="C5826" s="220" t="s">
        <v>4</v>
      </c>
      <c r="D5826" s="219" t="s">
        <v>34615</v>
      </c>
    </row>
    <row r="5827" spans="1:4" ht="13.5">
      <c r="A5827" s="148">
        <v>87779</v>
      </c>
      <c r="B5827" s="148" t="s">
        <v>10832</v>
      </c>
      <c r="C5827" s="220" t="s">
        <v>4</v>
      </c>
      <c r="D5827" s="219" t="s">
        <v>34616</v>
      </c>
    </row>
    <row r="5828" spans="1:4" ht="13.5">
      <c r="A5828" s="148">
        <v>87781</v>
      </c>
      <c r="B5828" s="148" t="s">
        <v>10833</v>
      </c>
      <c r="C5828" s="220" t="s">
        <v>4</v>
      </c>
      <c r="D5828" s="219" t="s">
        <v>34617</v>
      </c>
    </row>
    <row r="5829" spans="1:4" ht="13.5">
      <c r="A5829" s="148">
        <v>87783</v>
      </c>
      <c r="B5829" s="148" t="s">
        <v>10834</v>
      </c>
      <c r="C5829" s="220" t="s">
        <v>4</v>
      </c>
      <c r="D5829" s="219" t="s">
        <v>34618</v>
      </c>
    </row>
    <row r="5830" spans="1:4" ht="13.5">
      <c r="A5830" s="148">
        <v>87784</v>
      </c>
      <c r="B5830" s="148" t="s">
        <v>10835</v>
      </c>
      <c r="C5830" s="220" t="s">
        <v>4</v>
      </c>
      <c r="D5830" s="219" t="s">
        <v>34619</v>
      </c>
    </row>
    <row r="5831" spans="1:4" ht="13.5">
      <c r="A5831" s="148">
        <v>87786</v>
      </c>
      <c r="B5831" s="148" t="s">
        <v>10836</v>
      </c>
      <c r="C5831" s="220" t="s">
        <v>4</v>
      </c>
      <c r="D5831" s="219" t="s">
        <v>28702</v>
      </c>
    </row>
    <row r="5832" spans="1:4" ht="13.5">
      <c r="A5832" s="148">
        <v>87787</v>
      </c>
      <c r="B5832" s="148" t="s">
        <v>10837</v>
      </c>
      <c r="C5832" s="220" t="s">
        <v>4</v>
      </c>
      <c r="D5832" s="219" t="s">
        <v>34620</v>
      </c>
    </row>
    <row r="5833" spans="1:4" ht="13.5">
      <c r="A5833" s="148">
        <v>87788</v>
      </c>
      <c r="B5833" s="148" t="s">
        <v>10838</v>
      </c>
      <c r="C5833" s="220" t="s">
        <v>4</v>
      </c>
      <c r="D5833" s="219" t="s">
        <v>34621</v>
      </c>
    </row>
    <row r="5834" spans="1:4" ht="13.5">
      <c r="A5834" s="148">
        <v>87790</v>
      </c>
      <c r="B5834" s="148" t="s">
        <v>10839</v>
      </c>
      <c r="C5834" s="220" t="s">
        <v>4</v>
      </c>
      <c r="D5834" s="219" t="s">
        <v>34622</v>
      </c>
    </row>
    <row r="5835" spans="1:4" ht="13.5">
      <c r="A5835" s="148">
        <v>87791</v>
      </c>
      <c r="B5835" s="148" t="s">
        <v>10840</v>
      </c>
      <c r="C5835" s="220" t="s">
        <v>4</v>
      </c>
      <c r="D5835" s="219" t="s">
        <v>34623</v>
      </c>
    </row>
    <row r="5836" spans="1:4" ht="13.5">
      <c r="A5836" s="148">
        <v>87792</v>
      </c>
      <c r="B5836" s="148" t="s">
        <v>10841</v>
      </c>
      <c r="C5836" s="220" t="s">
        <v>4</v>
      </c>
      <c r="D5836" s="219" t="s">
        <v>27138</v>
      </c>
    </row>
    <row r="5837" spans="1:4" ht="13.5">
      <c r="A5837" s="148">
        <v>87794</v>
      </c>
      <c r="B5837" s="148" t="s">
        <v>10842</v>
      </c>
      <c r="C5837" s="220" t="s">
        <v>4</v>
      </c>
      <c r="D5837" s="219" t="s">
        <v>34624</v>
      </c>
    </row>
    <row r="5838" spans="1:4" ht="13.5">
      <c r="A5838" s="148">
        <v>87795</v>
      </c>
      <c r="B5838" s="148" t="s">
        <v>10843</v>
      </c>
      <c r="C5838" s="220" t="s">
        <v>4</v>
      </c>
      <c r="D5838" s="219" t="s">
        <v>29620</v>
      </c>
    </row>
    <row r="5839" spans="1:4" ht="13.5">
      <c r="A5839" s="148">
        <v>87797</v>
      </c>
      <c r="B5839" s="148" t="s">
        <v>10844</v>
      </c>
      <c r="C5839" s="220" t="s">
        <v>4</v>
      </c>
      <c r="D5839" s="219" t="s">
        <v>34155</v>
      </c>
    </row>
    <row r="5840" spans="1:4" ht="13.5">
      <c r="A5840" s="148">
        <v>87799</v>
      </c>
      <c r="B5840" s="148" t="s">
        <v>10845</v>
      </c>
      <c r="C5840" s="220" t="s">
        <v>4</v>
      </c>
      <c r="D5840" s="219" t="s">
        <v>34625</v>
      </c>
    </row>
    <row r="5841" spans="1:4" ht="13.5">
      <c r="A5841" s="148">
        <v>87800</v>
      </c>
      <c r="B5841" s="148" t="s">
        <v>10846</v>
      </c>
      <c r="C5841" s="220" t="s">
        <v>4</v>
      </c>
      <c r="D5841" s="219" t="s">
        <v>29612</v>
      </c>
    </row>
    <row r="5842" spans="1:4" ht="13.5">
      <c r="A5842" s="148">
        <v>87801</v>
      </c>
      <c r="B5842" s="148" t="s">
        <v>10847</v>
      </c>
      <c r="C5842" s="220" t="s">
        <v>4</v>
      </c>
      <c r="D5842" s="219" t="s">
        <v>34626</v>
      </c>
    </row>
    <row r="5843" spans="1:4" ht="13.5">
      <c r="A5843" s="148">
        <v>87803</v>
      </c>
      <c r="B5843" s="148" t="s">
        <v>10848</v>
      </c>
      <c r="C5843" s="220" t="s">
        <v>4</v>
      </c>
      <c r="D5843" s="219" t="s">
        <v>34627</v>
      </c>
    </row>
    <row r="5844" spans="1:4" ht="13.5">
      <c r="A5844" s="148">
        <v>87804</v>
      </c>
      <c r="B5844" s="148" t="s">
        <v>10849</v>
      </c>
      <c r="C5844" s="220" t="s">
        <v>4</v>
      </c>
      <c r="D5844" s="219" t="s">
        <v>34628</v>
      </c>
    </row>
    <row r="5845" spans="1:4" ht="13.5">
      <c r="A5845" s="148">
        <v>87805</v>
      </c>
      <c r="B5845" s="148" t="s">
        <v>10850</v>
      </c>
      <c r="C5845" s="220" t="s">
        <v>4</v>
      </c>
      <c r="D5845" s="219" t="s">
        <v>34629</v>
      </c>
    </row>
    <row r="5846" spans="1:4" ht="13.5">
      <c r="A5846" s="148">
        <v>87807</v>
      </c>
      <c r="B5846" s="148" t="s">
        <v>10851</v>
      </c>
      <c r="C5846" s="220" t="s">
        <v>4</v>
      </c>
      <c r="D5846" s="219" t="s">
        <v>34630</v>
      </c>
    </row>
    <row r="5847" spans="1:4" ht="13.5">
      <c r="A5847" s="148">
        <v>87808</v>
      </c>
      <c r="B5847" s="148" t="s">
        <v>10852</v>
      </c>
      <c r="C5847" s="220" t="s">
        <v>4</v>
      </c>
      <c r="D5847" s="219" t="s">
        <v>34631</v>
      </c>
    </row>
    <row r="5848" spans="1:4" ht="13.5">
      <c r="A5848" s="148">
        <v>87809</v>
      </c>
      <c r="B5848" s="148" t="s">
        <v>10853</v>
      </c>
      <c r="C5848" s="220" t="s">
        <v>4</v>
      </c>
      <c r="D5848" s="219" t="s">
        <v>34632</v>
      </c>
    </row>
    <row r="5849" spans="1:4" ht="13.5">
      <c r="A5849" s="148">
        <v>87811</v>
      </c>
      <c r="B5849" s="148" t="s">
        <v>10854</v>
      </c>
      <c r="C5849" s="220" t="s">
        <v>4</v>
      </c>
      <c r="D5849" s="219" t="s">
        <v>29008</v>
      </c>
    </row>
    <row r="5850" spans="1:4" ht="13.5">
      <c r="A5850" s="148">
        <v>87812</v>
      </c>
      <c r="B5850" s="148" t="s">
        <v>10855</v>
      </c>
      <c r="C5850" s="220" t="s">
        <v>4</v>
      </c>
      <c r="D5850" s="219" t="s">
        <v>34633</v>
      </c>
    </row>
    <row r="5851" spans="1:4" ht="13.5">
      <c r="A5851" s="148">
        <v>87813</v>
      </c>
      <c r="B5851" s="148" t="s">
        <v>10856</v>
      </c>
      <c r="C5851" s="220" t="s">
        <v>4</v>
      </c>
      <c r="D5851" s="219" t="s">
        <v>34197</v>
      </c>
    </row>
    <row r="5852" spans="1:4" ht="13.5">
      <c r="A5852" s="148">
        <v>87815</v>
      </c>
      <c r="B5852" s="148" t="s">
        <v>10857</v>
      </c>
      <c r="C5852" s="220" t="s">
        <v>4</v>
      </c>
      <c r="D5852" s="219" t="s">
        <v>32419</v>
      </c>
    </row>
    <row r="5853" spans="1:4" ht="13.5">
      <c r="A5853" s="148">
        <v>87816</v>
      </c>
      <c r="B5853" s="148" t="s">
        <v>10858</v>
      </c>
      <c r="C5853" s="220" t="s">
        <v>4</v>
      </c>
      <c r="D5853" s="219" t="s">
        <v>34634</v>
      </c>
    </row>
    <row r="5854" spans="1:4" ht="13.5">
      <c r="A5854" s="148">
        <v>87817</v>
      </c>
      <c r="B5854" s="148" t="s">
        <v>10859</v>
      </c>
      <c r="C5854" s="220" t="s">
        <v>4</v>
      </c>
      <c r="D5854" s="219" t="s">
        <v>34635</v>
      </c>
    </row>
    <row r="5855" spans="1:4" ht="13.5">
      <c r="A5855" s="148">
        <v>87819</v>
      </c>
      <c r="B5855" s="148" t="s">
        <v>10860</v>
      </c>
      <c r="C5855" s="220" t="s">
        <v>4</v>
      </c>
      <c r="D5855" s="219" t="s">
        <v>34636</v>
      </c>
    </row>
    <row r="5856" spans="1:4" ht="13.5">
      <c r="A5856" s="148">
        <v>87820</v>
      </c>
      <c r="B5856" s="148" t="s">
        <v>10861</v>
      </c>
      <c r="C5856" s="220" t="s">
        <v>4</v>
      </c>
      <c r="D5856" s="219" t="s">
        <v>33007</v>
      </c>
    </row>
    <row r="5857" spans="1:4" ht="13.5">
      <c r="A5857" s="148">
        <v>87821</v>
      </c>
      <c r="B5857" s="148" t="s">
        <v>10862</v>
      </c>
      <c r="C5857" s="220" t="s">
        <v>4</v>
      </c>
      <c r="D5857" s="219" t="s">
        <v>34637</v>
      </c>
    </row>
    <row r="5858" spans="1:4" ht="13.5">
      <c r="A5858" s="148">
        <v>87823</v>
      </c>
      <c r="B5858" s="148" t="s">
        <v>10863</v>
      </c>
      <c r="C5858" s="220" t="s">
        <v>4</v>
      </c>
      <c r="D5858" s="219" t="s">
        <v>34638</v>
      </c>
    </row>
    <row r="5859" spans="1:4" ht="13.5">
      <c r="A5859" s="148">
        <v>87824</v>
      </c>
      <c r="B5859" s="148" t="s">
        <v>10864</v>
      </c>
      <c r="C5859" s="220" t="s">
        <v>4</v>
      </c>
      <c r="D5859" s="219" t="s">
        <v>34639</v>
      </c>
    </row>
    <row r="5860" spans="1:4" ht="13.5">
      <c r="A5860" s="148">
        <v>87825</v>
      </c>
      <c r="B5860" s="148" t="s">
        <v>10865</v>
      </c>
      <c r="C5860" s="220" t="s">
        <v>4</v>
      </c>
      <c r="D5860" s="219" t="s">
        <v>32156</v>
      </c>
    </row>
    <row r="5861" spans="1:4" ht="13.5">
      <c r="A5861" s="148">
        <v>87827</v>
      </c>
      <c r="B5861" s="148" t="s">
        <v>10866</v>
      </c>
      <c r="C5861" s="220" t="s">
        <v>4</v>
      </c>
      <c r="D5861" s="219" t="s">
        <v>34640</v>
      </c>
    </row>
    <row r="5862" spans="1:4" ht="13.5">
      <c r="A5862" s="148">
        <v>87828</v>
      </c>
      <c r="B5862" s="148" t="s">
        <v>10867</v>
      </c>
      <c r="C5862" s="220" t="s">
        <v>4</v>
      </c>
      <c r="D5862" s="219" t="s">
        <v>34641</v>
      </c>
    </row>
    <row r="5863" spans="1:4" ht="13.5">
      <c r="A5863" s="148">
        <v>87829</v>
      </c>
      <c r="B5863" s="148" t="s">
        <v>10868</v>
      </c>
      <c r="C5863" s="220" t="s">
        <v>4</v>
      </c>
      <c r="D5863" s="219" t="s">
        <v>34642</v>
      </c>
    </row>
    <row r="5864" spans="1:4" ht="13.5">
      <c r="A5864" s="148">
        <v>87831</v>
      </c>
      <c r="B5864" s="148" t="s">
        <v>10869</v>
      </c>
      <c r="C5864" s="220" t="s">
        <v>4</v>
      </c>
      <c r="D5864" s="219" t="s">
        <v>34643</v>
      </c>
    </row>
    <row r="5865" spans="1:4" ht="13.5">
      <c r="A5865" s="148">
        <v>87832</v>
      </c>
      <c r="B5865" s="148" t="s">
        <v>10870</v>
      </c>
      <c r="C5865" s="220" t="s">
        <v>4</v>
      </c>
      <c r="D5865" s="219" t="s">
        <v>34644</v>
      </c>
    </row>
    <row r="5866" spans="1:4" ht="13.5">
      <c r="A5866" s="148">
        <v>87834</v>
      </c>
      <c r="B5866" s="148" t="s">
        <v>10871</v>
      </c>
      <c r="C5866" s="220" t="s">
        <v>4</v>
      </c>
      <c r="D5866" s="219" t="s">
        <v>34645</v>
      </c>
    </row>
    <row r="5867" spans="1:4" ht="13.5">
      <c r="A5867" s="148">
        <v>87835</v>
      </c>
      <c r="B5867" s="148" t="s">
        <v>10872</v>
      </c>
      <c r="C5867" s="220" t="s">
        <v>4</v>
      </c>
      <c r="D5867" s="219" t="s">
        <v>34646</v>
      </c>
    </row>
    <row r="5868" spans="1:4" ht="13.5">
      <c r="A5868" s="148">
        <v>87836</v>
      </c>
      <c r="B5868" s="148" t="s">
        <v>10873</v>
      </c>
      <c r="C5868" s="220" t="s">
        <v>4</v>
      </c>
      <c r="D5868" s="219" t="s">
        <v>34647</v>
      </c>
    </row>
    <row r="5869" spans="1:4" ht="13.5">
      <c r="A5869" s="148">
        <v>87837</v>
      </c>
      <c r="B5869" s="148" t="s">
        <v>10874</v>
      </c>
      <c r="C5869" s="220" t="s">
        <v>4</v>
      </c>
      <c r="D5869" s="219" t="s">
        <v>26867</v>
      </c>
    </row>
    <row r="5870" spans="1:4" ht="13.5">
      <c r="A5870" s="148">
        <v>87838</v>
      </c>
      <c r="B5870" s="148" t="s">
        <v>10875</v>
      </c>
      <c r="C5870" s="220" t="s">
        <v>4</v>
      </c>
      <c r="D5870" s="219" t="s">
        <v>34648</v>
      </c>
    </row>
    <row r="5871" spans="1:4" ht="13.5">
      <c r="A5871" s="148">
        <v>87839</v>
      </c>
      <c r="B5871" s="148" t="s">
        <v>10876</v>
      </c>
      <c r="C5871" s="220" t="s">
        <v>4</v>
      </c>
      <c r="D5871" s="219" t="s">
        <v>34649</v>
      </c>
    </row>
    <row r="5872" spans="1:4" ht="13.5">
      <c r="A5872" s="148">
        <v>87840</v>
      </c>
      <c r="B5872" s="148" t="s">
        <v>10877</v>
      </c>
      <c r="C5872" s="220" t="s">
        <v>4</v>
      </c>
      <c r="D5872" s="219" t="s">
        <v>34650</v>
      </c>
    </row>
    <row r="5873" spans="1:4" ht="13.5">
      <c r="A5873" s="148">
        <v>87841</v>
      </c>
      <c r="B5873" s="148" t="s">
        <v>10878</v>
      </c>
      <c r="C5873" s="220" t="s">
        <v>4</v>
      </c>
      <c r="D5873" s="219" t="s">
        <v>34651</v>
      </c>
    </row>
    <row r="5874" spans="1:4" ht="13.5">
      <c r="A5874" s="148">
        <v>87842</v>
      </c>
      <c r="B5874" s="148" t="s">
        <v>10879</v>
      </c>
      <c r="C5874" s="220" t="s">
        <v>4</v>
      </c>
      <c r="D5874" s="219" t="s">
        <v>34652</v>
      </c>
    </row>
    <row r="5875" spans="1:4" ht="13.5">
      <c r="A5875" s="148">
        <v>87843</v>
      </c>
      <c r="B5875" s="148" t="s">
        <v>10880</v>
      </c>
      <c r="C5875" s="220" t="s">
        <v>4</v>
      </c>
      <c r="D5875" s="219" t="s">
        <v>34653</v>
      </c>
    </row>
    <row r="5876" spans="1:4" ht="13.5">
      <c r="A5876" s="148">
        <v>87844</v>
      </c>
      <c r="B5876" s="148" t="s">
        <v>10881</v>
      </c>
      <c r="C5876" s="220" t="s">
        <v>4</v>
      </c>
      <c r="D5876" s="219" t="s">
        <v>34654</v>
      </c>
    </row>
    <row r="5877" spans="1:4" ht="13.5">
      <c r="A5877" s="148">
        <v>87845</v>
      </c>
      <c r="B5877" s="148" t="s">
        <v>10882</v>
      </c>
      <c r="C5877" s="220" t="s">
        <v>4</v>
      </c>
      <c r="D5877" s="219" t="s">
        <v>34655</v>
      </c>
    </row>
    <row r="5878" spans="1:4" ht="13.5">
      <c r="A5878" s="148">
        <v>87846</v>
      </c>
      <c r="B5878" s="148" t="s">
        <v>10883</v>
      </c>
      <c r="C5878" s="220" t="s">
        <v>4</v>
      </c>
      <c r="D5878" s="219" t="s">
        <v>34656</v>
      </c>
    </row>
    <row r="5879" spans="1:4" ht="13.5">
      <c r="A5879" s="148">
        <v>87847</v>
      </c>
      <c r="B5879" s="148" t="s">
        <v>10884</v>
      </c>
      <c r="C5879" s="220" t="s">
        <v>4</v>
      </c>
      <c r="D5879" s="219" t="s">
        <v>34657</v>
      </c>
    </row>
    <row r="5880" spans="1:4" ht="13.5">
      <c r="A5880" s="148">
        <v>87848</v>
      </c>
      <c r="B5880" s="148" t="s">
        <v>10885</v>
      </c>
      <c r="C5880" s="220" t="s">
        <v>4</v>
      </c>
      <c r="D5880" s="219" t="s">
        <v>32560</v>
      </c>
    </row>
    <row r="5881" spans="1:4" ht="13.5">
      <c r="A5881" s="148">
        <v>87849</v>
      </c>
      <c r="B5881" s="148" t="s">
        <v>10886</v>
      </c>
      <c r="C5881" s="220" t="s">
        <v>4</v>
      </c>
      <c r="D5881" s="219" t="s">
        <v>34658</v>
      </c>
    </row>
    <row r="5882" spans="1:4" ht="13.5">
      <c r="A5882" s="148">
        <v>87850</v>
      </c>
      <c r="B5882" s="148" t="s">
        <v>10887</v>
      </c>
      <c r="C5882" s="220" t="s">
        <v>4</v>
      </c>
      <c r="D5882" s="219" t="s">
        <v>34659</v>
      </c>
    </row>
    <row r="5883" spans="1:4" ht="13.5">
      <c r="A5883" s="148">
        <v>87851</v>
      </c>
      <c r="B5883" s="148" t="s">
        <v>10888</v>
      </c>
      <c r="C5883" s="220" t="s">
        <v>4</v>
      </c>
      <c r="D5883" s="219" t="s">
        <v>34660</v>
      </c>
    </row>
    <row r="5884" spans="1:4" ht="13.5">
      <c r="A5884" s="148">
        <v>87852</v>
      </c>
      <c r="B5884" s="148" t="s">
        <v>10889</v>
      </c>
      <c r="C5884" s="220" t="s">
        <v>4</v>
      </c>
      <c r="D5884" s="219" t="s">
        <v>34661</v>
      </c>
    </row>
    <row r="5885" spans="1:4" ht="13.5">
      <c r="A5885" s="148">
        <v>87853</v>
      </c>
      <c r="B5885" s="148" t="s">
        <v>10890</v>
      </c>
      <c r="C5885" s="220" t="s">
        <v>4</v>
      </c>
      <c r="D5885" s="219" t="s">
        <v>34662</v>
      </c>
    </row>
    <row r="5886" spans="1:4" ht="13.5">
      <c r="A5886" s="148">
        <v>87854</v>
      </c>
      <c r="B5886" s="148" t="s">
        <v>10891</v>
      </c>
      <c r="C5886" s="220" t="s">
        <v>4</v>
      </c>
      <c r="D5886" s="219" t="s">
        <v>34663</v>
      </c>
    </row>
    <row r="5887" spans="1:4" ht="13.5">
      <c r="A5887" s="148">
        <v>87855</v>
      </c>
      <c r="B5887" s="148" t="s">
        <v>10892</v>
      </c>
      <c r="C5887" s="220" t="s">
        <v>4</v>
      </c>
      <c r="D5887" s="219" t="s">
        <v>34664</v>
      </c>
    </row>
    <row r="5888" spans="1:4" ht="13.5">
      <c r="A5888" s="148">
        <v>87856</v>
      </c>
      <c r="B5888" s="148" t="s">
        <v>10893</v>
      </c>
      <c r="C5888" s="220" t="s">
        <v>4</v>
      </c>
      <c r="D5888" s="219" t="s">
        <v>34665</v>
      </c>
    </row>
    <row r="5889" spans="1:4" ht="13.5">
      <c r="A5889" s="148">
        <v>87857</v>
      </c>
      <c r="B5889" s="148" t="s">
        <v>10894</v>
      </c>
      <c r="C5889" s="220" t="s">
        <v>4</v>
      </c>
      <c r="D5889" s="219" t="s">
        <v>34634</v>
      </c>
    </row>
    <row r="5890" spans="1:4" ht="13.5">
      <c r="A5890" s="148">
        <v>87858</v>
      </c>
      <c r="B5890" s="148" t="s">
        <v>10895</v>
      </c>
      <c r="C5890" s="220" t="s">
        <v>4</v>
      </c>
      <c r="D5890" s="219" t="s">
        <v>34666</v>
      </c>
    </row>
    <row r="5891" spans="1:4" ht="13.5">
      <c r="A5891" s="148">
        <v>87859</v>
      </c>
      <c r="B5891" s="148" t="s">
        <v>10896</v>
      </c>
      <c r="C5891" s="220" t="s">
        <v>4</v>
      </c>
      <c r="D5891" s="219" t="s">
        <v>34129</v>
      </c>
    </row>
    <row r="5892" spans="1:4" ht="13.5">
      <c r="A5892" s="148">
        <v>89048</v>
      </c>
      <c r="B5892" s="148" t="s">
        <v>10897</v>
      </c>
      <c r="C5892" s="220" t="s">
        <v>4</v>
      </c>
      <c r="D5892" s="219" t="s">
        <v>34667</v>
      </c>
    </row>
    <row r="5893" spans="1:4" ht="13.5">
      <c r="A5893" s="148">
        <v>89049</v>
      </c>
      <c r="B5893" s="148" t="s">
        <v>10898</v>
      </c>
      <c r="C5893" s="220" t="s">
        <v>4</v>
      </c>
      <c r="D5893" s="219" t="s">
        <v>30097</v>
      </c>
    </row>
    <row r="5894" spans="1:4" ht="13.5">
      <c r="A5894" s="148">
        <v>89173</v>
      </c>
      <c r="B5894" s="148" t="s">
        <v>10899</v>
      </c>
      <c r="C5894" s="220" t="s">
        <v>4</v>
      </c>
      <c r="D5894" s="219" t="s">
        <v>30534</v>
      </c>
    </row>
    <row r="5895" spans="1:4" ht="13.5">
      <c r="A5895" s="148">
        <v>90406</v>
      </c>
      <c r="B5895" s="148" t="s">
        <v>10900</v>
      </c>
      <c r="C5895" s="220" t="s">
        <v>4</v>
      </c>
      <c r="D5895" s="219" t="s">
        <v>34668</v>
      </c>
    </row>
    <row r="5896" spans="1:4" ht="13.5">
      <c r="A5896" s="148">
        <v>90407</v>
      </c>
      <c r="B5896" s="148" t="s">
        <v>10901</v>
      </c>
      <c r="C5896" s="220" t="s">
        <v>4</v>
      </c>
      <c r="D5896" s="219" t="s">
        <v>34669</v>
      </c>
    </row>
    <row r="5897" spans="1:4" ht="13.5">
      <c r="A5897" s="148">
        <v>90408</v>
      </c>
      <c r="B5897" s="148" t="s">
        <v>10902</v>
      </c>
      <c r="C5897" s="220" t="s">
        <v>4</v>
      </c>
      <c r="D5897" s="219" t="s">
        <v>34670</v>
      </c>
    </row>
    <row r="5898" spans="1:4" ht="13.5">
      <c r="A5898" s="148">
        <v>90409</v>
      </c>
      <c r="B5898" s="148" t="s">
        <v>10903</v>
      </c>
      <c r="C5898" s="220" t="s">
        <v>4</v>
      </c>
      <c r="D5898" s="219" t="s">
        <v>28610</v>
      </c>
    </row>
    <row r="5899" spans="1:4" ht="13.5">
      <c r="A5899" s="148">
        <v>87242</v>
      </c>
      <c r="B5899" s="148" t="s">
        <v>10904</v>
      </c>
      <c r="C5899" s="220" t="s">
        <v>4</v>
      </c>
      <c r="D5899" s="219" t="s">
        <v>34671</v>
      </c>
    </row>
    <row r="5900" spans="1:4" ht="13.5">
      <c r="A5900" s="148">
        <v>87243</v>
      </c>
      <c r="B5900" s="148" t="s">
        <v>10905</v>
      </c>
      <c r="C5900" s="220" t="s">
        <v>4</v>
      </c>
      <c r="D5900" s="219" t="s">
        <v>34672</v>
      </c>
    </row>
    <row r="5901" spans="1:4" ht="13.5">
      <c r="A5901" s="148">
        <v>87244</v>
      </c>
      <c r="B5901" s="148" t="s">
        <v>10906</v>
      </c>
      <c r="C5901" s="220" t="s">
        <v>4</v>
      </c>
      <c r="D5901" s="219" t="s">
        <v>34673</v>
      </c>
    </row>
    <row r="5902" spans="1:4" ht="13.5">
      <c r="A5902" s="148">
        <v>87245</v>
      </c>
      <c r="B5902" s="148" t="s">
        <v>10907</v>
      </c>
      <c r="C5902" s="220" t="s">
        <v>4</v>
      </c>
      <c r="D5902" s="219" t="s">
        <v>34674</v>
      </c>
    </row>
    <row r="5903" spans="1:4" ht="13.5">
      <c r="A5903" s="148">
        <v>87264</v>
      </c>
      <c r="B5903" s="148" t="s">
        <v>10908</v>
      </c>
      <c r="C5903" s="220" t="s">
        <v>4</v>
      </c>
      <c r="D5903" s="219" t="s">
        <v>30414</v>
      </c>
    </row>
    <row r="5904" spans="1:4" ht="13.5">
      <c r="A5904" s="148">
        <v>87265</v>
      </c>
      <c r="B5904" s="148" t="s">
        <v>10909</v>
      </c>
      <c r="C5904" s="220" t="s">
        <v>4</v>
      </c>
      <c r="D5904" s="219" t="s">
        <v>31378</v>
      </c>
    </row>
    <row r="5905" spans="1:4" ht="13.5">
      <c r="A5905" s="148">
        <v>87266</v>
      </c>
      <c r="B5905" s="148" t="s">
        <v>10910</v>
      </c>
      <c r="C5905" s="220" t="s">
        <v>4</v>
      </c>
      <c r="D5905" s="219" t="s">
        <v>34675</v>
      </c>
    </row>
    <row r="5906" spans="1:4" ht="13.5">
      <c r="A5906" s="148">
        <v>87267</v>
      </c>
      <c r="B5906" s="148" t="s">
        <v>10911</v>
      </c>
      <c r="C5906" s="220" t="s">
        <v>4</v>
      </c>
      <c r="D5906" s="219" t="s">
        <v>34676</v>
      </c>
    </row>
    <row r="5907" spans="1:4" ht="13.5">
      <c r="A5907" s="148">
        <v>87268</v>
      </c>
      <c r="B5907" s="148" t="s">
        <v>10912</v>
      </c>
      <c r="C5907" s="220" t="s">
        <v>4</v>
      </c>
      <c r="D5907" s="219" t="s">
        <v>34677</v>
      </c>
    </row>
    <row r="5908" spans="1:4" ht="13.5">
      <c r="A5908" s="148">
        <v>87269</v>
      </c>
      <c r="B5908" s="148" t="s">
        <v>10913</v>
      </c>
      <c r="C5908" s="220" t="s">
        <v>4</v>
      </c>
      <c r="D5908" s="219" t="s">
        <v>34678</v>
      </c>
    </row>
    <row r="5909" spans="1:4" ht="13.5">
      <c r="A5909" s="148">
        <v>87270</v>
      </c>
      <c r="B5909" s="148" t="s">
        <v>10914</v>
      </c>
      <c r="C5909" s="220" t="s">
        <v>4</v>
      </c>
      <c r="D5909" s="219" t="s">
        <v>34679</v>
      </c>
    </row>
    <row r="5910" spans="1:4" ht="13.5">
      <c r="A5910" s="148">
        <v>87271</v>
      </c>
      <c r="B5910" s="148" t="s">
        <v>10915</v>
      </c>
      <c r="C5910" s="220" t="s">
        <v>4</v>
      </c>
      <c r="D5910" s="219" t="s">
        <v>34680</v>
      </c>
    </row>
    <row r="5911" spans="1:4" ht="13.5">
      <c r="A5911" s="148">
        <v>87272</v>
      </c>
      <c r="B5911" s="148" t="s">
        <v>10916</v>
      </c>
      <c r="C5911" s="220" t="s">
        <v>4</v>
      </c>
      <c r="D5911" s="219" t="s">
        <v>33793</v>
      </c>
    </row>
    <row r="5912" spans="1:4" ht="13.5">
      <c r="A5912" s="148">
        <v>87273</v>
      </c>
      <c r="B5912" s="148" t="s">
        <v>10917</v>
      </c>
      <c r="C5912" s="220" t="s">
        <v>4</v>
      </c>
      <c r="D5912" s="219" t="s">
        <v>34200</v>
      </c>
    </row>
    <row r="5913" spans="1:4" ht="13.5">
      <c r="A5913" s="148">
        <v>87274</v>
      </c>
      <c r="B5913" s="148" t="s">
        <v>10918</v>
      </c>
      <c r="C5913" s="220" t="s">
        <v>4</v>
      </c>
      <c r="D5913" s="219" t="s">
        <v>34681</v>
      </c>
    </row>
    <row r="5914" spans="1:4" ht="13.5">
      <c r="A5914" s="148">
        <v>87275</v>
      </c>
      <c r="B5914" s="148" t="s">
        <v>10919</v>
      </c>
      <c r="C5914" s="220" t="s">
        <v>4</v>
      </c>
      <c r="D5914" s="219" t="s">
        <v>34331</v>
      </c>
    </row>
    <row r="5915" spans="1:4" ht="13.5">
      <c r="A5915" s="148">
        <v>88786</v>
      </c>
      <c r="B5915" s="148" t="s">
        <v>10920</v>
      </c>
      <c r="C5915" s="220" t="s">
        <v>4</v>
      </c>
      <c r="D5915" s="219" t="s">
        <v>34682</v>
      </c>
    </row>
    <row r="5916" spans="1:4" ht="13.5">
      <c r="A5916" s="148">
        <v>88787</v>
      </c>
      <c r="B5916" s="148" t="s">
        <v>10921</v>
      </c>
      <c r="C5916" s="220" t="s">
        <v>4</v>
      </c>
      <c r="D5916" s="219" t="s">
        <v>34683</v>
      </c>
    </row>
    <row r="5917" spans="1:4" ht="13.5">
      <c r="A5917" s="148">
        <v>88788</v>
      </c>
      <c r="B5917" s="148" t="s">
        <v>10922</v>
      </c>
      <c r="C5917" s="220" t="s">
        <v>4</v>
      </c>
      <c r="D5917" s="219" t="s">
        <v>34684</v>
      </c>
    </row>
    <row r="5918" spans="1:4" ht="13.5">
      <c r="A5918" s="148">
        <v>88789</v>
      </c>
      <c r="B5918" s="148" t="s">
        <v>10923</v>
      </c>
      <c r="C5918" s="220" t="s">
        <v>4</v>
      </c>
      <c r="D5918" s="219" t="s">
        <v>34685</v>
      </c>
    </row>
    <row r="5919" spans="1:4" ht="13.5">
      <c r="A5919" s="148">
        <v>89045</v>
      </c>
      <c r="B5919" s="148" t="s">
        <v>25063</v>
      </c>
      <c r="C5919" s="220" t="s">
        <v>4</v>
      </c>
      <c r="D5919" s="219" t="s">
        <v>32107</v>
      </c>
    </row>
    <row r="5920" spans="1:4" ht="13.5">
      <c r="A5920" s="148">
        <v>89170</v>
      </c>
      <c r="B5920" s="148" t="s">
        <v>25064</v>
      </c>
      <c r="C5920" s="220" t="s">
        <v>4</v>
      </c>
      <c r="D5920" s="219" t="s">
        <v>33102</v>
      </c>
    </row>
    <row r="5921" spans="1:4" ht="13.5">
      <c r="A5921" s="148">
        <v>93392</v>
      </c>
      <c r="B5921" s="148" t="s">
        <v>10924</v>
      </c>
      <c r="C5921" s="220" t="s">
        <v>4</v>
      </c>
      <c r="D5921" s="219" t="s">
        <v>34686</v>
      </c>
    </row>
    <row r="5922" spans="1:4" ht="13.5">
      <c r="A5922" s="148">
        <v>93393</v>
      </c>
      <c r="B5922" s="148" t="s">
        <v>10925</v>
      </c>
      <c r="C5922" s="220" t="s">
        <v>4</v>
      </c>
      <c r="D5922" s="219" t="s">
        <v>30854</v>
      </c>
    </row>
    <row r="5923" spans="1:4" ht="13.5">
      <c r="A5923" s="148">
        <v>93394</v>
      </c>
      <c r="B5923" s="148" t="s">
        <v>10926</v>
      </c>
      <c r="C5923" s="220" t="s">
        <v>4</v>
      </c>
      <c r="D5923" s="219" t="s">
        <v>34687</v>
      </c>
    </row>
    <row r="5924" spans="1:4" ht="13.5">
      <c r="A5924" s="148">
        <v>93395</v>
      </c>
      <c r="B5924" s="148" t="s">
        <v>10927</v>
      </c>
      <c r="C5924" s="220" t="s">
        <v>4</v>
      </c>
      <c r="D5924" s="219" t="s">
        <v>34688</v>
      </c>
    </row>
    <row r="5925" spans="1:4" ht="13.5">
      <c r="A5925" s="148">
        <v>99194</v>
      </c>
      <c r="B5925" s="148" t="s">
        <v>10928</v>
      </c>
      <c r="C5925" s="220" t="s">
        <v>4</v>
      </c>
      <c r="D5925" s="219" t="s">
        <v>34689</v>
      </c>
    </row>
    <row r="5926" spans="1:4" ht="13.5">
      <c r="A5926" s="148">
        <v>99195</v>
      </c>
      <c r="B5926" s="148" t="s">
        <v>10929</v>
      </c>
      <c r="C5926" s="220" t="s">
        <v>4</v>
      </c>
      <c r="D5926" s="219" t="s">
        <v>27865</v>
      </c>
    </row>
    <row r="5927" spans="1:4" ht="13.5">
      <c r="A5927" s="148">
        <v>99196</v>
      </c>
      <c r="B5927" s="148" t="s">
        <v>10930</v>
      </c>
      <c r="C5927" s="220" t="s">
        <v>4</v>
      </c>
      <c r="D5927" s="219" t="s">
        <v>34607</v>
      </c>
    </row>
    <row r="5928" spans="1:4" ht="13.5">
      <c r="A5928" s="148">
        <v>99198</v>
      </c>
      <c r="B5928" s="148" t="s">
        <v>10931</v>
      </c>
      <c r="C5928" s="220" t="s">
        <v>4</v>
      </c>
      <c r="D5928" s="219" t="s">
        <v>27056</v>
      </c>
    </row>
    <row r="5929" spans="1:4" ht="13.5">
      <c r="A5929" s="148">
        <v>101965</v>
      </c>
      <c r="B5929" s="148" t="s">
        <v>25826</v>
      </c>
      <c r="C5929" s="220" t="s">
        <v>1</v>
      </c>
      <c r="D5929" s="219" t="s">
        <v>34690</v>
      </c>
    </row>
    <row r="5930" spans="1:4" ht="13.5">
      <c r="A5930" s="148">
        <v>101966</v>
      </c>
      <c r="B5930" s="148" t="s">
        <v>25827</v>
      </c>
      <c r="C5930" s="220" t="s">
        <v>1</v>
      </c>
      <c r="D5930" s="219" t="s">
        <v>34691</v>
      </c>
    </row>
    <row r="5931" spans="1:4" ht="13.5">
      <c r="A5931" s="148">
        <v>101979</v>
      </c>
      <c r="B5931" s="148" t="s">
        <v>25828</v>
      </c>
      <c r="C5931" s="220" t="s">
        <v>1</v>
      </c>
      <c r="D5931" s="219" t="s">
        <v>30414</v>
      </c>
    </row>
    <row r="5932" spans="1:4" ht="13.5">
      <c r="A5932" s="148">
        <v>96112</v>
      </c>
      <c r="B5932" s="148" t="s">
        <v>10932</v>
      </c>
      <c r="C5932" s="220" t="s">
        <v>4</v>
      </c>
      <c r="D5932" s="219" t="s">
        <v>34692</v>
      </c>
    </row>
    <row r="5933" spans="1:4" ht="13.5">
      <c r="A5933" s="148">
        <v>96117</v>
      </c>
      <c r="B5933" s="148" t="s">
        <v>10933</v>
      </c>
      <c r="C5933" s="220" t="s">
        <v>4</v>
      </c>
      <c r="D5933" s="219" t="s">
        <v>34693</v>
      </c>
    </row>
    <row r="5934" spans="1:4" ht="13.5">
      <c r="A5934" s="148">
        <v>96122</v>
      </c>
      <c r="B5934" s="148" t="s">
        <v>10934</v>
      </c>
      <c r="C5934" s="220" t="s">
        <v>1</v>
      </c>
      <c r="D5934" s="219" t="s">
        <v>34694</v>
      </c>
    </row>
    <row r="5935" spans="1:4" ht="13.5">
      <c r="A5935" s="148">
        <v>96109</v>
      </c>
      <c r="B5935" s="148" t="s">
        <v>10935</v>
      </c>
      <c r="C5935" s="220" t="s">
        <v>4</v>
      </c>
      <c r="D5935" s="219" t="s">
        <v>34695</v>
      </c>
    </row>
    <row r="5936" spans="1:4" ht="13.5">
      <c r="A5936" s="148">
        <v>96110</v>
      </c>
      <c r="B5936" s="148" t="s">
        <v>10936</v>
      </c>
      <c r="C5936" s="220" t="s">
        <v>4</v>
      </c>
      <c r="D5936" s="219" t="s">
        <v>34696</v>
      </c>
    </row>
    <row r="5937" spans="1:4" ht="13.5">
      <c r="A5937" s="148">
        <v>96113</v>
      </c>
      <c r="B5937" s="148" t="s">
        <v>10937</v>
      </c>
      <c r="C5937" s="220" t="s">
        <v>4</v>
      </c>
      <c r="D5937" s="219" t="s">
        <v>33405</v>
      </c>
    </row>
    <row r="5938" spans="1:4" ht="13.5">
      <c r="A5938" s="148">
        <v>96114</v>
      </c>
      <c r="B5938" s="148" t="s">
        <v>10938</v>
      </c>
      <c r="C5938" s="220" t="s">
        <v>4</v>
      </c>
      <c r="D5938" s="219" t="s">
        <v>34697</v>
      </c>
    </row>
    <row r="5939" spans="1:4" ht="13.5">
      <c r="A5939" s="148">
        <v>96120</v>
      </c>
      <c r="B5939" s="148" t="s">
        <v>10939</v>
      </c>
      <c r="C5939" s="220" t="s">
        <v>1</v>
      </c>
      <c r="D5939" s="219" t="s">
        <v>28541</v>
      </c>
    </row>
    <row r="5940" spans="1:4" ht="13.5">
      <c r="A5940" s="148">
        <v>96123</v>
      </c>
      <c r="B5940" s="148" t="s">
        <v>10940</v>
      </c>
      <c r="C5940" s="220" t="s">
        <v>1</v>
      </c>
      <c r="D5940" s="219" t="s">
        <v>34698</v>
      </c>
    </row>
    <row r="5941" spans="1:4" ht="13.5">
      <c r="A5941" s="148">
        <v>99054</v>
      </c>
      <c r="B5941" s="148" t="s">
        <v>10941</v>
      </c>
      <c r="C5941" s="220" t="s">
        <v>4</v>
      </c>
      <c r="D5941" s="219" t="s">
        <v>29899</v>
      </c>
    </row>
    <row r="5942" spans="1:4" ht="13.5">
      <c r="A5942" s="148">
        <v>96111</v>
      </c>
      <c r="B5942" s="148" t="s">
        <v>10942</v>
      </c>
      <c r="C5942" s="220" t="s">
        <v>4</v>
      </c>
      <c r="D5942" s="219" t="s">
        <v>31133</v>
      </c>
    </row>
    <row r="5943" spans="1:4" ht="13.5">
      <c r="A5943" s="148">
        <v>96116</v>
      </c>
      <c r="B5943" s="148" t="s">
        <v>10943</v>
      </c>
      <c r="C5943" s="220" t="s">
        <v>4</v>
      </c>
      <c r="D5943" s="219" t="s">
        <v>34187</v>
      </c>
    </row>
    <row r="5944" spans="1:4" ht="13.5">
      <c r="A5944" s="148">
        <v>96121</v>
      </c>
      <c r="B5944" s="148" t="s">
        <v>10944</v>
      </c>
      <c r="C5944" s="220" t="s">
        <v>1</v>
      </c>
      <c r="D5944" s="219" t="s">
        <v>26744</v>
      </c>
    </row>
    <row r="5945" spans="1:4" ht="13.5">
      <c r="A5945" s="148">
        <v>96485</v>
      </c>
      <c r="B5945" s="148" t="s">
        <v>10945</v>
      </c>
      <c r="C5945" s="220" t="s">
        <v>4</v>
      </c>
      <c r="D5945" s="219" t="s">
        <v>34699</v>
      </c>
    </row>
    <row r="5946" spans="1:4" ht="13.5">
      <c r="A5946" s="148">
        <v>96486</v>
      </c>
      <c r="B5946" s="148" t="s">
        <v>10946</v>
      </c>
      <c r="C5946" s="220" t="s">
        <v>4</v>
      </c>
      <c r="D5946" s="219" t="s">
        <v>34292</v>
      </c>
    </row>
    <row r="5947" spans="1:4" ht="13.5">
      <c r="A5947" s="148">
        <v>91514</v>
      </c>
      <c r="B5947" s="148" t="s">
        <v>10947</v>
      </c>
      <c r="C5947" s="220" t="s">
        <v>4</v>
      </c>
      <c r="D5947" s="219" t="s">
        <v>26410</v>
      </c>
    </row>
    <row r="5948" spans="1:4" ht="13.5">
      <c r="A5948" s="148">
        <v>91515</v>
      </c>
      <c r="B5948" s="148" t="s">
        <v>10948</v>
      </c>
      <c r="C5948" s="220" t="s">
        <v>4</v>
      </c>
      <c r="D5948" s="219" t="s">
        <v>32519</v>
      </c>
    </row>
    <row r="5949" spans="1:4" ht="13.5">
      <c r="A5949" s="148">
        <v>91516</v>
      </c>
      <c r="B5949" s="148" t="s">
        <v>10949</v>
      </c>
      <c r="C5949" s="220" t="s">
        <v>4</v>
      </c>
      <c r="D5949" s="219" t="s">
        <v>33616</v>
      </c>
    </row>
    <row r="5950" spans="1:4" ht="13.5">
      <c r="A5950" s="148">
        <v>91517</v>
      </c>
      <c r="B5950" s="148" t="s">
        <v>10950</v>
      </c>
      <c r="C5950" s="220" t="s">
        <v>4</v>
      </c>
      <c r="D5950" s="219" t="s">
        <v>27658</v>
      </c>
    </row>
    <row r="5951" spans="1:4" ht="13.5">
      <c r="A5951" s="148">
        <v>91519</v>
      </c>
      <c r="B5951" s="148" t="s">
        <v>10951</v>
      </c>
      <c r="C5951" s="220" t="s">
        <v>4</v>
      </c>
      <c r="D5951" s="219" t="s">
        <v>28264</v>
      </c>
    </row>
    <row r="5952" spans="1:4" ht="13.5">
      <c r="A5952" s="148">
        <v>91520</v>
      </c>
      <c r="B5952" s="148" t="s">
        <v>10952</v>
      </c>
      <c r="C5952" s="220" t="s">
        <v>4</v>
      </c>
      <c r="D5952" s="219" t="s">
        <v>31187</v>
      </c>
    </row>
    <row r="5953" spans="1:4" ht="13.5">
      <c r="A5953" s="148">
        <v>91522</v>
      </c>
      <c r="B5953" s="148" t="s">
        <v>10953</v>
      </c>
      <c r="C5953" s="220" t="s">
        <v>4</v>
      </c>
      <c r="D5953" s="219" t="s">
        <v>26848</v>
      </c>
    </row>
    <row r="5954" spans="1:4" ht="13.5">
      <c r="A5954" s="148">
        <v>91525</v>
      </c>
      <c r="B5954" s="148" t="s">
        <v>10954</v>
      </c>
      <c r="C5954" s="220" t="s">
        <v>4</v>
      </c>
      <c r="D5954" s="219" t="s">
        <v>27760</v>
      </c>
    </row>
    <row r="5955" spans="1:4" ht="13.5">
      <c r="A5955" s="148">
        <v>87280</v>
      </c>
      <c r="B5955" s="148" t="s">
        <v>10955</v>
      </c>
      <c r="C5955" s="220" t="s">
        <v>7</v>
      </c>
      <c r="D5955" s="219" t="s">
        <v>34700</v>
      </c>
    </row>
    <row r="5956" spans="1:4" ht="13.5">
      <c r="A5956" s="148">
        <v>87281</v>
      </c>
      <c r="B5956" s="148" t="s">
        <v>10956</v>
      </c>
      <c r="C5956" s="220" t="s">
        <v>7</v>
      </c>
      <c r="D5956" s="219" t="s">
        <v>34701</v>
      </c>
    </row>
    <row r="5957" spans="1:4" ht="13.5">
      <c r="A5957" s="148">
        <v>87283</v>
      </c>
      <c r="B5957" s="148" t="s">
        <v>10957</v>
      </c>
      <c r="C5957" s="220" t="s">
        <v>7</v>
      </c>
      <c r="D5957" s="219" t="s">
        <v>34702</v>
      </c>
    </row>
    <row r="5958" spans="1:4" ht="13.5">
      <c r="A5958" s="148">
        <v>87284</v>
      </c>
      <c r="B5958" s="148" t="s">
        <v>10958</v>
      </c>
      <c r="C5958" s="220" t="s">
        <v>7</v>
      </c>
      <c r="D5958" s="219" t="s">
        <v>34703</v>
      </c>
    </row>
    <row r="5959" spans="1:4" ht="13.5">
      <c r="A5959" s="148">
        <v>87286</v>
      </c>
      <c r="B5959" s="148" t="s">
        <v>10959</v>
      </c>
      <c r="C5959" s="220" t="s">
        <v>7</v>
      </c>
      <c r="D5959" s="219" t="s">
        <v>34704</v>
      </c>
    </row>
    <row r="5960" spans="1:4" ht="13.5">
      <c r="A5960" s="148">
        <v>87287</v>
      </c>
      <c r="B5960" s="148" t="s">
        <v>10960</v>
      </c>
      <c r="C5960" s="220" t="s">
        <v>7</v>
      </c>
      <c r="D5960" s="219" t="s">
        <v>34705</v>
      </c>
    </row>
    <row r="5961" spans="1:4" ht="13.5">
      <c r="A5961" s="148">
        <v>87289</v>
      </c>
      <c r="B5961" s="148" t="s">
        <v>10961</v>
      </c>
      <c r="C5961" s="220" t="s">
        <v>7</v>
      </c>
      <c r="D5961" s="219" t="s">
        <v>34706</v>
      </c>
    </row>
    <row r="5962" spans="1:4" ht="13.5">
      <c r="A5962" s="148">
        <v>87290</v>
      </c>
      <c r="B5962" s="148" t="s">
        <v>10962</v>
      </c>
      <c r="C5962" s="220" t="s">
        <v>7</v>
      </c>
      <c r="D5962" s="219" t="s">
        <v>34707</v>
      </c>
    </row>
    <row r="5963" spans="1:4" ht="13.5">
      <c r="A5963" s="148">
        <v>87292</v>
      </c>
      <c r="B5963" s="148" t="s">
        <v>10963</v>
      </c>
      <c r="C5963" s="220" t="s">
        <v>7</v>
      </c>
      <c r="D5963" s="219" t="s">
        <v>33881</v>
      </c>
    </row>
    <row r="5964" spans="1:4" ht="13.5">
      <c r="A5964" s="148">
        <v>87294</v>
      </c>
      <c r="B5964" s="148" t="s">
        <v>10964</v>
      </c>
      <c r="C5964" s="220" t="s">
        <v>7</v>
      </c>
      <c r="D5964" s="219" t="s">
        <v>34708</v>
      </c>
    </row>
    <row r="5965" spans="1:4" ht="13.5">
      <c r="A5965" s="148">
        <v>87295</v>
      </c>
      <c r="B5965" s="148" t="s">
        <v>10965</v>
      </c>
      <c r="C5965" s="220" t="s">
        <v>7</v>
      </c>
      <c r="D5965" s="219" t="s">
        <v>34709</v>
      </c>
    </row>
    <row r="5966" spans="1:4" ht="13.5">
      <c r="A5966" s="148">
        <v>87296</v>
      </c>
      <c r="B5966" s="148" t="s">
        <v>10966</v>
      </c>
      <c r="C5966" s="220" t="s">
        <v>7</v>
      </c>
      <c r="D5966" s="219" t="s">
        <v>34710</v>
      </c>
    </row>
    <row r="5967" spans="1:4" ht="13.5">
      <c r="A5967" s="148">
        <v>87298</v>
      </c>
      <c r="B5967" s="148" t="s">
        <v>10967</v>
      </c>
      <c r="C5967" s="220" t="s">
        <v>7</v>
      </c>
      <c r="D5967" s="219" t="s">
        <v>34711</v>
      </c>
    </row>
    <row r="5968" spans="1:4" ht="13.5">
      <c r="A5968" s="148">
        <v>87299</v>
      </c>
      <c r="B5968" s="148" t="s">
        <v>10968</v>
      </c>
      <c r="C5968" s="220" t="s">
        <v>7</v>
      </c>
      <c r="D5968" s="219" t="s">
        <v>34712</v>
      </c>
    </row>
    <row r="5969" spans="1:4" ht="13.5">
      <c r="A5969" s="148">
        <v>87301</v>
      </c>
      <c r="B5969" s="148" t="s">
        <v>10969</v>
      </c>
      <c r="C5969" s="220" t="s">
        <v>7</v>
      </c>
      <c r="D5969" s="219" t="s">
        <v>34713</v>
      </c>
    </row>
    <row r="5970" spans="1:4" ht="13.5">
      <c r="A5970" s="148">
        <v>87302</v>
      </c>
      <c r="B5970" s="148" t="s">
        <v>10970</v>
      </c>
      <c r="C5970" s="220" t="s">
        <v>7</v>
      </c>
      <c r="D5970" s="219" t="s">
        <v>34714</v>
      </c>
    </row>
    <row r="5971" spans="1:4" ht="13.5">
      <c r="A5971" s="148">
        <v>87304</v>
      </c>
      <c r="B5971" s="148" t="s">
        <v>10971</v>
      </c>
      <c r="C5971" s="220" t="s">
        <v>7</v>
      </c>
      <c r="D5971" s="219" t="s">
        <v>34715</v>
      </c>
    </row>
    <row r="5972" spans="1:4" ht="13.5">
      <c r="A5972" s="148">
        <v>87305</v>
      </c>
      <c r="B5972" s="148" t="s">
        <v>10972</v>
      </c>
      <c r="C5972" s="220" t="s">
        <v>7</v>
      </c>
      <c r="D5972" s="219" t="s">
        <v>34716</v>
      </c>
    </row>
    <row r="5973" spans="1:4" ht="13.5">
      <c r="A5973" s="148">
        <v>87307</v>
      </c>
      <c r="B5973" s="148" t="s">
        <v>10973</v>
      </c>
      <c r="C5973" s="220" t="s">
        <v>7</v>
      </c>
      <c r="D5973" s="219" t="s">
        <v>34717</v>
      </c>
    </row>
    <row r="5974" spans="1:4" ht="13.5">
      <c r="A5974" s="148">
        <v>87308</v>
      </c>
      <c r="B5974" s="148" t="s">
        <v>10974</v>
      </c>
      <c r="C5974" s="220" t="s">
        <v>7</v>
      </c>
      <c r="D5974" s="219" t="s">
        <v>34718</v>
      </c>
    </row>
    <row r="5975" spans="1:4" ht="13.5">
      <c r="A5975" s="148">
        <v>87310</v>
      </c>
      <c r="B5975" s="148" t="s">
        <v>10975</v>
      </c>
      <c r="C5975" s="220" t="s">
        <v>7</v>
      </c>
      <c r="D5975" s="219" t="s">
        <v>34719</v>
      </c>
    </row>
    <row r="5976" spans="1:4" ht="13.5">
      <c r="A5976" s="148">
        <v>87311</v>
      </c>
      <c r="B5976" s="148" t="s">
        <v>10976</v>
      </c>
      <c r="C5976" s="220" t="s">
        <v>7</v>
      </c>
      <c r="D5976" s="219" t="s">
        <v>34720</v>
      </c>
    </row>
    <row r="5977" spans="1:4" ht="13.5">
      <c r="A5977" s="148">
        <v>87313</v>
      </c>
      <c r="B5977" s="148" t="s">
        <v>10977</v>
      </c>
      <c r="C5977" s="220" t="s">
        <v>7</v>
      </c>
      <c r="D5977" s="219" t="s">
        <v>34721</v>
      </c>
    </row>
    <row r="5978" spans="1:4" ht="13.5">
      <c r="A5978" s="148">
        <v>87314</v>
      </c>
      <c r="B5978" s="148" t="s">
        <v>10978</v>
      </c>
      <c r="C5978" s="220" t="s">
        <v>7</v>
      </c>
      <c r="D5978" s="219" t="s">
        <v>34722</v>
      </c>
    </row>
    <row r="5979" spans="1:4" ht="13.5">
      <c r="A5979" s="148">
        <v>87316</v>
      </c>
      <c r="B5979" s="148" t="s">
        <v>10979</v>
      </c>
      <c r="C5979" s="220" t="s">
        <v>7</v>
      </c>
      <c r="D5979" s="219" t="s">
        <v>34723</v>
      </c>
    </row>
    <row r="5980" spans="1:4" ht="13.5">
      <c r="A5980" s="148">
        <v>87317</v>
      </c>
      <c r="B5980" s="148" t="s">
        <v>10980</v>
      </c>
      <c r="C5980" s="220" t="s">
        <v>7</v>
      </c>
      <c r="D5980" s="219" t="s">
        <v>34724</v>
      </c>
    </row>
    <row r="5981" spans="1:4" ht="13.5">
      <c r="A5981" s="148">
        <v>87319</v>
      </c>
      <c r="B5981" s="148" t="s">
        <v>10981</v>
      </c>
      <c r="C5981" s="220" t="s">
        <v>7</v>
      </c>
      <c r="D5981" s="219" t="s">
        <v>34725</v>
      </c>
    </row>
    <row r="5982" spans="1:4" ht="13.5">
      <c r="A5982" s="148">
        <v>87320</v>
      </c>
      <c r="B5982" s="148" t="s">
        <v>10982</v>
      </c>
      <c r="C5982" s="220" t="s">
        <v>7</v>
      </c>
      <c r="D5982" s="219" t="s">
        <v>34726</v>
      </c>
    </row>
    <row r="5983" spans="1:4" ht="13.5">
      <c r="A5983" s="148">
        <v>87322</v>
      </c>
      <c r="B5983" s="148" t="s">
        <v>10983</v>
      </c>
      <c r="C5983" s="220" t="s">
        <v>7</v>
      </c>
      <c r="D5983" s="219" t="s">
        <v>34727</v>
      </c>
    </row>
    <row r="5984" spans="1:4" ht="13.5">
      <c r="A5984" s="148">
        <v>87323</v>
      </c>
      <c r="B5984" s="148" t="s">
        <v>10984</v>
      </c>
      <c r="C5984" s="220" t="s">
        <v>7</v>
      </c>
      <c r="D5984" s="219" t="s">
        <v>34728</v>
      </c>
    </row>
    <row r="5985" spans="1:4" ht="13.5">
      <c r="A5985" s="148">
        <v>87325</v>
      </c>
      <c r="B5985" s="148" t="s">
        <v>10985</v>
      </c>
      <c r="C5985" s="220" t="s">
        <v>7</v>
      </c>
      <c r="D5985" s="219" t="s">
        <v>34729</v>
      </c>
    </row>
    <row r="5986" spans="1:4" ht="13.5">
      <c r="A5986" s="148">
        <v>87326</v>
      </c>
      <c r="B5986" s="148" t="s">
        <v>10986</v>
      </c>
      <c r="C5986" s="220" t="s">
        <v>7</v>
      </c>
      <c r="D5986" s="219" t="s">
        <v>34730</v>
      </c>
    </row>
    <row r="5987" spans="1:4" ht="13.5">
      <c r="A5987" s="148">
        <v>87327</v>
      </c>
      <c r="B5987" s="148" t="s">
        <v>10987</v>
      </c>
      <c r="C5987" s="220" t="s">
        <v>7</v>
      </c>
      <c r="D5987" s="219" t="s">
        <v>34731</v>
      </c>
    </row>
    <row r="5988" spans="1:4" ht="13.5">
      <c r="A5988" s="148">
        <v>87328</v>
      </c>
      <c r="B5988" s="148" t="s">
        <v>10988</v>
      </c>
      <c r="C5988" s="220" t="s">
        <v>7</v>
      </c>
      <c r="D5988" s="219" t="s">
        <v>34732</v>
      </c>
    </row>
    <row r="5989" spans="1:4" ht="13.5">
      <c r="A5989" s="148">
        <v>87329</v>
      </c>
      <c r="B5989" s="148" t="s">
        <v>10989</v>
      </c>
      <c r="C5989" s="220" t="s">
        <v>7</v>
      </c>
      <c r="D5989" s="219" t="s">
        <v>34733</v>
      </c>
    </row>
    <row r="5990" spans="1:4" ht="13.5">
      <c r="A5990" s="148">
        <v>87330</v>
      </c>
      <c r="B5990" s="148" t="s">
        <v>10990</v>
      </c>
      <c r="C5990" s="220" t="s">
        <v>7</v>
      </c>
      <c r="D5990" s="219" t="s">
        <v>34734</v>
      </c>
    </row>
    <row r="5991" spans="1:4" ht="13.5">
      <c r="A5991" s="148">
        <v>87331</v>
      </c>
      <c r="B5991" s="148" t="s">
        <v>10991</v>
      </c>
      <c r="C5991" s="220" t="s">
        <v>7</v>
      </c>
      <c r="D5991" s="219" t="s">
        <v>34735</v>
      </c>
    </row>
    <row r="5992" spans="1:4" ht="13.5">
      <c r="A5992" s="148">
        <v>87332</v>
      </c>
      <c r="B5992" s="148" t="s">
        <v>10992</v>
      </c>
      <c r="C5992" s="220" t="s">
        <v>7</v>
      </c>
      <c r="D5992" s="219" t="s">
        <v>34736</v>
      </c>
    </row>
    <row r="5993" spans="1:4" ht="13.5">
      <c r="A5993" s="148">
        <v>87333</v>
      </c>
      <c r="B5993" s="148" t="s">
        <v>10993</v>
      </c>
      <c r="C5993" s="220" t="s">
        <v>7</v>
      </c>
      <c r="D5993" s="219" t="s">
        <v>34737</v>
      </c>
    </row>
    <row r="5994" spans="1:4" ht="13.5">
      <c r="A5994" s="148">
        <v>87334</v>
      </c>
      <c r="B5994" s="148" t="s">
        <v>10994</v>
      </c>
      <c r="C5994" s="220" t="s">
        <v>7</v>
      </c>
      <c r="D5994" s="219" t="s">
        <v>34738</v>
      </c>
    </row>
    <row r="5995" spans="1:4" ht="13.5">
      <c r="A5995" s="148">
        <v>87335</v>
      </c>
      <c r="B5995" s="148" t="s">
        <v>10995</v>
      </c>
      <c r="C5995" s="220" t="s">
        <v>7</v>
      </c>
      <c r="D5995" s="219" t="s">
        <v>34739</v>
      </c>
    </row>
    <row r="5996" spans="1:4" ht="13.5">
      <c r="A5996" s="148">
        <v>87336</v>
      </c>
      <c r="B5996" s="148" t="s">
        <v>10996</v>
      </c>
      <c r="C5996" s="220" t="s">
        <v>7</v>
      </c>
      <c r="D5996" s="219" t="s">
        <v>34740</v>
      </c>
    </row>
    <row r="5997" spans="1:4" ht="13.5">
      <c r="A5997" s="148">
        <v>87337</v>
      </c>
      <c r="B5997" s="148" t="s">
        <v>10997</v>
      </c>
      <c r="C5997" s="220" t="s">
        <v>7</v>
      </c>
      <c r="D5997" s="219" t="s">
        <v>34741</v>
      </c>
    </row>
    <row r="5998" spans="1:4" ht="13.5">
      <c r="A5998" s="148">
        <v>87338</v>
      </c>
      <c r="B5998" s="148" t="s">
        <v>10998</v>
      </c>
      <c r="C5998" s="220" t="s">
        <v>7</v>
      </c>
      <c r="D5998" s="219" t="s">
        <v>34742</v>
      </c>
    </row>
    <row r="5999" spans="1:4" ht="13.5">
      <c r="A5999" s="148">
        <v>87339</v>
      </c>
      <c r="B5999" s="148" t="s">
        <v>10999</v>
      </c>
      <c r="C5999" s="220" t="s">
        <v>7</v>
      </c>
      <c r="D5999" s="219" t="s">
        <v>34743</v>
      </c>
    </row>
    <row r="6000" spans="1:4" ht="13.5">
      <c r="A6000" s="148">
        <v>87340</v>
      </c>
      <c r="B6000" s="148" t="s">
        <v>11000</v>
      </c>
      <c r="C6000" s="220" t="s">
        <v>7</v>
      </c>
      <c r="D6000" s="219" t="s">
        <v>34744</v>
      </c>
    </row>
    <row r="6001" spans="1:4" ht="13.5">
      <c r="A6001" s="148">
        <v>87341</v>
      </c>
      <c r="B6001" s="148" t="s">
        <v>11001</v>
      </c>
      <c r="C6001" s="220" t="s">
        <v>7</v>
      </c>
      <c r="D6001" s="219" t="s">
        <v>34745</v>
      </c>
    </row>
    <row r="6002" spans="1:4" ht="13.5">
      <c r="A6002" s="148">
        <v>87342</v>
      </c>
      <c r="B6002" s="148" t="s">
        <v>11002</v>
      </c>
      <c r="C6002" s="220" t="s">
        <v>7</v>
      </c>
      <c r="D6002" s="219" t="s">
        <v>34746</v>
      </c>
    </row>
    <row r="6003" spans="1:4" ht="13.5">
      <c r="A6003" s="148">
        <v>87343</v>
      </c>
      <c r="B6003" s="148" t="s">
        <v>11003</v>
      </c>
      <c r="C6003" s="220" t="s">
        <v>7</v>
      </c>
      <c r="D6003" s="219" t="s">
        <v>34747</v>
      </c>
    </row>
    <row r="6004" spans="1:4" ht="13.5">
      <c r="A6004" s="148">
        <v>87344</v>
      </c>
      <c r="B6004" s="148" t="s">
        <v>11004</v>
      </c>
      <c r="C6004" s="220" t="s">
        <v>7</v>
      </c>
      <c r="D6004" s="219" t="s">
        <v>34748</v>
      </c>
    </row>
    <row r="6005" spans="1:4" ht="13.5">
      <c r="A6005" s="148">
        <v>87345</v>
      </c>
      <c r="B6005" s="148" t="s">
        <v>11005</v>
      </c>
      <c r="C6005" s="220" t="s">
        <v>7</v>
      </c>
      <c r="D6005" s="219" t="s">
        <v>34749</v>
      </c>
    </row>
    <row r="6006" spans="1:4" ht="13.5">
      <c r="A6006" s="148">
        <v>87346</v>
      </c>
      <c r="B6006" s="148" t="s">
        <v>11006</v>
      </c>
      <c r="C6006" s="220" t="s">
        <v>7</v>
      </c>
      <c r="D6006" s="219" t="s">
        <v>34750</v>
      </c>
    </row>
    <row r="6007" spans="1:4" ht="13.5">
      <c r="A6007" s="148">
        <v>87347</v>
      </c>
      <c r="B6007" s="148" t="s">
        <v>11007</v>
      </c>
      <c r="C6007" s="220" t="s">
        <v>7</v>
      </c>
      <c r="D6007" s="219" t="s">
        <v>34751</v>
      </c>
    </row>
    <row r="6008" spans="1:4" ht="13.5">
      <c r="A6008" s="148">
        <v>87348</v>
      </c>
      <c r="B6008" s="148" t="s">
        <v>11008</v>
      </c>
      <c r="C6008" s="220" t="s">
        <v>7</v>
      </c>
      <c r="D6008" s="219" t="s">
        <v>34752</v>
      </c>
    </row>
    <row r="6009" spans="1:4" ht="13.5">
      <c r="A6009" s="148">
        <v>87349</v>
      </c>
      <c r="B6009" s="148" t="s">
        <v>11009</v>
      </c>
      <c r="C6009" s="220" t="s">
        <v>7</v>
      </c>
      <c r="D6009" s="219" t="s">
        <v>34753</v>
      </c>
    </row>
    <row r="6010" spans="1:4" ht="13.5">
      <c r="A6010" s="148">
        <v>87350</v>
      </c>
      <c r="B6010" s="148" t="s">
        <v>11010</v>
      </c>
      <c r="C6010" s="220" t="s">
        <v>7</v>
      </c>
      <c r="D6010" s="219" t="s">
        <v>34754</v>
      </c>
    </row>
    <row r="6011" spans="1:4" ht="13.5">
      <c r="A6011" s="148">
        <v>87351</v>
      </c>
      <c r="B6011" s="148" t="s">
        <v>11011</v>
      </c>
      <c r="C6011" s="220" t="s">
        <v>7</v>
      </c>
      <c r="D6011" s="219" t="s">
        <v>34755</v>
      </c>
    </row>
    <row r="6012" spans="1:4" ht="13.5">
      <c r="A6012" s="148">
        <v>87352</v>
      </c>
      <c r="B6012" s="148" t="s">
        <v>11012</v>
      </c>
      <c r="C6012" s="220" t="s">
        <v>7</v>
      </c>
      <c r="D6012" s="219" t="s">
        <v>34756</v>
      </c>
    </row>
    <row r="6013" spans="1:4" ht="13.5">
      <c r="A6013" s="148">
        <v>87353</v>
      </c>
      <c r="B6013" s="148" t="s">
        <v>11013</v>
      </c>
      <c r="C6013" s="220" t="s">
        <v>7</v>
      </c>
      <c r="D6013" s="219" t="s">
        <v>34757</v>
      </c>
    </row>
    <row r="6014" spans="1:4" ht="13.5">
      <c r="A6014" s="148">
        <v>87354</v>
      </c>
      <c r="B6014" s="148" t="s">
        <v>11014</v>
      </c>
      <c r="C6014" s="220" t="s">
        <v>7</v>
      </c>
      <c r="D6014" s="219" t="s">
        <v>34758</v>
      </c>
    </row>
    <row r="6015" spans="1:4" ht="13.5">
      <c r="A6015" s="148">
        <v>87355</v>
      </c>
      <c r="B6015" s="148" t="s">
        <v>11015</v>
      </c>
      <c r="C6015" s="220" t="s">
        <v>7</v>
      </c>
      <c r="D6015" s="219" t="s">
        <v>34759</v>
      </c>
    </row>
    <row r="6016" spans="1:4" ht="13.5">
      <c r="A6016" s="148">
        <v>87356</v>
      </c>
      <c r="B6016" s="148" t="s">
        <v>11016</v>
      </c>
      <c r="C6016" s="220" t="s">
        <v>7</v>
      </c>
      <c r="D6016" s="219" t="s">
        <v>34760</v>
      </c>
    </row>
    <row r="6017" spans="1:4" ht="13.5">
      <c r="A6017" s="148">
        <v>87357</v>
      </c>
      <c r="B6017" s="148" t="s">
        <v>11017</v>
      </c>
      <c r="C6017" s="220" t="s">
        <v>7</v>
      </c>
      <c r="D6017" s="219" t="s">
        <v>34761</v>
      </c>
    </row>
    <row r="6018" spans="1:4" ht="13.5">
      <c r="A6018" s="148">
        <v>87358</v>
      </c>
      <c r="B6018" s="148" t="s">
        <v>11018</v>
      </c>
      <c r="C6018" s="220" t="s">
        <v>7</v>
      </c>
      <c r="D6018" s="219" t="s">
        <v>34762</v>
      </c>
    </row>
    <row r="6019" spans="1:4" ht="13.5">
      <c r="A6019" s="148">
        <v>87359</v>
      </c>
      <c r="B6019" s="148" t="s">
        <v>11019</v>
      </c>
      <c r="C6019" s="220" t="s">
        <v>7</v>
      </c>
      <c r="D6019" s="219" t="s">
        <v>34763</v>
      </c>
    </row>
    <row r="6020" spans="1:4" ht="13.5">
      <c r="A6020" s="148">
        <v>87360</v>
      </c>
      <c r="B6020" s="148" t="s">
        <v>11020</v>
      </c>
      <c r="C6020" s="220" t="s">
        <v>7</v>
      </c>
      <c r="D6020" s="219" t="s">
        <v>34764</v>
      </c>
    </row>
    <row r="6021" spans="1:4" ht="13.5">
      <c r="A6021" s="148">
        <v>87361</v>
      </c>
      <c r="B6021" s="148" t="s">
        <v>11021</v>
      </c>
      <c r="C6021" s="220" t="s">
        <v>7</v>
      </c>
      <c r="D6021" s="219" t="s">
        <v>34765</v>
      </c>
    </row>
    <row r="6022" spans="1:4" ht="13.5">
      <c r="A6022" s="148">
        <v>87362</v>
      </c>
      <c r="B6022" s="148" t="s">
        <v>11022</v>
      </c>
      <c r="C6022" s="220" t="s">
        <v>7</v>
      </c>
      <c r="D6022" s="219" t="s">
        <v>34766</v>
      </c>
    </row>
    <row r="6023" spans="1:4" ht="13.5">
      <c r="A6023" s="148">
        <v>87363</v>
      </c>
      <c r="B6023" s="148" t="s">
        <v>11023</v>
      </c>
      <c r="C6023" s="220" t="s">
        <v>7</v>
      </c>
      <c r="D6023" s="219" t="s">
        <v>34767</v>
      </c>
    </row>
    <row r="6024" spans="1:4" ht="13.5">
      <c r="A6024" s="148">
        <v>87364</v>
      </c>
      <c r="B6024" s="148" t="s">
        <v>11024</v>
      </c>
      <c r="C6024" s="220" t="s">
        <v>7</v>
      </c>
      <c r="D6024" s="219" t="s">
        <v>34768</v>
      </c>
    </row>
    <row r="6025" spans="1:4" ht="13.5">
      <c r="A6025" s="148">
        <v>87365</v>
      </c>
      <c r="B6025" s="148" t="s">
        <v>11025</v>
      </c>
      <c r="C6025" s="220" t="s">
        <v>7</v>
      </c>
      <c r="D6025" s="219" t="s">
        <v>34769</v>
      </c>
    </row>
    <row r="6026" spans="1:4" ht="13.5">
      <c r="A6026" s="148">
        <v>87366</v>
      </c>
      <c r="B6026" s="148" t="s">
        <v>11026</v>
      </c>
      <c r="C6026" s="220" t="s">
        <v>7</v>
      </c>
      <c r="D6026" s="219" t="s">
        <v>34770</v>
      </c>
    </row>
    <row r="6027" spans="1:4" ht="13.5">
      <c r="A6027" s="148">
        <v>87367</v>
      </c>
      <c r="B6027" s="148" t="s">
        <v>11027</v>
      </c>
      <c r="C6027" s="220" t="s">
        <v>7</v>
      </c>
      <c r="D6027" s="219" t="s">
        <v>34771</v>
      </c>
    </row>
    <row r="6028" spans="1:4" ht="13.5">
      <c r="A6028" s="148">
        <v>87368</v>
      </c>
      <c r="B6028" s="148" t="s">
        <v>11028</v>
      </c>
      <c r="C6028" s="220" t="s">
        <v>7</v>
      </c>
      <c r="D6028" s="219" t="s">
        <v>34772</v>
      </c>
    </row>
    <row r="6029" spans="1:4" ht="13.5">
      <c r="A6029" s="148">
        <v>87369</v>
      </c>
      <c r="B6029" s="148" t="s">
        <v>11029</v>
      </c>
      <c r="C6029" s="220" t="s">
        <v>7</v>
      </c>
      <c r="D6029" s="219" t="s">
        <v>34773</v>
      </c>
    </row>
    <row r="6030" spans="1:4" ht="13.5">
      <c r="A6030" s="148">
        <v>87370</v>
      </c>
      <c r="B6030" s="148" t="s">
        <v>11030</v>
      </c>
      <c r="C6030" s="220" t="s">
        <v>7</v>
      </c>
      <c r="D6030" s="219" t="s">
        <v>34774</v>
      </c>
    </row>
    <row r="6031" spans="1:4" ht="13.5">
      <c r="A6031" s="148">
        <v>87371</v>
      </c>
      <c r="B6031" s="148" t="s">
        <v>11031</v>
      </c>
      <c r="C6031" s="220" t="s">
        <v>7</v>
      </c>
      <c r="D6031" s="219" t="s">
        <v>34775</v>
      </c>
    </row>
    <row r="6032" spans="1:4" ht="13.5">
      <c r="A6032" s="148">
        <v>87372</v>
      </c>
      <c r="B6032" s="148" t="s">
        <v>11032</v>
      </c>
      <c r="C6032" s="220" t="s">
        <v>7</v>
      </c>
      <c r="D6032" s="219" t="s">
        <v>34776</v>
      </c>
    </row>
    <row r="6033" spans="1:4" ht="13.5">
      <c r="A6033" s="148">
        <v>87373</v>
      </c>
      <c r="B6033" s="148" t="s">
        <v>11033</v>
      </c>
      <c r="C6033" s="220" t="s">
        <v>7</v>
      </c>
      <c r="D6033" s="219" t="s">
        <v>34777</v>
      </c>
    </row>
    <row r="6034" spans="1:4" ht="13.5">
      <c r="A6034" s="148">
        <v>87374</v>
      </c>
      <c r="B6034" s="148" t="s">
        <v>11034</v>
      </c>
      <c r="C6034" s="220" t="s">
        <v>7</v>
      </c>
      <c r="D6034" s="219" t="s">
        <v>34778</v>
      </c>
    </row>
    <row r="6035" spans="1:4" ht="13.5">
      <c r="A6035" s="148">
        <v>87375</v>
      </c>
      <c r="B6035" s="148" t="s">
        <v>11035</v>
      </c>
      <c r="C6035" s="220" t="s">
        <v>7</v>
      </c>
      <c r="D6035" s="219" t="s">
        <v>34779</v>
      </c>
    </row>
    <row r="6036" spans="1:4" ht="13.5">
      <c r="A6036" s="148">
        <v>87376</v>
      </c>
      <c r="B6036" s="148" t="s">
        <v>11036</v>
      </c>
      <c r="C6036" s="220" t="s">
        <v>7</v>
      </c>
      <c r="D6036" s="219" t="s">
        <v>34780</v>
      </c>
    </row>
    <row r="6037" spans="1:4" ht="13.5">
      <c r="A6037" s="148">
        <v>87377</v>
      </c>
      <c r="B6037" s="148" t="s">
        <v>11037</v>
      </c>
      <c r="C6037" s="220" t="s">
        <v>7</v>
      </c>
      <c r="D6037" s="219" t="s">
        <v>34781</v>
      </c>
    </row>
    <row r="6038" spans="1:4" ht="13.5">
      <c r="A6038" s="148">
        <v>87378</v>
      </c>
      <c r="B6038" s="148" t="s">
        <v>11038</v>
      </c>
      <c r="C6038" s="220" t="s">
        <v>7</v>
      </c>
      <c r="D6038" s="219" t="s">
        <v>34782</v>
      </c>
    </row>
    <row r="6039" spans="1:4" ht="13.5">
      <c r="A6039" s="148">
        <v>87379</v>
      </c>
      <c r="B6039" s="148" t="s">
        <v>11039</v>
      </c>
      <c r="C6039" s="220" t="s">
        <v>7</v>
      </c>
      <c r="D6039" s="219" t="s">
        <v>34783</v>
      </c>
    </row>
    <row r="6040" spans="1:4" ht="13.5">
      <c r="A6040" s="148">
        <v>87380</v>
      </c>
      <c r="B6040" s="148" t="s">
        <v>11040</v>
      </c>
      <c r="C6040" s="220" t="s">
        <v>7</v>
      </c>
      <c r="D6040" s="219" t="s">
        <v>34784</v>
      </c>
    </row>
    <row r="6041" spans="1:4" ht="13.5">
      <c r="A6041" s="148">
        <v>87381</v>
      </c>
      <c r="B6041" s="148" t="s">
        <v>11041</v>
      </c>
      <c r="C6041" s="220" t="s">
        <v>7</v>
      </c>
      <c r="D6041" s="219" t="s">
        <v>34785</v>
      </c>
    </row>
    <row r="6042" spans="1:4" ht="13.5">
      <c r="A6042" s="148">
        <v>87382</v>
      </c>
      <c r="B6042" s="148" t="s">
        <v>11042</v>
      </c>
      <c r="C6042" s="220" t="s">
        <v>7</v>
      </c>
      <c r="D6042" s="219" t="s">
        <v>34786</v>
      </c>
    </row>
    <row r="6043" spans="1:4" ht="13.5">
      <c r="A6043" s="148">
        <v>87383</v>
      </c>
      <c r="B6043" s="148" t="s">
        <v>11043</v>
      </c>
      <c r="C6043" s="220" t="s">
        <v>7</v>
      </c>
      <c r="D6043" s="219" t="s">
        <v>34787</v>
      </c>
    </row>
    <row r="6044" spans="1:4" ht="13.5">
      <c r="A6044" s="148">
        <v>87384</v>
      </c>
      <c r="B6044" s="148" t="s">
        <v>11044</v>
      </c>
      <c r="C6044" s="220" t="s">
        <v>7</v>
      </c>
      <c r="D6044" s="219" t="s">
        <v>34788</v>
      </c>
    </row>
    <row r="6045" spans="1:4" ht="13.5">
      <c r="A6045" s="148">
        <v>87385</v>
      </c>
      <c r="B6045" s="148" t="s">
        <v>11045</v>
      </c>
      <c r="C6045" s="220" t="s">
        <v>7</v>
      </c>
      <c r="D6045" s="219" t="s">
        <v>34789</v>
      </c>
    </row>
    <row r="6046" spans="1:4" ht="13.5">
      <c r="A6046" s="148">
        <v>87386</v>
      </c>
      <c r="B6046" s="148" t="s">
        <v>11046</v>
      </c>
      <c r="C6046" s="220" t="s">
        <v>7</v>
      </c>
      <c r="D6046" s="219" t="s">
        <v>34790</v>
      </c>
    </row>
    <row r="6047" spans="1:4" ht="13.5">
      <c r="A6047" s="148">
        <v>87387</v>
      </c>
      <c r="B6047" s="148" t="s">
        <v>11047</v>
      </c>
      <c r="C6047" s="220" t="s">
        <v>7</v>
      </c>
      <c r="D6047" s="219" t="s">
        <v>34791</v>
      </c>
    </row>
    <row r="6048" spans="1:4" ht="13.5">
      <c r="A6048" s="148">
        <v>87388</v>
      </c>
      <c r="B6048" s="148" t="s">
        <v>11048</v>
      </c>
      <c r="C6048" s="220" t="s">
        <v>7</v>
      </c>
      <c r="D6048" s="219" t="s">
        <v>34792</v>
      </c>
    </row>
    <row r="6049" spans="1:4" ht="13.5">
      <c r="A6049" s="148">
        <v>87389</v>
      </c>
      <c r="B6049" s="148" t="s">
        <v>11049</v>
      </c>
      <c r="C6049" s="220" t="s">
        <v>7</v>
      </c>
      <c r="D6049" s="219" t="s">
        <v>34793</v>
      </c>
    </row>
    <row r="6050" spans="1:4" ht="13.5">
      <c r="A6050" s="148">
        <v>87390</v>
      </c>
      <c r="B6050" s="148" t="s">
        <v>11050</v>
      </c>
      <c r="C6050" s="220" t="s">
        <v>7</v>
      </c>
      <c r="D6050" s="219" t="s">
        <v>34794</v>
      </c>
    </row>
    <row r="6051" spans="1:4" ht="13.5">
      <c r="A6051" s="148">
        <v>87391</v>
      </c>
      <c r="B6051" s="148" t="s">
        <v>11051</v>
      </c>
      <c r="C6051" s="220" t="s">
        <v>7</v>
      </c>
      <c r="D6051" s="219" t="s">
        <v>34795</v>
      </c>
    </row>
    <row r="6052" spans="1:4" ht="13.5">
      <c r="A6052" s="148">
        <v>87393</v>
      </c>
      <c r="B6052" s="148" t="s">
        <v>11052</v>
      </c>
      <c r="C6052" s="220" t="s">
        <v>7</v>
      </c>
      <c r="D6052" s="219" t="s">
        <v>34796</v>
      </c>
    </row>
    <row r="6053" spans="1:4" ht="13.5">
      <c r="A6053" s="148">
        <v>87394</v>
      </c>
      <c r="B6053" s="148" t="s">
        <v>11053</v>
      </c>
      <c r="C6053" s="220" t="s">
        <v>7</v>
      </c>
      <c r="D6053" s="219" t="s">
        <v>34797</v>
      </c>
    </row>
    <row r="6054" spans="1:4" ht="13.5">
      <c r="A6054" s="148">
        <v>87395</v>
      </c>
      <c r="B6054" s="148" t="s">
        <v>11054</v>
      </c>
      <c r="C6054" s="220" t="s">
        <v>7</v>
      </c>
      <c r="D6054" s="219" t="s">
        <v>34798</v>
      </c>
    </row>
    <row r="6055" spans="1:4" ht="13.5">
      <c r="A6055" s="148">
        <v>87396</v>
      </c>
      <c r="B6055" s="148" t="s">
        <v>11055</v>
      </c>
      <c r="C6055" s="220" t="s">
        <v>7</v>
      </c>
      <c r="D6055" s="219" t="s">
        <v>34799</v>
      </c>
    </row>
    <row r="6056" spans="1:4" ht="13.5">
      <c r="A6056" s="148">
        <v>87397</v>
      </c>
      <c r="B6056" s="148" t="s">
        <v>11056</v>
      </c>
      <c r="C6056" s="220" t="s">
        <v>7</v>
      </c>
      <c r="D6056" s="219" t="s">
        <v>34800</v>
      </c>
    </row>
    <row r="6057" spans="1:4" ht="13.5">
      <c r="A6057" s="148">
        <v>87398</v>
      </c>
      <c r="B6057" s="148" t="s">
        <v>11057</v>
      </c>
      <c r="C6057" s="220" t="s">
        <v>7</v>
      </c>
      <c r="D6057" s="219" t="s">
        <v>34801</v>
      </c>
    </row>
    <row r="6058" spans="1:4" ht="13.5">
      <c r="A6058" s="148">
        <v>87399</v>
      </c>
      <c r="B6058" s="148" t="s">
        <v>11058</v>
      </c>
      <c r="C6058" s="220" t="s">
        <v>7</v>
      </c>
      <c r="D6058" s="219" t="s">
        <v>34802</v>
      </c>
    </row>
    <row r="6059" spans="1:4" ht="13.5">
      <c r="A6059" s="148">
        <v>87401</v>
      </c>
      <c r="B6059" s="148" t="s">
        <v>11059</v>
      </c>
      <c r="C6059" s="220" t="s">
        <v>7</v>
      </c>
      <c r="D6059" s="219" t="s">
        <v>34803</v>
      </c>
    </row>
    <row r="6060" spans="1:4" ht="13.5">
      <c r="A6060" s="148">
        <v>87402</v>
      </c>
      <c r="B6060" s="148" t="s">
        <v>11060</v>
      </c>
      <c r="C6060" s="220" t="s">
        <v>7</v>
      </c>
      <c r="D6060" s="219" t="s">
        <v>34804</v>
      </c>
    </row>
    <row r="6061" spans="1:4" ht="13.5">
      <c r="A6061" s="148">
        <v>87404</v>
      </c>
      <c r="B6061" s="148" t="s">
        <v>11061</v>
      </c>
      <c r="C6061" s="220" t="s">
        <v>7</v>
      </c>
      <c r="D6061" s="219" t="s">
        <v>34805</v>
      </c>
    </row>
    <row r="6062" spans="1:4" ht="13.5">
      <c r="A6062" s="148">
        <v>87405</v>
      </c>
      <c r="B6062" s="148" t="s">
        <v>11062</v>
      </c>
      <c r="C6062" s="220" t="s">
        <v>7</v>
      </c>
      <c r="D6062" s="219" t="s">
        <v>34806</v>
      </c>
    </row>
    <row r="6063" spans="1:4" ht="13.5">
      <c r="A6063" s="148">
        <v>87407</v>
      </c>
      <c r="B6063" s="148" t="s">
        <v>11063</v>
      </c>
      <c r="C6063" s="220" t="s">
        <v>7</v>
      </c>
      <c r="D6063" s="219" t="s">
        <v>34807</v>
      </c>
    </row>
    <row r="6064" spans="1:4" ht="13.5">
      <c r="A6064" s="148">
        <v>87408</v>
      </c>
      <c r="B6064" s="148" t="s">
        <v>11064</v>
      </c>
      <c r="C6064" s="220" t="s">
        <v>7</v>
      </c>
      <c r="D6064" s="219" t="s">
        <v>34808</v>
      </c>
    </row>
    <row r="6065" spans="1:4" ht="13.5">
      <c r="A6065" s="148">
        <v>87410</v>
      </c>
      <c r="B6065" s="148" t="s">
        <v>11065</v>
      </c>
      <c r="C6065" s="220" t="s">
        <v>7</v>
      </c>
      <c r="D6065" s="219" t="s">
        <v>34809</v>
      </c>
    </row>
    <row r="6066" spans="1:4" ht="13.5">
      <c r="A6066" s="148">
        <v>88626</v>
      </c>
      <c r="B6066" s="148" t="s">
        <v>11066</v>
      </c>
      <c r="C6066" s="220" t="s">
        <v>7</v>
      </c>
      <c r="D6066" s="219" t="s">
        <v>34810</v>
      </c>
    </row>
    <row r="6067" spans="1:4" ht="13.5">
      <c r="A6067" s="148">
        <v>88627</v>
      </c>
      <c r="B6067" s="148" t="s">
        <v>11067</v>
      </c>
      <c r="C6067" s="220" t="s">
        <v>7</v>
      </c>
      <c r="D6067" s="219" t="s">
        <v>34811</v>
      </c>
    </row>
    <row r="6068" spans="1:4" ht="13.5">
      <c r="A6068" s="148">
        <v>88628</v>
      </c>
      <c r="B6068" s="148" t="s">
        <v>11068</v>
      </c>
      <c r="C6068" s="220" t="s">
        <v>7</v>
      </c>
      <c r="D6068" s="219" t="s">
        <v>34812</v>
      </c>
    </row>
    <row r="6069" spans="1:4" ht="13.5">
      <c r="A6069" s="148">
        <v>88629</v>
      </c>
      <c r="B6069" s="148" t="s">
        <v>11069</v>
      </c>
      <c r="C6069" s="220" t="s">
        <v>7</v>
      </c>
      <c r="D6069" s="219" t="s">
        <v>34813</v>
      </c>
    </row>
    <row r="6070" spans="1:4" ht="13.5">
      <c r="A6070" s="148">
        <v>88630</v>
      </c>
      <c r="B6070" s="148" t="s">
        <v>11070</v>
      </c>
      <c r="C6070" s="220" t="s">
        <v>7</v>
      </c>
      <c r="D6070" s="219" t="s">
        <v>34814</v>
      </c>
    </row>
    <row r="6071" spans="1:4" ht="13.5">
      <c r="A6071" s="148">
        <v>88631</v>
      </c>
      <c r="B6071" s="148" t="s">
        <v>11071</v>
      </c>
      <c r="C6071" s="220" t="s">
        <v>7</v>
      </c>
      <c r="D6071" s="219" t="s">
        <v>34815</v>
      </c>
    </row>
    <row r="6072" spans="1:4" ht="13.5">
      <c r="A6072" s="148">
        <v>88715</v>
      </c>
      <c r="B6072" s="148" t="s">
        <v>11072</v>
      </c>
      <c r="C6072" s="220" t="s">
        <v>7</v>
      </c>
      <c r="D6072" s="219" t="s">
        <v>34816</v>
      </c>
    </row>
    <row r="6073" spans="1:4" ht="13.5">
      <c r="A6073" s="148">
        <v>95563</v>
      </c>
      <c r="B6073" s="148" t="s">
        <v>23786</v>
      </c>
      <c r="C6073" s="220" t="s">
        <v>7</v>
      </c>
      <c r="D6073" s="219" t="s">
        <v>34817</v>
      </c>
    </row>
    <row r="6074" spans="1:4" ht="13.5">
      <c r="A6074" s="148">
        <v>100464</v>
      </c>
      <c r="B6074" s="148" t="s">
        <v>11073</v>
      </c>
      <c r="C6074" s="220" t="s">
        <v>7</v>
      </c>
      <c r="D6074" s="219" t="s">
        <v>34818</v>
      </c>
    </row>
    <row r="6075" spans="1:4" ht="13.5">
      <c r="A6075" s="148">
        <v>100465</v>
      </c>
      <c r="B6075" s="148" t="s">
        <v>11074</v>
      </c>
      <c r="C6075" s="220" t="s">
        <v>7</v>
      </c>
      <c r="D6075" s="219" t="s">
        <v>34819</v>
      </c>
    </row>
    <row r="6076" spans="1:4" ht="13.5">
      <c r="A6076" s="148">
        <v>100466</v>
      </c>
      <c r="B6076" s="148" t="s">
        <v>11075</v>
      </c>
      <c r="C6076" s="220" t="s">
        <v>7</v>
      </c>
      <c r="D6076" s="219" t="s">
        <v>34820</v>
      </c>
    </row>
    <row r="6077" spans="1:4" ht="13.5">
      <c r="A6077" s="148">
        <v>100468</v>
      </c>
      <c r="B6077" s="148" t="s">
        <v>11076</v>
      </c>
      <c r="C6077" s="220" t="s">
        <v>7</v>
      </c>
      <c r="D6077" s="219" t="s">
        <v>34821</v>
      </c>
    </row>
    <row r="6078" spans="1:4" ht="13.5">
      <c r="A6078" s="148">
        <v>100469</v>
      </c>
      <c r="B6078" s="148" t="s">
        <v>11077</v>
      </c>
      <c r="C6078" s="220" t="s">
        <v>7</v>
      </c>
      <c r="D6078" s="219" t="s">
        <v>34822</v>
      </c>
    </row>
    <row r="6079" spans="1:4" ht="13.5">
      <c r="A6079" s="148">
        <v>100470</v>
      </c>
      <c r="B6079" s="148" t="s">
        <v>11078</v>
      </c>
      <c r="C6079" s="220" t="s">
        <v>7</v>
      </c>
      <c r="D6079" s="219" t="s">
        <v>34823</v>
      </c>
    </row>
    <row r="6080" spans="1:4" ht="13.5">
      <c r="A6080" s="148">
        <v>100472</v>
      </c>
      <c r="B6080" s="148" t="s">
        <v>11079</v>
      </c>
      <c r="C6080" s="220" t="s">
        <v>7</v>
      </c>
      <c r="D6080" s="219" t="s">
        <v>34824</v>
      </c>
    </row>
    <row r="6081" spans="1:4" ht="13.5">
      <c r="A6081" s="148">
        <v>100473</v>
      </c>
      <c r="B6081" s="148" t="s">
        <v>11080</v>
      </c>
      <c r="C6081" s="220" t="s">
        <v>7</v>
      </c>
      <c r="D6081" s="219" t="s">
        <v>34825</v>
      </c>
    </row>
    <row r="6082" spans="1:4" ht="13.5">
      <c r="A6082" s="148">
        <v>100474</v>
      </c>
      <c r="B6082" s="148" t="s">
        <v>11081</v>
      </c>
      <c r="C6082" s="220" t="s">
        <v>7</v>
      </c>
      <c r="D6082" s="219" t="s">
        <v>34826</v>
      </c>
    </row>
    <row r="6083" spans="1:4" ht="13.5">
      <c r="A6083" s="148">
        <v>100475</v>
      </c>
      <c r="B6083" s="148" t="s">
        <v>11082</v>
      </c>
      <c r="C6083" s="220" t="s">
        <v>7</v>
      </c>
      <c r="D6083" s="219" t="s">
        <v>34827</v>
      </c>
    </row>
    <row r="6084" spans="1:4" ht="13.5">
      <c r="A6084" s="148">
        <v>100477</v>
      </c>
      <c r="B6084" s="148" t="s">
        <v>11083</v>
      </c>
      <c r="C6084" s="220" t="s">
        <v>7</v>
      </c>
      <c r="D6084" s="219" t="s">
        <v>34828</v>
      </c>
    </row>
    <row r="6085" spans="1:4" ht="13.5">
      <c r="A6085" s="148">
        <v>100478</v>
      </c>
      <c r="B6085" s="148" t="s">
        <v>11084</v>
      </c>
      <c r="C6085" s="220" t="s">
        <v>7</v>
      </c>
      <c r="D6085" s="219" t="s">
        <v>34829</v>
      </c>
    </row>
    <row r="6086" spans="1:4" ht="13.5">
      <c r="A6086" s="148">
        <v>100479</v>
      </c>
      <c r="B6086" s="148" t="s">
        <v>11085</v>
      </c>
      <c r="C6086" s="220" t="s">
        <v>7</v>
      </c>
      <c r="D6086" s="219" t="s">
        <v>34830</v>
      </c>
    </row>
    <row r="6087" spans="1:4" ht="13.5">
      <c r="A6087" s="148">
        <v>100480</v>
      </c>
      <c r="B6087" s="148" t="s">
        <v>11086</v>
      </c>
      <c r="C6087" s="220" t="s">
        <v>7</v>
      </c>
      <c r="D6087" s="219" t="s">
        <v>34831</v>
      </c>
    </row>
    <row r="6088" spans="1:4" ht="13.5">
      <c r="A6088" s="148">
        <v>100481</v>
      </c>
      <c r="B6088" s="148" t="s">
        <v>11087</v>
      </c>
      <c r="C6088" s="220" t="s">
        <v>7</v>
      </c>
      <c r="D6088" s="219" t="s">
        <v>34832</v>
      </c>
    </row>
    <row r="6089" spans="1:4" ht="13.5">
      <c r="A6089" s="148">
        <v>100483</v>
      </c>
      <c r="B6089" s="148" t="s">
        <v>11088</v>
      </c>
      <c r="C6089" s="220" t="s">
        <v>7</v>
      </c>
      <c r="D6089" s="219" t="s">
        <v>34833</v>
      </c>
    </row>
    <row r="6090" spans="1:4" ht="13.5">
      <c r="A6090" s="148">
        <v>100484</v>
      </c>
      <c r="B6090" s="148" t="s">
        <v>11089</v>
      </c>
      <c r="C6090" s="220" t="s">
        <v>7</v>
      </c>
      <c r="D6090" s="219" t="s">
        <v>34834</v>
      </c>
    </row>
    <row r="6091" spans="1:4" ht="13.5">
      <c r="A6091" s="148">
        <v>100485</v>
      </c>
      <c r="B6091" s="148" t="s">
        <v>11090</v>
      </c>
      <c r="C6091" s="220" t="s">
        <v>7</v>
      </c>
      <c r="D6091" s="219" t="s">
        <v>34835</v>
      </c>
    </row>
    <row r="6092" spans="1:4" ht="13.5">
      <c r="A6092" s="148">
        <v>100486</v>
      </c>
      <c r="B6092" s="148" t="s">
        <v>11091</v>
      </c>
      <c r="C6092" s="220" t="s">
        <v>7</v>
      </c>
      <c r="D6092" s="219" t="s">
        <v>34836</v>
      </c>
    </row>
    <row r="6093" spans="1:4" ht="13.5">
      <c r="A6093" s="148">
        <v>100487</v>
      </c>
      <c r="B6093" s="148" t="s">
        <v>11092</v>
      </c>
      <c r="C6093" s="220" t="s">
        <v>7</v>
      </c>
      <c r="D6093" s="219" t="s">
        <v>34837</v>
      </c>
    </row>
    <row r="6094" spans="1:4" ht="13.5">
      <c r="A6094" s="148">
        <v>100488</v>
      </c>
      <c r="B6094" s="148" t="s">
        <v>11093</v>
      </c>
      <c r="C6094" s="220" t="s">
        <v>7</v>
      </c>
      <c r="D6094" s="219" t="s">
        <v>34838</v>
      </c>
    </row>
    <row r="6095" spans="1:4" ht="13.5">
      <c r="A6095" s="148">
        <v>100489</v>
      </c>
      <c r="B6095" s="148" t="s">
        <v>11094</v>
      </c>
      <c r="C6095" s="220" t="s">
        <v>7</v>
      </c>
      <c r="D6095" s="219" t="s">
        <v>34839</v>
      </c>
    </row>
    <row r="6096" spans="1:4" ht="13.5">
      <c r="A6096" s="148">
        <v>100490</v>
      </c>
      <c r="B6096" s="148" t="s">
        <v>11095</v>
      </c>
      <c r="C6096" s="220" t="s">
        <v>7</v>
      </c>
      <c r="D6096" s="219" t="s">
        <v>34840</v>
      </c>
    </row>
    <row r="6097" spans="1:4" ht="13.5">
      <c r="A6097" s="148">
        <v>100491</v>
      </c>
      <c r="B6097" s="148" t="s">
        <v>11096</v>
      </c>
      <c r="C6097" s="220" t="s">
        <v>7</v>
      </c>
      <c r="D6097" s="219" t="s">
        <v>34841</v>
      </c>
    </row>
    <row r="6098" spans="1:4" ht="13.5">
      <c r="A6098" s="148">
        <v>100492</v>
      </c>
      <c r="B6098" s="148" t="s">
        <v>11097</v>
      </c>
      <c r="C6098" s="220" t="s">
        <v>7</v>
      </c>
      <c r="D6098" s="219" t="s">
        <v>34842</v>
      </c>
    </row>
    <row r="6099" spans="1:4" ht="13.5">
      <c r="A6099" s="148">
        <v>92121</v>
      </c>
      <c r="B6099" s="148" t="s">
        <v>11098</v>
      </c>
      <c r="C6099" s="220" t="s">
        <v>7</v>
      </c>
      <c r="D6099" s="219" t="s">
        <v>31450</v>
      </c>
    </row>
    <row r="6100" spans="1:4" ht="13.5">
      <c r="A6100" s="148">
        <v>92122</v>
      </c>
      <c r="B6100" s="148" t="s">
        <v>11099</v>
      </c>
      <c r="C6100" s="220" t="s">
        <v>7</v>
      </c>
      <c r="D6100" s="219" t="s">
        <v>31408</v>
      </c>
    </row>
    <row r="6101" spans="1:4" ht="13.5">
      <c r="A6101" s="148">
        <v>92123</v>
      </c>
      <c r="B6101" s="148" t="s">
        <v>11100</v>
      </c>
      <c r="C6101" s="220" t="s">
        <v>7</v>
      </c>
      <c r="D6101" s="219" t="s">
        <v>30490</v>
      </c>
    </row>
    <row r="6102" spans="1:4" ht="13.5">
      <c r="A6102" s="148">
        <v>100195</v>
      </c>
      <c r="B6102" s="148" t="s">
        <v>11101</v>
      </c>
      <c r="C6102" s="220" t="s">
        <v>11102</v>
      </c>
      <c r="D6102" s="219" t="s">
        <v>28154</v>
      </c>
    </row>
    <row r="6103" spans="1:4" ht="13.5">
      <c r="A6103" s="148">
        <v>100196</v>
      </c>
      <c r="B6103" s="148" t="s">
        <v>11103</v>
      </c>
      <c r="C6103" s="220" t="s">
        <v>11102</v>
      </c>
      <c r="D6103" s="219" t="s">
        <v>28148</v>
      </c>
    </row>
    <row r="6104" spans="1:4" ht="13.5">
      <c r="A6104" s="148">
        <v>100197</v>
      </c>
      <c r="B6104" s="148" t="s">
        <v>11104</v>
      </c>
      <c r="C6104" s="220" t="s">
        <v>11102</v>
      </c>
      <c r="D6104" s="219" t="s">
        <v>28764</v>
      </c>
    </row>
    <row r="6105" spans="1:4" ht="13.5">
      <c r="A6105" s="148">
        <v>100198</v>
      </c>
      <c r="B6105" s="148" t="s">
        <v>11105</v>
      </c>
      <c r="C6105" s="220" t="s">
        <v>11102</v>
      </c>
      <c r="D6105" s="219" t="s">
        <v>31155</v>
      </c>
    </row>
    <row r="6106" spans="1:4" ht="13.5">
      <c r="A6106" s="148">
        <v>100199</v>
      </c>
      <c r="B6106" s="148" t="s">
        <v>11106</v>
      </c>
      <c r="C6106" s="220" t="s">
        <v>11102</v>
      </c>
      <c r="D6106" s="219" t="s">
        <v>31117</v>
      </c>
    </row>
    <row r="6107" spans="1:4" ht="13.5">
      <c r="A6107" s="148">
        <v>100200</v>
      </c>
      <c r="B6107" s="148" t="s">
        <v>11107</v>
      </c>
      <c r="C6107" s="220" t="s">
        <v>11102</v>
      </c>
      <c r="D6107" s="219" t="s">
        <v>29407</v>
      </c>
    </row>
    <row r="6108" spans="1:4" ht="13.5">
      <c r="A6108" s="148">
        <v>100201</v>
      </c>
      <c r="B6108" s="148" t="s">
        <v>11108</v>
      </c>
      <c r="C6108" s="220" t="s">
        <v>11102</v>
      </c>
      <c r="D6108" s="219" t="s">
        <v>34843</v>
      </c>
    </row>
    <row r="6109" spans="1:4" ht="13.5">
      <c r="A6109" s="148">
        <v>100202</v>
      </c>
      <c r="B6109" s="148" t="s">
        <v>11109</v>
      </c>
      <c r="C6109" s="220" t="s">
        <v>11102</v>
      </c>
      <c r="D6109" s="219" t="s">
        <v>31332</v>
      </c>
    </row>
    <row r="6110" spans="1:4" ht="13.5">
      <c r="A6110" s="148">
        <v>100203</v>
      </c>
      <c r="B6110" s="148" t="s">
        <v>11110</v>
      </c>
      <c r="C6110" s="220" t="s">
        <v>11102</v>
      </c>
      <c r="D6110" s="219" t="s">
        <v>28271</v>
      </c>
    </row>
    <row r="6111" spans="1:4" ht="13.5">
      <c r="A6111" s="148">
        <v>100204</v>
      </c>
      <c r="B6111" s="148" t="s">
        <v>11111</v>
      </c>
      <c r="C6111" s="220" t="s">
        <v>11102</v>
      </c>
      <c r="D6111" s="219" t="s">
        <v>28263</v>
      </c>
    </row>
    <row r="6112" spans="1:4" ht="13.5">
      <c r="A6112" s="148">
        <v>100205</v>
      </c>
      <c r="B6112" s="148" t="s">
        <v>11112</v>
      </c>
      <c r="C6112" s="220" t="s">
        <v>10340</v>
      </c>
      <c r="D6112" s="219" t="s">
        <v>34844</v>
      </c>
    </row>
    <row r="6113" spans="1:4" ht="13.5">
      <c r="A6113" s="148">
        <v>100206</v>
      </c>
      <c r="B6113" s="148" t="s">
        <v>11113</v>
      </c>
      <c r="C6113" s="220" t="s">
        <v>10340</v>
      </c>
      <c r="D6113" s="219" t="s">
        <v>34845</v>
      </c>
    </row>
    <row r="6114" spans="1:4" ht="13.5">
      <c r="A6114" s="148">
        <v>100207</v>
      </c>
      <c r="B6114" s="148" t="s">
        <v>11114</v>
      </c>
      <c r="C6114" s="220" t="s">
        <v>10340</v>
      </c>
      <c r="D6114" s="219" t="s">
        <v>34846</v>
      </c>
    </row>
    <row r="6115" spans="1:4" ht="13.5">
      <c r="A6115" s="148">
        <v>100208</v>
      </c>
      <c r="B6115" s="148" t="s">
        <v>11115</v>
      </c>
      <c r="C6115" s="220" t="s">
        <v>11116</v>
      </c>
      <c r="D6115" s="219" t="s">
        <v>33592</v>
      </c>
    </row>
    <row r="6116" spans="1:4" ht="13.5">
      <c r="A6116" s="148">
        <v>100209</v>
      </c>
      <c r="B6116" s="148" t="s">
        <v>11117</v>
      </c>
      <c r="C6116" s="220" t="s">
        <v>11116</v>
      </c>
      <c r="D6116" s="219" t="s">
        <v>27022</v>
      </c>
    </row>
    <row r="6117" spans="1:4" ht="13.5">
      <c r="A6117" s="148">
        <v>100210</v>
      </c>
      <c r="B6117" s="148" t="s">
        <v>11118</v>
      </c>
      <c r="C6117" s="220" t="s">
        <v>11116</v>
      </c>
      <c r="D6117" s="219" t="s">
        <v>29991</v>
      </c>
    </row>
    <row r="6118" spans="1:4" ht="13.5">
      <c r="A6118" s="148">
        <v>100211</v>
      </c>
      <c r="B6118" s="148" t="s">
        <v>11119</v>
      </c>
      <c r="C6118" s="220" t="s">
        <v>11116</v>
      </c>
      <c r="D6118" s="219" t="s">
        <v>31342</v>
      </c>
    </row>
    <row r="6119" spans="1:4" ht="13.5">
      <c r="A6119" s="148">
        <v>100212</v>
      </c>
      <c r="B6119" s="148" t="s">
        <v>11120</v>
      </c>
      <c r="C6119" s="220" t="s">
        <v>11116</v>
      </c>
      <c r="D6119" s="219" t="s">
        <v>26345</v>
      </c>
    </row>
    <row r="6120" spans="1:4" ht="13.5">
      <c r="A6120" s="148">
        <v>100213</v>
      </c>
      <c r="B6120" s="148" t="s">
        <v>11121</v>
      </c>
      <c r="C6120" s="220" t="s">
        <v>11116</v>
      </c>
      <c r="D6120" s="219" t="s">
        <v>28195</v>
      </c>
    </row>
    <row r="6121" spans="1:4" ht="13.5">
      <c r="A6121" s="148">
        <v>100214</v>
      </c>
      <c r="B6121" s="148" t="s">
        <v>11122</v>
      </c>
      <c r="C6121" s="220" t="s">
        <v>11116</v>
      </c>
      <c r="D6121" s="219" t="s">
        <v>27331</v>
      </c>
    </row>
    <row r="6122" spans="1:4" ht="13.5">
      <c r="A6122" s="148">
        <v>100215</v>
      </c>
      <c r="B6122" s="148" t="s">
        <v>11123</v>
      </c>
      <c r="C6122" s="220" t="s">
        <v>11116</v>
      </c>
      <c r="D6122" s="219" t="s">
        <v>26847</v>
      </c>
    </row>
    <row r="6123" spans="1:4" ht="13.5">
      <c r="A6123" s="148">
        <v>100216</v>
      </c>
      <c r="B6123" s="148" t="s">
        <v>11124</v>
      </c>
      <c r="C6123" s="220" t="s">
        <v>11116</v>
      </c>
      <c r="D6123" s="219" t="s">
        <v>29510</v>
      </c>
    </row>
    <row r="6124" spans="1:4" ht="13.5">
      <c r="A6124" s="148">
        <v>100217</v>
      </c>
      <c r="B6124" s="148" t="s">
        <v>11125</v>
      </c>
      <c r="C6124" s="220" t="s">
        <v>11116</v>
      </c>
      <c r="D6124" s="219" t="s">
        <v>34847</v>
      </c>
    </row>
    <row r="6125" spans="1:4" ht="13.5">
      <c r="A6125" s="148">
        <v>100218</v>
      </c>
      <c r="B6125" s="148" t="s">
        <v>11126</v>
      </c>
      <c r="C6125" s="220" t="s">
        <v>11116</v>
      </c>
      <c r="D6125" s="219" t="s">
        <v>27346</v>
      </c>
    </row>
    <row r="6126" spans="1:4" ht="13.5">
      <c r="A6126" s="148">
        <v>100219</v>
      </c>
      <c r="B6126" s="148" t="s">
        <v>11127</v>
      </c>
      <c r="C6126" s="220" t="s">
        <v>11116</v>
      </c>
      <c r="D6126" s="219" t="s">
        <v>29225</v>
      </c>
    </row>
    <row r="6127" spans="1:4" ht="13.5">
      <c r="A6127" s="148">
        <v>100220</v>
      </c>
      <c r="B6127" s="148" t="s">
        <v>11128</v>
      </c>
      <c r="C6127" s="220" t="s">
        <v>11129</v>
      </c>
      <c r="D6127" s="219" t="s">
        <v>34848</v>
      </c>
    </row>
    <row r="6128" spans="1:4" ht="13.5">
      <c r="A6128" s="148">
        <v>100221</v>
      </c>
      <c r="B6128" s="148" t="s">
        <v>11130</v>
      </c>
      <c r="C6128" s="220" t="s">
        <v>11129</v>
      </c>
      <c r="D6128" s="219" t="s">
        <v>28822</v>
      </c>
    </row>
    <row r="6129" spans="1:4" ht="13.5">
      <c r="A6129" s="148">
        <v>100222</v>
      </c>
      <c r="B6129" s="148" t="s">
        <v>11131</v>
      </c>
      <c r="C6129" s="220" t="s">
        <v>11129</v>
      </c>
      <c r="D6129" s="219" t="s">
        <v>29680</v>
      </c>
    </row>
    <row r="6130" spans="1:4" ht="13.5">
      <c r="A6130" s="148">
        <v>100223</v>
      </c>
      <c r="B6130" s="148" t="s">
        <v>11132</v>
      </c>
      <c r="C6130" s="220" t="s">
        <v>11129</v>
      </c>
      <c r="D6130" s="219" t="s">
        <v>34849</v>
      </c>
    </row>
    <row r="6131" spans="1:4" ht="13.5">
      <c r="A6131" s="148">
        <v>100224</v>
      </c>
      <c r="B6131" s="148" t="s">
        <v>11133</v>
      </c>
      <c r="C6131" s="220" t="s">
        <v>11129</v>
      </c>
      <c r="D6131" s="219" t="s">
        <v>34847</v>
      </c>
    </row>
    <row r="6132" spans="1:4" ht="13.5">
      <c r="A6132" s="148">
        <v>100225</v>
      </c>
      <c r="B6132" s="148" t="s">
        <v>11134</v>
      </c>
      <c r="C6132" s="220" t="s">
        <v>11135</v>
      </c>
      <c r="D6132" s="219" t="s">
        <v>26440</v>
      </c>
    </row>
    <row r="6133" spans="1:4" ht="13.5">
      <c r="A6133" s="148">
        <v>100226</v>
      </c>
      <c r="B6133" s="148" t="s">
        <v>11136</v>
      </c>
      <c r="C6133" s="220" t="s">
        <v>11135</v>
      </c>
      <c r="D6133" s="219" t="s">
        <v>26931</v>
      </c>
    </row>
    <row r="6134" spans="1:4" ht="13.5">
      <c r="A6134" s="148">
        <v>100227</v>
      </c>
      <c r="B6134" s="148" t="s">
        <v>11137</v>
      </c>
      <c r="C6134" s="220" t="s">
        <v>11135</v>
      </c>
      <c r="D6134" s="219" t="s">
        <v>31373</v>
      </c>
    </row>
    <row r="6135" spans="1:4" ht="13.5">
      <c r="A6135" s="148">
        <v>100228</v>
      </c>
      <c r="B6135" s="148" t="s">
        <v>11138</v>
      </c>
      <c r="C6135" s="220" t="s">
        <v>11135</v>
      </c>
      <c r="D6135" s="219" t="s">
        <v>34850</v>
      </c>
    </row>
    <row r="6136" spans="1:4" ht="13.5">
      <c r="A6136" s="148">
        <v>100229</v>
      </c>
      <c r="B6136" s="148" t="s">
        <v>11139</v>
      </c>
      <c r="C6136" s="220" t="s">
        <v>3</v>
      </c>
      <c r="D6136" s="219" t="s">
        <v>28265</v>
      </c>
    </row>
    <row r="6137" spans="1:4" ht="13.5">
      <c r="A6137" s="148">
        <v>100230</v>
      </c>
      <c r="B6137" s="148" t="s">
        <v>11140</v>
      </c>
      <c r="C6137" s="220" t="s">
        <v>3</v>
      </c>
      <c r="D6137" s="219" t="s">
        <v>31209</v>
      </c>
    </row>
    <row r="6138" spans="1:4" ht="13.5">
      <c r="A6138" s="148">
        <v>100231</v>
      </c>
      <c r="B6138" s="148" t="s">
        <v>11141</v>
      </c>
      <c r="C6138" s="220" t="s">
        <v>3</v>
      </c>
      <c r="D6138" s="219" t="s">
        <v>29209</v>
      </c>
    </row>
    <row r="6139" spans="1:4" ht="13.5">
      <c r="A6139" s="148">
        <v>100232</v>
      </c>
      <c r="B6139" s="148" t="s">
        <v>11142</v>
      </c>
      <c r="C6139" s="220" t="s">
        <v>2</v>
      </c>
      <c r="D6139" s="219" t="s">
        <v>28187</v>
      </c>
    </row>
    <row r="6140" spans="1:4" ht="13.5">
      <c r="A6140" s="148">
        <v>100233</v>
      </c>
      <c r="B6140" s="148" t="s">
        <v>11143</v>
      </c>
      <c r="C6140" s="220" t="s">
        <v>2</v>
      </c>
      <c r="D6140" s="219" t="s">
        <v>29216</v>
      </c>
    </row>
    <row r="6141" spans="1:4" ht="13.5">
      <c r="A6141" s="148">
        <v>100234</v>
      </c>
      <c r="B6141" s="148" t="s">
        <v>11144</v>
      </c>
      <c r="C6141" s="220" t="s">
        <v>4</v>
      </c>
      <c r="D6141" s="219" t="s">
        <v>31132</v>
      </c>
    </row>
    <row r="6142" spans="1:4" ht="13.5">
      <c r="A6142" s="148">
        <v>100235</v>
      </c>
      <c r="B6142" s="148" t="s">
        <v>11145</v>
      </c>
      <c r="C6142" s="220" t="s">
        <v>10</v>
      </c>
      <c r="D6142" s="219" t="s">
        <v>29209</v>
      </c>
    </row>
    <row r="6143" spans="1:4" ht="13.5">
      <c r="A6143" s="148">
        <v>100236</v>
      </c>
      <c r="B6143" s="148" t="s">
        <v>11146</v>
      </c>
      <c r="C6143" s="220" t="s">
        <v>11147</v>
      </c>
      <c r="D6143" s="219" t="s">
        <v>28541</v>
      </c>
    </row>
    <row r="6144" spans="1:4" ht="13.5">
      <c r="A6144" s="148">
        <v>100237</v>
      </c>
      <c r="B6144" s="148" t="s">
        <v>11148</v>
      </c>
      <c r="C6144" s="220" t="s">
        <v>11147</v>
      </c>
      <c r="D6144" s="219" t="s">
        <v>34446</v>
      </c>
    </row>
    <row r="6145" spans="1:4" ht="13.5">
      <c r="A6145" s="148">
        <v>100238</v>
      </c>
      <c r="B6145" s="148" t="s">
        <v>11149</v>
      </c>
      <c r="C6145" s="220" t="s">
        <v>11147</v>
      </c>
      <c r="D6145" s="219" t="s">
        <v>27974</v>
      </c>
    </row>
    <row r="6146" spans="1:4" ht="13.5">
      <c r="A6146" s="148">
        <v>100239</v>
      </c>
      <c r="B6146" s="148" t="s">
        <v>11150</v>
      </c>
      <c r="C6146" s="220" t="s">
        <v>11147</v>
      </c>
      <c r="D6146" s="219" t="s">
        <v>26855</v>
      </c>
    </row>
    <row r="6147" spans="1:4" ht="13.5">
      <c r="A6147" s="148">
        <v>100240</v>
      </c>
      <c r="B6147" s="148" t="s">
        <v>11151</v>
      </c>
      <c r="C6147" s="220" t="s">
        <v>11147</v>
      </c>
      <c r="D6147" s="219" t="s">
        <v>27305</v>
      </c>
    </row>
    <row r="6148" spans="1:4" ht="13.5">
      <c r="A6148" s="148">
        <v>100241</v>
      </c>
      <c r="B6148" s="148" t="s">
        <v>11152</v>
      </c>
      <c r="C6148" s="220" t="s">
        <v>11147</v>
      </c>
      <c r="D6148" s="219" t="s">
        <v>26855</v>
      </c>
    </row>
    <row r="6149" spans="1:4" ht="13.5">
      <c r="A6149" s="148">
        <v>100242</v>
      </c>
      <c r="B6149" s="148" t="s">
        <v>11153</v>
      </c>
      <c r="C6149" s="220" t="s">
        <v>11147</v>
      </c>
      <c r="D6149" s="219" t="s">
        <v>34851</v>
      </c>
    </row>
    <row r="6150" spans="1:4" ht="13.5">
      <c r="A6150" s="148">
        <v>100243</v>
      </c>
      <c r="B6150" s="148" t="s">
        <v>11154</v>
      </c>
      <c r="C6150" s="220" t="s">
        <v>11147</v>
      </c>
      <c r="D6150" s="219" t="s">
        <v>34852</v>
      </c>
    </row>
    <row r="6151" spans="1:4" ht="13.5">
      <c r="A6151" s="148">
        <v>100244</v>
      </c>
      <c r="B6151" s="148" t="s">
        <v>11155</v>
      </c>
      <c r="C6151" s="220" t="s">
        <v>11147</v>
      </c>
      <c r="D6151" s="219" t="s">
        <v>27305</v>
      </c>
    </row>
    <row r="6152" spans="1:4" ht="13.5">
      <c r="A6152" s="148">
        <v>100245</v>
      </c>
      <c r="B6152" s="148" t="s">
        <v>11156</v>
      </c>
      <c r="C6152" s="220" t="s">
        <v>11147</v>
      </c>
      <c r="D6152" s="219" t="s">
        <v>34853</v>
      </c>
    </row>
    <row r="6153" spans="1:4" ht="13.5">
      <c r="A6153" s="148">
        <v>100246</v>
      </c>
      <c r="B6153" s="148" t="s">
        <v>11157</v>
      </c>
      <c r="C6153" s="220" t="s">
        <v>11147</v>
      </c>
      <c r="D6153" s="219" t="s">
        <v>28304</v>
      </c>
    </row>
    <row r="6154" spans="1:4" ht="13.5">
      <c r="A6154" s="148">
        <v>100247</v>
      </c>
      <c r="B6154" s="148" t="s">
        <v>11158</v>
      </c>
      <c r="C6154" s="220" t="s">
        <v>11147</v>
      </c>
      <c r="D6154" s="219" t="s">
        <v>34446</v>
      </c>
    </row>
    <row r="6155" spans="1:4" ht="13.5">
      <c r="A6155" s="148">
        <v>100248</v>
      </c>
      <c r="B6155" s="148" t="s">
        <v>11159</v>
      </c>
      <c r="C6155" s="220" t="s">
        <v>11147</v>
      </c>
      <c r="D6155" s="219" t="s">
        <v>27582</v>
      </c>
    </row>
    <row r="6156" spans="1:4" ht="13.5">
      <c r="A6156" s="148">
        <v>100249</v>
      </c>
      <c r="B6156" s="148" t="s">
        <v>11160</v>
      </c>
      <c r="C6156" s="220" t="s">
        <v>11147</v>
      </c>
      <c r="D6156" s="219" t="s">
        <v>28304</v>
      </c>
    </row>
    <row r="6157" spans="1:4" ht="13.5">
      <c r="A6157" s="148">
        <v>100250</v>
      </c>
      <c r="B6157" s="148" t="s">
        <v>11161</v>
      </c>
      <c r="C6157" s="220" t="s">
        <v>11147</v>
      </c>
      <c r="D6157" s="219" t="s">
        <v>34854</v>
      </c>
    </row>
    <row r="6158" spans="1:4" ht="13.5">
      <c r="A6158" s="148">
        <v>100251</v>
      </c>
      <c r="B6158" s="148" t="s">
        <v>11162</v>
      </c>
      <c r="C6158" s="220" t="s">
        <v>11147</v>
      </c>
      <c r="D6158" s="219" t="s">
        <v>27582</v>
      </c>
    </row>
    <row r="6159" spans="1:4" ht="13.5">
      <c r="A6159" s="148">
        <v>100252</v>
      </c>
      <c r="B6159" s="148" t="s">
        <v>11163</v>
      </c>
      <c r="C6159" s="220" t="s">
        <v>11147</v>
      </c>
      <c r="D6159" s="219" t="s">
        <v>34851</v>
      </c>
    </row>
    <row r="6160" spans="1:4" ht="13.5">
      <c r="A6160" s="148">
        <v>100253</v>
      </c>
      <c r="B6160" s="148" t="s">
        <v>11164</v>
      </c>
      <c r="C6160" s="220" t="s">
        <v>11147</v>
      </c>
      <c r="D6160" s="219" t="s">
        <v>34612</v>
      </c>
    </row>
    <row r="6161" spans="1:4" ht="13.5">
      <c r="A6161" s="148">
        <v>100254</v>
      </c>
      <c r="B6161" s="148" t="s">
        <v>11165</v>
      </c>
      <c r="C6161" s="220" t="s">
        <v>11147</v>
      </c>
      <c r="D6161" s="219" t="s">
        <v>28218</v>
      </c>
    </row>
    <row r="6162" spans="1:4" ht="13.5">
      <c r="A6162" s="148">
        <v>100255</v>
      </c>
      <c r="B6162" s="148" t="s">
        <v>11166</v>
      </c>
      <c r="C6162" s="220" t="s">
        <v>11147</v>
      </c>
      <c r="D6162" s="219" t="s">
        <v>28914</v>
      </c>
    </row>
    <row r="6163" spans="1:4" ht="13.5">
      <c r="A6163" s="148">
        <v>100256</v>
      </c>
      <c r="B6163" s="148" t="s">
        <v>11167</v>
      </c>
      <c r="C6163" s="220" t="s">
        <v>11147</v>
      </c>
      <c r="D6163" s="219" t="s">
        <v>28524</v>
      </c>
    </row>
    <row r="6164" spans="1:4" ht="13.5">
      <c r="A6164" s="148">
        <v>100257</v>
      </c>
      <c r="B6164" s="148" t="s">
        <v>11168</v>
      </c>
      <c r="C6164" s="220" t="s">
        <v>11147</v>
      </c>
      <c r="D6164" s="219" t="s">
        <v>27974</v>
      </c>
    </row>
    <row r="6165" spans="1:4" ht="13.5">
      <c r="A6165" s="148">
        <v>100258</v>
      </c>
      <c r="B6165" s="148" t="s">
        <v>11169</v>
      </c>
      <c r="C6165" s="220" t="s">
        <v>11147</v>
      </c>
      <c r="D6165" s="219" t="s">
        <v>28914</v>
      </c>
    </row>
    <row r="6166" spans="1:4" ht="13.5">
      <c r="A6166" s="148">
        <v>100259</v>
      </c>
      <c r="B6166" s="148" t="s">
        <v>11170</v>
      </c>
      <c r="C6166" s="220" t="s">
        <v>11147</v>
      </c>
      <c r="D6166" s="219" t="s">
        <v>34612</v>
      </c>
    </row>
    <row r="6167" spans="1:4" ht="13.5">
      <c r="A6167" s="148">
        <v>100260</v>
      </c>
      <c r="B6167" s="148" t="s">
        <v>11171</v>
      </c>
      <c r="C6167" s="220" t="s">
        <v>11102</v>
      </c>
      <c r="D6167" s="219" t="s">
        <v>34855</v>
      </c>
    </row>
    <row r="6168" spans="1:4" ht="13.5">
      <c r="A6168" s="148">
        <v>100261</v>
      </c>
      <c r="B6168" s="148" t="s">
        <v>11172</v>
      </c>
      <c r="C6168" s="220" t="s">
        <v>11102</v>
      </c>
      <c r="D6168" s="219" t="s">
        <v>27019</v>
      </c>
    </row>
    <row r="6169" spans="1:4" ht="13.5">
      <c r="A6169" s="148">
        <v>100262</v>
      </c>
      <c r="B6169" s="148" t="s">
        <v>11173</v>
      </c>
      <c r="C6169" s="220" t="s">
        <v>11102</v>
      </c>
      <c r="D6169" s="219" t="s">
        <v>30000</v>
      </c>
    </row>
    <row r="6170" spans="1:4" ht="13.5">
      <c r="A6170" s="148">
        <v>100263</v>
      </c>
      <c r="B6170" s="148" t="s">
        <v>11174</v>
      </c>
      <c r="C6170" s="220" t="s">
        <v>11102</v>
      </c>
      <c r="D6170" s="219" t="s">
        <v>26439</v>
      </c>
    </row>
    <row r="6171" spans="1:4" ht="13.5">
      <c r="A6171" s="148">
        <v>100264</v>
      </c>
      <c r="B6171" s="148" t="s">
        <v>11175</v>
      </c>
      <c r="C6171" s="220" t="s">
        <v>11129</v>
      </c>
      <c r="D6171" s="219" t="s">
        <v>34856</v>
      </c>
    </row>
    <row r="6172" spans="1:4" ht="13.5">
      <c r="A6172" s="148">
        <v>100265</v>
      </c>
      <c r="B6172" s="148" t="s">
        <v>11176</v>
      </c>
      <c r="C6172" s="220" t="s">
        <v>4</v>
      </c>
      <c r="D6172" s="219" t="s">
        <v>34857</v>
      </c>
    </row>
    <row r="6173" spans="1:4" ht="13.5">
      <c r="A6173" s="148">
        <v>100266</v>
      </c>
      <c r="B6173" s="148" t="s">
        <v>11177</v>
      </c>
      <c r="C6173" s="220" t="s">
        <v>11116</v>
      </c>
      <c r="D6173" s="219" t="s">
        <v>31170</v>
      </c>
    </row>
    <row r="6174" spans="1:4" ht="13.5">
      <c r="A6174" s="148">
        <v>100267</v>
      </c>
      <c r="B6174" s="148" t="s">
        <v>11178</v>
      </c>
      <c r="C6174" s="220" t="s">
        <v>2</v>
      </c>
      <c r="D6174" s="219" t="s">
        <v>27091</v>
      </c>
    </row>
    <row r="6175" spans="1:4" ht="13.5">
      <c r="A6175" s="148">
        <v>100268</v>
      </c>
      <c r="B6175" s="148" t="s">
        <v>11179</v>
      </c>
      <c r="C6175" s="220" t="s">
        <v>11116</v>
      </c>
      <c r="D6175" s="219" t="s">
        <v>31170</v>
      </c>
    </row>
    <row r="6176" spans="1:4" ht="13.5">
      <c r="A6176" s="148">
        <v>100269</v>
      </c>
      <c r="B6176" s="148" t="s">
        <v>11180</v>
      </c>
      <c r="C6176" s="220" t="s">
        <v>2</v>
      </c>
      <c r="D6176" s="219" t="s">
        <v>27091</v>
      </c>
    </row>
    <row r="6177" spans="1:4" ht="13.5">
      <c r="A6177" s="148">
        <v>100270</v>
      </c>
      <c r="B6177" s="148" t="s">
        <v>11181</v>
      </c>
      <c r="C6177" s="220" t="s">
        <v>11116</v>
      </c>
      <c r="D6177" s="219" t="s">
        <v>34858</v>
      </c>
    </row>
    <row r="6178" spans="1:4" ht="13.5">
      <c r="A6178" s="148">
        <v>100271</v>
      </c>
      <c r="B6178" s="148" t="s">
        <v>11182</v>
      </c>
      <c r="C6178" s="220" t="s">
        <v>11129</v>
      </c>
      <c r="D6178" s="219" t="s">
        <v>33202</v>
      </c>
    </row>
    <row r="6179" spans="1:4" ht="13.5">
      <c r="A6179" s="148">
        <v>100272</v>
      </c>
      <c r="B6179" s="148" t="s">
        <v>11183</v>
      </c>
      <c r="C6179" s="220" t="s">
        <v>4</v>
      </c>
      <c r="D6179" s="219" t="s">
        <v>34859</v>
      </c>
    </row>
    <row r="6180" spans="1:4" ht="13.5">
      <c r="A6180" s="148">
        <v>100273</v>
      </c>
      <c r="B6180" s="148" t="s">
        <v>11184</v>
      </c>
      <c r="C6180" s="220" t="s">
        <v>11102</v>
      </c>
      <c r="D6180" s="219" t="s">
        <v>33823</v>
      </c>
    </row>
    <row r="6181" spans="1:4" ht="13.5">
      <c r="A6181" s="148">
        <v>100274</v>
      </c>
      <c r="B6181" s="148" t="s">
        <v>11185</v>
      </c>
      <c r="C6181" s="220" t="s">
        <v>11129</v>
      </c>
      <c r="D6181" s="219" t="s">
        <v>34860</v>
      </c>
    </row>
    <row r="6182" spans="1:4" ht="13.5">
      <c r="A6182" s="148">
        <v>100275</v>
      </c>
      <c r="B6182" s="148" t="s">
        <v>11186</v>
      </c>
      <c r="C6182" s="220" t="s">
        <v>11129</v>
      </c>
      <c r="D6182" s="219" t="s">
        <v>27548</v>
      </c>
    </row>
    <row r="6183" spans="1:4" ht="13.5">
      <c r="A6183" s="148">
        <v>100276</v>
      </c>
      <c r="B6183" s="148" t="s">
        <v>11187</v>
      </c>
      <c r="C6183" s="220" t="s">
        <v>11129</v>
      </c>
      <c r="D6183" s="219" t="s">
        <v>32464</v>
      </c>
    </row>
    <row r="6184" spans="1:4" ht="13.5">
      <c r="A6184" s="148">
        <v>100277</v>
      </c>
      <c r="B6184" s="148" t="s">
        <v>11188</v>
      </c>
      <c r="C6184" s="220" t="s">
        <v>11129</v>
      </c>
      <c r="D6184" s="219" t="s">
        <v>28092</v>
      </c>
    </row>
    <row r="6185" spans="1:4" ht="13.5">
      <c r="A6185" s="148">
        <v>100278</v>
      </c>
      <c r="B6185" s="148" t="s">
        <v>11189</v>
      </c>
      <c r="C6185" s="220" t="s">
        <v>11116</v>
      </c>
      <c r="D6185" s="219" t="s">
        <v>34861</v>
      </c>
    </row>
    <row r="6186" spans="1:4" ht="13.5">
      <c r="A6186" s="148">
        <v>100279</v>
      </c>
      <c r="B6186" s="148" t="s">
        <v>11190</v>
      </c>
      <c r="C6186" s="220" t="s">
        <v>2</v>
      </c>
      <c r="D6186" s="219" t="s">
        <v>28260</v>
      </c>
    </row>
    <row r="6187" spans="1:4" ht="13.5">
      <c r="A6187" s="148">
        <v>100280</v>
      </c>
      <c r="B6187" s="148" t="s">
        <v>11191</v>
      </c>
      <c r="C6187" s="220" t="s">
        <v>11116</v>
      </c>
      <c r="D6187" s="219" t="s">
        <v>32283</v>
      </c>
    </row>
    <row r="6188" spans="1:4" ht="13.5">
      <c r="A6188" s="148">
        <v>100281</v>
      </c>
      <c r="B6188" s="148" t="s">
        <v>11192</v>
      </c>
      <c r="C6188" s="220" t="s">
        <v>11116</v>
      </c>
      <c r="D6188" s="219" t="s">
        <v>26726</v>
      </c>
    </row>
    <row r="6189" spans="1:4" ht="13.5">
      <c r="A6189" s="148">
        <v>100282</v>
      </c>
      <c r="B6189" s="148" t="s">
        <v>11193</v>
      </c>
      <c r="C6189" s="220" t="s">
        <v>11129</v>
      </c>
      <c r="D6189" s="219" t="s">
        <v>34862</v>
      </c>
    </row>
    <row r="6190" spans="1:4" ht="13.5">
      <c r="A6190" s="148">
        <v>100283</v>
      </c>
      <c r="B6190" s="148" t="s">
        <v>11194</v>
      </c>
      <c r="C6190" s="220" t="s">
        <v>11129</v>
      </c>
      <c r="D6190" s="219" t="s">
        <v>33262</v>
      </c>
    </row>
    <row r="6191" spans="1:4" ht="13.5">
      <c r="A6191" s="148">
        <v>100284</v>
      </c>
      <c r="B6191" s="148" t="s">
        <v>11195</v>
      </c>
      <c r="C6191" s="220" t="s">
        <v>11129</v>
      </c>
      <c r="D6191" s="219" t="s">
        <v>26928</v>
      </c>
    </row>
    <row r="6192" spans="1:4" ht="13.5">
      <c r="A6192" s="148">
        <v>100285</v>
      </c>
      <c r="B6192" s="148" t="s">
        <v>11196</v>
      </c>
      <c r="C6192" s="220" t="s">
        <v>11147</v>
      </c>
      <c r="D6192" s="219" t="s">
        <v>34863</v>
      </c>
    </row>
    <row r="6193" spans="1:4" ht="13.5">
      <c r="A6193" s="148">
        <v>100286</v>
      </c>
      <c r="B6193" s="148" t="s">
        <v>11197</v>
      </c>
      <c r="C6193" s="220" t="s">
        <v>11147</v>
      </c>
      <c r="D6193" s="219" t="s">
        <v>34120</v>
      </c>
    </row>
    <row r="6194" spans="1:4" ht="13.5">
      <c r="A6194" s="148">
        <v>100287</v>
      </c>
      <c r="B6194" s="148" t="s">
        <v>11198</v>
      </c>
      <c r="C6194" s="220" t="s">
        <v>11147</v>
      </c>
      <c r="D6194" s="219" t="s">
        <v>27582</v>
      </c>
    </row>
    <row r="6195" spans="1:4" ht="13.5">
      <c r="A6195" s="148">
        <v>99802</v>
      </c>
      <c r="B6195" s="148" t="s">
        <v>11199</v>
      </c>
      <c r="C6195" s="220" t="s">
        <v>4</v>
      </c>
      <c r="D6195" s="219" t="s">
        <v>26724</v>
      </c>
    </row>
    <row r="6196" spans="1:4" ht="13.5">
      <c r="A6196" s="148">
        <v>99803</v>
      </c>
      <c r="B6196" s="148" t="s">
        <v>11200</v>
      </c>
      <c r="C6196" s="220" t="s">
        <v>4</v>
      </c>
      <c r="D6196" s="219" t="s">
        <v>26386</v>
      </c>
    </row>
    <row r="6197" spans="1:4" ht="13.5">
      <c r="A6197" s="148">
        <v>99805</v>
      </c>
      <c r="B6197" s="148" t="s">
        <v>11201</v>
      </c>
      <c r="C6197" s="220" t="s">
        <v>4</v>
      </c>
      <c r="D6197" s="219" t="s">
        <v>34864</v>
      </c>
    </row>
    <row r="6198" spans="1:4" ht="13.5">
      <c r="A6198" s="148">
        <v>99806</v>
      </c>
      <c r="B6198" s="148" t="s">
        <v>11202</v>
      </c>
      <c r="C6198" s="220" t="s">
        <v>4</v>
      </c>
      <c r="D6198" s="219" t="s">
        <v>26394</v>
      </c>
    </row>
    <row r="6199" spans="1:4" ht="13.5">
      <c r="A6199" s="148">
        <v>99808</v>
      </c>
      <c r="B6199" s="148" t="s">
        <v>11203</v>
      </c>
      <c r="C6199" s="220" t="s">
        <v>4</v>
      </c>
      <c r="D6199" s="219" t="s">
        <v>34865</v>
      </c>
    </row>
    <row r="6200" spans="1:4" ht="13.5">
      <c r="A6200" s="148">
        <v>99809</v>
      </c>
      <c r="B6200" s="148" t="s">
        <v>11204</v>
      </c>
      <c r="C6200" s="220" t="s">
        <v>4</v>
      </c>
      <c r="D6200" s="219" t="s">
        <v>27941</v>
      </c>
    </row>
    <row r="6201" spans="1:4" ht="13.5">
      <c r="A6201" s="148">
        <v>99811</v>
      </c>
      <c r="B6201" s="148" t="s">
        <v>11205</v>
      </c>
      <c r="C6201" s="220" t="s">
        <v>4</v>
      </c>
      <c r="D6201" s="219" t="s">
        <v>28927</v>
      </c>
    </row>
    <row r="6202" spans="1:4" ht="13.5">
      <c r="A6202" s="148">
        <v>99812</v>
      </c>
      <c r="B6202" s="148" t="s">
        <v>11206</v>
      </c>
      <c r="C6202" s="220" t="s">
        <v>4</v>
      </c>
      <c r="D6202" s="219" t="s">
        <v>28149</v>
      </c>
    </row>
    <row r="6203" spans="1:4" ht="13.5">
      <c r="A6203" s="148">
        <v>99814</v>
      </c>
      <c r="B6203" s="148" t="s">
        <v>11207</v>
      </c>
      <c r="C6203" s="220" t="s">
        <v>4</v>
      </c>
      <c r="D6203" s="219" t="s">
        <v>28092</v>
      </c>
    </row>
    <row r="6204" spans="1:4" ht="13.5">
      <c r="A6204" s="148">
        <v>99822</v>
      </c>
      <c r="B6204" s="148" t="s">
        <v>11208</v>
      </c>
      <c r="C6204" s="220" t="s">
        <v>4</v>
      </c>
      <c r="D6204" s="219" t="s">
        <v>31373</v>
      </c>
    </row>
    <row r="6205" spans="1:4" ht="13.5">
      <c r="A6205" s="148">
        <v>99826</v>
      </c>
      <c r="B6205" s="148" t="s">
        <v>11209</v>
      </c>
      <c r="C6205" s="220" t="s">
        <v>4</v>
      </c>
      <c r="D6205" s="219" t="s">
        <v>28671</v>
      </c>
    </row>
    <row r="6206" spans="1:4" ht="13.5">
      <c r="A6206" s="148">
        <v>97010</v>
      </c>
      <c r="B6206" s="148" t="s">
        <v>11210</v>
      </c>
      <c r="C6206" s="220" t="s">
        <v>1</v>
      </c>
      <c r="D6206" s="219" t="s">
        <v>34866</v>
      </c>
    </row>
    <row r="6207" spans="1:4" ht="13.5">
      <c r="A6207" s="148">
        <v>97011</v>
      </c>
      <c r="B6207" s="148" t="s">
        <v>11211</v>
      </c>
      <c r="C6207" s="220" t="s">
        <v>1</v>
      </c>
      <c r="D6207" s="219" t="s">
        <v>32037</v>
      </c>
    </row>
    <row r="6208" spans="1:4" ht="13.5">
      <c r="A6208" s="148">
        <v>97012</v>
      </c>
      <c r="B6208" s="148" t="s">
        <v>11212</v>
      </c>
      <c r="C6208" s="220" t="s">
        <v>1</v>
      </c>
      <c r="D6208" s="219" t="s">
        <v>34867</v>
      </c>
    </row>
    <row r="6209" spans="1:4" ht="13.5">
      <c r="A6209" s="148">
        <v>97013</v>
      </c>
      <c r="B6209" s="148" t="s">
        <v>11213</v>
      </c>
      <c r="C6209" s="220" t="s">
        <v>1</v>
      </c>
      <c r="D6209" s="219" t="s">
        <v>28335</v>
      </c>
    </row>
    <row r="6210" spans="1:4" ht="13.5">
      <c r="A6210" s="148">
        <v>97014</v>
      </c>
      <c r="B6210" s="148" t="s">
        <v>11214</v>
      </c>
      <c r="C6210" s="220" t="s">
        <v>1</v>
      </c>
      <c r="D6210" s="219" t="s">
        <v>34868</v>
      </c>
    </row>
    <row r="6211" spans="1:4" ht="13.5">
      <c r="A6211" s="148">
        <v>97015</v>
      </c>
      <c r="B6211" s="148" t="s">
        <v>11215</v>
      </c>
      <c r="C6211" s="220" t="s">
        <v>1</v>
      </c>
      <c r="D6211" s="219" t="s">
        <v>34869</v>
      </c>
    </row>
    <row r="6212" spans="1:4" ht="13.5">
      <c r="A6212" s="148">
        <v>97016</v>
      </c>
      <c r="B6212" s="148" t="s">
        <v>11216</v>
      </c>
      <c r="C6212" s="220" t="s">
        <v>1</v>
      </c>
      <c r="D6212" s="219" t="s">
        <v>29859</v>
      </c>
    </row>
    <row r="6213" spans="1:4" ht="13.5">
      <c r="A6213" s="148">
        <v>97017</v>
      </c>
      <c r="B6213" s="148" t="s">
        <v>11217</v>
      </c>
      <c r="C6213" s="220" t="s">
        <v>1</v>
      </c>
      <c r="D6213" s="219" t="s">
        <v>31453</v>
      </c>
    </row>
    <row r="6214" spans="1:4" ht="13.5">
      <c r="A6214" s="148">
        <v>97018</v>
      </c>
      <c r="B6214" s="148" t="s">
        <v>11218</v>
      </c>
      <c r="C6214" s="220" t="s">
        <v>1</v>
      </c>
      <c r="D6214" s="219" t="s">
        <v>30814</v>
      </c>
    </row>
    <row r="6215" spans="1:4" ht="13.5">
      <c r="A6215" s="148">
        <v>97031</v>
      </c>
      <c r="B6215" s="148" t="s">
        <v>11219</v>
      </c>
      <c r="C6215" s="220" t="s">
        <v>1</v>
      </c>
      <c r="D6215" s="219" t="s">
        <v>34870</v>
      </c>
    </row>
    <row r="6216" spans="1:4" ht="13.5">
      <c r="A6216" s="148">
        <v>97032</v>
      </c>
      <c r="B6216" s="148" t="s">
        <v>11220</v>
      </c>
      <c r="C6216" s="220" t="s">
        <v>1</v>
      </c>
      <c r="D6216" s="219" t="s">
        <v>32820</v>
      </c>
    </row>
    <row r="6217" spans="1:4" ht="13.5">
      <c r="A6217" s="148">
        <v>97033</v>
      </c>
      <c r="B6217" s="148" t="s">
        <v>11221</v>
      </c>
      <c r="C6217" s="220" t="s">
        <v>1</v>
      </c>
      <c r="D6217" s="219" t="s">
        <v>26806</v>
      </c>
    </row>
    <row r="6218" spans="1:4" ht="13.5">
      <c r="A6218" s="148">
        <v>97034</v>
      </c>
      <c r="B6218" s="148" t="s">
        <v>11222</v>
      </c>
      <c r="C6218" s="220" t="s">
        <v>1</v>
      </c>
      <c r="D6218" s="219" t="s">
        <v>34871</v>
      </c>
    </row>
    <row r="6219" spans="1:4" ht="13.5">
      <c r="A6219" s="148">
        <v>97039</v>
      </c>
      <c r="B6219" s="148" t="s">
        <v>11223</v>
      </c>
      <c r="C6219" s="220" t="s">
        <v>4</v>
      </c>
      <c r="D6219" s="219" t="s">
        <v>34872</v>
      </c>
    </row>
    <row r="6220" spans="1:4" ht="13.5">
      <c r="A6220" s="148">
        <v>97040</v>
      </c>
      <c r="B6220" s="148" t="s">
        <v>11224</v>
      </c>
      <c r="C6220" s="220" t="s">
        <v>4</v>
      </c>
      <c r="D6220" s="219" t="s">
        <v>27076</v>
      </c>
    </row>
    <row r="6221" spans="1:4" ht="13.5">
      <c r="A6221" s="148">
        <v>97041</v>
      </c>
      <c r="B6221" s="148" t="s">
        <v>11225</v>
      </c>
      <c r="C6221" s="220" t="s">
        <v>4</v>
      </c>
      <c r="D6221" s="219" t="s">
        <v>34873</v>
      </c>
    </row>
    <row r="6222" spans="1:4" ht="13.5">
      <c r="A6222" s="148">
        <v>97046</v>
      </c>
      <c r="B6222" s="148" t="s">
        <v>11226</v>
      </c>
      <c r="C6222" s="220" t="s">
        <v>4</v>
      </c>
      <c r="D6222" s="219" t="s">
        <v>31362</v>
      </c>
    </row>
    <row r="6223" spans="1:4" ht="13.5">
      <c r="A6223" s="148">
        <v>97047</v>
      </c>
      <c r="B6223" s="148" t="s">
        <v>11227</v>
      </c>
      <c r="C6223" s="220" t="s">
        <v>4</v>
      </c>
      <c r="D6223" s="219" t="s">
        <v>27264</v>
      </c>
    </row>
    <row r="6224" spans="1:4" ht="13.5">
      <c r="A6224" s="148">
        <v>97048</v>
      </c>
      <c r="B6224" s="148" t="s">
        <v>11228</v>
      </c>
      <c r="C6224" s="220" t="s">
        <v>4</v>
      </c>
      <c r="D6224" s="219" t="s">
        <v>26934</v>
      </c>
    </row>
    <row r="6225" spans="1:4" ht="13.5">
      <c r="A6225" s="148">
        <v>97051</v>
      </c>
      <c r="B6225" s="148" t="s">
        <v>11229</v>
      </c>
      <c r="C6225" s="220" t="s">
        <v>1</v>
      </c>
      <c r="D6225" s="219" t="s">
        <v>27793</v>
      </c>
    </row>
    <row r="6226" spans="1:4" ht="13.5">
      <c r="A6226" s="148">
        <v>97053</v>
      </c>
      <c r="B6226" s="148" t="s">
        <v>11230</v>
      </c>
      <c r="C6226" s="220" t="s">
        <v>1</v>
      </c>
      <c r="D6226" s="219" t="s">
        <v>34874</v>
      </c>
    </row>
    <row r="6227" spans="1:4" ht="13.5">
      <c r="A6227" s="148">
        <v>97054</v>
      </c>
      <c r="B6227" s="148" t="s">
        <v>24145</v>
      </c>
      <c r="C6227" s="220" t="s">
        <v>2</v>
      </c>
      <c r="D6227" s="219" t="s">
        <v>28782</v>
      </c>
    </row>
    <row r="6228" spans="1:4" ht="13.5">
      <c r="A6228" s="148">
        <v>97062</v>
      </c>
      <c r="B6228" s="148" t="s">
        <v>11231</v>
      </c>
      <c r="C6228" s="220" t="s">
        <v>4</v>
      </c>
      <c r="D6228" s="219" t="s">
        <v>26511</v>
      </c>
    </row>
    <row r="6229" spans="1:4" ht="13.5">
      <c r="A6229" s="148">
        <v>97063</v>
      </c>
      <c r="B6229" s="148" t="s">
        <v>11232</v>
      </c>
      <c r="C6229" s="220" t="s">
        <v>4</v>
      </c>
      <c r="D6229" s="219" t="s">
        <v>29681</v>
      </c>
    </row>
    <row r="6230" spans="1:4" ht="13.5">
      <c r="A6230" s="148">
        <v>97064</v>
      </c>
      <c r="B6230" s="148" t="s">
        <v>11233</v>
      </c>
      <c r="C6230" s="220" t="s">
        <v>1</v>
      </c>
      <c r="D6230" s="219" t="s">
        <v>32302</v>
      </c>
    </row>
    <row r="6231" spans="1:4" ht="13.5">
      <c r="A6231" s="148">
        <v>97065</v>
      </c>
      <c r="B6231" s="148" t="s">
        <v>11234</v>
      </c>
      <c r="C6231" s="220" t="s">
        <v>7</v>
      </c>
      <c r="D6231" s="219" t="s">
        <v>34137</v>
      </c>
    </row>
    <row r="6232" spans="1:4" ht="13.5">
      <c r="A6232" s="148">
        <v>97066</v>
      </c>
      <c r="B6232" s="148" t="s">
        <v>11235</v>
      </c>
      <c r="C6232" s="220" t="s">
        <v>4</v>
      </c>
      <c r="D6232" s="219" t="s">
        <v>34875</v>
      </c>
    </row>
    <row r="6233" spans="1:4" ht="13.5">
      <c r="A6233" s="148">
        <v>97067</v>
      </c>
      <c r="B6233" s="148" t="s">
        <v>11236</v>
      </c>
      <c r="C6233" s="220" t="s">
        <v>1</v>
      </c>
      <c r="D6233" s="219" t="s">
        <v>34876</v>
      </c>
    </row>
    <row r="6234" spans="1:4" ht="13.5">
      <c r="A6234" s="148">
        <v>97621</v>
      </c>
      <c r="B6234" s="148" t="s">
        <v>11237</v>
      </c>
      <c r="C6234" s="220" t="s">
        <v>7</v>
      </c>
      <c r="D6234" s="219" t="s">
        <v>34877</v>
      </c>
    </row>
    <row r="6235" spans="1:4" ht="13.5">
      <c r="A6235" s="148">
        <v>97622</v>
      </c>
      <c r="B6235" s="148" t="s">
        <v>11238</v>
      </c>
      <c r="C6235" s="220" t="s">
        <v>7</v>
      </c>
      <c r="D6235" s="219" t="s">
        <v>34878</v>
      </c>
    </row>
    <row r="6236" spans="1:4" ht="13.5">
      <c r="A6236" s="148">
        <v>97623</v>
      </c>
      <c r="B6236" s="148" t="s">
        <v>11239</v>
      </c>
      <c r="C6236" s="220" t="s">
        <v>7</v>
      </c>
      <c r="D6236" s="219" t="s">
        <v>34879</v>
      </c>
    </row>
    <row r="6237" spans="1:4" ht="13.5">
      <c r="A6237" s="148">
        <v>97624</v>
      </c>
      <c r="B6237" s="148" t="s">
        <v>11240</v>
      </c>
      <c r="C6237" s="220" t="s">
        <v>7</v>
      </c>
      <c r="D6237" s="219" t="s">
        <v>34880</v>
      </c>
    </row>
    <row r="6238" spans="1:4" ht="13.5">
      <c r="A6238" s="148">
        <v>97625</v>
      </c>
      <c r="B6238" s="148" t="s">
        <v>11241</v>
      </c>
      <c r="C6238" s="220" t="s">
        <v>7</v>
      </c>
      <c r="D6238" s="219" t="s">
        <v>34553</v>
      </c>
    </row>
    <row r="6239" spans="1:4" ht="13.5">
      <c r="A6239" s="148">
        <v>97626</v>
      </c>
      <c r="B6239" s="148" t="s">
        <v>11242</v>
      </c>
      <c r="C6239" s="220" t="s">
        <v>7</v>
      </c>
      <c r="D6239" s="219" t="s">
        <v>34881</v>
      </c>
    </row>
    <row r="6240" spans="1:4" ht="13.5">
      <c r="A6240" s="148">
        <v>97627</v>
      </c>
      <c r="B6240" s="148" t="s">
        <v>11243</v>
      </c>
      <c r="C6240" s="220" t="s">
        <v>7</v>
      </c>
      <c r="D6240" s="219" t="s">
        <v>34882</v>
      </c>
    </row>
    <row r="6241" spans="1:4" ht="13.5">
      <c r="A6241" s="148">
        <v>97628</v>
      </c>
      <c r="B6241" s="148" t="s">
        <v>11244</v>
      </c>
      <c r="C6241" s="220" t="s">
        <v>7</v>
      </c>
      <c r="D6241" s="219" t="s">
        <v>34883</v>
      </c>
    </row>
    <row r="6242" spans="1:4" ht="13.5">
      <c r="A6242" s="148">
        <v>97629</v>
      </c>
      <c r="B6242" s="148" t="s">
        <v>11245</v>
      </c>
      <c r="C6242" s="220" t="s">
        <v>7</v>
      </c>
      <c r="D6242" s="219" t="s">
        <v>34884</v>
      </c>
    </row>
    <row r="6243" spans="1:4" ht="13.5">
      <c r="A6243" s="148">
        <v>97631</v>
      </c>
      <c r="B6243" s="148" t="s">
        <v>11246</v>
      </c>
      <c r="C6243" s="220" t="s">
        <v>4</v>
      </c>
      <c r="D6243" s="219" t="s">
        <v>34446</v>
      </c>
    </row>
    <row r="6244" spans="1:4" ht="13.5">
      <c r="A6244" s="148">
        <v>97632</v>
      </c>
      <c r="B6244" s="148" t="s">
        <v>11247</v>
      </c>
      <c r="C6244" s="220" t="s">
        <v>1</v>
      </c>
      <c r="D6244" s="219" t="s">
        <v>27097</v>
      </c>
    </row>
    <row r="6245" spans="1:4" ht="13.5">
      <c r="A6245" s="148">
        <v>97633</v>
      </c>
      <c r="B6245" s="148" t="s">
        <v>11248</v>
      </c>
      <c r="C6245" s="220" t="s">
        <v>4</v>
      </c>
      <c r="D6245" s="219" t="s">
        <v>27489</v>
      </c>
    </row>
    <row r="6246" spans="1:4" ht="13.5">
      <c r="A6246" s="148">
        <v>97634</v>
      </c>
      <c r="B6246" s="148" t="s">
        <v>11249</v>
      </c>
      <c r="C6246" s="220" t="s">
        <v>4</v>
      </c>
      <c r="D6246" s="219" t="s">
        <v>33078</v>
      </c>
    </row>
    <row r="6247" spans="1:4" ht="13.5">
      <c r="A6247" s="148">
        <v>97635</v>
      </c>
      <c r="B6247" s="148" t="s">
        <v>11250</v>
      </c>
      <c r="C6247" s="220" t="s">
        <v>4</v>
      </c>
      <c r="D6247" s="219" t="s">
        <v>32036</v>
      </c>
    </row>
    <row r="6248" spans="1:4" ht="13.5">
      <c r="A6248" s="148">
        <v>97636</v>
      </c>
      <c r="B6248" s="148" t="s">
        <v>11251</v>
      </c>
      <c r="C6248" s="220" t="s">
        <v>4</v>
      </c>
      <c r="D6248" s="219" t="s">
        <v>29751</v>
      </c>
    </row>
    <row r="6249" spans="1:4" ht="13.5">
      <c r="A6249" s="148">
        <v>97637</v>
      </c>
      <c r="B6249" s="148" t="s">
        <v>11252</v>
      </c>
      <c r="C6249" s="220" t="s">
        <v>4</v>
      </c>
      <c r="D6249" s="219" t="s">
        <v>27214</v>
      </c>
    </row>
    <row r="6250" spans="1:4" ht="13.5">
      <c r="A6250" s="148">
        <v>97638</v>
      </c>
      <c r="B6250" s="148" t="s">
        <v>11253</v>
      </c>
      <c r="C6250" s="220" t="s">
        <v>4</v>
      </c>
      <c r="D6250" s="219" t="s">
        <v>29035</v>
      </c>
    </row>
    <row r="6251" spans="1:4" ht="13.5">
      <c r="A6251" s="148">
        <v>97639</v>
      </c>
      <c r="B6251" s="148" t="s">
        <v>11254</v>
      </c>
      <c r="C6251" s="220" t="s">
        <v>4</v>
      </c>
      <c r="D6251" s="219" t="s">
        <v>27375</v>
      </c>
    </row>
    <row r="6252" spans="1:4" ht="13.5">
      <c r="A6252" s="148">
        <v>97640</v>
      </c>
      <c r="B6252" s="148" t="s">
        <v>11255</v>
      </c>
      <c r="C6252" s="220" t="s">
        <v>4</v>
      </c>
      <c r="D6252" s="219" t="s">
        <v>31346</v>
      </c>
    </row>
    <row r="6253" spans="1:4" ht="13.5">
      <c r="A6253" s="148">
        <v>97641</v>
      </c>
      <c r="B6253" s="148" t="s">
        <v>11256</v>
      </c>
      <c r="C6253" s="220" t="s">
        <v>4</v>
      </c>
      <c r="D6253" s="219" t="s">
        <v>28295</v>
      </c>
    </row>
    <row r="6254" spans="1:4" ht="13.5">
      <c r="A6254" s="148">
        <v>97642</v>
      </c>
      <c r="B6254" s="148" t="s">
        <v>11257</v>
      </c>
      <c r="C6254" s="220" t="s">
        <v>4</v>
      </c>
      <c r="D6254" s="219" t="s">
        <v>26545</v>
      </c>
    </row>
    <row r="6255" spans="1:4" ht="13.5">
      <c r="A6255" s="148">
        <v>97643</v>
      </c>
      <c r="B6255" s="148" t="s">
        <v>11258</v>
      </c>
      <c r="C6255" s="220" t="s">
        <v>4</v>
      </c>
      <c r="D6255" s="219" t="s">
        <v>26963</v>
      </c>
    </row>
    <row r="6256" spans="1:4" ht="13.5">
      <c r="A6256" s="148">
        <v>97644</v>
      </c>
      <c r="B6256" s="148" t="s">
        <v>11259</v>
      </c>
      <c r="C6256" s="220" t="s">
        <v>4</v>
      </c>
      <c r="D6256" s="219" t="s">
        <v>27705</v>
      </c>
    </row>
    <row r="6257" spans="1:4" ht="13.5">
      <c r="A6257" s="148">
        <v>97645</v>
      </c>
      <c r="B6257" s="148" t="s">
        <v>11260</v>
      </c>
      <c r="C6257" s="220" t="s">
        <v>4</v>
      </c>
      <c r="D6257" s="219" t="s">
        <v>34885</v>
      </c>
    </row>
    <row r="6258" spans="1:4" ht="13.5">
      <c r="A6258" s="148">
        <v>97647</v>
      </c>
      <c r="B6258" s="148" t="s">
        <v>11261</v>
      </c>
      <c r="C6258" s="220" t="s">
        <v>4</v>
      </c>
      <c r="D6258" s="219" t="s">
        <v>27703</v>
      </c>
    </row>
    <row r="6259" spans="1:4" ht="13.5">
      <c r="A6259" s="148">
        <v>97648</v>
      </c>
      <c r="B6259" s="148" t="s">
        <v>11262</v>
      </c>
      <c r="C6259" s="220" t="s">
        <v>4</v>
      </c>
      <c r="D6259" s="219" t="s">
        <v>34886</v>
      </c>
    </row>
    <row r="6260" spans="1:4" ht="13.5">
      <c r="A6260" s="148">
        <v>97649</v>
      </c>
      <c r="B6260" s="148" t="s">
        <v>11263</v>
      </c>
      <c r="C6260" s="220" t="s">
        <v>4</v>
      </c>
      <c r="D6260" s="219" t="s">
        <v>26856</v>
      </c>
    </row>
    <row r="6261" spans="1:4" ht="13.5">
      <c r="A6261" s="148">
        <v>97650</v>
      </c>
      <c r="B6261" s="148" t="s">
        <v>11264</v>
      </c>
      <c r="C6261" s="220" t="s">
        <v>4</v>
      </c>
      <c r="D6261" s="219" t="s">
        <v>28933</v>
      </c>
    </row>
    <row r="6262" spans="1:4" ht="13.5">
      <c r="A6262" s="148">
        <v>97651</v>
      </c>
      <c r="B6262" s="148" t="s">
        <v>11265</v>
      </c>
      <c r="C6262" s="220" t="s">
        <v>2</v>
      </c>
      <c r="D6262" s="219" t="s">
        <v>34887</v>
      </c>
    </row>
    <row r="6263" spans="1:4" ht="13.5">
      <c r="A6263" s="148">
        <v>97652</v>
      </c>
      <c r="B6263" s="148" t="s">
        <v>11266</v>
      </c>
      <c r="C6263" s="220" t="s">
        <v>2</v>
      </c>
      <c r="D6263" s="219" t="s">
        <v>34888</v>
      </c>
    </row>
    <row r="6264" spans="1:4" ht="13.5">
      <c r="A6264" s="148">
        <v>97653</v>
      </c>
      <c r="B6264" s="148" t="s">
        <v>11267</v>
      </c>
      <c r="C6264" s="220" t="s">
        <v>2</v>
      </c>
      <c r="D6264" s="219" t="s">
        <v>34889</v>
      </c>
    </row>
    <row r="6265" spans="1:4" ht="13.5">
      <c r="A6265" s="148">
        <v>97654</v>
      </c>
      <c r="B6265" s="148" t="s">
        <v>11268</v>
      </c>
      <c r="C6265" s="220" t="s">
        <v>2</v>
      </c>
      <c r="D6265" s="219" t="s">
        <v>34890</v>
      </c>
    </row>
    <row r="6266" spans="1:4" ht="13.5">
      <c r="A6266" s="148">
        <v>97655</v>
      </c>
      <c r="B6266" s="148" t="s">
        <v>11269</v>
      </c>
      <c r="C6266" s="220" t="s">
        <v>4</v>
      </c>
      <c r="D6266" s="219" t="s">
        <v>34124</v>
      </c>
    </row>
    <row r="6267" spans="1:4" ht="13.5">
      <c r="A6267" s="148">
        <v>97656</v>
      </c>
      <c r="B6267" s="148" t="s">
        <v>11270</v>
      </c>
      <c r="C6267" s="220" t="s">
        <v>2</v>
      </c>
      <c r="D6267" s="219" t="s">
        <v>34891</v>
      </c>
    </row>
    <row r="6268" spans="1:4" ht="13.5">
      <c r="A6268" s="148">
        <v>97657</v>
      </c>
      <c r="B6268" s="148" t="s">
        <v>11271</v>
      </c>
      <c r="C6268" s="220" t="s">
        <v>2</v>
      </c>
      <c r="D6268" s="219" t="s">
        <v>34892</v>
      </c>
    </row>
    <row r="6269" spans="1:4" ht="13.5">
      <c r="A6269" s="148">
        <v>97658</v>
      </c>
      <c r="B6269" s="148" t="s">
        <v>11272</v>
      </c>
      <c r="C6269" s="220" t="s">
        <v>2</v>
      </c>
      <c r="D6269" s="219" t="s">
        <v>31603</v>
      </c>
    </row>
    <row r="6270" spans="1:4" ht="13.5">
      <c r="A6270" s="148">
        <v>97659</v>
      </c>
      <c r="B6270" s="148" t="s">
        <v>11273</v>
      </c>
      <c r="C6270" s="220" t="s">
        <v>2</v>
      </c>
      <c r="D6270" s="219" t="s">
        <v>34893</v>
      </c>
    </row>
    <row r="6271" spans="1:4" ht="13.5">
      <c r="A6271" s="148">
        <v>97660</v>
      </c>
      <c r="B6271" s="148" t="s">
        <v>11274</v>
      </c>
      <c r="C6271" s="220" t="s">
        <v>2</v>
      </c>
      <c r="D6271" s="219" t="s">
        <v>26699</v>
      </c>
    </row>
    <row r="6272" spans="1:4" ht="13.5">
      <c r="A6272" s="148">
        <v>97661</v>
      </c>
      <c r="B6272" s="148" t="s">
        <v>11275</v>
      </c>
      <c r="C6272" s="220" t="s">
        <v>1</v>
      </c>
      <c r="D6272" s="219" t="s">
        <v>26699</v>
      </c>
    </row>
    <row r="6273" spans="1:4" ht="13.5">
      <c r="A6273" s="148">
        <v>97662</v>
      </c>
      <c r="B6273" s="148" t="s">
        <v>11276</v>
      </c>
      <c r="C6273" s="220" t="s">
        <v>1</v>
      </c>
      <c r="D6273" s="219" t="s">
        <v>34894</v>
      </c>
    </row>
    <row r="6274" spans="1:4" ht="13.5">
      <c r="A6274" s="148">
        <v>97663</v>
      </c>
      <c r="B6274" s="148" t="s">
        <v>11277</v>
      </c>
      <c r="C6274" s="220" t="s">
        <v>2</v>
      </c>
      <c r="D6274" s="219" t="s">
        <v>34895</v>
      </c>
    </row>
    <row r="6275" spans="1:4" ht="13.5">
      <c r="A6275" s="148">
        <v>97664</v>
      </c>
      <c r="B6275" s="148" t="s">
        <v>11278</v>
      </c>
      <c r="C6275" s="220" t="s">
        <v>2</v>
      </c>
      <c r="D6275" s="219" t="s">
        <v>26393</v>
      </c>
    </row>
    <row r="6276" spans="1:4" ht="13.5">
      <c r="A6276" s="148">
        <v>97665</v>
      </c>
      <c r="B6276" s="148" t="s">
        <v>11279</v>
      </c>
      <c r="C6276" s="220" t="s">
        <v>2</v>
      </c>
      <c r="D6276" s="219" t="s">
        <v>26445</v>
      </c>
    </row>
    <row r="6277" spans="1:4" ht="13.5">
      <c r="A6277" s="148">
        <v>97666</v>
      </c>
      <c r="B6277" s="148" t="s">
        <v>11280</v>
      </c>
      <c r="C6277" s="220" t="s">
        <v>2</v>
      </c>
      <c r="D6277" s="219" t="s">
        <v>30949</v>
      </c>
    </row>
    <row r="6278" spans="1:4" ht="13.5">
      <c r="A6278" s="148">
        <v>95967</v>
      </c>
      <c r="B6278" s="148" t="s">
        <v>11281</v>
      </c>
      <c r="C6278" s="220" t="s">
        <v>5</v>
      </c>
      <c r="D6278" s="219" t="s">
        <v>34896</v>
      </c>
    </row>
    <row r="6279" spans="1:4" ht="13.5">
      <c r="A6279" s="148">
        <v>99058</v>
      </c>
      <c r="B6279" s="148" t="s">
        <v>11282</v>
      </c>
      <c r="C6279" s="220" t="s">
        <v>2</v>
      </c>
      <c r="D6279" s="219" t="s">
        <v>34897</v>
      </c>
    </row>
    <row r="6280" spans="1:4" ht="13.5">
      <c r="A6280" s="148">
        <v>99059</v>
      </c>
      <c r="B6280" s="148" t="s">
        <v>11283</v>
      </c>
      <c r="C6280" s="220" t="s">
        <v>1</v>
      </c>
      <c r="D6280" s="219" t="s">
        <v>26465</v>
      </c>
    </row>
    <row r="6281" spans="1:4" ht="13.5">
      <c r="A6281" s="148">
        <v>99060</v>
      </c>
      <c r="B6281" s="148" t="s">
        <v>23787</v>
      </c>
      <c r="C6281" s="220" t="s">
        <v>2</v>
      </c>
      <c r="D6281" s="219" t="s">
        <v>34898</v>
      </c>
    </row>
    <row r="6282" spans="1:4" ht="13.5">
      <c r="A6282" s="148">
        <v>99061</v>
      </c>
      <c r="B6282" s="148" t="s">
        <v>23788</v>
      </c>
      <c r="C6282" s="220" t="s">
        <v>2</v>
      </c>
      <c r="D6282" s="219" t="s">
        <v>31338</v>
      </c>
    </row>
    <row r="6283" spans="1:4" ht="13.5">
      <c r="A6283" s="148">
        <v>99062</v>
      </c>
      <c r="B6283" s="148" t="s">
        <v>11284</v>
      </c>
      <c r="C6283" s="220" t="s">
        <v>2</v>
      </c>
      <c r="D6283" s="219" t="s">
        <v>34383</v>
      </c>
    </row>
    <row r="6284" spans="1:4" ht="13.5">
      <c r="A6284" s="148">
        <v>99063</v>
      </c>
      <c r="B6284" s="148" t="s">
        <v>11285</v>
      </c>
      <c r="C6284" s="220" t="s">
        <v>1</v>
      </c>
      <c r="D6284" s="219" t="s">
        <v>33306</v>
      </c>
    </row>
    <row r="6285" spans="1:4" ht="13.5">
      <c r="A6285" s="148">
        <v>99064</v>
      </c>
      <c r="B6285" s="148" t="s">
        <v>11286</v>
      </c>
      <c r="C6285" s="220" t="s">
        <v>1</v>
      </c>
      <c r="D6285" s="219" t="s">
        <v>26399</v>
      </c>
    </row>
    <row r="6286" spans="1:4" ht="13.5">
      <c r="A6286" s="148">
        <v>93588</v>
      </c>
      <c r="B6286" s="148" t="s">
        <v>24146</v>
      </c>
      <c r="C6286" s="220" t="s">
        <v>10340</v>
      </c>
      <c r="D6286" s="219" t="s">
        <v>27097</v>
      </c>
    </row>
    <row r="6287" spans="1:4" ht="13.5">
      <c r="A6287" s="148">
        <v>93589</v>
      </c>
      <c r="B6287" s="148" t="s">
        <v>24147</v>
      </c>
      <c r="C6287" s="220" t="s">
        <v>10340</v>
      </c>
      <c r="D6287" s="219" t="s">
        <v>34899</v>
      </c>
    </row>
    <row r="6288" spans="1:4" ht="13.5">
      <c r="A6288" s="148">
        <v>93590</v>
      </c>
      <c r="B6288" s="148" t="s">
        <v>24148</v>
      </c>
      <c r="C6288" s="220" t="s">
        <v>10340</v>
      </c>
      <c r="D6288" s="219" t="s">
        <v>34857</v>
      </c>
    </row>
    <row r="6289" spans="1:4" ht="13.5">
      <c r="A6289" s="148">
        <v>93591</v>
      </c>
      <c r="B6289" s="148" t="s">
        <v>24149</v>
      </c>
      <c r="C6289" s="220" t="s">
        <v>10340</v>
      </c>
      <c r="D6289" s="219" t="s">
        <v>28105</v>
      </c>
    </row>
    <row r="6290" spans="1:4" ht="13.5">
      <c r="A6290" s="148">
        <v>93592</v>
      </c>
      <c r="B6290" s="148" t="s">
        <v>24150</v>
      </c>
      <c r="C6290" s="220" t="s">
        <v>10340</v>
      </c>
      <c r="D6290" s="219" t="s">
        <v>26386</v>
      </c>
    </row>
    <row r="6291" spans="1:4" ht="13.5">
      <c r="A6291" s="148">
        <v>93593</v>
      </c>
      <c r="B6291" s="148" t="s">
        <v>24151</v>
      </c>
      <c r="C6291" s="220" t="s">
        <v>10340</v>
      </c>
      <c r="D6291" s="219" t="s">
        <v>27482</v>
      </c>
    </row>
    <row r="6292" spans="1:4" ht="13.5">
      <c r="A6292" s="148">
        <v>93594</v>
      </c>
      <c r="B6292" s="148" t="s">
        <v>24152</v>
      </c>
      <c r="C6292" s="220" t="s">
        <v>10338</v>
      </c>
      <c r="D6292" s="219" t="s">
        <v>28407</v>
      </c>
    </row>
    <row r="6293" spans="1:4" ht="13.5">
      <c r="A6293" s="148">
        <v>93595</v>
      </c>
      <c r="B6293" s="148" t="s">
        <v>24153</v>
      </c>
      <c r="C6293" s="220" t="s">
        <v>10338</v>
      </c>
      <c r="D6293" s="219" t="s">
        <v>27310</v>
      </c>
    </row>
    <row r="6294" spans="1:4" ht="13.5">
      <c r="A6294" s="148">
        <v>93596</v>
      </c>
      <c r="B6294" s="148" t="s">
        <v>24154</v>
      </c>
      <c r="C6294" s="220" t="s">
        <v>10338</v>
      </c>
      <c r="D6294" s="219" t="s">
        <v>31132</v>
      </c>
    </row>
    <row r="6295" spans="1:4" ht="13.5">
      <c r="A6295" s="148">
        <v>93597</v>
      </c>
      <c r="B6295" s="148" t="s">
        <v>24155</v>
      </c>
      <c r="C6295" s="220" t="s">
        <v>10338</v>
      </c>
      <c r="D6295" s="219" t="s">
        <v>27116</v>
      </c>
    </row>
    <row r="6296" spans="1:4" ht="13.5">
      <c r="A6296" s="148">
        <v>93598</v>
      </c>
      <c r="B6296" s="148" t="s">
        <v>24156</v>
      </c>
      <c r="C6296" s="220" t="s">
        <v>10338</v>
      </c>
      <c r="D6296" s="219" t="s">
        <v>28568</v>
      </c>
    </row>
    <row r="6297" spans="1:4" ht="13.5">
      <c r="A6297" s="148">
        <v>93599</v>
      </c>
      <c r="B6297" s="148" t="s">
        <v>24157</v>
      </c>
      <c r="C6297" s="220" t="s">
        <v>10338</v>
      </c>
      <c r="D6297" s="219" t="s">
        <v>29232</v>
      </c>
    </row>
    <row r="6298" spans="1:4" ht="13.5">
      <c r="A6298" s="148">
        <v>95425</v>
      </c>
      <c r="B6298" s="148" t="s">
        <v>24158</v>
      </c>
      <c r="C6298" s="220" t="s">
        <v>10340</v>
      </c>
      <c r="D6298" s="219" t="s">
        <v>26834</v>
      </c>
    </row>
    <row r="6299" spans="1:4" ht="13.5">
      <c r="A6299" s="148">
        <v>95426</v>
      </c>
      <c r="B6299" s="148" t="s">
        <v>24159</v>
      </c>
      <c r="C6299" s="220" t="s">
        <v>10340</v>
      </c>
      <c r="D6299" s="219" t="s">
        <v>28407</v>
      </c>
    </row>
    <row r="6300" spans="1:4" ht="13.5">
      <c r="A6300" s="148">
        <v>95427</v>
      </c>
      <c r="B6300" s="148" t="s">
        <v>24160</v>
      </c>
      <c r="C6300" s="220" t="s">
        <v>10340</v>
      </c>
      <c r="D6300" s="219" t="s">
        <v>34900</v>
      </c>
    </row>
    <row r="6301" spans="1:4" ht="13.5">
      <c r="A6301" s="148">
        <v>95428</v>
      </c>
      <c r="B6301" s="148" t="s">
        <v>24161</v>
      </c>
      <c r="C6301" s="220" t="s">
        <v>10338</v>
      </c>
      <c r="D6301" s="219" t="s">
        <v>26694</v>
      </c>
    </row>
    <row r="6302" spans="1:4" ht="13.5">
      <c r="A6302" s="148">
        <v>95429</v>
      </c>
      <c r="B6302" s="148" t="s">
        <v>24162</v>
      </c>
      <c r="C6302" s="220" t="s">
        <v>10338</v>
      </c>
      <c r="D6302" s="219" t="s">
        <v>30321</v>
      </c>
    </row>
    <row r="6303" spans="1:4" ht="13.5">
      <c r="A6303" s="148">
        <v>95430</v>
      </c>
      <c r="B6303" s="148" t="s">
        <v>24163</v>
      </c>
      <c r="C6303" s="220" t="s">
        <v>10338</v>
      </c>
      <c r="D6303" s="219" t="s">
        <v>26930</v>
      </c>
    </row>
    <row r="6304" spans="1:4" ht="13.5">
      <c r="A6304" s="148">
        <v>95875</v>
      </c>
      <c r="B6304" s="148" t="s">
        <v>24164</v>
      </c>
      <c r="C6304" s="220" t="s">
        <v>10340</v>
      </c>
      <c r="D6304" s="219" t="s">
        <v>26386</v>
      </c>
    </row>
    <row r="6305" spans="1:4" ht="13.5">
      <c r="A6305" s="148">
        <v>95876</v>
      </c>
      <c r="B6305" s="148" t="s">
        <v>24165</v>
      </c>
      <c r="C6305" s="220" t="s">
        <v>10340</v>
      </c>
      <c r="D6305" s="219" t="s">
        <v>34901</v>
      </c>
    </row>
    <row r="6306" spans="1:4" ht="13.5">
      <c r="A6306" s="148">
        <v>95877</v>
      </c>
      <c r="B6306" s="148" t="s">
        <v>24166</v>
      </c>
      <c r="C6306" s="220" t="s">
        <v>10340</v>
      </c>
      <c r="D6306" s="219" t="s">
        <v>28161</v>
      </c>
    </row>
    <row r="6307" spans="1:4" ht="13.5">
      <c r="A6307" s="148">
        <v>95878</v>
      </c>
      <c r="B6307" s="148" t="s">
        <v>24167</v>
      </c>
      <c r="C6307" s="220" t="s">
        <v>10338</v>
      </c>
      <c r="D6307" s="219" t="s">
        <v>28777</v>
      </c>
    </row>
    <row r="6308" spans="1:4" ht="13.5">
      <c r="A6308" s="148">
        <v>95879</v>
      </c>
      <c r="B6308" s="148" t="s">
        <v>24168</v>
      </c>
      <c r="C6308" s="220" t="s">
        <v>10338</v>
      </c>
      <c r="D6308" s="219" t="s">
        <v>26722</v>
      </c>
    </row>
    <row r="6309" spans="1:4" ht="13.5">
      <c r="A6309" s="148">
        <v>95880</v>
      </c>
      <c r="B6309" s="148" t="s">
        <v>24169</v>
      </c>
      <c r="C6309" s="220" t="s">
        <v>10338</v>
      </c>
      <c r="D6309" s="219" t="s">
        <v>31151</v>
      </c>
    </row>
    <row r="6310" spans="1:4" ht="13.5">
      <c r="A6310" s="148">
        <v>97912</v>
      </c>
      <c r="B6310" s="148" t="s">
        <v>24170</v>
      </c>
      <c r="C6310" s="220" t="s">
        <v>10340</v>
      </c>
      <c r="D6310" s="219" t="s">
        <v>30319</v>
      </c>
    </row>
    <row r="6311" spans="1:4" ht="13.5">
      <c r="A6311" s="148">
        <v>97913</v>
      </c>
      <c r="B6311" s="148" t="s">
        <v>24171</v>
      </c>
      <c r="C6311" s="220" t="s">
        <v>10340</v>
      </c>
      <c r="D6311" s="219" t="s">
        <v>28893</v>
      </c>
    </row>
    <row r="6312" spans="1:4" ht="13.5">
      <c r="A6312" s="148">
        <v>97914</v>
      </c>
      <c r="B6312" s="148" t="s">
        <v>24172</v>
      </c>
      <c r="C6312" s="220" t="s">
        <v>10340</v>
      </c>
      <c r="D6312" s="219" t="s">
        <v>26574</v>
      </c>
    </row>
    <row r="6313" spans="1:4" ht="13.5">
      <c r="A6313" s="148">
        <v>97915</v>
      </c>
      <c r="B6313" s="148" t="s">
        <v>24173</v>
      </c>
      <c r="C6313" s="220" t="s">
        <v>10340</v>
      </c>
      <c r="D6313" s="219" t="s">
        <v>27017</v>
      </c>
    </row>
    <row r="6314" spans="1:4" ht="13.5">
      <c r="A6314" s="148">
        <v>100937</v>
      </c>
      <c r="B6314" s="148" t="s">
        <v>24174</v>
      </c>
      <c r="C6314" s="220" t="s">
        <v>10340</v>
      </c>
      <c r="D6314" s="219" t="s">
        <v>31293</v>
      </c>
    </row>
    <row r="6315" spans="1:4" ht="13.5">
      <c r="A6315" s="148">
        <v>100938</v>
      </c>
      <c r="B6315" s="148" t="s">
        <v>24175</v>
      </c>
      <c r="C6315" s="220" t="s">
        <v>10340</v>
      </c>
      <c r="D6315" s="219" t="s">
        <v>30858</v>
      </c>
    </row>
    <row r="6316" spans="1:4" ht="13.5">
      <c r="A6316" s="148">
        <v>100939</v>
      </c>
      <c r="B6316" s="148" t="s">
        <v>24176</v>
      </c>
      <c r="C6316" s="220" t="s">
        <v>10340</v>
      </c>
      <c r="D6316" s="219" t="s">
        <v>26853</v>
      </c>
    </row>
    <row r="6317" spans="1:4" ht="13.5">
      <c r="A6317" s="148">
        <v>100940</v>
      </c>
      <c r="B6317" s="148" t="s">
        <v>24177</v>
      </c>
      <c r="C6317" s="220" t="s">
        <v>10340</v>
      </c>
      <c r="D6317" s="219" t="s">
        <v>28112</v>
      </c>
    </row>
    <row r="6318" spans="1:4" ht="13.5">
      <c r="A6318" s="148">
        <v>100941</v>
      </c>
      <c r="B6318" s="148" t="s">
        <v>24178</v>
      </c>
      <c r="C6318" s="220" t="s">
        <v>10338</v>
      </c>
      <c r="D6318" s="219" t="s">
        <v>27306</v>
      </c>
    </row>
    <row r="6319" spans="1:4" ht="13.5">
      <c r="A6319" s="148">
        <v>100942</v>
      </c>
      <c r="B6319" s="148" t="s">
        <v>24179</v>
      </c>
      <c r="C6319" s="220" t="s">
        <v>10338</v>
      </c>
      <c r="D6319" s="219" t="s">
        <v>27331</v>
      </c>
    </row>
    <row r="6320" spans="1:4" ht="13.5">
      <c r="A6320" s="148">
        <v>100943</v>
      </c>
      <c r="B6320" s="148" t="s">
        <v>24180</v>
      </c>
      <c r="C6320" s="220" t="s">
        <v>10338</v>
      </c>
      <c r="D6320" s="219" t="s">
        <v>34902</v>
      </c>
    </row>
    <row r="6321" spans="1:4" ht="13.5">
      <c r="A6321" s="148">
        <v>100944</v>
      </c>
      <c r="B6321" s="148" t="s">
        <v>24181</v>
      </c>
      <c r="C6321" s="220" t="s">
        <v>10338</v>
      </c>
      <c r="D6321" s="219" t="s">
        <v>34903</v>
      </c>
    </row>
    <row r="6322" spans="1:4" ht="13.5">
      <c r="A6322" s="148">
        <v>100945</v>
      </c>
      <c r="B6322" s="148" t="s">
        <v>24182</v>
      </c>
      <c r="C6322" s="220" t="s">
        <v>10338</v>
      </c>
      <c r="D6322" s="219" t="s">
        <v>34899</v>
      </c>
    </row>
    <row r="6323" spans="1:4" ht="13.5">
      <c r="A6323" s="148">
        <v>100946</v>
      </c>
      <c r="B6323" s="148" t="s">
        <v>24183</v>
      </c>
      <c r="C6323" s="220" t="s">
        <v>10338</v>
      </c>
      <c r="D6323" s="219" t="s">
        <v>26366</v>
      </c>
    </row>
    <row r="6324" spans="1:4" ht="13.5">
      <c r="A6324" s="148">
        <v>100947</v>
      </c>
      <c r="B6324" s="148" t="s">
        <v>24184</v>
      </c>
      <c r="C6324" s="220" t="s">
        <v>10338</v>
      </c>
      <c r="D6324" s="219" t="s">
        <v>26575</v>
      </c>
    </row>
    <row r="6325" spans="1:4" ht="13.5">
      <c r="A6325" s="148">
        <v>100948</v>
      </c>
      <c r="B6325" s="148" t="s">
        <v>24185</v>
      </c>
      <c r="C6325" s="220" t="s">
        <v>10338</v>
      </c>
      <c r="D6325" s="219" t="s">
        <v>26699</v>
      </c>
    </row>
    <row r="6326" spans="1:4" ht="13.5">
      <c r="A6326" s="148">
        <v>100949</v>
      </c>
      <c r="B6326" s="148" t="s">
        <v>24186</v>
      </c>
      <c r="C6326" s="220" t="s">
        <v>10338</v>
      </c>
      <c r="D6326" s="219" t="s">
        <v>34134</v>
      </c>
    </row>
    <row r="6327" spans="1:4" ht="13.5">
      <c r="A6327" s="148">
        <v>100950</v>
      </c>
      <c r="B6327" s="148" t="s">
        <v>24187</v>
      </c>
      <c r="C6327" s="220" t="s">
        <v>10338</v>
      </c>
      <c r="D6327" s="219" t="s">
        <v>28314</v>
      </c>
    </row>
    <row r="6328" spans="1:4" ht="13.5">
      <c r="A6328" s="148">
        <v>100951</v>
      </c>
      <c r="B6328" s="148" t="s">
        <v>24188</v>
      </c>
      <c r="C6328" s="220" t="s">
        <v>10338</v>
      </c>
      <c r="D6328" s="219" t="s">
        <v>26870</v>
      </c>
    </row>
    <row r="6329" spans="1:4" ht="13.5">
      <c r="A6329" s="148">
        <v>100952</v>
      </c>
      <c r="B6329" s="148" t="s">
        <v>24189</v>
      </c>
      <c r="C6329" s="220" t="s">
        <v>10338</v>
      </c>
      <c r="D6329" s="219" t="s">
        <v>27281</v>
      </c>
    </row>
    <row r="6330" spans="1:4" ht="13.5">
      <c r="A6330" s="148">
        <v>100953</v>
      </c>
      <c r="B6330" s="148" t="s">
        <v>24190</v>
      </c>
      <c r="C6330" s="220" t="s">
        <v>10338</v>
      </c>
      <c r="D6330" s="219" t="s">
        <v>26398</v>
      </c>
    </row>
    <row r="6331" spans="1:4" ht="13.5">
      <c r="A6331" s="148">
        <v>100954</v>
      </c>
      <c r="B6331" s="148" t="s">
        <v>24191</v>
      </c>
      <c r="C6331" s="220" t="s">
        <v>10338</v>
      </c>
      <c r="D6331" s="219" t="s">
        <v>28997</v>
      </c>
    </row>
    <row r="6332" spans="1:4" ht="13.5">
      <c r="A6332" s="148">
        <v>100955</v>
      </c>
      <c r="B6332" s="148" t="s">
        <v>24192</v>
      </c>
      <c r="C6332" s="220" t="s">
        <v>10340</v>
      </c>
      <c r="D6332" s="219" t="s">
        <v>29049</v>
      </c>
    </row>
    <row r="6333" spans="1:4" ht="13.5">
      <c r="A6333" s="148">
        <v>100956</v>
      </c>
      <c r="B6333" s="148" t="s">
        <v>24193</v>
      </c>
      <c r="C6333" s="220" t="s">
        <v>10340</v>
      </c>
      <c r="D6333" s="219" t="s">
        <v>34904</v>
      </c>
    </row>
    <row r="6334" spans="1:4" ht="13.5">
      <c r="A6334" s="148">
        <v>100957</v>
      </c>
      <c r="B6334" s="148" t="s">
        <v>24194</v>
      </c>
      <c r="C6334" s="220" t="s">
        <v>10340</v>
      </c>
      <c r="D6334" s="219" t="s">
        <v>29227</v>
      </c>
    </row>
    <row r="6335" spans="1:4" ht="13.5">
      <c r="A6335" s="148">
        <v>100958</v>
      </c>
      <c r="B6335" s="148" t="s">
        <v>24195</v>
      </c>
      <c r="C6335" s="220" t="s">
        <v>10340</v>
      </c>
      <c r="D6335" s="219" t="s">
        <v>26445</v>
      </c>
    </row>
    <row r="6336" spans="1:4" ht="13.5">
      <c r="A6336" s="148">
        <v>100959</v>
      </c>
      <c r="B6336" s="148" t="s">
        <v>24196</v>
      </c>
      <c r="C6336" s="220" t="s">
        <v>10340</v>
      </c>
      <c r="D6336" s="219" t="s">
        <v>28299</v>
      </c>
    </row>
    <row r="6337" spans="1:4" ht="13.5">
      <c r="A6337" s="148">
        <v>100960</v>
      </c>
      <c r="B6337" s="148" t="s">
        <v>24197</v>
      </c>
      <c r="C6337" s="220" t="s">
        <v>10340</v>
      </c>
      <c r="D6337" s="219" t="s">
        <v>27215</v>
      </c>
    </row>
    <row r="6338" spans="1:4" ht="13.5">
      <c r="A6338" s="148">
        <v>100961</v>
      </c>
      <c r="B6338" s="148" t="s">
        <v>24198</v>
      </c>
      <c r="C6338" s="220" t="s">
        <v>10340</v>
      </c>
      <c r="D6338" s="219" t="s">
        <v>27097</v>
      </c>
    </row>
    <row r="6339" spans="1:4" ht="13.5">
      <c r="A6339" s="148">
        <v>100962</v>
      </c>
      <c r="B6339" s="148" t="s">
        <v>24199</v>
      </c>
      <c r="C6339" s="220" t="s">
        <v>10340</v>
      </c>
      <c r="D6339" s="219" t="s">
        <v>26379</v>
      </c>
    </row>
    <row r="6340" spans="1:4" ht="13.5">
      <c r="A6340" s="148">
        <v>100963</v>
      </c>
      <c r="B6340" s="148" t="s">
        <v>24200</v>
      </c>
      <c r="C6340" s="220" t="s">
        <v>10340</v>
      </c>
      <c r="D6340" s="219" t="s">
        <v>27263</v>
      </c>
    </row>
    <row r="6341" spans="1:4" ht="13.5">
      <c r="A6341" s="148">
        <v>100964</v>
      </c>
      <c r="B6341" s="148" t="s">
        <v>24201</v>
      </c>
      <c r="C6341" s="220" t="s">
        <v>10340</v>
      </c>
      <c r="D6341" s="219" t="s">
        <v>27021</v>
      </c>
    </row>
    <row r="6342" spans="1:4" ht="13.5">
      <c r="A6342" s="148">
        <v>100973</v>
      </c>
      <c r="B6342" s="148" t="s">
        <v>24202</v>
      </c>
      <c r="C6342" s="220" t="s">
        <v>7</v>
      </c>
      <c r="D6342" s="219" t="s">
        <v>32962</v>
      </c>
    </row>
    <row r="6343" spans="1:4" ht="13.5">
      <c r="A6343" s="148">
        <v>100974</v>
      </c>
      <c r="B6343" s="148" t="s">
        <v>24203</v>
      </c>
      <c r="C6343" s="220" t="s">
        <v>7</v>
      </c>
      <c r="D6343" s="219" t="s">
        <v>27250</v>
      </c>
    </row>
    <row r="6344" spans="1:4" ht="13.5">
      <c r="A6344" s="148">
        <v>100975</v>
      </c>
      <c r="B6344" s="148" t="s">
        <v>24204</v>
      </c>
      <c r="C6344" s="220" t="s">
        <v>7</v>
      </c>
      <c r="D6344" s="219" t="s">
        <v>34853</v>
      </c>
    </row>
    <row r="6345" spans="1:4" ht="13.5">
      <c r="A6345" s="148">
        <v>100965</v>
      </c>
      <c r="B6345" s="148" t="s">
        <v>24205</v>
      </c>
      <c r="C6345" s="220" t="s">
        <v>10338</v>
      </c>
      <c r="D6345" s="219" t="s">
        <v>28775</v>
      </c>
    </row>
    <row r="6346" spans="1:4" ht="13.5">
      <c r="A6346" s="148">
        <v>100966</v>
      </c>
      <c r="B6346" s="148" t="s">
        <v>24206</v>
      </c>
      <c r="C6346" s="220" t="s">
        <v>10338</v>
      </c>
      <c r="D6346" s="219" t="s">
        <v>26445</v>
      </c>
    </row>
    <row r="6347" spans="1:4" ht="13.5">
      <c r="A6347" s="148">
        <v>100969</v>
      </c>
      <c r="B6347" s="148" t="s">
        <v>24209</v>
      </c>
      <c r="C6347" s="220" t="s">
        <v>10338</v>
      </c>
      <c r="D6347" s="219" t="s">
        <v>26679</v>
      </c>
    </row>
    <row r="6348" spans="1:4" ht="13.5">
      <c r="A6348" s="148">
        <v>100970</v>
      </c>
      <c r="B6348" s="148" t="s">
        <v>24210</v>
      </c>
      <c r="C6348" s="220" t="s">
        <v>10338</v>
      </c>
      <c r="D6348" s="219" t="s">
        <v>34905</v>
      </c>
    </row>
    <row r="6349" spans="1:4" ht="13.5">
      <c r="A6349" s="148">
        <v>102330</v>
      </c>
      <c r="B6349" s="148" t="s">
        <v>24207</v>
      </c>
      <c r="C6349" s="220" t="s">
        <v>10338</v>
      </c>
      <c r="D6349" s="219" t="s">
        <v>28159</v>
      </c>
    </row>
    <row r="6350" spans="1:4" ht="13.5">
      <c r="A6350" s="148">
        <v>102331</v>
      </c>
      <c r="B6350" s="148" t="s">
        <v>24208</v>
      </c>
      <c r="C6350" s="220" t="s">
        <v>10338</v>
      </c>
      <c r="D6350" s="219" t="s">
        <v>29232</v>
      </c>
    </row>
    <row r="6351" spans="1:4" ht="13.5">
      <c r="A6351" s="148">
        <v>102332</v>
      </c>
      <c r="B6351" s="148" t="s">
        <v>24211</v>
      </c>
      <c r="C6351" s="220" t="s">
        <v>10338</v>
      </c>
      <c r="D6351" s="219" t="s">
        <v>27091</v>
      </c>
    </row>
    <row r="6352" spans="1:4" ht="13.5">
      <c r="A6352" s="148">
        <v>102333</v>
      </c>
      <c r="B6352" s="148" t="s">
        <v>24212</v>
      </c>
      <c r="C6352" s="220" t="s">
        <v>10338</v>
      </c>
      <c r="D6352" s="219" t="s">
        <v>34900</v>
      </c>
    </row>
    <row r="6353" spans="1:4" ht="13.5">
      <c r="A6353" s="148">
        <v>101019</v>
      </c>
      <c r="B6353" s="148" t="s">
        <v>24213</v>
      </c>
      <c r="C6353" s="220" t="s">
        <v>10339</v>
      </c>
      <c r="D6353" s="219" t="s">
        <v>34906</v>
      </c>
    </row>
    <row r="6354" spans="1:4" ht="13.5">
      <c r="A6354" s="148">
        <v>101479</v>
      </c>
      <c r="B6354" s="148" t="s">
        <v>24214</v>
      </c>
      <c r="C6354" s="220" t="s">
        <v>10339</v>
      </c>
      <c r="D6354" s="219" t="s">
        <v>34907</v>
      </c>
    </row>
    <row r="6355" spans="1:4" ht="13.5">
      <c r="A6355" s="148">
        <v>102568</v>
      </c>
      <c r="B6355" s="148" t="s">
        <v>30794</v>
      </c>
      <c r="C6355" s="220" t="s">
        <v>10339</v>
      </c>
      <c r="D6355" s="219" t="s">
        <v>34908</v>
      </c>
    </row>
    <row r="6356" spans="1:4" ht="13.5">
      <c r="A6356" s="148">
        <v>100976</v>
      </c>
      <c r="B6356" s="148" t="s">
        <v>24215</v>
      </c>
      <c r="C6356" s="220" t="s">
        <v>7</v>
      </c>
      <c r="D6356" s="219" t="s">
        <v>34909</v>
      </c>
    </row>
    <row r="6357" spans="1:4" ht="13.5">
      <c r="A6357" s="148">
        <v>100977</v>
      </c>
      <c r="B6357" s="148" t="s">
        <v>24216</v>
      </c>
      <c r="C6357" s="220" t="s">
        <v>7</v>
      </c>
      <c r="D6357" s="219" t="s">
        <v>27746</v>
      </c>
    </row>
    <row r="6358" spans="1:4" ht="13.5">
      <c r="A6358" s="148">
        <v>100978</v>
      </c>
      <c r="B6358" s="148" t="s">
        <v>24217</v>
      </c>
      <c r="C6358" s="220" t="s">
        <v>7</v>
      </c>
      <c r="D6358" s="219" t="s">
        <v>33306</v>
      </c>
    </row>
    <row r="6359" spans="1:4" ht="13.5">
      <c r="A6359" s="148">
        <v>100979</v>
      </c>
      <c r="B6359" s="148" t="s">
        <v>24218</v>
      </c>
      <c r="C6359" s="220" t="s">
        <v>7</v>
      </c>
      <c r="D6359" s="219" t="s">
        <v>29748</v>
      </c>
    </row>
    <row r="6360" spans="1:4" ht="13.5">
      <c r="A6360" s="148">
        <v>100980</v>
      </c>
      <c r="B6360" s="148" t="s">
        <v>24219</v>
      </c>
      <c r="C6360" s="220" t="s">
        <v>7</v>
      </c>
      <c r="D6360" s="219" t="s">
        <v>26947</v>
      </c>
    </row>
    <row r="6361" spans="1:4" ht="13.5">
      <c r="A6361" s="148">
        <v>100981</v>
      </c>
      <c r="B6361" s="148" t="s">
        <v>24220</v>
      </c>
      <c r="C6361" s="220" t="s">
        <v>7</v>
      </c>
      <c r="D6361" s="219" t="s">
        <v>29284</v>
      </c>
    </row>
    <row r="6362" spans="1:4" ht="13.5">
      <c r="A6362" s="148">
        <v>100982</v>
      </c>
      <c r="B6362" s="148" t="s">
        <v>24221</v>
      </c>
      <c r="C6362" s="220" t="s">
        <v>7</v>
      </c>
      <c r="D6362" s="219" t="s">
        <v>34909</v>
      </c>
    </row>
    <row r="6363" spans="1:4" ht="13.5">
      <c r="A6363" s="148">
        <v>100983</v>
      </c>
      <c r="B6363" s="148" t="s">
        <v>24222</v>
      </c>
      <c r="C6363" s="220" t="s">
        <v>7</v>
      </c>
      <c r="D6363" s="219" t="s">
        <v>29400</v>
      </c>
    </row>
    <row r="6364" spans="1:4" ht="13.5">
      <c r="A6364" s="148">
        <v>100984</v>
      </c>
      <c r="B6364" s="148" t="s">
        <v>24223</v>
      </c>
      <c r="C6364" s="220" t="s">
        <v>7</v>
      </c>
      <c r="D6364" s="219" t="s">
        <v>34910</v>
      </c>
    </row>
    <row r="6365" spans="1:4" ht="13.5">
      <c r="A6365" s="148">
        <v>100985</v>
      </c>
      <c r="B6365" s="148" t="s">
        <v>24224</v>
      </c>
      <c r="C6365" s="220" t="s">
        <v>7</v>
      </c>
      <c r="D6365" s="219" t="s">
        <v>27134</v>
      </c>
    </row>
    <row r="6366" spans="1:4" ht="13.5">
      <c r="A6366" s="148">
        <v>100986</v>
      </c>
      <c r="B6366" s="148" t="s">
        <v>24225</v>
      </c>
      <c r="C6366" s="220" t="s">
        <v>7</v>
      </c>
      <c r="D6366" s="219" t="s">
        <v>27334</v>
      </c>
    </row>
    <row r="6367" spans="1:4" ht="13.5">
      <c r="A6367" s="148">
        <v>100987</v>
      </c>
      <c r="B6367" s="148" t="s">
        <v>24226</v>
      </c>
      <c r="C6367" s="220" t="s">
        <v>7</v>
      </c>
      <c r="D6367" s="219" t="s">
        <v>32520</v>
      </c>
    </row>
    <row r="6368" spans="1:4" ht="13.5">
      <c r="A6368" s="148">
        <v>100988</v>
      </c>
      <c r="B6368" s="148" t="s">
        <v>24227</v>
      </c>
      <c r="C6368" s="220" t="s">
        <v>7</v>
      </c>
      <c r="D6368" s="219" t="s">
        <v>32488</v>
      </c>
    </row>
    <row r="6369" spans="1:4" ht="13.5">
      <c r="A6369" s="148">
        <v>100989</v>
      </c>
      <c r="B6369" s="148" t="s">
        <v>24228</v>
      </c>
      <c r="C6369" s="220" t="s">
        <v>10339</v>
      </c>
      <c r="D6369" s="219" t="s">
        <v>31242</v>
      </c>
    </row>
    <row r="6370" spans="1:4" ht="13.5">
      <c r="A6370" s="148">
        <v>100990</v>
      </c>
      <c r="B6370" s="148" t="s">
        <v>24229</v>
      </c>
      <c r="C6370" s="220" t="s">
        <v>10339</v>
      </c>
      <c r="D6370" s="219" t="s">
        <v>27326</v>
      </c>
    </row>
    <row r="6371" spans="1:4" ht="13.5">
      <c r="A6371" s="148">
        <v>100991</v>
      </c>
      <c r="B6371" s="148" t="s">
        <v>24230</v>
      </c>
      <c r="C6371" s="220" t="s">
        <v>10339</v>
      </c>
      <c r="D6371" s="219" t="s">
        <v>26437</v>
      </c>
    </row>
    <row r="6372" spans="1:4" ht="13.5">
      <c r="A6372" s="148">
        <v>100992</v>
      </c>
      <c r="B6372" s="148" t="s">
        <v>24231</v>
      </c>
      <c r="C6372" s="220" t="s">
        <v>10339</v>
      </c>
      <c r="D6372" s="219" t="s">
        <v>29228</v>
      </c>
    </row>
    <row r="6373" spans="1:4" ht="13.5">
      <c r="A6373" s="148">
        <v>100993</v>
      </c>
      <c r="B6373" s="148" t="s">
        <v>24232</v>
      </c>
      <c r="C6373" s="220" t="s">
        <v>10339</v>
      </c>
      <c r="D6373" s="219" t="s">
        <v>26597</v>
      </c>
    </row>
    <row r="6374" spans="1:4" ht="13.5">
      <c r="A6374" s="148">
        <v>100994</v>
      </c>
      <c r="B6374" s="148" t="s">
        <v>24233</v>
      </c>
      <c r="C6374" s="220" t="s">
        <v>10339</v>
      </c>
      <c r="D6374" s="219" t="s">
        <v>27305</v>
      </c>
    </row>
    <row r="6375" spans="1:4" ht="13.5">
      <c r="A6375" s="148">
        <v>100995</v>
      </c>
      <c r="B6375" s="148" t="s">
        <v>24234</v>
      </c>
      <c r="C6375" s="220" t="s">
        <v>10339</v>
      </c>
      <c r="D6375" s="219" t="s">
        <v>34044</v>
      </c>
    </row>
    <row r="6376" spans="1:4" ht="13.5">
      <c r="A6376" s="148">
        <v>100996</v>
      </c>
      <c r="B6376" s="148" t="s">
        <v>24235</v>
      </c>
      <c r="C6376" s="220" t="s">
        <v>10339</v>
      </c>
      <c r="D6376" s="219" t="s">
        <v>28548</v>
      </c>
    </row>
    <row r="6377" spans="1:4" ht="13.5">
      <c r="A6377" s="148">
        <v>100997</v>
      </c>
      <c r="B6377" s="148" t="s">
        <v>24236</v>
      </c>
      <c r="C6377" s="220" t="s">
        <v>10339</v>
      </c>
      <c r="D6377" s="219" t="s">
        <v>29133</v>
      </c>
    </row>
    <row r="6378" spans="1:4" ht="13.5">
      <c r="A6378" s="148">
        <v>100998</v>
      </c>
      <c r="B6378" s="148" t="s">
        <v>24237</v>
      </c>
      <c r="C6378" s="220" t="s">
        <v>10339</v>
      </c>
      <c r="D6378" s="219" t="s">
        <v>29228</v>
      </c>
    </row>
    <row r="6379" spans="1:4" ht="13.5">
      <c r="A6379" s="148">
        <v>100999</v>
      </c>
      <c r="B6379" s="148" t="s">
        <v>24238</v>
      </c>
      <c r="C6379" s="220" t="s">
        <v>10339</v>
      </c>
      <c r="D6379" s="219" t="s">
        <v>34051</v>
      </c>
    </row>
    <row r="6380" spans="1:4" ht="13.5">
      <c r="A6380" s="148">
        <v>101000</v>
      </c>
      <c r="B6380" s="148" t="s">
        <v>24239</v>
      </c>
      <c r="C6380" s="220" t="s">
        <v>10339</v>
      </c>
      <c r="D6380" s="219" t="s">
        <v>30224</v>
      </c>
    </row>
    <row r="6381" spans="1:4" ht="13.5">
      <c r="A6381" s="148">
        <v>101001</v>
      </c>
      <c r="B6381" s="148" t="s">
        <v>24240</v>
      </c>
      <c r="C6381" s="220" t="s">
        <v>10339</v>
      </c>
      <c r="D6381" s="219" t="s">
        <v>28113</v>
      </c>
    </row>
    <row r="6382" spans="1:4" ht="13.5">
      <c r="A6382" s="148">
        <v>101002</v>
      </c>
      <c r="B6382" s="148" t="s">
        <v>24241</v>
      </c>
      <c r="C6382" s="220" t="s">
        <v>10339</v>
      </c>
      <c r="D6382" s="219" t="s">
        <v>27013</v>
      </c>
    </row>
    <row r="6383" spans="1:4" ht="13.5">
      <c r="A6383" s="148">
        <v>101003</v>
      </c>
      <c r="B6383" s="148" t="s">
        <v>24242</v>
      </c>
      <c r="C6383" s="220" t="s">
        <v>10339</v>
      </c>
      <c r="D6383" s="219" t="s">
        <v>31382</v>
      </c>
    </row>
    <row r="6384" spans="1:4" ht="13.5">
      <c r="A6384" s="148">
        <v>101004</v>
      </c>
      <c r="B6384" s="148" t="s">
        <v>24243</v>
      </c>
      <c r="C6384" s="220" t="s">
        <v>10339</v>
      </c>
      <c r="D6384" s="219" t="s">
        <v>33163</v>
      </c>
    </row>
    <row r="6385" spans="1:4" ht="13.5">
      <c r="A6385" s="148">
        <v>101005</v>
      </c>
      <c r="B6385" s="148" t="s">
        <v>24244</v>
      </c>
      <c r="C6385" s="220" t="s">
        <v>7</v>
      </c>
      <c r="D6385" s="219" t="s">
        <v>27590</v>
      </c>
    </row>
    <row r="6386" spans="1:4" ht="13.5">
      <c r="A6386" s="148">
        <v>101006</v>
      </c>
      <c r="B6386" s="148" t="s">
        <v>24245</v>
      </c>
      <c r="C6386" s="220" t="s">
        <v>7</v>
      </c>
      <c r="D6386" s="219" t="s">
        <v>32310</v>
      </c>
    </row>
    <row r="6387" spans="1:4" ht="13.5">
      <c r="A6387" s="148">
        <v>101007</v>
      </c>
      <c r="B6387" s="148" t="s">
        <v>24246</v>
      </c>
      <c r="C6387" s="220" t="s">
        <v>7</v>
      </c>
      <c r="D6387" s="219" t="s">
        <v>34911</v>
      </c>
    </row>
    <row r="6388" spans="1:4" ht="13.5">
      <c r="A6388" s="148">
        <v>101008</v>
      </c>
      <c r="B6388" s="148" t="s">
        <v>24247</v>
      </c>
      <c r="C6388" s="220" t="s">
        <v>7</v>
      </c>
      <c r="D6388" s="219" t="s">
        <v>31303</v>
      </c>
    </row>
    <row r="6389" spans="1:4" ht="13.5">
      <c r="A6389" s="148">
        <v>101009</v>
      </c>
      <c r="B6389" s="148" t="s">
        <v>24248</v>
      </c>
      <c r="C6389" s="220" t="s">
        <v>10339</v>
      </c>
      <c r="D6389" s="219" t="s">
        <v>29667</v>
      </c>
    </row>
    <row r="6390" spans="1:4" ht="13.5">
      <c r="A6390" s="148">
        <v>101010</v>
      </c>
      <c r="B6390" s="148" t="s">
        <v>24249</v>
      </c>
      <c r="C6390" s="220" t="s">
        <v>10339</v>
      </c>
      <c r="D6390" s="219" t="s">
        <v>31344</v>
      </c>
    </row>
    <row r="6391" spans="1:4" ht="13.5">
      <c r="A6391" s="148">
        <v>101013</v>
      </c>
      <c r="B6391" s="148" t="s">
        <v>24250</v>
      </c>
      <c r="C6391" s="220" t="s">
        <v>10339</v>
      </c>
      <c r="D6391" s="219" t="s">
        <v>31195</v>
      </c>
    </row>
    <row r="6392" spans="1:4" ht="13.5">
      <c r="A6392" s="148">
        <v>101014</v>
      </c>
      <c r="B6392" s="148" t="s">
        <v>24251</v>
      </c>
      <c r="C6392" s="220" t="s">
        <v>10339</v>
      </c>
      <c r="D6392" s="219" t="s">
        <v>27819</v>
      </c>
    </row>
    <row r="6393" spans="1:4" ht="13.5">
      <c r="A6393" s="148">
        <v>101015</v>
      </c>
      <c r="B6393" s="148" t="s">
        <v>24252</v>
      </c>
      <c r="C6393" s="220" t="s">
        <v>10339</v>
      </c>
      <c r="D6393" s="219" t="s">
        <v>32313</v>
      </c>
    </row>
    <row r="6394" spans="1:4" ht="13.5">
      <c r="A6394" s="148">
        <v>101016</v>
      </c>
      <c r="B6394" s="148" t="s">
        <v>24253</v>
      </c>
      <c r="C6394" s="220" t="s">
        <v>10339</v>
      </c>
      <c r="D6394" s="219" t="s">
        <v>31325</v>
      </c>
    </row>
    <row r="6395" spans="1:4" ht="13.5">
      <c r="A6395" s="148">
        <v>101017</v>
      </c>
      <c r="B6395" s="148" t="s">
        <v>24254</v>
      </c>
      <c r="C6395" s="220" t="s">
        <v>10339</v>
      </c>
      <c r="D6395" s="219" t="s">
        <v>28609</v>
      </c>
    </row>
    <row r="6396" spans="1:4" ht="13.5">
      <c r="A6396" s="148">
        <v>101018</v>
      </c>
      <c r="B6396" s="148" t="s">
        <v>24255</v>
      </c>
      <c r="C6396" s="220" t="s">
        <v>10339</v>
      </c>
      <c r="D6396" s="219" t="s">
        <v>28884</v>
      </c>
    </row>
    <row r="6397" spans="1:4" ht="13.5">
      <c r="A6397" s="148">
        <v>101463</v>
      </c>
      <c r="B6397" s="148" t="s">
        <v>24256</v>
      </c>
      <c r="C6397" s="220" t="s">
        <v>10339</v>
      </c>
      <c r="D6397" s="219" t="s">
        <v>34602</v>
      </c>
    </row>
    <row r="6398" spans="1:4" ht="13.5">
      <c r="A6398" s="148">
        <v>101464</v>
      </c>
      <c r="B6398" s="148" t="s">
        <v>24257</v>
      </c>
      <c r="C6398" s="220" t="s">
        <v>10339</v>
      </c>
      <c r="D6398" s="219" t="s">
        <v>34368</v>
      </c>
    </row>
    <row r="6399" spans="1:4" ht="13.5">
      <c r="A6399" s="148">
        <v>101465</v>
      </c>
      <c r="B6399" s="148" t="s">
        <v>24258</v>
      </c>
      <c r="C6399" s="220" t="s">
        <v>10339</v>
      </c>
      <c r="D6399" s="219" t="s">
        <v>27929</v>
      </c>
    </row>
    <row r="6400" spans="1:4" ht="13.5">
      <c r="A6400" s="148">
        <v>101466</v>
      </c>
      <c r="B6400" s="148" t="s">
        <v>24259</v>
      </c>
      <c r="C6400" s="220" t="s">
        <v>10339</v>
      </c>
      <c r="D6400" s="219" t="s">
        <v>27405</v>
      </c>
    </row>
    <row r="6401" spans="1:4" ht="13.5">
      <c r="A6401" s="148">
        <v>101467</v>
      </c>
      <c r="B6401" s="148" t="s">
        <v>24260</v>
      </c>
      <c r="C6401" s="220" t="s">
        <v>10339</v>
      </c>
      <c r="D6401" s="219" t="s">
        <v>27592</v>
      </c>
    </row>
    <row r="6402" spans="1:4" ht="13.5">
      <c r="A6402" s="148">
        <v>101468</v>
      </c>
      <c r="B6402" s="148" t="s">
        <v>24261</v>
      </c>
      <c r="C6402" s="220" t="s">
        <v>10339</v>
      </c>
      <c r="D6402" s="219" t="s">
        <v>34912</v>
      </c>
    </row>
    <row r="6403" spans="1:4" ht="13.5">
      <c r="A6403" s="148">
        <v>101469</v>
      </c>
      <c r="B6403" s="148" t="s">
        <v>24262</v>
      </c>
      <c r="C6403" s="220" t="s">
        <v>10339</v>
      </c>
      <c r="D6403" s="219" t="s">
        <v>34913</v>
      </c>
    </row>
    <row r="6404" spans="1:4" ht="13.5">
      <c r="A6404" s="148">
        <v>101470</v>
      </c>
      <c r="B6404" s="148" t="s">
        <v>24263</v>
      </c>
      <c r="C6404" s="220" t="s">
        <v>10339</v>
      </c>
      <c r="D6404" s="219" t="s">
        <v>33298</v>
      </c>
    </row>
    <row r="6405" spans="1:4" ht="13.5">
      <c r="A6405" s="148">
        <v>101471</v>
      </c>
      <c r="B6405" s="148" t="s">
        <v>24264</v>
      </c>
      <c r="C6405" s="220" t="s">
        <v>10339</v>
      </c>
      <c r="D6405" s="219" t="s">
        <v>30151</v>
      </c>
    </row>
    <row r="6406" spans="1:4" ht="13.5">
      <c r="A6406" s="148">
        <v>101472</v>
      </c>
      <c r="B6406" s="148" t="s">
        <v>24265</v>
      </c>
      <c r="C6406" s="220" t="s">
        <v>10339</v>
      </c>
      <c r="D6406" s="219" t="s">
        <v>32293</v>
      </c>
    </row>
    <row r="6407" spans="1:4" ht="13.5">
      <c r="A6407" s="148">
        <v>101473</v>
      </c>
      <c r="B6407" s="148" t="s">
        <v>24266</v>
      </c>
      <c r="C6407" s="220" t="s">
        <v>10339</v>
      </c>
      <c r="D6407" s="219" t="s">
        <v>31457</v>
      </c>
    </row>
    <row r="6408" spans="1:4" ht="13.5">
      <c r="A6408" s="148">
        <v>101474</v>
      </c>
      <c r="B6408" s="148" t="s">
        <v>24267</v>
      </c>
      <c r="C6408" s="220" t="s">
        <v>10339</v>
      </c>
      <c r="D6408" s="219" t="s">
        <v>27395</v>
      </c>
    </row>
    <row r="6409" spans="1:4" ht="13.5">
      <c r="A6409" s="148">
        <v>101475</v>
      </c>
      <c r="B6409" s="148" t="s">
        <v>24268</v>
      </c>
      <c r="C6409" s="220" t="s">
        <v>10339</v>
      </c>
      <c r="D6409" s="219" t="s">
        <v>34317</v>
      </c>
    </row>
    <row r="6410" spans="1:4" ht="13.5">
      <c r="A6410" s="148">
        <v>101476</v>
      </c>
      <c r="B6410" s="148" t="s">
        <v>24269</v>
      </c>
      <c r="C6410" s="220" t="s">
        <v>10339</v>
      </c>
      <c r="D6410" s="219" t="s">
        <v>28067</v>
      </c>
    </row>
    <row r="6411" spans="1:4" ht="13.5">
      <c r="A6411" s="148">
        <v>101477</v>
      </c>
      <c r="B6411" s="148" t="s">
        <v>24270</v>
      </c>
      <c r="C6411" s="220" t="s">
        <v>10339</v>
      </c>
      <c r="D6411" s="219" t="s">
        <v>27611</v>
      </c>
    </row>
    <row r="6412" spans="1:4" ht="13.5">
      <c r="A6412" s="148">
        <v>101478</v>
      </c>
      <c r="B6412" s="148" t="s">
        <v>24271</v>
      </c>
      <c r="C6412" s="220" t="s">
        <v>10339</v>
      </c>
      <c r="D6412" s="219" t="s">
        <v>27630</v>
      </c>
    </row>
    <row r="6413" spans="1:4" ht="13.5">
      <c r="A6413" s="148">
        <v>101480</v>
      </c>
      <c r="B6413" s="148" t="s">
        <v>24272</v>
      </c>
      <c r="C6413" s="220" t="s">
        <v>10339</v>
      </c>
      <c r="D6413" s="219" t="s">
        <v>34914</v>
      </c>
    </row>
    <row r="6414" spans="1:4" ht="13.5">
      <c r="A6414" s="148">
        <v>101481</v>
      </c>
      <c r="B6414" s="148" t="s">
        <v>24273</v>
      </c>
      <c r="C6414" s="220" t="s">
        <v>10339</v>
      </c>
      <c r="D6414" s="219" t="s">
        <v>27350</v>
      </c>
    </row>
    <row r="6415" spans="1:4" ht="13.5">
      <c r="A6415" s="148">
        <v>101482</v>
      </c>
      <c r="B6415" s="148" t="s">
        <v>24274</v>
      </c>
      <c r="C6415" s="220" t="s">
        <v>10339</v>
      </c>
      <c r="D6415" s="219" t="s">
        <v>30802</v>
      </c>
    </row>
    <row r="6416" spans="1:4" ht="13.5">
      <c r="A6416" s="148">
        <v>101483</v>
      </c>
      <c r="B6416" s="148" t="s">
        <v>24275</v>
      </c>
      <c r="C6416" s="220" t="s">
        <v>10339</v>
      </c>
      <c r="D6416" s="219" t="s">
        <v>34915</v>
      </c>
    </row>
    <row r="6417" spans="1:4" ht="13.5">
      <c r="A6417" s="148">
        <v>101484</v>
      </c>
      <c r="B6417" s="148" t="s">
        <v>24276</v>
      </c>
      <c r="C6417" s="220" t="s">
        <v>10339</v>
      </c>
      <c r="D6417" s="219" t="s">
        <v>34916</v>
      </c>
    </row>
    <row r="6418" spans="1:4" ht="13.5">
      <c r="A6418" s="148">
        <v>101485</v>
      </c>
      <c r="B6418" s="148" t="s">
        <v>24277</v>
      </c>
      <c r="C6418" s="220" t="s">
        <v>10339</v>
      </c>
      <c r="D6418" s="219" t="s">
        <v>34917</v>
      </c>
    </row>
    <row r="6419" spans="1:4" ht="13.5">
      <c r="A6419" s="148">
        <v>101486</v>
      </c>
      <c r="B6419" s="148" t="s">
        <v>24278</v>
      </c>
      <c r="C6419" s="220" t="s">
        <v>10339</v>
      </c>
      <c r="D6419" s="219" t="s">
        <v>33634</v>
      </c>
    </row>
    <row r="6420" spans="1:4" ht="13.5">
      <c r="A6420" s="148">
        <v>101487</v>
      </c>
      <c r="B6420" s="148" t="s">
        <v>24279</v>
      </c>
      <c r="C6420" s="220" t="s">
        <v>10339</v>
      </c>
      <c r="D6420" s="219" t="s">
        <v>34918</v>
      </c>
    </row>
    <row r="6421" spans="1:4" ht="13.5">
      <c r="A6421" s="148">
        <v>101488</v>
      </c>
      <c r="B6421" s="148" t="s">
        <v>24280</v>
      </c>
      <c r="C6421" s="220" t="s">
        <v>10339</v>
      </c>
      <c r="D6421" s="219" t="s">
        <v>29003</v>
      </c>
    </row>
    <row r="6422" spans="1:4" ht="13.5">
      <c r="A6422" s="148">
        <v>101188</v>
      </c>
      <c r="B6422" s="148" t="s">
        <v>23789</v>
      </c>
      <c r="C6422" s="220" t="s">
        <v>1</v>
      </c>
      <c r="D6422" s="219" t="s">
        <v>29295</v>
      </c>
    </row>
    <row r="6423" spans="1:4" ht="13.5">
      <c r="A6423" s="148">
        <v>101189</v>
      </c>
      <c r="B6423" s="148" t="s">
        <v>23790</v>
      </c>
      <c r="C6423" s="220" t="s">
        <v>1</v>
      </c>
      <c r="D6423" s="219" t="s">
        <v>34919</v>
      </c>
    </row>
    <row r="6424" spans="1:4" ht="13.5">
      <c r="A6424" s="148">
        <v>101190</v>
      </c>
      <c r="B6424" s="148" t="s">
        <v>23791</v>
      </c>
      <c r="C6424" s="220" t="s">
        <v>1</v>
      </c>
      <c r="D6424" s="219" t="s">
        <v>34920</v>
      </c>
    </row>
    <row r="6425" spans="1:4" ht="13.5">
      <c r="A6425" s="148">
        <v>101191</v>
      </c>
      <c r="B6425" s="148" t="s">
        <v>23792</v>
      </c>
      <c r="C6425" s="220" t="s">
        <v>1</v>
      </c>
      <c r="D6425" s="219" t="s">
        <v>34921</v>
      </c>
    </row>
    <row r="6426" spans="1:4" ht="13.5">
      <c r="A6426" s="148">
        <v>101192</v>
      </c>
      <c r="B6426" s="148" t="s">
        <v>23793</v>
      </c>
      <c r="C6426" s="220" t="s">
        <v>1</v>
      </c>
      <c r="D6426" s="219" t="s">
        <v>34922</v>
      </c>
    </row>
    <row r="6427" spans="1:4" ht="13.5">
      <c r="A6427" s="148">
        <v>101193</v>
      </c>
      <c r="B6427" s="148" t="s">
        <v>23794</v>
      </c>
      <c r="C6427" s="220" t="s">
        <v>1</v>
      </c>
      <c r="D6427" s="219" t="s">
        <v>34923</v>
      </c>
    </row>
    <row r="6428" spans="1:4" ht="13.5">
      <c r="A6428" s="148">
        <v>101194</v>
      </c>
      <c r="B6428" s="148" t="s">
        <v>23795</v>
      </c>
      <c r="C6428" s="220" t="s">
        <v>1</v>
      </c>
      <c r="D6428" s="219" t="s">
        <v>34924</v>
      </c>
    </row>
    <row r="6429" spans="1:4" ht="13.5">
      <c r="A6429" s="148">
        <v>101197</v>
      </c>
      <c r="B6429" s="148" t="s">
        <v>23796</v>
      </c>
      <c r="C6429" s="220" t="s">
        <v>1</v>
      </c>
      <c r="D6429" s="219" t="s">
        <v>34925</v>
      </c>
    </row>
    <row r="6430" spans="1:4" ht="13.5">
      <c r="A6430" s="148">
        <v>101198</v>
      </c>
      <c r="B6430" s="148" t="s">
        <v>23797</v>
      </c>
      <c r="C6430" s="220" t="s">
        <v>1</v>
      </c>
      <c r="D6430" s="219" t="s">
        <v>34926</v>
      </c>
    </row>
    <row r="6431" spans="1:4" ht="13.5">
      <c r="A6431" s="148">
        <v>101199</v>
      </c>
      <c r="B6431" s="148" t="s">
        <v>23798</v>
      </c>
      <c r="C6431" s="220" t="s">
        <v>1</v>
      </c>
      <c r="D6431" s="219" t="s">
        <v>34927</v>
      </c>
    </row>
    <row r="6432" spans="1:4" ht="13.5">
      <c r="A6432" s="148">
        <v>101200</v>
      </c>
      <c r="B6432" s="148" t="s">
        <v>23799</v>
      </c>
      <c r="C6432" s="220" t="s">
        <v>1</v>
      </c>
      <c r="D6432" s="219" t="s">
        <v>31116</v>
      </c>
    </row>
    <row r="6433" spans="1:4" ht="13.5">
      <c r="A6433" s="148">
        <v>101201</v>
      </c>
      <c r="B6433" s="148" t="s">
        <v>23800</v>
      </c>
      <c r="C6433" s="220" t="s">
        <v>1</v>
      </c>
      <c r="D6433" s="219" t="s">
        <v>34928</v>
      </c>
    </row>
    <row r="6434" spans="1:4" ht="13.5">
      <c r="A6434" s="148">
        <v>101202</v>
      </c>
      <c r="B6434" s="148" t="s">
        <v>23801</v>
      </c>
      <c r="C6434" s="220" t="s">
        <v>1</v>
      </c>
      <c r="D6434" s="219" t="s">
        <v>28965</v>
      </c>
    </row>
    <row r="6435" spans="1:4" ht="13.5">
      <c r="A6435" s="148">
        <v>101203</v>
      </c>
      <c r="B6435" s="148" t="s">
        <v>23802</v>
      </c>
      <c r="C6435" s="220" t="s">
        <v>1</v>
      </c>
      <c r="D6435" s="219" t="s">
        <v>34929</v>
      </c>
    </row>
    <row r="6436" spans="1:4" ht="13.5">
      <c r="A6436" s="148">
        <v>101204</v>
      </c>
      <c r="B6436" s="148" t="s">
        <v>23803</v>
      </c>
      <c r="C6436" s="220" t="s">
        <v>1</v>
      </c>
      <c r="D6436" s="219" t="s">
        <v>34930</v>
      </c>
    </row>
    <row r="6437" spans="1:4" ht="13.5">
      <c r="A6437" s="148">
        <v>101205</v>
      </c>
      <c r="B6437" s="148" t="s">
        <v>23804</v>
      </c>
      <c r="C6437" s="220" t="s">
        <v>1</v>
      </c>
      <c r="D6437" s="219" t="s">
        <v>28965</v>
      </c>
    </row>
    <row r="6438" spans="1:4" ht="13.5">
      <c r="A6438" s="148">
        <v>102362</v>
      </c>
      <c r="B6438" s="148" t="s">
        <v>30795</v>
      </c>
      <c r="C6438" s="220" t="s">
        <v>4</v>
      </c>
      <c r="D6438" s="219" t="s">
        <v>34931</v>
      </c>
    </row>
    <row r="6439" spans="1:4" ht="13.5">
      <c r="A6439" s="148">
        <v>102363</v>
      </c>
      <c r="B6439" s="148" t="s">
        <v>30796</v>
      </c>
      <c r="C6439" s="220" t="s">
        <v>4</v>
      </c>
      <c r="D6439" s="219" t="s">
        <v>34932</v>
      </c>
    </row>
    <row r="6440" spans="1:4" ht="13.5">
      <c r="A6440" s="148">
        <v>102364</v>
      </c>
      <c r="B6440" s="148" t="s">
        <v>30797</v>
      </c>
      <c r="C6440" s="220" t="s">
        <v>4</v>
      </c>
      <c r="D6440" s="219" t="s">
        <v>34933</v>
      </c>
    </row>
    <row r="6441" spans="1:4" ht="13.5">
      <c r="A6441" s="148">
        <v>98509</v>
      </c>
      <c r="B6441" s="148" t="s">
        <v>11287</v>
      </c>
      <c r="C6441" s="220" t="s">
        <v>2</v>
      </c>
      <c r="D6441" s="219" t="s">
        <v>28628</v>
      </c>
    </row>
    <row r="6442" spans="1:4" ht="13.5">
      <c r="A6442" s="148">
        <v>98510</v>
      </c>
      <c r="B6442" s="148" t="s">
        <v>11288</v>
      </c>
      <c r="C6442" s="220" t="s">
        <v>2</v>
      </c>
      <c r="D6442" s="219" t="s">
        <v>32156</v>
      </c>
    </row>
    <row r="6443" spans="1:4" ht="13.5">
      <c r="A6443" s="148">
        <v>98511</v>
      </c>
      <c r="B6443" s="148" t="s">
        <v>11289</v>
      </c>
      <c r="C6443" s="220" t="s">
        <v>2</v>
      </c>
      <c r="D6443" s="219" t="s">
        <v>34934</v>
      </c>
    </row>
    <row r="6444" spans="1:4" ht="13.5">
      <c r="A6444" s="148">
        <v>98516</v>
      </c>
      <c r="B6444" s="148" t="s">
        <v>11290</v>
      </c>
      <c r="C6444" s="220" t="s">
        <v>2</v>
      </c>
      <c r="D6444" s="219" t="s">
        <v>34935</v>
      </c>
    </row>
    <row r="6445" spans="1:4" ht="13.5">
      <c r="A6445" s="148">
        <v>98519</v>
      </c>
      <c r="B6445" s="148" t="s">
        <v>11291</v>
      </c>
      <c r="C6445" s="220" t="s">
        <v>4</v>
      </c>
      <c r="D6445" s="219" t="s">
        <v>26439</v>
      </c>
    </row>
    <row r="6446" spans="1:4" ht="13.5">
      <c r="A6446" s="148">
        <v>98520</v>
      </c>
      <c r="B6446" s="148" t="s">
        <v>11292</v>
      </c>
      <c r="C6446" s="220" t="s">
        <v>4</v>
      </c>
      <c r="D6446" s="219" t="s">
        <v>27760</v>
      </c>
    </row>
    <row r="6447" spans="1:4" ht="13.5">
      <c r="A6447" s="148">
        <v>98521</v>
      </c>
      <c r="B6447" s="148" t="s">
        <v>11293</v>
      </c>
      <c r="C6447" s="220" t="s">
        <v>4</v>
      </c>
      <c r="D6447" s="219" t="s">
        <v>31362</v>
      </c>
    </row>
    <row r="6448" spans="1:4" ht="13.5">
      <c r="A6448" s="148">
        <v>98522</v>
      </c>
      <c r="B6448" s="148" t="s">
        <v>11294</v>
      </c>
      <c r="C6448" s="220" t="s">
        <v>1</v>
      </c>
      <c r="D6448" s="219" t="s">
        <v>34936</v>
      </c>
    </row>
    <row r="6449" spans="1:4" ht="13.5">
      <c r="A6449" s="148">
        <v>98524</v>
      </c>
      <c r="B6449" s="148" t="s">
        <v>11295</v>
      </c>
      <c r="C6449" s="220" t="s">
        <v>4</v>
      </c>
      <c r="D6449" s="219" t="s">
        <v>31077</v>
      </c>
    </row>
    <row r="6450" spans="1:4" ht="13.5">
      <c r="A6450" s="148">
        <v>98503</v>
      </c>
      <c r="B6450" s="148" t="s">
        <v>11296</v>
      </c>
      <c r="C6450" s="220" t="s">
        <v>4</v>
      </c>
      <c r="D6450" s="219" t="s">
        <v>28603</v>
      </c>
    </row>
    <row r="6451" spans="1:4" ht="13.5">
      <c r="A6451" s="148">
        <v>98504</v>
      </c>
      <c r="B6451" s="148" t="s">
        <v>11297</v>
      </c>
      <c r="C6451" s="220" t="s">
        <v>4</v>
      </c>
      <c r="D6451" s="219" t="s">
        <v>27795</v>
      </c>
    </row>
    <row r="6452" spans="1:4" ht="13.5">
      <c r="A6452" s="148">
        <v>98505</v>
      </c>
      <c r="B6452" s="148" t="s">
        <v>11298</v>
      </c>
      <c r="C6452" s="220" t="s">
        <v>4</v>
      </c>
      <c r="D6452" s="219" t="s">
        <v>34937</v>
      </c>
    </row>
    <row r="6453" spans="1:4" ht="13.5">
      <c r="A6453" s="148">
        <v>98525</v>
      </c>
      <c r="B6453" s="148" t="s">
        <v>11299</v>
      </c>
      <c r="C6453" s="220" t="s">
        <v>4</v>
      </c>
      <c r="D6453" s="219" t="s">
        <v>29407</v>
      </c>
    </row>
    <row r="6454" spans="1:4" ht="13.5">
      <c r="A6454" s="148">
        <v>98526</v>
      </c>
      <c r="B6454" s="148" t="s">
        <v>11300</v>
      </c>
      <c r="C6454" s="220" t="s">
        <v>2</v>
      </c>
      <c r="D6454" s="219" t="s">
        <v>34938</v>
      </c>
    </row>
    <row r="6455" spans="1:4" ht="13.5">
      <c r="A6455" s="148">
        <v>98527</v>
      </c>
      <c r="B6455" s="148" t="s">
        <v>11301</v>
      </c>
      <c r="C6455" s="220" t="s">
        <v>2</v>
      </c>
      <c r="D6455" s="219" t="s">
        <v>34939</v>
      </c>
    </row>
    <row r="6456" spans="1:4" ht="13.5">
      <c r="A6456" s="148">
        <v>98528</v>
      </c>
      <c r="B6456" s="148" t="s">
        <v>11302</v>
      </c>
      <c r="C6456" s="220" t="s">
        <v>2</v>
      </c>
      <c r="D6456" s="219" t="s">
        <v>34940</v>
      </c>
    </row>
    <row r="6457" spans="1:4" ht="13.5">
      <c r="A6457" s="148">
        <v>98529</v>
      </c>
      <c r="B6457" s="148" t="s">
        <v>11303</v>
      </c>
      <c r="C6457" s="220" t="s">
        <v>2</v>
      </c>
      <c r="D6457" s="219" t="s">
        <v>34941</v>
      </c>
    </row>
    <row r="6458" spans="1:4" ht="13.5">
      <c r="A6458" s="148">
        <v>98530</v>
      </c>
      <c r="B6458" s="148" t="s">
        <v>11304</v>
      </c>
      <c r="C6458" s="220" t="s">
        <v>2</v>
      </c>
      <c r="D6458" s="219" t="s">
        <v>34942</v>
      </c>
    </row>
    <row r="6459" spans="1:4" ht="13.5">
      <c r="A6459" s="148">
        <v>98531</v>
      </c>
      <c r="B6459" s="148" t="s">
        <v>11305</v>
      </c>
      <c r="C6459" s="220" t="s">
        <v>2</v>
      </c>
      <c r="D6459" s="219" t="s">
        <v>34943</v>
      </c>
    </row>
    <row r="6460" spans="1:4" ht="13.5">
      <c r="A6460" s="148">
        <v>98532</v>
      </c>
      <c r="B6460" s="148" t="s">
        <v>11306</v>
      </c>
      <c r="C6460" s="220" t="s">
        <v>2</v>
      </c>
      <c r="D6460" s="219" t="s">
        <v>34944</v>
      </c>
    </row>
    <row r="6461" spans="1:4" ht="13.5">
      <c r="A6461" s="148">
        <v>98533</v>
      </c>
      <c r="B6461" s="148" t="s">
        <v>11307</v>
      </c>
      <c r="C6461" s="220" t="s">
        <v>2</v>
      </c>
      <c r="D6461" s="219" t="s">
        <v>34945</v>
      </c>
    </row>
    <row r="6462" spans="1:4" ht="13.5">
      <c r="A6462" s="148">
        <v>98534</v>
      </c>
      <c r="B6462" s="148" t="s">
        <v>11308</v>
      </c>
      <c r="C6462" s="220" t="s">
        <v>2</v>
      </c>
      <c r="D6462" s="219" t="s">
        <v>34946</v>
      </c>
    </row>
    <row r="6463" spans="1:4" ht="13.5">
      <c r="A6463" s="148">
        <v>98535</v>
      </c>
      <c r="B6463" s="148" t="s">
        <v>11309</v>
      </c>
      <c r="C6463" s="220" t="s">
        <v>2</v>
      </c>
      <c r="D6463" s="219" t="s">
        <v>34947</v>
      </c>
    </row>
    <row r="6464" spans="1:4" ht="13.5">
      <c r="A6464" s="148">
        <v>88238</v>
      </c>
      <c r="B6464" s="148" t="s">
        <v>11310</v>
      </c>
      <c r="C6464" s="220" t="s">
        <v>5</v>
      </c>
      <c r="D6464" s="219" t="s">
        <v>31539</v>
      </c>
    </row>
    <row r="6465" spans="1:4" ht="13.5">
      <c r="A6465" s="148">
        <v>88239</v>
      </c>
      <c r="B6465" s="148" t="s">
        <v>11311</v>
      </c>
      <c r="C6465" s="220" t="s">
        <v>5</v>
      </c>
      <c r="D6465" s="219" t="s">
        <v>27143</v>
      </c>
    </row>
    <row r="6466" spans="1:4" ht="13.5">
      <c r="A6466" s="148">
        <v>88240</v>
      </c>
      <c r="B6466" s="148" t="s">
        <v>11312</v>
      </c>
      <c r="C6466" s="220" t="s">
        <v>5</v>
      </c>
      <c r="D6466" s="219" t="s">
        <v>27373</v>
      </c>
    </row>
    <row r="6467" spans="1:4" ht="13.5">
      <c r="A6467" s="148">
        <v>88241</v>
      </c>
      <c r="B6467" s="148" t="s">
        <v>11313</v>
      </c>
      <c r="C6467" s="220" t="s">
        <v>5</v>
      </c>
      <c r="D6467" s="219" t="s">
        <v>28880</v>
      </c>
    </row>
    <row r="6468" spans="1:4" ht="13.5">
      <c r="A6468" s="148">
        <v>88242</v>
      </c>
      <c r="B6468" s="148" t="s">
        <v>11314</v>
      </c>
      <c r="C6468" s="220" t="s">
        <v>5</v>
      </c>
      <c r="D6468" s="219" t="s">
        <v>34948</v>
      </c>
    </row>
    <row r="6469" spans="1:4" ht="13.5">
      <c r="A6469" s="148">
        <v>88243</v>
      </c>
      <c r="B6469" s="148" t="s">
        <v>11315</v>
      </c>
      <c r="C6469" s="220" t="s">
        <v>5</v>
      </c>
      <c r="D6469" s="219" t="s">
        <v>34949</v>
      </c>
    </row>
    <row r="6470" spans="1:4" ht="13.5">
      <c r="A6470" s="148">
        <v>88245</v>
      </c>
      <c r="B6470" s="148" t="s">
        <v>11316</v>
      </c>
      <c r="C6470" s="220" t="s">
        <v>5</v>
      </c>
      <c r="D6470" s="219" t="s">
        <v>28487</v>
      </c>
    </row>
    <row r="6471" spans="1:4" ht="13.5">
      <c r="A6471" s="148">
        <v>88246</v>
      </c>
      <c r="B6471" s="148" t="s">
        <v>11317</v>
      </c>
      <c r="C6471" s="220" t="s">
        <v>5</v>
      </c>
      <c r="D6471" s="219" t="s">
        <v>34950</v>
      </c>
    </row>
    <row r="6472" spans="1:4" ht="13.5">
      <c r="A6472" s="148">
        <v>88247</v>
      </c>
      <c r="B6472" s="148" t="s">
        <v>11318</v>
      </c>
      <c r="C6472" s="220" t="s">
        <v>5</v>
      </c>
      <c r="D6472" s="219" t="s">
        <v>29754</v>
      </c>
    </row>
    <row r="6473" spans="1:4" ht="13.5">
      <c r="A6473" s="148">
        <v>88248</v>
      </c>
      <c r="B6473" s="148" t="s">
        <v>11319</v>
      </c>
      <c r="C6473" s="220" t="s">
        <v>5</v>
      </c>
      <c r="D6473" s="219" t="s">
        <v>27160</v>
      </c>
    </row>
    <row r="6474" spans="1:4" ht="13.5">
      <c r="A6474" s="148">
        <v>88249</v>
      </c>
      <c r="B6474" s="148" t="s">
        <v>11320</v>
      </c>
      <c r="C6474" s="220" t="s">
        <v>5</v>
      </c>
      <c r="D6474" s="219" t="s">
        <v>34596</v>
      </c>
    </row>
    <row r="6475" spans="1:4" ht="13.5">
      <c r="A6475" s="148">
        <v>88250</v>
      </c>
      <c r="B6475" s="148" t="s">
        <v>11321</v>
      </c>
      <c r="C6475" s="220" t="s">
        <v>5</v>
      </c>
      <c r="D6475" s="219" t="s">
        <v>34951</v>
      </c>
    </row>
    <row r="6476" spans="1:4" ht="13.5">
      <c r="A6476" s="148">
        <v>88251</v>
      </c>
      <c r="B6476" s="148" t="s">
        <v>11322</v>
      </c>
      <c r="C6476" s="220" t="s">
        <v>5</v>
      </c>
      <c r="D6476" s="219" t="s">
        <v>32973</v>
      </c>
    </row>
    <row r="6477" spans="1:4" ht="13.5">
      <c r="A6477" s="148">
        <v>88252</v>
      </c>
      <c r="B6477" s="148" t="s">
        <v>11323</v>
      </c>
      <c r="C6477" s="220" t="s">
        <v>5</v>
      </c>
      <c r="D6477" s="219" t="s">
        <v>33067</v>
      </c>
    </row>
    <row r="6478" spans="1:4" ht="13.5">
      <c r="A6478" s="148">
        <v>88253</v>
      </c>
      <c r="B6478" s="148" t="s">
        <v>11324</v>
      </c>
      <c r="C6478" s="220" t="s">
        <v>5</v>
      </c>
      <c r="D6478" s="219" t="s">
        <v>31844</v>
      </c>
    </row>
    <row r="6479" spans="1:4" ht="13.5">
      <c r="A6479" s="148">
        <v>88255</v>
      </c>
      <c r="B6479" s="148" t="s">
        <v>11325</v>
      </c>
      <c r="C6479" s="220" t="s">
        <v>5</v>
      </c>
      <c r="D6479" s="219" t="s">
        <v>34952</v>
      </c>
    </row>
    <row r="6480" spans="1:4" ht="13.5">
      <c r="A6480" s="148">
        <v>88256</v>
      </c>
      <c r="B6480" s="148" t="s">
        <v>11326</v>
      </c>
      <c r="C6480" s="220" t="s">
        <v>5</v>
      </c>
      <c r="D6480" s="219" t="s">
        <v>33357</v>
      </c>
    </row>
    <row r="6481" spans="1:4" ht="13.5">
      <c r="A6481" s="148">
        <v>88257</v>
      </c>
      <c r="B6481" s="148" t="s">
        <v>11327</v>
      </c>
      <c r="C6481" s="220" t="s">
        <v>5</v>
      </c>
      <c r="D6481" s="219" t="s">
        <v>30467</v>
      </c>
    </row>
    <row r="6482" spans="1:4" ht="13.5">
      <c r="A6482" s="148">
        <v>88258</v>
      </c>
      <c r="B6482" s="148" t="s">
        <v>11328</v>
      </c>
      <c r="C6482" s="220" t="s">
        <v>5</v>
      </c>
      <c r="D6482" s="219" t="s">
        <v>27796</v>
      </c>
    </row>
    <row r="6483" spans="1:4" ht="13.5">
      <c r="A6483" s="148">
        <v>88260</v>
      </c>
      <c r="B6483" s="148" t="s">
        <v>11329</v>
      </c>
      <c r="C6483" s="220" t="s">
        <v>5</v>
      </c>
      <c r="D6483" s="219" t="s">
        <v>29178</v>
      </c>
    </row>
    <row r="6484" spans="1:4" ht="13.5">
      <c r="A6484" s="148">
        <v>88261</v>
      </c>
      <c r="B6484" s="148" t="s">
        <v>11330</v>
      </c>
      <c r="C6484" s="220" t="s">
        <v>5</v>
      </c>
      <c r="D6484" s="219" t="s">
        <v>29174</v>
      </c>
    </row>
    <row r="6485" spans="1:4" ht="13.5">
      <c r="A6485" s="148">
        <v>88262</v>
      </c>
      <c r="B6485" s="148" t="s">
        <v>11331</v>
      </c>
      <c r="C6485" s="220" t="s">
        <v>5</v>
      </c>
      <c r="D6485" s="219" t="s">
        <v>32591</v>
      </c>
    </row>
    <row r="6486" spans="1:4" ht="13.5">
      <c r="A6486" s="148">
        <v>88263</v>
      </c>
      <c r="B6486" s="148" t="s">
        <v>11332</v>
      </c>
      <c r="C6486" s="220" t="s">
        <v>5</v>
      </c>
      <c r="D6486" s="219" t="s">
        <v>34953</v>
      </c>
    </row>
    <row r="6487" spans="1:4" ht="13.5">
      <c r="A6487" s="148">
        <v>88264</v>
      </c>
      <c r="B6487" s="148" t="s">
        <v>11333</v>
      </c>
      <c r="C6487" s="220" t="s">
        <v>5</v>
      </c>
      <c r="D6487" s="219" t="s">
        <v>34954</v>
      </c>
    </row>
    <row r="6488" spans="1:4" ht="13.5">
      <c r="A6488" s="148">
        <v>88265</v>
      </c>
      <c r="B6488" s="148" t="s">
        <v>11334</v>
      </c>
      <c r="C6488" s="220" t="s">
        <v>5</v>
      </c>
      <c r="D6488" s="219" t="s">
        <v>27361</v>
      </c>
    </row>
    <row r="6489" spans="1:4" ht="13.5">
      <c r="A6489" s="148">
        <v>88266</v>
      </c>
      <c r="B6489" s="148" t="s">
        <v>11335</v>
      </c>
      <c r="C6489" s="220" t="s">
        <v>5</v>
      </c>
      <c r="D6489" s="219" t="s">
        <v>26471</v>
      </c>
    </row>
    <row r="6490" spans="1:4" ht="13.5">
      <c r="A6490" s="148">
        <v>88267</v>
      </c>
      <c r="B6490" s="148" t="s">
        <v>11336</v>
      </c>
      <c r="C6490" s="220" t="s">
        <v>5</v>
      </c>
      <c r="D6490" s="219" t="s">
        <v>34955</v>
      </c>
    </row>
    <row r="6491" spans="1:4" ht="13.5">
      <c r="A6491" s="148">
        <v>88269</v>
      </c>
      <c r="B6491" s="148" t="s">
        <v>11337</v>
      </c>
      <c r="C6491" s="220" t="s">
        <v>5</v>
      </c>
      <c r="D6491" s="219" t="s">
        <v>29186</v>
      </c>
    </row>
    <row r="6492" spans="1:4" ht="13.5">
      <c r="A6492" s="148">
        <v>88270</v>
      </c>
      <c r="B6492" s="148" t="s">
        <v>11338</v>
      </c>
      <c r="C6492" s="220" t="s">
        <v>5</v>
      </c>
      <c r="D6492" s="219" t="s">
        <v>32181</v>
      </c>
    </row>
    <row r="6493" spans="1:4" ht="13.5">
      <c r="A6493" s="148">
        <v>88272</v>
      </c>
      <c r="B6493" s="148" t="s">
        <v>11339</v>
      </c>
      <c r="C6493" s="220" t="s">
        <v>5</v>
      </c>
      <c r="D6493" s="219" t="s">
        <v>32803</v>
      </c>
    </row>
    <row r="6494" spans="1:4" ht="13.5">
      <c r="A6494" s="148">
        <v>88273</v>
      </c>
      <c r="B6494" s="148" t="s">
        <v>11340</v>
      </c>
      <c r="C6494" s="220" t="s">
        <v>5</v>
      </c>
      <c r="D6494" s="219" t="s">
        <v>34471</v>
      </c>
    </row>
    <row r="6495" spans="1:4" ht="13.5">
      <c r="A6495" s="148">
        <v>88274</v>
      </c>
      <c r="B6495" s="148" t="s">
        <v>11341</v>
      </c>
      <c r="C6495" s="220" t="s">
        <v>5</v>
      </c>
      <c r="D6495" s="219" t="s">
        <v>33357</v>
      </c>
    </row>
    <row r="6496" spans="1:4" ht="13.5">
      <c r="A6496" s="148">
        <v>88275</v>
      </c>
      <c r="B6496" s="148" t="s">
        <v>11342</v>
      </c>
      <c r="C6496" s="220" t="s">
        <v>5</v>
      </c>
      <c r="D6496" s="219" t="s">
        <v>34956</v>
      </c>
    </row>
    <row r="6497" spans="1:4" ht="13.5">
      <c r="A6497" s="148">
        <v>88277</v>
      </c>
      <c r="B6497" s="148" t="s">
        <v>11343</v>
      </c>
      <c r="C6497" s="220" t="s">
        <v>5</v>
      </c>
      <c r="D6497" s="219" t="s">
        <v>27599</v>
      </c>
    </row>
    <row r="6498" spans="1:4" ht="13.5">
      <c r="A6498" s="148">
        <v>88278</v>
      </c>
      <c r="B6498" s="148" t="s">
        <v>11344</v>
      </c>
      <c r="C6498" s="220" t="s">
        <v>5</v>
      </c>
      <c r="D6498" s="219" t="s">
        <v>32803</v>
      </c>
    </row>
    <row r="6499" spans="1:4" ht="13.5">
      <c r="A6499" s="148">
        <v>88279</v>
      </c>
      <c r="B6499" s="148" t="s">
        <v>11345</v>
      </c>
      <c r="C6499" s="220" t="s">
        <v>5</v>
      </c>
      <c r="D6499" s="219" t="s">
        <v>34957</v>
      </c>
    </row>
    <row r="6500" spans="1:4" ht="13.5">
      <c r="A6500" s="148">
        <v>88281</v>
      </c>
      <c r="B6500" s="148" t="s">
        <v>11346</v>
      </c>
      <c r="C6500" s="220" t="s">
        <v>5</v>
      </c>
      <c r="D6500" s="219" t="s">
        <v>34958</v>
      </c>
    </row>
    <row r="6501" spans="1:4" ht="13.5">
      <c r="A6501" s="148">
        <v>88282</v>
      </c>
      <c r="B6501" s="148" t="s">
        <v>11347</v>
      </c>
      <c r="C6501" s="220" t="s">
        <v>5</v>
      </c>
      <c r="D6501" s="219" t="s">
        <v>26704</v>
      </c>
    </row>
    <row r="6502" spans="1:4" ht="13.5">
      <c r="A6502" s="148">
        <v>88283</v>
      </c>
      <c r="B6502" s="148" t="s">
        <v>11348</v>
      </c>
      <c r="C6502" s="220" t="s">
        <v>5</v>
      </c>
      <c r="D6502" s="219" t="s">
        <v>29849</v>
      </c>
    </row>
    <row r="6503" spans="1:4" ht="13.5">
      <c r="A6503" s="148">
        <v>88284</v>
      </c>
      <c r="B6503" s="148" t="s">
        <v>11349</v>
      </c>
      <c r="C6503" s="220" t="s">
        <v>5</v>
      </c>
      <c r="D6503" s="219" t="s">
        <v>31253</v>
      </c>
    </row>
    <row r="6504" spans="1:4" ht="13.5">
      <c r="A6504" s="148">
        <v>88285</v>
      </c>
      <c r="B6504" s="148" t="s">
        <v>11350</v>
      </c>
      <c r="C6504" s="220" t="s">
        <v>5</v>
      </c>
      <c r="D6504" s="219" t="s">
        <v>33266</v>
      </c>
    </row>
    <row r="6505" spans="1:4" ht="13.5">
      <c r="A6505" s="148">
        <v>88286</v>
      </c>
      <c r="B6505" s="148" t="s">
        <v>11351</v>
      </c>
      <c r="C6505" s="220" t="s">
        <v>5</v>
      </c>
      <c r="D6505" s="219" t="s">
        <v>34959</v>
      </c>
    </row>
    <row r="6506" spans="1:4" ht="13.5">
      <c r="A6506" s="148">
        <v>88288</v>
      </c>
      <c r="B6506" s="148" t="s">
        <v>11352</v>
      </c>
      <c r="C6506" s="220" t="s">
        <v>5</v>
      </c>
      <c r="D6506" s="219" t="s">
        <v>32309</v>
      </c>
    </row>
    <row r="6507" spans="1:4" ht="13.5">
      <c r="A6507" s="148">
        <v>88291</v>
      </c>
      <c r="B6507" s="148" t="s">
        <v>11353</v>
      </c>
      <c r="C6507" s="220" t="s">
        <v>5</v>
      </c>
      <c r="D6507" s="219" t="s">
        <v>34105</v>
      </c>
    </row>
    <row r="6508" spans="1:4" ht="13.5">
      <c r="A6508" s="148">
        <v>88292</v>
      </c>
      <c r="B6508" s="148" t="s">
        <v>11354</v>
      </c>
      <c r="C6508" s="220" t="s">
        <v>5</v>
      </c>
      <c r="D6508" s="219" t="s">
        <v>34364</v>
      </c>
    </row>
    <row r="6509" spans="1:4" ht="13.5">
      <c r="A6509" s="148">
        <v>88293</v>
      </c>
      <c r="B6509" s="148" t="s">
        <v>11355</v>
      </c>
      <c r="C6509" s="220" t="s">
        <v>5</v>
      </c>
      <c r="D6509" s="219" t="s">
        <v>34960</v>
      </c>
    </row>
    <row r="6510" spans="1:4" ht="13.5">
      <c r="A6510" s="148">
        <v>88294</v>
      </c>
      <c r="B6510" s="148" t="s">
        <v>11356</v>
      </c>
      <c r="C6510" s="220" t="s">
        <v>5</v>
      </c>
      <c r="D6510" s="219" t="s">
        <v>34961</v>
      </c>
    </row>
    <row r="6511" spans="1:4" ht="13.5">
      <c r="A6511" s="148">
        <v>88295</v>
      </c>
      <c r="B6511" s="148" t="s">
        <v>11357</v>
      </c>
      <c r="C6511" s="220" t="s">
        <v>5</v>
      </c>
      <c r="D6511" s="219" t="s">
        <v>33167</v>
      </c>
    </row>
    <row r="6512" spans="1:4" ht="13.5">
      <c r="A6512" s="148">
        <v>88296</v>
      </c>
      <c r="B6512" s="148" t="s">
        <v>11358</v>
      </c>
      <c r="C6512" s="220" t="s">
        <v>5</v>
      </c>
      <c r="D6512" s="219" t="s">
        <v>34962</v>
      </c>
    </row>
    <row r="6513" spans="1:4" ht="13.5">
      <c r="A6513" s="148">
        <v>88297</v>
      </c>
      <c r="B6513" s="148" t="s">
        <v>11359</v>
      </c>
      <c r="C6513" s="220" t="s">
        <v>5</v>
      </c>
      <c r="D6513" s="219" t="s">
        <v>33051</v>
      </c>
    </row>
    <row r="6514" spans="1:4" ht="13.5">
      <c r="A6514" s="148">
        <v>88298</v>
      </c>
      <c r="B6514" s="148" t="s">
        <v>11360</v>
      </c>
      <c r="C6514" s="220" t="s">
        <v>5</v>
      </c>
      <c r="D6514" s="219" t="s">
        <v>31458</v>
      </c>
    </row>
    <row r="6515" spans="1:4" ht="13.5">
      <c r="A6515" s="148">
        <v>88299</v>
      </c>
      <c r="B6515" s="148" t="s">
        <v>11361</v>
      </c>
      <c r="C6515" s="220" t="s">
        <v>5</v>
      </c>
      <c r="D6515" s="219" t="s">
        <v>34963</v>
      </c>
    </row>
    <row r="6516" spans="1:4" ht="13.5">
      <c r="A6516" s="148">
        <v>88300</v>
      </c>
      <c r="B6516" s="148" t="s">
        <v>11362</v>
      </c>
      <c r="C6516" s="220" t="s">
        <v>5</v>
      </c>
      <c r="D6516" s="219" t="s">
        <v>30894</v>
      </c>
    </row>
    <row r="6517" spans="1:4" ht="13.5">
      <c r="A6517" s="148">
        <v>88301</v>
      </c>
      <c r="B6517" s="148" t="s">
        <v>11363</v>
      </c>
      <c r="C6517" s="220" t="s">
        <v>5</v>
      </c>
      <c r="D6517" s="219" t="s">
        <v>34964</v>
      </c>
    </row>
    <row r="6518" spans="1:4" ht="13.5">
      <c r="A6518" s="148">
        <v>88302</v>
      </c>
      <c r="B6518" s="148" t="s">
        <v>11364</v>
      </c>
      <c r="C6518" s="220" t="s">
        <v>5</v>
      </c>
      <c r="D6518" s="219" t="s">
        <v>26861</v>
      </c>
    </row>
    <row r="6519" spans="1:4" ht="13.5">
      <c r="A6519" s="148">
        <v>88303</v>
      </c>
      <c r="B6519" s="148" t="s">
        <v>11365</v>
      </c>
      <c r="C6519" s="220" t="s">
        <v>5</v>
      </c>
      <c r="D6519" s="219" t="s">
        <v>28066</v>
      </c>
    </row>
    <row r="6520" spans="1:4" ht="13.5">
      <c r="A6520" s="148">
        <v>88304</v>
      </c>
      <c r="B6520" s="148" t="s">
        <v>11366</v>
      </c>
      <c r="C6520" s="220" t="s">
        <v>5</v>
      </c>
      <c r="D6520" s="219" t="s">
        <v>28773</v>
      </c>
    </row>
    <row r="6521" spans="1:4" ht="13.5">
      <c r="A6521" s="148">
        <v>88306</v>
      </c>
      <c r="B6521" s="148" t="s">
        <v>11367</v>
      </c>
      <c r="C6521" s="220" t="s">
        <v>5</v>
      </c>
      <c r="D6521" s="219" t="s">
        <v>28604</v>
      </c>
    </row>
    <row r="6522" spans="1:4" ht="13.5">
      <c r="A6522" s="148">
        <v>88307</v>
      </c>
      <c r="B6522" s="148" t="s">
        <v>11368</v>
      </c>
      <c r="C6522" s="220" t="s">
        <v>5</v>
      </c>
      <c r="D6522" s="219" t="s">
        <v>28865</v>
      </c>
    </row>
    <row r="6523" spans="1:4" ht="13.5">
      <c r="A6523" s="148">
        <v>88308</v>
      </c>
      <c r="B6523" s="148" t="s">
        <v>11369</v>
      </c>
      <c r="C6523" s="220" t="s">
        <v>5</v>
      </c>
      <c r="D6523" s="219" t="s">
        <v>33357</v>
      </c>
    </row>
    <row r="6524" spans="1:4" ht="13.5">
      <c r="A6524" s="148">
        <v>88309</v>
      </c>
      <c r="B6524" s="148" t="s">
        <v>11370</v>
      </c>
      <c r="C6524" s="220" t="s">
        <v>5</v>
      </c>
      <c r="D6524" s="219" t="s">
        <v>34965</v>
      </c>
    </row>
    <row r="6525" spans="1:4" ht="13.5">
      <c r="A6525" s="148">
        <v>88310</v>
      </c>
      <c r="B6525" s="148" t="s">
        <v>11371</v>
      </c>
      <c r="C6525" s="220" t="s">
        <v>5</v>
      </c>
      <c r="D6525" s="219" t="s">
        <v>33995</v>
      </c>
    </row>
    <row r="6526" spans="1:4" ht="13.5">
      <c r="A6526" s="148">
        <v>88311</v>
      </c>
      <c r="B6526" s="148" t="s">
        <v>11372</v>
      </c>
      <c r="C6526" s="220" t="s">
        <v>5</v>
      </c>
      <c r="D6526" s="219" t="s">
        <v>29317</v>
      </c>
    </row>
    <row r="6527" spans="1:4" ht="13.5">
      <c r="A6527" s="148">
        <v>88312</v>
      </c>
      <c r="B6527" s="148" t="s">
        <v>11373</v>
      </c>
      <c r="C6527" s="220" t="s">
        <v>5</v>
      </c>
      <c r="D6527" s="219" t="s">
        <v>34966</v>
      </c>
    </row>
    <row r="6528" spans="1:4" ht="13.5">
      <c r="A6528" s="148">
        <v>88313</v>
      </c>
      <c r="B6528" s="148" t="s">
        <v>11374</v>
      </c>
      <c r="C6528" s="220" t="s">
        <v>5</v>
      </c>
      <c r="D6528" s="219" t="s">
        <v>34967</v>
      </c>
    </row>
    <row r="6529" spans="1:4" ht="13.5">
      <c r="A6529" s="148">
        <v>88314</v>
      </c>
      <c r="B6529" s="148" t="s">
        <v>11375</v>
      </c>
      <c r="C6529" s="220" t="s">
        <v>5</v>
      </c>
      <c r="D6529" s="219" t="s">
        <v>34968</v>
      </c>
    </row>
    <row r="6530" spans="1:4" ht="13.5">
      <c r="A6530" s="148">
        <v>88315</v>
      </c>
      <c r="B6530" s="148" t="s">
        <v>11376</v>
      </c>
      <c r="C6530" s="220" t="s">
        <v>5</v>
      </c>
      <c r="D6530" s="219" t="s">
        <v>28487</v>
      </c>
    </row>
    <row r="6531" spans="1:4" ht="13.5">
      <c r="A6531" s="148">
        <v>88316</v>
      </c>
      <c r="B6531" s="148" t="s">
        <v>11377</v>
      </c>
      <c r="C6531" s="220" t="s">
        <v>5</v>
      </c>
      <c r="D6531" s="219" t="s">
        <v>33849</v>
      </c>
    </row>
    <row r="6532" spans="1:4" ht="13.5">
      <c r="A6532" s="148">
        <v>88317</v>
      </c>
      <c r="B6532" s="148" t="s">
        <v>11378</v>
      </c>
      <c r="C6532" s="220" t="s">
        <v>5</v>
      </c>
      <c r="D6532" s="219" t="s">
        <v>34969</v>
      </c>
    </row>
    <row r="6533" spans="1:4" ht="13.5">
      <c r="A6533" s="148">
        <v>88318</v>
      </c>
      <c r="B6533" s="148" t="s">
        <v>11379</v>
      </c>
      <c r="C6533" s="220" t="s">
        <v>5</v>
      </c>
      <c r="D6533" s="219" t="s">
        <v>33096</v>
      </c>
    </row>
    <row r="6534" spans="1:4" ht="13.5">
      <c r="A6534" s="148">
        <v>88320</v>
      </c>
      <c r="B6534" s="148" t="s">
        <v>11380</v>
      </c>
      <c r="C6534" s="220" t="s">
        <v>5</v>
      </c>
      <c r="D6534" s="219" t="s">
        <v>34970</v>
      </c>
    </row>
    <row r="6535" spans="1:4" ht="13.5">
      <c r="A6535" s="148">
        <v>88321</v>
      </c>
      <c r="B6535" s="148" t="s">
        <v>11381</v>
      </c>
      <c r="C6535" s="220" t="s">
        <v>5</v>
      </c>
      <c r="D6535" s="219" t="s">
        <v>34971</v>
      </c>
    </row>
    <row r="6536" spans="1:4" ht="13.5">
      <c r="A6536" s="148">
        <v>88322</v>
      </c>
      <c r="B6536" s="148" t="s">
        <v>11382</v>
      </c>
      <c r="C6536" s="220" t="s">
        <v>5</v>
      </c>
      <c r="D6536" s="219" t="s">
        <v>34972</v>
      </c>
    </row>
    <row r="6537" spans="1:4" ht="13.5">
      <c r="A6537" s="148">
        <v>88323</v>
      </c>
      <c r="B6537" s="148" t="s">
        <v>11383</v>
      </c>
      <c r="C6537" s="220" t="s">
        <v>5</v>
      </c>
      <c r="D6537" s="219" t="s">
        <v>29877</v>
      </c>
    </row>
    <row r="6538" spans="1:4" ht="13.5">
      <c r="A6538" s="148">
        <v>88324</v>
      </c>
      <c r="B6538" s="148" t="s">
        <v>11384</v>
      </c>
      <c r="C6538" s="220" t="s">
        <v>5</v>
      </c>
      <c r="D6538" s="219" t="s">
        <v>34973</v>
      </c>
    </row>
    <row r="6539" spans="1:4" ht="13.5">
      <c r="A6539" s="148">
        <v>88325</v>
      </c>
      <c r="B6539" s="148" t="s">
        <v>11385</v>
      </c>
      <c r="C6539" s="220" t="s">
        <v>5</v>
      </c>
      <c r="D6539" s="219" t="s">
        <v>28938</v>
      </c>
    </row>
    <row r="6540" spans="1:4" ht="13.5">
      <c r="A6540" s="148">
        <v>88326</v>
      </c>
      <c r="B6540" s="148" t="s">
        <v>11386</v>
      </c>
      <c r="C6540" s="220" t="s">
        <v>5</v>
      </c>
      <c r="D6540" s="219" t="s">
        <v>29857</v>
      </c>
    </row>
    <row r="6541" spans="1:4" ht="13.5">
      <c r="A6541" s="148">
        <v>88377</v>
      </c>
      <c r="B6541" s="148" t="s">
        <v>11387</v>
      </c>
      <c r="C6541" s="220" t="s">
        <v>5</v>
      </c>
      <c r="D6541" s="219" t="s">
        <v>32272</v>
      </c>
    </row>
    <row r="6542" spans="1:4" ht="13.5">
      <c r="A6542" s="148">
        <v>88441</v>
      </c>
      <c r="B6542" s="148" t="s">
        <v>11388</v>
      </c>
      <c r="C6542" s="220" t="s">
        <v>5</v>
      </c>
      <c r="D6542" s="219" t="s">
        <v>29169</v>
      </c>
    </row>
    <row r="6543" spans="1:4" ht="13.5">
      <c r="A6543" s="148">
        <v>88597</v>
      </c>
      <c r="B6543" s="148" t="s">
        <v>11389</v>
      </c>
      <c r="C6543" s="220" t="s">
        <v>5</v>
      </c>
      <c r="D6543" s="219" t="s">
        <v>27041</v>
      </c>
    </row>
    <row r="6544" spans="1:4" ht="13.5">
      <c r="A6544" s="148">
        <v>90766</v>
      </c>
      <c r="B6544" s="148" t="s">
        <v>11390</v>
      </c>
      <c r="C6544" s="220" t="s">
        <v>5</v>
      </c>
      <c r="D6544" s="219" t="s">
        <v>34974</v>
      </c>
    </row>
    <row r="6545" spans="1:4" ht="13.5">
      <c r="A6545" s="148">
        <v>90767</v>
      </c>
      <c r="B6545" s="148" t="s">
        <v>11391</v>
      </c>
      <c r="C6545" s="220" t="s">
        <v>5</v>
      </c>
      <c r="D6545" s="219" t="s">
        <v>28859</v>
      </c>
    </row>
    <row r="6546" spans="1:4" ht="13.5">
      <c r="A6546" s="148">
        <v>90768</v>
      </c>
      <c r="B6546" s="148" t="s">
        <v>11392</v>
      </c>
      <c r="C6546" s="220" t="s">
        <v>5</v>
      </c>
      <c r="D6546" s="219" t="s">
        <v>26444</v>
      </c>
    </row>
    <row r="6547" spans="1:4" ht="13.5">
      <c r="A6547" s="148">
        <v>90769</v>
      </c>
      <c r="B6547" s="148" t="s">
        <v>11393</v>
      </c>
      <c r="C6547" s="220" t="s">
        <v>5</v>
      </c>
      <c r="D6547" s="219" t="s">
        <v>34975</v>
      </c>
    </row>
    <row r="6548" spans="1:4" ht="13.5">
      <c r="A6548" s="148">
        <v>90770</v>
      </c>
      <c r="B6548" s="148" t="s">
        <v>11394</v>
      </c>
      <c r="C6548" s="220" t="s">
        <v>5</v>
      </c>
      <c r="D6548" s="219" t="s">
        <v>34336</v>
      </c>
    </row>
    <row r="6549" spans="1:4" ht="13.5">
      <c r="A6549" s="148">
        <v>90771</v>
      </c>
      <c r="B6549" s="148" t="s">
        <v>11395</v>
      </c>
      <c r="C6549" s="220" t="s">
        <v>5</v>
      </c>
      <c r="D6549" s="219" t="s">
        <v>34976</v>
      </c>
    </row>
    <row r="6550" spans="1:4" ht="13.5">
      <c r="A6550" s="148">
        <v>90772</v>
      </c>
      <c r="B6550" s="148" t="s">
        <v>11396</v>
      </c>
      <c r="C6550" s="220" t="s">
        <v>5</v>
      </c>
      <c r="D6550" s="219" t="s">
        <v>34977</v>
      </c>
    </row>
    <row r="6551" spans="1:4" ht="13.5">
      <c r="A6551" s="148">
        <v>90773</v>
      </c>
      <c r="B6551" s="148" t="s">
        <v>11397</v>
      </c>
      <c r="C6551" s="220" t="s">
        <v>5</v>
      </c>
      <c r="D6551" s="219" t="s">
        <v>33335</v>
      </c>
    </row>
    <row r="6552" spans="1:4" ht="13.5">
      <c r="A6552" s="148">
        <v>90775</v>
      </c>
      <c r="B6552" s="148" t="s">
        <v>11398</v>
      </c>
      <c r="C6552" s="220" t="s">
        <v>5</v>
      </c>
      <c r="D6552" s="219" t="s">
        <v>34978</v>
      </c>
    </row>
    <row r="6553" spans="1:4" ht="13.5">
      <c r="A6553" s="148">
        <v>90776</v>
      </c>
      <c r="B6553" s="148" t="s">
        <v>11399</v>
      </c>
      <c r="C6553" s="220" t="s">
        <v>5</v>
      </c>
      <c r="D6553" s="219" t="s">
        <v>26497</v>
      </c>
    </row>
    <row r="6554" spans="1:4" ht="13.5">
      <c r="A6554" s="148">
        <v>90777</v>
      </c>
      <c r="B6554" s="148" t="s">
        <v>11400</v>
      </c>
      <c r="C6554" s="220" t="s">
        <v>5</v>
      </c>
      <c r="D6554" s="219" t="s">
        <v>34979</v>
      </c>
    </row>
    <row r="6555" spans="1:4" ht="13.5">
      <c r="A6555" s="148">
        <v>90778</v>
      </c>
      <c r="B6555" s="148" t="s">
        <v>11401</v>
      </c>
      <c r="C6555" s="220" t="s">
        <v>5</v>
      </c>
      <c r="D6555" s="219" t="s">
        <v>34980</v>
      </c>
    </row>
    <row r="6556" spans="1:4" ht="13.5">
      <c r="A6556" s="148">
        <v>90779</v>
      </c>
      <c r="B6556" s="148" t="s">
        <v>11402</v>
      </c>
      <c r="C6556" s="220" t="s">
        <v>5</v>
      </c>
      <c r="D6556" s="219" t="s">
        <v>34981</v>
      </c>
    </row>
    <row r="6557" spans="1:4" ht="13.5">
      <c r="A6557" s="148">
        <v>90780</v>
      </c>
      <c r="B6557" s="148" t="s">
        <v>11403</v>
      </c>
      <c r="C6557" s="220" t="s">
        <v>5</v>
      </c>
      <c r="D6557" s="219" t="s">
        <v>28944</v>
      </c>
    </row>
    <row r="6558" spans="1:4" ht="13.5">
      <c r="A6558" s="148">
        <v>90781</v>
      </c>
      <c r="B6558" s="148" t="s">
        <v>11404</v>
      </c>
      <c r="C6558" s="220" t="s">
        <v>5</v>
      </c>
      <c r="D6558" s="219" t="s">
        <v>34982</v>
      </c>
    </row>
    <row r="6559" spans="1:4" ht="13.5">
      <c r="A6559" s="148">
        <v>91677</v>
      </c>
      <c r="B6559" s="148" t="s">
        <v>11405</v>
      </c>
      <c r="C6559" s="220" t="s">
        <v>5</v>
      </c>
      <c r="D6559" s="219" t="s">
        <v>34983</v>
      </c>
    </row>
    <row r="6560" spans="1:4" ht="13.5">
      <c r="A6560" s="148">
        <v>91678</v>
      </c>
      <c r="B6560" s="148" t="s">
        <v>11406</v>
      </c>
      <c r="C6560" s="220" t="s">
        <v>5</v>
      </c>
      <c r="D6560" s="219" t="s">
        <v>34984</v>
      </c>
    </row>
    <row r="6561" spans="1:4" ht="13.5">
      <c r="A6561" s="148">
        <v>93558</v>
      </c>
      <c r="B6561" s="148" t="s">
        <v>11407</v>
      </c>
      <c r="C6561" s="220" t="s">
        <v>11408</v>
      </c>
      <c r="D6561" s="219" t="s">
        <v>34985</v>
      </c>
    </row>
    <row r="6562" spans="1:4" ht="13.5">
      <c r="A6562" s="148">
        <v>93559</v>
      </c>
      <c r="B6562" s="148" t="s">
        <v>11389</v>
      </c>
      <c r="C6562" s="220" t="s">
        <v>11408</v>
      </c>
      <c r="D6562" s="219" t="s">
        <v>34986</v>
      </c>
    </row>
    <row r="6563" spans="1:4" ht="13.5">
      <c r="A6563" s="148">
        <v>93560</v>
      </c>
      <c r="B6563" s="148" t="s">
        <v>11397</v>
      </c>
      <c r="C6563" s="220" t="s">
        <v>11408</v>
      </c>
      <c r="D6563" s="219" t="s">
        <v>34987</v>
      </c>
    </row>
    <row r="6564" spans="1:4" ht="13.5">
      <c r="A6564" s="148">
        <v>93561</v>
      </c>
      <c r="B6564" s="148" t="s">
        <v>11398</v>
      </c>
      <c r="C6564" s="220" t="s">
        <v>11408</v>
      </c>
      <c r="D6564" s="219" t="s">
        <v>34988</v>
      </c>
    </row>
    <row r="6565" spans="1:4" ht="13.5">
      <c r="A6565" s="148">
        <v>93562</v>
      </c>
      <c r="B6565" s="148" t="s">
        <v>11395</v>
      </c>
      <c r="C6565" s="220" t="s">
        <v>11408</v>
      </c>
      <c r="D6565" s="219" t="s">
        <v>34989</v>
      </c>
    </row>
    <row r="6566" spans="1:4" ht="13.5">
      <c r="A6566" s="148">
        <v>93563</v>
      </c>
      <c r="B6566" s="148" t="s">
        <v>11390</v>
      </c>
      <c r="C6566" s="220" t="s">
        <v>11408</v>
      </c>
      <c r="D6566" s="219" t="s">
        <v>34990</v>
      </c>
    </row>
    <row r="6567" spans="1:4" ht="13.5">
      <c r="A6567" s="148">
        <v>93564</v>
      </c>
      <c r="B6567" s="148" t="s">
        <v>11391</v>
      </c>
      <c r="C6567" s="220" t="s">
        <v>11408</v>
      </c>
      <c r="D6567" s="219" t="s">
        <v>34991</v>
      </c>
    </row>
    <row r="6568" spans="1:4" ht="13.5">
      <c r="A6568" s="148">
        <v>93565</v>
      </c>
      <c r="B6568" s="148" t="s">
        <v>11400</v>
      </c>
      <c r="C6568" s="220" t="s">
        <v>11408</v>
      </c>
      <c r="D6568" s="219" t="s">
        <v>34992</v>
      </c>
    </row>
    <row r="6569" spans="1:4" ht="13.5">
      <c r="A6569" s="148">
        <v>93566</v>
      </c>
      <c r="B6569" s="148" t="s">
        <v>11396</v>
      </c>
      <c r="C6569" s="220" t="s">
        <v>11408</v>
      </c>
      <c r="D6569" s="219" t="s">
        <v>34993</v>
      </c>
    </row>
    <row r="6570" spans="1:4" ht="13.5">
      <c r="A6570" s="148">
        <v>93567</v>
      </c>
      <c r="B6570" s="148" t="s">
        <v>11401</v>
      </c>
      <c r="C6570" s="220" t="s">
        <v>11408</v>
      </c>
      <c r="D6570" s="219" t="s">
        <v>34994</v>
      </c>
    </row>
    <row r="6571" spans="1:4" ht="13.5">
      <c r="A6571" s="148">
        <v>93568</v>
      </c>
      <c r="B6571" s="148" t="s">
        <v>11402</v>
      </c>
      <c r="C6571" s="220" t="s">
        <v>11408</v>
      </c>
      <c r="D6571" s="219" t="s">
        <v>34995</v>
      </c>
    </row>
    <row r="6572" spans="1:4" ht="13.5">
      <c r="A6572" s="148">
        <v>93569</v>
      </c>
      <c r="B6572" s="148" t="s">
        <v>11409</v>
      </c>
      <c r="C6572" s="220" t="s">
        <v>11408</v>
      </c>
      <c r="D6572" s="219" t="s">
        <v>34996</v>
      </c>
    </row>
    <row r="6573" spans="1:4" ht="13.5">
      <c r="A6573" s="148">
        <v>93570</v>
      </c>
      <c r="B6573" s="148" t="s">
        <v>11410</v>
      </c>
      <c r="C6573" s="220" t="s">
        <v>11408</v>
      </c>
      <c r="D6573" s="219" t="s">
        <v>34997</v>
      </c>
    </row>
    <row r="6574" spans="1:4" ht="13.5">
      <c r="A6574" s="148">
        <v>93571</v>
      </c>
      <c r="B6574" s="148" t="s">
        <v>11411</v>
      </c>
      <c r="C6574" s="220" t="s">
        <v>11408</v>
      </c>
      <c r="D6574" s="219" t="s">
        <v>34998</v>
      </c>
    </row>
    <row r="6575" spans="1:4" ht="13.5">
      <c r="A6575" s="148">
        <v>93572</v>
      </c>
      <c r="B6575" s="148" t="s">
        <v>11412</v>
      </c>
      <c r="C6575" s="220" t="s">
        <v>11408</v>
      </c>
      <c r="D6575" s="219" t="s">
        <v>34999</v>
      </c>
    </row>
    <row r="6576" spans="1:4" ht="13.5">
      <c r="A6576" s="148">
        <v>94295</v>
      </c>
      <c r="B6576" s="148" t="s">
        <v>11403</v>
      </c>
      <c r="C6576" s="220" t="s">
        <v>11408</v>
      </c>
      <c r="D6576" s="219" t="s">
        <v>35000</v>
      </c>
    </row>
    <row r="6577" spans="1:4" ht="13.5">
      <c r="A6577" s="148">
        <v>94296</v>
      </c>
      <c r="B6577" s="148" t="s">
        <v>11404</v>
      </c>
      <c r="C6577" s="220" t="s">
        <v>11408</v>
      </c>
      <c r="D6577" s="219" t="s">
        <v>35001</v>
      </c>
    </row>
    <row r="6578" spans="1:4" ht="13.5">
      <c r="A6578" s="148">
        <v>95308</v>
      </c>
      <c r="B6578" s="148" t="s">
        <v>11413</v>
      </c>
      <c r="C6578" s="220" t="s">
        <v>5</v>
      </c>
      <c r="D6578" s="219" t="s">
        <v>29214</v>
      </c>
    </row>
    <row r="6579" spans="1:4" ht="13.5">
      <c r="A6579" s="148">
        <v>95309</v>
      </c>
      <c r="B6579" s="148" t="s">
        <v>11414</v>
      </c>
      <c r="C6579" s="220" t="s">
        <v>5</v>
      </c>
      <c r="D6579" s="219" t="s">
        <v>26369</v>
      </c>
    </row>
    <row r="6580" spans="1:4" ht="13.5">
      <c r="A6580" s="148">
        <v>95310</v>
      </c>
      <c r="B6580" s="148" t="s">
        <v>11415</v>
      </c>
      <c r="C6580" s="220" t="s">
        <v>5</v>
      </c>
      <c r="D6580" s="219" t="s">
        <v>29210</v>
      </c>
    </row>
    <row r="6581" spans="1:4" ht="13.5">
      <c r="A6581" s="148">
        <v>95311</v>
      </c>
      <c r="B6581" s="148" t="s">
        <v>11416</v>
      </c>
      <c r="C6581" s="220" t="s">
        <v>5</v>
      </c>
      <c r="D6581" s="219" t="s">
        <v>29214</v>
      </c>
    </row>
    <row r="6582" spans="1:4" ht="13.5">
      <c r="A6582" s="148">
        <v>95312</v>
      </c>
      <c r="B6582" s="148" t="s">
        <v>11417</v>
      </c>
      <c r="C6582" s="220" t="s">
        <v>5</v>
      </c>
      <c r="D6582" s="219" t="s">
        <v>29210</v>
      </c>
    </row>
    <row r="6583" spans="1:4" ht="13.5">
      <c r="A6583" s="148">
        <v>95313</v>
      </c>
      <c r="B6583" s="148" t="s">
        <v>11418</v>
      </c>
      <c r="C6583" s="220" t="s">
        <v>5</v>
      </c>
      <c r="D6583" s="219" t="s">
        <v>27264</v>
      </c>
    </row>
    <row r="6584" spans="1:4" ht="13.5">
      <c r="A6584" s="148">
        <v>95314</v>
      </c>
      <c r="B6584" s="148" t="s">
        <v>11419</v>
      </c>
      <c r="C6584" s="220" t="s">
        <v>5</v>
      </c>
      <c r="D6584" s="219" t="s">
        <v>29216</v>
      </c>
    </row>
    <row r="6585" spans="1:4" ht="13.5">
      <c r="A6585" s="148">
        <v>95315</v>
      </c>
      <c r="B6585" s="148" t="s">
        <v>11420</v>
      </c>
      <c r="C6585" s="220" t="s">
        <v>5</v>
      </c>
      <c r="D6585" s="219" t="s">
        <v>31155</v>
      </c>
    </row>
    <row r="6586" spans="1:4" ht="13.5">
      <c r="A6586" s="148">
        <v>95316</v>
      </c>
      <c r="B6586" s="148" t="s">
        <v>11421</v>
      </c>
      <c r="C6586" s="220" t="s">
        <v>5</v>
      </c>
      <c r="D6586" s="219" t="s">
        <v>26937</v>
      </c>
    </row>
    <row r="6587" spans="1:4" ht="13.5">
      <c r="A6587" s="148">
        <v>95317</v>
      </c>
      <c r="B6587" s="148" t="s">
        <v>11422</v>
      </c>
      <c r="C6587" s="220" t="s">
        <v>5</v>
      </c>
      <c r="D6587" s="219" t="s">
        <v>29216</v>
      </c>
    </row>
    <row r="6588" spans="1:4" ht="13.5">
      <c r="A6588" s="148">
        <v>95318</v>
      </c>
      <c r="B6588" s="148" t="s">
        <v>11423</v>
      </c>
      <c r="C6588" s="220" t="s">
        <v>5</v>
      </c>
      <c r="D6588" s="219" t="s">
        <v>26369</v>
      </c>
    </row>
    <row r="6589" spans="1:4" ht="13.5">
      <c r="A6589" s="148">
        <v>95319</v>
      </c>
      <c r="B6589" s="148" t="s">
        <v>11424</v>
      </c>
      <c r="C6589" s="220" t="s">
        <v>5</v>
      </c>
      <c r="D6589" s="219" t="s">
        <v>29210</v>
      </c>
    </row>
    <row r="6590" spans="1:4" ht="13.5">
      <c r="A6590" s="148">
        <v>95320</v>
      </c>
      <c r="B6590" s="148" t="s">
        <v>11425</v>
      </c>
      <c r="C6590" s="220" t="s">
        <v>5</v>
      </c>
      <c r="D6590" s="219" t="s">
        <v>29214</v>
      </c>
    </row>
    <row r="6591" spans="1:4" ht="13.5">
      <c r="A6591" s="148">
        <v>95321</v>
      </c>
      <c r="B6591" s="148" t="s">
        <v>11426</v>
      </c>
      <c r="C6591" s="220" t="s">
        <v>5</v>
      </c>
      <c r="D6591" s="219" t="s">
        <v>29214</v>
      </c>
    </row>
    <row r="6592" spans="1:4" ht="13.5">
      <c r="A6592" s="148">
        <v>95322</v>
      </c>
      <c r="B6592" s="148" t="s">
        <v>11427</v>
      </c>
      <c r="C6592" s="220" t="s">
        <v>5</v>
      </c>
      <c r="D6592" s="219" t="s">
        <v>31241</v>
      </c>
    </row>
    <row r="6593" spans="1:4" ht="13.5">
      <c r="A6593" s="148">
        <v>95323</v>
      </c>
      <c r="B6593" s="148" t="s">
        <v>11428</v>
      </c>
      <c r="C6593" s="220" t="s">
        <v>5</v>
      </c>
      <c r="D6593" s="219" t="s">
        <v>31056</v>
      </c>
    </row>
    <row r="6594" spans="1:4" ht="13.5">
      <c r="A6594" s="148">
        <v>95324</v>
      </c>
      <c r="B6594" s="148" t="s">
        <v>11429</v>
      </c>
      <c r="C6594" s="220" t="s">
        <v>5</v>
      </c>
      <c r="D6594" s="219" t="s">
        <v>26370</v>
      </c>
    </row>
    <row r="6595" spans="1:4" ht="13.5">
      <c r="A6595" s="148">
        <v>95325</v>
      </c>
      <c r="B6595" s="148" t="s">
        <v>11430</v>
      </c>
      <c r="C6595" s="220" t="s">
        <v>5</v>
      </c>
      <c r="D6595" s="219" t="s">
        <v>31208</v>
      </c>
    </row>
    <row r="6596" spans="1:4" ht="13.5">
      <c r="A6596" s="148">
        <v>95326</v>
      </c>
      <c r="B6596" s="148" t="s">
        <v>11431</v>
      </c>
      <c r="C6596" s="220" t="s">
        <v>5</v>
      </c>
      <c r="D6596" s="219" t="s">
        <v>26368</v>
      </c>
    </row>
    <row r="6597" spans="1:4" ht="13.5">
      <c r="A6597" s="148">
        <v>95328</v>
      </c>
      <c r="B6597" s="148" t="s">
        <v>11432</v>
      </c>
      <c r="C6597" s="220" t="s">
        <v>5</v>
      </c>
      <c r="D6597" s="219" t="s">
        <v>27264</v>
      </c>
    </row>
    <row r="6598" spans="1:4" ht="13.5">
      <c r="A6598" s="148">
        <v>95329</v>
      </c>
      <c r="B6598" s="148" t="s">
        <v>11433</v>
      </c>
      <c r="C6598" s="220" t="s">
        <v>5</v>
      </c>
      <c r="D6598" s="219" t="s">
        <v>28303</v>
      </c>
    </row>
    <row r="6599" spans="1:4" ht="13.5">
      <c r="A6599" s="148">
        <v>95330</v>
      </c>
      <c r="B6599" s="148" t="s">
        <v>11434</v>
      </c>
      <c r="C6599" s="220" t="s">
        <v>5</v>
      </c>
      <c r="D6599" s="219" t="s">
        <v>26369</v>
      </c>
    </row>
    <row r="6600" spans="1:4" ht="13.5">
      <c r="A6600" s="148">
        <v>95331</v>
      </c>
      <c r="B6600" s="148" t="s">
        <v>11435</v>
      </c>
      <c r="C6600" s="220" t="s">
        <v>5</v>
      </c>
      <c r="D6600" s="219" t="s">
        <v>29210</v>
      </c>
    </row>
    <row r="6601" spans="1:4" ht="13.5">
      <c r="A6601" s="148">
        <v>95332</v>
      </c>
      <c r="B6601" s="148" t="s">
        <v>11436</v>
      </c>
      <c r="C6601" s="220" t="s">
        <v>5</v>
      </c>
      <c r="D6601" s="219" t="s">
        <v>26728</v>
      </c>
    </row>
    <row r="6602" spans="1:4" ht="13.5">
      <c r="A6602" s="148">
        <v>95333</v>
      </c>
      <c r="B6602" s="148" t="s">
        <v>11437</v>
      </c>
      <c r="C6602" s="220" t="s">
        <v>5</v>
      </c>
      <c r="D6602" s="219" t="s">
        <v>28146</v>
      </c>
    </row>
    <row r="6603" spans="1:4" ht="13.5">
      <c r="A6603" s="148">
        <v>95334</v>
      </c>
      <c r="B6603" s="148" t="s">
        <v>11438</v>
      </c>
      <c r="C6603" s="220" t="s">
        <v>5</v>
      </c>
      <c r="D6603" s="219" t="s">
        <v>26728</v>
      </c>
    </row>
    <row r="6604" spans="1:4" ht="13.5">
      <c r="A6604" s="148">
        <v>95335</v>
      </c>
      <c r="B6604" s="148" t="s">
        <v>11439</v>
      </c>
      <c r="C6604" s="220" t="s">
        <v>5</v>
      </c>
      <c r="D6604" s="219" t="s">
        <v>31056</v>
      </c>
    </row>
    <row r="6605" spans="1:4" ht="13.5">
      <c r="A6605" s="148">
        <v>95337</v>
      </c>
      <c r="B6605" s="148" t="s">
        <v>11440</v>
      </c>
      <c r="C6605" s="220" t="s">
        <v>5</v>
      </c>
      <c r="D6605" s="219" t="s">
        <v>29214</v>
      </c>
    </row>
    <row r="6606" spans="1:4" ht="13.5">
      <c r="A6606" s="148">
        <v>95338</v>
      </c>
      <c r="B6606" s="148" t="s">
        <v>11441</v>
      </c>
      <c r="C6606" s="220" t="s">
        <v>5</v>
      </c>
      <c r="D6606" s="219" t="s">
        <v>31208</v>
      </c>
    </row>
    <row r="6607" spans="1:4" ht="13.5">
      <c r="A6607" s="148">
        <v>95339</v>
      </c>
      <c r="B6607" s="148" t="s">
        <v>11442</v>
      </c>
      <c r="C6607" s="220" t="s">
        <v>5</v>
      </c>
      <c r="D6607" s="219" t="s">
        <v>31155</v>
      </c>
    </row>
    <row r="6608" spans="1:4" ht="13.5">
      <c r="A6608" s="148">
        <v>95340</v>
      </c>
      <c r="B6608" s="148" t="s">
        <v>11443</v>
      </c>
      <c r="C6608" s="220" t="s">
        <v>5</v>
      </c>
      <c r="D6608" s="219" t="s">
        <v>31056</v>
      </c>
    </row>
    <row r="6609" spans="1:4" ht="13.5">
      <c r="A6609" s="148">
        <v>95341</v>
      </c>
      <c r="B6609" s="148" t="s">
        <v>11444</v>
      </c>
      <c r="C6609" s="220" t="s">
        <v>5</v>
      </c>
      <c r="D6609" s="219" t="s">
        <v>26370</v>
      </c>
    </row>
    <row r="6610" spans="1:4" ht="13.5">
      <c r="A6610" s="148">
        <v>95342</v>
      </c>
      <c r="B6610" s="148" t="s">
        <v>11445</v>
      </c>
      <c r="C6610" s="220" t="s">
        <v>5</v>
      </c>
      <c r="D6610" s="219" t="s">
        <v>26369</v>
      </c>
    </row>
    <row r="6611" spans="1:4" ht="13.5">
      <c r="A6611" s="148">
        <v>95343</v>
      </c>
      <c r="B6611" s="148" t="s">
        <v>11446</v>
      </c>
      <c r="C6611" s="220" t="s">
        <v>5</v>
      </c>
      <c r="D6611" s="219" t="s">
        <v>26370</v>
      </c>
    </row>
    <row r="6612" spans="1:4" ht="13.5">
      <c r="A6612" s="148">
        <v>95344</v>
      </c>
      <c r="B6612" s="148" t="s">
        <v>11447</v>
      </c>
      <c r="C6612" s="220" t="s">
        <v>5</v>
      </c>
      <c r="D6612" s="219" t="s">
        <v>26369</v>
      </c>
    </row>
    <row r="6613" spans="1:4" ht="13.5">
      <c r="A6613" s="148">
        <v>95345</v>
      </c>
      <c r="B6613" s="148" t="s">
        <v>11448</v>
      </c>
      <c r="C6613" s="220" t="s">
        <v>5</v>
      </c>
      <c r="D6613" s="219" t="s">
        <v>28154</v>
      </c>
    </row>
    <row r="6614" spans="1:4" ht="13.5">
      <c r="A6614" s="148">
        <v>95346</v>
      </c>
      <c r="B6614" s="148" t="s">
        <v>11449</v>
      </c>
      <c r="C6614" s="220" t="s">
        <v>5</v>
      </c>
      <c r="D6614" s="219" t="s">
        <v>26368</v>
      </c>
    </row>
    <row r="6615" spans="1:4" ht="13.5">
      <c r="A6615" s="148">
        <v>95347</v>
      </c>
      <c r="B6615" s="148" t="s">
        <v>11450</v>
      </c>
      <c r="C6615" s="220" t="s">
        <v>5</v>
      </c>
      <c r="D6615" s="219" t="s">
        <v>26368</v>
      </c>
    </row>
    <row r="6616" spans="1:4" ht="13.5">
      <c r="A6616" s="148">
        <v>95348</v>
      </c>
      <c r="B6616" s="148" t="s">
        <v>11451</v>
      </c>
      <c r="C6616" s="220" t="s">
        <v>5</v>
      </c>
      <c r="D6616" s="219" t="s">
        <v>28263</v>
      </c>
    </row>
    <row r="6617" spans="1:4" ht="13.5">
      <c r="A6617" s="148">
        <v>95349</v>
      </c>
      <c r="B6617" s="148" t="s">
        <v>11452</v>
      </c>
      <c r="C6617" s="220" t="s">
        <v>5</v>
      </c>
      <c r="D6617" s="219" t="s">
        <v>26368</v>
      </c>
    </row>
    <row r="6618" spans="1:4" ht="13.5">
      <c r="A6618" s="148">
        <v>95350</v>
      </c>
      <c r="B6618" s="148" t="s">
        <v>11453</v>
      </c>
      <c r="C6618" s="220" t="s">
        <v>5</v>
      </c>
      <c r="D6618" s="219" t="s">
        <v>31241</v>
      </c>
    </row>
    <row r="6619" spans="1:4" ht="13.5">
      <c r="A6619" s="148">
        <v>95351</v>
      </c>
      <c r="B6619" s="148" t="s">
        <v>11454</v>
      </c>
      <c r="C6619" s="220" t="s">
        <v>5</v>
      </c>
      <c r="D6619" s="219" t="s">
        <v>31244</v>
      </c>
    </row>
    <row r="6620" spans="1:4" ht="13.5">
      <c r="A6620" s="148">
        <v>95352</v>
      </c>
      <c r="B6620" s="148" t="s">
        <v>11455</v>
      </c>
      <c r="C6620" s="220" t="s">
        <v>5</v>
      </c>
      <c r="D6620" s="219" t="s">
        <v>28263</v>
      </c>
    </row>
    <row r="6621" spans="1:4" ht="13.5">
      <c r="A6621" s="148">
        <v>95354</v>
      </c>
      <c r="B6621" s="148" t="s">
        <v>11456</v>
      </c>
      <c r="C6621" s="220" t="s">
        <v>5</v>
      </c>
      <c r="D6621" s="219" t="s">
        <v>26934</v>
      </c>
    </row>
    <row r="6622" spans="1:4" ht="13.5">
      <c r="A6622" s="148">
        <v>95355</v>
      </c>
      <c r="B6622" s="148" t="s">
        <v>11457</v>
      </c>
      <c r="C6622" s="220" t="s">
        <v>5</v>
      </c>
      <c r="D6622" s="219" t="s">
        <v>29210</v>
      </c>
    </row>
    <row r="6623" spans="1:4" ht="13.5">
      <c r="A6623" s="148">
        <v>95356</v>
      </c>
      <c r="B6623" s="148" t="s">
        <v>11458</v>
      </c>
      <c r="C6623" s="220" t="s">
        <v>5</v>
      </c>
      <c r="D6623" s="219" t="s">
        <v>27264</v>
      </c>
    </row>
    <row r="6624" spans="1:4" ht="13.5">
      <c r="A6624" s="148">
        <v>95357</v>
      </c>
      <c r="B6624" s="148" t="s">
        <v>11459</v>
      </c>
      <c r="C6624" s="220" t="s">
        <v>5</v>
      </c>
      <c r="D6624" s="219" t="s">
        <v>26935</v>
      </c>
    </row>
    <row r="6625" spans="1:4" ht="13.5">
      <c r="A6625" s="148">
        <v>95358</v>
      </c>
      <c r="B6625" s="148" t="s">
        <v>11460</v>
      </c>
      <c r="C6625" s="220" t="s">
        <v>5</v>
      </c>
      <c r="D6625" s="219" t="s">
        <v>31056</v>
      </c>
    </row>
    <row r="6626" spans="1:4" ht="13.5">
      <c r="A6626" s="148">
        <v>95359</v>
      </c>
      <c r="B6626" s="148" t="s">
        <v>11461</v>
      </c>
      <c r="C6626" s="220" t="s">
        <v>5</v>
      </c>
      <c r="D6626" s="219" t="s">
        <v>34894</v>
      </c>
    </row>
    <row r="6627" spans="1:4" ht="13.5">
      <c r="A6627" s="148">
        <v>95360</v>
      </c>
      <c r="B6627" s="148" t="s">
        <v>11462</v>
      </c>
      <c r="C6627" s="220" t="s">
        <v>5</v>
      </c>
      <c r="D6627" s="219" t="s">
        <v>26936</v>
      </c>
    </row>
    <row r="6628" spans="1:4" ht="13.5">
      <c r="A6628" s="148">
        <v>95361</v>
      </c>
      <c r="B6628" s="148" t="s">
        <v>11463</v>
      </c>
      <c r="C6628" s="220" t="s">
        <v>5</v>
      </c>
      <c r="D6628" s="219" t="s">
        <v>26368</v>
      </c>
    </row>
    <row r="6629" spans="1:4" ht="13.5">
      <c r="A6629" s="148">
        <v>95362</v>
      </c>
      <c r="B6629" s="148" t="s">
        <v>11464</v>
      </c>
      <c r="C6629" s="220" t="s">
        <v>5</v>
      </c>
      <c r="D6629" s="219" t="s">
        <v>27264</v>
      </c>
    </row>
    <row r="6630" spans="1:4" ht="13.5">
      <c r="A6630" s="148">
        <v>95363</v>
      </c>
      <c r="B6630" s="148" t="s">
        <v>11465</v>
      </c>
      <c r="C6630" s="220" t="s">
        <v>5</v>
      </c>
      <c r="D6630" s="219" t="s">
        <v>26369</v>
      </c>
    </row>
    <row r="6631" spans="1:4" ht="13.5">
      <c r="A6631" s="148">
        <v>95364</v>
      </c>
      <c r="B6631" s="148" t="s">
        <v>11466</v>
      </c>
      <c r="C6631" s="220" t="s">
        <v>5</v>
      </c>
      <c r="D6631" s="219" t="s">
        <v>29210</v>
      </c>
    </row>
    <row r="6632" spans="1:4" ht="13.5">
      <c r="A6632" s="148">
        <v>95365</v>
      </c>
      <c r="B6632" s="148" t="s">
        <v>11467</v>
      </c>
      <c r="C6632" s="220" t="s">
        <v>5</v>
      </c>
      <c r="D6632" s="219" t="s">
        <v>27264</v>
      </c>
    </row>
    <row r="6633" spans="1:4" ht="13.5">
      <c r="A6633" s="148">
        <v>95366</v>
      </c>
      <c r="B6633" s="148" t="s">
        <v>11468</v>
      </c>
      <c r="C6633" s="220" t="s">
        <v>5</v>
      </c>
      <c r="D6633" s="219" t="s">
        <v>26934</v>
      </c>
    </row>
    <row r="6634" spans="1:4" ht="13.5">
      <c r="A6634" s="148">
        <v>95367</v>
      </c>
      <c r="B6634" s="148" t="s">
        <v>11469</v>
      </c>
      <c r="C6634" s="220" t="s">
        <v>5</v>
      </c>
      <c r="D6634" s="219" t="s">
        <v>29214</v>
      </c>
    </row>
    <row r="6635" spans="1:4" ht="13.5">
      <c r="A6635" s="148">
        <v>95368</v>
      </c>
      <c r="B6635" s="148" t="s">
        <v>11470</v>
      </c>
      <c r="C6635" s="220" t="s">
        <v>5</v>
      </c>
      <c r="D6635" s="219" t="s">
        <v>28303</v>
      </c>
    </row>
    <row r="6636" spans="1:4" ht="13.5">
      <c r="A6636" s="148">
        <v>95369</v>
      </c>
      <c r="B6636" s="148" t="s">
        <v>11471</v>
      </c>
      <c r="C6636" s="220" t="s">
        <v>5</v>
      </c>
      <c r="D6636" s="219" t="s">
        <v>29215</v>
      </c>
    </row>
    <row r="6637" spans="1:4" ht="13.5">
      <c r="A6637" s="148">
        <v>95370</v>
      </c>
      <c r="B6637" s="148" t="s">
        <v>11472</v>
      </c>
      <c r="C6637" s="220" t="s">
        <v>5</v>
      </c>
      <c r="D6637" s="219" t="s">
        <v>26370</v>
      </c>
    </row>
    <row r="6638" spans="1:4" ht="13.5">
      <c r="A6638" s="148">
        <v>95371</v>
      </c>
      <c r="B6638" s="148" t="s">
        <v>11473</v>
      </c>
      <c r="C6638" s="220" t="s">
        <v>5</v>
      </c>
      <c r="D6638" s="219" t="s">
        <v>31117</v>
      </c>
    </row>
    <row r="6639" spans="1:4" ht="13.5">
      <c r="A6639" s="148">
        <v>95372</v>
      </c>
      <c r="B6639" s="148" t="s">
        <v>11474</v>
      </c>
      <c r="C6639" s="220" t="s">
        <v>5</v>
      </c>
      <c r="D6639" s="219" t="s">
        <v>26370</v>
      </c>
    </row>
    <row r="6640" spans="1:4" ht="13.5">
      <c r="A6640" s="148">
        <v>95373</v>
      </c>
      <c r="B6640" s="148" t="s">
        <v>11475</v>
      </c>
      <c r="C6640" s="220" t="s">
        <v>5</v>
      </c>
      <c r="D6640" s="219" t="s">
        <v>31244</v>
      </c>
    </row>
    <row r="6641" spans="1:4" ht="13.5">
      <c r="A6641" s="148">
        <v>95374</v>
      </c>
      <c r="B6641" s="148" t="s">
        <v>11476</v>
      </c>
      <c r="C6641" s="220" t="s">
        <v>5</v>
      </c>
      <c r="D6641" s="219" t="s">
        <v>31098</v>
      </c>
    </row>
    <row r="6642" spans="1:4" ht="13.5">
      <c r="A6642" s="148">
        <v>95375</v>
      </c>
      <c r="B6642" s="148" t="s">
        <v>11477</v>
      </c>
      <c r="C6642" s="220" t="s">
        <v>5</v>
      </c>
      <c r="D6642" s="219" t="s">
        <v>31244</v>
      </c>
    </row>
    <row r="6643" spans="1:4" ht="13.5">
      <c r="A6643" s="148">
        <v>95376</v>
      </c>
      <c r="B6643" s="148" t="s">
        <v>11478</v>
      </c>
      <c r="C6643" s="220" t="s">
        <v>5</v>
      </c>
      <c r="D6643" s="219" t="s">
        <v>26933</v>
      </c>
    </row>
    <row r="6644" spans="1:4" ht="13.5">
      <c r="A6644" s="148">
        <v>95377</v>
      </c>
      <c r="B6644" s="148" t="s">
        <v>11479</v>
      </c>
      <c r="C6644" s="220" t="s">
        <v>5</v>
      </c>
      <c r="D6644" s="219" t="s">
        <v>29216</v>
      </c>
    </row>
    <row r="6645" spans="1:4" ht="13.5">
      <c r="A6645" s="148">
        <v>95378</v>
      </c>
      <c r="B6645" s="148" t="s">
        <v>11480</v>
      </c>
      <c r="C6645" s="220" t="s">
        <v>5</v>
      </c>
      <c r="D6645" s="219" t="s">
        <v>26936</v>
      </c>
    </row>
    <row r="6646" spans="1:4" ht="13.5">
      <c r="A6646" s="148">
        <v>95379</v>
      </c>
      <c r="B6646" s="148" t="s">
        <v>11481</v>
      </c>
      <c r="C6646" s="220" t="s">
        <v>5</v>
      </c>
      <c r="D6646" s="219" t="s">
        <v>26369</v>
      </c>
    </row>
    <row r="6647" spans="1:4" ht="13.5">
      <c r="A6647" s="148">
        <v>95380</v>
      </c>
      <c r="B6647" s="148" t="s">
        <v>11482</v>
      </c>
      <c r="C6647" s="220" t="s">
        <v>5</v>
      </c>
      <c r="D6647" s="219" t="s">
        <v>28303</v>
      </c>
    </row>
    <row r="6648" spans="1:4" ht="13.5">
      <c r="A6648" s="148">
        <v>95382</v>
      </c>
      <c r="B6648" s="148" t="s">
        <v>11483</v>
      </c>
      <c r="C6648" s="220" t="s">
        <v>5</v>
      </c>
      <c r="D6648" s="219" t="s">
        <v>26370</v>
      </c>
    </row>
    <row r="6649" spans="1:4" ht="13.5">
      <c r="A6649" s="148">
        <v>95383</v>
      </c>
      <c r="B6649" s="148" t="s">
        <v>11484</v>
      </c>
      <c r="C6649" s="220" t="s">
        <v>5</v>
      </c>
      <c r="D6649" s="219" t="s">
        <v>31117</v>
      </c>
    </row>
    <row r="6650" spans="1:4" ht="13.5">
      <c r="A6650" s="148">
        <v>95384</v>
      </c>
      <c r="B6650" s="148" t="s">
        <v>11485</v>
      </c>
      <c r="C6650" s="220" t="s">
        <v>5</v>
      </c>
      <c r="D6650" s="219" t="s">
        <v>31056</v>
      </c>
    </row>
    <row r="6651" spans="1:4" ht="13.5">
      <c r="A6651" s="148">
        <v>95385</v>
      </c>
      <c r="B6651" s="148" t="s">
        <v>11486</v>
      </c>
      <c r="C6651" s="220" t="s">
        <v>5</v>
      </c>
      <c r="D6651" s="219" t="s">
        <v>29215</v>
      </c>
    </row>
    <row r="6652" spans="1:4" ht="13.5">
      <c r="A6652" s="148">
        <v>95386</v>
      </c>
      <c r="B6652" s="148" t="s">
        <v>11487</v>
      </c>
      <c r="C6652" s="220" t="s">
        <v>5</v>
      </c>
      <c r="D6652" s="219" t="s">
        <v>26370</v>
      </c>
    </row>
    <row r="6653" spans="1:4" ht="13.5">
      <c r="A6653" s="148">
        <v>95387</v>
      </c>
      <c r="B6653" s="148" t="s">
        <v>11488</v>
      </c>
      <c r="C6653" s="220" t="s">
        <v>5</v>
      </c>
      <c r="D6653" s="219" t="s">
        <v>26936</v>
      </c>
    </row>
    <row r="6654" spans="1:4" ht="13.5">
      <c r="A6654" s="148">
        <v>95388</v>
      </c>
      <c r="B6654" s="148" t="s">
        <v>11489</v>
      </c>
      <c r="C6654" s="220" t="s">
        <v>5</v>
      </c>
      <c r="D6654" s="219" t="s">
        <v>26368</v>
      </c>
    </row>
    <row r="6655" spans="1:4" ht="13.5">
      <c r="A6655" s="148">
        <v>95389</v>
      </c>
      <c r="B6655" s="148" t="s">
        <v>11490</v>
      </c>
      <c r="C6655" s="220" t="s">
        <v>5</v>
      </c>
      <c r="D6655" s="219" t="s">
        <v>26934</v>
      </c>
    </row>
    <row r="6656" spans="1:4" ht="13.5">
      <c r="A6656" s="148">
        <v>95390</v>
      </c>
      <c r="B6656" s="148" t="s">
        <v>11491</v>
      </c>
      <c r="C6656" s="220" t="s">
        <v>5</v>
      </c>
      <c r="D6656" s="219" t="s">
        <v>26368</v>
      </c>
    </row>
    <row r="6657" spans="1:4" ht="13.5">
      <c r="A6657" s="148">
        <v>95391</v>
      </c>
      <c r="B6657" s="148" t="s">
        <v>11492</v>
      </c>
      <c r="C6657" s="220" t="s">
        <v>5</v>
      </c>
      <c r="D6657" s="219" t="s">
        <v>26936</v>
      </c>
    </row>
    <row r="6658" spans="1:4" ht="13.5">
      <c r="A6658" s="148">
        <v>95392</v>
      </c>
      <c r="B6658" s="148" t="s">
        <v>11493</v>
      </c>
      <c r="C6658" s="220" t="s">
        <v>5</v>
      </c>
      <c r="D6658" s="219" t="s">
        <v>26934</v>
      </c>
    </row>
    <row r="6659" spans="1:4" ht="13.5">
      <c r="A6659" s="148">
        <v>95393</v>
      </c>
      <c r="B6659" s="148" t="s">
        <v>11494</v>
      </c>
      <c r="C6659" s="220" t="s">
        <v>5</v>
      </c>
      <c r="D6659" s="219" t="s">
        <v>34894</v>
      </c>
    </row>
    <row r="6660" spans="1:4" ht="13.5">
      <c r="A6660" s="148">
        <v>95394</v>
      </c>
      <c r="B6660" s="148" t="s">
        <v>11495</v>
      </c>
      <c r="C6660" s="220" t="s">
        <v>5</v>
      </c>
      <c r="D6660" s="219" t="s">
        <v>34894</v>
      </c>
    </row>
    <row r="6661" spans="1:4" ht="13.5">
      <c r="A6661" s="148">
        <v>95395</v>
      </c>
      <c r="B6661" s="148" t="s">
        <v>11496</v>
      </c>
      <c r="C6661" s="220" t="s">
        <v>5</v>
      </c>
      <c r="D6661" s="219" t="s">
        <v>26699</v>
      </c>
    </row>
    <row r="6662" spans="1:4" ht="13.5">
      <c r="A6662" s="148">
        <v>95396</v>
      </c>
      <c r="B6662" s="148" t="s">
        <v>11497</v>
      </c>
      <c r="C6662" s="220" t="s">
        <v>5</v>
      </c>
      <c r="D6662" s="219" t="s">
        <v>31332</v>
      </c>
    </row>
    <row r="6663" spans="1:4" ht="13.5">
      <c r="A6663" s="148">
        <v>95397</v>
      </c>
      <c r="B6663" s="148" t="s">
        <v>11498</v>
      </c>
      <c r="C6663" s="220" t="s">
        <v>5</v>
      </c>
      <c r="D6663" s="219" t="s">
        <v>27264</v>
      </c>
    </row>
    <row r="6664" spans="1:4" ht="13.5">
      <c r="A6664" s="148">
        <v>95398</v>
      </c>
      <c r="B6664" s="148" t="s">
        <v>11499</v>
      </c>
      <c r="C6664" s="220" t="s">
        <v>5</v>
      </c>
      <c r="D6664" s="219" t="s">
        <v>26368</v>
      </c>
    </row>
    <row r="6665" spans="1:4" ht="13.5">
      <c r="A6665" s="148">
        <v>95399</v>
      </c>
      <c r="B6665" s="148" t="s">
        <v>11500</v>
      </c>
      <c r="C6665" s="220" t="s">
        <v>5</v>
      </c>
      <c r="D6665" s="219" t="s">
        <v>29214</v>
      </c>
    </row>
    <row r="6666" spans="1:4" ht="13.5">
      <c r="A6666" s="148">
        <v>95400</v>
      </c>
      <c r="B6666" s="148" t="s">
        <v>11501</v>
      </c>
      <c r="C6666" s="220" t="s">
        <v>5</v>
      </c>
      <c r="D6666" s="219" t="s">
        <v>29215</v>
      </c>
    </row>
    <row r="6667" spans="1:4" ht="13.5">
      <c r="A6667" s="148">
        <v>95401</v>
      </c>
      <c r="B6667" s="148" t="s">
        <v>11502</v>
      </c>
      <c r="C6667" s="220" t="s">
        <v>5</v>
      </c>
      <c r="D6667" s="219" t="s">
        <v>26690</v>
      </c>
    </row>
    <row r="6668" spans="1:4" ht="13.5">
      <c r="A6668" s="148">
        <v>95402</v>
      </c>
      <c r="B6668" s="148" t="s">
        <v>11503</v>
      </c>
      <c r="C6668" s="220" t="s">
        <v>5</v>
      </c>
      <c r="D6668" s="219" t="s">
        <v>30321</v>
      </c>
    </row>
    <row r="6669" spans="1:4" ht="13.5">
      <c r="A6669" s="148">
        <v>95403</v>
      </c>
      <c r="B6669" s="148" t="s">
        <v>11504</v>
      </c>
      <c r="C6669" s="220" t="s">
        <v>5</v>
      </c>
      <c r="D6669" s="219" t="s">
        <v>31269</v>
      </c>
    </row>
    <row r="6670" spans="1:4" ht="13.5">
      <c r="A6670" s="148">
        <v>95404</v>
      </c>
      <c r="B6670" s="148" t="s">
        <v>11505</v>
      </c>
      <c r="C6670" s="220" t="s">
        <v>5</v>
      </c>
      <c r="D6670" s="219" t="s">
        <v>27262</v>
      </c>
    </row>
    <row r="6671" spans="1:4" ht="13.5">
      <c r="A6671" s="148">
        <v>95405</v>
      </c>
      <c r="B6671" s="148" t="s">
        <v>11506</v>
      </c>
      <c r="C6671" s="220" t="s">
        <v>5</v>
      </c>
      <c r="D6671" s="219" t="s">
        <v>27017</v>
      </c>
    </row>
    <row r="6672" spans="1:4" ht="13.5">
      <c r="A6672" s="148">
        <v>95406</v>
      </c>
      <c r="B6672" s="148" t="s">
        <v>11507</v>
      </c>
      <c r="C6672" s="220" t="s">
        <v>5</v>
      </c>
      <c r="D6672" s="219" t="s">
        <v>26936</v>
      </c>
    </row>
    <row r="6673" spans="1:4" ht="13.5">
      <c r="A6673" s="148">
        <v>95407</v>
      </c>
      <c r="B6673" s="148" t="s">
        <v>11508</v>
      </c>
      <c r="C6673" s="220" t="s">
        <v>5</v>
      </c>
      <c r="D6673" s="219" t="s">
        <v>28106</v>
      </c>
    </row>
    <row r="6674" spans="1:4" ht="13.5">
      <c r="A6674" s="148">
        <v>95408</v>
      </c>
      <c r="B6674" s="148" t="s">
        <v>11509</v>
      </c>
      <c r="C6674" s="220" t="s">
        <v>11408</v>
      </c>
      <c r="D6674" s="219" t="s">
        <v>34143</v>
      </c>
    </row>
    <row r="6675" spans="1:4" ht="13.5">
      <c r="A6675" s="148">
        <v>95409</v>
      </c>
      <c r="B6675" s="148" t="s">
        <v>11510</v>
      </c>
      <c r="C6675" s="220" t="s">
        <v>11408</v>
      </c>
      <c r="D6675" s="219" t="s">
        <v>30467</v>
      </c>
    </row>
    <row r="6676" spans="1:4" ht="13.5">
      <c r="A6676" s="148">
        <v>95410</v>
      </c>
      <c r="B6676" s="148" t="s">
        <v>11511</v>
      </c>
      <c r="C6676" s="220" t="s">
        <v>11408</v>
      </c>
      <c r="D6676" s="219" t="s">
        <v>34058</v>
      </c>
    </row>
    <row r="6677" spans="1:4" ht="13.5">
      <c r="A6677" s="148">
        <v>95411</v>
      </c>
      <c r="B6677" s="148" t="s">
        <v>11512</v>
      </c>
      <c r="C6677" s="220" t="s">
        <v>11408</v>
      </c>
      <c r="D6677" s="219" t="s">
        <v>33309</v>
      </c>
    </row>
    <row r="6678" spans="1:4" ht="13.5">
      <c r="A6678" s="148">
        <v>95412</v>
      </c>
      <c r="B6678" s="148" t="s">
        <v>11513</v>
      </c>
      <c r="C6678" s="220" t="s">
        <v>11408</v>
      </c>
      <c r="D6678" s="219" t="s">
        <v>28884</v>
      </c>
    </row>
    <row r="6679" spans="1:4" ht="13.5">
      <c r="A6679" s="148">
        <v>95413</v>
      </c>
      <c r="B6679" s="148" t="s">
        <v>11514</v>
      </c>
      <c r="C6679" s="220" t="s">
        <v>11408</v>
      </c>
      <c r="D6679" s="219" t="s">
        <v>35002</v>
      </c>
    </row>
    <row r="6680" spans="1:4" ht="13.5">
      <c r="A6680" s="148">
        <v>95414</v>
      </c>
      <c r="B6680" s="148" t="s">
        <v>11515</v>
      </c>
      <c r="C6680" s="220" t="s">
        <v>11408</v>
      </c>
      <c r="D6680" s="219" t="s">
        <v>35003</v>
      </c>
    </row>
    <row r="6681" spans="1:4" ht="13.5">
      <c r="A6681" s="148">
        <v>95415</v>
      </c>
      <c r="B6681" s="148" t="s">
        <v>11516</v>
      </c>
      <c r="C6681" s="220" t="s">
        <v>11408</v>
      </c>
      <c r="D6681" s="219" t="s">
        <v>35004</v>
      </c>
    </row>
    <row r="6682" spans="1:4" ht="13.5">
      <c r="A6682" s="148">
        <v>95416</v>
      </c>
      <c r="B6682" s="148" t="s">
        <v>11517</v>
      </c>
      <c r="C6682" s="220" t="s">
        <v>11408</v>
      </c>
      <c r="D6682" s="219" t="s">
        <v>27674</v>
      </c>
    </row>
    <row r="6683" spans="1:4" ht="13.5">
      <c r="A6683" s="148">
        <v>95417</v>
      </c>
      <c r="B6683" s="148" t="s">
        <v>11518</v>
      </c>
      <c r="C6683" s="220" t="s">
        <v>11408</v>
      </c>
      <c r="D6683" s="219" t="s">
        <v>30193</v>
      </c>
    </row>
    <row r="6684" spans="1:4" ht="13.5">
      <c r="A6684" s="148">
        <v>95418</v>
      </c>
      <c r="B6684" s="148" t="s">
        <v>11519</v>
      </c>
      <c r="C6684" s="220" t="s">
        <v>11408</v>
      </c>
      <c r="D6684" s="219" t="s">
        <v>35005</v>
      </c>
    </row>
    <row r="6685" spans="1:4" ht="13.5">
      <c r="A6685" s="148">
        <v>95419</v>
      </c>
      <c r="B6685" s="148" t="s">
        <v>11520</v>
      </c>
      <c r="C6685" s="220" t="s">
        <v>11408</v>
      </c>
      <c r="D6685" s="219" t="s">
        <v>35006</v>
      </c>
    </row>
    <row r="6686" spans="1:4" ht="13.5">
      <c r="A6686" s="148">
        <v>95420</v>
      </c>
      <c r="B6686" s="148" t="s">
        <v>11521</v>
      </c>
      <c r="C6686" s="220" t="s">
        <v>11408</v>
      </c>
      <c r="D6686" s="219" t="s">
        <v>35007</v>
      </c>
    </row>
    <row r="6687" spans="1:4" ht="13.5">
      <c r="A6687" s="148">
        <v>95421</v>
      </c>
      <c r="B6687" s="148" t="s">
        <v>11522</v>
      </c>
      <c r="C6687" s="220" t="s">
        <v>11408</v>
      </c>
      <c r="D6687" s="219" t="s">
        <v>35008</v>
      </c>
    </row>
    <row r="6688" spans="1:4" ht="13.5">
      <c r="A6688" s="148">
        <v>95422</v>
      </c>
      <c r="B6688" s="148" t="s">
        <v>11523</v>
      </c>
      <c r="C6688" s="220" t="s">
        <v>11408</v>
      </c>
      <c r="D6688" s="219" t="s">
        <v>35009</v>
      </c>
    </row>
    <row r="6689" spans="1:4" ht="13.5">
      <c r="A6689" s="148">
        <v>95423</v>
      </c>
      <c r="B6689" s="148" t="s">
        <v>11524</v>
      </c>
      <c r="C6689" s="220" t="s">
        <v>11408</v>
      </c>
      <c r="D6689" s="219" t="s">
        <v>35010</v>
      </c>
    </row>
    <row r="6690" spans="1:4" ht="13.5">
      <c r="A6690" s="148">
        <v>95424</v>
      </c>
      <c r="B6690" s="148" t="s">
        <v>11525</v>
      </c>
      <c r="C6690" s="220" t="s">
        <v>11408</v>
      </c>
      <c r="D6690" s="219" t="s">
        <v>27599</v>
      </c>
    </row>
    <row r="6691" spans="1:4" ht="13.5">
      <c r="A6691" s="148">
        <v>100288</v>
      </c>
      <c r="B6691" s="148" t="s">
        <v>11526</v>
      </c>
      <c r="C6691" s="220" t="s">
        <v>5</v>
      </c>
      <c r="D6691" s="219" t="s">
        <v>28258</v>
      </c>
    </row>
    <row r="6692" spans="1:4" ht="13.5">
      <c r="A6692" s="148">
        <v>100289</v>
      </c>
      <c r="B6692" s="148" t="s">
        <v>11527</v>
      </c>
      <c r="C6692" s="220" t="s">
        <v>5</v>
      </c>
      <c r="D6692" s="219" t="s">
        <v>27302</v>
      </c>
    </row>
    <row r="6693" spans="1:4" ht="13.5">
      <c r="A6693" s="148">
        <v>100290</v>
      </c>
      <c r="B6693" s="148" t="s">
        <v>11528</v>
      </c>
      <c r="C6693" s="220" t="s">
        <v>5</v>
      </c>
      <c r="D6693" s="219" t="s">
        <v>26368</v>
      </c>
    </row>
    <row r="6694" spans="1:4" ht="13.5">
      <c r="A6694" s="148">
        <v>100291</v>
      </c>
      <c r="B6694" s="148" t="s">
        <v>11529</v>
      </c>
      <c r="C6694" s="220" t="s">
        <v>5</v>
      </c>
      <c r="D6694" s="219" t="s">
        <v>29216</v>
      </c>
    </row>
    <row r="6695" spans="1:4" ht="13.5">
      <c r="A6695" s="148">
        <v>100292</v>
      </c>
      <c r="B6695" s="148" t="s">
        <v>11530</v>
      </c>
      <c r="C6695" s="220" t="s">
        <v>5</v>
      </c>
      <c r="D6695" s="219" t="s">
        <v>35011</v>
      </c>
    </row>
    <row r="6696" spans="1:4" ht="13.5">
      <c r="A6696" s="148">
        <v>100293</v>
      </c>
      <c r="B6696" s="148" t="s">
        <v>11531</v>
      </c>
      <c r="C6696" s="220" t="s">
        <v>5</v>
      </c>
      <c r="D6696" s="219" t="s">
        <v>29215</v>
      </c>
    </row>
    <row r="6697" spans="1:4" ht="13.5">
      <c r="A6697" s="148">
        <v>100294</v>
      </c>
      <c r="B6697" s="148" t="s">
        <v>11532</v>
      </c>
      <c r="C6697" s="220" t="s">
        <v>5</v>
      </c>
      <c r="D6697" s="219" t="s">
        <v>31244</v>
      </c>
    </row>
    <row r="6698" spans="1:4" ht="13.5">
      <c r="A6698" s="148">
        <v>100295</v>
      </c>
      <c r="B6698" s="148" t="s">
        <v>11533</v>
      </c>
      <c r="C6698" s="220" t="s">
        <v>5</v>
      </c>
      <c r="D6698" s="219" t="s">
        <v>34894</v>
      </c>
    </row>
    <row r="6699" spans="1:4" ht="13.5">
      <c r="A6699" s="148">
        <v>100296</v>
      </c>
      <c r="B6699" s="148" t="s">
        <v>11534</v>
      </c>
      <c r="C6699" s="220" t="s">
        <v>5</v>
      </c>
      <c r="D6699" s="219" t="s">
        <v>27263</v>
      </c>
    </row>
    <row r="6700" spans="1:4" ht="13.5">
      <c r="A6700" s="148">
        <v>100297</v>
      </c>
      <c r="B6700" s="148" t="s">
        <v>11535</v>
      </c>
      <c r="C6700" s="220" t="s">
        <v>5</v>
      </c>
      <c r="D6700" s="219" t="s">
        <v>29406</v>
      </c>
    </row>
    <row r="6701" spans="1:4" ht="13.5">
      <c r="A6701" s="148">
        <v>100298</v>
      </c>
      <c r="B6701" s="148" t="s">
        <v>11536</v>
      </c>
      <c r="C6701" s="220" t="s">
        <v>5</v>
      </c>
      <c r="D6701" s="219" t="s">
        <v>31238</v>
      </c>
    </row>
    <row r="6702" spans="1:4" ht="13.5">
      <c r="A6702" s="148">
        <v>100299</v>
      </c>
      <c r="B6702" s="148" t="s">
        <v>11537</v>
      </c>
      <c r="C6702" s="220" t="s">
        <v>5</v>
      </c>
      <c r="D6702" s="219" t="s">
        <v>26841</v>
      </c>
    </row>
    <row r="6703" spans="1:4" ht="13.5">
      <c r="A6703" s="148">
        <v>100300</v>
      </c>
      <c r="B6703" s="148" t="s">
        <v>11538</v>
      </c>
      <c r="C6703" s="220" t="s">
        <v>5</v>
      </c>
      <c r="D6703" s="219" t="s">
        <v>27625</v>
      </c>
    </row>
    <row r="6704" spans="1:4" ht="13.5">
      <c r="A6704" s="148">
        <v>100301</v>
      </c>
      <c r="B6704" s="148" t="s">
        <v>11539</v>
      </c>
      <c r="C6704" s="220" t="s">
        <v>5</v>
      </c>
      <c r="D6704" s="219" t="s">
        <v>28560</v>
      </c>
    </row>
    <row r="6705" spans="1:4" ht="13.5">
      <c r="A6705" s="148">
        <v>100302</v>
      </c>
      <c r="B6705" s="148" t="s">
        <v>11540</v>
      </c>
      <c r="C6705" s="220" t="s">
        <v>5</v>
      </c>
      <c r="D6705" s="219" t="s">
        <v>35012</v>
      </c>
    </row>
    <row r="6706" spans="1:4" ht="13.5">
      <c r="A6706" s="148">
        <v>100303</v>
      </c>
      <c r="B6706" s="148" t="s">
        <v>11541</v>
      </c>
      <c r="C6706" s="220" t="s">
        <v>5</v>
      </c>
      <c r="D6706" s="219" t="s">
        <v>30413</v>
      </c>
    </row>
    <row r="6707" spans="1:4" ht="13.5">
      <c r="A6707" s="148">
        <v>100304</v>
      </c>
      <c r="B6707" s="148" t="s">
        <v>11542</v>
      </c>
      <c r="C6707" s="220" t="s">
        <v>5</v>
      </c>
      <c r="D6707" s="219" t="s">
        <v>30834</v>
      </c>
    </row>
    <row r="6708" spans="1:4" ht="13.5">
      <c r="A6708" s="148">
        <v>100305</v>
      </c>
      <c r="B6708" s="148" t="s">
        <v>11543</v>
      </c>
      <c r="C6708" s="220" t="s">
        <v>5</v>
      </c>
      <c r="D6708" s="219" t="s">
        <v>35013</v>
      </c>
    </row>
    <row r="6709" spans="1:4" ht="13.5">
      <c r="A6709" s="148">
        <v>100306</v>
      </c>
      <c r="B6709" s="148" t="s">
        <v>11544</v>
      </c>
      <c r="C6709" s="220" t="s">
        <v>5</v>
      </c>
      <c r="D6709" s="219" t="s">
        <v>35014</v>
      </c>
    </row>
    <row r="6710" spans="1:4" ht="13.5">
      <c r="A6710" s="148">
        <v>100307</v>
      </c>
      <c r="B6710" s="148" t="s">
        <v>11545</v>
      </c>
      <c r="C6710" s="220" t="s">
        <v>5</v>
      </c>
      <c r="D6710" s="219" t="s">
        <v>30360</v>
      </c>
    </row>
    <row r="6711" spans="1:4" ht="13.5">
      <c r="A6711" s="148">
        <v>100308</v>
      </c>
      <c r="B6711" s="148" t="s">
        <v>11546</v>
      </c>
      <c r="C6711" s="220" t="s">
        <v>5</v>
      </c>
      <c r="D6711" s="219" t="s">
        <v>35015</v>
      </c>
    </row>
    <row r="6712" spans="1:4" ht="13.5">
      <c r="A6712" s="148">
        <v>100309</v>
      </c>
      <c r="B6712" s="148" t="s">
        <v>11554</v>
      </c>
      <c r="C6712" s="220" t="s">
        <v>5</v>
      </c>
      <c r="D6712" s="219" t="s">
        <v>31408</v>
      </c>
    </row>
    <row r="6713" spans="1:4" ht="13.5">
      <c r="A6713" s="148">
        <v>100310</v>
      </c>
      <c r="B6713" s="148" t="s">
        <v>11547</v>
      </c>
      <c r="C6713" s="220" t="s">
        <v>11408</v>
      </c>
      <c r="D6713" s="219" t="s">
        <v>27353</v>
      </c>
    </row>
    <row r="6714" spans="1:4" ht="13.5">
      <c r="A6714" s="148">
        <v>100311</v>
      </c>
      <c r="B6714" s="148" t="s">
        <v>11548</v>
      </c>
      <c r="C6714" s="220" t="s">
        <v>11408</v>
      </c>
      <c r="D6714" s="219" t="s">
        <v>35016</v>
      </c>
    </row>
    <row r="6715" spans="1:4" ht="13.5">
      <c r="A6715" s="148">
        <v>100312</v>
      </c>
      <c r="B6715" s="148" t="s">
        <v>11549</v>
      </c>
      <c r="C6715" s="220" t="s">
        <v>11408</v>
      </c>
      <c r="D6715" s="219" t="s">
        <v>35017</v>
      </c>
    </row>
    <row r="6716" spans="1:4" ht="13.5">
      <c r="A6716" s="148">
        <v>100313</v>
      </c>
      <c r="B6716" s="148" t="s">
        <v>11550</v>
      </c>
      <c r="C6716" s="220" t="s">
        <v>11408</v>
      </c>
      <c r="D6716" s="219" t="s">
        <v>34222</v>
      </c>
    </row>
    <row r="6717" spans="1:4" ht="13.5">
      <c r="A6717" s="148">
        <v>100314</v>
      </c>
      <c r="B6717" s="148" t="s">
        <v>11551</v>
      </c>
      <c r="C6717" s="220" t="s">
        <v>11408</v>
      </c>
      <c r="D6717" s="219" t="s">
        <v>27730</v>
      </c>
    </row>
    <row r="6718" spans="1:4" ht="13.5">
      <c r="A6718" s="148">
        <v>100315</v>
      </c>
      <c r="B6718" s="148" t="s">
        <v>11552</v>
      </c>
      <c r="C6718" s="220" t="s">
        <v>11408</v>
      </c>
      <c r="D6718" s="219" t="s">
        <v>35018</v>
      </c>
    </row>
    <row r="6719" spans="1:4" ht="13.5">
      <c r="A6719" s="148">
        <v>100316</v>
      </c>
      <c r="B6719" s="148" t="s">
        <v>11538</v>
      </c>
      <c r="C6719" s="220" t="s">
        <v>11408</v>
      </c>
      <c r="D6719" s="219" t="s">
        <v>35019</v>
      </c>
    </row>
    <row r="6720" spans="1:4" ht="13.5">
      <c r="A6720" s="148">
        <v>100317</v>
      </c>
      <c r="B6720" s="148" t="s">
        <v>11553</v>
      </c>
      <c r="C6720" s="220" t="s">
        <v>11408</v>
      </c>
      <c r="D6720" s="219" t="s">
        <v>35020</v>
      </c>
    </row>
    <row r="6721" spans="1:4" ht="13.5">
      <c r="A6721" s="148">
        <v>100318</v>
      </c>
      <c r="B6721" s="148" t="s">
        <v>11542</v>
      </c>
      <c r="C6721" s="220" t="s">
        <v>11408</v>
      </c>
      <c r="D6721" s="219" t="s">
        <v>35021</v>
      </c>
    </row>
    <row r="6722" spans="1:4" ht="13.5">
      <c r="A6722" s="148">
        <v>100319</v>
      </c>
      <c r="B6722" s="148" t="s">
        <v>11543</v>
      </c>
      <c r="C6722" s="220" t="s">
        <v>11408</v>
      </c>
      <c r="D6722" s="219" t="s">
        <v>35022</v>
      </c>
    </row>
    <row r="6723" spans="1:4" ht="13.5">
      <c r="A6723" s="148">
        <v>100320</v>
      </c>
      <c r="B6723" s="148" t="s">
        <v>11544</v>
      </c>
      <c r="C6723" s="220" t="s">
        <v>11408</v>
      </c>
      <c r="D6723" s="219" t="s">
        <v>35023</v>
      </c>
    </row>
    <row r="6724" spans="1:4" ht="13.5">
      <c r="A6724" s="148">
        <v>100321</v>
      </c>
      <c r="B6724" s="148" t="s">
        <v>11554</v>
      </c>
      <c r="C6724" s="220" t="s">
        <v>11408</v>
      </c>
      <c r="D6724" s="219" t="s">
        <v>35024</v>
      </c>
    </row>
    <row r="6725" spans="1:4" ht="13.5">
      <c r="A6725" s="148">
        <v>100533</v>
      </c>
      <c r="B6725" s="148" t="s">
        <v>11555</v>
      </c>
      <c r="C6725" s="220" t="s">
        <v>5</v>
      </c>
      <c r="D6725" s="219" t="s">
        <v>34451</v>
      </c>
    </row>
    <row r="6726" spans="1:4" ht="13.5">
      <c r="A6726" s="148">
        <v>100534</v>
      </c>
      <c r="B6726" s="148" t="s">
        <v>11555</v>
      </c>
      <c r="C6726" s="220" t="s">
        <v>11408</v>
      </c>
      <c r="D6726" s="219" t="s">
        <v>35025</v>
      </c>
    </row>
    <row r="6727" spans="1:4" ht="13.5">
      <c r="A6727" s="148">
        <v>100535</v>
      </c>
      <c r="B6727" s="148" t="s">
        <v>11556</v>
      </c>
      <c r="C6727" s="220" t="s">
        <v>5</v>
      </c>
      <c r="D6727" s="219" t="s">
        <v>29655</v>
      </c>
    </row>
    <row r="6728" spans="1:4" ht="13.5">
      <c r="A6728" s="148">
        <v>100536</v>
      </c>
      <c r="B6728" s="148" t="s">
        <v>11557</v>
      </c>
      <c r="C6728" s="220" t="s">
        <v>11408</v>
      </c>
      <c r="D6728" s="219" t="s">
        <v>35026</v>
      </c>
    </row>
    <row r="6729" spans="1:4" ht="13.5">
      <c r="A6729" s="148">
        <v>101284</v>
      </c>
      <c r="B6729" s="148" t="s">
        <v>23805</v>
      </c>
      <c r="C6729" s="220" t="s">
        <v>5</v>
      </c>
      <c r="D6729" s="219" t="s">
        <v>31330</v>
      </c>
    </row>
    <row r="6730" spans="1:4" ht="13.5">
      <c r="A6730" s="148">
        <v>101285</v>
      </c>
      <c r="B6730" s="148" t="s">
        <v>23806</v>
      </c>
      <c r="C6730" s="220" t="s">
        <v>5</v>
      </c>
      <c r="D6730" s="219" t="s">
        <v>26930</v>
      </c>
    </row>
    <row r="6731" spans="1:4" ht="13.5">
      <c r="A6731" s="148">
        <v>101286</v>
      </c>
      <c r="B6731" s="148" t="s">
        <v>23807</v>
      </c>
      <c r="C6731" s="220" t="s">
        <v>11408</v>
      </c>
      <c r="D6731" s="219" t="s">
        <v>29556</v>
      </c>
    </row>
    <row r="6732" spans="1:4" ht="13.5">
      <c r="A6732" s="148">
        <v>101287</v>
      </c>
      <c r="B6732" s="148" t="s">
        <v>23808</v>
      </c>
      <c r="C6732" s="220" t="s">
        <v>11408</v>
      </c>
      <c r="D6732" s="219" t="s">
        <v>35027</v>
      </c>
    </row>
    <row r="6733" spans="1:4" ht="13.5">
      <c r="A6733" s="148">
        <v>101288</v>
      </c>
      <c r="B6733" s="148" t="s">
        <v>23809</v>
      </c>
      <c r="C6733" s="220" t="s">
        <v>11408</v>
      </c>
      <c r="D6733" s="219" t="s">
        <v>32299</v>
      </c>
    </row>
    <row r="6734" spans="1:4" ht="13.5">
      <c r="A6734" s="148">
        <v>101289</v>
      </c>
      <c r="B6734" s="148" t="s">
        <v>23810</v>
      </c>
      <c r="C6734" s="220" t="s">
        <v>11408</v>
      </c>
      <c r="D6734" s="219" t="s">
        <v>33168</v>
      </c>
    </row>
    <row r="6735" spans="1:4" ht="13.5">
      <c r="A6735" s="148">
        <v>101290</v>
      </c>
      <c r="B6735" s="148" t="s">
        <v>23811</v>
      </c>
      <c r="C6735" s="220" t="s">
        <v>11408</v>
      </c>
      <c r="D6735" s="219" t="s">
        <v>28868</v>
      </c>
    </row>
    <row r="6736" spans="1:4" ht="13.5">
      <c r="A6736" s="148">
        <v>101291</v>
      </c>
      <c r="B6736" s="148" t="s">
        <v>23812</v>
      </c>
      <c r="C6736" s="220" t="s">
        <v>11408</v>
      </c>
      <c r="D6736" s="219" t="s">
        <v>26504</v>
      </c>
    </row>
    <row r="6737" spans="1:4" ht="13.5">
      <c r="A6737" s="148">
        <v>101292</v>
      </c>
      <c r="B6737" s="148" t="s">
        <v>23813</v>
      </c>
      <c r="C6737" s="220" t="s">
        <v>11408</v>
      </c>
      <c r="D6737" s="219" t="s">
        <v>29515</v>
      </c>
    </row>
    <row r="6738" spans="1:4" ht="13.5">
      <c r="A6738" s="148">
        <v>101293</v>
      </c>
      <c r="B6738" s="148" t="s">
        <v>23814</v>
      </c>
      <c r="C6738" s="220" t="s">
        <v>11408</v>
      </c>
      <c r="D6738" s="219" t="s">
        <v>35028</v>
      </c>
    </row>
    <row r="6739" spans="1:4" ht="13.5">
      <c r="A6739" s="148">
        <v>101294</v>
      </c>
      <c r="B6739" s="148" t="s">
        <v>23815</v>
      </c>
      <c r="C6739" s="220" t="s">
        <v>11408</v>
      </c>
      <c r="D6739" s="219" t="s">
        <v>30828</v>
      </c>
    </row>
    <row r="6740" spans="1:4" ht="13.5">
      <c r="A6740" s="148">
        <v>101295</v>
      </c>
      <c r="B6740" s="148" t="s">
        <v>23816</v>
      </c>
      <c r="C6740" s="220" t="s">
        <v>11408</v>
      </c>
      <c r="D6740" s="219" t="s">
        <v>35029</v>
      </c>
    </row>
    <row r="6741" spans="1:4" ht="13.5">
      <c r="A6741" s="148">
        <v>101296</v>
      </c>
      <c r="B6741" s="148" t="s">
        <v>23817</v>
      </c>
      <c r="C6741" s="220" t="s">
        <v>11408</v>
      </c>
      <c r="D6741" s="219" t="s">
        <v>35030</v>
      </c>
    </row>
    <row r="6742" spans="1:4" ht="13.5">
      <c r="A6742" s="148">
        <v>101297</v>
      </c>
      <c r="B6742" s="148" t="s">
        <v>23818</v>
      </c>
      <c r="C6742" s="220" t="s">
        <v>11408</v>
      </c>
      <c r="D6742" s="219" t="s">
        <v>34949</v>
      </c>
    </row>
    <row r="6743" spans="1:4" ht="13.5">
      <c r="A6743" s="148">
        <v>101298</v>
      </c>
      <c r="B6743" s="148" t="s">
        <v>23819</v>
      </c>
      <c r="C6743" s="220" t="s">
        <v>11408</v>
      </c>
      <c r="D6743" s="219" t="s">
        <v>34114</v>
      </c>
    </row>
    <row r="6744" spans="1:4" ht="13.5">
      <c r="A6744" s="148">
        <v>101299</v>
      </c>
      <c r="B6744" s="148" t="s">
        <v>23820</v>
      </c>
      <c r="C6744" s="220" t="s">
        <v>11408</v>
      </c>
      <c r="D6744" s="219" t="s">
        <v>35031</v>
      </c>
    </row>
    <row r="6745" spans="1:4" ht="13.5">
      <c r="A6745" s="148">
        <v>101300</v>
      </c>
      <c r="B6745" s="148" t="s">
        <v>23821</v>
      </c>
      <c r="C6745" s="220" t="s">
        <v>11408</v>
      </c>
      <c r="D6745" s="219" t="s">
        <v>29062</v>
      </c>
    </row>
    <row r="6746" spans="1:4" ht="13.5">
      <c r="A6746" s="148">
        <v>101301</v>
      </c>
      <c r="B6746" s="148" t="s">
        <v>23822</v>
      </c>
      <c r="C6746" s="220" t="s">
        <v>11408</v>
      </c>
      <c r="D6746" s="219" t="s">
        <v>29558</v>
      </c>
    </row>
    <row r="6747" spans="1:4" ht="13.5">
      <c r="A6747" s="148">
        <v>101302</v>
      </c>
      <c r="B6747" s="148" t="s">
        <v>23823</v>
      </c>
      <c r="C6747" s="220" t="s">
        <v>11408</v>
      </c>
      <c r="D6747" s="219" t="s">
        <v>30334</v>
      </c>
    </row>
    <row r="6748" spans="1:4" ht="13.5">
      <c r="A6748" s="148">
        <v>101303</v>
      </c>
      <c r="B6748" s="148" t="s">
        <v>23824</v>
      </c>
      <c r="C6748" s="220" t="s">
        <v>11408</v>
      </c>
      <c r="D6748" s="219" t="s">
        <v>34687</v>
      </c>
    </row>
    <row r="6749" spans="1:4" ht="13.5">
      <c r="A6749" s="148">
        <v>101304</v>
      </c>
      <c r="B6749" s="148" t="s">
        <v>23825</v>
      </c>
      <c r="C6749" s="220" t="s">
        <v>11408</v>
      </c>
      <c r="D6749" s="219" t="s">
        <v>35032</v>
      </c>
    </row>
    <row r="6750" spans="1:4" ht="13.5">
      <c r="A6750" s="148">
        <v>101305</v>
      </c>
      <c r="B6750" s="148" t="s">
        <v>23826</v>
      </c>
      <c r="C6750" s="220" t="s">
        <v>11408</v>
      </c>
      <c r="D6750" s="219" t="s">
        <v>33197</v>
      </c>
    </row>
    <row r="6751" spans="1:4" ht="13.5">
      <c r="A6751" s="148">
        <v>101307</v>
      </c>
      <c r="B6751" s="148" t="s">
        <v>23827</v>
      </c>
      <c r="C6751" s="220" t="s">
        <v>11408</v>
      </c>
      <c r="D6751" s="219" t="s">
        <v>27998</v>
      </c>
    </row>
    <row r="6752" spans="1:4" ht="13.5">
      <c r="A6752" s="148">
        <v>101308</v>
      </c>
      <c r="B6752" s="148" t="s">
        <v>23828</v>
      </c>
      <c r="C6752" s="220" t="s">
        <v>11408</v>
      </c>
      <c r="D6752" s="219" t="s">
        <v>31374</v>
      </c>
    </row>
    <row r="6753" spans="1:4" ht="13.5">
      <c r="A6753" s="148">
        <v>101309</v>
      </c>
      <c r="B6753" s="148" t="s">
        <v>23829</v>
      </c>
      <c r="C6753" s="220" t="s">
        <v>11408</v>
      </c>
      <c r="D6753" s="219" t="s">
        <v>35033</v>
      </c>
    </row>
    <row r="6754" spans="1:4" ht="13.5">
      <c r="A6754" s="148">
        <v>101310</v>
      </c>
      <c r="B6754" s="148" t="s">
        <v>23830</v>
      </c>
      <c r="C6754" s="220" t="s">
        <v>11408</v>
      </c>
      <c r="D6754" s="219" t="s">
        <v>35034</v>
      </c>
    </row>
    <row r="6755" spans="1:4" ht="13.5">
      <c r="A6755" s="148">
        <v>101311</v>
      </c>
      <c r="B6755" s="148" t="s">
        <v>23831</v>
      </c>
      <c r="C6755" s="220" t="s">
        <v>11408</v>
      </c>
      <c r="D6755" s="219" t="s">
        <v>35035</v>
      </c>
    </row>
    <row r="6756" spans="1:4" ht="13.5">
      <c r="A6756" s="148">
        <v>101312</v>
      </c>
      <c r="B6756" s="148" t="s">
        <v>23832</v>
      </c>
      <c r="C6756" s="220" t="s">
        <v>11408</v>
      </c>
      <c r="D6756" s="219" t="s">
        <v>35036</v>
      </c>
    </row>
    <row r="6757" spans="1:4" ht="13.5">
      <c r="A6757" s="148">
        <v>101313</v>
      </c>
      <c r="B6757" s="148" t="s">
        <v>23833</v>
      </c>
      <c r="C6757" s="220" t="s">
        <v>11408</v>
      </c>
      <c r="D6757" s="219" t="s">
        <v>35037</v>
      </c>
    </row>
    <row r="6758" spans="1:4" ht="13.5">
      <c r="A6758" s="148">
        <v>101314</v>
      </c>
      <c r="B6758" s="148" t="s">
        <v>23834</v>
      </c>
      <c r="C6758" s="220" t="s">
        <v>11408</v>
      </c>
      <c r="D6758" s="219" t="s">
        <v>35038</v>
      </c>
    </row>
    <row r="6759" spans="1:4" ht="13.5">
      <c r="A6759" s="148">
        <v>101315</v>
      </c>
      <c r="B6759" s="148" t="s">
        <v>23835</v>
      </c>
      <c r="C6759" s="220" t="s">
        <v>11408</v>
      </c>
      <c r="D6759" s="219" t="s">
        <v>35039</v>
      </c>
    </row>
    <row r="6760" spans="1:4" ht="13.5">
      <c r="A6760" s="148">
        <v>101316</v>
      </c>
      <c r="B6760" s="148" t="s">
        <v>23836</v>
      </c>
      <c r="C6760" s="220" t="s">
        <v>11408</v>
      </c>
      <c r="D6760" s="219" t="s">
        <v>26805</v>
      </c>
    </row>
    <row r="6761" spans="1:4" ht="13.5">
      <c r="A6761" s="148">
        <v>101317</v>
      </c>
      <c r="B6761" s="148" t="s">
        <v>23837</v>
      </c>
      <c r="C6761" s="220" t="s">
        <v>11408</v>
      </c>
      <c r="D6761" s="219" t="s">
        <v>33105</v>
      </c>
    </row>
    <row r="6762" spans="1:4" ht="13.5">
      <c r="A6762" s="148">
        <v>101318</v>
      </c>
      <c r="B6762" s="148" t="s">
        <v>23838</v>
      </c>
      <c r="C6762" s="220" t="s">
        <v>11408</v>
      </c>
      <c r="D6762" s="219" t="s">
        <v>35040</v>
      </c>
    </row>
    <row r="6763" spans="1:4" ht="13.5">
      <c r="A6763" s="148">
        <v>101319</v>
      </c>
      <c r="B6763" s="148" t="s">
        <v>23839</v>
      </c>
      <c r="C6763" s="220" t="s">
        <v>11408</v>
      </c>
      <c r="D6763" s="219" t="s">
        <v>35041</v>
      </c>
    </row>
    <row r="6764" spans="1:4" ht="13.5">
      <c r="A6764" s="148">
        <v>101320</v>
      </c>
      <c r="B6764" s="148" t="s">
        <v>23840</v>
      </c>
      <c r="C6764" s="220" t="s">
        <v>11408</v>
      </c>
      <c r="D6764" s="219" t="s">
        <v>35042</v>
      </c>
    </row>
    <row r="6765" spans="1:4" ht="13.5">
      <c r="A6765" s="148">
        <v>101322</v>
      </c>
      <c r="B6765" s="148" t="s">
        <v>23841</v>
      </c>
      <c r="C6765" s="220" t="s">
        <v>11408</v>
      </c>
      <c r="D6765" s="219" t="s">
        <v>34140</v>
      </c>
    </row>
    <row r="6766" spans="1:4" ht="13.5">
      <c r="A6766" s="148">
        <v>101323</v>
      </c>
      <c r="B6766" s="148" t="s">
        <v>23842</v>
      </c>
      <c r="C6766" s="220" t="s">
        <v>11408</v>
      </c>
      <c r="D6766" s="219" t="s">
        <v>33197</v>
      </c>
    </row>
    <row r="6767" spans="1:4" ht="13.5">
      <c r="A6767" s="148">
        <v>101324</v>
      </c>
      <c r="B6767" s="148" t="s">
        <v>23843</v>
      </c>
      <c r="C6767" s="220" t="s">
        <v>11408</v>
      </c>
      <c r="D6767" s="219" t="s">
        <v>30994</v>
      </c>
    </row>
    <row r="6768" spans="1:4" ht="13.5">
      <c r="A6768" s="148">
        <v>101325</v>
      </c>
      <c r="B6768" s="148" t="s">
        <v>23844</v>
      </c>
      <c r="C6768" s="220" t="s">
        <v>11408</v>
      </c>
      <c r="D6768" s="219" t="s">
        <v>35043</v>
      </c>
    </row>
    <row r="6769" spans="1:4" ht="13.5">
      <c r="A6769" s="148">
        <v>101326</v>
      </c>
      <c r="B6769" s="148" t="s">
        <v>23845</v>
      </c>
      <c r="C6769" s="220" t="s">
        <v>11408</v>
      </c>
      <c r="D6769" s="219" t="s">
        <v>33093</v>
      </c>
    </row>
    <row r="6770" spans="1:4" ht="13.5">
      <c r="A6770" s="148">
        <v>101327</v>
      </c>
      <c r="B6770" s="148" t="s">
        <v>23846</v>
      </c>
      <c r="C6770" s="220" t="s">
        <v>11408</v>
      </c>
      <c r="D6770" s="219" t="s">
        <v>28480</v>
      </c>
    </row>
    <row r="6771" spans="1:4" ht="13.5">
      <c r="A6771" s="148">
        <v>101328</v>
      </c>
      <c r="B6771" s="148" t="s">
        <v>23847</v>
      </c>
      <c r="C6771" s="220" t="s">
        <v>11408</v>
      </c>
      <c r="D6771" s="219" t="s">
        <v>35044</v>
      </c>
    </row>
    <row r="6772" spans="1:4" ht="13.5">
      <c r="A6772" s="148">
        <v>101329</v>
      </c>
      <c r="B6772" s="148" t="s">
        <v>23848</v>
      </c>
      <c r="C6772" s="220" t="s">
        <v>11408</v>
      </c>
      <c r="D6772" s="219" t="s">
        <v>28627</v>
      </c>
    </row>
    <row r="6773" spans="1:4" ht="13.5">
      <c r="A6773" s="148">
        <v>101330</v>
      </c>
      <c r="B6773" s="148" t="s">
        <v>23849</v>
      </c>
      <c r="C6773" s="220" t="s">
        <v>11408</v>
      </c>
      <c r="D6773" s="219" t="s">
        <v>35045</v>
      </c>
    </row>
    <row r="6774" spans="1:4" ht="13.5">
      <c r="A6774" s="148">
        <v>101331</v>
      </c>
      <c r="B6774" s="148" t="s">
        <v>23850</v>
      </c>
      <c r="C6774" s="220" t="s">
        <v>11408</v>
      </c>
      <c r="D6774" s="219" t="s">
        <v>29494</v>
      </c>
    </row>
    <row r="6775" spans="1:4" ht="13.5">
      <c r="A6775" s="148">
        <v>101332</v>
      </c>
      <c r="B6775" s="148" t="s">
        <v>23851</v>
      </c>
      <c r="C6775" s="220" t="s">
        <v>11408</v>
      </c>
      <c r="D6775" s="219" t="s">
        <v>35046</v>
      </c>
    </row>
    <row r="6776" spans="1:4" ht="13.5">
      <c r="A6776" s="148">
        <v>101333</v>
      </c>
      <c r="B6776" s="148" t="s">
        <v>23852</v>
      </c>
      <c r="C6776" s="220" t="s">
        <v>11408</v>
      </c>
      <c r="D6776" s="219" t="s">
        <v>28595</v>
      </c>
    </row>
    <row r="6777" spans="1:4" ht="13.5">
      <c r="A6777" s="148">
        <v>101334</v>
      </c>
      <c r="B6777" s="148" t="s">
        <v>23853</v>
      </c>
      <c r="C6777" s="220" t="s">
        <v>11408</v>
      </c>
      <c r="D6777" s="219" t="s">
        <v>35047</v>
      </c>
    </row>
    <row r="6778" spans="1:4" ht="13.5">
      <c r="A6778" s="148">
        <v>101335</v>
      </c>
      <c r="B6778" s="148" t="s">
        <v>23854</v>
      </c>
      <c r="C6778" s="220" t="s">
        <v>11408</v>
      </c>
      <c r="D6778" s="219" t="s">
        <v>35048</v>
      </c>
    </row>
    <row r="6779" spans="1:4" ht="13.5">
      <c r="A6779" s="148">
        <v>101336</v>
      </c>
      <c r="B6779" s="148" t="s">
        <v>23855</v>
      </c>
      <c r="C6779" s="220" t="s">
        <v>11408</v>
      </c>
      <c r="D6779" s="219" t="s">
        <v>35049</v>
      </c>
    </row>
    <row r="6780" spans="1:4" ht="13.5">
      <c r="A6780" s="148">
        <v>101337</v>
      </c>
      <c r="B6780" s="148" t="s">
        <v>23856</v>
      </c>
      <c r="C6780" s="220" t="s">
        <v>11408</v>
      </c>
      <c r="D6780" s="219" t="s">
        <v>27158</v>
      </c>
    </row>
    <row r="6781" spans="1:4" ht="13.5">
      <c r="A6781" s="148">
        <v>101338</v>
      </c>
      <c r="B6781" s="148" t="s">
        <v>23857</v>
      </c>
      <c r="C6781" s="220" t="s">
        <v>11408</v>
      </c>
      <c r="D6781" s="219" t="s">
        <v>26746</v>
      </c>
    </row>
    <row r="6782" spans="1:4" ht="13.5">
      <c r="A6782" s="148">
        <v>101339</v>
      </c>
      <c r="B6782" s="148" t="s">
        <v>23858</v>
      </c>
      <c r="C6782" s="220" t="s">
        <v>11408</v>
      </c>
      <c r="D6782" s="219" t="s">
        <v>29220</v>
      </c>
    </row>
    <row r="6783" spans="1:4" ht="13.5">
      <c r="A6783" s="148">
        <v>101340</v>
      </c>
      <c r="B6783" s="148" t="s">
        <v>23859</v>
      </c>
      <c r="C6783" s="220" t="s">
        <v>11408</v>
      </c>
      <c r="D6783" s="219" t="s">
        <v>34113</v>
      </c>
    </row>
    <row r="6784" spans="1:4" ht="13.5">
      <c r="A6784" s="148">
        <v>101341</v>
      </c>
      <c r="B6784" s="148" t="s">
        <v>23860</v>
      </c>
      <c r="C6784" s="220" t="s">
        <v>11408</v>
      </c>
      <c r="D6784" s="219" t="s">
        <v>33162</v>
      </c>
    </row>
    <row r="6785" spans="1:4" ht="13.5">
      <c r="A6785" s="148">
        <v>101342</v>
      </c>
      <c r="B6785" s="148" t="s">
        <v>23861</v>
      </c>
      <c r="C6785" s="220" t="s">
        <v>11408</v>
      </c>
      <c r="D6785" s="219" t="s">
        <v>26415</v>
      </c>
    </row>
    <row r="6786" spans="1:4" ht="13.5">
      <c r="A6786" s="148">
        <v>101343</v>
      </c>
      <c r="B6786" s="148" t="s">
        <v>23862</v>
      </c>
      <c r="C6786" s="220" t="s">
        <v>11408</v>
      </c>
      <c r="D6786" s="219" t="s">
        <v>33234</v>
      </c>
    </row>
    <row r="6787" spans="1:4" ht="13.5">
      <c r="A6787" s="148">
        <v>101344</v>
      </c>
      <c r="B6787" s="148" t="s">
        <v>23863</v>
      </c>
      <c r="C6787" s="220" t="s">
        <v>11408</v>
      </c>
      <c r="D6787" s="219" t="s">
        <v>27574</v>
      </c>
    </row>
    <row r="6788" spans="1:4" ht="13.5">
      <c r="A6788" s="148">
        <v>101345</v>
      </c>
      <c r="B6788" s="148" t="s">
        <v>23864</v>
      </c>
      <c r="C6788" s="220" t="s">
        <v>11408</v>
      </c>
      <c r="D6788" s="219" t="s">
        <v>35050</v>
      </c>
    </row>
    <row r="6789" spans="1:4" ht="13.5">
      <c r="A6789" s="148">
        <v>101346</v>
      </c>
      <c r="B6789" s="148" t="s">
        <v>23865</v>
      </c>
      <c r="C6789" s="220" t="s">
        <v>11408</v>
      </c>
      <c r="D6789" s="219" t="s">
        <v>29944</v>
      </c>
    </row>
    <row r="6790" spans="1:4" ht="13.5">
      <c r="A6790" s="148">
        <v>101347</v>
      </c>
      <c r="B6790" s="148" t="s">
        <v>23866</v>
      </c>
      <c r="C6790" s="220" t="s">
        <v>11408</v>
      </c>
      <c r="D6790" s="219" t="s">
        <v>35051</v>
      </c>
    </row>
    <row r="6791" spans="1:4" ht="13.5">
      <c r="A6791" s="148">
        <v>101348</v>
      </c>
      <c r="B6791" s="148" t="s">
        <v>23867</v>
      </c>
      <c r="C6791" s="220" t="s">
        <v>11408</v>
      </c>
      <c r="D6791" s="219" t="s">
        <v>28570</v>
      </c>
    </row>
    <row r="6792" spans="1:4" ht="13.5">
      <c r="A6792" s="148">
        <v>101349</v>
      </c>
      <c r="B6792" s="148" t="s">
        <v>23868</v>
      </c>
      <c r="C6792" s="220" t="s">
        <v>11408</v>
      </c>
      <c r="D6792" s="219" t="s">
        <v>28772</v>
      </c>
    </row>
    <row r="6793" spans="1:4" ht="13.5">
      <c r="A6793" s="148">
        <v>101350</v>
      </c>
      <c r="B6793" s="148" t="s">
        <v>23869</v>
      </c>
      <c r="C6793" s="220" t="s">
        <v>11408</v>
      </c>
      <c r="D6793" s="219" t="s">
        <v>35052</v>
      </c>
    </row>
    <row r="6794" spans="1:4" ht="13.5">
      <c r="A6794" s="148">
        <v>101351</v>
      </c>
      <c r="B6794" s="148" t="s">
        <v>23870</v>
      </c>
      <c r="C6794" s="220" t="s">
        <v>11408</v>
      </c>
      <c r="D6794" s="219" t="s">
        <v>35053</v>
      </c>
    </row>
    <row r="6795" spans="1:4" ht="13.5">
      <c r="A6795" s="148">
        <v>101352</v>
      </c>
      <c r="B6795" s="148" t="s">
        <v>23871</v>
      </c>
      <c r="C6795" s="220" t="s">
        <v>11408</v>
      </c>
      <c r="D6795" s="219" t="s">
        <v>29107</v>
      </c>
    </row>
    <row r="6796" spans="1:4" ht="13.5">
      <c r="A6796" s="148">
        <v>101353</v>
      </c>
      <c r="B6796" s="148" t="s">
        <v>23872</v>
      </c>
      <c r="C6796" s="220" t="s">
        <v>11408</v>
      </c>
      <c r="D6796" s="219" t="s">
        <v>35054</v>
      </c>
    </row>
    <row r="6797" spans="1:4" ht="13.5">
      <c r="A6797" s="148">
        <v>101354</v>
      </c>
      <c r="B6797" s="148" t="s">
        <v>23873</v>
      </c>
      <c r="C6797" s="220" t="s">
        <v>11408</v>
      </c>
      <c r="D6797" s="219" t="s">
        <v>30535</v>
      </c>
    </row>
    <row r="6798" spans="1:4" ht="13.5">
      <c r="A6798" s="148">
        <v>101355</v>
      </c>
      <c r="B6798" s="148" t="s">
        <v>23874</v>
      </c>
      <c r="C6798" s="220" t="s">
        <v>11408</v>
      </c>
      <c r="D6798" s="219" t="s">
        <v>34447</v>
      </c>
    </row>
    <row r="6799" spans="1:4" ht="13.5">
      <c r="A6799" s="148">
        <v>101356</v>
      </c>
      <c r="B6799" s="148" t="s">
        <v>23875</v>
      </c>
      <c r="C6799" s="220" t="s">
        <v>11408</v>
      </c>
      <c r="D6799" s="219" t="s">
        <v>34595</v>
      </c>
    </row>
    <row r="6800" spans="1:4" ht="13.5">
      <c r="A6800" s="148">
        <v>101357</v>
      </c>
      <c r="B6800" s="148" t="s">
        <v>23876</v>
      </c>
      <c r="C6800" s="220" t="s">
        <v>11408</v>
      </c>
      <c r="D6800" s="219" t="s">
        <v>28582</v>
      </c>
    </row>
    <row r="6801" spans="1:4" ht="13.5">
      <c r="A6801" s="148">
        <v>101358</v>
      </c>
      <c r="B6801" s="148" t="s">
        <v>23877</v>
      </c>
      <c r="C6801" s="220" t="s">
        <v>11408</v>
      </c>
      <c r="D6801" s="219" t="s">
        <v>26707</v>
      </c>
    </row>
    <row r="6802" spans="1:4" ht="13.5">
      <c r="A6802" s="148">
        <v>101359</v>
      </c>
      <c r="B6802" s="148" t="s">
        <v>23878</v>
      </c>
      <c r="C6802" s="220" t="s">
        <v>11408</v>
      </c>
      <c r="D6802" s="219" t="s">
        <v>34957</v>
      </c>
    </row>
    <row r="6803" spans="1:4" ht="13.5">
      <c r="A6803" s="148">
        <v>101360</v>
      </c>
      <c r="B6803" s="148" t="s">
        <v>23879</v>
      </c>
      <c r="C6803" s="220" t="s">
        <v>11408</v>
      </c>
      <c r="D6803" s="219" t="s">
        <v>33692</v>
      </c>
    </row>
    <row r="6804" spans="1:4" ht="13.5">
      <c r="A6804" s="148">
        <v>101361</v>
      </c>
      <c r="B6804" s="148" t="s">
        <v>23880</v>
      </c>
      <c r="C6804" s="220" t="s">
        <v>11408</v>
      </c>
      <c r="D6804" s="219" t="s">
        <v>29993</v>
      </c>
    </row>
    <row r="6805" spans="1:4" ht="13.5">
      <c r="A6805" s="148">
        <v>101362</v>
      </c>
      <c r="B6805" s="148" t="s">
        <v>23881</v>
      </c>
      <c r="C6805" s="220" t="s">
        <v>11408</v>
      </c>
      <c r="D6805" s="219" t="s">
        <v>26598</v>
      </c>
    </row>
    <row r="6806" spans="1:4" ht="13.5">
      <c r="A6806" s="148">
        <v>101363</v>
      </c>
      <c r="B6806" s="148" t="s">
        <v>23882</v>
      </c>
      <c r="C6806" s="220" t="s">
        <v>11408</v>
      </c>
      <c r="D6806" s="219" t="s">
        <v>35028</v>
      </c>
    </row>
    <row r="6807" spans="1:4" ht="13.5">
      <c r="A6807" s="148">
        <v>101364</v>
      </c>
      <c r="B6807" s="148" t="s">
        <v>23883</v>
      </c>
      <c r="C6807" s="220" t="s">
        <v>11408</v>
      </c>
      <c r="D6807" s="219" t="s">
        <v>35055</v>
      </c>
    </row>
    <row r="6808" spans="1:4" ht="13.5">
      <c r="A6808" s="148">
        <v>101365</v>
      </c>
      <c r="B6808" s="148" t="s">
        <v>23884</v>
      </c>
      <c r="C6808" s="220" t="s">
        <v>11408</v>
      </c>
      <c r="D6808" s="219" t="s">
        <v>29178</v>
      </c>
    </row>
    <row r="6809" spans="1:4" ht="13.5">
      <c r="A6809" s="148">
        <v>101366</v>
      </c>
      <c r="B6809" s="148" t="s">
        <v>23885</v>
      </c>
      <c r="C6809" s="220" t="s">
        <v>11408</v>
      </c>
      <c r="D6809" s="219" t="s">
        <v>27217</v>
      </c>
    </row>
    <row r="6810" spans="1:4" ht="13.5">
      <c r="A6810" s="148">
        <v>101367</v>
      </c>
      <c r="B6810" s="148" t="s">
        <v>23886</v>
      </c>
      <c r="C6810" s="220" t="s">
        <v>11408</v>
      </c>
      <c r="D6810" s="219" t="s">
        <v>35056</v>
      </c>
    </row>
    <row r="6811" spans="1:4" ht="13.5">
      <c r="A6811" s="148">
        <v>101368</v>
      </c>
      <c r="B6811" s="148" t="s">
        <v>23887</v>
      </c>
      <c r="C6811" s="220" t="s">
        <v>11408</v>
      </c>
      <c r="D6811" s="219" t="s">
        <v>35057</v>
      </c>
    </row>
    <row r="6812" spans="1:4" ht="13.5">
      <c r="A6812" s="148">
        <v>101369</v>
      </c>
      <c r="B6812" s="148" t="s">
        <v>23888</v>
      </c>
      <c r="C6812" s="220" t="s">
        <v>11408</v>
      </c>
      <c r="D6812" s="219" t="s">
        <v>35058</v>
      </c>
    </row>
    <row r="6813" spans="1:4" ht="13.5">
      <c r="A6813" s="148">
        <v>101370</v>
      </c>
      <c r="B6813" s="148" t="s">
        <v>23889</v>
      </c>
      <c r="C6813" s="220" t="s">
        <v>11408</v>
      </c>
      <c r="D6813" s="219" t="s">
        <v>35059</v>
      </c>
    </row>
    <row r="6814" spans="1:4" ht="13.5">
      <c r="A6814" s="148">
        <v>101371</v>
      </c>
      <c r="B6814" s="148" t="s">
        <v>23890</v>
      </c>
      <c r="C6814" s="220" t="s">
        <v>11408</v>
      </c>
      <c r="D6814" s="219" t="s">
        <v>33676</v>
      </c>
    </row>
    <row r="6815" spans="1:4" ht="13.5">
      <c r="A6815" s="148">
        <v>101372</v>
      </c>
      <c r="B6815" s="148" t="s">
        <v>23891</v>
      </c>
      <c r="C6815" s="220" t="s">
        <v>11408</v>
      </c>
      <c r="D6815" s="219" t="s">
        <v>26410</v>
      </c>
    </row>
    <row r="6816" spans="1:4" ht="13.5">
      <c r="A6816" s="148">
        <v>101373</v>
      </c>
      <c r="B6816" s="148" t="s">
        <v>23892</v>
      </c>
      <c r="C6816" s="220" t="s">
        <v>5</v>
      </c>
      <c r="D6816" s="219" t="s">
        <v>35060</v>
      </c>
    </row>
    <row r="6817" spans="1:4" ht="13.5">
      <c r="A6817" s="148">
        <v>101374</v>
      </c>
      <c r="B6817" s="148" t="s">
        <v>11310</v>
      </c>
      <c r="C6817" s="220" t="s">
        <v>11408</v>
      </c>
      <c r="D6817" s="219" t="s">
        <v>35061</v>
      </c>
    </row>
    <row r="6818" spans="1:4" ht="13.5">
      <c r="A6818" s="148">
        <v>101375</v>
      </c>
      <c r="B6818" s="148" t="s">
        <v>23893</v>
      </c>
      <c r="C6818" s="220" t="s">
        <v>11408</v>
      </c>
      <c r="D6818" s="219" t="s">
        <v>35062</v>
      </c>
    </row>
    <row r="6819" spans="1:4" ht="13.5">
      <c r="A6819" s="148">
        <v>101376</v>
      </c>
      <c r="B6819" s="148" t="s">
        <v>23894</v>
      </c>
      <c r="C6819" s="220" t="s">
        <v>11408</v>
      </c>
      <c r="D6819" s="219" t="s">
        <v>35063</v>
      </c>
    </row>
    <row r="6820" spans="1:4" ht="13.5">
      <c r="A6820" s="148">
        <v>101377</v>
      </c>
      <c r="B6820" s="148" t="s">
        <v>11313</v>
      </c>
      <c r="C6820" s="220" t="s">
        <v>11408</v>
      </c>
      <c r="D6820" s="219" t="s">
        <v>35064</v>
      </c>
    </row>
    <row r="6821" spans="1:4" ht="13.5">
      <c r="A6821" s="148">
        <v>101378</v>
      </c>
      <c r="B6821" s="148" t="s">
        <v>11539</v>
      </c>
      <c r="C6821" s="220" t="s">
        <v>11408</v>
      </c>
      <c r="D6821" s="219" t="s">
        <v>35065</v>
      </c>
    </row>
    <row r="6822" spans="1:4" ht="13.5">
      <c r="A6822" s="148">
        <v>101379</v>
      </c>
      <c r="B6822" s="148" t="s">
        <v>23895</v>
      </c>
      <c r="C6822" s="220" t="s">
        <v>11408</v>
      </c>
      <c r="D6822" s="219" t="s">
        <v>35066</v>
      </c>
    </row>
    <row r="6823" spans="1:4" ht="13.5">
      <c r="A6823" s="148">
        <v>101380</v>
      </c>
      <c r="B6823" s="148" t="s">
        <v>11315</v>
      </c>
      <c r="C6823" s="220" t="s">
        <v>11408</v>
      </c>
      <c r="D6823" s="219" t="s">
        <v>35067</v>
      </c>
    </row>
    <row r="6824" spans="1:4" ht="13.5">
      <c r="A6824" s="148">
        <v>101381</v>
      </c>
      <c r="B6824" s="148" t="s">
        <v>11316</v>
      </c>
      <c r="C6824" s="220" t="s">
        <v>11408</v>
      </c>
      <c r="D6824" s="219" t="s">
        <v>35068</v>
      </c>
    </row>
    <row r="6825" spans="1:4" ht="13.5">
      <c r="A6825" s="148">
        <v>101382</v>
      </c>
      <c r="B6825" s="148" t="s">
        <v>23896</v>
      </c>
      <c r="C6825" s="220" t="s">
        <v>11408</v>
      </c>
      <c r="D6825" s="219" t="s">
        <v>35069</v>
      </c>
    </row>
    <row r="6826" spans="1:4" ht="13.5">
      <c r="A6826" s="148">
        <v>101383</v>
      </c>
      <c r="B6826" s="148" t="s">
        <v>11541</v>
      </c>
      <c r="C6826" s="220" t="s">
        <v>11408</v>
      </c>
      <c r="D6826" s="219" t="s">
        <v>35070</v>
      </c>
    </row>
    <row r="6827" spans="1:4" ht="13.5">
      <c r="A6827" s="148">
        <v>101384</v>
      </c>
      <c r="B6827" s="148" t="s">
        <v>11319</v>
      </c>
      <c r="C6827" s="220" t="s">
        <v>11408</v>
      </c>
      <c r="D6827" s="219" t="s">
        <v>35071</v>
      </c>
    </row>
    <row r="6828" spans="1:4" ht="13.5">
      <c r="A6828" s="148">
        <v>101385</v>
      </c>
      <c r="B6828" s="148" t="s">
        <v>23897</v>
      </c>
      <c r="C6828" s="220" t="s">
        <v>11408</v>
      </c>
      <c r="D6828" s="219" t="s">
        <v>35072</v>
      </c>
    </row>
    <row r="6829" spans="1:4" ht="13.5">
      <c r="A6829" s="148">
        <v>101386</v>
      </c>
      <c r="B6829" s="148" t="s">
        <v>11321</v>
      </c>
      <c r="C6829" s="220" t="s">
        <v>11408</v>
      </c>
      <c r="D6829" s="219" t="s">
        <v>35073</v>
      </c>
    </row>
    <row r="6830" spans="1:4" ht="13.5">
      <c r="A6830" s="148">
        <v>101387</v>
      </c>
      <c r="B6830" s="148" t="s">
        <v>23898</v>
      </c>
      <c r="C6830" s="220" t="s">
        <v>11408</v>
      </c>
      <c r="D6830" s="219" t="s">
        <v>35074</v>
      </c>
    </row>
    <row r="6831" spans="1:4" ht="13.5">
      <c r="A6831" s="148">
        <v>101388</v>
      </c>
      <c r="B6831" s="148" t="s">
        <v>11323</v>
      </c>
      <c r="C6831" s="220" t="s">
        <v>11408</v>
      </c>
      <c r="D6831" s="219" t="s">
        <v>35075</v>
      </c>
    </row>
    <row r="6832" spans="1:4" ht="13.5">
      <c r="A6832" s="148">
        <v>101389</v>
      </c>
      <c r="B6832" s="148" t="s">
        <v>11324</v>
      </c>
      <c r="C6832" s="220" t="s">
        <v>11408</v>
      </c>
      <c r="D6832" s="219" t="s">
        <v>35076</v>
      </c>
    </row>
    <row r="6833" spans="1:4" ht="13.5">
      <c r="A6833" s="148">
        <v>101390</v>
      </c>
      <c r="B6833" s="148" t="s">
        <v>23899</v>
      </c>
      <c r="C6833" s="220" t="s">
        <v>11408</v>
      </c>
      <c r="D6833" s="219" t="s">
        <v>35077</v>
      </c>
    </row>
    <row r="6834" spans="1:4" ht="13.5">
      <c r="A6834" s="148">
        <v>101391</v>
      </c>
      <c r="B6834" s="148" t="s">
        <v>23900</v>
      </c>
      <c r="C6834" s="220" t="s">
        <v>11408</v>
      </c>
      <c r="D6834" s="219" t="s">
        <v>35078</v>
      </c>
    </row>
    <row r="6835" spans="1:4" ht="13.5">
      <c r="A6835" s="148">
        <v>101392</v>
      </c>
      <c r="B6835" s="148" t="s">
        <v>23901</v>
      </c>
      <c r="C6835" s="220" t="s">
        <v>11408</v>
      </c>
      <c r="D6835" s="219" t="s">
        <v>35079</v>
      </c>
    </row>
    <row r="6836" spans="1:4" ht="13.5">
      <c r="A6836" s="148">
        <v>101394</v>
      </c>
      <c r="B6836" s="148" t="s">
        <v>11329</v>
      </c>
      <c r="C6836" s="220" t="s">
        <v>11408</v>
      </c>
      <c r="D6836" s="219" t="s">
        <v>35080</v>
      </c>
    </row>
    <row r="6837" spans="1:4" ht="13.5">
      <c r="A6837" s="148">
        <v>101395</v>
      </c>
      <c r="B6837" s="148" t="s">
        <v>23902</v>
      </c>
      <c r="C6837" s="220" t="s">
        <v>11408</v>
      </c>
      <c r="D6837" s="219" t="s">
        <v>35081</v>
      </c>
    </row>
    <row r="6838" spans="1:4" ht="13.5">
      <c r="A6838" s="148">
        <v>101396</v>
      </c>
      <c r="B6838" s="148" t="s">
        <v>23903</v>
      </c>
      <c r="C6838" s="220" t="s">
        <v>11408</v>
      </c>
      <c r="D6838" s="219" t="s">
        <v>35082</v>
      </c>
    </row>
    <row r="6839" spans="1:4" ht="13.5">
      <c r="A6839" s="148">
        <v>101397</v>
      </c>
      <c r="B6839" s="148" t="s">
        <v>11331</v>
      </c>
      <c r="C6839" s="220" t="s">
        <v>11408</v>
      </c>
      <c r="D6839" s="219" t="s">
        <v>35083</v>
      </c>
    </row>
    <row r="6840" spans="1:4" ht="13.5">
      <c r="A6840" s="148">
        <v>101398</v>
      </c>
      <c r="B6840" s="148" t="s">
        <v>23904</v>
      </c>
      <c r="C6840" s="220" t="s">
        <v>11408</v>
      </c>
      <c r="D6840" s="219" t="s">
        <v>35084</v>
      </c>
    </row>
    <row r="6841" spans="1:4" ht="13.5">
      <c r="A6841" s="148">
        <v>101399</v>
      </c>
      <c r="B6841" s="148" t="s">
        <v>11333</v>
      </c>
      <c r="C6841" s="220" t="s">
        <v>11408</v>
      </c>
      <c r="D6841" s="219" t="s">
        <v>35085</v>
      </c>
    </row>
    <row r="6842" spans="1:4" ht="13.5">
      <c r="A6842" s="148">
        <v>101400</v>
      </c>
      <c r="B6842" s="148" t="s">
        <v>23905</v>
      </c>
      <c r="C6842" s="220" t="s">
        <v>11408</v>
      </c>
      <c r="D6842" s="219" t="s">
        <v>35086</v>
      </c>
    </row>
    <row r="6843" spans="1:4" ht="13.5">
      <c r="A6843" s="148">
        <v>101401</v>
      </c>
      <c r="B6843" s="148" t="s">
        <v>11335</v>
      </c>
      <c r="C6843" s="220" t="s">
        <v>11408</v>
      </c>
      <c r="D6843" s="219" t="s">
        <v>35087</v>
      </c>
    </row>
    <row r="6844" spans="1:4" ht="13.5">
      <c r="A6844" s="148">
        <v>101402</v>
      </c>
      <c r="B6844" s="148" t="s">
        <v>11336</v>
      </c>
      <c r="C6844" s="220" t="s">
        <v>11408</v>
      </c>
      <c r="D6844" s="219" t="s">
        <v>35088</v>
      </c>
    </row>
    <row r="6845" spans="1:4" ht="13.5">
      <c r="A6845" s="148">
        <v>101403</v>
      </c>
      <c r="B6845" s="148" t="s">
        <v>23892</v>
      </c>
      <c r="C6845" s="220" t="s">
        <v>11408</v>
      </c>
      <c r="D6845" s="219" t="s">
        <v>35089</v>
      </c>
    </row>
    <row r="6846" spans="1:4" ht="13.5">
      <c r="A6846" s="148">
        <v>101404</v>
      </c>
      <c r="B6846" s="148" t="s">
        <v>11405</v>
      </c>
      <c r="C6846" s="220" t="s">
        <v>11408</v>
      </c>
      <c r="D6846" s="219" t="s">
        <v>35090</v>
      </c>
    </row>
    <row r="6847" spans="1:4" ht="13.5">
      <c r="A6847" s="148">
        <v>101405</v>
      </c>
      <c r="B6847" s="148" t="s">
        <v>11406</v>
      </c>
      <c r="C6847" s="220" t="s">
        <v>11408</v>
      </c>
      <c r="D6847" s="219" t="s">
        <v>35091</v>
      </c>
    </row>
    <row r="6848" spans="1:4" ht="13.5">
      <c r="A6848" s="148">
        <v>101407</v>
      </c>
      <c r="B6848" s="148" t="s">
        <v>11337</v>
      </c>
      <c r="C6848" s="220" t="s">
        <v>11408</v>
      </c>
      <c r="D6848" s="219" t="s">
        <v>35092</v>
      </c>
    </row>
    <row r="6849" spans="1:4" ht="13.5">
      <c r="A6849" s="148">
        <v>101408</v>
      </c>
      <c r="B6849" s="148" t="s">
        <v>11338</v>
      </c>
      <c r="C6849" s="220" t="s">
        <v>11408</v>
      </c>
      <c r="D6849" s="219" t="s">
        <v>35093</v>
      </c>
    </row>
    <row r="6850" spans="1:4" ht="13.5">
      <c r="A6850" s="148">
        <v>101409</v>
      </c>
      <c r="B6850" s="148" t="s">
        <v>23906</v>
      </c>
      <c r="C6850" s="220" t="s">
        <v>11408</v>
      </c>
      <c r="D6850" s="219" t="s">
        <v>35094</v>
      </c>
    </row>
    <row r="6851" spans="1:4" ht="13.5">
      <c r="A6851" s="148">
        <v>101410</v>
      </c>
      <c r="B6851" s="148" t="s">
        <v>11388</v>
      </c>
      <c r="C6851" s="220" t="s">
        <v>11408</v>
      </c>
      <c r="D6851" s="219" t="s">
        <v>35095</v>
      </c>
    </row>
    <row r="6852" spans="1:4" ht="13.5">
      <c r="A6852" s="148">
        <v>101411</v>
      </c>
      <c r="B6852" s="148" t="s">
        <v>23907</v>
      </c>
      <c r="C6852" s="220" t="s">
        <v>11408</v>
      </c>
      <c r="D6852" s="219" t="s">
        <v>35096</v>
      </c>
    </row>
    <row r="6853" spans="1:4" ht="13.5">
      <c r="A6853" s="148">
        <v>101412</v>
      </c>
      <c r="B6853" s="148" t="s">
        <v>23908</v>
      </c>
      <c r="C6853" s="220" t="s">
        <v>11408</v>
      </c>
      <c r="D6853" s="219" t="s">
        <v>35097</v>
      </c>
    </row>
    <row r="6854" spans="1:4" ht="13.5">
      <c r="A6854" s="148">
        <v>101413</v>
      </c>
      <c r="B6854" s="148" t="s">
        <v>11340</v>
      </c>
      <c r="C6854" s="220" t="s">
        <v>11408</v>
      </c>
      <c r="D6854" s="219" t="s">
        <v>35098</v>
      </c>
    </row>
    <row r="6855" spans="1:4" ht="13.5">
      <c r="A6855" s="148">
        <v>101414</v>
      </c>
      <c r="B6855" s="148" t="s">
        <v>23909</v>
      </c>
      <c r="C6855" s="220" t="s">
        <v>11408</v>
      </c>
      <c r="D6855" s="219" t="s">
        <v>35099</v>
      </c>
    </row>
    <row r="6856" spans="1:4" ht="13.5">
      <c r="A6856" s="148">
        <v>101415</v>
      </c>
      <c r="B6856" s="148" t="s">
        <v>23910</v>
      </c>
      <c r="C6856" s="220" t="s">
        <v>11408</v>
      </c>
      <c r="D6856" s="219" t="s">
        <v>35100</v>
      </c>
    </row>
    <row r="6857" spans="1:4" ht="13.5">
      <c r="A6857" s="148">
        <v>101416</v>
      </c>
      <c r="B6857" s="148" t="s">
        <v>11546</v>
      </c>
      <c r="C6857" s="220" t="s">
        <v>11408</v>
      </c>
      <c r="D6857" s="219" t="s">
        <v>35101</v>
      </c>
    </row>
    <row r="6858" spans="1:4" ht="13.5">
      <c r="A6858" s="148">
        <v>101417</v>
      </c>
      <c r="B6858" s="148" t="s">
        <v>23911</v>
      </c>
      <c r="C6858" s="220" t="s">
        <v>11408</v>
      </c>
      <c r="D6858" s="219" t="s">
        <v>35102</v>
      </c>
    </row>
    <row r="6859" spans="1:4" ht="13.5">
      <c r="A6859" s="148">
        <v>101418</v>
      </c>
      <c r="B6859" s="148" t="s">
        <v>23912</v>
      </c>
      <c r="C6859" s="220" t="s">
        <v>11408</v>
      </c>
      <c r="D6859" s="219" t="s">
        <v>35103</v>
      </c>
    </row>
    <row r="6860" spans="1:4" ht="13.5">
      <c r="A6860" s="148">
        <v>101419</v>
      </c>
      <c r="B6860" s="148" t="s">
        <v>23913</v>
      </c>
      <c r="C6860" s="220" t="s">
        <v>11408</v>
      </c>
      <c r="D6860" s="219" t="s">
        <v>35104</v>
      </c>
    </row>
    <row r="6861" spans="1:4" ht="13.5">
      <c r="A6861" s="148">
        <v>101420</v>
      </c>
      <c r="B6861" s="148" t="s">
        <v>23914</v>
      </c>
      <c r="C6861" s="220" t="s">
        <v>11408</v>
      </c>
      <c r="D6861" s="219" t="s">
        <v>35105</v>
      </c>
    </row>
    <row r="6862" spans="1:4" ht="13.5">
      <c r="A6862" s="148">
        <v>101421</v>
      </c>
      <c r="B6862" s="148" t="s">
        <v>23915</v>
      </c>
      <c r="C6862" s="220" t="s">
        <v>11408</v>
      </c>
      <c r="D6862" s="219" t="s">
        <v>35106</v>
      </c>
    </row>
    <row r="6863" spans="1:4" ht="13.5">
      <c r="A6863" s="148">
        <v>101422</v>
      </c>
      <c r="B6863" s="148" t="s">
        <v>23916</v>
      </c>
      <c r="C6863" s="220" t="s">
        <v>11408</v>
      </c>
      <c r="D6863" s="219" t="s">
        <v>35107</v>
      </c>
    </row>
    <row r="6864" spans="1:4" ht="13.5">
      <c r="A6864" s="148">
        <v>101423</v>
      </c>
      <c r="B6864" s="148" t="s">
        <v>23917</v>
      </c>
      <c r="C6864" s="220" t="s">
        <v>11408</v>
      </c>
      <c r="D6864" s="219" t="s">
        <v>35108</v>
      </c>
    </row>
    <row r="6865" spans="1:4" ht="13.5">
      <c r="A6865" s="148">
        <v>101424</v>
      </c>
      <c r="B6865" s="148" t="s">
        <v>23918</v>
      </c>
      <c r="C6865" s="220" t="s">
        <v>11408</v>
      </c>
      <c r="D6865" s="219" t="s">
        <v>35109</v>
      </c>
    </row>
    <row r="6866" spans="1:4" ht="13.5">
      <c r="A6866" s="148">
        <v>101425</v>
      </c>
      <c r="B6866" s="148" t="s">
        <v>23919</v>
      </c>
      <c r="C6866" s="220" t="s">
        <v>11408</v>
      </c>
      <c r="D6866" s="219" t="s">
        <v>35110</v>
      </c>
    </row>
    <row r="6867" spans="1:4" ht="13.5">
      <c r="A6867" s="148">
        <v>101426</v>
      </c>
      <c r="B6867" s="148" t="s">
        <v>23920</v>
      </c>
      <c r="C6867" s="220" t="s">
        <v>11408</v>
      </c>
      <c r="D6867" s="219" t="s">
        <v>35111</v>
      </c>
    </row>
    <row r="6868" spans="1:4" ht="13.5">
      <c r="A6868" s="148">
        <v>101427</v>
      </c>
      <c r="B6868" s="148" t="s">
        <v>11353</v>
      </c>
      <c r="C6868" s="220" t="s">
        <v>11408</v>
      </c>
      <c r="D6868" s="219" t="s">
        <v>35112</v>
      </c>
    </row>
    <row r="6869" spans="1:4" ht="13.5">
      <c r="A6869" s="148">
        <v>101428</v>
      </c>
      <c r="B6869" s="148" t="s">
        <v>23921</v>
      </c>
      <c r="C6869" s="220" t="s">
        <v>11408</v>
      </c>
      <c r="D6869" s="219" t="s">
        <v>35113</v>
      </c>
    </row>
    <row r="6870" spans="1:4" ht="13.5">
      <c r="A6870" s="148">
        <v>101429</v>
      </c>
      <c r="B6870" s="148" t="s">
        <v>23922</v>
      </c>
      <c r="C6870" s="220" t="s">
        <v>11408</v>
      </c>
      <c r="D6870" s="219" t="s">
        <v>35114</v>
      </c>
    </row>
    <row r="6871" spans="1:4" ht="13.5">
      <c r="A6871" s="148">
        <v>101430</v>
      </c>
      <c r="B6871" s="148" t="s">
        <v>23923</v>
      </c>
      <c r="C6871" s="220" t="s">
        <v>11408</v>
      </c>
      <c r="D6871" s="219" t="s">
        <v>35115</v>
      </c>
    </row>
    <row r="6872" spans="1:4" ht="13.5">
      <c r="A6872" s="148">
        <v>101431</v>
      </c>
      <c r="B6872" s="148" t="s">
        <v>11356</v>
      </c>
      <c r="C6872" s="220" t="s">
        <v>11408</v>
      </c>
      <c r="D6872" s="219" t="s">
        <v>35116</v>
      </c>
    </row>
    <row r="6873" spans="1:4" ht="13.5">
      <c r="A6873" s="148">
        <v>101432</v>
      </c>
      <c r="B6873" s="148" t="s">
        <v>23924</v>
      </c>
      <c r="C6873" s="220" t="s">
        <v>11408</v>
      </c>
      <c r="D6873" s="219" t="s">
        <v>35117</v>
      </c>
    </row>
    <row r="6874" spans="1:4" ht="13.5">
      <c r="A6874" s="148">
        <v>101433</v>
      </c>
      <c r="B6874" s="148" t="s">
        <v>11358</v>
      </c>
      <c r="C6874" s="220" t="s">
        <v>11408</v>
      </c>
      <c r="D6874" s="219" t="s">
        <v>35118</v>
      </c>
    </row>
    <row r="6875" spans="1:4" ht="13.5">
      <c r="A6875" s="148">
        <v>101434</v>
      </c>
      <c r="B6875" s="148" t="s">
        <v>23925</v>
      </c>
      <c r="C6875" s="220" t="s">
        <v>11408</v>
      </c>
      <c r="D6875" s="219" t="s">
        <v>35119</v>
      </c>
    </row>
    <row r="6876" spans="1:4" ht="13.5">
      <c r="A6876" s="148">
        <v>101435</v>
      </c>
      <c r="B6876" s="148" t="s">
        <v>23926</v>
      </c>
      <c r="C6876" s="220" t="s">
        <v>11408</v>
      </c>
      <c r="D6876" s="219" t="s">
        <v>35120</v>
      </c>
    </row>
    <row r="6877" spans="1:4" ht="13.5">
      <c r="A6877" s="148">
        <v>101436</v>
      </c>
      <c r="B6877" s="148" t="s">
        <v>11360</v>
      </c>
      <c r="C6877" s="220" t="s">
        <v>11408</v>
      </c>
      <c r="D6877" s="219" t="s">
        <v>35121</v>
      </c>
    </row>
    <row r="6878" spans="1:4" ht="13.5">
      <c r="A6878" s="148">
        <v>101437</v>
      </c>
      <c r="B6878" s="148" t="s">
        <v>23927</v>
      </c>
      <c r="C6878" s="220" t="s">
        <v>11408</v>
      </c>
      <c r="D6878" s="219" t="s">
        <v>35122</v>
      </c>
    </row>
    <row r="6879" spans="1:4" ht="13.5">
      <c r="A6879" s="148">
        <v>101438</v>
      </c>
      <c r="B6879" s="148" t="s">
        <v>11362</v>
      </c>
      <c r="C6879" s="220" t="s">
        <v>11408</v>
      </c>
      <c r="D6879" s="219" t="s">
        <v>35123</v>
      </c>
    </row>
    <row r="6880" spans="1:4" ht="13.5">
      <c r="A6880" s="148">
        <v>101439</v>
      </c>
      <c r="B6880" s="148" t="s">
        <v>11363</v>
      </c>
      <c r="C6880" s="220" t="s">
        <v>11408</v>
      </c>
      <c r="D6880" s="219" t="s">
        <v>35124</v>
      </c>
    </row>
    <row r="6881" spans="1:4" ht="13.5">
      <c r="A6881" s="148">
        <v>101440</v>
      </c>
      <c r="B6881" s="148" t="s">
        <v>23928</v>
      </c>
      <c r="C6881" s="220" t="s">
        <v>11408</v>
      </c>
      <c r="D6881" s="219" t="s">
        <v>35125</v>
      </c>
    </row>
    <row r="6882" spans="1:4" ht="13.5">
      <c r="A6882" s="148">
        <v>101441</v>
      </c>
      <c r="B6882" s="148" t="s">
        <v>11365</v>
      </c>
      <c r="C6882" s="220" t="s">
        <v>11408</v>
      </c>
      <c r="D6882" s="219" t="s">
        <v>35126</v>
      </c>
    </row>
    <row r="6883" spans="1:4" ht="13.5">
      <c r="A6883" s="148">
        <v>101442</v>
      </c>
      <c r="B6883" s="148" t="s">
        <v>23929</v>
      </c>
      <c r="C6883" s="220" t="s">
        <v>11408</v>
      </c>
      <c r="D6883" s="219" t="s">
        <v>35127</v>
      </c>
    </row>
    <row r="6884" spans="1:4" ht="13.5">
      <c r="A6884" s="148">
        <v>101443</v>
      </c>
      <c r="B6884" s="148" t="s">
        <v>11366</v>
      </c>
      <c r="C6884" s="220" t="s">
        <v>11408</v>
      </c>
      <c r="D6884" s="219" t="s">
        <v>35128</v>
      </c>
    </row>
    <row r="6885" spans="1:4" ht="13.5">
      <c r="A6885" s="148">
        <v>101444</v>
      </c>
      <c r="B6885" s="148" t="s">
        <v>11369</v>
      </c>
      <c r="C6885" s="220" t="s">
        <v>11408</v>
      </c>
      <c r="D6885" s="219" t="s">
        <v>35129</v>
      </c>
    </row>
    <row r="6886" spans="1:4" ht="13.5">
      <c r="A6886" s="148">
        <v>101445</v>
      </c>
      <c r="B6886" s="148" t="s">
        <v>11370</v>
      </c>
      <c r="C6886" s="220" t="s">
        <v>11408</v>
      </c>
      <c r="D6886" s="219" t="s">
        <v>35130</v>
      </c>
    </row>
    <row r="6887" spans="1:4" ht="13.5">
      <c r="A6887" s="148">
        <v>101446</v>
      </c>
      <c r="B6887" s="148" t="s">
        <v>11371</v>
      </c>
      <c r="C6887" s="220" t="s">
        <v>11408</v>
      </c>
      <c r="D6887" s="219" t="s">
        <v>35131</v>
      </c>
    </row>
    <row r="6888" spans="1:4" ht="13.5">
      <c r="A6888" s="148">
        <v>101447</v>
      </c>
      <c r="B6888" s="148" t="s">
        <v>11372</v>
      </c>
      <c r="C6888" s="220" t="s">
        <v>11408</v>
      </c>
      <c r="D6888" s="219" t="s">
        <v>35132</v>
      </c>
    </row>
    <row r="6889" spans="1:4" ht="13.5">
      <c r="A6889" s="148">
        <v>101448</v>
      </c>
      <c r="B6889" s="148" t="s">
        <v>11373</v>
      </c>
      <c r="C6889" s="220" t="s">
        <v>11408</v>
      </c>
      <c r="D6889" s="219" t="s">
        <v>35133</v>
      </c>
    </row>
    <row r="6890" spans="1:4" ht="13.5">
      <c r="A6890" s="148">
        <v>101449</v>
      </c>
      <c r="B6890" s="148" t="s">
        <v>23930</v>
      </c>
      <c r="C6890" s="220" t="s">
        <v>11408</v>
      </c>
      <c r="D6890" s="219" t="s">
        <v>35134</v>
      </c>
    </row>
    <row r="6891" spans="1:4" ht="13.5">
      <c r="A6891" s="148">
        <v>101450</v>
      </c>
      <c r="B6891" s="148" t="s">
        <v>11375</v>
      </c>
      <c r="C6891" s="220" t="s">
        <v>11408</v>
      </c>
      <c r="D6891" s="219" t="s">
        <v>35135</v>
      </c>
    </row>
    <row r="6892" spans="1:4" ht="13.5">
      <c r="A6892" s="148">
        <v>101451</v>
      </c>
      <c r="B6892" s="148" t="s">
        <v>11376</v>
      </c>
      <c r="C6892" s="220" t="s">
        <v>11408</v>
      </c>
      <c r="D6892" s="219" t="s">
        <v>35068</v>
      </c>
    </row>
    <row r="6893" spans="1:4" ht="13.5">
      <c r="A6893" s="148">
        <v>101452</v>
      </c>
      <c r="B6893" s="148" t="s">
        <v>23931</v>
      </c>
      <c r="C6893" s="220" t="s">
        <v>11408</v>
      </c>
      <c r="D6893" s="219" t="s">
        <v>35136</v>
      </c>
    </row>
    <row r="6894" spans="1:4" ht="13.5">
      <c r="A6894" s="148">
        <v>101453</v>
      </c>
      <c r="B6894" s="148" t="s">
        <v>11378</v>
      </c>
      <c r="C6894" s="220" t="s">
        <v>11408</v>
      </c>
      <c r="D6894" s="219" t="s">
        <v>35137</v>
      </c>
    </row>
    <row r="6895" spans="1:4" ht="13.5">
      <c r="A6895" s="148">
        <v>101454</v>
      </c>
      <c r="B6895" s="148" t="s">
        <v>23932</v>
      </c>
      <c r="C6895" s="220" t="s">
        <v>11408</v>
      </c>
      <c r="D6895" s="219" t="s">
        <v>35138</v>
      </c>
    </row>
    <row r="6896" spans="1:4" ht="13.5">
      <c r="A6896" s="148">
        <v>101455</v>
      </c>
      <c r="B6896" s="148" t="s">
        <v>11380</v>
      </c>
      <c r="C6896" s="220" t="s">
        <v>11408</v>
      </c>
      <c r="D6896" s="219" t="s">
        <v>35139</v>
      </c>
    </row>
    <row r="6897" spans="1:4" ht="13.5">
      <c r="A6897" s="148">
        <v>101456</v>
      </c>
      <c r="B6897" s="148" t="s">
        <v>23933</v>
      </c>
      <c r="C6897" s="220" t="s">
        <v>11408</v>
      </c>
      <c r="D6897" s="219" t="s">
        <v>35140</v>
      </c>
    </row>
    <row r="6898" spans="1:4" ht="13.5">
      <c r="A6898" s="148">
        <v>101457</v>
      </c>
      <c r="B6898" s="148" t="s">
        <v>23934</v>
      </c>
      <c r="C6898" s="220" t="s">
        <v>11408</v>
      </c>
      <c r="D6898" s="219" t="s">
        <v>35141</v>
      </c>
    </row>
    <row r="6899" spans="1:4" ht="13.5">
      <c r="A6899" s="148">
        <v>101458</v>
      </c>
      <c r="B6899" s="148" t="s">
        <v>23935</v>
      </c>
      <c r="C6899" s="220" t="s">
        <v>11408</v>
      </c>
      <c r="D6899" s="219" t="s">
        <v>35142</v>
      </c>
    </row>
    <row r="6900" spans="1:4" ht="13.5">
      <c r="A6900" s="148">
        <v>101459</v>
      </c>
      <c r="B6900" s="148" t="s">
        <v>11385</v>
      </c>
      <c r="C6900" s="220" t="s">
        <v>11408</v>
      </c>
      <c r="D6900" s="219" t="s">
        <v>35143</v>
      </c>
    </row>
    <row r="6901" spans="1:4" ht="13.5">
      <c r="A6901" s="148">
        <v>101460</v>
      </c>
      <c r="B6901" s="148" t="s">
        <v>11527</v>
      </c>
      <c r="C6901" s="220" t="s">
        <v>11408</v>
      </c>
      <c r="D6901" s="219" t="s">
        <v>35144</v>
      </c>
    </row>
  </sheetData>
  <sheetProtection formatCells="0" insertRows="0" deleteRows="0" sort="0" autoFilter="0"/>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1355" activePane="bottomLeft" state="frozen"/>
      <selection pane="bottomLeft" activeCell="B1393" sqref="B1393"/>
    </sheetView>
  </sheetViews>
  <sheetFormatPr defaultColWidth="0" defaultRowHeight="11.25"/>
  <cols>
    <col min="1" max="1" width="20.625" style="227" customWidth="1"/>
    <col min="2" max="2" width="40.625" style="106" customWidth="1"/>
    <col min="3" max="4" width="5.625" style="105" customWidth="1"/>
    <col min="5" max="5" width="15.625" style="108" customWidth="1"/>
    <col min="6" max="16384" width="9" style="12" hidden="1"/>
  </cols>
  <sheetData>
    <row r="1" spans="1:5">
      <c r="A1" s="224" t="s">
        <v>2007</v>
      </c>
      <c r="B1" s="103" t="s">
        <v>35222</v>
      </c>
      <c r="C1" s="317" t="s">
        <v>1990</v>
      </c>
      <c r="D1" s="317"/>
      <c r="E1" s="317"/>
    </row>
    <row r="2" spans="1:5">
      <c r="A2" s="225" t="s">
        <v>2169</v>
      </c>
      <c r="B2" s="104" t="s">
        <v>975</v>
      </c>
      <c r="C2" s="104" t="s">
        <v>26</v>
      </c>
      <c r="D2" s="104" t="s">
        <v>25148</v>
      </c>
      <c r="E2" s="104" t="s">
        <v>2161</v>
      </c>
    </row>
    <row r="3" spans="1:5" ht="14.25">
      <c r="A3" s="226">
        <v>1363</v>
      </c>
      <c r="B3" t="s">
        <v>12995</v>
      </c>
      <c r="C3" t="s">
        <v>2172</v>
      </c>
      <c r="D3" t="s">
        <v>2177</v>
      </c>
      <c r="E3" s="218" t="s">
        <v>26338</v>
      </c>
    </row>
    <row r="4" spans="1:5" ht="14.25">
      <c r="A4" s="226">
        <v>1344</v>
      </c>
      <c r="B4" t="s">
        <v>12996</v>
      </c>
      <c r="C4" t="s">
        <v>2170</v>
      </c>
      <c r="D4" t="s">
        <v>2171</v>
      </c>
      <c r="E4" s="218" t="s">
        <v>26339</v>
      </c>
    </row>
    <row r="5" spans="1:5" ht="14.25">
      <c r="A5" s="226">
        <v>1342</v>
      </c>
      <c r="B5" t="s">
        <v>12997</v>
      </c>
      <c r="C5" t="s">
        <v>2170</v>
      </c>
      <c r="D5" t="s">
        <v>2171</v>
      </c>
      <c r="E5" s="218" t="s">
        <v>26340</v>
      </c>
    </row>
    <row r="6" spans="1:5" ht="14.25">
      <c r="A6" s="226">
        <v>1349</v>
      </c>
      <c r="B6" t="s">
        <v>12998</v>
      </c>
      <c r="C6" t="s">
        <v>2170</v>
      </c>
      <c r="D6" t="s">
        <v>2171</v>
      </c>
      <c r="E6" s="218" t="s">
        <v>26341</v>
      </c>
    </row>
    <row r="7" spans="1:5" ht="14.25">
      <c r="A7" s="226">
        <v>1350</v>
      </c>
      <c r="B7" t="s">
        <v>12999</v>
      </c>
      <c r="C7" t="s">
        <v>2170</v>
      </c>
      <c r="D7" t="s">
        <v>2177</v>
      </c>
      <c r="E7" s="218" t="s">
        <v>26342</v>
      </c>
    </row>
    <row r="8" spans="1:5" ht="14.25">
      <c r="A8" s="226">
        <v>1359</v>
      </c>
      <c r="B8" t="s">
        <v>13000</v>
      </c>
      <c r="C8" t="s">
        <v>2170</v>
      </c>
      <c r="D8" t="s">
        <v>2171</v>
      </c>
      <c r="E8" s="218" t="s">
        <v>26343</v>
      </c>
    </row>
    <row r="9" spans="1:5" ht="14.25">
      <c r="A9" s="226">
        <v>1351</v>
      </c>
      <c r="B9" t="s">
        <v>13001</v>
      </c>
      <c r="C9" t="s">
        <v>2170</v>
      </c>
      <c r="D9" t="s">
        <v>2171</v>
      </c>
      <c r="E9" s="218" t="s">
        <v>26344</v>
      </c>
    </row>
    <row r="10" spans="1:5" ht="14.25">
      <c r="A10" s="226">
        <v>2418</v>
      </c>
      <c r="B10" t="s">
        <v>13002</v>
      </c>
      <c r="C10" t="s">
        <v>2170</v>
      </c>
      <c r="D10" t="s">
        <v>2177</v>
      </c>
      <c r="E10" s="218" t="s">
        <v>26345</v>
      </c>
    </row>
    <row r="11" spans="1:5" ht="14.25">
      <c r="A11" s="226">
        <v>6086</v>
      </c>
      <c r="B11" t="s">
        <v>13003</v>
      </c>
      <c r="C11" t="s">
        <v>4236</v>
      </c>
      <c r="D11" t="s">
        <v>2171</v>
      </c>
      <c r="E11" s="218" t="s">
        <v>26346</v>
      </c>
    </row>
    <row r="12" spans="1:5" ht="14.25">
      <c r="A12" s="226">
        <v>20017</v>
      </c>
      <c r="B12" t="s">
        <v>26308</v>
      </c>
      <c r="C12" t="s">
        <v>2181</v>
      </c>
      <c r="D12" t="s">
        <v>2171</v>
      </c>
      <c r="E12" s="218" t="s">
        <v>26347</v>
      </c>
    </row>
    <row r="13" spans="1:5" ht="14.25">
      <c r="A13" s="226">
        <v>20007</v>
      </c>
      <c r="B13" t="s">
        <v>26309</v>
      </c>
      <c r="C13" t="s">
        <v>2181</v>
      </c>
      <c r="D13" t="s">
        <v>2171</v>
      </c>
      <c r="E13" s="218" t="s">
        <v>26348</v>
      </c>
    </row>
    <row r="14" spans="1:5" ht="14.25">
      <c r="A14" s="226">
        <v>3378</v>
      </c>
      <c r="B14" t="s">
        <v>2175</v>
      </c>
      <c r="C14" t="s">
        <v>2170</v>
      </c>
      <c r="D14" t="s">
        <v>2171</v>
      </c>
      <c r="E14" s="218" t="s">
        <v>26349</v>
      </c>
    </row>
    <row r="15" spans="1:5" ht="14.25">
      <c r="A15" s="226">
        <v>3380</v>
      </c>
      <c r="B15" t="s">
        <v>2176</v>
      </c>
      <c r="C15" t="s">
        <v>2170</v>
      </c>
      <c r="D15" t="s">
        <v>2177</v>
      </c>
      <c r="E15" s="218" t="s">
        <v>26350</v>
      </c>
    </row>
    <row r="16" spans="1:5" ht="14.25">
      <c r="A16" s="226">
        <v>3379</v>
      </c>
      <c r="B16" t="s">
        <v>2178</v>
      </c>
      <c r="C16" t="s">
        <v>2170</v>
      </c>
      <c r="D16" t="s">
        <v>2171</v>
      </c>
      <c r="E16" s="218" t="s">
        <v>26351</v>
      </c>
    </row>
    <row r="17" spans="1:5" ht="14.25">
      <c r="A17" s="226">
        <v>615</v>
      </c>
      <c r="B17" t="s">
        <v>13004</v>
      </c>
      <c r="C17" t="s">
        <v>2172</v>
      </c>
      <c r="D17" t="s">
        <v>2173</v>
      </c>
      <c r="E17" s="218" t="s">
        <v>26352</v>
      </c>
    </row>
    <row r="18" spans="1:5" ht="14.25">
      <c r="A18" s="226">
        <v>606</v>
      </c>
      <c r="B18" t="s">
        <v>13005</v>
      </c>
      <c r="C18" t="s">
        <v>2172</v>
      </c>
      <c r="D18" t="s">
        <v>2173</v>
      </c>
      <c r="E18" s="218" t="s">
        <v>26353</v>
      </c>
    </row>
    <row r="19" spans="1:5" ht="14.25">
      <c r="A19" s="226">
        <v>13382</v>
      </c>
      <c r="B19" t="s">
        <v>2179</v>
      </c>
      <c r="C19" t="s">
        <v>2170</v>
      </c>
      <c r="D19" t="s">
        <v>2173</v>
      </c>
      <c r="E19" s="218" t="s">
        <v>26354</v>
      </c>
    </row>
    <row r="20" spans="1:5" ht="14.25">
      <c r="A20" s="226">
        <v>4047</v>
      </c>
      <c r="B20" t="s">
        <v>13006</v>
      </c>
      <c r="C20" t="s">
        <v>4236</v>
      </c>
      <c r="D20" t="s">
        <v>2177</v>
      </c>
      <c r="E20" s="218" t="s">
        <v>26355</v>
      </c>
    </row>
    <row r="21" spans="1:5" ht="14.25">
      <c r="A21" s="226">
        <v>7344</v>
      </c>
      <c r="B21" t="s">
        <v>13007</v>
      </c>
      <c r="C21" t="s">
        <v>4236</v>
      </c>
      <c r="D21" t="s">
        <v>2177</v>
      </c>
      <c r="E21" s="218" t="s">
        <v>26356</v>
      </c>
    </row>
    <row r="22" spans="1:5" ht="14.25">
      <c r="A22" s="226">
        <v>40514</v>
      </c>
      <c r="B22" t="s">
        <v>13008</v>
      </c>
      <c r="C22" t="s">
        <v>2234</v>
      </c>
      <c r="D22" t="s">
        <v>2177</v>
      </c>
      <c r="E22" s="218" t="s">
        <v>26357</v>
      </c>
    </row>
    <row r="23" spans="1:5" ht="14.25">
      <c r="A23" s="226">
        <v>11199</v>
      </c>
      <c r="B23" t="s">
        <v>13009</v>
      </c>
      <c r="C23" t="s">
        <v>2170</v>
      </c>
      <c r="D23" t="s">
        <v>2173</v>
      </c>
      <c r="E23" s="218" t="s">
        <v>26358</v>
      </c>
    </row>
    <row r="24" spans="1:5" ht="14.25">
      <c r="A24" s="226">
        <v>4053</v>
      </c>
      <c r="B24" t="s">
        <v>13010</v>
      </c>
      <c r="C24" t="s">
        <v>4236</v>
      </c>
      <c r="D24" t="s">
        <v>2171</v>
      </c>
      <c r="E24" s="218" t="s">
        <v>26359</v>
      </c>
    </row>
    <row r="25" spans="1:5" ht="14.25">
      <c r="A25" s="226">
        <v>4056</v>
      </c>
      <c r="B25" t="s">
        <v>13011</v>
      </c>
      <c r="C25" t="s">
        <v>4236</v>
      </c>
      <c r="D25" t="s">
        <v>2171</v>
      </c>
      <c r="E25" s="218" t="s">
        <v>26360</v>
      </c>
    </row>
    <row r="26" spans="1:5" ht="14.25">
      <c r="A26" s="226">
        <v>21136</v>
      </c>
      <c r="B26" t="s">
        <v>2180</v>
      </c>
      <c r="C26" t="s">
        <v>2181</v>
      </c>
      <c r="D26" t="s">
        <v>2173</v>
      </c>
      <c r="E26" s="218" t="s">
        <v>26361</v>
      </c>
    </row>
    <row r="27" spans="1:5" ht="14.25">
      <c r="A27" s="226">
        <v>21128</v>
      </c>
      <c r="B27" t="s">
        <v>2182</v>
      </c>
      <c r="C27" t="s">
        <v>2181</v>
      </c>
      <c r="D27" t="s">
        <v>2173</v>
      </c>
      <c r="E27" s="218" t="s">
        <v>26362</v>
      </c>
    </row>
    <row r="28" spans="1:5" ht="14.25">
      <c r="A28" s="226">
        <v>21130</v>
      </c>
      <c r="B28" t="s">
        <v>2183</v>
      </c>
      <c r="C28" t="s">
        <v>2181</v>
      </c>
      <c r="D28" t="s">
        <v>2173</v>
      </c>
      <c r="E28" s="218" t="s">
        <v>26363</v>
      </c>
    </row>
    <row r="29" spans="1:5" ht="14.25">
      <c r="A29" s="226">
        <v>21135</v>
      </c>
      <c r="B29" t="s">
        <v>2184</v>
      </c>
      <c r="C29" t="s">
        <v>2181</v>
      </c>
      <c r="D29" t="s">
        <v>2173</v>
      </c>
      <c r="E29" s="218" t="s">
        <v>26364</v>
      </c>
    </row>
    <row r="30" spans="1:5" ht="14.25">
      <c r="A30" s="226">
        <v>38605</v>
      </c>
      <c r="B30" t="s">
        <v>2186</v>
      </c>
      <c r="C30" t="s">
        <v>2170</v>
      </c>
      <c r="D30" t="s">
        <v>2171</v>
      </c>
      <c r="E30" s="218" t="s">
        <v>26365</v>
      </c>
    </row>
    <row r="31" spans="1:5" ht="14.25">
      <c r="A31" s="226">
        <v>11270</v>
      </c>
      <c r="B31" t="s">
        <v>2187</v>
      </c>
      <c r="C31" t="s">
        <v>2170</v>
      </c>
      <c r="D31" t="s">
        <v>2173</v>
      </c>
      <c r="E31" s="218" t="s">
        <v>26366</v>
      </c>
    </row>
    <row r="32" spans="1:5" ht="14.25">
      <c r="A32" s="226">
        <v>412</v>
      </c>
      <c r="B32" t="s">
        <v>2188</v>
      </c>
      <c r="C32" t="s">
        <v>2170</v>
      </c>
      <c r="D32" t="s">
        <v>2171</v>
      </c>
      <c r="E32" s="218" t="s">
        <v>26367</v>
      </c>
    </row>
    <row r="33" spans="1:5" ht="14.25">
      <c r="A33" s="226">
        <v>414</v>
      </c>
      <c r="B33" t="s">
        <v>2189</v>
      </c>
      <c r="C33" t="s">
        <v>2170</v>
      </c>
      <c r="D33" t="s">
        <v>2171</v>
      </c>
      <c r="E33" s="218" t="s">
        <v>26368</v>
      </c>
    </row>
    <row r="34" spans="1:5" ht="14.25">
      <c r="A34" s="226">
        <v>410</v>
      </c>
      <c r="B34" t="s">
        <v>2190</v>
      </c>
      <c r="C34" t="s">
        <v>2170</v>
      </c>
      <c r="D34" t="s">
        <v>2171</v>
      </c>
      <c r="E34" s="218" t="s">
        <v>26369</v>
      </c>
    </row>
    <row r="35" spans="1:5" ht="14.25">
      <c r="A35" s="226">
        <v>411</v>
      </c>
      <c r="B35" t="s">
        <v>2191</v>
      </c>
      <c r="C35" t="s">
        <v>2170</v>
      </c>
      <c r="D35" t="s">
        <v>2177</v>
      </c>
      <c r="E35" s="218" t="s">
        <v>26370</v>
      </c>
    </row>
    <row r="36" spans="1:5" ht="14.25">
      <c r="A36" s="226">
        <v>408</v>
      </c>
      <c r="B36" t="s">
        <v>2192</v>
      </c>
      <c r="C36" t="s">
        <v>2170</v>
      </c>
      <c r="D36" t="s">
        <v>2171</v>
      </c>
      <c r="E36" s="218" t="s">
        <v>26371</v>
      </c>
    </row>
    <row r="37" spans="1:5" ht="14.25">
      <c r="A37" s="226">
        <v>39131</v>
      </c>
      <c r="B37" t="s">
        <v>2193</v>
      </c>
      <c r="C37" t="s">
        <v>2170</v>
      </c>
      <c r="D37" t="s">
        <v>2171</v>
      </c>
      <c r="E37" s="218" t="s">
        <v>26372</v>
      </c>
    </row>
    <row r="38" spans="1:5" ht="14.25">
      <c r="A38" s="226">
        <v>394</v>
      </c>
      <c r="B38" t="s">
        <v>2194</v>
      </c>
      <c r="C38" t="s">
        <v>2170</v>
      </c>
      <c r="D38" t="s">
        <v>2171</v>
      </c>
      <c r="E38" s="218" t="s">
        <v>26373</v>
      </c>
    </row>
    <row r="39" spans="1:5" ht="14.25">
      <c r="A39" s="226">
        <v>39130</v>
      </c>
      <c r="B39" t="s">
        <v>2195</v>
      </c>
      <c r="C39" t="s">
        <v>2170</v>
      </c>
      <c r="D39" t="s">
        <v>2171</v>
      </c>
      <c r="E39" s="218" t="s">
        <v>26374</v>
      </c>
    </row>
    <row r="40" spans="1:5" ht="14.25">
      <c r="A40" s="226">
        <v>395</v>
      </c>
      <c r="B40" t="s">
        <v>2196</v>
      </c>
      <c r="C40" t="s">
        <v>2170</v>
      </c>
      <c r="D40" t="s">
        <v>2171</v>
      </c>
      <c r="E40" s="218" t="s">
        <v>26375</v>
      </c>
    </row>
    <row r="41" spans="1:5" ht="14.25">
      <c r="A41" s="226">
        <v>39127</v>
      </c>
      <c r="B41" t="s">
        <v>2197</v>
      </c>
      <c r="C41" t="s">
        <v>2170</v>
      </c>
      <c r="D41" t="s">
        <v>2171</v>
      </c>
      <c r="E41" s="218" t="s">
        <v>26376</v>
      </c>
    </row>
    <row r="42" spans="1:5" ht="14.25">
      <c r="A42" s="226">
        <v>392</v>
      </c>
      <c r="B42" t="s">
        <v>2198</v>
      </c>
      <c r="C42" t="s">
        <v>2170</v>
      </c>
      <c r="D42" t="s">
        <v>2171</v>
      </c>
      <c r="E42" s="218" t="s">
        <v>26377</v>
      </c>
    </row>
    <row r="43" spans="1:5" ht="14.25">
      <c r="A43" s="226">
        <v>39129</v>
      </c>
      <c r="B43" t="s">
        <v>2199</v>
      </c>
      <c r="C43" t="s">
        <v>2170</v>
      </c>
      <c r="D43" t="s">
        <v>2171</v>
      </c>
      <c r="E43" s="218" t="s">
        <v>26378</v>
      </c>
    </row>
    <row r="44" spans="1:5" ht="14.25">
      <c r="A44" s="226">
        <v>393</v>
      </c>
      <c r="B44" t="s">
        <v>2200</v>
      </c>
      <c r="C44" t="s">
        <v>2170</v>
      </c>
      <c r="D44" t="s">
        <v>2177</v>
      </c>
      <c r="E44" s="218" t="s">
        <v>26379</v>
      </c>
    </row>
    <row r="45" spans="1:5" ht="14.25">
      <c r="A45" s="226">
        <v>39133</v>
      </c>
      <c r="B45" t="s">
        <v>2201</v>
      </c>
      <c r="C45" t="s">
        <v>2170</v>
      </c>
      <c r="D45" t="s">
        <v>2171</v>
      </c>
      <c r="E45" s="218" t="s">
        <v>26380</v>
      </c>
    </row>
    <row r="46" spans="1:5" ht="14.25">
      <c r="A46" s="226">
        <v>397</v>
      </c>
      <c r="B46" t="s">
        <v>2202</v>
      </c>
      <c r="C46" t="s">
        <v>2170</v>
      </c>
      <c r="D46" t="s">
        <v>2171</v>
      </c>
      <c r="E46" s="218" t="s">
        <v>26381</v>
      </c>
    </row>
    <row r="47" spans="1:5" ht="14.25">
      <c r="A47" s="226">
        <v>39132</v>
      </c>
      <c r="B47" t="s">
        <v>2203</v>
      </c>
      <c r="C47" t="s">
        <v>2170</v>
      </c>
      <c r="D47" t="s">
        <v>2171</v>
      </c>
      <c r="E47" s="218" t="s">
        <v>26382</v>
      </c>
    </row>
    <row r="48" spans="1:5" ht="14.25">
      <c r="A48" s="226">
        <v>396</v>
      </c>
      <c r="B48" t="s">
        <v>2204</v>
      </c>
      <c r="C48" t="s">
        <v>2170</v>
      </c>
      <c r="D48" t="s">
        <v>2171</v>
      </c>
      <c r="E48" s="218" t="s">
        <v>26383</v>
      </c>
    </row>
    <row r="49" spans="1:5" ht="14.25">
      <c r="A49" s="226">
        <v>39135</v>
      </c>
      <c r="B49" t="s">
        <v>2205</v>
      </c>
      <c r="C49" t="s">
        <v>2170</v>
      </c>
      <c r="D49" t="s">
        <v>2171</v>
      </c>
      <c r="E49" s="218" t="s">
        <v>26384</v>
      </c>
    </row>
    <row r="50" spans="1:5" ht="14.25">
      <c r="A50" s="226">
        <v>39128</v>
      </c>
      <c r="B50" t="s">
        <v>2206</v>
      </c>
      <c r="C50" t="s">
        <v>2170</v>
      </c>
      <c r="D50" t="s">
        <v>2171</v>
      </c>
      <c r="E50" s="218" t="s">
        <v>26385</v>
      </c>
    </row>
    <row r="51" spans="1:5" ht="14.25">
      <c r="A51" s="226">
        <v>400</v>
      </c>
      <c r="B51" t="s">
        <v>2207</v>
      </c>
      <c r="C51" t="s">
        <v>2170</v>
      </c>
      <c r="D51" t="s">
        <v>2171</v>
      </c>
      <c r="E51" s="218" t="s">
        <v>26386</v>
      </c>
    </row>
    <row r="52" spans="1:5" ht="14.25">
      <c r="A52" s="226">
        <v>39125</v>
      </c>
      <c r="B52" t="s">
        <v>2208</v>
      </c>
      <c r="C52" t="s">
        <v>2170</v>
      </c>
      <c r="D52" t="s">
        <v>2171</v>
      </c>
      <c r="E52" s="218" t="s">
        <v>26385</v>
      </c>
    </row>
    <row r="53" spans="1:5" ht="14.25">
      <c r="A53" s="226">
        <v>39134</v>
      </c>
      <c r="B53" t="s">
        <v>2209</v>
      </c>
      <c r="C53" t="s">
        <v>2170</v>
      </c>
      <c r="D53" t="s">
        <v>2171</v>
      </c>
      <c r="E53" s="218" t="s">
        <v>26387</v>
      </c>
    </row>
    <row r="54" spans="1:5" ht="14.25">
      <c r="A54" s="226">
        <v>398</v>
      </c>
      <c r="B54" t="s">
        <v>2210</v>
      </c>
      <c r="C54" t="s">
        <v>2170</v>
      </c>
      <c r="D54" t="s">
        <v>2171</v>
      </c>
      <c r="E54" s="218" t="s">
        <v>26388</v>
      </c>
    </row>
    <row r="55" spans="1:5" ht="14.25">
      <c r="A55" s="226">
        <v>39126</v>
      </c>
      <c r="B55" t="s">
        <v>2211</v>
      </c>
      <c r="C55" t="s">
        <v>2170</v>
      </c>
      <c r="D55" t="s">
        <v>2171</v>
      </c>
      <c r="E55" s="218" t="s">
        <v>26389</v>
      </c>
    </row>
    <row r="56" spans="1:5" ht="14.25">
      <c r="A56" s="226">
        <v>399</v>
      </c>
      <c r="B56" t="s">
        <v>2212</v>
      </c>
      <c r="C56" t="s">
        <v>2170</v>
      </c>
      <c r="D56" t="s">
        <v>2171</v>
      </c>
      <c r="E56" s="218" t="s">
        <v>26390</v>
      </c>
    </row>
    <row r="57" spans="1:5" ht="14.25">
      <c r="A57" s="226">
        <v>39158</v>
      </c>
      <c r="B57" t="s">
        <v>2213</v>
      </c>
      <c r="C57" t="s">
        <v>2170</v>
      </c>
      <c r="D57" t="s">
        <v>2171</v>
      </c>
      <c r="E57" s="218" t="s">
        <v>26391</v>
      </c>
    </row>
    <row r="58" spans="1:5" ht="14.25">
      <c r="A58" s="226">
        <v>39141</v>
      </c>
      <c r="B58" t="s">
        <v>2214</v>
      </c>
      <c r="C58" t="s">
        <v>2170</v>
      </c>
      <c r="D58" t="s">
        <v>2171</v>
      </c>
      <c r="E58" s="218" t="s">
        <v>26392</v>
      </c>
    </row>
    <row r="59" spans="1:5" ht="14.25">
      <c r="A59" s="226">
        <v>39140</v>
      </c>
      <c r="B59" t="s">
        <v>2215</v>
      </c>
      <c r="C59" t="s">
        <v>2170</v>
      </c>
      <c r="D59" t="s">
        <v>2171</v>
      </c>
      <c r="E59" s="218" t="s">
        <v>26393</v>
      </c>
    </row>
    <row r="60" spans="1:5" ht="14.25">
      <c r="A60" s="226">
        <v>39137</v>
      </c>
      <c r="B60" t="s">
        <v>2216</v>
      </c>
      <c r="C60" t="s">
        <v>2170</v>
      </c>
      <c r="D60" t="s">
        <v>2171</v>
      </c>
      <c r="E60" s="218" t="s">
        <v>26394</v>
      </c>
    </row>
    <row r="61" spans="1:5" ht="14.25">
      <c r="A61" s="226">
        <v>39139</v>
      </c>
      <c r="B61" t="s">
        <v>2217</v>
      </c>
      <c r="C61" t="s">
        <v>2170</v>
      </c>
      <c r="D61" t="s">
        <v>2171</v>
      </c>
      <c r="E61" s="218" t="s">
        <v>26395</v>
      </c>
    </row>
    <row r="62" spans="1:5" ht="14.25">
      <c r="A62" s="226">
        <v>39143</v>
      </c>
      <c r="B62" t="s">
        <v>2218</v>
      </c>
      <c r="C62" t="s">
        <v>2170</v>
      </c>
      <c r="D62" t="s">
        <v>2171</v>
      </c>
      <c r="E62" s="218" t="s">
        <v>26396</v>
      </c>
    </row>
    <row r="63" spans="1:5" ht="14.25">
      <c r="A63" s="226">
        <v>39142</v>
      </c>
      <c r="B63" t="s">
        <v>2219</v>
      </c>
      <c r="C63" t="s">
        <v>2170</v>
      </c>
      <c r="D63" t="s">
        <v>2171</v>
      </c>
      <c r="E63" s="218" t="s">
        <v>26397</v>
      </c>
    </row>
    <row r="64" spans="1:5" ht="14.25">
      <c r="A64" s="226">
        <v>39138</v>
      </c>
      <c r="B64" t="s">
        <v>2220</v>
      </c>
      <c r="C64" t="s">
        <v>2170</v>
      </c>
      <c r="D64" t="s">
        <v>2171</v>
      </c>
      <c r="E64" s="218" t="s">
        <v>26398</v>
      </c>
    </row>
    <row r="65" spans="1:5" ht="14.25">
      <c r="A65" s="226">
        <v>39136</v>
      </c>
      <c r="B65" t="s">
        <v>2221</v>
      </c>
      <c r="C65" t="s">
        <v>2170</v>
      </c>
      <c r="D65" t="s">
        <v>2171</v>
      </c>
      <c r="E65" s="218" t="s">
        <v>26399</v>
      </c>
    </row>
    <row r="66" spans="1:5" ht="14.25">
      <c r="A66" s="226">
        <v>39144</v>
      </c>
      <c r="B66" t="s">
        <v>2222</v>
      </c>
      <c r="C66" t="s">
        <v>2170</v>
      </c>
      <c r="D66" t="s">
        <v>2171</v>
      </c>
      <c r="E66" s="218" t="s">
        <v>26375</v>
      </c>
    </row>
    <row r="67" spans="1:5" ht="14.25">
      <c r="A67" s="226">
        <v>39145</v>
      </c>
      <c r="B67" t="s">
        <v>2223</v>
      </c>
      <c r="C67" t="s">
        <v>2170</v>
      </c>
      <c r="D67" t="s">
        <v>2171</v>
      </c>
      <c r="E67" s="218" t="s">
        <v>26400</v>
      </c>
    </row>
    <row r="68" spans="1:5" ht="14.25">
      <c r="A68" s="226">
        <v>12615</v>
      </c>
      <c r="B68" t="s">
        <v>2224</v>
      </c>
      <c r="C68" t="s">
        <v>2170</v>
      </c>
      <c r="D68" t="s">
        <v>2173</v>
      </c>
      <c r="E68" s="218" t="s">
        <v>26401</v>
      </c>
    </row>
    <row r="69" spans="1:5" ht="14.25">
      <c r="A69" s="226">
        <v>11927</v>
      </c>
      <c r="B69" t="s">
        <v>2225</v>
      </c>
      <c r="C69" t="s">
        <v>2170</v>
      </c>
      <c r="D69" t="s">
        <v>2173</v>
      </c>
      <c r="E69" s="218" t="s">
        <v>26402</v>
      </c>
    </row>
    <row r="70" spans="1:5" ht="14.25">
      <c r="A70" s="226">
        <v>11928</v>
      </c>
      <c r="B70" t="s">
        <v>2226</v>
      </c>
      <c r="C70" t="s">
        <v>2170</v>
      </c>
      <c r="D70" t="s">
        <v>2173</v>
      </c>
      <c r="E70" s="218" t="s">
        <v>26403</v>
      </c>
    </row>
    <row r="71" spans="1:5" ht="14.25">
      <c r="A71" s="226">
        <v>11929</v>
      </c>
      <c r="B71" t="s">
        <v>2227</v>
      </c>
      <c r="C71" t="s">
        <v>2170</v>
      </c>
      <c r="D71" t="s">
        <v>2173</v>
      </c>
      <c r="E71" s="218" t="s">
        <v>26404</v>
      </c>
    </row>
    <row r="72" spans="1:5" ht="14.25">
      <c r="A72" s="226">
        <v>36801</v>
      </c>
      <c r="B72" t="s">
        <v>2228</v>
      </c>
      <c r="C72" t="s">
        <v>2170</v>
      </c>
      <c r="D72" t="s">
        <v>2171</v>
      </c>
      <c r="E72" s="218" t="s">
        <v>26405</v>
      </c>
    </row>
    <row r="73" spans="1:5" ht="14.25">
      <c r="A73" s="226">
        <v>36246</v>
      </c>
      <c r="B73" t="s">
        <v>2229</v>
      </c>
      <c r="C73" t="s">
        <v>2181</v>
      </c>
      <c r="D73" t="s">
        <v>2171</v>
      </c>
      <c r="E73" s="218" t="s">
        <v>26406</v>
      </c>
    </row>
    <row r="74" spans="1:5" ht="14.25">
      <c r="A74" s="226">
        <v>37600</v>
      </c>
      <c r="B74" t="s">
        <v>2230</v>
      </c>
      <c r="C74" t="s">
        <v>2170</v>
      </c>
      <c r="D74" t="s">
        <v>2173</v>
      </c>
      <c r="E74" s="218" t="s">
        <v>26407</v>
      </c>
    </row>
    <row r="75" spans="1:5" ht="14.25">
      <c r="A75" s="226">
        <v>37599</v>
      </c>
      <c r="B75" t="s">
        <v>2231</v>
      </c>
      <c r="C75" t="s">
        <v>2170</v>
      </c>
      <c r="D75" t="s">
        <v>2173</v>
      </c>
      <c r="E75" s="218" t="s">
        <v>26408</v>
      </c>
    </row>
    <row r="76" spans="1:5" ht="14.25">
      <c r="A76" s="226">
        <v>1</v>
      </c>
      <c r="B76" t="s">
        <v>2232</v>
      </c>
      <c r="C76" t="s">
        <v>2185</v>
      </c>
      <c r="D76" t="s">
        <v>2177</v>
      </c>
      <c r="E76" s="218" t="s">
        <v>26409</v>
      </c>
    </row>
    <row r="77" spans="1:5" ht="14.25">
      <c r="A77" s="226">
        <v>3</v>
      </c>
      <c r="B77" t="s">
        <v>2233</v>
      </c>
      <c r="C77" t="s">
        <v>2234</v>
      </c>
      <c r="D77" t="s">
        <v>2171</v>
      </c>
      <c r="E77" s="218" t="s">
        <v>26410</v>
      </c>
    </row>
    <row r="78" spans="1:5" ht="14.25">
      <c r="A78" s="226">
        <v>43054</v>
      </c>
      <c r="B78" t="s">
        <v>2235</v>
      </c>
      <c r="C78" t="s">
        <v>2185</v>
      </c>
      <c r="D78" t="s">
        <v>2171</v>
      </c>
      <c r="E78" s="218" t="s">
        <v>26411</v>
      </c>
    </row>
    <row r="79" spans="1:5" ht="14.25">
      <c r="A79" s="226">
        <v>42402</v>
      </c>
      <c r="B79" t="s">
        <v>23936</v>
      </c>
      <c r="C79" t="s">
        <v>2185</v>
      </c>
      <c r="D79" t="s">
        <v>2171</v>
      </c>
      <c r="E79" s="218" t="s">
        <v>26412</v>
      </c>
    </row>
    <row r="80" spans="1:5" ht="14.25">
      <c r="A80" s="226">
        <v>42403</v>
      </c>
      <c r="B80" t="s">
        <v>2236</v>
      </c>
      <c r="C80" t="s">
        <v>2185</v>
      </c>
      <c r="D80" t="s">
        <v>2171</v>
      </c>
      <c r="E80" s="218" t="s">
        <v>26413</v>
      </c>
    </row>
    <row r="81" spans="1:5" ht="14.25">
      <c r="A81" s="226">
        <v>42404</v>
      </c>
      <c r="B81" t="s">
        <v>2237</v>
      </c>
      <c r="C81" t="s">
        <v>2185</v>
      </c>
      <c r="D81" t="s">
        <v>2171</v>
      </c>
      <c r="E81" s="218" t="s">
        <v>26414</v>
      </c>
    </row>
    <row r="82" spans="1:5" ht="14.25">
      <c r="A82" s="226">
        <v>42405</v>
      </c>
      <c r="B82" t="s">
        <v>2238</v>
      </c>
      <c r="C82" t="s">
        <v>2185</v>
      </c>
      <c r="D82" t="s">
        <v>2171</v>
      </c>
      <c r="E82" s="218" t="s">
        <v>26415</v>
      </c>
    </row>
    <row r="83" spans="1:5" ht="14.25">
      <c r="A83" s="226">
        <v>34341</v>
      </c>
      <c r="B83" t="s">
        <v>2239</v>
      </c>
      <c r="C83" t="s">
        <v>2185</v>
      </c>
      <c r="D83" t="s">
        <v>2171</v>
      </c>
      <c r="E83" s="218" t="s">
        <v>26416</v>
      </c>
    </row>
    <row r="84" spans="1:5" ht="14.25">
      <c r="A84" s="226">
        <v>43053</v>
      </c>
      <c r="B84" t="s">
        <v>2240</v>
      </c>
      <c r="C84" t="s">
        <v>2185</v>
      </c>
      <c r="D84" t="s">
        <v>2171</v>
      </c>
      <c r="E84" s="218" t="s">
        <v>26417</v>
      </c>
    </row>
    <row r="85" spans="1:5" ht="14.25">
      <c r="A85" s="226">
        <v>43058</v>
      </c>
      <c r="B85" t="s">
        <v>2241</v>
      </c>
      <c r="C85" t="s">
        <v>2185</v>
      </c>
      <c r="D85" t="s">
        <v>2171</v>
      </c>
      <c r="E85" s="218" t="s">
        <v>26418</v>
      </c>
    </row>
    <row r="86" spans="1:5" ht="14.25">
      <c r="A86" s="226">
        <v>34</v>
      </c>
      <c r="B86" t="s">
        <v>2242</v>
      </c>
      <c r="C86" t="s">
        <v>2185</v>
      </c>
      <c r="D86" t="s">
        <v>2171</v>
      </c>
      <c r="E86" s="218" t="s">
        <v>26419</v>
      </c>
    </row>
    <row r="87" spans="1:5" ht="14.25">
      <c r="A87" s="226">
        <v>43055</v>
      </c>
      <c r="B87" t="s">
        <v>2243</v>
      </c>
      <c r="C87" t="s">
        <v>2185</v>
      </c>
      <c r="D87" t="s">
        <v>2177</v>
      </c>
      <c r="E87" s="218" t="s">
        <v>26420</v>
      </c>
    </row>
    <row r="88" spans="1:5" ht="14.25">
      <c r="A88" s="226">
        <v>43056</v>
      </c>
      <c r="B88" t="s">
        <v>2244</v>
      </c>
      <c r="C88" t="s">
        <v>2185</v>
      </c>
      <c r="D88" t="s">
        <v>2171</v>
      </c>
      <c r="E88" s="218" t="s">
        <v>26421</v>
      </c>
    </row>
    <row r="89" spans="1:5" ht="14.25">
      <c r="A89" s="226">
        <v>43057</v>
      </c>
      <c r="B89" t="s">
        <v>2245</v>
      </c>
      <c r="C89" t="s">
        <v>2185</v>
      </c>
      <c r="D89" t="s">
        <v>2171</v>
      </c>
      <c r="E89" s="218" t="s">
        <v>26422</v>
      </c>
    </row>
    <row r="90" spans="1:5" ht="14.25">
      <c r="A90" s="226">
        <v>34449</v>
      </c>
      <c r="B90" t="s">
        <v>2246</v>
      </c>
      <c r="C90" t="s">
        <v>2185</v>
      </c>
      <c r="D90" t="s">
        <v>2171</v>
      </c>
      <c r="E90" s="218" t="s">
        <v>26423</v>
      </c>
    </row>
    <row r="91" spans="1:5" ht="14.25">
      <c r="A91" s="226">
        <v>32</v>
      </c>
      <c r="B91" t="s">
        <v>2247</v>
      </c>
      <c r="C91" t="s">
        <v>2185</v>
      </c>
      <c r="D91" t="s">
        <v>2171</v>
      </c>
      <c r="E91" s="218" t="s">
        <v>26424</v>
      </c>
    </row>
    <row r="92" spans="1:5" ht="14.25">
      <c r="A92" s="226">
        <v>33</v>
      </c>
      <c r="B92" t="s">
        <v>2248</v>
      </c>
      <c r="C92" t="s">
        <v>2185</v>
      </c>
      <c r="D92" t="s">
        <v>2171</v>
      </c>
      <c r="E92" s="218" t="s">
        <v>26425</v>
      </c>
    </row>
    <row r="93" spans="1:5" ht="14.25">
      <c r="A93" s="226">
        <v>43061</v>
      </c>
      <c r="B93" t="s">
        <v>2249</v>
      </c>
      <c r="C93" t="s">
        <v>2185</v>
      </c>
      <c r="D93" t="s">
        <v>2171</v>
      </c>
      <c r="E93" s="218" t="s">
        <v>26426</v>
      </c>
    </row>
    <row r="94" spans="1:5" ht="14.25">
      <c r="A94" s="226">
        <v>43059</v>
      </c>
      <c r="B94" t="s">
        <v>2250</v>
      </c>
      <c r="C94" t="s">
        <v>2185</v>
      </c>
      <c r="D94" t="s">
        <v>2171</v>
      </c>
      <c r="E94" s="218" t="s">
        <v>26427</v>
      </c>
    </row>
    <row r="95" spans="1:5" ht="14.25">
      <c r="A95" s="226">
        <v>43062</v>
      </c>
      <c r="B95" t="s">
        <v>2251</v>
      </c>
      <c r="C95" t="s">
        <v>2185</v>
      </c>
      <c r="D95" t="s">
        <v>2171</v>
      </c>
      <c r="E95" s="218" t="s">
        <v>26428</v>
      </c>
    </row>
    <row r="96" spans="1:5" ht="14.25">
      <c r="A96" s="226">
        <v>43060</v>
      </c>
      <c r="B96" t="s">
        <v>2252</v>
      </c>
      <c r="C96" t="s">
        <v>2185</v>
      </c>
      <c r="D96" t="s">
        <v>2171</v>
      </c>
      <c r="E96" s="218" t="s">
        <v>26429</v>
      </c>
    </row>
    <row r="97" spans="1:5" ht="14.25">
      <c r="A97" s="226">
        <v>20063</v>
      </c>
      <c r="B97" t="s">
        <v>2253</v>
      </c>
      <c r="C97" t="s">
        <v>2170</v>
      </c>
      <c r="D97" t="s">
        <v>2173</v>
      </c>
      <c r="E97" s="218" t="s">
        <v>26430</v>
      </c>
    </row>
    <row r="98" spans="1:5" ht="14.25">
      <c r="A98" s="226">
        <v>40410</v>
      </c>
      <c r="B98" t="s">
        <v>2254</v>
      </c>
      <c r="C98" t="s">
        <v>2170</v>
      </c>
      <c r="D98" t="s">
        <v>2173</v>
      </c>
      <c r="E98" s="218" t="s">
        <v>26431</v>
      </c>
    </row>
    <row r="99" spans="1:5" ht="14.25">
      <c r="A99" s="226">
        <v>40411</v>
      </c>
      <c r="B99" t="s">
        <v>2255</v>
      </c>
      <c r="C99" t="s">
        <v>2170</v>
      </c>
      <c r="D99" t="s">
        <v>2173</v>
      </c>
      <c r="E99" s="218" t="s">
        <v>26432</v>
      </c>
    </row>
    <row r="100" spans="1:5" ht="14.25">
      <c r="A100" s="226">
        <v>40412</v>
      </c>
      <c r="B100" t="s">
        <v>2256</v>
      </c>
      <c r="C100" t="s">
        <v>2170</v>
      </c>
      <c r="D100" t="s">
        <v>2173</v>
      </c>
      <c r="E100" s="218" t="s">
        <v>26433</v>
      </c>
    </row>
    <row r="101" spans="1:5" ht="14.25">
      <c r="A101" s="226">
        <v>38838</v>
      </c>
      <c r="B101" t="s">
        <v>2257</v>
      </c>
      <c r="C101" t="s">
        <v>2170</v>
      </c>
      <c r="D101" t="s">
        <v>2173</v>
      </c>
      <c r="E101" s="218" t="s">
        <v>26434</v>
      </c>
    </row>
    <row r="102" spans="1:5" ht="14.25">
      <c r="A102" s="226">
        <v>38839</v>
      </c>
      <c r="B102" t="s">
        <v>2258</v>
      </c>
      <c r="C102" t="s">
        <v>2170</v>
      </c>
      <c r="D102" t="s">
        <v>2173</v>
      </c>
      <c r="E102" s="218" t="s">
        <v>26435</v>
      </c>
    </row>
    <row r="103" spans="1:5" ht="14.25">
      <c r="A103" s="226">
        <v>55</v>
      </c>
      <c r="B103" t="s">
        <v>2259</v>
      </c>
      <c r="C103" t="s">
        <v>2170</v>
      </c>
      <c r="D103" t="s">
        <v>2173</v>
      </c>
      <c r="E103" s="218" t="s">
        <v>26436</v>
      </c>
    </row>
    <row r="104" spans="1:5" ht="14.25">
      <c r="A104" s="226">
        <v>61</v>
      </c>
      <c r="B104" t="s">
        <v>2260</v>
      </c>
      <c r="C104" t="s">
        <v>2170</v>
      </c>
      <c r="D104" t="s">
        <v>2173</v>
      </c>
      <c r="E104" s="218" t="s">
        <v>26437</v>
      </c>
    </row>
    <row r="105" spans="1:5" ht="14.25">
      <c r="A105" s="226">
        <v>62</v>
      </c>
      <c r="B105" t="s">
        <v>2261</v>
      </c>
      <c r="C105" t="s">
        <v>2170</v>
      </c>
      <c r="D105" t="s">
        <v>2173</v>
      </c>
      <c r="E105" s="218" t="s">
        <v>26438</v>
      </c>
    </row>
    <row r="106" spans="1:5" ht="14.25">
      <c r="A106" s="226">
        <v>77</v>
      </c>
      <c r="B106" t="s">
        <v>2262</v>
      </c>
      <c r="C106" t="s">
        <v>2170</v>
      </c>
      <c r="D106" t="s">
        <v>2171</v>
      </c>
      <c r="E106" s="218" t="s">
        <v>26439</v>
      </c>
    </row>
    <row r="107" spans="1:5" ht="14.25">
      <c r="A107" s="226">
        <v>76</v>
      </c>
      <c r="B107" t="s">
        <v>2263</v>
      </c>
      <c r="C107" t="s">
        <v>2170</v>
      </c>
      <c r="D107" t="s">
        <v>2171</v>
      </c>
      <c r="E107" s="218" t="s">
        <v>26440</v>
      </c>
    </row>
    <row r="108" spans="1:5" ht="14.25">
      <c r="A108" s="226">
        <v>67</v>
      </c>
      <c r="B108" t="s">
        <v>2264</v>
      </c>
      <c r="C108" t="s">
        <v>2170</v>
      </c>
      <c r="D108" t="s">
        <v>2171</v>
      </c>
      <c r="E108" s="218" t="s">
        <v>26441</v>
      </c>
    </row>
    <row r="109" spans="1:5" ht="14.25">
      <c r="A109" s="226">
        <v>71</v>
      </c>
      <c r="B109" t="s">
        <v>2265</v>
      </c>
      <c r="C109" t="s">
        <v>2170</v>
      </c>
      <c r="D109" t="s">
        <v>2171</v>
      </c>
      <c r="E109" s="218" t="s">
        <v>26442</v>
      </c>
    </row>
    <row r="110" spans="1:5" ht="14.25">
      <c r="A110" s="226">
        <v>73</v>
      </c>
      <c r="B110" t="s">
        <v>2266</v>
      </c>
      <c r="C110" t="s">
        <v>2170</v>
      </c>
      <c r="D110" t="s">
        <v>2171</v>
      </c>
      <c r="E110" s="218" t="s">
        <v>26443</v>
      </c>
    </row>
    <row r="111" spans="1:5" ht="14.25">
      <c r="A111" s="226">
        <v>103</v>
      </c>
      <c r="B111" t="s">
        <v>2267</v>
      </c>
      <c r="C111" t="s">
        <v>2170</v>
      </c>
      <c r="D111" t="s">
        <v>2171</v>
      </c>
      <c r="E111" s="218" t="s">
        <v>26444</v>
      </c>
    </row>
    <row r="112" spans="1:5" ht="14.25">
      <c r="A112" s="226">
        <v>107</v>
      </c>
      <c r="B112" t="s">
        <v>2268</v>
      </c>
      <c r="C112" t="s">
        <v>2170</v>
      </c>
      <c r="D112" t="s">
        <v>2171</v>
      </c>
      <c r="E112" s="218" t="s">
        <v>26445</v>
      </c>
    </row>
    <row r="113" spans="1:5" ht="14.25">
      <c r="A113" s="226">
        <v>65</v>
      </c>
      <c r="B113" t="s">
        <v>2269</v>
      </c>
      <c r="C113" t="s">
        <v>2170</v>
      </c>
      <c r="D113" t="s">
        <v>2171</v>
      </c>
      <c r="E113" s="218" t="s">
        <v>26446</v>
      </c>
    </row>
    <row r="114" spans="1:5" ht="14.25">
      <c r="A114" s="226">
        <v>108</v>
      </c>
      <c r="B114" t="s">
        <v>2270</v>
      </c>
      <c r="C114" t="s">
        <v>2170</v>
      </c>
      <c r="D114" t="s">
        <v>2171</v>
      </c>
      <c r="E114" s="218" t="s">
        <v>26447</v>
      </c>
    </row>
    <row r="115" spans="1:5" ht="14.25">
      <c r="A115" s="226">
        <v>110</v>
      </c>
      <c r="B115" t="s">
        <v>2271</v>
      </c>
      <c r="C115" t="s">
        <v>2170</v>
      </c>
      <c r="D115" t="s">
        <v>2171</v>
      </c>
      <c r="E115" s="218" t="s">
        <v>26448</v>
      </c>
    </row>
    <row r="116" spans="1:5" ht="14.25">
      <c r="A116" s="226">
        <v>109</v>
      </c>
      <c r="B116" t="s">
        <v>2272</v>
      </c>
      <c r="C116" t="s">
        <v>2170</v>
      </c>
      <c r="D116" t="s">
        <v>2171</v>
      </c>
      <c r="E116" s="218" t="s">
        <v>26449</v>
      </c>
    </row>
    <row r="117" spans="1:5" ht="14.25">
      <c r="A117" s="226">
        <v>111</v>
      </c>
      <c r="B117" t="s">
        <v>2273</v>
      </c>
      <c r="C117" t="s">
        <v>2170</v>
      </c>
      <c r="D117" t="s">
        <v>2171</v>
      </c>
      <c r="E117" s="218" t="s">
        <v>26450</v>
      </c>
    </row>
    <row r="118" spans="1:5" ht="14.25">
      <c r="A118" s="226">
        <v>112</v>
      </c>
      <c r="B118" t="s">
        <v>2274</v>
      </c>
      <c r="C118" t="s">
        <v>2170</v>
      </c>
      <c r="D118" t="s">
        <v>2171</v>
      </c>
      <c r="E118" s="218" t="s">
        <v>26451</v>
      </c>
    </row>
    <row r="119" spans="1:5" ht="14.25">
      <c r="A119" s="226">
        <v>113</v>
      </c>
      <c r="B119" t="s">
        <v>2275</v>
      </c>
      <c r="C119" t="s">
        <v>2170</v>
      </c>
      <c r="D119" t="s">
        <v>2171</v>
      </c>
      <c r="E119" s="218" t="s">
        <v>26452</v>
      </c>
    </row>
    <row r="120" spans="1:5" ht="14.25">
      <c r="A120" s="226">
        <v>104</v>
      </c>
      <c r="B120" t="s">
        <v>2276</v>
      </c>
      <c r="C120" t="s">
        <v>2170</v>
      </c>
      <c r="D120" t="s">
        <v>2171</v>
      </c>
      <c r="E120" s="218" t="s">
        <v>26453</v>
      </c>
    </row>
    <row r="121" spans="1:5" ht="14.25">
      <c r="A121" s="226">
        <v>102</v>
      </c>
      <c r="B121" t="s">
        <v>2277</v>
      </c>
      <c r="C121" t="s">
        <v>2170</v>
      </c>
      <c r="D121" t="s">
        <v>2171</v>
      </c>
      <c r="E121" s="218" t="s">
        <v>26454</v>
      </c>
    </row>
    <row r="122" spans="1:5" ht="14.25">
      <c r="A122" s="226">
        <v>95</v>
      </c>
      <c r="B122" t="s">
        <v>2278</v>
      </c>
      <c r="C122" t="s">
        <v>2170</v>
      </c>
      <c r="D122" t="s">
        <v>2171</v>
      </c>
      <c r="E122" s="218" t="s">
        <v>26455</v>
      </c>
    </row>
    <row r="123" spans="1:5" ht="14.25">
      <c r="A123" s="226">
        <v>96</v>
      </c>
      <c r="B123" t="s">
        <v>2279</v>
      </c>
      <c r="C123" t="s">
        <v>2170</v>
      </c>
      <c r="D123" t="s">
        <v>2171</v>
      </c>
      <c r="E123" s="218" t="s">
        <v>26456</v>
      </c>
    </row>
    <row r="124" spans="1:5" ht="14.25">
      <c r="A124" s="226">
        <v>97</v>
      </c>
      <c r="B124" t="s">
        <v>2280</v>
      </c>
      <c r="C124" t="s">
        <v>2170</v>
      </c>
      <c r="D124" t="s">
        <v>2171</v>
      </c>
      <c r="E124" s="218" t="s">
        <v>26457</v>
      </c>
    </row>
    <row r="125" spans="1:5" ht="14.25">
      <c r="A125" s="226">
        <v>98</v>
      </c>
      <c r="B125" t="s">
        <v>2281</v>
      </c>
      <c r="C125" t="s">
        <v>2170</v>
      </c>
      <c r="D125" t="s">
        <v>2171</v>
      </c>
      <c r="E125" s="218" t="s">
        <v>26458</v>
      </c>
    </row>
    <row r="126" spans="1:5" ht="14.25">
      <c r="A126" s="226">
        <v>99</v>
      </c>
      <c r="B126" t="s">
        <v>2282</v>
      </c>
      <c r="C126" t="s">
        <v>2170</v>
      </c>
      <c r="D126" t="s">
        <v>2171</v>
      </c>
      <c r="E126" s="218" t="s">
        <v>26459</v>
      </c>
    </row>
    <row r="127" spans="1:5" ht="14.25">
      <c r="A127" s="226">
        <v>100</v>
      </c>
      <c r="B127" t="s">
        <v>2283</v>
      </c>
      <c r="C127" t="s">
        <v>2170</v>
      </c>
      <c r="D127" t="s">
        <v>2171</v>
      </c>
      <c r="E127" s="218" t="s">
        <v>26460</v>
      </c>
    </row>
    <row r="128" spans="1:5" ht="14.25">
      <c r="A128" s="226">
        <v>75</v>
      </c>
      <c r="B128" t="s">
        <v>2284</v>
      </c>
      <c r="C128" t="s">
        <v>2170</v>
      </c>
      <c r="D128" t="s">
        <v>2171</v>
      </c>
      <c r="E128" s="218" t="s">
        <v>26461</v>
      </c>
    </row>
    <row r="129" spans="1:5" ht="14.25">
      <c r="A129" s="226">
        <v>114</v>
      </c>
      <c r="B129" t="s">
        <v>2285</v>
      </c>
      <c r="C129" t="s">
        <v>2170</v>
      </c>
      <c r="D129" t="s">
        <v>2171</v>
      </c>
      <c r="E129" s="218" t="s">
        <v>26462</v>
      </c>
    </row>
    <row r="130" spans="1:5" ht="14.25">
      <c r="A130" s="226">
        <v>68</v>
      </c>
      <c r="B130" t="s">
        <v>2286</v>
      </c>
      <c r="C130" t="s">
        <v>2170</v>
      </c>
      <c r="D130" t="s">
        <v>2171</v>
      </c>
      <c r="E130" s="218" t="s">
        <v>26463</v>
      </c>
    </row>
    <row r="131" spans="1:5" ht="14.25">
      <c r="A131" s="226">
        <v>86</v>
      </c>
      <c r="B131" t="s">
        <v>2287</v>
      </c>
      <c r="C131" t="s">
        <v>2170</v>
      </c>
      <c r="D131" t="s">
        <v>2171</v>
      </c>
      <c r="E131" s="218" t="s">
        <v>26464</v>
      </c>
    </row>
    <row r="132" spans="1:5" ht="14.25">
      <c r="A132" s="226">
        <v>66</v>
      </c>
      <c r="B132" t="s">
        <v>2288</v>
      </c>
      <c r="C132" t="s">
        <v>2170</v>
      </c>
      <c r="D132" t="s">
        <v>2171</v>
      </c>
      <c r="E132" s="218" t="s">
        <v>26465</v>
      </c>
    </row>
    <row r="133" spans="1:5" ht="14.25">
      <c r="A133" s="226">
        <v>69</v>
      </c>
      <c r="B133" t="s">
        <v>2289</v>
      </c>
      <c r="C133" t="s">
        <v>2170</v>
      </c>
      <c r="D133" t="s">
        <v>2171</v>
      </c>
      <c r="E133" s="218" t="s">
        <v>26466</v>
      </c>
    </row>
    <row r="134" spans="1:5" ht="14.25">
      <c r="A134" s="226">
        <v>83</v>
      </c>
      <c r="B134" t="s">
        <v>2290</v>
      </c>
      <c r="C134" t="s">
        <v>2170</v>
      </c>
      <c r="D134" t="s">
        <v>2171</v>
      </c>
      <c r="E134" s="218" t="s">
        <v>26467</v>
      </c>
    </row>
    <row r="135" spans="1:5" ht="14.25">
      <c r="A135" s="226">
        <v>74</v>
      </c>
      <c r="B135" t="s">
        <v>2291</v>
      </c>
      <c r="C135" t="s">
        <v>2170</v>
      </c>
      <c r="D135" t="s">
        <v>2171</v>
      </c>
      <c r="E135" s="218" t="s">
        <v>26468</v>
      </c>
    </row>
    <row r="136" spans="1:5" ht="14.25">
      <c r="A136" s="226">
        <v>106</v>
      </c>
      <c r="B136" t="s">
        <v>2292</v>
      </c>
      <c r="C136" t="s">
        <v>2170</v>
      </c>
      <c r="D136" t="s">
        <v>2171</v>
      </c>
      <c r="E136" s="218" t="s">
        <v>26469</v>
      </c>
    </row>
    <row r="137" spans="1:5" ht="14.25">
      <c r="A137" s="226">
        <v>87</v>
      </c>
      <c r="B137" t="s">
        <v>2293</v>
      </c>
      <c r="C137" t="s">
        <v>2170</v>
      </c>
      <c r="D137" t="s">
        <v>2171</v>
      </c>
      <c r="E137" s="218" t="s">
        <v>26470</v>
      </c>
    </row>
    <row r="138" spans="1:5" ht="14.25">
      <c r="A138" s="226">
        <v>88</v>
      </c>
      <c r="B138" t="s">
        <v>2294</v>
      </c>
      <c r="C138" t="s">
        <v>2170</v>
      </c>
      <c r="D138" t="s">
        <v>2171</v>
      </c>
      <c r="E138" s="218" t="s">
        <v>26471</v>
      </c>
    </row>
    <row r="139" spans="1:5" ht="14.25">
      <c r="A139" s="226">
        <v>89</v>
      </c>
      <c r="B139" t="s">
        <v>2295</v>
      </c>
      <c r="C139" t="s">
        <v>2170</v>
      </c>
      <c r="D139" t="s">
        <v>2171</v>
      </c>
      <c r="E139" s="218" t="s">
        <v>26472</v>
      </c>
    </row>
    <row r="140" spans="1:5" ht="14.25">
      <c r="A140" s="226">
        <v>90</v>
      </c>
      <c r="B140" t="s">
        <v>2296</v>
      </c>
      <c r="C140" t="s">
        <v>2170</v>
      </c>
      <c r="D140" t="s">
        <v>2171</v>
      </c>
      <c r="E140" s="218" t="s">
        <v>26473</v>
      </c>
    </row>
    <row r="141" spans="1:5" ht="14.25">
      <c r="A141" s="226">
        <v>81</v>
      </c>
      <c r="B141" t="s">
        <v>2297</v>
      </c>
      <c r="C141" t="s">
        <v>2170</v>
      </c>
      <c r="D141" t="s">
        <v>2171</v>
      </c>
      <c r="E141" s="218" t="s">
        <v>26474</v>
      </c>
    </row>
    <row r="142" spans="1:5" ht="14.25">
      <c r="A142" s="226">
        <v>82</v>
      </c>
      <c r="B142" t="s">
        <v>2298</v>
      </c>
      <c r="C142" t="s">
        <v>2170</v>
      </c>
      <c r="D142" t="s">
        <v>2171</v>
      </c>
      <c r="E142" s="218" t="s">
        <v>26475</v>
      </c>
    </row>
    <row r="143" spans="1:5" ht="14.25">
      <c r="A143" s="226">
        <v>105</v>
      </c>
      <c r="B143" t="s">
        <v>2299</v>
      </c>
      <c r="C143" t="s">
        <v>2170</v>
      </c>
      <c r="D143" t="s">
        <v>2171</v>
      </c>
      <c r="E143" s="218" t="s">
        <v>26476</v>
      </c>
    </row>
    <row r="144" spans="1:5" ht="14.25">
      <c r="A144" s="226">
        <v>60</v>
      </c>
      <c r="B144" t="s">
        <v>2300</v>
      </c>
      <c r="C144" t="s">
        <v>2170</v>
      </c>
      <c r="D144" t="s">
        <v>2173</v>
      </c>
      <c r="E144" s="218" t="s">
        <v>26477</v>
      </c>
    </row>
    <row r="145" spans="1:5" ht="14.25">
      <c r="A145" s="226">
        <v>72</v>
      </c>
      <c r="B145" t="s">
        <v>2301</v>
      </c>
      <c r="C145" t="s">
        <v>2170</v>
      </c>
      <c r="D145" t="s">
        <v>2171</v>
      </c>
      <c r="E145" s="218" t="s">
        <v>26478</v>
      </c>
    </row>
    <row r="146" spans="1:5" ht="14.25">
      <c r="A146" s="226">
        <v>70</v>
      </c>
      <c r="B146" t="s">
        <v>2302</v>
      </c>
      <c r="C146" t="s">
        <v>2170</v>
      </c>
      <c r="D146" t="s">
        <v>2171</v>
      </c>
      <c r="E146" s="218" t="s">
        <v>26479</v>
      </c>
    </row>
    <row r="147" spans="1:5" ht="14.25">
      <c r="A147" s="226">
        <v>85</v>
      </c>
      <c r="B147" t="s">
        <v>2303</v>
      </c>
      <c r="C147" t="s">
        <v>2170</v>
      </c>
      <c r="D147" t="s">
        <v>2171</v>
      </c>
      <c r="E147" s="218" t="s">
        <v>26480</v>
      </c>
    </row>
    <row r="148" spans="1:5" ht="14.25">
      <c r="A148" s="226">
        <v>84</v>
      </c>
      <c r="B148" t="s">
        <v>2304</v>
      </c>
      <c r="C148" t="s">
        <v>2170</v>
      </c>
      <c r="D148" t="s">
        <v>2171</v>
      </c>
      <c r="E148" s="218" t="s">
        <v>26481</v>
      </c>
    </row>
    <row r="149" spans="1:5" ht="14.25">
      <c r="A149" s="226">
        <v>37997</v>
      </c>
      <c r="B149" t="s">
        <v>2305</v>
      </c>
      <c r="C149" t="s">
        <v>2170</v>
      </c>
      <c r="D149" t="s">
        <v>2171</v>
      </c>
      <c r="E149" s="218" t="s">
        <v>26482</v>
      </c>
    </row>
    <row r="150" spans="1:5" ht="14.25">
      <c r="A150" s="226">
        <v>37998</v>
      </c>
      <c r="B150" t="s">
        <v>2306</v>
      </c>
      <c r="C150" t="s">
        <v>2170</v>
      </c>
      <c r="D150" t="s">
        <v>2171</v>
      </c>
      <c r="E150" s="218" t="s">
        <v>26483</v>
      </c>
    </row>
    <row r="151" spans="1:5" ht="14.25">
      <c r="A151" s="226">
        <v>10899</v>
      </c>
      <c r="B151" t="s">
        <v>2307</v>
      </c>
      <c r="C151" t="s">
        <v>2170</v>
      </c>
      <c r="D151" t="s">
        <v>2171</v>
      </c>
      <c r="E151" s="218" t="s">
        <v>26484</v>
      </c>
    </row>
    <row r="152" spans="1:5" ht="14.25">
      <c r="A152" s="226">
        <v>10900</v>
      </c>
      <c r="B152" t="s">
        <v>2308</v>
      </c>
      <c r="C152" t="s">
        <v>2170</v>
      </c>
      <c r="D152" t="s">
        <v>2171</v>
      </c>
      <c r="E152" s="218" t="s">
        <v>26485</v>
      </c>
    </row>
    <row r="153" spans="1:5" ht="14.25">
      <c r="A153" s="226">
        <v>46</v>
      </c>
      <c r="B153" t="s">
        <v>2309</v>
      </c>
      <c r="C153" t="s">
        <v>2170</v>
      </c>
      <c r="D153" t="s">
        <v>2173</v>
      </c>
      <c r="E153" s="218" t="s">
        <v>26486</v>
      </c>
    </row>
    <row r="154" spans="1:5" ht="14.25">
      <c r="A154" s="226">
        <v>51</v>
      </c>
      <c r="B154" t="s">
        <v>2310</v>
      </c>
      <c r="C154" t="s">
        <v>2170</v>
      </c>
      <c r="D154" t="s">
        <v>2173</v>
      </c>
      <c r="E154" s="218" t="s">
        <v>26487</v>
      </c>
    </row>
    <row r="155" spans="1:5" ht="14.25">
      <c r="A155" s="226">
        <v>12863</v>
      </c>
      <c r="B155" t="s">
        <v>2311</v>
      </c>
      <c r="C155" t="s">
        <v>2170</v>
      </c>
      <c r="D155" t="s">
        <v>2173</v>
      </c>
      <c r="E155" s="218" t="s">
        <v>26488</v>
      </c>
    </row>
    <row r="156" spans="1:5" ht="14.25">
      <c r="A156" s="226">
        <v>50</v>
      </c>
      <c r="B156" t="s">
        <v>2312</v>
      </c>
      <c r="C156" t="s">
        <v>2170</v>
      </c>
      <c r="D156" t="s">
        <v>2173</v>
      </c>
      <c r="E156" s="218" t="s">
        <v>26489</v>
      </c>
    </row>
    <row r="157" spans="1:5" ht="14.25">
      <c r="A157" s="226">
        <v>47</v>
      </c>
      <c r="B157" t="s">
        <v>2313</v>
      </c>
      <c r="C157" t="s">
        <v>2170</v>
      </c>
      <c r="D157" t="s">
        <v>2173</v>
      </c>
      <c r="E157" s="218" t="s">
        <v>26490</v>
      </c>
    </row>
    <row r="158" spans="1:5" ht="14.25">
      <c r="A158" s="226">
        <v>48</v>
      </c>
      <c r="B158" t="s">
        <v>2314</v>
      </c>
      <c r="C158" t="s">
        <v>2170</v>
      </c>
      <c r="D158" t="s">
        <v>2173</v>
      </c>
      <c r="E158" s="218" t="s">
        <v>26491</v>
      </c>
    </row>
    <row r="159" spans="1:5" ht="14.25">
      <c r="A159" s="226">
        <v>52</v>
      </c>
      <c r="B159" t="s">
        <v>2315</v>
      </c>
      <c r="C159" t="s">
        <v>2170</v>
      </c>
      <c r="D159" t="s">
        <v>2173</v>
      </c>
      <c r="E159" s="218" t="s">
        <v>26492</v>
      </c>
    </row>
    <row r="160" spans="1:5" ht="14.25">
      <c r="A160" s="226">
        <v>43</v>
      </c>
      <c r="B160" t="s">
        <v>2316</v>
      </c>
      <c r="C160" t="s">
        <v>2170</v>
      </c>
      <c r="D160" t="s">
        <v>2173</v>
      </c>
      <c r="E160" s="218" t="s">
        <v>26493</v>
      </c>
    </row>
    <row r="161" spans="1:5" ht="14.25">
      <c r="A161" s="226">
        <v>4791</v>
      </c>
      <c r="B161" t="s">
        <v>2317</v>
      </c>
      <c r="C161" t="s">
        <v>2185</v>
      </c>
      <c r="D161" t="s">
        <v>2171</v>
      </c>
      <c r="E161" s="218" t="s">
        <v>26494</v>
      </c>
    </row>
    <row r="162" spans="1:5" ht="14.25">
      <c r="A162" s="226">
        <v>157</v>
      </c>
      <c r="B162" t="s">
        <v>2318</v>
      </c>
      <c r="C162" t="s">
        <v>2185</v>
      </c>
      <c r="D162" t="s">
        <v>2171</v>
      </c>
      <c r="E162" s="218" t="s">
        <v>26495</v>
      </c>
    </row>
    <row r="163" spans="1:5" ht="14.25">
      <c r="A163" s="226">
        <v>156</v>
      </c>
      <c r="B163" t="s">
        <v>2319</v>
      </c>
      <c r="C163" t="s">
        <v>2185</v>
      </c>
      <c r="D163" t="s">
        <v>2171</v>
      </c>
      <c r="E163" s="218" t="s">
        <v>26496</v>
      </c>
    </row>
    <row r="164" spans="1:5" ht="14.25">
      <c r="A164" s="226">
        <v>131</v>
      </c>
      <c r="B164" t="s">
        <v>2320</v>
      </c>
      <c r="C164" t="s">
        <v>2185</v>
      </c>
      <c r="D164" t="s">
        <v>2171</v>
      </c>
      <c r="E164" s="218" t="s">
        <v>26497</v>
      </c>
    </row>
    <row r="165" spans="1:5" ht="14.25">
      <c r="A165" s="226">
        <v>39719</v>
      </c>
      <c r="B165" t="s">
        <v>2321</v>
      </c>
      <c r="C165" t="s">
        <v>2234</v>
      </c>
      <c r="D165" t="s">
        <v>2171</v>
      </c>
      <c r="E165" s="218" t="s">
        <v>26498</v>
      </c>
    </row>
    <row r="166" spans="1:5" ht="14.25">
      <c r="A166" s="226">
        <v>21114</v>
      </c>
      <c r="B166" t="s">
        <v>2322</v>
      </c>
      <c r="C166" t="s">
        <v>2170</v>
      </c>
      <c r="D166" t="s">
        <v>2171</v>
      </c>
      <c r="E166" s="218" t="s">
        <v>26499</v>
      </c>
    </row>
    <row r="167" spans="1:5" ht="14.25">
      <c r="A167" s="226">
        <v>119</v>
      </c>
      <c r="B167" t="s">
        <v>2323</v>
      </c>
      <c r="C167" t="s">
        <v>2170</v>
      </c>
      <c r="D167" t="s">
        <v>2177</v>
      </c>
      <c r="E167" s="218" t="s">
        <v>26500</v>
      </c>
    </row>
    <row r="168" spans="1:5" ht="14.25">
      <c r="A168" s="226">
        <v>20080</v>
      </c>
      <c r="B168" t="s">
        <v>2324</v>
      </c>
      <c r="C168" t="s">
        <v>2170</v>
      </c>
      <c r="D168" t="s">
        <v>2171</v>
      </c>
      <c r="E168" s="218" t="s">
        <v>26501</v>
      </c>
    </row>
    <row r="169" spans="1:5" ht="14.25">
      <c r="A169" s="226">
        <v>122</v>
      </c>
      <c r="B169" t="s">
        <v>2325</v>
      </c>
      <c r="C169" t="s">
        <v>2170</v>
      </c>
      <c r="D169" t="s">
        <v>2171</v>
      </c>
      <c r="E169" s="218" t="s">
        <v>26502</v>
      </c>
    </row>
    <row r="170" spans="1:5" ht="14.25">
      <c r="A170" s="226">
        <v>3410</v>
      </c>
      <c r="B170" t="s">
        <v>2326</v>
      </c>
      <c r="C170" t="s">
        <v>2185</v>
      </c>
      <c r="D170" t="s">
        <v>2171</v>
      </c>
      <c r="E170" s="218" t="s">
        <v>26503</v>
      </c>
    </row>
    <row r="171" spans="1:5" ht="14.25">
      <c r="A171" s="226">
        <v>124</v>
      </c>
      <c r="B171" t="s">
        <v>2327</v>
      </c>
      <c r="C171" t="s">
        <v>2234</v>
      </c>
      <c r="D171" t="s">
        <v>2171</v>
      </c>
      <c r="E171" s="218" t="s">
        <v>26504</v>
      </c>
    </row>
    <row r="172" spans="1:5" ht="14.25">
      <c r="A172" s="226">
        <v>7334</v>
      </c>
      <c r="B172" t="s">
        <v>2328</v>
      </c>
      <c r="C172" t="s">
        <v>2234</v>
      </c>
      <c r="D172" t="s">
        <v>2171</v>
      </c>
      <c r="E172" s="218" t="s">
        <v>26505</v>
      </c>
    </row>
    <row r="173" spans="1:5" ht="14.25">
      <c r="A173" s="226">
        <v>123</v>
      </c>
      <c r="B173" t="s">
        <v>2329</v>
      </c>
      <c r="C173" t="s">
        <v>2234</v>
      </c>
      <c r="D173" t="s">
        <v>2177</v>
      </c>
      <c r="E173" s="218" t="s">
        <v>26506</v>
      </c>
    </row>
    <row r="174" spans="1:5" ht="14.25">
      <c r="A174" s="226">
        <v>127</v>
      </c>
      <c r="B174" t="s">
        <v>2330</v>
      </c>
      <c r="C174" t="s">
        <v>2234</v>
      </c>
      <c r="D174" t="s">
        <v>2171</v>
      </c>
      <c r="E174" s="218" t="s">
        <v>26507</v>
      </c>
    </row>
    <row r="175" spans="1:5" ht="14.25">
      <c r="A175" s="226">
        <v>41373</v>
      </c>
      <c r="B175" t="s">
        <v>2331</v>
      </c>
      <c r="C175" t="s">
        <v>2234</v>
      </c>
      <c r="D175" t="s">
        <v>2171</v>
      </c>
      <c r="E175" s="218" t="s">
        <v>26508</v>
      </c>
    </row>
    <row r="176" spans="1:5" ht="14.25">
      <c r="A176" s="226">
        <v>133</v>
      </c>
      <c r="B176" t="s">
        <v>2332</v>
      </c>
      <c r="C176" t="s">
        <v>2234</v>
      </c>
      <c r="D176" t="s">
        <v>2171</v>
      </c>
      <c r="E176" s="218" t="s">
        <v>26509</v>
      </c>
    </row>
    <row r="177" spans="1:5" ht="14.25">
      <c r="A177" s="226">
        <v>43617</v>
      </c>
      <c r="B177" t="s">
        <v>2333</v>
      </c>
      <c r="C177" t="s">
        <v>2234</v>
      </c>
      <c r="D177" t="s">
        <v>2171</v>
      </c>
      <c r="E177" s="218" t="s">
        <v>26510</v>
      </c>
    </row>
    <row r="178" spans="1:5" ht="14.25">
      <c r="A178" s="226">
        <v>132</v>
      </c>
      <c r="B178" t="s">
        <v>2334</v>
      </c>
      <c r="C178" t="s">
        <v>2234</v>
      </c>
      <c r="D178" t="s">
        <v>2171</v>
      </c>
      <c r="E178" s="218" t="s">
        <v>26511</v>
      </c>
    </row>
    <row r="179" spans="1:5" ht="14.25">
      <c r="A179" s="226">
        <v>43618</v>
      </c>
      <c r="B179" t="s">
        <v>2335</v>
      </c>
      <c r="C179" t="s">
        <v>2185</v>
      </c>
      <c r="D179" t="s">
        <v>2171</v>
      </c>
      <c r="E179" s="218" t="s">
        <v>26512</v>
      </c>
    </row>
    <row r="180" spans="1:5" ht="14.25">
      <c r="A180" s="226">
        <v>37476</v>
      </c>
      <c r="B180" t="s">
        <v>26310</v>
      </c>
      <c r="C180" t="s">
        <v>2170</v>
      </c>
      <c r="D180" t="s">
        <v>2171</v>
      </c>
      <c r="E180" s="218" t="s">
        <v>26513</v>
      </c>
    </row>
    <row r="181" spans="1:5" ht="14.25">
      <c r="A181" s="226">
        <v>37478</v>
      </c>
      <c r="B181" t="s">
        <v>26311</v>
      </c>
      <c r="C181" t="s">
        <v>2170</v>
      </c>
      <c r="D181" t="s">
        <v>2171</v>
      </c>
      <c r="E181" s="218" t="s">
        <v>26514</v>
      </c>
    </row>
    <row r="182" spans="1:5" ht="14.25">
      <c r="A182" s="226">
        <v>37477</v>
      </c>
      <c r="B182" t="s">
        <v>26312</v>
      </c>
      <c r="C182" t="s">
        <v>2170</v>
      </c>
      <c r="D182" t="s">
        <v>2171</v>
      </c>
      <c r="E182" s="218" t="s">
        <v>26515</v>
      </c>
    </row>
    <row r="183" spans="1:5" ht="14.25">
      <c r="A183" s="226">
        <v>37479</v>
      </c>
      <c r="B183" t="s">
        <v>26313</v>
      </c>
      <c r="C183" t="s">
        <v>2170</v>
      </c>
      <c r="D183" t="s">
        <v>2171</v>
      </c>
      <c r="E183" s="218" t="s">
        <v>26516</v>
      </c>
    </row>
    <row r="184" spans="1:5" ht="14.25">
      <c r="A184" s="226">
        <v>4319</v>
      </c>
      <c r="B184" t="s">
        <v>2336</v>
      </c>
      <c r="C184" t="s">
        <v>2170</v>
      </c>
      <c r="D184" t="s">
        <v>2171</v>
      </c>
      <c r="E184" s="218" t="s">
        <v>26517</v>
      </c>
    </row>
    <row r="185" spans="1:5" ht="14.25">
      <c r="A185" s="226">
        <v>42409</v>
      </c>
      <c r="B185" t="s">
        <v>2337</v>
      </c>
      <c r="C185" t="s">
        <v>2185</v>
      </c>
      <c r="D185" t="s">
        <v>2171</v>
      </c>
      <c r="E185" s="218" t="s">
        <v>26518</v>
      </c>
    </row>
    <row r="186" spans="1:5" ht="14.25">
      <c r="A186" s="226">
        <v>40553</v>
      </c>
      <c r="B186" t="s">
        <v>2338</v>
      </c>
      <c r="C186" t="s">
        <v>2339</v>
      </c>
      <c r="D186" t="s">
        <v>2173</v>
      </c>
      <c r="E186" s="218" t="s">
        <v>26519</v>
      </c>
    </row>
    <row r="187" spans="1:5" ht="14.25">
      <c r="A187" s="226">
        <v>6114</v>
      </c>
      <c r="B187" t="s">
        <v>2340</v>
      </c>
      <c r="C187" t="s">
        <v>2174</v>
      </c>
      <c r="D187" t="s">
        <v>2171</v>
      </c>
      <c r="E187" s="218" t="s">
        <v>26520</v>
      </c>
    </row>
    <row r="188" spans="1:5" ht="14.25">
      <c r="A188" s="226">
        <v>40912</v>
      </c>
      <c r="B188" t="s">
        <v>2341</v>
      </c>
      <c r="C188" t="s">
        <v>2342</v>
      </c>
      <c r="D188" t="s">
        <v>2171</v>
      </c>
      <c r="E188" s="218" t="s">
        <v>26521</v>
      </c>
    </row>
    <row r="189" spans="1:5" ht="14.25">
      <c r="A189" s="226">
        <v>247</v>
      </c>
      <c r="B189" t="s">
        <v>2343</v>
      </c>
      <c r="C189" t="s">
        <v>2174</v>
      </c>
      <c r="D189" t="s">
        <v>2171</v>
      </c>
      <c r="E189" s="218" t="s">
        <v>26522</v>
      </c>
    </row>
    <row r="190" spans="1:5" ht="14.25">
      <c r="A190" s="226">
        <v>40919</v>
      </c>
      <c r="B190" t="s">
        <v>2344</v>
      </c>
      <c r="C190" t="s">
        <v>2342</v>
      </c>
      <c r="D190" t="s">
        <v>2171</v>
      </c>
      <c r="E190" s="218" t="s">
        <v>26523</v>
      </c>
    </row>
    <row r="191" spans="1:5" ht="14.25">
      <c r="A191" s="226">
        <v>25958</v>
      </c>
      <c r="B191" t="s">
        <v>2345</v>
      </c>
      <c r="C191" t="s">
        <v>2174</v>
      </c>
      <c r="D191" t="s">
        <v>2171</v>
      </c>
      <c r="E191" s="218" t="s">
        <v>26524</v>
      </c>
    </row>
    <row r="192" spans="1:5" ht="14.25">
      <c r="A192" s="226">
        <v>40984</v>
      </c>
      <c r="B192" t="s">
        <v>2346</v>
      </c>
      <c r="C192" t="s">
        <v>2342</v>
      </c>
      <c r="D192" t="s">
        <v>2171</v>
      </c>
      <c r="E192" s="218" t="s">
        <v>26525</v>
      </c>
    </row>
    <row r="193" spans="1:5" ht="14.25">
      <c r="A193" s="226">
        <v>248</v>
      </c>
      <c r="B193" t="s">
        <v>2347</v>
      </c>
      <c r="C193" t="s">
        <v>2174</v>
      </c>
      <c r="D193" t="s">
        <v>2171</v>
      </c>
      <c r="E193" s="218" t="s">
        <v>26526</v>
      </c>
    </row>
    <row r="194" spans="1:5" ht="14.25">
      <c r="A194" s="226">
        <v>41086</v>
      </c>
      <c r="B194" t="s">
        <v>2348</v>
      </c>
      <c r="C194" t="s">
        <v>2342</v>
      </c>
      <c r="D194" t="s">
        <v>2171</v>
      </c>
      <c r="E194" s="218" t="s">
        <v>26527</v>
      </c>
    </row>
    <row r="195" spans="1:5" ht="14.25">
      <c r="A195" s="226">
        <v>34466</v>
      </c>
      <c r="B195" t="s">
        <v>2349</v>
      </c>
      <c r="C195" t="s">
        <v>2174</v>
      </c>
      <c r="D195" t="s">
        <v>2171</v>
      </c>
      <c r="E195" s="218" t="s">
        <v>26528</v>
      </c>
    </row>
    <row r="196" spans="1:5" ht="14.25">
      <c r="A196" s="226">
        <v>41083</v>
      </c>
      <c r="B196" t="s">
        <v>2350</v>
      </c>
      <c r="C196" t="s">
        <v>2342</v>
      </c>
      <c r="D196" t="s">
        <v>2171</v>
      </c>
      <c r="E196" s="218" t="s">
        <v>26529</v>
      </c>
    </row>
    <row r="197" spans="1:5" ht="14.25">
      <c r="A197" s="226">
        <v>252</v>
      </c>
      <c r="B197" t="s">
        <v>2351</v>
      </c>
      <c r="C197" t="s">
        <v>2174</v>
      </c>
      <c r="D197" t="s">
        <v>2171</v>
      </c>
      <c r="E197" s="218" t="s">
        <v>26530</v>
      </c>
    </row>
    <row r="198" spans="1:5" ht="14.25">
      <c r="A198" s="226">
        <v>40909</v>
      </c>
      <c r="B198" t="s">
        <v>2352</v>
      </c>
      <c r="C198" t="s">
        <v>2342</v>
      </c>
      <c r="D198" t="s">
        <v>2171</v>
      </c>
      <c r="E198" s="218" t="s">
        <v>26531</v>
      </c>
    </row>
    <row r="199" spans="1:5" ht="14.25">
      <c r="A199" s="226">
        <v>242</v>
      </c>
      <c r="B199" t="s">
        <v>2353</v>
      </c>
      <c r="C199" t="s">
        <v>2174</v>
      </c>
      <c r="D199" t="s">
        <v>2171</v>
      </c>
      <c r="E199" s="218" t="s">
        <v>26532</v>
      </c>
    </row>
    <row r="200" spans="1:5" ht="14.25">
      <c r="A200" s="226">
        <v>41085</v>
      </c>
      <c r="B200" t="s">
        <v>2354</v>
      </c>
      <c r="C200" t="s">
        <v>2342</v>
      </c>
      <c r="D200" t="s">
        <v>2171</v>
      </c>
      <c r="E200" s="218" t="s">
        <v>26533</v>
      </c>
    </row>
    <row r="201" spans="1:5" ht="14.25">
      <c r="A201" s="226">
        <v>427</v>
      </c>
      <c r="B201" t="s">
        <v>2355</v>
      </c>
      <c r="C201" t="s">
        <v>2170</v>
      </c>
      <c r="D201" t="s">
        <v>2171</v>
      </c>
      <c r="E201" s="218" t="s">
        <v>26534</v>
      </c>
    </row>
    <row r="202" spans="1:5" ht="14.25">
      <c r="A202" s="226">
        <v>417</v>
      </c>
      <c r="B202" t="s">
        <v>2356</v>
      </c>
      <c r="C202" t="s">
        <v>2170</v>
      </c>
      <c r="D202" t="s">
        <v>2171</v>
      </c>
      <c r="E202" s="218" t="s">
        <v>26535</v>
      </c>
    </row>
    <row r="203" spans="1:5" ht="14.25">
      <c r="A203" s="226">
        <v>11273</v>
      </c>
      <c r="B203" t="s">
        <v>2357</v>
      </c>
      <c r="C203" t="s">
        <v>2170</v>
      </c>
      <c r="D203" t="s">
        <v>2171</v>
      </c>
      <c r="E203" s="218" t="s">
        <v>26536</v>
      </c>
    </row>
    <row r="204" spans="1:5" ht="14.25">
      <c r="A204" s="226">
        <v>11272</v>
      </c>
      <c r="B204" t="s">
        <v>2358</v>
      </c>
      <c r="C204" t="s">
        <v>2170</v>
      </c>
      <c r="D204" t="s">
        <v>2171</v>
      </c>
      <c r="E204" s="218" t="s">
        <v>26537</v>
      </c>
    </row>
    <row r="205" spans="1:5" ht="14.25">
      <c r="A205" s="226">
        <v>11275</v>
      </c>
      <c r="B205" t="s">
        <v>2359</v>
      </c>
      <c r="C205" t="s">
        <v>2170</v>
      </c>
      <c r="D205" t="s">
        <v>2171</v>
      </c>
      <c r="E205" s="218" t="s">
        <v>26538</v>
      </c>
    </row>
    <row r="206" spans="1:5" ht="14.25">
      <c r="A206" s="226">
        <v>11274</v>
      </c>
      <c r="B206" t="s">
        <v>2360</v>
      </c>
      <c r="C206" t="s">
        <v>2170</v>
      </c>
      <c r="D206" t="s">
        <v>2171</v>
      </c>
      <c r="E206" s="218" t="s">
        <v>26376</v>
      </c>
    </row>
    <row r="207" spans="1:5" ht="14.25">
      <c r="A207" s="226">
        <v>38470</v>
      </c>
      <c r="B207" t="s">
        <v>2361</v>
      </c>
      <c r="C207" t="s">
        <v>2170</v>
      </c>
      <c r="D207" t="s">
        <v>2177</v>
      </c>
      <c r="E207" s="218" t="s">
        <v>26539</v>
      </c>
    </row>
    <row r="208" spans="1:5" ht="14.25">
      <c r="A208" s="226">
        <v>38547</v>
      </c>
      <c r="B208" t="s">
        <v>2362</v>
      </c>
      <c r="C208" t="s">
        <v>2170</v>
      </c>
      <c r="D208" t="s">
        <v>2171</v>
      </c>
      <c r="E208" s="218" t="s">
        <v>26540</v>
      </c>
    </row>
    <row r="209" spans="1:5" ht="14.25">
      <c r="A209" s="226">
        <v>38469</v>
      </c>
      <c r="B209" t="s">
        <v>2363</v>
      </c>
      <c r="C209" t="s">
        <v>2170</v>
      </c>
      <c r="D209" t="s">
        <v>2171</v>
      </c>
      <c r="E209" s="218" t="s">
        <v>26541</v>
      </c>
    </row>
    <row r="210" spans="1:5" ht="14.25">
      <c r="A210" s="226">
        <v>38467</v>
      </c>
      <c r="B210" t="s">
        <v>2364</v>
      </c>
      <c r="C210" t="s">
        <v>2170</v>
      </c>
      <c r="D210" t="s">
        <v>2171</v>
      </c>
      <c r="E210" s="218" t="s">
        <v>26542</v>
      </c>
    </row>
    <row r="211" spans="1:5" ht="14.25">
      <c r="A211" s="226">
        <v>38468</v>
      </c>
      <c r="B211" t="s">
        <v>2365</v>
      </c>
      <c r="C211" t="s">
        <v>2170</v>
      </c>
      <c r="D211" t="s">
        <v>2171</v>
      </c>
      <c r="E211" s="218" t="s">
        <v>26543</v>
      </c>
    </row>
    <row r="212" spans="1:5" ht="14.25">
      <c r="A212" s="226">
        <v>38471</v>
      </c>
      <c r="B212" t="s">
        <v>2366</v>
      </c>
      <c r="C212" t="s">
        <v>2170</v>
      </c>
      <c r="D212" t="s">
        <v>2171</v>
      </c>
      <c r="E212" s="218" t="s">
        <v>26544</v>
      </c>
    </row>
    <row r="213" spans="1:5" ht="14.25">
      <c r="A213" s="226">
        <v>37370</v>
      </c>
      <c r="B213" t="s">
        <v>2367</v>
      </c>
      <c r="C213" t="s">
        <v>2174</v>
      </c>
      <c r="D213" t="s">
        <v>2177</v>
      </c>
      <c r="E213" s="218" t="s">
        <v>26545</v>
      </c>
    </row>
    <row r="214" spans="1:5" ht="14.25">
      <c r="A214" s="226">
        <v>40862</v>
      </c>
      <c r="B214" t="s">
        <v>2368</v>
      </c>
      <c r="C214" t="s">
        <v>2342</v>
      </c>
      <c r="D214" t="s">
        <v>2177</v>
      </c>
      <c r="E214" s="218" t="s">
        <v>26546</v>
      </c>
    </row>
    <row r="215" spans="1:5" ht="14.25">
      <c r="A215" s="226">
        <v>10658</v>
      </c>
      <c r="B215" t="s">
        <v>2369</v>
      </c>
      <c r="C215" t="s">
        <v>2170</v>
      </c>
      <c r="D215" t="s">
        <v>2173</v>
      </c>
      <c r="E215" s="218" t="s">
        <v>26547</v>
      </c>
    </row>
    <row r="216" spans="1:5" ht="14.25">
      <c r="A216" s="226">
        <v>253</v>
      </c>
      <c r="B216" t="s">
        <v>2370</v>
      </c>
      <c r="C216" t="s">
        <v>2174</v>
      </c>
      <c r="D216" t="s">
        <v>2177</v>
      </c>
      <c r="E216" s="218" t="s">
        <v>26548</v>
      </c>
    </row>
    <row r="217" spans="1:5" ht="14.25">
      <c r="A217" s="226">
        <v>40809</v>
      </c>
      <c r="B217" t="s">
        <v>2371</v>
      </c>
      <c r="C217" t="s">
        <v>2342</v>
      </c>
      <c r="D217" t="s">
        <v>2171</v>
      </c>
      <c r="E217" s="218" t="s">
        <v>26549</v>
      </c>
    </row>
    <row r="218" spans="1:5" ht="14.25">
      <c r="A218" s="226">
        <v>42428</v>
      </c>
      <c r="B218" t="s">
        <v>2372</v>
      </c>
      <c r="C218" t="s">
        <v>2170</v>
      </c>
      <c r="D218" t="s">
        <v>2173</v>
      </c>
      <c r="E218" s="218" t="s">
        <v>26550</v>
      </c>
    </row>
    <row r="219" spans="1:5" ht="14.25">
      <c r="A219" s="226">
        <v>583</v>
      </c>
      <c r="B219" t="s">
        <v>2373</v>
      </c>
      <c r="C219" t="s">
        <v>2185</v>
      </c>
      <c r="D219" t="s">
        <v>2173</v>
      </c>
      <c r="E219" s="218" t="s">
        <v>26551</v>
      </c>
    </row>
    <row r="220" spans="1:5" ht="14.25">
      <c r="A220" s="226">
        <v>299</v>
      </c>
      <c r="B220" t="s">
        <v>2374</v>
      </c>
      <c r="C220" t="s">
        <v>2170</v>
      </c>
      <c r="D220" t="s">
        <v>2171</v>
      </c>
      <c r="E220" s="218" t="s">
        <v>26552</v>
      </c>
    </row>
    <row r="221" spans="1:5" ht="14.25">
      <c r="A221" s="226">
        <v>298</v>
      </c>
      <c r="B221" t="s">
        <v>2375</v>
      </c>
      <c r="C221" t="s">
        <v>2170</v>
      </c>
      <c r="D221" t="s">
        <v>2171</v>
      </c>
      <c r="E221" s="218" t="s">
        <v>26535</v>
      </c>
    </row>
    <row r="222" spans="1:5" ht="14.25">
      <c r="A222" s="226">
        <v>295</v>
      </c>
      <c r="B222" t="s">
        <v>2376</v>
      </c>
      <c r="C222" t="s">
        <v>2170</v>
      </c>
      <c r="D222" t="s">
        <v>2171</v>
      </c>
      <c r="E222" s="218" t="s">
        <v>26553</v>
      </c>
    </row>
    <row r="223" spans="1:5" ht="14.25">
      <c r="A223" s="226">
        <v>296</v>
      </c>
      <c r="B223" t="s">
        <v>2377</v>
      </c>
      <c r="C223" t="s">
        <v>2170</v>
      </c>
      <c r="D223" t="s">
        <v>2171</v>
      </c>
      <c r="E223" s="218" t="s">
        <v>26554</v>
      </c>
    </row>
    <row r="224" spans="1:5" ht="14.25">
      <c r="A224" s="226">
        <v>297</v>
      </c>
      <c r="B224" t="s">
        <v>2378</v>
      </c>
      <c r="C224" t="s">
        <v>2170</v>
      </c>
      <c r="D224" t="s">
        <v>2171</v>
      </c>
      <c r="E224" s="218" t="s">
        <v>26555</v>
      </c>
    </row>
    <row r="225" spans="1:5" ht="14.25">
      <c r="A225" s="226">
        <v>301</v>
      </c>
      <c r="B225" t="s">
        <v>2379</v>
      </c>
      <c r="C225" t="s">
        <v>2170</v>
      </c>
      <c r="D225" t="s">
        <v>2177</v>
      </c>
      <c r="E225" s="218" t="s">
        <v>26556</v>
      </c>
    </row>
    <row r="226" spans="1:5" ht="14.25">
      <c r="A226" s="226">
        <v>300</v>
      </c>
      <c r="B226" t="s">
        <v>2380</v>
      </c>
      <c r="C226" t="s">
        <v>2170</v>
      </c>
      <c r="D226" t="s">
        <v>2171</v>
      </c>
      <c r="E226" s="218" t="s">
        <v>26424</v>
      </c>
    </row>
    <row r="227" spans="1:5" ht="14.25">
      <c r="A227" s="226">
        <v>20084</v>
      </c>
      <c r="B227" t="s">
        <v>2381</v>
      </c>
      <c r="C227" t="s">
        <v>2170</v>
      </c>
      <c r="D227" t="s">
        <v>2171</v>
      </c>
      <c r="E227" s="218" t="s">
        <v>26553</v>
      </c>
    </row>
    <row r="228" spans="1:5" ht="14.25">
      <c r="A228" s="226">
        <v>20085</v>
      </c>
      <c r="B228" t="s">
        <v>2382</v>
      </c>
      <c r="C228" t="s">
        <v>2170</v>
      </c>
      <c r="D228" t="s">
        <v>2171</v>
      </c>
      <c r="E228" s="218" t="s">
        <v>26557</v>
      </c>
    </row>
    <row r="229" spans="1:5" ht="14.25">
      <c r="A229" s="226">
        <v>311</v>
      </c>
      <c r="B229" t="s">
        <v>2383</v>
      </c>
      <c r="C229" t="s">
        <v>2170</v>
      </c>
      <c r="D229" t="s">
        <v>2171</v>
      </c>
      <c r="E229" s="218" t="s">
        <v>26558</v>
      </c>
    </row>
    <row r="230" spans="1:5" ht="14.25">
      <c r="A230" s="226">
        <v>318</v>
      </c>
      <c r="B230" t="s">
        <v>2384</v>
      </c>
      <c r="C230" t="s">
        <v>2170</v>
      </c>
      <c r="D230" t="s">
        <v>2171</v>
      </c>
      <c r="E230" s="218" t="s">
        <v>26559</v>
      </c>
    </row>
    <row r="231" spans="1:5" ht="14.25">
      <c r="A231" s="226">
        <v>319</v>
      </c>
      <c r="B231" t="s">
        <v>2385</v>
      </c>
      <c r="C231" t="s">
        <v>2170</v>
      </c>
      <c r="D231" t="s">
        <v>2171</v>
      </c>
      <c r="E231" s="218" t="s">
        <v>26560</v>
      </c>
    </row>
    <row r="232" spans="1:5" ht="14.25">
      <c r="A232" s="226">
        <v>320</v>
      </c>
      <c r="B232" t="s">
        <v>2386</v>
      </c>
      <c r="C232" t="s">
        <v>2170</v>
      </c>
      <c r="D232" t="s">
        <v>2171</v>
      </c>
      <c r="E232" s="218" t="s">
        <v>26561</v>
      </c>
    </row>
    <row r="233" spans="1:5" ht="14.25">
      <c r="A233" s="226">
        <v>314</v>
      </c>
      <c r="B233" t="s">
        <v>2387</v>
      </c>
      <c r="C233" t="s">
        <v>2170</v>
      </c>
      <c r="D233" t="s">
        <v>2171</v>
      </c>
      <c r="E233" s="218" t="s">
        <v>26562</v>
      </c>
    </row>
    <row r="234" spans="1:5" ht="14.25">
      <c r="A234" s="226">
        <v>303</v>
      </c>
      <c r="B234" t="s">
        <v>2388</v>
      </c>
      <c r="C234" t="s">
        <v>2170</v>
      </c>
      <c r="D234" t="s">
        <v>2171</v>
      </c>
      <c r="E234" s="218" t="s">
        <v>26563</v>
      </c>
    </row>
    <row r="235" spans="1:5" ht="14.25">
      <c r="A235" s="226">
        <v>305</v>
      </c>
      <c r="B235" t="s">
        <v>2389</v>
      </c>
      <c r="C235" t="s">
        <v>2170</v>
      </c>
      <c r="D235" t="s">
        <v>2171</v>
      </c>
      <c r="E235" s="218" t="s">
        <v>26564</v>
      </c>
    </row>
    <row r="236" spans="1:5" ht="14.25">
      <c r="A236" s="226">
        <v>306</v>
      </c>
      <c r="B236" t="s">
        <v>2390</v>
      </c>
      <c r="C236" t="s">
        <v>2170</v>
      </c>
      <c r="D236" t="s">
        <v>2171</v>
      </c>
      <c r="E236" s="218" t="s">
        <v>26565</v>
      </c>
    </row>
    <row r="237" spans="1:5" ht="14.25">
      <c r="A237" s="226">
        <v>307</v>
      </c>
      <c r="B237" t="s">
        <v>2391</v>
      </c>
      <c r="C237" t="s">
        <v>2170</v>
      </c>
      <c r="D237" t="s">
        <v>2171</v>
      </c>
      <c r="E237" s="218" t="s">
        <v>26566</v>
      </c>
    </row>
    <row r="238" spans="1:5" ht="14.25">
      <c r="A238" s="226">
        <v>309</v>
      </c>
      <c r="B238" t="s">
        <v>2392</v>
      </c>
      <c r="C238" t="s">
        <v>2170</v>
      </c>
      <c r="D238" t="s">
        <v>2171</v>
      </c>
      <c r="E238" s="218" t="s">
        <v>26567</v>
      </c>
    </row>
    <row r="239" spans="1:5" ht="14.25">
      <c r="A239" s="226">
        <v>310</v>
      </c>
      <c r="B239" t="s">
        <v>2393</v>
      </c>
      <c r="C239" t="s">
        <v>2170</v>
      </c>
      <c r="D239" t="s">
        <v>2171</v>
      </c>
      <c r="E239" s="218" t="s">
        <v>26568</v>
      </c>
    </row>
    <row r="240" spans="1:5" ht="14.25">
      <c r="A240" s="226">
        <v>328</v>
      </c>
      <c r="B240" t="s">
        <v>2394</v>
      </c>
      <c r="C240" t="s">
        <v>2170</v>
      </c>
      <c r="D240" t="s">
        <v>2171</v>
      </c>
      <c r="E240" s="218" t="s">
        <v>26569</v>
      </c>
    </row>
    <row r="241" spans="1:5" ht="14.25">
      <c r="A241" s="226">
        <v>325</v>
      </c>
      <c r="B241" t="s">
        <v>2395</v>
      </c>
      <c r="C241" t="s">
        <v>2170</v>
      </c>
      <c r="D241" t="s">
        <v>2171</v>
      </c>
      <c r="E241" s="218" t="s">
        <v>26570</v>
      </c>
    </row>
    <row r="242" spans="1:5" ht="14.25">
      <c r="A242" s="226">
        <v>20326</v>
      </c>
      <c r="B242" t="s">
        <v>2396</v>
      </c>
      <c r="C242" t="s">
        <v>2170</v>
      </c>
      <c r="D242" t="s">
        <v>2171</v>
      </c>
      <c r="E242" s="218" t="s">
        <v>26571</v>
      </c>
    </row>
    <row r="243" spans="1:5" ht="14.25">
      <c r="A243" s="226">
        <v>329</v>
      </c>
      <c r="B243" t="s">
        <v>2397</v>
      </c>
      <c r="C243" t="s">
        <v>2170</v>
      </c>
      <c r="D243" t="s">
        <v>2171</v>
      </c>
      <c r="E243" s="218" t="s">
        <v>26572</v>
      </c>
    </row>
    <row r="244" spans="1:5" ht="14.25">
      <c r="A244" s="226">
        <v>308</v>
      </c>
      <c r="B244" t="s">
        <v>2398</v>
      </c>
      <c r="C244" t="s">
        <v>2170</v>
      </c>
      <c r="D244" t="s">
        <v>2171</v>
      </c>
      <c r="E244" s="218" t="s">
        <v>26573</v>
      </c>
    </row>
    <row r="245" spans="1:5" ht="14.25">
      <c r="A245" s="226">
        <v>39642</v>
      </c>
      <c r="B245" t="s">
        <v>2399</v>
      </c>
      <c r="C245" t="s">
        <v>2170</v>
      </c>
      <c r="D245" t="s">
        <v>2171</v>
      </c>
      <c r="E245" s="218" t="s">
        <v>26574</v>
      </c>
    </row>
    <row r="246" spans="1:5" ht="14.25">
      <c r="A246" s="226">
        <v>39641</v>
      </c>
      <c r="B246" t="s">
        <v>2400</v>
      </c>
      <c r="C246" t="s">
        <v>2170</v>
      </c>
      <c r="D246" t="s">
        <v>2171</v>
      </c>
      <c r="E246" s="218" t="s">
        <v>26575</v>
      </c>
    </row>
    <row r="247" spans="1:5" ht="14.25">
      <c r="A247" s="226">
        <v>39643</v>
      </c>
      <c r="B247" t="s">
        <v>2401</v>
      </c>
      <c r="C247" t="s">
        <v>2170</v>
      </c>
      <c r="D247" t="s">
        <v>2171</v>
      </c>
      <c r="E247" s="218" t="s">
        <v>26576</v>
      </c>
    </row>
    <row r="248" spans="1:5" ht="14.25">
      <c r="A248" s="226">
        <v>39644</v>
      </c>
      <c r="B248" t="s">
        <v>2402</v>
      </c>
      <c r="C248" t="s">
        <v>2170</v>
      </c>
      <c r="D248" t="s">
        <v>2171</v>
      </c>
      <c r="E248" s="218" t="s">
        <v>26577</v>
      </c>
    </row>
    <row r="249" spans="1:5" ht="14.25">
      <c r="A249" s="226">
        <v>39645</v>
      </c>
      <c r="B249" t="s">
        <v>2403</v>
      </c>
      <c r="C249" t="s">
        <v>2170</v>
      </c>
      <c r="D249" t="s">
        <v>2171</v>
      </c>
      <c r="E249" s="218" t="s">
        <v>26578</v>
      </c>
    </row>
    <row r="250" spans="1:5" ht="14.25">
      <c r="A250" s="226">
        <v>41610</v>
      </c>
      <c r="B250" t="s">
        <v>24281</v>
      </c>
      <c r="C250" t="s">
        <v>2170</v>
      </c>
      <c r="D250" t="s">
        <v>2171</v>
      </c>
      <c r="E250" s="218" t="s">
        <v>26579</v>
      </c>
    </row>
    <row r="251" spans="1:5" ht="14.25">
      <c r="A251" s="226">
        <v>41611</v>
      </c>
      <c r="B251" t="s">
        <v>24282</v>
      </c>
      <c r="C251" t="s">
        <v>2170</v>
      </c>
      <c r="D251" t="s">
        <v>2171</v>
      </c>
      <c r="E251" s="218" t="s">
        <v>26580</v>
      </c>
    </row>
    <row r="252" spans="1:5" ht="14.25">
      <c r="A252" s="226">
        <v>41612</v>
      </c>
      <c r="B252" t="s">
        <v>24283</v>
      </c>
      <c r="C252" t="s">
        <v>2170</v>
      </c>
      <c r="D252" t="s">
        <v>2171</v>
      </c>
      <c r="E252" s="218" t="s">
        <v>26581</v>
      </c>
    </row>
    <row r="253" spans="1:5" ht="14.25">
      <c r="A253" s="226">
        <v>41637</v>
      </c>
      <c r="B253" t="s">
        <v>24284</v>
      </c>
      <c r="C253" t="s">
        <v>2170</v>
      </c>
      <c r="D253" t="s">
        <v>2171</v>
      </c>
      <c r="E253" s="218" t="s">
        <v>26582</v>
      </c>
    </row>
    <row r="254" spans="1:5" ht="14.25">
      <c r="A254" s="226">
        <v>41638</v>
      </c>
      <c r="B254" t="s">
        <v>24285</v>
      </c>
      <c r="C254" t="s">
        <v>2170</v>
      </c>
      <c r="D254" t="s">
        <v>2171</v>
      </c>
      <c r="E254" s="218" t="s">
        <v>26583</v>
      </c>
    </row>
    <row r="255" spans="1:5" ht="14.25">
      <c r="A255" s="226">
        <v>41639</v>
      </c>
      <c r="B255" t="s">
        <v>24286</v>
      </c>
      <c r="C255" t="s">
        <v>2170</v>
      </c>
      <c r="D255" t="s">
        <v>2171</v>
      </c>
      <c r="E255" s="218" t="s">
        <v>26584</v>
      </c>
    </row>
    <row r="256" spans="1:5" ht="14.25">
      <c r="A256" s="226">
        <v>11789</v>
      </c>
      <c r="B256" t="s">
        <v>2404</v>
      </c>
      <c r="C256" t="s">
        <v>2170</v>
      </c>
      <c r="D256" t="s">
        <v>2171</v>
      </c>
      <c r="E256" s="218" t="s">
        <v>26585</v>
      </c>
    </row>
    <row r="257" spans="1:5" ht="14.25">
      <c r="A257" s="226">
        <v>20975</v>
      </c>
      <c r="B257" t="s">
        <v>2405</v>
      </c>
      <c r="C257" t="s">
        <v>2170</v>
      </c>
      <c r="D257" t="s">
        <v>2171</v>
      </c>
      <c r="E257" s="218" t="s">
        <v>26586</v>
      </c>
    </row>
    <row r="258" spans="1:5" ht="14.25">
      <c r="A258" s="226">
        <v>20976</v>
      </c>
      <c r="B258" t="s">
        <v>2406</v>
      </c>
      <c r="C258" t="s">
        <v>2170</v>
      </c>
      <c r="D258" t="s">
        <v>2171</v>
      </c>
      <c r="E258" s="218" t="s">
        <v>26587</v>
      </c>
    </row>
    <row r="259" spans="1:5" ht="14.25">
      <c r="A259" s="226">
        <v>40340</v>
      </c>
      <c r="B259" t="s">
        <v>2407</v>
      </c>
      <c r="C259" t="s">
        <v>2170</v>
      </c>
      <c r="D259" t="s">
        <v>2171</v>
      </c>
      <c r="E259" s="218" t="s">
        <v>26588</v>
      </c>
    </row>
    <row r="260" spans="1:5" ht="14.25">
      <c r="A260" s="226">
        <v>40341</v>
      </c>
      <c r="B260" t="s">
        <v>2408</v>
      </c>
      <c r="C260" t="s">
        <v>2170</v>
      </c>
      <c r="D260" t="s">
        <v>2171</v>
      </c>
      <c r="E260" s="218" t="s">
        <v>26589</v>
      </c>
    </row>
    <row r="261" spans="1:5" ht="14.25">
      <c r="A261" s="226">
        <v>40342</v>
      </c>
      <c r="B261" t="s">
        <v>2409</v>
      </c>
      <c r="C261" t="s">
        <v>2170</v>
      </c>
      <c r="D261" t="s">
        <v>2171</v>
      </c>
      <c r="E261" s="218" t="s">
        <v>26590</v>
      </c>
    </row>
    <row r="262" spans="1:5" ht="14.25">
      <c r="A262" s="226">
        <v>40343</v>
      </c>
      <c r="B262" t="s">
        <v>2410</v>
      </c>
      <c r="C262" t="s">
        <v>2170</v>
      </c>
      <c r="D262" t="s">
        <v>2171</v>
      </c>
      <c r="E262" s="218" t="s">
        <v>26591</v>
      </c>
    </row>
    <row r="263" spans="1:5" ht="14.25">
      <c r="A263" s="226">
        <v>40344</v>
      </c>
      <c r="B263" t="s">
        <v>2411</v>
      </c>
      <c r="C263" t="s">
        <v>2170</v>
      </c>
      <c r="D263" t="s">
        <v>2171</v>
      </c>
      <c r="E263" s="218" t="s">
        <v>26592</v>
      </c>
    </row>
    <row r="264" spans="1:5" ht="14.25">
      <c r="A264" s="226">
        <v>40345</v>
      </c>
      <c r="B264" t="s">
        <v>2412</v>
      </c>
      <c r="C264" t="s">
        <v>2170</v>
      </c>
      <c r="D264" t="s">
        <v>2171</v>
      </c>
      <c r="E264" s="218" t="s">
        <v>26593</v>
      </c>
    </row>
    <row r="265" spans="1:5" ht="14.25">
      <c r="A265" s="226">
        <v>40346</v>
      </c>
      <c r="B265" t="s">
        <v>2413</v>
      </c>
      <c r="C265" t="s">
        <v>2170</v>
      </c>
      <c r="D265" t="s">
        <v>2171</v>
      </c>
      <c r="E265" s="218" t="s">
        <v>26594</v>
      </c>
    </row>
    <row r="266" spans="1:5" ht="14.25">
      <c r="A266" s="226">
        <v>40347</v>
      </c>
      <c r="B266" t="s">
        <v>2414</v>
      </c>
      <c r="C266" t="s">
        <v>2170</v>
      </c>
      <c r="D266" t="s">
        <v>2171</v>
      </c>
      <c r="E266" s="218" t="s">
        <v>26595</v>
      </c>
    </row>
    <row r="267" spans="1:5" ht="14.25">
      <c r="A267" s="226">
        <v>38840</v>
      </c>
      <c r="B267" t="s">
        <v>2415</v>
      </c>
      <c r="C267" t="s">
        <v>2170</v>
      </c>
      <c r="D267" t="s">
        <v>2173</v>
      </c>
      <c r="E267" s="218" t="s">
        <v>26596</v>
      </c>
    </row>
    <row r="268" spans="1:5" ht="14.25">
      <c r="A268" s="226">
        <v>38841</v>
      </c>
      <c r="B268" t="s">
        <v>2416</v>
      </c>
      <c r="C268" t="s">
        <v>2170</v>
      </c>
      <c r="D268" t="s">
        <v>2173</v>
      </c>
      <c r="E268" s="218" t="s">
        <v>26597</v>
      </c>
    </row>
    <row r="269" spans="1:5" ht="14.25">
      <c r="A269" s="226">
        <v>38842</v>
      </c>
      <c r="B269" t="s">
        <v>2417</v>
      </c>
      <c r="C269" t="s">
        <v>2170</v>
      </c>
      <c r="D269" t="s">
        <v>2173</v>
      </c>
      <c r="E269" s="218" t="s">
        <v>26598</v>
      </c>
    </row>
    <row r="270" spans="1:5" ht="14.25">
      <c r="A270" s="226">
        <v>38843</v>
      </c>
      <c r="B270" t="s">
        <v>2418</v>
      </c>
      <c r="C270" t="s">
        <v>2170</v>
      </c>
      <c r="D270" t="s">
        <v>2173</v>
      </c>
      <c r="E270" s="218" t="s">
        <v>26599</v>
      </c>
    </row>
    <row r="271" spans="1:5" ht="14.25">
      <c r="A271" s="226">
        <v>43424</v>
      </c>
      <c r="B271" t="s">
        <v>24287</v>
      </c>
      <c r="C271" t="s">
        <v>2170</v>
      </c>
      <c r="D271" t="s">
        <v>2171</v>
      </c>
      <c r="E271" s="218" t="s">
        <v>26600</v>
      </c>
    </row>
    <row r="272" spans="1:5" ht="14.25">
      <c r="A272" s="226">
        <v>43426</v>
      </c>
      <c r="B272" t="s">
        <v>24288</v>
      </c>
      <c r="C272" t="s">
        <v>2170</v>
      </c>
      <c r="D272" t="s">
        <v>2171</v>
      </c>
      <c r="E272" s="218" t="s">
        <v>26601</v>
      </c>
    </row>
    <row r="273" spans="1:5" ht="14.25">
      <c r="A273" s="226">
        <v>12565</v>
      </c>
      <c r="B273" t="s">
        <v>24289</v>
      </c>
      <c r="C273" t="s">
        <v>2170</v>
      </c>
      <c r="D273" t="s">
        <v>2171</v>
      </c>
      <c r="E273" s="218" t="s">
        <v>26602</v>
      </c>
    </row>
    <row r="274" spans="1:5" ht="14.25">
      <c r="A274" s="226">
        <v>12567</v>
      </c>
      <c r="B274" t="s">
        <v>24290</v>
      </c>
      <c r="C274" t="s">
        <v>2170</v>
      </c>
      <c r="D274" t="s">
        <v>2171</v>
      </c>
      <c r="E274" s="218" t="s">
        <v>26603</v>
      </c>
    </row>
    <row r="275" spans="1:5" ht="14.25">
      <c r="A275" s="226">
        <v>12568</v>
      </c>
      <c r="B275" t="s">
        <v>24291</v>
      </c>
      <c r="C275" t="s">
        <v>2170</v>
      </c>
      <c r="D275" t="s">
        <v>2171</v>
      </c>
      <c r="E275" s="218" t="s">
        <v>26604</v>
      </c>
    </row>
    <row r="276" spans="1:5" ht="14.25">
      <c r="A276" s="226">
        <v>43441</v>
      </c>
      <c r="B276" t="s">
        <v>24292</v>
      </c>
      <c r="C276" t="s">
        <v>2170</v>
      </c>
      <c r="D276" t="s">
        <v>2171</v>
      </c>
      <c r="E276" s="218" t="s">
        <v>26605</v>
      </c>
    </row>
    <row r="277" spans="1:5" ht="14.25">
      <c r="A277" s="226">
        <v>43423</v>
      </c>
      <c r="B277" t="s">
        <v>24293</v>
      </c>
      <c r="C277" t="s">
        <v>2170</v>
      </c>
      <c r="D277" t="s">
        <v>2171</v>
      </c>
      <c r="E277" s="218" t="s">
        <v>26606</v>
      </c>
    </row>
    <row r="278" spans="1:5" ht="14.25">
      <c r="A278" s="226">
        <v>12532</v>
      </c>
      <c r="B278" t="s">
        <v>24294</v>
      </c>
      <c r="C278" t="s">
        <v>2170</v>
      </c>
      <c r="D278" t="s">
        <v>2171</v>
      </c>
      <c r="E278" s="218" t="s">
        <v>26607</v>
      </c>
    </row>
    <row r="279" spans="1:5" ht="14.25">
      <c r="A279" s="226">
        <v>43444</v>
      </c>
      <c r="B279" t="s">
        <v>24295</v>
      </c>
      <c r="C279" t="s">
        <v>2170</v>
      </c>
      <c r="D279" t="s">
        <v>2171</v>
      </c>
      <c r="E279" s="218" t="s">
        <v>26608</v>
      </c>
    </row>
    <row r="280" spans="1:5" ht="14.25">
      <c r="A280" s="226">
        <v>12551</v>
      </c>
      <c r="B280" t="s">
        <v>24296</v>
      </c>
      <c r="C280" t="s">
        <v>2170</v>
      </c>
      <c r="D280" t="s">
        <v>2171</v>
      </c>
      <c r="E280" s="218" t="s">
        <v>26609</v>
      </c>
    </row>
    <row r="281" spans="1:5" ht="14.25">
      <c r="A281" s="226">
        <v>43442</v>
      </c>
      <c r="B281" t="s">
        <v>24297</v>
      </c>
      <c r="C281" t="s">
        <v>2170</v>
      </c>
      <c r="D281" t="s">
        <v>2171</v>
      </c>
      <c r="E281" s="218" t="s">
        <v>26610</v>
      </c>
    </row>
    <row r="282" spans="1:5" ht="14.25">
      <c r="A282" s="226">
        <v>43443</v>
      </c>
      <c r="B282" t="s">
        <v>24298</v>
      </c>
      <c r="C282" t="s">
        <v>2170</v>
      </c>
      <c r="D282" t="s">
        <v>2171</v>
      </c>
      <c r="E282" s="218" t="s">
        <v>26611</v>
      </c>
    </row>
    <row r="283" spans="1:5" ht="14.25">
      <c r="A283" s="226">
        <v>12544</v>
      </c>
      <c r="B283" t="s">
        <v>24299</v>
      </c>
      <c r="C283" t="s">
        <v>2170</v>
      </c>
      <c r="D283" t="s">
        <v>2171</v>
      </c>
      <c r="E283" s="218" t="s">
        <v>26612</v>
      </c>
    </row>
    <row r="284" spans="1:5" ht="14.25">
      <c r="A284" s="226">
        <v>12547</v>
      </c>
      <c r="B284" t="s">
        <v>24300</v>
      </c>
      <c r="C284" t="s">
        <v>2170</v>
      </c>
      <c r="D284" t="s">
        <v>2171</v>
      </c>
      <c r="E284" s="218" t="s">
        <v>26613</v>
      </c>
    </row>
    <row r="285" spans="1:5" ht="14.25">
      <c r="A285" s="226">
        <v>43445</v>
      </c>
      <c r="B285" t="s">
        <v>24301</v>
      </c>
      <c r="C285" t="s">
        <v>2170</v>
      </c>
      <c r="D285" t="s">
        <v>2171</v>
      </c>
      <c r="E285" s="218" t="s">
        <v>26614</v>
      </c>
    </row>
    <row r="286" spans="1:5" ht="14.25">
      <c r="A286" s="226">
        <v>12563</v>
      </c>
      <c r="B286" t="s">
        <v>24302</v>
      </c>
      <c r="C286" t="s">
        <v>2170</v>
      </c>
      <c r="D286" t="s">
        <v>2171</v>
      </c>
      <c r="E286" s="218" t="s">
        <v>26615</v>
      </c>
    </row>
    <row r="287" spans="1:5" ht="14.25">
      <c r="A287" s="226">
        <v>43425</v>
      </c>
      <c r="B287" t="s">
        <v>24303</v>
      </c>
      <c r="C287" t="s">
        <v>2170</v>
      </c>
      <c r="D287" t="s">
        <v>2171</v>
      </c>
      <c r="E287" s="218" t="s">
        <v>26616</v>
      </c>
    </row>
    <row r="288" spans="1:5" ht="14.25">
      <c r="A288" s="226">
        <v>43446</v>
      </c>
      <c r="B288" t="s">
        <v>24304</v>
      </c>
      <c r="C288" t="s">
        <v>2170</v>
      </c>
      <c r="D288" t="s">
        <v>2171</v>
      </c>
      <c r="E288" s="218" t="s">
        <v>26617</v>
      </c>
    </row>
    <row r="289" spans="1:5" ht="14.25">
      <c r="A289" s="226">
        <v>43447</v>
      </c>
      <c r="B289" t="s">
        <v>24305</v>
      </c>
      <c r="C289" t="s">
        <v>2170</v>
      </c>
      <c r="D289" t="s">
        <v>2171</v>
      </c>
      <c r="E289" s="218" t="s">
        <v>26618</v>
      </c>
    </row>
    <row r="290" spans="1:5" ht="14.25">
      <c r="A290" s="226">
        <v>43448</v>
      </c>
      <c r="B290" t="s">
        <v>24306</v>
      </c>
      <c r="C290" t="s">
        <v>2170</v>
      </c>
      <c r="D290" t="s">
        <v>2171</v>
      </c>
      <c r="E290" s="218" t="s">
        <v>26619</v>
      </c>
    </row>
    <row r="291" spans="1:5" ht="14.25">
      <c r="A291" s="226">
        <v>13761</v>
      </c>
      <c r="B291" t="s">
        <v>2419</v>
      </c>
      <c r="C291" t="s">
        <v>2170</v>
      </c>
      <c r="D291" t="s">
        <v>2171</v>
      </c>
      <c r="E291" s="218" t="s">
        <v>26620</v>
      </c>
    </row>
    <row r="292" spans="1:5" ht="14.25">
      <c r="A292" s="226">
        <v>12888</v>
      </c>
      <c r="B292" t="s">
        <v>2420</v>
      </c>
      <c r="C292" t="s">
        <v>2421</v>
      </c>
      <c r="D292" t="s">
        <v>2173</v>
      </c>
      <c r="E292" s="218" t="s">
        <v>26621</v>
      </c>
    </row>
    <row r="293" spans="1:5" ht="14.25">
      <c r="A293" s="226">
        <v>12889</v>
      </c>
      <c r="B293" t="s">
        <v>2422</v>
      </c>
      <c r="C293" t="s">
        <v>2421</v>
      </c>
      <c r="D293" t="s">
        <v>2173</v>
      </c>
      <c r="E293" s="218" t="s">
        <v>26622</v>
      </c>
    </row>
    <row r="294" spans="1:5" ht="14.25">
      <c r="A294" s="226">
        <v>4814</v>
      </c>
      <c r="B294" t="s">
        <v>2423</v>
      </c>
      <c r="C294" t="s">
        <v>2170</v>
      </c>
      <c r="D294" t="s">
        <v>2171</v>
      </c>
      <c r="E294" s="218" t="s">
        <v>26623</v>
      </c>
    </row>
    <row r="295" spans="1:5" ht="14.25">
      <c r="A295" s="226">
        <v>25967</v>
      </c>
      <c r="B295" t="s">
        <v>2424</v>
      </c>
      <c r="C295" t="s">
        <v>2170</v>
      </c>
      <c r="D295" t="s">
        <v>2173</v>
      </c>
      <c r="E295" s="218" t="s">
        <v>26624</v>
      </c>
    </row>
    <row r="296" spans="1:5" ht="14.25">
      <c r="A296" s="226">
        <v>6122</v>
      </c>
      <c r="B296" t="s">
        <v>2425</v>
      </c>
      <c r="C296" t="s">
        <v>2174</v>
      </c>
      <c r="D296" t="s">
        <v>2171</v>
      </c>
      <c r="E296" s="218" t="s">
        <v>26625</v>
      </c>
    </row>
    <row r="297" spans="1:5" ht="14.25">
      <c r="A297" s="226">
        <v>40810</v>
      </c>
      <c r="B297" t="s">
        <v>2426</v>
      </c>
      <c r="C297" t="s">
        <v>2342</v>
      </c>
      <c r="D297" t="s">
        <v>2171</v>
      </c>
      <c r="E297" s="218" t="s">
        <v>26626</v>
      </c>
    </row>
    <row r="298" spans="1:5" ht="14.25">
      <c r="A298" s="226">
        <v>21100</v>
      </c>
      <c r="B298" t="s">
        <v>2427</v>
      </c>
      <c r="C298" t="s">
        <v>2170</v>
      </c>
      <c r="D298" t="s">
        <v>2173</v>
      </c>
      <c r="E298" s="218" t="s">
        <v>26627</v>
      </c>
    </row>
    <row r="299" spans="1:5" ht="14.25">
      <c r="A299" s="226">
        <v>11816</v>
      </c>
      <c r="B299" t="s">
        <v>2428</v>
      </c>
      <c r="C299" t="s">
        <v>2170</v>
      </c>
      <c r="D299" t="s">
        <v>2173</v>
      </c>
      <c r="E299" s="218" t="s">
        <v>26628</v>
      </c>
    </row>
    <row r="300" spans="1:5" ht="14.25">
      <c r="A300" s="226">
        <v>11814</v>
      </c>
      <c r="B300" t="s">
        <v>2429</v>
      </c>
      <c r="C300" t="s">
        <v>2170</v>
      </c>
      <c r="D300" t="s">
        <v>2173</v>
      </c>
      <c r="E300" s="218" t="s">
        <v>26629</v>
      </c>
    </row>
    <row r="301" spans="1:5" ht="14.25">
      <c r="A301" s="226">
        <v>14186</v>
      </c>
      <c r="B301" t="s">
        <v>2430</v>
      </c>
      <c r="C301" t="s">
        <v>2170</v>
      </c>
      <c r="D301" t="s">
        <v>2173</v>
      </c>
      <c r="E301" s="218" t="s">
        <v>26630</v>
      </c>
    </row>
    <row r="302" spans="1:5" ht="14.25">
      <c r="A302" s="226">
        <v>14185</v>
      </c>
      <c r="B302" t="s">
        <v>2431</v>
      </c>
      <c r="C302" t="s">
        <v>2170</v>
      </c>
      <c r="D302" t="s">
        <v>2173</v>
      </c>
      <c r="E302" s="218" t="s">
        <v>26631</v>
      </c>
    </row>
    <row r="303" spans="1:5" ht="14.25">
      <c r="A303" s="226">
        <v>11811</v>
      </c>
      <c r="B303" t="s">
        <v>2432</v>
      </c>
      <c r="C303" t="s">
        <v>2170</v>
      </c>
      <c r="D303" t="s">
        <v>2173</v>
      </c>
      <c r="E303" s="218" t="s">
        <v>26632</v>
      </c>
    </row>
    <row r="304" spans="1:5" ht="14.25">
      <c r="A304" s="226">
        <v>26038</v>
      </c>
      <c r="B304" t="s">
        <v>2433</v>
      </c>
      <c r="C304" t="s">
        <v>2170</v>
      </c>
      <c r="D304" t="s">
        <v>2173</v>
      </c>
      <c r="E304" s="218" t="s">
        <v>26633</v>
      </c>
    </row>
    <row r="305" spans="1:5" ht="14.25">
      <c r="A305" s="226">
        <v>34482</v>
      </c>
      <c r="B305" t="s">
        <v>2434</v>
      </c>
      <c r="C305" t="s">
        <v>2170</v>
      </c>
      <c r="D305" t="s">
        <v>2173</v>
      </c>
      <c r="E305" s="218" t="s">
        <v>26634</v>
      </c>
    </row>
    <row r="306" spans="1:5" ht="14.25">
      <c r="A306" s="226">
        <v>34469</v>
      </c>
      <c r="B306" t="s">
        <v>2435</v>
      </c>
      <c r="C306" t="s">
        <v>2170</v>
      </c>
      <c r="D306" t="s">
        <v>2173</v>
      </c>
      <c r="E306" s="218" t="s">
        <v>26635</v>
      </c>
    </row>
    <row r="307" spans="1:5" ht="14.25">
      <c r="A307" s="226">
        <v>34472</v>
      </c>
      <c r="B307" t="s">
        <v>2436</v>
      </c>
      <c r="C307" t="s">
        <v>2170</v>
      </c>
      <c r="D307" t="s">
        <v>2173</v>
      </c>
      <c r="E307" s="218" t="s">
        <v>26636</v>
      </c>
    </row>
    <row r="308" spans="1:5" ht="14.25">
      <c r="A308" s="226">
        <v>34476</v>
      </c>
      <c r="B308" t="s">
        <v>2437</v>
      </c>
      <c r="C308" t="s">
        <v>2170</v>
      </c>
      <c r="D308" t="s">
        <v>2173</v>
      </c>
      <c r="E308" s="218" t="s">
        <v>26637</v>
      </c>
    </row>
    <row r="309" spans="1:5" ht="14.25">
      <c r="A309" s="226">
        <v>34477</v>
      </c>
      <c r="B309" t="s">
        <v>2438</v>
      </c>
      <c r="C309" t="s">
        <v>2170</v>
      </c>
      <c r="D309" t="s">
        <v>2173</v>
      </c>
      <c r="E309" s="218" t="s">
        <v>26638</v>
      </c>
    </row>
    <row r="310" spans="1:5" ht="14.25">
      <c r="A310" s="226">
        <v>42425</v>
      </c>
      <c r="B310" t="s">
        <v>2439</v>
      </c>
      <c r="C310" t="s">
        <v>2170</v>
      </c>
      <c r="D310" t="s">
        <v>2171</v>
      </c>
      <c r="E310" s="218" t="s">
        <v>26639</v>
      </c>
    </row>
    <row r="311" spans="1:5" ht="14.25">
      <c r="A311" s="226">
        <v>42422</v>
      </c>
      <c r="B311" t="s">
        <v>2440</v>
      </c>
      <c r="C311" t="s">
        <v>2170</v>
      </c>
      <c r="D311" t="s">
        <v>2177</v>
      </c>
      <c r="E311" s="218" t="s">
        <v>26640</v>
      </c>
    </row>
    <row r="312" spans="1:5" ht="14.25">
      <c r="A312" s="226">
        <v>43184</v>
      </c>
      <c r="B312" t="s">
        <v>2441</v>
      </c>
      <c r="C312" t="s">
        <v>2170</v>
      </c>
      <c r="D312" t="s">
        <v>2171</v>
      </c>
      <c r="E312" s="218" t="s">
        <v>26641</v>
      </c>
    </row>
    <row r="313" spans="1:5" ht="14.25">
      <c r="A313" s="226">
        <v>42424</v>
      </c>
      <c r="B313" t="s">
        <v>2442</v>
      </c>
      <c r="C313" t="s">
        <v>2170</v>
      </c>
      <c r="D313" t="s">
        <v>2171</v>
      </c>
      <c r="E313" s="218" t="s">
        <v>26642</v>
      </c>
    </row>
    <row r="314" spans="1:5" ht="14.25">
      <c r="A314" s="226">
        <v>42421</v>
      </c>
      <c r="B314" t="s">
        <v>2443</v>
      </c>
      <c r="C314" t="s">
        <v>2170</v>
      </c>
      <c r="D314" t="s">
        <v>2171</v>
      </c>
      <c r="E314" s="218" t="s">
        <v>26643</v>
      </c>
    </row>
    <row r="315" spans="1:5" ht="14.25">
      <c r="A315" s="226">
        <v>42416</v>
      </c>
      <c r="B315" t="s">
        <v>2444</v>
      </c>
      <c r="C315" t="s">
        <v>2170</v>
      </c>
      <c r="D315" t="s">
        <v>2171</v>
      </c>
      <c r="E315" s="218" t="s">
        <v>26644</v>
      </c>
    </row>
    <row r="316" spans="1:5" ht="14.25">
      <c r="A316" s="226">
        <v>42417</v>
      </c>
      <c r="B316" t="s">
        <v>2445</v>
      </c>
      <c r="C316" t="s">
        <v>2170</v>
      </c>
      <c r="D316" t="s">
        <v>2171</v>
      </c>
      <c r="E316" s="218" t="s">
        <v>26645</v>
      </c>
    </row>
    <row r="317" spans="1:5" ht="14.25">
      <c r="A317" s="226">
        <v>42419</v>
      </c>
      <c r="B317" t="s">
        <v>2446</v>
      </c>
      <c r="C317" t="s">
        <v>2170</v>
      </c>
      <c r="D317" t="s">
        <v>2171</v>
      </c>
      <c r="E317" s="218" t="s">
        <v>26646</v>
      </c>
    </row>
    <row r="318" spans="1:5" ht="14.25">
      <c r="A318" s="226">
        <v>42420</v>
      </c>
      <c r="B318" t="s">
        <v>2447</v>
      </c>
      <c r="C318" t="s">
        <v>2170</v>
      </c>
      <c r="D318" t="s">
        <v>2171</v>
      </c>
      <c r="E318" s="218" t="s">
        <v>26647</v>
      </c>
    </row>
    <row r="319" spans="1:5" ht="14.25">
      <c r="A319" s="226">
        <v>43195</v>
      </c>
      <c r="B319" t="s">
        <v>2448</v>
      </c>
      <c r="C319" t="s">
        <v>2170</v>
      </c>
      <c r="D319" t="s">
        <v>2171</v>
      </c>
      <c r="E319" s="218" t="s">
        <v>26648</v>
      </c>
    </row>
    <row r="320" spans="1:5" ht="14.25">
      <c r="A320" s="226">
        <v>43196</v>
      </c>
      <c r="B320" t="s">
        <v>2449</v>
      </c>
      <c r="C320" t="s">
        <v>2170</v>
      </c>
      <c r="D320" t="s">
        <v>2171</v>
      </c>
      <c r="E320" s="218" t="s">
        <v>26649</v>
      </c>
    </row>
    <row r="321" spans="1:5" ht="14.25">
      <c r="A321" s="226">
        <v>43198</v>
      </c>
      <c r="B321" t="s">
        <v>2450</v>
      </c>
      <c r="C321" t="s">
        <v>2170</v>
      </c>
      <c r="D321" t="s">
        <v>2171</v>
      </c>
      <c r="E321" s="218" t="s">
        <v>26650</v>
      </c>
    </row>
    <row r="322" spans="1:5" ht="14.25">
      <c r="A322" s="226">
        <v>43199</v>
      </c>
      <c r="B322" t="s">
        <v>2451</v>
      </c>
      <c r="C322" t="s">
        <v>2170</v>
      </c>
      <c r="D322" t="s">
        <v>2171</v>
      </c>
      <c r="E322" s="218" t="s">
        <v>26651</v>
      </c>
    </row>
    <row r="323" spans="1:5" ht="14.25">
      <c r="A323" s="226">
        <v>43200</v>
      </c>
      <c r="B323" t="s">
        <v>2452</v>
      </c>
      <c r="C323" t="s">
        <v>2170</v>
      </c>
      <c r="D323" t="s">
        <v>2171</v>
      </c>
      <c r="E323" s="218" t="s">
        <v>26652</v>
      </c>
    </row>
    <row r="324" spans="1:5" ht="14.25">
      <c r="A324" s="226">
        <v>39556</v>
      </c>
      <c r="B324" t="s">
        <v>2453</v>
      </c>
      <c r="C324" t="s">
        <v>2170</v>
      </c>
      <c r="D324" t="s">
        <v>2171</v>
      </c>
      <c r="E324" s="218" t="s">
        <v>26653</v>
      </c>
    </row>
    <row r="325" spans="1:5" ht="14.25">
      <c r="A325" s="226">
        <v>39557</v>
      </c>
      <c r="B325" t="s">
        <v>2454</v>
      </c>
      <c r="C325" t="s">
        <v>2170</v>
      </c>
      <c r="D325" t="s">
        <v>2171</v>
      </c>
      <c r="E325" s="218" t="s">
        <v>26654</v>
      </c>
    </row>
    <row r="326" spans="1:5" ht="14.25">
      <c r="A326" s="226">
        <v>39559</v>
      </c>
      <c r="B326" t="s">
        <v>2455</v>
      </c>
      <c r="C326" t="s">
        <v>2170</v>
      </c>
      <c r="D326" t="s">
        <v>2171</v>
      </c>
      <c r="E326" s="218" t="s">
        <v>26655</v>
      </c>
    </row>
    <row r="327" spans="1:5" ht="14.25">
      <c r="A327" s="226">
        <v>39560</v>
      </c>
      <c r="B327" t="s">
        <v>2456</v>
      </c>
      <c r="C327" t="s">
        <v>2170</v>
      </c>
      <c r="D327" t="s">
        <v>2171</v>
      </c>
      <c r="E327" s="218" t="s">
        <v>26656</v>
      </c>
    </row>
    <row r="328" spans="1:5" ht="14.25">
      <c r="A328" s="226">
        <v>39561</v>
      </c>
      <c r="B328" t="s">
        <v>2457</v>
      </c>
      <c r="C328" t="s">
        <v>2170</v>
      </c>
      <c r="D328" t="s">
        <v>2171</v>
      </c>
      <c r="E328" s="218" t="s">
        <v>26657</v>
      </c>
    </row>
    <row r="329" spans="1:5" ht="14.25">
      <c r="A329" s="226">
        <v>43190</v>
      </c>
      <c r="B329" t="s">
        <v>2458</v>
      </c>
      <c r="C329" t="s">
        <v>2170</v>
      </c>
      <c r="D329" t="s">
        <v>2171</v>
      </c>
      <c r="E329" s="218" t="s">
        <v>26658</v>
      </c>
    </row>
    <row r="330" spans="1:5" ht="14.25">
      <c r="A330" s="226">
        <v>39555</v>
      </c>
      <c r="B330" t="s">
        <v>2459</v>
      </c>
      <c r="C330" t="s">
        <v>2170</v>
      </c>
      <c r="D330" t="s">
        <v>2171</v>
      </c>
      <c r="E330" s="218" t="s">
        <v>26659</v>
      </c>
    </row>
    <row r="331" spans="1:5" ht="14.25">
      <c r="A331" s="226">
        <v>43191</v>
      </c>
      <c r="B331" t="s">
        <v>2460</v>
      </c>
      <c r="C331" t="s">
        <v>2170</v>
      </c>
      <c r="D331" t="s">
        <v>2171</v>
      </c>
      <c r="E331" s="218" t="s">
        <v>26660</v>
      </c>
    </row>
    <row r="332" spans="1:5" ht="14.25">
      <c r="A332" s="226">
        <v>39548</v>
      </c>
      <c r="B332" t="s">
        <v>2461</v>
      </c>
      <c r="C332" t="s">
        <v>2170</v>
      </c>
      <c r="D332" t="s">
        <v>2171</v>
      </c>
      <c r="E332" s="218" t="s">
        <v>26661</v>
      </c>
    </row>
    <row r="333" spans="1:5" ht="14.25">
      <c r="A333" s="226">
        <v>43192</v>
      </c>
      <c r="B333" t="s">
        <v>2462</v>
      </c>
      <c r="C333" t="s">
        <v>2170</v>
      </c>
      <c r="D333" t="s">
        <v>2171</v>
      </c>
      <c r="E333" s="218" t="s">
        <v>26662</v>
      </c>
    </row>
    <row r="334" spans="1:5" ht="14.25">
      <c r="A334" s="226">
        <v>39554</v>
      </c>
      <c r="B334" t="s">
        <v>2463</v>
      </c>
      <c r="C334" t="s">
        <v>2170</v>
      </c>
      <c r="D334" t="s">
        <v>2171</v>
      </c>
      <c r="E334" s="218" t="s">
        <v>26663</v>
      </c>
    </row>
    <row r="335" spans="1:5" ht="14.25">
      <c r="A335" s="226">
        <v>43194</v>
      </c>
      <c r="B335" t="s">
        <v>2464</v>
      </c>
      <c r="C335" t="s">
        <v>2170</v>
      </c>
      <c r="D335" t="s">
        <v>2171</v>
      </c>
      <c r="E335" s="218" t="s">
        <v>26664</v>
      </c>
    </row>
    <row r="336" spans="1:5" ht="14.25">
      <c r="A336" s="226">
        <v>39551</v>
      </c>
      <c r="B336" t="s">
        <v>2465</v>
      </c>
      <c r="C336" t="s">
        <v>2170</v>
      </c>
      <c r="D336" t="s">
        <v>2171</v>
      </c>
      <c r="E336" s="218" t="s">
        <v>26665</v>
      </c>
    </row>
    <row r="337" spans="1:5" ht="14.25">
      <c r="A337" s="226">
        <v>43185</v>
      </c>
      <c r="B337" t="s">
        <v>2466</v>
      </c>
      <c r="C337" t="s">
        <v>2170</v>
      </c>
      <c r="D337" t="s">
        <v>2171</v>
      </c>
      <c r="E337" s="218" t="s">
        <v>26666</v>
      </c>
    </row>
    <row r="338" spans="1:5" ht="14.25">
      <c r="A338" s="226">
        <v>43186</v>
      </c>
      <c r="B338" t="s">
        <v>2467</v>
      </c>
      <c r="C338" t="s">
        <v>2170</v>
      </c>
      <c r="D338" t="s">
        <v>2171</v>
      </c>
      <c r="E338" s="218" t="s">
        <v>26667</v>
      </c>
    </row>
    <row r="339" spans="1:5" ht="14.25">
      <c r="A339" s="226">
        <v>43187</v>
      </c>
      <c r="B339" t="s">
        <v>2468</v>
      </c>
      <c r="C339" t="s">
        <v>2170</v>
      </c>
      <c r="D339" t="s">
        <v>2171</v>
      </c>
      <c r="E339" s="218" t="s">
        <v>26668</v>
      </c>
    </row>
    <row r="340" spans="1:5" ht="14.25">
      <c r="A340" s="226">
        <v>43188</v>
      </c>
      <c r="B340" t="s">
        <v>2469</v>
      </c>
      <c r="C340" t="s">
        <v>2170</v>
      </c>
      <c r="D340" t="s">
        <v>2171</v>
      </c>
      <c r="E340" s="218" t="s">
        <v>26669</v>
      </c>
    </row>
    <row r="341" spans="1:5" ht="14.25">
      <c r="A341" s="226">
        <v>43189</v>
      </c>
      <c r="B341" t="s">
        <v>2470</v>
      </c>
      <c r="C341" t="s">
        <v>2170</v>
      </c>
      <c r="D341" t="s">
        <v>2171</v>
      </c>
      <c r="E341" s="218" t="s">
        <v>26670</v>
      </c>
    </row>
    <row r="342" spans="1:5" ht="14.25">
      <c r="A342" s="226">
        <v>39580</v>
      </c>
      <c r="B342" t="s">
        <v>2471</v>
      </c>
      <c r="C342" t="s">
        <v>2170</v>
      </c>
      <c r="D342" t="s">
        <v>2171</v>
      </c>
      <c r="E342" s="218" t="s">
        <v>26671</v>
      </c>
    </row>
    <row r="343" spans="1:5" ht="14.25">
      <c r="A343" s="226">
        <v>39577</v>
      </c>
      <c r="B343" t="s">
        <v>2472</v>
      </c>
      <c r="C343" t="s">
        <v>2170</v>
      </c>
      <c r="D343" t="s">
        <v>2171</v>
      </c>
      <c r="E343" s="218" t="s">
        <v>26672</v>
      </c>
    </row>
    <row r="344" spans="1:5" ht="14.25">
      <c r="A344" s="226">
        <v>39578</v>
      </c>
      <c r="B344" t="s">
        <v>2473</v>
      </c>
      <c r="C344" t="s">
        <v>2170</v>
      </c>
      <c r="D344" t="s">
        <v>2171</v>
      </c>
      <c r="E344" s="218" t="s">
        <v>26673</v>
      </c>
    </row>
    <row r="345" spans="1:5" ht="14.25">
      <c r="A345" s="226">
        <v>39579</v>
      </c>
      <c r="B345" t="s">
        <v>2474</v>
      </c>
      <c r="C345" t="s">
        <v>2170</v>
      </c>
      <c r="D345" t="s">
        <v>2171</v>
      </c>
      <c r="E345" s="218" t="s">
        <v>26674</v>
      </c>
    </row>
    <row r="346" spans="1:5" ht="14.25">
      <c r="A346" s="226">
        <v>39826</v>
      </c>
      <c r="B346" t="s">
        <v>2475</v>
      </c>
      <c r="C346" t="s">
        <v>2170</v>
      </c>
      <c r="D346" t="s">
        <v>2171</v>
      </c>
      <c r="E346" s="218" t="s">
        <v>26675</v>
      </c>
    </row>
    <row r="347" spans="1:5" ht="14.25">
      <c r="A347" s="226">
        <v>10700</v>
      </c>
      <c r="B347" t="s">
        <v>2476</v>
      </c>
      <c r="C347" t="s">
        <v>2170</v>
      </c>
      <c r="D347" t="s">
        <v>2173</v>
      </c>
      <c r="E347" s="218" t="s">
        <v>26676</v>
      </c>
    </row>
    <row r="348" spans="1:5" ht="14.25">
      <c r="A348" s="226">
        <v>346</v>
      </c>
      <c r="B348" t="s">
        <v>2477</v>
      </c>
      <c r="C348" t="s">
        <v>2185</v>
      </c>
      <c r="D348" t="s">
        <v>2171</v>
      </c>
      <c r="E348" s="218" t="s">
        <v>26677</v>
      </c>
    </row>
    <row r="349" spans="1:5" ht="14.25">
      <c r="A349" s="226">
        <v>3312</v>
      </c>
      <c r="B349" t="s">
        <v>2478</v>
      </c>
      <c r="C349" t="s">
        <v>2185</v>
      </c>
      <c r="D349" t="s">
        <v>2173</v>
      </c>
      <c r="E349" s="218" t="s">
        <v>26678</v>
      </c>
    </row>
    <row r="350" spans="1:5" ht="14.25">
      <c r="A350" s="226">
        <v>339</v>
      </c>
      <c r="B350" t="s">
        <v>2479</v>
      </c>
      <c r="C350" t="s">
        <v>2181</v>
      </c>
      <c r="D350" t="s">
        <v>2171</v>
      </c>
      <c r="E350" s="218" t="s">
        <v>26679</v>
      </c>
    </row>
    <row r="351" spans="1:5" ht="14.25">
      <c r="A351" s="226">
        <v>340</v>
      </c>
      <c r="B351" t="s">
        <v>2480</v>
      </c>
      <c r="C351" t="s">
        <v>2181</v>
      </c>
      <c r="D351" t="s">
        <v>2171</v>
      </c>
      <c r="E351" s="218" t="s">
        <v>26557</v>
      </c>
    </row>
    <row r="352" spans="1:5" ht="14.25">
      <c r="A352" s="226">
        <v>43130</v>
      </c>
      <c r="B352" t="s">
        <v>2481</v>
      </c>
      <c r="C352" t="s">
        <v>2185</v>
      </c>
      <c r="D352" t="s">
        <v>2177</v>
      </c>
      <c r="E352" s="218" t="s">
        <v>26680</v>
      </c>
    </row>
    <row r="353" spans="1:5" ht="14.25">
      <c r="A353" s="226">
        <v>344</v>
      </c>
      <c r="B353" t="s">
        <v>2482</v>
      </c>
      <c r="C353" t="s">
        <v>2185</v>
      </c>
      <c r="D353" t="s">
        <v>2171</v>
      </c>
      <c r="E353" s="218" t="s">
        <v>26681</v>
      </c>
    </row>
    <row r="354" spans="1:5" ht="14.25">
      <c r="A354" s="226">
        <v>345</v>
      </c>
      <c r="B354" t="s">
        <v>2483</v>
      </c>
      <c r="C354" t="s">
        <v>2185</v>
      </c>
      <c r="D354" t="s">
        <v>2171</v>
      </c>
      <c r="E354" s="218" t="s">
        <v>26682</v>
      </c>
    </row>
    <row r="355" spans="1:5" ht="14.25">
      <c r="A355" s="226">
        <v>43131</v>
      </c>
      <c r="B355" t="s">
        <v>2484</v>
      </c>
      <c r="C355" t="s">
        <v>2185</v>
      </c>
      <c r="D355" t="s">
        <v>2171</v>
      </c>
      <c r="E355" s="218" t="s">
        <v>26683</v>
      </c>
    </row>
    <row r="356" spans="1:5" ht="14.25">
      <c r="A356" s="226">
        <v>3313</v>
      </c>
      <c r="B356" t="s">
        <v>2485</v>
      </c>
      <c r="C356" t="s">
        <v>2185</v>
      </c>
      <c r="D356" t="s">
        <v>2173</v>
      </c>
      <c r="E356" s="218" t="s">
        <v>26684</v>
      </c>
    </row>
    <row r="357" spans="1:5" ht="14.25">
      <c r="A357" s="226">
        <v>43132</v>
      </c>
      <c r="B357" t="s">
        <v>23937</v>
      </c>
      <c r="C357" t="s">
        <v>2185</v>
      </c>
      <c r="D357" t="s">
        <v>2171</v>
      </c>
      <c r="E357" s="218" t="s">
        <v>26680</v>
      </c>
    </row>
    <row r="358" spans="1:5" ht="14.25">
      <c r="A358" s="226">
        <v>366</v>
      </c>
      <c r="B358" t="s">
        <v>2486</v>
      </c>
      <c r="C358" t="s">
        <v>2339</v>
      </c>
      <c r="D358" t="s">
        <v>2177</v>
      </c>
      <c r="E358" s="218" t="s">
        <v>26685</v>
      </c>
    </row>
    <row r="359" spans="1:5" ht="14.25">
      <c r="A359" s="226">
        <v>367</v>
      </c>
      <c r="B359" t="s">
        <v>2487</v>
      </c>
      <c r="C359" t="s">
        <v>2339</v>
      </c>
      <c r="D359" t="s">
        <v>2177</v>
      </c>
      <c r="E359" s="218" t="s">
        <v>26686</v>
      </c>
    </row>
    <row r="360" spans="1:5" ht="14.25">
      <c r="A360" s="226">
        <v>370</v>
      </c>
      <c r="B360" t="s">
        <v>2488</v>
      </c>
      <c r="C360" t="s">
        <v>2339</v>
      </c>
      <c r="D360" t="s">
        <v>2177</v>
      </c>
      <c r="E360" s="218" t="s">
        <v>26687</v>
      </c>
    </row>
    <row r="361" spans="1:5" ht="14.25">
      <c r="A361" s="226">
        <v>368</v>
      </c>
      <c r="B361" t="s">
        <v>2489</v>
      </c>
      <c r="C361" t="s">
        <v>2339</v>
      </c>
      <c r="D361" t="s">
        <v>2171</v>
      </c>
      <c r="E361" s="218" t="s">
        <v>26688</v>
      </c>
    </row>
    <row r="362" spans="1:5" ht="14.25">
      <c r="A362" s="226">
        <v>11075</v>
      </c>
      <c r="B362" t="s">
        <v>2490</v>
      </c>
      <c r="C362" t="s">
        <v>2339</v>
      </c>
      <c r="D362" t="s">
        <v>2171</v>
      </c>
      <c r="E362" s="218" t="s">
        <v>26689</v>
      </c>
    </row>
    <row r="363" spans="1:5" ht="14.25">
      <c r="A363" s="226">
        <v>1381</v>
      </c>
      <c r="B363" t="s">
        <v>2491</v>
      </c>
      <c r="C363" t="s">
        <v>2185</v>
      </c>
      <c r="D363" t="s">
        <v>2177</v>
      </c>
      <c r="E363" s="218" t="s">
        <v>26690</v>
      </c>
    </row>
    <row r="364" spans="1:5" ht="14.25">
      <c r="A364" s="226">
        <v>34353</v>
      </c>
      <c r="B364" t="s">
        <v>23938</v>
      </c>
      <c r="C364" t="s">
        <v>2185</v>
      </c>
      <c r="D364" t="s">
        <v>2171</v>
      </c>
      <c r="E364" s="218" t="s">
        <v>26395</v>
      </c>
    </row>
    <row r="365" spans="1:5" ht="14.25">
      <c r="A365" s="226">
        <v>37595</v>
      </c>
      <c r="B365" t="s">
        <v>23939</v>
      </c>
      <c r="C365" t="s">
        <v>2185</v>
      </c>
      <c r="D365" t="s">
        <v>2171</v>
      </c>
      <c r="E365" s="218" t="s">
        <v>26691</v>
      </c>
    </row>
    <row r="366" spans="1:5" ht="14.25">
      <c r="A366" s="226">
        <v>37596</v>
      </c>
      <c r="B366" t="s">
        <v>23940</v>
      </c>
      <c r="C366" t="s">
        <v>2185</v>
      </c>
      <c r="D366" t="s">
        <v>2171</v>
      </c>
      <c r="E366" s="218" t="s">
        <v>26692</v>
      </c>
    </row>
    <row r="367" spans="1:5" ht="14.25">
      <c r="A367" s="226">
        <v>371</v>
      </c>
      <c r="B367" t="s">
        <v>2492</v>
      </c>
      <c r="C367" t="s">
        <v>2185</v>
      </c>
      <c r="D367" t="s">
        <v>2171</v>
      </c>
      <c r="E367" s="218" t="s">
        <v>26693</v>
      </c>
    </row>
    <row r="368" spans="1:5" ht="14.25">
      <c r="A368" s="226">
        <v>37553</v>
      </c>
      <c r="B368" t="s">
        <v>2493</v>
      </c>
      <c r="C368" t="s">
        <v>2185</v>
      </c>
      <c r="D368" t="s">
        <v>2171</v>
      </c>
      <c r="E368" s="218" t="s">
        <v>26694</v>
      </c>
    </row>
    <row r="369" spans="1:5" ht="14.25">
      <c r="A369" s="226">
        <v>37552</v>
      </c>
      <c r="B369" t="s">
        <v>2494</v>
      </c>
      <c r="C369" t="s">
        <v>2185</v>
      </c>
      <c r="D369" t="s">
        <v>2171</v>
      </c>
      <c r="E369" s="218" t="s">
        <v>26695</v>
      </c>
    </row>
    <row r="370" spans="1:5" ht="14.25">
      <c r="A370" s="226">
        <v>36880</v>
      </c>
      <c r="B370" t="s">
        <v>23941</v>
      </c>
      <c r="C370" t="s">
        <v>2185</v>
      </c>
      <c r="D370" t="s">
        <v>2171</v>
      </c>
      <c r="E370" s="218" t="s">
        <v>26696</v>
      </c>
    </row>
    <row r="371" spans="1:5" ht="14.25">
      <c r="A371" s="226">
        <v>34355</v>
      </c>
      <c r="B371" t="s">
        <v>2495</v>
      </c>
      <c r="C371" t="s">
        <v>2185</v>
      </c>
      <c r="D371" t="s">
        <v>2171</v>
      </c>
      <c r="E371" s="218" t="s">
        <v>26697</v>
      </c>
    </row>
    <row r="372" spans="1:5" ht="14.25">
      <c r="A372" s="226">
        <v>130</v>
      </c>
      <c r="B372" t="s">
        <v>2496</v>
      </c>
      <c r="C372" t="s">
        <v>2185</v>
      </c>
      <c r="D372" t="s">
        <v>2171</v>
      </c>
      <c r="E372" s="218" t="s">
        <v>26698</v>
      </c>
    </row>
    <row r="373" spans="1:5" ht="14.25">
      <c r="A373" s="226">
        <v>135</v>
      </c>
      <c r="B373" t="s">
        <v>2497</v>
      </c>
      <c r="C373" t="s">
        <v>2185</v>
      </c>
      <c r="D373" t="s">
        <v>2171</v>
      </c>
      <c r="E373" s="218" t="s">
        <v>26535</v>
      </c>
    </row>
    <row r="374" spans="1:5" ht="14.25">
      <c r="A374" s="226">
        <v>36886</v>
      </c>
      <c r="B374" t="s">
        <v>2498</v>
      </c>
      <c r="C374" t="s">
        <v>2185</v>
      </c>
      <c r="D374" t="s">
        <v>2171</v>
      </c>
      <c r="E374" s="218" t="s">
        <v>26699</v>
      </c>
    </row>
    <row r="375" spans="1:5" ht="14.25">
      <c r="A375" s="226">
        <v>38546</v>
      </c>
      <c r="B375" t="s">
        <v>2499</v>
      </c>
      <c r="C375" t="s">
        <v>2339</v>
      </c>
      <c r="D375" t="s">
        <v>2171</v>
      </c>
      <c r="E375" s="218" t="s">
        <v>26700</v>
      </c>
    </row>
    <row r="376" spans="1:5" ht="14.25">
      <c r="A376" s="226">
        <v>34549</v>
      </c>
      <c r="B376" t="s">
        <v>2500</v>
      </c>
      <c r="C376" t="s">
        <v>2339</v>
      </c>
      <c r="D376" t="s">
        <v>2171</v>
      </c>
      <c r="E376" s="218" t="s">
        <v>26701</v>
      </c>
    </row>
    <row r="377" spans="1:5" ht="14.25">
      <c r="A377" s="226">
        <v>6081</v>
      </c>
      <c r="B377" t="s">
        <v>2501</v>
      </c>
      <c r="C377" t="s">
        <v>2339</v>
      </c>
      <c r="D377" t="s">
        <v>2171</v>
      </c>
      <c r="E377" s="218" t="s">
        <v>26702</v>
      </c>
    </row>
    <row r="378" spans="1:5" ht="14.25">
      <c r="A378" s="226">
        <v>6077</v>
      </c>
      <c r="B378" t="s">
        <v>2502</v>
      </c>
      <c r="C378" t="s">
        <v>2339</v>
      </c>
      <c r="D378" t="s">
        <v>2171</v>
      </c>
      <c r="E378" s="218" t="s">
        <v>26452</v>
      </c>
    </row>
    <row r="379" spans="1:5" ht="14.25">
      <c r="A379" s="226">
        <v>6079</v>
      </c>
      <c r="B379" t="s">
        <v>2503</v>
      </c>
      <c r="C379" t="s">
        <v>2339</v>
      </c>
      <c r="D379" t="s">
        <v>2171</v>
      </c>
      <c r="E379" s="218" t="s">
        <v>26703</v>
      </c>
    </row>
    <row r="380" spans="1:5" ht="14.25">
      <c r="A380" s="226">
        <v>1091</v>
      </c>
      <c r="B380" t="s">
        <v>2504</v>
      </c>
      <c r="C380" t="s">
        <v>2170</v>
      </c>
      <c r="D380" t="s">
        <v>2171</v>
      </c>
      <c r="E380" s="218" t="s">
        <v>26704</v>
      </c>
    </row>
    <row r="381" spans="1:5" ht="14.25">
      <c r="A381" s="226">
        <v>1094</v>
      </c>
      <c r="B381" t="s">
        <v>2505</v>
      </c>
      <c r="C381" t="s">
        <v>2170</v>
      </c>
      <c r="D381" t="s">
        <v>2171</v>
      </c>
      <c r="E381" s="218" t="s">
        <v>26705</v>
      </c>
    </row>
    <row r="382" spans="1:5" ht="14.25">
      <c r="A382" s="226">
        <v>1095</v>
      </c>
      <c r="B382" t="s">
        <v>2506</v>
      </c>
      <c r="C382" t="s">
        <v>2170</v>
      </c>
      <c r="D382" t="s">
        <v>2171</v>
      </c>
      <c r="E382" s="218" t="s">
        <v>26706</v>
      </c>
    </row>
    <row r="383" spans="1:5" ht="14.25">
      <c r="A383" s="226">
        <v>1092</v>
      </c>
      <c r="B383" t="s">
        <v>2507</v>
      </c>
      <c r="C383" t="s">
        <v>2170</v>
      </c>
      <c r="D383" t="s">
        <v>2177</v>
      </c>
      <c r="E383" s="218" t="s">
        <v>26707</v>
      </c>
    </row>
    <row r="384" spans="1:5" ht="14.25">
      <c r="A384" s="226">
        <v>1093</v>
      </c>
      <c r="B384" t="s">
        <v>2508</v>
      </c>
      <c r="C384" t="s">
        <v>2170</v>
      </c>
      <c r="D384" t="s">
        <v>2171</v>
      </c>
      <c r="E384" s="218" t="s">
        <v>26708</v>
      </c>
    </row>
    <row r="385" spans="1:5" ht="14.25">
      <c r="A385" s="226">
        <v>1090</v>
      </c>
      <c r="B385" t="s">
        <v>2509</v>
      </c>
      <c r="C385" t="s">
        <v>2170</v>
      </c>
      <c r="D385" t="s">
        <v>2171</v>
      </c>
      <c r="E385" s="218" t="s">
        <v>26709</v>
      </c>
    </row>
    <row r="386" spans="1:5" ht="14.25">
      <c r="A386" s="226">
        <v>1096</v>
      </c>
      <c r="B386" t="s">
        <v>2510</v>
      </c>
      <c r="C386" t="s">
        <v>2170</v>
      </c>
      <c r="D386" t="s">
        <v>2171</v>
      </c>
      <c r="E386" s="218" t="s">
        <v>26710</v>
      </c>
    </row>
    <row r="387" spans="1:5" ht="14.25">
      <c r="A387" s="226">
        <v>1097</v>
      </c>
      <c r="B387" t="s">
        <v>2511</v>
      </c>
      <c r="C387" t="s">
        <v>2170</v>
      </c>
      <c r="D387" t="s">
        <v>2171</v>
      </c>
      <c r="E387" s="218" t="s">
        <v>26711</v>
      </c>
    </row>
    <row r="388" spans="1:5" ht="14.25">
      <c r="A388" s="226">
        <v>378</v>
      </c>
      <c r="B388" t="s">
        <v>11</v>
      </c>
      <c r="C388" t="s">
        <v>2174</v>
      </c>
      <c r="D388" t="s">
        <v>2171</v>
      </c>
      <c r="E388" s="218" t="s">
        <v>26712</v>
      </c>
    </row>
    <row r="389" spans="1:5" ht="14.25">
      <c r="A389" s="226">
        <v>40911</v>
      </c>
      <c r="B389" t="s">
        <v>2512</v>
      </c>
      <c r="C389" t="s">
        <v>2342</v>
      </c>
      <c r="D389" t="s">
        <v>2171</v>
      </c>
      <c r="E389" s="218" t="s">
        <v>26713</v>
      </c>
    </row>
    <row r="390" spans="1:5" ht="14.25">
      <c r="A390" s="226">
        <v>33939</v>
      </c>
      <c r="B390" t="s">
        <v>2513</v>
      </c>
      <c r="C390" t="s">
        <v>2174</v>
      </c>
      <c r="D390" t="s">
        <v>2171</v>
      </c>
      <c r="E390" s="218" t="s">
        <v>26714</v>
      </c>
    </row>
    <row r="391" spans="1:5" ht="14.25">
      <c r="A391" s="226">
        <v>40815</v>
      </c>
      <c r="B391" t="s">
        <v>2514</v>
      </c>
      <c r="C391" t="s">
        <v>2342</v>
      </c>
      <c r="D391" t="s">
        <v>2171</v>
      </c>
      <c r="E391" s="218" t="s">
        <v>26715</v>
      </c>
    </row>
    <row r="392" spans="1:5" ht="14.25">
      <c r="A392" s="226">
        <v>34760</v>
      </c>
      <c r="B392" t="s">
        <v>2515</v>
      </c>
      <c r="C392" t="s">
        <v>2174</v>
      </c>
      <c r="D392" t="s">
        <v>2171</v>
      </c>
      <c r="E392" s="218" t="s">
        <v>26716</v>
      </c>
    </row>
    <row r="393" spans="1:5" ht="14.25">
      <c r="A393" s="226">
        <v>40935</v>
      </c>
      <c r="B393" t="s">
        <v>2516</v>
      </c>
      <c r="C393" t="s">
        <v>2342</v>
      </c>
      <c r="D393" t="s">
        <v>2171</v>
      </c>
      <c r="E393" s="218" t="s">
        <v>26717</v>
      </c>
    </row>
    <row r="394" spans="1:5" ht="14.25">
      <c r="A394" s="226">
        <v>33952</v>
      </c>
      <c r="B394" t="s">
        <v>2517</v>
      </c>
      <c r="C394" t="s">
        <v>2174</v>
      </c>
      <c r="D394" t="s">
        <v>2171</v>
      </c>
      <c r="E394" s="218" t="s">
        <v>26718</v>
      </c>
    </row>
    <row r="395" spans="1:5" ht="14.25">
      <c r="A395" s="226">
        <v>40816</v>
      </c>
      <c r="B395" t="s">
        <v>2518</v>
      </c>
      <c r="C395" t="s">
        <v>2342</v>
      </c>
      <c r="D395" t="s">
        <v>2171</v>
      </c>
      <c r="E395" s="218" t="s">
        <v>26719</v>
      </c>
    </row>
    <row r="396" spans="1:5" ht="14.25">
      <c r="A396" s="226">
        <v>33953</v>
      </c>
      <c r="B396" t="s">
        <v>2519</v>
      </c>
      <c r="C396" t="s">
        <v>2174</v>
      </c>
      <c r="D396" t="s">
        <v>2171</v>
      </c>
      <c r="E396" s="218" t="s">
        <v>26720</v>
      </c>
    </row>
    <row r="397" spans="1:5" ht="14.25">
      <c r="A397" s="226">
        <v>40817</v>
      </c>
      <c r="B397" t="s">
        <v>2520</v>
      </c>
      <c r="C397" t="s">
        <v>2342</v>
      </c>
      <c r="D397" t="s">
        <v>2171</v>
      </c>
      <c r="E397" s="218" t="s">
        <v>26721</v>
      </c>
    </row>
    <row r="398" spans="1:5" ht="14.25">
      <c r="A398" s="226">
        <v>13348</v>
      </c>
      <c r="B398" t="s">
        <v>2521</v>
      </c>
      <c r="C398" t="s">
        <v>2170</v>
      </c>
      <c r="D398" t="s">
        <v>2173</v>
      </c>
      <c r="E398" s="218" t="s">
        <v>26722</v>
      </c>
    </row>
    <row r="399" spans="1:5" ht="14.25">
      <c r="A399" s="226">
        <v>39211</v>
      </c>
      <c r="B399" t="s">
        <v>2522</v>
      </c>
      <c r="C399" t="s">
        <v>2170</v>
      </c>
      <c r="D399" t="s">
        <v>2171</v>
      </c>
      <c r="E399" s="218" t="s">
        <v>26575</v>
      </c>
    </row>
    <row r="400" spans="1:5" ht="14.25">
      <c r="A400" s="226">
        <v>39212</v>
      </c>
      <c r="B400" t="s">
        <v>2523</v>
      </c>
      <c r="C400" t="s">
        <v>2170</v>
      </c>
      <c r="D400" t="s">
        <v>2171</v>
      </c>
      <c r="E400" s="218" t="s">
        <v>26723</v>
      </c>
    </row>
    <row r="401" spans="1:5" ht="14.25">
      <c r="A401" s="226">
        <v>39208</v>
      </c>
      <c r="B401" t="s">
        <v>2524</v>
      </c>
      <c r="C401" t="s">
        <v>2170</v>
      </c>
      <c r="D401" t="s">
        <v>2171</v>
      </c>
      <c r="E401" s="218" t="s">
        <v>26724</v>
      </c>
    </row>
    <row r="402" spans="1:5" ht="14.25">
      <c r="A402" s="226">
        <v>39210</v>
      </c>
      <c r="B402" t="s">
        <v>2525</v>
      </c>
      <c r="C402" t="s">
        <v>2170</v>
      </c>
      <c r="D402" t="s">
        <v>2171</v>
      </c>
      <c r="E402" s="218" t="s">
        <v>26725</v>
      </c>
    </row>
    <row r="403" spans="1:5" ht="14.25">
      <c r="A403" s="226">
        <v>39214</v>
      </c>
      <c r="B403" t="s">
        <v>2526</v>
      </c>
      <c r="C403" t="s">
        <v>2170</v>
      </c>
      <c r="D403" t="s">
        <v>2171</v>
      </c>
      <c r="E403" s="218" t="s">
        <v>26726</v>
      </c>
    </row>
    <row r="404" spans="1:5" ht="14.25">
      <c r="A404" s="226">
        <v>39213</v>
      </c>
      <c r="B404" t="s">
        <v>2527</v>
      </c>
      <c r="C404" t="s">
        <v>2170</v>
      </c>
      <c r="D404" t="s">
        <v>2171</v>
      </c>
      <c r="E404" s="218" t="s">
        <v>26727</v>
      </c>
    </row>
    <row r="405" spans="1:5" ht="14.25">
      <c r="A405" s="226">
        <v>39209</v>
      </c>
      <c r="B405" t="s">
        <v>2528</v>
      </c>
      <c r="C405" t="s">
        <v>2170</v>
      </c>
      <c r="D405" t="s">
        <v>2171</v>
      </c>
      <c r="E405" s="218" t="s">
        <v>26728</v>
      </c>
    </row>
    <row r="406" spans="1:5" ht="14.25">
      <c r="A406" s="226">
        <v>39207</v>
      </c>
      <c r="B406" t="s">
        <v>2529</v>
      </c>
      <c r="C406" t="s">
        <v>2170</v>
      </c>
      <c r="D406" t="s">
        <v>2171</v>
      </c>
      <c r="E406" s="218" t="s">
        <v>26725</v>
      </c>
    </row>
    <row r="407" spans="1:5" ht="14.25">
      <c r="A407" s="226">
        <v>39215</v>
      </c>
      <c r="B407" t="s">
        <v>2530</v>
      </c>
      <c r="C407" t="s">
        <v>2170</v>
      </c>
      <c r="D407" t="s">
        <v>2171</v>
      </c>
      <c r="E407" s="218" t="s">
        <v>26729</v>
      </c>
    </row>
    <row r="408" spans="1:5" ht="14.25">
      <c r="A408" s="226">
        <v>39216</v>
      </c>
      <c r="B408" t="s">
        <v>2531</v>
      </c>
      <c r="C408" t="s">
        <v>2170</v>
      </c>
      <c r="D408" t="s">
        <v>2171</v>
      </c>
      <c r="E408" s="218" t="s">
        <v>26730</v>
      </c>
    </row>
    <row r="409" spans="1:5" ht="14.25">
      <c r="A409" s="226">
        <v>11267</v>
      </c>
      <c r="B409" t="s">
        <v>24307</v>
      </c>
      <c r="C409" t="s">
        <v>2170</v>
      </c>
      <c r="D409" t="s">
        <v>2173</v>
      </c>
      <c r="E409" s="218" t="s">
        <v>26731</v>
      </c>
    </row>
    <row r="410" spans="1:5" ht="14.25">
      <c r="A410" s="226">
        <v>379</v>
      </c>
      <c r="B410" t="s">
        <v>2532</v>
      </c>
      <c r="C410" t="s">
        <v>2170</v>
      </c>
      <c r="D410" t="s">
        <v>2173</v>
      </c>
      <c r="E410" s="218" t="s">
        <v>26731</v>
      </c>
    </row>
    <row r="411" spans="1:5" ht="14.25">
      <c r="A411" s="226">
        <v>510</v>
      </c>
      <c r="B411" t="s">
        <v>2533</v>
      </c>
      <c r="C411" t="s">
        <v>2185</v>
      </c>
      <c r="D411" t="s">
        <v>2171</v>
      </c>
      <c r="E411" s="218" t="s">
        <v>26732</v>
      </c>
    </row>
    <row r="412" spans="1:5" ht="14.25">
      <c r="A412" s="226">
        <v>516</v>
      </c>
      <c r="B412" t="s">
        <v>2534</v>
      </c>
      <c r="C412" t="s">
        <v>2185</v>
      </c>
      <c r="D412" t="s">
        <v>2171</v>
      </c>
      <c r="E412" s="218" t="s">
        <v>26733</v>
      </c>
    </row>
    <row r="413" spans="1:5" ht="14.25">
      <c r="A413" s="226">
        <v>509</v>
      </c>
      <c r="B413" t="s">
        <v>2535</v>
      </c>
      <c r="C413" t="s">
        <v>2185</v>
      </c>
      <c r="D413" t="s">
        <v>2171</v>
      </c>
      <c r="E413" s="218" t="s">
        <v>26734</v>
      </c>
    </row>
    <row r="414" spans="1:5" ht="14.25">
      <c r="A414" s="226">
        <v>40331</v>
      </c>
      <c r="B414" t="s">
        <v>2536</v>
      </c>
      <c r="C414" t="s">
        <v>2174</v>
      </c>
      <c r="D414" t="s">
        <v>2171</v>
      </c>
      <c r="E414" s="218" t="s">
        <v>26735</v>
      </c>
    </row>
    <row r="415" spans="1:5" ht="14.25">
      <c r="A415" s="226">
        <v>40930</v>
      </c>
      <c r="B415" t="s">
        <v>2537</v>
      </c>
      <c r="C415" t="s">
        <v>2342</v>
      </c>
      <c r="D415" t="s">
        <v>2171</v>
      </c>
      <c r="E415" s="218" t="s">
        <v>26736</v>
      </c>
    </row>
    <row r="416" spans="1:5" ht="14.25">
      <c r="A416" s="226">
        <v>11761</v>
      </c>
      <c r="B416" t="s">
        <v>2538</v>
      </c>
      <c r="C416" t="s">
        <v>2170</v>
      </c>
      <c r="D416" t="s">
        <v>2171</v>
      </c>
      <c r="E416" s="218" t="s">
        <v>26737</v>
      </c>
    </row>
    <row r="417" spans="1:5" ht="14.25">
      <c r="A417" s="226">
        <v>377</v>
      </c>
      <c r="B417" t="s">
        <v>2539</v>
      </c>
      <c r="C417" t="s">
        <v>2170</v>
      </c>
      <c r="D417" t="s">
        <v>2177</v>
      </c>
      <c r="E417" s="218" t="s">
        <v>26738</v>
      </c>
    </row>
    <row r="418" spans="1:5" ht="14.25">
      <c r="A418" s="226">
        <v>7588</v>
      </c>
      <c r="B418" t="s">
        <v>2540</v>
      </c>
      <c r="C418" t="s">
        <v>2170</v>
      </c>
      <c r="D418" t="s">
        <v>2177</v>
      </c>
      <c r="E418" s="218" t="s">
        <v>26739</v>
      </c>
    </row>
    <row r="419" spans="1:5" ht="14.25">
      <c r="A419" s="226">
        <v>34392</v>
      </c>
      <c r="B419" t="s">
        <v>2541</v>
      </c>
      <c r="C419" t="s">
        <v>2174</v>
      </c>
      <c r="D419" t="s">
        <v>2171</v>
      </c>
      <c r="E419" s="218" t="s">
        <v>26740</v>
      </c>
    </row>
    <row r="420" spans="1:5" ht="14.25">
      <c r="A420" s="226">
        <v>40908</v>
      </c>
      <c r="B420" t="s">
        <v>2542</v>
      </c>
      <c r="C420" t="s">
        <v>2342</v>
      </c>
      <c r="D420" t="s">
        <v>2171</v>
      </c>
      <c r="E420" s="218" t="s">
        <v>26741</v>
      </c>
    </row>
    <row r="421" spans="1:5" ht="14.25">
      <c r="A421" s="226">
        <v>34551</v>
      </c>
      <c r="B421" t="s">
        <v>2543</v>
      </c>
      <c r="C421" t="s">
        <v>2174</v>
      </c>
      <c r="D421" t="s">
        <v>2171</v>
      </c>
      <c r="E421" s="218" t="s">
        <v>26742</v>
      </c>
    </row>
    <row r="422" spans="1:5" ht="14.25">
      <c r="A422" s="226">
        <v>41078</v>
      </c>
      <c r="B422" t="s">
        <v>2544</v>
      </c>
      <c r="C422" t="s">
        <v>2342</v>
      </c>
      <c r="D422" t="s">
        <v>2171</v>
      </c>
      <c r="E422" s="218" t="s">
        <v>26743</v>
      </c>
    </row>
    <row r="423" spans="1:5" ht="14.25">
      <c r="A423" s="226">
        <v>246</v>
      </c>
      <c r="B423" t="s">
        <v>2545</v>
      </c>
      <c r="C423" t="s">
        <v>2174</v>
      </c>
      <c r="D423" t="s">
        <v>2171</v>
      </c>
      <c r="E423" s="218" t="s">
        <v>26744</v>
      </c>
    </row>
    <row r="424" spans="1:5" ht="14.25">
      <c r="A424" s="226">
        <v>40927</v>
      </c>
      <c r="B424" t="s">
        <v>2546</v>
      </c>
      <c r="C424" t="s">
        <v>2342</v>
      </c>
      <c r="D424" t="s">
        <v>2171</v>
      </c>
      <c r="E424" s="218" t="s">
        <v>26745</v>
      </c>
    </row>
    <row r="425" spans="1:5" ht="14.25">
      <c r="A425" s="226">
        <v>2350</v>
      </c>
      <c r="B425" t="s">
        <v>2547</v>
      </c>
      <c r="C425" t="s">
        <v>2174</v>
      </c>
      <c r="D425" t="s">
        <v>2171</v>
      </c>
      <c r="E425" s="218" t="s">
        <v>26746</v>
      </c>
    </row>
    <row r="426" spans="1:5" ht="14.25">
      <c r="A426" s="226">
        <v>40812</v>
      </c>
      <c r="B426" t="s">
        <v>2548</v>
      </c>
      <c r="C426" t="s">
        <v>2342</v>
      </c>
      <c r="D426" t="s">
        <v>2171</v>
      </c>
      <c r="E426" s="218" t="s">
        <v>26747</v>
      </c>
    </row>
    <row r="427" spans="1:5" ht="14.25">
      <c r="A427" s="226">
        <v>245</v>
      </c>
      <c r="B427" t="s">
        <v>2549</v>
      </c>
      <c r="C427" t="s">
        <v>2174</v>
      </c>
      <c r="D427" t="s">
        <v>2171</v>
      </c>
      <c r="E427" s="218" t="s">
        <v>26748</v>
      </c>
    </row>
    <row r="428" spans="1:5" ht="14.25">
      <c r="A428" s="226">
        <v>41090</v>
      </c>
      <c r="B428" t="s">
        <v>2550</v>
      </c>
      <c r="C428" t="s">
        <v>2342</v>
      </c>
      <c r="D428" t="s">
        <v>2171</v>
      </c>
      <c r="E428" s="218" t="s">
        <v>26749</v>
      </c>
    </row>
    <row r="429" spans="1:5" ht="14.25">
      <c r="A429" s="226">
        <v>251</v>
      </c>
      <c r="B429" t="s">
        <v>2551</v>
      </c>
      <c r="C429" t="s">
        <v>2174</v>
      </c>
      <c r="D429" t="s">
        <v>2171</v>
      </c>
      <c r="E429" s="218" t="s">
        <v>26750</v>
      </c>
    </row>
    <row r="430" spans="1:5" ht="14.25">
      <c r="A430" s="226">
        <v>40975</v>
      </c>
      <c r="B430" t="s">
        <v>2552</v>
      </c>
      <c r="C430" t="s">
        <v>2342</v>
      </c>
      <c r="D430" t="s">
        <v>2171</v>
      </c>
      <c r="E430" s="218" t="s">
        <v>26751</v>
      </c>
    </row>
    <row r="431" spans="1:5" ht="14.25">
      <c r="A431" s="226">
        <v>6127</v>
      </c>
      <c r="B431" t="s">
        <v>2553</v>
      </c>
      <c r="C431" t="s">
        <v>2174</v>
      </c>
      <c r="D431" t="s">
        <v>2171</v>
      </c>
      <c r="E431" s="218" t="s">
        <v>26752</v>
      </c>
    </row>
    <row r="432" spans="1:5" ht="14.25">
      <c r="A432" s="226">
        <v>41072</v>
      </c>
      <c r="B432" t="s">
        <v>2554</v>
      </c>
      <c r="C432" t="s">
        <v>2342</v>
      </c>
      <c r="D432" t="s">
        <v>2171</v>
      </c>
      <c r="E432" s="218" t="s">
        <v>26753</v>
      </c>
    </row>
    <row r="433" spans="1:5" ht="14.25">
      <c r="A433" s="226">
        <v>6121</v>
      </c>
      <c r="B433" t="s">
        <v>2555</v>
      </c>
      <c r="C433" t="s">
        <v>2174</v>
      </c>
      <c r="D433" t="s">
        <v>2171</v>
      </c>
      <c r="E433" s="218" t="s">
        <v>26754</v>
      </c>
    </row>
    <row r="434" spans="1:5" ht="14.25">
      <c r="A434" s="226">
        <v>41071</v>
      </c>
      <c r="B434" t="s">
        <v>2556</v>
      </c>
      <c r="C434" t="s">
        <v>2342</v>
      </c>
      <c r="D434" t="s">
        <v>2171</v>
      </c>
      <c r="E434" s="218" t="s">
        <v>26755</v>
      </c>
    </row>
    <row r="435" spans="1:5" ht="14.25">
      <c r="A435" s="226">
        <v>244</v>
      </c>
      <c r="B435" t="s">
        <v>2557</v>
      </c>
      <c r="C435" t="s">
        <v>2174</v>
      </c>
      <c r="D435" t="s">
        <v>2171</v>
      </c>
      <c r="E435" s="218" t="s">
        <v>26756</v>
      </c>
    </row>
    <row r="436" spans="1:5" ht="14.25">
      <c r="A436" s="226">
        <v>41093</v>
      </c>
      <c r="B436" t="s">
        <v>2558</v>
      </c>
      <c r="C436" t="s">
        <v>2342</v>
      </c>
      <c r="D436" t="s">
        <v>2171</v>
      </c>
      <c r="E436" s="218" t="s">
        <v>26757</v>
      </c>
    </row>
    <row r="437" spans="1:5" ht="14.25">
      <c r="A437" s="226">
        <v>532</v>
      </c>
      <c r="B437" t="s">
        <v>2559</v>
      </c>
      <c r="C437" t="s">
        <v>2174</v>
      </c>
      <c r="D437" t="s">
        <v>2171</v>
      </c>
      <c r="E437" s="218" t="s">
        <v>26758</v>
      </c>
    </row>
    <row r="438" spans="1:5" ht="14.25">
      <c r="A438" s="226">
        <v>40931</v>
      </c>
      <c r="B438" t="s">
        <v>2560</v>
      </c>
      <c r="C438" t="s">
        <v>2342</v>
      </c>
      <c r="D438" t="s">
        <v>2171</v>
      </c>
      <c r="E438" s="218" t="s">
        <v>26759</v>
      </c>
    </row>
    <row r="439" spans="1:5" ht="14.25">
      <c r="A439" s="226">
        <v>36150</v>
      </c>
      <c r="B439" t="s">
        <v>2561</v>
      </c>
      <c r="C439" t="s">
        <v>2170</v>
      </c>
      <c r="D439" t="s">
        <v>2171</v>
      </c>
      <c r="E439" s="218" t="s">
        <v>26760</v>
      </c>
    </row>
    <row r="440" spans="1:5" ht="14.25">
      <c r="A440" s="226">
        <v>4760</v>
      </c>
      <c r="B440" t="s">
        <v>2562</v>
      </c>
      <c r="C440" t="s">
        <v>2174</v>
      </c>
      <c r="D440" t="s">
        <v>2171</v>
      </c>
      <c r="E440" s="218" t="s">
        <v>26761</v>
      </c>
    </row>
    <row r="441" spans="1:5" ht="14.25">
      <c r="A441" s="226">
        <v>41069</v>
      </c>
      <c r="B441" t="s">
        <v>2563</v>
      </c>
      <c r="C441" t="s">
        <v>2342</v>
      </c>
      <c r="D441" t="s">
        <v>2171</v>
      </c>
      <c r="E441" s="218" t="s">
        <v>26762</v>
      </c>
    </row>
    <row r="442" spans="1:5" ht="14.25">
      <c r="A442" s="226">
        <v>10422</v>
      </c>
      <c r="B442" t="s">
        <v>2564</v>
      </c>
      <c r="C442" t="s">
        <v>2170</v>
      </c>
      <c r="D442" t="s">
        <v>2171</v>
      </c>
      <c r="E442" s="218" t="s">
        <v>26763</v>
      </c>
    </row>
    <row r="443" spans="1:5" ht="14.25">
      <c r="A443" s="226">
        <v>10420</v>
      </c>
      <c r="B443" t="s">
        <v>2565</v>
      </c>
      <c r="C443" t="s">
        <v>2170</v>
      </c>
      <c r="D443" t="s">
        <v>2177</v>
      </c>
      <c r="E443" s="218" t="s">
        <v>26764</v>
      </c>
    </row>
    <row r="444" spans="1:5" ht="14.25">
      <c r="A444" s="226">
        <v>10421</v>
      </c>
      <c r="B444" t="s">
        <v>2566</v>
      </c>
      <c r="C444" t="s">
        <v>2170</v>
      </c>
      <c r="D444" t="s">
        <v>2171</v>
      </c>
      <c r="E444" s="218" t="s">
        <v>26765</v>
      </c>
    </row>
    <row r="445" spans="1:5" ht="14.25">
      <c r="A445" s="226">
        <v>36520</v>
      </c>
      <c r="B445" t="s">
        <v>2567</v>
      </c>
      <c r="C445" t="s">
        <v>2170</v>
      </c>
      <c r="D445" t="s">
        <v>2171</v>
      </c>
      <c r="E445" s="218" t="s">
        <v>26766</v>
      </c>
    </row>
    <row r="446" spans="1:5" ht="14.25">
      <c r="A446" s="226">
        <v>10</v>
      </c>
      <c r="B446" t="s">
        <v>2568</v>
      </c>
      <c r="C446" t="s">
        <v>2170</v>
      </c>
      <c r="D446" t="s">
        <v>2171</v>
      </c>
      <c r="E446" s="218" t="s">
        <v>26767</v>
      </c>
    </row>
    <row r="447" spans="1:5" ht="14.25">
      <c r="A447" s="226">
        <v>4815</v>
      </c>
      <c r="B447" t="s">
        <v>2569</v>
      </c>
      <c r="C447" t="s">
        <v>2170</v>
      </c>
      <c r="D447" t="s">
        <v>2171</v>
      </c>
      <c r="E447" s="218" t="s">
        <v>26410</v>
      </c>
    </row>
    <row r="448" spans="1:5" ht="14.25">
      <c r="A448" s="226">
        <v>541</v>
      </c>
      <c r="B448" t="s">
        <v>2570</v>
      </c>
      <c r="C448" t="s">
        <v>2170</v>
      </c>
      <c r="D448" t="s">
        <v>2177</v>
      </c>
      <c r="E448" s="218" t="s">
        <v>26768</v>
      </c>
    </row>
    <row r="449" spans="1:5" ht="14.25">
      <c r="A449" s="226">
        <v>542</v>
      </c>
      <c r="B449" t="s">
        <v>2571</v>
      </c>
      <c r="C449" t="s">
        <v>2170</v>
      </c>
      <c r="D449" t="s">
        <v>2171</v>
      </c>
      <c r="E449" s="218" t="s">
        <v>26769</v>
      </c>
    </row>
    <row r="450" spans="1:5" ht="14.25">
      <c r="A450" s="226">
        <v>540</v>
      </c>
      <c r="B450" t="s">
        <v>2572</v>
      </c>
      <c r="C450" t="s">
        <v>2170</v>
      </c>
      <c r="D450" t="s">
        <v>2171</v>
      </c>
      <c r="E450" s="218" t="s">
        <v>26770</v>
      </c>
    </row>
    <row r="451" spans="1:5" ht="14.25">
      <c r="A451" s="226">
        <v>38364</v>
      </c>
      <c r="B451" t="s">
        <v>2573</v>
      </c>
      <c r="C451" t="s">
        <v>2170</v>
      </c>
      <c r="D451" t="s">
        <v>2171</v>
      </c>
      <c r="E451" s="218" t="s">
        <v>26771</v>
      </c>
    </row>
    <row r="452" spans="1:5" ht="14.25">
      <c r="A452" s="226">
        <v>11692</v>
      </c>
      <c r="B452" t="s">
        <v>2574</v>
      </c>
      <c r="C452" t="s">
        <v>2172</v>
      </c>
      <c r="D452" t="s">
        <v>2171</v>
      </c>
      <c r="E452" s="218" t="s">
        <v>26772</v>
      </c>
    </row>
    <row r="453" spans="1:5" ht="14.25">
      <c r="A453" s="226">
        <v>1746</v>
      </c>
      <c r="B453" t="s">
        <v>2575</v>
      </c>
      <c r="C453" t="s">
        <v>2170</v>
      </c>
      <c r="D453" t="s">
        <v>2177</v>
      </c>
      <c r="E453" s="218" t="s">
        <v>26773</v>
      </c>
    </row>
    <row r="454" spans="1:5" ht="14.25">
      <c r="A454" s="226">
        <v>1748</v>
      </c>
      <c r="B454" t="s">
        <v>2576</v>
      </c>
      <c r="C454" t="s">
        <v>2170</v>
      </c>
      <c r="D454" t="s">
        <v>2171</v>
      </c>
      <c r="E454" s="218" t="s">
        <v>26774</v>
      </c>
    </row>
    <row r="455" spans="1:5" ht="14.25">
      <c r="A455" s="226">
        <v>1749</v>
      </c>
      <c r="B455" t="s">
        <v>2577</v>
      </c>
      <c r="C455" t="s">
        <v>2170</v>
      </c>
      <c r="D455" t="s">
        <v>2171</v>
      </c>
      <c r="E455" s="218" t="s">
        <v>26775</v>
      </c>
    </row>
    <row r="456" spans="1:5" ht="14.25">
      <c r="A456" s="226">
        <v>37412</v>
      </c>
      <c r="B456" t="s">
        <v>2578</v>
      </c>
      <c r="C456" t="s">
        <v>2170</v>
      </c>
      <c r="D456" t="s">
        <v>2171</v>
      </c>
      <c r="E456" s="218" t="s">
        <v>26776</v>
      </c>
    </row>
    <row r="457" spans="1:5" ht="14.25">
      <c r="A457" s="226">
        <v>1745</v>
      </c>
      <c r="B457" t="s">
        <v>2579</v>
      </c>
      <c r="C457" t="s">
        <v>2170</v>
      </c>
      <c r="D457" t="s">
        <v>2171</v>
      </c>
      <c r="E457" s="218" t="s">
        <v>26777</v>
      </c>
    </row>
    <row r="458" spans="1:5" ht="14.25">
      <c r="A458" s="226">
        <v>1750</v>
      </c>
      <c r="B458" t="s">
        <v>2580</v>
      </c>
      <c r="C458" t="s">
        <v>2170</v>
      </c>
      <c r="D458" t="s">
        <v>2171</v>
      </c>
      <c r="E458" s="218" t="s">
        <v>26778</v>
      </c>
    </row>
    <row r="459" spans="1:5" ht="14.25">
      <c r="A459" s="226">
        <v>11687</v>
      </c>
      <c r="B459" t="s">
        <v>2581</v>
      </c>
      <c r="C459" t="s">
        <v>2181</v>
      </c>
      <c r="D459" t="s">
        <v>2171</v>
      </c>
      <c r="E459" s="218" t="s">
        <v>26779</v>
      </c>
    </row>
    <row r="460" spans="1:5" ht="14.25">
      <c r="A460" s="226">
        <v>11689</v>
      </c>
      <c r="B460" t="s">
        <v>2582</v>
      </c>
      <c r="C460" t="s">
        <v>2181</v>
      </c>
      <c r="D460" t="s">
        <v>2171</v>
      </c>
      <c r="E460" s="218" t="s">
        <v>26780</v>
      </c>
    </row>
    <row r="461" spans="1:5" ht="14.25">
      <c r="A461" s="226">
        <v>11693</v>
      </c>
      <c r="B461" t="s">
        <v>2583</v>
      </c>
      <c r="C461" t="s">
        <v>2172</v>
      </c>
      <c r="D461" t="s">
        <v>2171</v>
      </c>
      <c r="E461" s="218" t="s">
        <v>26781</v>
      </c>
    </row>
    <row r="462" spans="1:5" ht="14.25">
      <c r="A462" s="226">
        <v>36215</v>
      </c>
      <c r="B462" t="s">
        <v>2584</v>
      </c>
      <c r="C462" t="s">
        <v>2170</v>
      </c>
      <c r="D462" t="s">
        <v>2173</v>
      </c>
      <c r="E462" s="218" t="s">
        <v>26782</v>
      </c>
    </row>
    <row r="463" spans="1:5" ht="14.25">
      <c r="A463" s="226">
        <v>42439</v>
      </c>
      <c r="B463" t="s">
        <v>2585</v>
      </c>
      <c r="C463" t="s">
        <v>2170</v>
      </c>
      <c r="D463" t="s">
        <v>2173</v>
      </c>
      <c r="E463" s="218" t="s">
        <v>26783</v>
      </c>
    </row>
    <row r="464" spans="1:5" ht="14.25">
      <c r="A464" s="226">
        <v>38381</v>
      </c>
      <c r="B464" t="s">
        <v>2586</v>
      </c>
      <c r="C464" t="s">
        <v>2170</v>
      </c>
      <c r="D464" t="s">
        <v>2171</v>
      </c>
      <c r="E464" s="218" t="s">
        <v>26784</v>
      </c>
    </row>
    <row r="465" spans="1:5" ht="14.25">
      <c r="A465" s="226">
        <v>39621</v>
      </c>
      <c r="B465" t="s">
        <v>25829</v>
      </c>
      <c r="C465" t="s">
        <v>2587</v>
      </c>
      <c r="D465" t="s">
        <v>2171</v>
      </c>
      <c r="E465" s="218" t="s">
        <v>26785</v>
      </c>
    </row>
    <row r="466" spans="1:5" ht="14.25">
      <c r="A466" s="226">
        <v>39624</v>
      </c>
      <c r="B466" t="s">
        <v>2588</v>
      </c>
      <c r="C466" t="s">
        <v>2587</v>
      </c>
      <c r="D466" t="s">
        <v>2171</v>
      </c>
      <c r="E466" s="218" t="s">
        <v>26786</v>
      </c>
    </row>
    <row r="467" spans="1:5" ht="14.25">
      <c r="A467" s="226">
        <v>39615</v>
      </c>
      <c r="B467" t="s">
        <v>25830</v>
      </c>
      <c r="C467" t="s">
        <v>2170</v>
      </c>
      <c r="D467" t="s">
        <v>2171</v>
      </c>
      <c r="E467" s="218" t="s">
        <v>26787</v>
      </c>
    </row>
    <row r="468" spans="1:5" ht="14.25">
      <c r="A468" s="226">
        <v>39620</v>
      </c>
      <c r="B468" t="s">
        <v>2589</v>
      </c>
      <c r="C468" t="s">
        <v>2170</v>
      </c>
      <c r="D468" t="s">
        <v>2171</v>
      </c>
      <c r="E468" s="218" t="s">
        <v>26788</v>
      </c>
    </row>
    <row r="469" spans="1:5" ht="14.25">
      <c r="A469" s="226">
        <v>39623</v>
      </c>
      <c r="B469" t="s">
        <v>2590</v>
      </c>
      <c r="C469" t="s">
        <v>2170</v>
      </c>
      <c r="D469" t="s">
        <v>2171</v>
      </c>
      <c r="E469" s="218" t="s">
        <v>26789</v>
      </c>
    </row>
    <row r="470" spans="1:5" ht="14.25">
      <c r="A470" s="226">
        <v>36207</v>
      </c>
      <c r="B470" t="s">
        <v>2591</v>
      </c>
      <c r="C470" t="s">
        <v>2170</v>
      </c>
      <c r="D470" t="s">
        <v>2173</v>
      </c>
      <c r="E470" s="218" t="s">
        <v>26790</v>
      </c>
    </row>
    <row r="471" spans="1:5" ht="14.25">
      <c r="A471" s="226">
        <v>36209</v>
      </c>
      <c r="B471" t="s">
        <v>2592</v>
      </c>
      <c r="C471" t="s">
        <v>2170</v>
      </c>
      <c r="D471" t="s">
        <v>2173</v>
      </c>
      <c r="E471" s="218" t="s">
        <v>26791</v>
      </c>
    </row>
    <row r="472" spans="1:5" ht="14.25">
      <c r="A472" s="226">
        <v>36210</v>
      </c>
      <c r="B472" t="s">
        <v>2593</v>
      </c>
      <c r="C472" t="s">
        <v>2170</v>
      </c>
      <c r="D472" t="s">
        <v>2173</v>
      </c>
      <c r="E472" s="218" t="s">
        <v>26792</v>
      </c>
    </row>
    <row r="473" spans="1:5" ht="14.25">
      <c r="A473" s="226">
        <v>36204</v>
      </c>
      <c r="B473" t="s">
        <v>2594</v>
      </c>
      <c r="C473" t="s">
        <v>2170</v>
      </c>
      <c r="D473" t="s">
        <v>2173</v>
      </c>
      <c r="E473" s="218" t="s">
        <v>26793</v>
      </c>
    </row>
    <row r="474" spans="1:5" ht="14.25">
      <c r="A474" s="226">
        <v>36205</v>
      </c>
      <c r="B474" t="s">
        <v>2595</v>
      </c>
      <c r="C474" t="s">
        <v>2170</v>
      </c>
      <c r="D474" t="s">
        <v>2173</v>
      </c>
      <c r="E474" s="218" t="s">
        <v>26794</v>
      </c>
    </row>
    <row r="475" spans="1:5" ht="14.25">
      <c r="A475" s="226">
        <v>36081</v>
      </c>
      <c r="B475" t="s">
        <v>2596</v>
      </c>
      <c r="C475" t="s">
        <v>2170</v>
      </c>
      <c r="D475" t="s">
        <v>2173</v>
      </c>
      <c r="E475" s="218" t="s">
        <v>26795</v>
      </c>
    </row>
    <row r="476" spans="1:5" ht="14.25">
      <c r="A476" s="226">
        <v>36206</v>
      </c>
      <c r="B476" t="s">
        <v>2597</v>
      </c>
      <c r="C476" t="s">
        <v>2170</v>
      </c>
      <c r="D476" t="s">
        <v>2173</v>
      </c>
      <c r="E476" s="218" t="s">
        <v>26796</v>
      </c>
    </row>
    <row r="477" spans="1:5" ht="14.25">
      <c r="A477" s="226">
        <v>36218</v>
      </c>
      <c r="B477" t="s">
        <v>2598</v>
      </c>
      <c r="C477" t="s">
        <v>2170</v>
      </c>
      <c r="D477" t="s">
        <v>2173</v>
      </c>
      <c r="E477" s="218" t="s">
        <v>26797</v>
      </c>
    </row>
    <row r="478" spans="1:5" ht="14.25">
      <c r="A478" s="226">
        <v>36220</v>
      </c>
      <c r="B478" t="s">
        <v>2599</v>
      </c>
      <c r="C478" t="s">
        <v>2170</v>
      </c>
      <c r="D478" t="s">
        <v>2173</v>
      </c>
      <c r="E478" s="218" t="s">
        <v>26768</v>
      </c>
    </row>
    <row r="479" spans="1:5" ht="14.25">
      <c r="A479" s="226">
        <v>36080</v>
      </c>
      <c r="B479" t="s">
        <v>2600</v>
      </c>
      <c r="C479" t="s">
        <v>2170</v>
      </c>
      <c r="D479" t="s">
        <v>2173</v>
      </c>
      <c r="E479" s="218" t="s">
        <v>26798</v>
      </c>
    </row>
    <row r="480" spans="1:5" ht="14.25">
      <c r="A480" s="226">
        <v>36223</v>
      </c>
      <c r="B480" t="s">
        <v>2601</v>
      </c>
      <c r="C480" t="s">
        <v>2170</v>
      </c>
      <c r="D480" t="s">
        <v>2173</v>
      </c>
      <c r="E480" s="218" t="s">
        <v>26799</v>
      </c>
    </row>
    <row r="481" spans="1:5" ht="14.25">
      <c r="A481" s="226">
        <v>546</v>
      </c>
      <c r="B481" t="s">
        <v>25065</v>
      </c>
      <c r="C481" t="s">
        <v>2185</v>
      </c>
      <c r="D481" t="s">
        <v>2177</v>
      </c>
      <c r="E481" s="218" t="s">
        <v>26800</v>
      </c>
    </row>
    <row r="482" spans="1:5" ht="14.25">
      <c r="A482" s="226">
        <v>566</v>
      </c>
      <c r="B482" t="s">
        <v>25066</v>
      </c>
      <c r="C482" t="s">
        <v>2181</v>
      </c>
      <c r="D482" t="s">
        <v>2171</v>
      </c>
      <c r="E482" s="218" t="s">
        <v>26801</v>
      </c>
    </row>
    <row r="483" spans="1:5" ht="14.25">
      <c r="A483" s="226">
        <v>565</v>
      </c>
      <c r="B483" t="s">
        <v>25067</v>
      </c>
      <c r="C483" t="s">
        <v>2181</v>
      </c>
      <c r="D483" t="s">
        <v>2171</v>
      </c>
      <c r="E483" s="218" t="s">
        <v>26802</v>
      </c>
    </row>
    <row r="484" spans="1:5" ht="14.25">
      <c r="A484" s="226">
        <v>555</v>
      </c>
      <c r="B484" t="s">
        <v>25068</v>
      </c>
      <c r="C484" t="s">
        <v>2181</v>
      </c>
      <c r="D484" t="s">
        <v>2171</v>
      </c>
      <c r="E484" s="218" t="s">
        <v>26803</v>
      </c>
    </row>
    <row r="485" spans="1:5" ht="14.25">
      <c r="A485" s="226">
        <v>557</v>
      </c>
      <c r="B485" t="s">
        <v>25069</v>
      </c>
      <c r="C485" t="s">
        <v>2181</v>
      </c>
      <c r="D485" t="s">
        <v>2171</v>
      </c>
      <c r="E485" s="218" t="s">
        <v>26804</v>
      </c>
    </row>
    <row r="486" spans="1:5" ht="14.25">
      <c r="A486" s="226">
        <v>552</v>
      </c>
      <c r="B486" t="s">
        <v>25070</v>
      </c>
      <c r="C486" t="s">
        <v>2181</v>
      </c>
      <c r="D486" t="s">
        <v>2171</v>
      </c>
      <c r="E486" s="218" t="s">
        <v>26805</v>
      </c>
    </row>
    <row r="487" spans="1:5" ht="14.25">
      <c r="A487" s="226">
        <v>563</v>
      </c>
      <c r="B487" t="s">
        <v>25071</v>
      </c>
      <c r="C487" t="s">
        <v>2181</v>
      </c>
      <c r="D487" t="s">
        <v>2171</v>
      </c>
      <c r="E487" s="218" t="s">
        <v>26806</v>
      </c>
    </row>
    <row r="488" spans="1:5" ht="14.25">
      <c r="A488" s="226">
        <v>549</v>
      </c>
      <c r="B488" t="s">
        <v>25072</v>
      </c>
      <c r="C488" t="s">
        <v>2181</v>
      </c>
      <c r="D488" t="s">
        <v>2171</v>
      </c>
      <c r="E488" s="218" t="s">
        <v>26807</v>
      </c>
    </row>
    <row r="489" spans="1:5" ht="14.25">
      <c r="A489" s="226">
        <v>551</v>
      </c>
      <c r="B489" t="s">
        <v>25073</v>
      </c>
      <c r="C489" t="s">
        <v>2181</v>
      </c>
      <c r="D489" t="s">
        <v>2171</v>
      </c>
      <c r="E489" s="218" t="s">
        <v>26808</v>
      </c>
    </row>
    <row r="490" spans="1:5" ht="14.25">
      <c r="A490" s="226">
        <v>559</v>
      </c>
      <c r="B490" t="s">
        <v>25074</v>
      </c>
      <c r="C490" t="s">
        <v>2181</v>
      </c>
      <c r="D490" t="s">
        <v>2171</v>
      </c>
      <c r="E490" s="218" t="s">
        <v>26809</v>
      </c>
    </row>
    <row r="491" spans="1:5" ht="14.25">
      <c r="A491" s="226">
        <v>560</v>
      </c>
      <c r="B491" t="s">
        <v>25075</v>
      </c>
      <c r="C491" t="s">
        <v>2181</v>
      </c>
      <c r="D491" t="s">
        <v>2171</v>
      </c>
      <c r="E491" s="218" t="s">
        <v>26810</v>
      </c>
    </row>
    <row r="492" spans="1:5" ht="14.25">
      <c r="A492" s="226">
        <v>547</v>
      </c>
      <c r="B492" t="s">
        <v>25076</v>
      </c>
      <c r="C492" t="s">
        <v>2181</v>
      </c>
      <c r="D492" t="s">
        <v>2171</v>
      </c>
      <c r="E492" s="218" t="s">
        <v>26811</v>
      </c>
    </row>
    <row r="493" spans="1:5" ht="14.25">
      <c r="A493" s="226">
        <v>38127</v>
      </c>
      <c r="B493" t="s">
        <v>2602</v>
      </c>
      <c r="C493" t="s">
        <v>2170</v>
      </c>
      <c r="D493" t="s">
        <v>2171</v>
      </c>
      <c r="E493" s="218" t="s">
        <v>26812</v>
      </c>
    </row>
    <row r="494" spans="1:5" ht="14.25">
      <c r="A494" s="226">
        <v>38060</v>
      </c>
      <c r="B494" t="s">
        <v>2603</v>
      </c>
      <c r="C494" t="s">
        <v>2170</v>
      </c>
      <c r="D494" t="s">
        <v>2171</v>
      </c>
      <c r="E494" s="218" t="s">
        <v>26813</v>
      </c>
    </row>
    <row r="495" spans="1:5" ht="14.25">
      <c r="A495" s="226">
        <v>10956</v>
      </c>
      <c r="B495" t="s">
        <v>2604</v>
      </c>
      <c r="C495" t="s">
        <v>2170</v>
      </c>
      <c r="D495" t="s">
        <v>2171</v>
      </c>
      <c r="E495" s="218" t="s">
        <v>26814</v>
      </c>
    </row>
    <row r="496" spans="1:5" ht="14.25">
      <c r="A496" s="226">
        <v>39380</v>
      </c>
      <c r="B496" t="s">
        <v>2605</v>
      </c>
      <c r="C496" t="s">
        <v>2170</v>
      </c>
      <c r="D496" t="s">
        <v>2173</v>
      </c>
      <c r="E496" s="218" t="s">
        <v>26815</v>
      </c>
    </row>
    <row r="497" spans="1:5" ht="14.25">
      <c r="A497" s="226">
        <v>13374</v>
      </c>
      <c r="B497" t="s">
        <v>2606</v>
      </c>
      <c r="C497" t="s">
        <v>2170</v>
      </c>
      <c r="D497" t="s">
        <v>2173</v>
      </c>
      <c r="E497" s="218" t="s">
        <v>26816</v>
      </c>
    </row>
    <row r="498" spans="1:5" ht="14.25">
      <c r="A498" s="226">
        <v>37597</v>
      </c>
      <c r="B498" t="s">
        <v>2607</v>
      </c>
      <c r="C498" t="s">
        <v>2170</v>
      </c>
      <c r="D498" t="s">
        <v>2173</v>
      </c>
      <c r="E498" s="218" t="s">
        <v>26817</v>
      </c>
    </row>
    <row r="499" spans="1:5" ht="14.25">
      <c r="A499" s="226">
        <v>183</v>
      </c>
      <c r="B499" t="s">
        <v>2608</v>
      </c>
      <c r="C499" t="s">
        <v>2609</v>
      </c>
      <c r="D499" t="s">
        <v>2177</v>
      </c>
      <c r="E499" s="218" t="s">
        <v>26818</v>
      </c>
    </row>
    <row r="500" spans="1:5" ht="14.25">
      <c r="A500" s="226">
        <v>184</v>
      </c>
      <c r="B500" t="s">
        <v>2610</v>
      </c>
      <c r="C500" t="s">
        <v>2609</v>
      </c>
      <c r="D500" t="s">
        <v>2171</v>
      </c>
      <c r="E500" s="218" t="s">
        <v>26819</v>
      </c>
    </row>
    <row r="501" spans="1:5" ht="14.25">
      <c r="A501" s="226">
        <v>195</v>
      </c>
      <c r="B501" t="s">
        <v>2611</v>
      </c>
      <c r="C501" t="s">
        <v>2609</v>
      </c>
      <c r="D501" t="s">
        <v>2171</v>
      </c>
      <c r="E501" s="218" t="s">
        <v>26820</v>
      </c>
    </row>
    <row r="502" spans="1:5" ht="14.25">
      <c r="A502" s="226">
        <v>20001</v>
      </c>
      <c r="B502" t="s">
        <v>2612</v>
      </c>
      <c r="C502" t="s">
        <v>2609</v>
      </c>
      <c r="D502" t="s">
        <v>2171</v>
      </c>
      <c r="E502" s="218" t="s">
        <v>26821</v>
      </c>
    </row>
    <row r="503" spans="1:5" ht="14.25">
      <c r="A503" s="226">
        <v>181</v>
      </c>
      <c r="B503" t="s">
        <v>2613</v>
      </c>
      <c r="C503" t="s">
        <v>2609</v>
      </c>
      <c r="D503" t="s">
        <v>2171</v>
      </c>
      <c r="E503" s="218" t="s">
        <v>26822</v>
      </c>
    </row>
    <row r="504" spans="1:5" ht="14.25">
      <c r="A504" s="226">
        <v>39837</v>
      </c>
      <c r="B504" t="s">
        <v>2614</v>
      </c>
      <c r="C504" t="s">
        <v>2609</v>
      </c>
      <c r="D504" t="s">
        <v>2173</v>
      </c>
      <c r="E504" s="218" t="s">
        <v>26823</v>
      </c>
    </row>
    <row r="505" spans="1:5" ht="14.25">
      <c r="A505" s="226">
        <v>10535</v>
      </c>
      <c r="B505" t="s">
        <v>2615</v>
      </c>
      <c r="C505" t="s">
        <v>2170</v>
      </c>
      <c r="D505" t="s">
        <v>2173</v>
      </c>
      <c r="E505" s="218" t="s">
        <v>26824</v>
      </c>
    </row>
    <row r="506" spans="1:5" ht="14.25">
      <c r="A506" s="226">
        <v>10537</v>
      </c>
      <c r="B506" t="s">
        <v>2616</v>
      </c>
      <c r="C506" t="s">
        <v>2170</v>
      </c>
      <c r="D506" t="s">
        <v>2173</v>
      </c>
      <c r="E506" s="218" t="s">
        <v>26825</v>
      </c>
    </row>
    <row r="507" spans="1:5" ht="14.25">
      <c r="A507" s="226">
        <v>13891</v>
      </c>
      <c r="B507" t="s">
        <v>2617</v>
      </c>
      <c r="C507" t="s">
        <v>2170</v>
      </c>
      <c r="D507" t="s">
        <v>2173</v>
      </c>
      <c r="E507" s="218" t="s">
        <v>26826</v>
      </c>
    </row>
    <row r="508" spans="1:5" ht="14.25">
      <c r="A508" s="226">
        <v>25975</v>
      </c>
      <c r="B508" t="s">
        <v>2618</v>
      </c>
      <c r="C508" t="s">
        <v>2170</v>
      </c>
      <c r="D508" t="s">
        <v>2173</v>
      </c>
      <c r="E508" s="218" t="s">
        <v>26827</v>
      </c>
    </row>
    <row r="509" spans="1:5" ht="14.25">
      <c r="A509" s="226">
        <v>36396</v>
      </c>
      <c r="B509" t="s">
        <v>2619</v>
      </c>
      <c r="C509" t="s">
        <v>2170</v>
      </c>
      <c r="D509" t="s">
        <v>2173</v>
      </c>
      <c r="E509" s="218" t="s">
        <v>26828</v>
      </c>
    </row>
    <row r="510" spans="1:5" ht="14.25">
      <c r="A510" s="226">
        <v>36397</v>
      </c>
      <c r="B510" t="s">
        <v>2620</v>
      </c>
      <c r="C510" t="s">
        <v>2170</v>
      </c>
      <c r="D510" t="s">
        <v>2173</v>
      </c>
      <c r="E510" s="218" t="s">
        <v>26829</v>
      </c>
    </row>
    <row r="511" spans="1:5" ht="14.25">
      <c r="A511" s="226">
        <v>36398</v>
      </c>
      <c r="B511" t="s">
        <v>2621</v>
      </c>
      <c r="C511" t="s">
        <v>2170</v>
      </c>
      <c r="D511" t="s">
        <v>2173</v>
      </c>
      <c r="E511" s="218" t="s">
        <v>26830</v>
      </c>
    </row>
    <row r="512" spans="1:5" ht="14.25">
      <c r="A512" s="226">
        <v>647</v>
      </c>
      <c r="B512" t="s">
        <v>2622</v>
      </c>
      <c r="C512" t="s">
        <v>2174</v>
      </c>
      <c r="D512" t="s">
        <v>2171</v>
      </c>
      <c r="E512" s="218" t="s">
        <v>26831</v>
      </c>
    </row>
    <row r="513" spans="1:5" ht="14.25">
      <c r="A513" s="226">
        <v>40920</v>
      </c>
      <c r="B513" t="s">
        <v>2623</v>
      </c>
      <c r="C513" t="s">
        <v>2342</v>
      </c>
      <c r="D513" t="s">
        <v>2171</v>
      </c>
      <c r="E513" s="218" t="s">
        <v>26832</v>
      </c>
    </row>
    <row r="514" spans="1:5" ht="14.25">
      <c r="A514" s="226">
        <v>38783</v>
      </c>
      <c r="B514" t="s">
        <v>2625</v>
      </c>
      <c r="C514" t="s">
        <v>2170</v>
      </c>
      <c r="D514" t="s">
        <v>2171</v>
      </c>
      <c r="E514" s="218" t="s">
        <v>26833</v>
      </c>
    </row>
    <row r="515" spans="1:5" ht="14.25">
      <c r="A515" s="226">
        <v>37593</v>
      </c>
      <c r="B515" t="s">
        <v>2626</v>
      </c>
      <c r="C515" t="s">
        <v>2170</v>
      </c>
      <c r="D515" t="s">
        <v>2171</v>
      </c>
      <c r="E515" s="218" t="s">
        <v>26834</v>
      </c>
    </row>
    <row r="516" spans="1:5" ht="14.25">
      <c r="A516" s="226">
        <v>37594</v>
      </c>
      <c r="B516" t="s">
        <v>2627</v>
      </c>
      <c r="C516" t="s">
        <v>2170</v>
      </c>
      <c r="D516" t="s">
        <v>2171</v>
      </c>
      <c r="E516" s="218" t="s">
        <v>26835</v>
      </c>
    </row>
    <row r="517" spans="1:5" ht="14.25">
      <c r="A517" s="226">
        <v>37592</v>
      </c>
      <c r="B517" t="s">
        <v>2628</v>
      </c>
      <c r="C517" t="s">
        <v>2170</v>
      </c>
      <c r="D517" t="s">
        <v>2171</v>
      </c>
      <c r="E517" s="218" t="s">
        <v>26836</v>
      </c>
    </row>
    <row r="518" spans="1:5" ht="14.25">
      <c r="A518" s="226">
        <v>7266</v>
      </c>
      <c r="B518" t="s">
        <v>24308</v>
      </c>
      <c r="C518" t="s">
        <v>2624</v>
      </c>
      <c r="D518" t="s">
        <v>2177</v>
      </c>
      <c r="E518" s="218" t="s">
        <v>26837</v>
      </c>
    </row>
    <row r="519" spans="1:5" ht="14.25">
      <c r="A519" s="226">
        <v>7270</v>
      </c>
      <c r="B519" t="s">
        <v>24309</v>
      </c>
      <c r="C519" t="s">
        <v>2170</v>
      </c>
      <c r="D519" t="s">
        <v>2171</v>
      </c>
      <c r="E519" s="218" t="s">
        <v>26838</v>
      </c>
    </row>
    <row r="520" spans="1:5" ht="14.25">
      <c r="A520" s="226">
        <v>7267</v>
      </c>
      <c r="B520" t="s">
        <v>24310</v>
      </c>
      <c r="C520" t="s">
        <v>2170</v>
      </c>
      <c r="D520" t="s">
        <v>2171</v>
      </c>
      <c r="E520" s="218" t="s">
        <v>26839</v>
      </c>
    </row>
    <row r="521" spans="1:5" ht="14.25">
      <c r="A521" s="226">
        <v>7269</v>
      </c>
      <c r="B521" t="s">
        <v>24311</v>
      </c>
      <c r="C521" t="s">
        <v>2170</v>
      </c>
      <c r="D521" t="s">
        <v>2171</v>
      </c>
      <c r="E521" s="218" t="s">
        <v>26840</v>
      </c>
    </row>
    <row r="522" spans="1:5" ht="14.25">
      <c r="A522" s="226">
        <v>7271</v>
      </c>
      <c r="B522" t="s">
        <v>24312</v>
      </c>
      <c r="C522" t="s">
        <v>2170</v>
      </c>
      <c r="D522" t="s">
        <v>2171</v>
      </c>
      <c r="E522" s="218" t="s">
        <v>26841</v>
      </c>
    </row>
    <row r="523" spans="1:5" ht="14.25">
      <c r="A523" s="226">
        <v>7268</v>
      </c>
      <c r="B523" t="s">
        <v>24313</v>
      </c>
      <c r="C523" t="s">
        <v>2170</v>
      </c>
      <c r="D523" t="s">
        <v>2171</v>
      </c>
      <c r="E523" s="218" t="s">
        <v>26394</v>
      </c>
    </row>
    <row r="524" spans="1:5" ht="14.25">
      <c r="A524" s="226">
        <v>34556</v>
      </c>
      <c r="B524" t="s">
        <v>23942</v>
      </c>
      <c r="C524" t="s">
        <v>2170</v>
      </c>
      <c r="D524" t="s">
        <v>2171</v>
      </c>
      <c r="E524" s="218" t="s">
        <v>26842</v>
      </c>
    </row>
    <row r="525" spans="1:5" ht="14.25">
      <c r="A525" s="226">
        <v>37873</v>
      </c>
      <c r="B525" t="s">
        <v>23943</v>
      </c>
      <c r="C525" t="s">
        <v>2170</v>
      </c>
      <c r="D525" t="s">
        <v>2171</v>
      </c>
      <c r="E525" s="218" t="s">
        <v>26843</v>
      </c>
    </row>
    <row r="526" spans="1:5" ht="14.25">
      <c r="A526" s="226">
        <v>34564</v>
      </c>
      <c r="B526" t="s">
        <v>23944</v>
      </c>
      <c r="C526" t="s">
        <v>2170</v>
      </c>
      <c r="D526" t="s">
        <v>2171</v>
      </c>
      <c r="E526" s="218" t="s">
        <v>26844</v>
      </c>
    </row>
    <row r="527" spans="1:5" ht="14.25">
      <c r="A527" s="226">
        <v>34565</v>
      </c>
      <c r="B527" t="s">
        <v>23945</v>
      </c>
      <c r="C527" t="s">
        <v>2170</v>
      </c>
      <c r="D527" t="s">
        <v>2171</v>
      </c>
      <c r="E527" s="218" t="s">
        <v>26845</v>
      </c>
    </row>
    <row r="528" spans="1:5" ht="14.25">
      <c r="A528" s="226">
        <v>38590</v>
      </c>
      <c r="B528" t="s">
        <v>23946</v>
      </c>
      <c r="C528" t="s">
        <v>2170</v>
      </c>
      <c r="D528" t="s">
        <v>2171</v>
      </c>
      <c r="E528" s="218" t="s">
        <v>26846</v>
      </c>
    </row>
    <row r="529" spans="1:5" ht="14.25">
      <c r="A529" s="226">
        <v>34566</v>
      </c>
      <c r="B529" t="s">
        <v>23947</v>
      </c>
      <c r="C529" t="s">
        <v>2170</v>
      </c>
      <c r="D529" t="s">
        <v>2171</v>
      </c>
      <c r="E529" s="218" t="s">
        <v>26552</v>
      </c>
    </row>
    <row r="530" spans="1:5" ht="14.25">
      <c r="A530" s="226">
        <v>34567</v>
      </c>
      <c r="B530" t="s">
        <v>23948</v>
      </c>
      <c r="C530" t="s">
        <v>2170</v>
      </c>
      <c r="D530" t="s">
        <v>2171</v>
      </c>
      <c r="E530" s="218" t="s">
        <v>26847</v>
      </c>
    </row>
    <row r="531" spans="1:5" ht="14.25">
      <c r="A531" s="226">
        <v>38591</v>
      </c>
      <c r="B531" t="s">
        <v>23949</v>
      </c>
      <c r="C531" t="s">
        <v>2170</v>
      </c>
      <c r="D531" t="s">
        <v>2171</v>
      </c>
      <c r="E531" s="218" t="s">
        <v>26848</v>
      </c>
    </row>
    <row r="532" spans="1:5" ht="14.25">
      <c r="A532" s="226">
        <v>34568</v>
      </c>
      <c r="B532" t="s">
        <v>23950</v>
      </c>
      <c r="C532" t="s">
        <v>2170</v>
      </c>
      <c r="D532" t="s">
        <v>2171</v>
      </c>
      <c r="E532" s="218" t="s">
        <v>26698</v>
      </c>
    </row>
    <row r="533" spans="1:5" ht="14.25">
      <c r="A533" s="226">
        <v>34569</v>
      </c>
      <c r="B533" t="s">
        <v>23951</v>
      </c>
      <c r="C533" t="s">
        <v>2170</v>
      </c>
      <c r="D533" t="s">
        <v>2171</v>
      </c>
      <c r="E533" s="218" t="s">
        <v>26845</v>
      </c>
    </row>
    <row r="534" spans="1:5" ht="14.25">
      <c r="A534" s="226">
        <v>34570</v>
      </c>
      <c r="B534" t="s">
        <v>23952</v>
      </c>
      <c r="C534" t="s">
        <v>2170</v>
      </c>
      <c r="D534" t="s">
        <v>2171</v>
      </c>
      <c r="E534" s="218" t="s">
        <v>26849</v>
      </c>
    </row>
    <row r="535" spans="1:5" ht="14.25">
      <c r="A535" s="226">
        <v>25070</v>
      </c>
      <c r="B535" t="s">
        <v>23953</v>
      </c>
      <c r="C535" t="s">
        <v>2170</v>
      </c>
      <c r="D535" t="s">
        <v>2171</v>
      </c>
      <c r="E535" s="218" t="s">
        <v>26850</v>
      </c>
    </row>
    <row r="536" spans="1:5" ht="14.25">
      <c r="A536" s="226">
        <v>34571</v>
      </c>
      <c r="B536" t="s">
        <v>23954</v>
      </c>
      <c r="C536" t="s">
        <v>2170</v>
      </c>
      <c r="D536" t="s">
        <v>2171</v>
      </c>
      <c r="E536" s="218" t="s">
        <v>26847</v>
      </c>
    </row>
    <row r="537" spans="1:5" ht="14.25">
      <c r="A537" s="226">
        <v>34573</v>
      </c>
      <c r="B537" t="s">
        <v>23955</v>
      </c>
      <c r="C537" t="s">
        <v>2170</v>
      </c>
      <c r="D537" t="s">
        <v>2171</v>
      </c>
      <c r="E537" s="218" t="s">
        <v>26570</v>
      </c>
    </row>
    <row r="538" spans="1:5" ht="14.25">
      <c r="A538" s="226">
        <v>37107</v>
      </c>
      <c r="B538" t="s">
        <v>23956</v>
      </c>
      <c r="C538" t="s">
        <v>2170</v>
      </c>
      <c r="D538" t="s">
        <v>2171</v>
      </c>
      <c r="E538" s="218" t="s">
        <v>26851</v>
      </c>
    </row>
    <row r="539" spans="1:5" ht="14.25">
      <c r="A539" s="226">
        <v>34576</v>
      </c>
      <c r="B539" t="s">
        <v>23957</v>
      </c>
      <c r="C539" t="s">
        <v>2170</v>
      </c>
      <c r="D539" t="s">
        <v>2171</v>
      </c>
      <c r="E539" s="218" t="s">
        <v>26852</v>
      </c>
    </row>
    <row r="540" spans="1:5" ht="14.25">
      <c r="A540" s="226">
        <v>34577</v>
      </c>
      <c r="B540" t="s">
        <v>23958</v>
      </c>
      <c r="C540" t="s">
        <v>2170</v>
      </c>
      <c r="D540" t="s">
        <v>2171</v>
      </c>
      <c r="E540" s="218" t="s">
        <v>26853</v>
      </c>
    </row>
    <row r="541" spans="1:5" ht="14.25">
      <c r="A541" s="226">
        <v>34578</v>
      </c>
      <c r="B541" t="s">
        <v>23959</v>
      </c>
      <c r="C541" t="s">
        <v>2170</v>
      </c>
      <c r="D541" t="s">
        <v>2171</v>
      </c>
      <c r="E541" s="218" t="s">
        <v>26854</v>
      </c>
    </row>
    <row r="542" spans="1:5" ht="14.25">
      <c r="A542" s="226">
        <v>34579</v>
      </c>
      <c r="B542" t="s">
        <v>23960</v>
      </c>
      <c r="C542" t="s">
        <v>2170</v>
      </c>
      <c r="D542" t="s">
        <v>2171</v>
      </c>
      <c r="E542" s="218" t="s">
        <v>26855</v>
      </c>
    </row>
    <row r="543" spans="1:5" ht="14.25">
      <c r="A543" s="226">
        <v>25067</v>
      </c>
      <c r="B543" t="s">
        <v>23961</v>
      </c>
      <c r="C543" t="s">
        <v>2170</v>
      </c>
      <c r="D543" t="s">
        <v>2171</v>
      </c>
      <c r="E543" s="218" t="s">
        <v>26856</v>
      </c>
    </row>
    <row r="544" spans="1:5" ht="14.25">
      <c r="A544" s="226">
        <v>34580</v>
      </c>
      <c r="B544" t="s">
        <v>23962</v>
      </c>
      <c r="C544" t="s">
        <v>2170</v>
      </c>
      <c r="D544" t="s">
        <v>2171</v>
      </c>
      <c r="E544" s="218" t="s">
        <v>26857</v>
      </c>
    </row>
    <row r="545" spans="1:5" ht="14.25">
      <c r="A545" s="226">
        <v>25071</v>
      </c>
      <c r="B545" t="s">
        <v>23963</v>
      </c>
      <c r="C545" t="s">
        <v>2170</v>
      </c>
      <c r="D545" t="s">
        <v>2171</v>
      </c>
      <c r="E545" s="218" t="s">
        <v>26858</v>
      </c>
    </row>
    <row r="546" spans="1:5" ht="14.25">
      <c r="A546" s="226">
        <v>38395</v>
      </c>
      <c r="B546" t="s">
        <v>2629</v>
      </c>
      <c r="C546" t="s">
        <v>2170</v>
      </c>
      <c r="D546" t="s">
        <v>2171</v>
      </c>
      <c r="E546" s="218" t="s">
        <v>26859</v>
      </c>
    </row>
    <row r="547" spans="1:5" ht="14.25">
      <c r="A547" s="226">
        <v>34583</v>
      </c>
      <c r="B547" t="s">
        <v>25077</v>
      </c>
      <c r="C547" t="s">
        <v>2172</v>
      </c>
      <c r="D547" t="s">
        <v>2171</v>
      </c>
      <c r="E547" s="218" t="s">
        <v>26860</v>
      </c>
    </row>
    <row r="548" spans="1:5" ht="14.25">
      <c r="A548" s="226">
        <v>34584</v>
      </c>
      <c r="B548" t="s">
        <v>25078</v>
      </c>
      <c r="C548" t="s">
        <v>2172</v>
      </c>
      <c r="D548" t="s">
        <v>2171</v>
      </c>
      <c r="E548" s="218" t="s">
        <v>26861</v>
      </c>
    </row>
    <row r="549" spans="1:5" ht="14.25">
      <c r="A549" s="226">
        <v>709</v>
      </c>
      <c r="B549" t="s">
        <v>2630</v>
      </c>
      <c r="C549" t="s">
        <v>2172</v>
      </c>
      <c r="D549" t="s">
        <v>2173</v>
      </c>
      <c r="E549" s="218" t="s">
        <v>26862</v>
      </c>
    </row>
    <row r="550" spans="1:5" ht="14.25">
      <c r="A550" s="226">
        <v>34599</v>
      </c>
      <c r="B550" t="s">
        <v>23964</v>
      </c>
      <c r="C550" t="s">
        <v>2170</v>
      </c>
      <c r="D550" t="s">
        <v>2171</v>
      </c>
      <c r="E550" s="218" t="s">
        <v>26574</v>
      </c>
    </row>
    <row r="551" spans="1:5" ht="14.25">
      <c r="A551" s="226">
        <v>34592</v>
      </c>
      <c r="B551" t="s">
        <v>23965</v>
      </c>
      <c r="C551" t="s">
        <v>2170</v>
      </c>
      <c r="D551" t="s">
        <v>2171</v>
      </c>
      <c r="E551" s="218" t="s">
        <v>26863</v>
      </c>
    </row>
    <row r="552" spans="1:5" ht="14.25">
      <c r="A552" s="226">
        <v>37103</v>
      </c>
      <c r="B552" t="s">
        <v>23966</v>
      </c>
      <c r="C552" t="s">
        <v>2170</v>
      </c>
      <c r="D552" t="s">
        <v>2171</v>
      </c>
      <c r="E552" s="218" t="s">
        <v>26864</v>
      </c>
    </row>
    <row r="553" spans="1:5" ht="14.25">
      <c r="A553" s="226">
        <v>34555</v>
      </c>
      <c r="B553" t="s">
        <v>23967</v>
      </c>
      <c r="C553" t="s">
        <v>2170</v>
      </c>
      <c r="D553" t="s">
        <v>2171</v>
      </c>
      <c r="E553" s="218" t="s">
        <v>26865</v>
      </c>
    </row>
    <row r="554" spans="1:5" ht="14.25">
      <c r="A554" s="226">
        <v>674</v>
      </c>
      <c r="B554" t="s">
        <v>24314</v>
      </c>
      <c r="C554" t="s">
        <v>2172</v>
      </c>
      <c r="D554" t="s">
        <v>2173</v>
      </c>
      <c r="E554" s="218" t="s">
        <v>26866</v>
      </c>
    </row>
    <row r="555" spans="1:5" ht="14.25">
      <c r="A555" s="226">
        <v>34600</v>
      </c>
      <c r="B555" t="s">
        <v>24315</v>
      </c>
      <c r="C555" t="s">
        <v>2172</v>
      </c>
      <c r="D555" t="s">
        <v>2173</v>
      </c>
      <c r="E555" s="218" t="s">
        <v>26867</v>
      </c>
    </row>
    <row r="556" spans="1:5" ht="14.25">
      <c r="A556" s="226">
        <v>652</v>
      </c>
      <c r="B556" t="s">
        <v>24316</v>
      </c>
      <c r="C556" t="s">
        <v>2172</v>
      </c>
      <c r="D556" t="s">
        <v>2173</v>
      </c>
      <c r="E556" s="218" t="s">
        <v>26868</v>
      </c>
    </row>
    <row r="557" spans="1:5" ht="14.25">
      <c r="A557" s="226">
        <v>651</v>
      </c>
      <c r="B557" t="s">
        <v>23968</v>
      </c>
      <c r="C557" t="s">
        <v>2170</v>
      </c>
      <c r="D557" t="s">
        <v>2171</v>
      </c>
      <c r="E557" s="218" t="s">
        <v>26869</v>
      </c>
    </row>
    <row r="558" spans="1:5" ht="14.25">
      <c r="A558" s="226">
        <v>654</v>
      </c>
      <c r="B558" t="s">
        <v>23969</v>
      </c>
      <c r="C558" t="s">
        <v>2170</v>
      </c>
      <c r="D558" t="s">
        <v>2171</v>
      </c>
      <c r="E558" s="218" t="s">
        <v>26842</v>
      </c>
    </row>
    <row r="559" spans="1:5" ht="14.25">
      <c r="A559" s="226">
        <v>650</v>
      </c>
      <c r="B559" t="s">
        <v>23970</v>
      </c>
      <c r="C559" t="s">
        <v>2170</v>
      </c>
      <c r="D559" t="s">
        <v>2177</v>
      </c>
      <c r="E559" s="218" t="s">
        <v>26870</v>
      </c>
    </row>
    <row r="560" spans="1:5" ht="14.25">
      <c r="A560" s="226">
        <v>716</v>
      </c>
      <c r="B560" t="s">
        <v>2631</v>
      </c>
      <c r="C560" t="s">
        <v>2170</v>
      </c>
      <c r="D560" t="s">
        <v>2171</v>
      </c>
      <c r="E560" s="218" t="s">
        <v>26871</v>
      </c>
    </row>
    <row r="561" spans="1:5" ht="14.25">
      <c r="A561" s="226">
        <v>715</v>
      </c>
      <c r="B561" t="s">
        <v>2632</v>
      </c>
      <c r="C561" t="s">
        <v>2170</v>
      </c>
      <c r="D561" t="s">
        <v>2177</v>
      </c>
      <c r="E561" s="218" t="s">
        <v>26872</v>
      </c>
    </row>
    <row r="562" spans="1:5" ht="14.25">
      <c r="A562" s="226">
        <v>718</v>
      </c>
      <c r="B562" t="s">
        <v>2633</v>
      </c>
      <c r="C562" t="s">
        <v>2170</v>
      </c>
      <c r="D562" t="s">
        <v>2171</v>
      </c>
      <c r="E562" s="218" t="s">
        <v>26873</v>
      </c>
    </row>
    <row r="563" spans="1:5" ht="14.25">
      <c r="A563" s="226">
        <v>11981</v>
      </c>
      <c r="B563" t="s">
        <v>2634</v>
      </c>
      <c r="C563" t="s">
        <v>2170</v>
      </c>
      <c r="D563" t="s">
        <v>2171</v>
      </c>
      <c r="E563" s="218" t="s">
        <v>26874</v>
      </c>
    </row>
    <row r="564" spans="1:5" ht="14.25">
      <c r="A564" s="226">
        <v>34586</v>
      </c>
      <c r="B564" t="s">
        <v>2635</v>
      </c>
      <c r="C564" t="s">
        <v>2170</v>
      </c>
      <c r="D564" t="s">
        <v>2171</v>
      </c>
      <c r="E564" s="218" t="s">
        <v>26875</v>
      </c>
    </row>
    <row r="565" spans="1:5" ht="14.25">
      <c r="A565" s="226">
        <v>38603</v>
      </c>
      <c r="B565" t="s">
        <v>2636</v>
      </c>
      <c r="C565" t="s">
        <v>2170</v>
      </c>
      <c r="D565" t="s">
        <v>2171</v>
      </c>
      <c r="E565" s="218" t="s">
        <v>26876</v>
      </c>
    </row>
    <row r="566" spans="1:5" ht="14.25">
      <c r="A566" s="226">
        <v>34588</v>
      </c>
      <c r="B566" t="s">
        <v>2637</v>
      </c>
      <c r="C566" t="s">
        <v>2170</v>
      </c>
      <c r="D566" t="s">
        <v>2171</v>
      </c>
      <c r="E566" s="218" t="s">
        <v>26378</v>
      </c>
    </row>
    <row r="567" spans="1:5" ht="14.25">
      <c r="A567" s="226">
        <v>34590</v>
      </c>
      <c r="B567" t="s">
        <v>2638</v>
      </c>
      <c r="C567" t="s">
        <v>2170</v>
      </c>
      <c r="D567" t="s">
        <v>2171</v>
      </c>
      <c r="E567" s="218" t="s">
        <v>26386</v>
      </c>
    </row>
    <row r="568" spans="1:5" ht="14.25">
      <c r="A568" s="226">
        <v>34591</v>
      </c>
      <c r="B568" t="s">
        <v>2639</v>
      </c>
      <c r="C568" t="s">
        <v>2170</v>
      </c>
      <c r="D568" t="s">
        <v>2171</v>
      </c>
      <c r="E568" s="218" t="s">
        <v>26877</v>
      </c>
    </row>
    <row r="569" spans="1:5" ht="14.25">
      <c r="A569" s="226">
        <v>41372</v>
      </c>
      <c r="B569" t="s">
        <v>24317</v>
      </c>
      <c r="C569" t="s">
        <v>2172</v>
      </c>
      <c r="D569" t="s">
        <v>2173</v>
      </c>
      <c r="E569" s="218" t="s">
        <v>26878</v>
      </c>
    </row>
    <row r="570" spans="1:5" ht="14.25">
      <c r="A570" s="226">
        <v>41371</v>
      </c>
      <c r="B570" t="s">
        <v>24318</v>
      </c>
      <c r="C570" t="s">
        <v>2172</v>
      </c>
      <c r="D570" t="s">
        <v>2173</v>
      </c>
      <c r="E570" s="218" t="s">
        <v>26879</v>
      </c>
    </row>
    <row r="571" spans="1:5" ht="14.25">
      <c r="A571" s="226">
        <v>40517</v>
      </c>
      <c r="B571" t="s">
        <v>23971</v>
      </c>
      <c r="C571" t="s">
        <v>2172</v>
      </c>
      <c r="D571" t="s">
        <v>2171</v>
      </c>
      <c r="E571" s="218" t="s">
        <v>26880</v>
      </c>
    </row>
    <row r="572" spans="1:5" ht="14.25">
      <c r="A572" s="226">
        <v>40515</v>
      </c>
      <c r="B572" t="s">
        <v>23972</v>
      </c>
      <c r="C572" t="s">
        <v>2172</v>
      </c>
      <c r="D572" t="s">
        <v>2171</v>
      </c>
      <c r="E572" s="218" t="s">
        <v>26881</v>
      </c>
    </row>
    <row r="573" spans="1:5" ht="14.25">
      <c r="A573" s="226">
        <v>40529</v>
      </c>
      <c r="B573" t="s">
        <v>2640</v>
      </c>
      <c r="C573" t="s">
        <v>2172</v>
      </c>
      <c r="D573" t="s">
        <v>2171</v>
      </c>
      <c r="E573" s="218" t="s">
        <v>26882</v>
      </c>
    </row>
    <row r="574" spans="1:5" ht="14.25">
      <c r="A574" s="226">
        <v>36170</v>
      </c>
      <c r="B574" t="s">
        <v>2641</v>
      </c>
      <c r="C574" t="s">
        <v>2172</v>
      </c>
      <c r="D574" t="s">
        <v>2177</v>
      </c>
      <c r="E574" s="218" t="s">
        <v>26883</v>
      </c>
    </row>
    <row r="575" spans="1:5" ht="14.25">
      <c r="A575" s="226">
        <v>40524</v>
      </c>
      <c r="B575" t="s">
        <v>2642</v>
      </c>
      <c r="C575" t="s">
        <v>2172</v>
      </c>
      <c r="D575" t="s">
        <v>2171</v>
      </c>
      <c r="E575" s="218" t="s">
        <v>26884</v>
      </c>
    </row>
    <row r="576" spans="1:5" ht="14.25">
      <c r="A576" s="226">
        <v>36156</v>
      </c>
      <c r="B576" t="s">
        <v>2643</v>
      </c>
      <c r="C576" t="s">
        <v>2172</v>
      </c>
      <c r="D576" t="s">
        <v>2171</v>
      </c>
      <c r="E576" s="218" t="s">
        <v>26885</v>
      </c>
    </row>
    <row r="577" spans="1:5" ht="14.25">
      <c r="A577" s="226">
        <v>36155</v>
      </c>
      <c r="B577" t="s">
        <v>2644</v>
      </c>
      <c r="C577" t="s">
        <v>2172</v>
      </c>
      <c r="D577" t="s">
        <v>2171</v>
      </c>
      <c r="E577" s="218" t="s">
        <v>26886</v>
      </c>
    </row>
    <row r="578" spans="1:5" ht="14.25">
      <c r="A578" s="226">
        <v>36154</v>
      </c>
      <c r="B578" t="s">
        <v>2645</v>
      </c>
      <c r="C578" t="s">
        <v>2172</v>
      </c>
      <c r="D578" t="s">
        <v>2171</v>
      </c>
      <c r="E578" s="218" t="s">
        <v>26887</v>
      </c>
    </row>
    <row r="579" spans="1:5" ht="14.25">
      <c r="A579" s="226">
        <v>695</v>
      </c>
      <c r="B579" t="s">
        <v>2646</v>
      </c>
      <c r="C579" t="s">
        <v>2172</v>
      </c>
      <c r="D579" t="s">
        <v>2171</v>
      </c>
      <c r="E579" s="218" t="s">
        <v>26888</v>
      </c>
    </row>
    <row r="580" spans="1:5" ht="14.25">
      <c r="A580" s="226">
        <v>679</v>
      </c>
      <c r="B580" t="s">
        <v>23973</v>
      </c>
      <c r="C580" t="s">
        <v>2172</v>
      </c>
      <c r="D580" t="s">
        <v>2171</v>
      </c>
      <c r="E580" s="218" t="s">
        <v>26882</v>
      </c>
    </row>
    <row r="581" spans="1:5" ht="14.25">
      <c r="A581" s="226">
        <v>711</v>
      </c>
      <c r="B581" t="s">
        <v>23974</v>
      </c>
      <c r="C581" t="s">
        <v>2172</v>
      </c>
      <c r="D581" t="s">
        <v>2171</v>
      </c>
      <c r="E581" s="218" t="s">
        <v>26889</v>
      </c>
    </row>
    <row r="582" spans="1:5" ht="14.25">
      <c r="A582" s="226">
        <v>712</v>
      </c>
      <c r="B582" t="s">
        <v>23975</v>
      </c>
      <c r="C582" t="s">
        <v>2172</v>
      </c>
      <c r="D582" t="s">
        <v>2171</v>
      </c>
      <c r="E582" s="218" t="s">
        <v>26890</v>
      </c>
    </row>
    <row r="583" spans="1:5" ht="14.25">
      <c r="A583" s="226">
        <v>12614</v>
      </c>
      <c r="B583" t="s">
        <v>2647</v>
      </c>
      <c r="C583" t="s">
        <v>2170</v>
      </c>
      <c r="D583" t="s">
        <v>2173</v>
      </c>
      <c r="E583" s="218" t="s">
        <v>26891</v>
      </c>
    </row>
    <row r="584" spans="1:5" ht="14.25">
      <c r="A584" s="226">
        <v>6140</v>
      </c>
      <c r="B584" t="s">
        <v>2648</v>
      </c>
      <c r="C584" t="s">
        <v>2170</v>
      </c>
      <c r="D584" t="s">
        <v>2171</v>
      </c>
      <c r="E584" s="218" t="s">
        <v>26892</v>
      </c>
    </row>
    <row r="585" spans="1:5" ht="14.25">
      <c r="A585" s="226">
        <v>38399</v>
      </c>
      <c r="B585" t="s">
        <v>2649</v>
      </c>
      <c r="C585" t="s">
        <v>2170</v>
      </c>
      <c r="D585" t="s">
        <v>2171</v>
      </c>
      <c r="E585" s="218" t="s">
        <v>26893</v>
      </c>
    </row>
    <row r="586" spans="1:5" ht="14.25">
      <c r="A586" s="226">
        <v>735</v>
      </c>
      <c r="B586" t="s">
        <v>2650</v>
      </c>
      <c r="C586" t="s">
        <v>2170</v>
      </c>
      <c r="D586" t="s">
        <v>2171</v>
      </c>
      <c r="E586" s="218" t="s">
        <v>26894</v>
      </c>
    </row>
    <row r="587" spans="1:5" ht="14.25">
      <c r="A587" s="226">
        <v>736</v>
      </c>
      <c r="B587" t="s">
        <v>2651</v>
      </c>
      <c r="C587" t="s">
        <v>2170</v>
      </c>
      <c r="D587" t="s">
        <v>2171</v>
      </c>
      <c r="E587" s="218" t="s">
        <v>26895</v>
      </c>
    </row>
    <row r="588" spans="1:5" ht="14.25">
      <c r="A588" s="226">
        <v>729</v>
      </c>
      <c r="B588" t="s">
        <v>2652</v>
      </c>
      <c r="C588" t="s">
        <v>2170</v>
      </c>
      <c r="D588" t="s">
        <v>2177</v>
      </c>
      <c r="E588" s="218" t="s">
        <v>26896</v>
      </c>
    </row>
    <row r="589" spans="1:5" ht="14.25">
      <c r="A589" s="226">
        <v>39925</v>
      </c>
      <c r="B589" t="s">
        <v>2653</v>
      </c>
      <c r="C589" t="s">
        <v>2170</v>
      </c>
      <c r="D589" t="s">
        <v>2171</v>
      </c>
      <c r="E589" s="218" t="s">
        <v>26897</v>
      </c>
    </row>
    <row r="590" spans="1:5" ht="14.25">
      <c r="A590" s="226">
        <v>731</v>
      </c>
      <c r="B590" t="s">
        <v>2654</v>
      </c>
      <c r="C590" t="s">
        <v>2170</v>
      </c>
      <c r="D590" t="s">
        <v>2171</v>
      </c>
      <c r="E590" s="218" t="s">
        <v>26898</v>
      </c>
    </row>
    <row r="591" spans="1:5" ht="14.25">
      <c r="A591" s="226">
        <v>10575</v>
      </c>
      <c r="B591" t="s">
        <v>2655</v>
      </c>
      <c r="C591" t="s">
        <v>2170</v>
      </c>
      <c r="D591" t="s">
        <v>2171</v>
      </c>
      <c r="E591" s="218" t="s">
        <v>26899</v>
      </c>
    </row>
    <row r="592" spans="1:5" ht="14.25">
      <c r="A592" s="226">
        <v>733</v>
      </c>
      <c r="B592" t="s">
        <v>2656</v>
      </c>
      <c r="C592" t="s">
        <v>2170</v>
      </c>
      <c r="D592" t="s">
        <v>2171</v>
      </c>
      <c r="E592" s="218" t="s">
        <v>26900</v>
      </c>
    </row>
    <row r="593" spans="1:5" ht="14.25">
      <c r="A593" s="226">
        <v>732</v>
      </c>
      <c r="B593" t="s">
        <v>2657</v>
      </c>
      <c r="C593" t="s">
        <v>2170</v>
      </c>
      <c r="D593" t="s">
        <v>2171</v>
      </c>
      <c r="E593" s="218" t="s">
        <v>26901</v>
      </c>
    </row>
    <row r="594" spans="1:5" ht="14.25">
      <c r="A594" s="226">
        <v>737</v>
      </c>
      <c r="B594" t="s">
        <v>2658</v>
      </c>
      <c r="C594" t="s">
        <v>2170</v>
      </c>
      <c r="D594" t="s">
        <v>2171</v>
      </c>
      <c r="E594" s="218" t="s">
        <v>26902</v>
      </c>
    </row>
    <row r="595" spans="1:5" ht="14.25">
      <c r="A595" s="226">
        <v>738</v>
      </c>
      <c r="B595" t="s">
        <v>2659</v>
      </c>
      <c r="C595" t="s">
        <v>2170</v>
      </c>
      <c r="D595" t="s">
        <v>2171</v>
      </c>
      <c r="E595" s="218" t="s">
        <v>26903</v>
      </c>
    </row>
    <row r="596" spans="1:5" ht="14.25">
      <c r="A596" s="226">
        <v>740</v>
      </c>
      <c r="B596" t="s">
        <v>2660</v>
      </c>
      <c r="C596" t="s">
        <v>2170</v>
      </c>
      <c r="D596" t="s">
        <v>2171</v>
      </c>
      <c r="E596" s="218" t="s">
        <v>26904</v>
      </c>
    </row>
    <row r="597" spans="1:5" ht="14.25">
      <c r="A597" s="226">
        <v>734</v>
      </c>
      <c r="B597" t="s">
        <v>2661</v>
      </c>
      <c r="C597" t="s">
        <v>2170</v>
      </c>
      <c r="D597" t="s">
        <v>2171</v>
      </c>
      <c r="E597" s="218" t="s">
        <v>26905</v>
      </c>
    </row>
    <row r="598" spans="1:5" ht="14.25">
      <c r="A598" s="226">
        <v>39008</v>
      </c>
      <c r="B598" t="s">
        <v>2662</v>
      </c>
      <c r="C598" t="s">
        <v>2170</v>
      </c>
      <c r="D598" t="s">
        <v>2173</v>
      </c>
      <c r="E598" s="218" t="s">
        <v>26906</v>
      </c>
    </row>
    <row r="599" spans="1:5" ht="14.25">
      <c r="A599" s="226">
        <v>39009</v>
      </c>
      <c r="B599" t="s">
        <v>2663</v>
      </c>
      <c r="C599" t="s">
        <v>2170</v>
      </c>
      <c r="D599" t="s">
        <v>2173</v>
      </c>
      <c r="E599" s="218" t="s">
        <v>26907</v>
      </c>
    </row>
    <row r="600" spans="1:5" ht="14.25">
      <c r="A600" s="226">
        <v>10587</v>
      </c>
      <c r="B600" t="s">
        <v>2664</v>
      </c>
      <c r="C600" t="s">
        <v>2170</v>
      </c>
      <c r="D600" t="s">
        <v>2173</v>
      </c>
      <c r="E600" s="218" t="s">
        <v>26908</v>
      </c>
    </row>
    <row r="601" spans="1:5" ht="14.25">
      <c r="A601" s="226">
        <v>759</v>
      </c>
      <c r="B601" t="s">
        <v>2665</v>
      </c>
      <c r="C601" t="s">
        <v>2170</v>
      </c>
      <c r="D601" t="s">
        <v>2173</v>
      </c>
      <c r="E601" s="218" t="s">
        <v>26909</v>
      </c>
    </row>
    <row r="602" spans="1:5" ht="14.25">
      <c r="A602" s="226">
        <v>761</v>
      </c>
      <c r="B602" t="s">
        <v>2666</v>
      </c>
      <c r="C602" t="s">
        <v>2170</v>
      </c>
      <c r="D602" t="s">
        <v>2173</v>
      </c>
      <c r="E602" s="218" t="s">
        <v>26910</v>
      </c>
    </row>
    <row r="603" spans="1:5" ht="14.25">
      <c r="A603" s="226">
        <v>750</v>
      </c>
      <c r="B603" t="s">
        <v>2667</v>
      </c>
      <c r="C603" t="s">
        <v>2170</v>
      </c>
      <c r="D603" t="s">
        <v>2173</v>
      </c>
      <c r="E603" s="218" t="s">
        <v>26911</v>
      </c>
    </row>
    <row r="604" spans="1:5" ht="14.25">
      <c r="A604" s="226">
        <v>755</v>
      </c>
      <c r="B604" t="s">
        <v>2668</v>
      </c>
      <c r="C604" t="s">
        <v>2170</v>
      </c>
      <c r="D604" t="s">
        <v>2173</v>
      </c>
      <c r="E604" s="218" t="s">
        <v>26912</v>
      </c>
    </row>
    <row r="605" spans="1:5" ht="14.25">
      <c r="A605" s="226">
        <v>749</v>
      </c>
      <c r="B605" t="s">
        <v>2669</v>
      </c>
      <c r="C605" t="s">
        <v>2170</v>
      </c>
      <c r="D605" t="s">
        <v>2173</v>
      </c>
      <c r="E605" s="218" t="s">
        <v>26913</v>
      </c>
    </row>
    <row r="606" spans="1:5" ht="14.25">
      <c r="A606" s="226">
        <v>756</v>
      </c>
      <c r="B606" t="s">
        <v>2670</v>
      </c>
      <c r="C606" t="s">
        <v>2170</v>
      </c>
      <c r="D606" t="s">
        <v>2173</v>
      </c>
      <c r="E606" s="218" t="s">
        <v>26914</v>
      </c>
    </row>
    <row r="607" spans="1:5" ht="14.25">
      <c r="A607" s="226">
        <v>757</v>
      </c>
      <c r="B607" t="s">
        <v>2671</v>
      </c>
      <c r="C607" t="s">
        <v>2170</v>
      </c>
      <c r="D607" t="s">
        <v>2173</v>
      </c>
      <c r="E607" s="218" t="s">
        <v>26915</v>
      </c>
    </row>
    <row r="608" spans="1:5" ht="14.25">
      <c r="A608" s="226">
        <v>10588</v>
      </c>
      <c r="B608" t="s">
        <v>2672</v>
      </c>
      <c r="C608" t="s">
        <v>2170</v>
      </c>
      <c r="D608" t="s">
        <v>2173</v>
      </c>
      <c r="E608" s="218" t="s">
        <v>26916</v>
      </c>
    </row>
    <row r="609" spans="1:5" ht="14.25">
      <c r="A609" s="226">
        <v>10592</v>
      </c>
      <c r="B609" t="s">
        <v>2673</v>
      </c>
      <c r="C609" t="s">
        <v>2170</v>
      </c>
      <c r="D609" t="s">
        <v>2173</v>
      </c>
      <c r="E609" s="218" t="s">
        <v>26917</v>
      </c>
    </row>
    <row r="610" spans="1:5" ht="14.25">
      <c r="A610" s="226">
        <v>10589</v>
      </c>
      <c r="B610" t="s">
        <v>2674</v>
      </c>
      <c r="C610" t="s">
        <v>2170</v>
      </c>
      <c r="D610" t="s">
        <v>2173</v>
      </c>
      <c r="E610" s="218" t="s">
        <v>26918</v>
      </c>
    </row>
    <row r="611" spans="1:5" ht="14.25">
      <c r="A611" s="226">
        <v>760</v>
      </c>
      <c r="B611" t="s">
        <v>2675</v>
      </c>
      <c r="C611" t="s">
        <v>2170</v>
      </c>
      <c r="D611" t="s">
        <v>2173</v>
      </c>
      <c r="E611" s="218" t="s">
        <v>26919</v>
      </c>
    </row>
    <row r="612" spans="1:5" ht="14.25">
      <c r="A612" s="226">
        <v>751</v>
      </c>
      <c r="B612" t="s">
        <v>2676</v>
      </c>
      <c r="C612" t="s">
        <v>2170</v>
      </c>
      <c r="D612" t="s">
        <v>2173</v>
      </c>
      <c r="E612" s="218" t="s">
        <v>26920</v>
      </c>
    </row>
    <row r="613" spans="1:5" ht="14.25">
      <c r="A613" s="226">
        <v>754</v>
      </c>
      <c r="B613" t="s">
        <v>2677</v>
      </c>
      <c r="C613" t="s">
        <v>2170</v>
      </c>
      <c r="D613" t="s">
        <v>2173</v>
      </c>
      <c r="E613" s="218" t="s">
        <v>26921</v>
      </c>
    </row>
    <row r="614" spans="1:5" ht="14.25">
      <c r="A614" s="226">
        <v>14013</v>
      </c>
      <c r="B614" t="s">
        <v>2678</v>
      </c>
      <c r="C614" t="s">
        <v>2170</v>
      </c>
      <c r="D614" t="s">
        <v>2171</v>
      </c>
      <c r="E614" s="218" t="s">
        <v>26922</v>
      </c>
    </row>
    <row r="615" spans="1:5" ht="14.25">
      <c r="A615" s="226">
        <v>39917</v>
      </c>
      <c r="B615" t="s">
        <v>2679</v>
      </c>
      <c r="C615" t="s">
        <v>2170</v>
      </c>
      <c r="D615" t="s">
        <v>2173</v>
      </c>
      <c r="E615" s="218" t="s">
        <v>26923</v>
      </c>
    </row>
    <row r="616" spans="1:5" ht="14.25">
      <c r="A616" s="226">
        <v>38167</v>
      </c>
      <c r="B616" t="s">
        <v>25831</v>
      </c>
      <c r="C616" t="s">
        <v>2587</v>
      </c>
      <c r="D616" t="s">
        <v>2171</v>
      </c>
      <c r="E616" s="218" t="s">
        <v>26924</v>
      </c>
    </row>
    <row r="617" spans="1:5" ht="14.25">
      <c r="A617" s="226">
        <v>36145</v>
      </c>
      <c r="B617" t="s">
        <v>2680</v>
      </c>
      <c r="C617" t="s">
        <v>2587</v>
      </c>
      <c r="D617" t="s">
        <v>2171</v>
      </c>
      <c r="E617" s="218" t="s">
        <v>26925</v>
      </c>
    </row>
    <row r="618" spans="1:5" ht="14.25">
      <c r="A618" s="226">
        <v>12893</v>
      </c>
      <c r="B618" t="s">
        <v>2681</v>
      </c>
      <c r="C618" t="s">
        <v>2587</v>
      </c>
      <c r="D618" t="s">
        <v>2171</v>
      </c>
      <c r="E618" s="218" t="s">
        <v>26926</v>
      </c>
    </row>
    <row r="619" spans="1:5" ht="14.25">
      <c r="A619" s="226">
        <v>11685</v>
      </c>
      <c r="B619" t="s">
        <v>2682</v>
      </c>
      <c r="C619" t="s">
        <v>2170</v>
      </c>
      <c r="D619" t="s">
        <v>2171</v>
      </c>
      <c r="E619" s="218" t="s">
        <v>26927</v>
      </c>
    </row>
    <row r="620" spans="1:5" ht="14.25">
      <c r="A620" s="226">
        <v>11679</v>
      </c>
      <c r="B620" t="s">
        <v>2683</v>
      </c>
      <c r="C620" t="s">
        <v>2170</v>
      </c>
      <c r="D620" t="s">
        <v>2171</v>
      </c>
      <c r="E620" s="218" t="s">
        <v>26586</v>
      </c>
    </row>
    <row r="621" spans="1:5" ht="14.25">
      <c r="A621" s="226">
        <v>11680</v>
      </c>
      <c r="B621" t="s">
        <v>2684</v>
      </c>
      <c r="C621" t="s">
        <v>2170</v>
      </c>
      <c r="D621" t="s">
        <v>2171</v>
      </c>
      <c r="E621" s="218" t="s">
        <v>26928</v>
      </c>
    </row>
    <row r="622" spans="1:5" ht="14.25">
      <c r="A622" s="226">
        <v>2512</v>
      </c>
      <c r="B622" t="s">
        <v>2685</v>
      </c>
      <c r="C622" t="s">
        <v>2170</v>
      </c>
      <c r="D622" t="s">
        <v>2173</v>
      </c>
      <c r="E622" s="218" t="s">
        <v>26929</v>
      </c>
    </row>
    <row r="623" spans="1:5" ht="14.25">
      <c r="A623" s="226">
        <v>4374</v>
      </c>
      <c r="B623" t="s">
        <v>2686</v>
      </c>
      <c r="C623" t="s">
        <v>2170</v>
      </c>
      <c r="D623" t="s">
        <v>2171</v>
      </c>
      <c r="E623" s="218" t="s">
        <v>26930</v>
      </c>
    </row>
    <row r="624" spans="1:5" ht="14.25">
      <c r="A624" s="226">
        <v>7568</v>
      </c>
      <c r="B624" t="s">
        <v>2687</v>
      </c>
      <c r="C624" t="s">
        <v>2170</v>
      </c>
      <c r="D624" t="s">
        <v>2171</v>
      </c>
      <c r="E624" s="218" t="s">
        <v>26931</v>
      </c>
    </row>
    <row r="625" spans="1:5" ht="14.25">
      <c r="A625" s="226">
        <v>7584</v>
      </c>
      <c r="B625" t="s">
        <v>2688</v>
      </c>
      <c r="C625" t="s">
        <v>2170</v>
      </c>
      <c r="D625" t="s">
        <v>2171</v>
      </c>
      <c r="E625" s="218" t="s">
        <v>26932</v>
      </c>
    </row>
    <row r="626" spans="1:5" ht="14.25">
      <c r="A626" s="226">
        <v>11945</v>
      </c>
      <c r="B626" t="s">
        <v>2689</v>
      </c>
      <c r="C626" t="s">
        <v>2170</v>
      </c>
      <c r="D626" t="s">
        <v>2171</v>
      </c>
      <c r="E626" s="218" t="s">
        <v>26933</v>
      </c>
    </row>
    <row r="627" spans="1:5" ht="14.25">
      <c r="A627" s="226">
        <v>11946</v>
      </c>
      <c r="B627" t="s">
        <v>2690</v>
      </c>
      <c r="C627" t="s">
        <v>2170</v>
      </c>
      <c r="D627" t="s">
        <v>2171</v>
      </c>
      <c r="E627" s="218" t="s">
        <v>26368</v>
      </c>
    </row>
    <row r="628" spans="1:5" ht="14.25">
      <c r="A628" s="226">
        <v>4375</v>
      </c>
      <c r="B628" t="s">
        <v>2691</v>
      </c>
      <c r="C628" t="s">
        <v>2170</v>
      </c>
      <c r="D628" t="s">
        <v>2177</v>
      </c>
      <c r="E628" s="218" t="s">
        <v>26934</v>
      </c>
    </row>
    <row r="629" spans="1:5" ht="14.25">
      <c r="A629" s="226">
        <v>11950</v>
      </c>
      <c r="B629" t="s">
        <v>2692</v>
      </c>
      <c r="C629" t="s">
        <v>2170</v>
      </c>
      <c r="D629" t="s">
        <v>2171</v>
      </c>
      <c r="E629" s="218" t="s">
        <v>26935</v>
      </c>
    </row>
    <row r="630" spans="1:5" ht="14.25">
      <c r="A630" s="226">
        <v>4376</v>
      </c>
      <c r="B630" t="s">
        <v>2693</v>
      </c>
      <c r="C630" t="s">
        <v>2170</v>
      </c>
      <c r="D630" t="s">
        <v>2171</v>
      </c>
      <c r="E630" s="218" t="s">
        <v>26936</v>
      </c>
    </row>
    <row r="631" spans="1:5" ht="14.25">
      <c r="A631" s="226">
        <v>7583</v>
      </c>
      <c r="B631" t="s">
        <v>2694</v>
      </c>
      <c r="C631" t="s">
        <v>2170</v>
      </c>
      <c r="D631" t="s">
        <v>2171</v>
      </c>
      <c r="E631" s="218" t="s">
        <v>26937</v>
      </c>
    </row>
    <row r="632" spans="1:5" ht="14.25">
      <c r="A632" s="226">
        <v>4350</v>
      </c>
      <c r="B632" t="s">
        <v>2695</v>
      </c>
      <c r="C632" t="s">
        <v>2170</v>
      </c>
      <c r="D632" t="s">
        <v>2173</v>
      </c>
      <c r="E632" s="218" t="s">
        <v>26938</v>
      </c>
    </row>
    <row r="633" spans="1:5" ht="14.25">
      <c r="A633" s="226">
        <v>39886</v>
      </c>
      <c r="B633" t="s">
        <v>2696</v>
      </c>
      <c r="C633" t="s">
        <v>2170</v>
      </c>
      <c r="D633" t="s">
        <v>2173</v>
      </c>
      <c r="E633" s="218" t="s">
        <v>26939</v>
      </c>
    </row>
    <row r="634" spans="1:5" ht="14.25">
      <c r="A634" s="226">
        <v>39887</v>
      </c>
      <c r="B634" t="s">
        <v>2697</v>
      </c>
      <c r="C634" t="s">
        <v>2170</v>
      </c>
      <c r="D634" t="s">
        <v>2173</v>
      </c>
      <c r="E634" s="218" t="s">
        <v>26940</v>
      </c>
    </row>
    <row r="635" spans="1:5" ht="14.25">
      <c r="A635" s="226">
        <v>39888</v>
      </c>
      <c r="B635" t="s">
        <v>2698</v>
      </c>
      <c r="C635" t="s">
        <v>2170</v>
      </c>
      <c r="D635" t="s">
        <v>2173</v>
      </c>
      <c r="E635" s="218" t="s">
        <v>26941</v>
      </c>
    </row>
    <row r="636" spans="1:5" ht="14.25">
      <c r="A636" s="226">
        <v>39890</v>
      </c>
      <c r="B636" t="s">
        <v>2699</v>
      </c>
      <c r="C636" t="s">
        <v>2170</v>
      </c>
      <c r="D636" t="s">
        <v>2173</v>
      </c>
      <c r="E636" s="218" t="s">
        <v>26681</v>
      </c>
    </row>
    <row r="637" spans="1:5" ht="14.25">
      <c r="A637" s="226">
        <v>39891</v>
      </c>
      <c r="B637" t="s">
        <v>2700</v>
      </c>
      <c r="C637" t="s">
        <v>2170</v>
      </c>
      <c r="D637" t="s">
        <v>2173</v>
      </c>
      <c r="E637" s="218" t="s">
        <v>26942</v>
      </c>
    </row>
    <row r="638" spans="1:5" ht="14.25">
      <c r="A638" s="226">
        <v>39892</v>
      </c>
      <c r="B638" t="s">
        <v>2701</v>
      </c>
      <c r="C638" t="s">
        <v>2170</v>
      </c>
      <c r="D638" t="s">
        <v>2173</v>
      </c>
      <c r="E638" s="218" t="s">
        <v>26943</v>
      </c>
    </row>
    <row r="639" spans="1:5" ht="14.25">
      <c r="A639" s="226">
        <v>790</v>
      </c>
      <c r="B639" t="s">
        <v>2702</v>
      </c>
      <c r="C639" t="s">
        <v>2170</v>
      </c>
      <c r="D639" t="s">
        <v>2171</v>
      </c>
      <c r="E639" s="218" t="s">
        <v>26944</v>
      </c>
    </row>
    <row r="640" spans="1:5" ht="14.25">
      <c r="A640" s="226">
        <v>766</v>
      </c>
      <c r="B640" t="s">
        <v>2703</v>
      </c>
      <c r="C640" t="s">
        <v>2170</v>
      </c>
      <c r="D640" t="s">
        <v>2171</v>
      </c>
      <c r="E640" s="218" t="s">
        <v>26944</v>
      </c>
    </row>
    <row r="641" spans="1:5" ht="14.25">
      <c r="A641" s="226">
        <v>791</v>
      </c>
      <c r="B641" t="s">
        <v>2704</v>
      </c>
      <c r="C641" t="s">
        <v>2170</v>
      </c>
      <c r="D641" t="s">
        <v>2171</v>
      </c>
      <c r="E641" s="218" t="s">
        <v>26944</v>
      </c>
    </row>
    <row r="642" spans="1:5" ht="14.25">
      <c r="A642" s="226">
        <v>767</v>
      </c>
      <c r="B642" t="s">
        <v>2705</v>
      </c>
      <c r="C642" t="s">
        <v>2170</v>
      </c>
      <c r="D642" t="s">
        <v>2171</v>
      </c>
      <c r="E642" s="218" t="s">
        <v>26944</v>
      </c>
    </row>
    <row r="643" spans="1:5" ht="14.25">
      <c r="A643" s="226">
        <v>768</v>
      </c>
      <c r="B643" t="s">
        <v>2706</v>
      </c>
      <c r="C643" t="s">
        <v>2170</v>
      </c>
      <c r="D643" t="s">
        <v>2171</v>
      </c>
      <c r="E643" s="218" t="s">
        <v>26945</v>
      </c>
    </row>
    <row r="644" spans="1:5" ht="14.25">
      <c r="A644" s="226">
        <v>789</v>
      </c>
      <c r="B644" t="s">
        <v>2707</v>
      </c>
      <c r="C644" t="s">
        <v>2170</v>
      </c>
      <c r="D644" t="s">
        <v>2171</v>
      </c>
      <c r="E644" s="218" t="s">
        <v>26946</v>
      </c>
    </row>
    <row r="645" spans="1:5" ht="14.25">
      <c r="A645" s="226">
        <v>769</v>
      </c>
      <c r="B645" t="s">
        <v>2708</v>
      </c>
      <c r="C645" t="s">
        <v>2170</v>
      </c>
      <c r="D645" t="s">
        <v>2171</v>
      </c>
      <c r="E645" s="218" t="s">
        <v>26945</v>
      </c>
    </row>
    <row r="646" spans="1:5" ht="14.25">
      <c r="A646" s="226">
        <v>770</v>
      </c>
      <c r="B646" t="s">
        <v>2709</v>
      </c>
      <c r="C646" t="s">
        <v>2170</v>
      </c>
      <c r="D646" t="s">
        <v>2171</v>
      </c>
      <c r="E646" s="218" t="s">
        <v>26947</v>
      </c>
    </row>
    <row r="647" spans="1:5" ht="14.25">
      <c r="A647" s="226">
        <v>12394</v>
      </c>
      <c r="B647" t="s">
        <v>2710</v>
      </c>
      <c r="C647" t="s">
        <v>2170</v>
      </c>
      <c r="D647" t="s">
        <v>2171</v>
      </c>
      <c r="E647" s="218" t="s">
        <v>26947</v>
      </c>
    </row>
    <row r="648" spans="1:5" ht="14.25">
      <c r="A648" s="226">
        <v>764</v>
      </c>
      <c r="B648" t="s">
        <v>2711</v>
      </c>
      <c r="C648" t="s">
        <v>2170</v>
      </c>
      <c r="D648" t="s">
        <v>2177</v>
      </c>
      <c r="E648" s="218" t="s">
        <v>26500</v>
      </c>
    </row>
    <row r="649" spans="1:5" ht="14.25">
      <c r="A649" s="226">
        <v>765</v>
      </c>
      <c r="B649" t="s">
        <v>2712</v>
      </c>
      <c r="C649" t="s">
        <v>2170</v>
      </c>
      <c r="D649" t="s">
        <v>2171</v>
      </c>
      <c r="E649" s="218" t="s">
        <v>26500</v>
      </c>
    </row>
    <row r="650" spans="1:5" ht="14.25">
      <c r="A650" s="226">
        <v>787</v>
      </c>
      <c r="B650" t="s">
        <v>2713</v>
      </c>
      <c r="C650" t="s">
        <v>2170</v>
      </c>
      <c r="D650" t="s">
        <v>2171</v>
      </c>
      <c r="E650" s="218" t="s">
        <v>26948</v>
      </c>
    </row>
    <row r="651" spans="1:5" ht="14.25">
      <c r="A651" s="226">
        <v>774</v>
      </c>
      <c r="B651" t="s">
        <v>2714</v>
      </c>
      <c r="C651" t="s">
        <v>2170</v>
      </c>
      <c r="D651" t="s">
        <v>2171</v>
      </c>
      <c r="E651" s="218" t="s">
        <v>26948</v>
      </c>
    </row>
    <row r="652" spans="1:5" ht="14.25">
      <c r="A652" s="226">
        <v>773</v>
      </c>
      <c r="B652" t="s">
        <v>2715</v>
      </c>
      <c r="C652" t="s">
        <v>2170</v>
      </c>
      <c r="D652" t="s">
        <v>2171</v>
      </c>
      <c r="E652" s="218" t="s">
        <v>26948</v>
      </c>
    </row>
    <row r="653" spans="1:5" ht="14.25">
      <c r="A653" s="226">
        <v>775</v>
      </c>
      <c r="B653" t="s">
        <v>2716</v>
      </c>
      <c r="C653" t="s">
        <v>2170</v>
      </c>
      <c r="D653" t="s">
        <v>2171</v>
      </c>
      <c r="E653" s="218" t="s">
        <v>26948</v>
      </c>
    </row>
    <row r="654" spans="1:5" ht="14.25">
      <c r="A654" s="226">
        <v>788</v>
      </c>
      <c r="B654" t="s">
        <v>2717</v>
      </c>
      <c r="C654" t="s">
        <v>2170</v>
      </c>
      <c r="D654" t="s">
        <v>2171</v>
      </c>
      <c r="E654" s="218" t="s">
        <v>26949</v>
      </c>
    </row>
    <row r="655" spans="1:5" ht="14.25">
      <c r="A655" s="226">
        <v>772</v>
      </c>
      <c r="B655" t="s">
        <v>2718</v>
      </c>
      <c r="C655" t="s">
        <v>2170</v>
      </c>
      <c r="D655" t="s">
        <v>2171</v>
      </c>
      <c r="E655" s="218" t="s">
        <v>26949</v>
      </c>
    </row>
    <row r="656" spans="1:5" ht="14.25">
      <c r="A656" s="226">
        <v>771</v>
      </c>
      <c r="B656" t="s">
        <v>2719</v>
      </c>
      <c r="C656" t="s">
        <v>2170</v>
      </c>
      <c r="D656" t="s">
        <v>2171</v>
      </c>
      <c r="E656" s="218" t="s">
        <v>26949</v>
      </c>
    </row>
    <row r="657" spans="1:5" ht="14.25">
      <c r="A657" s="226">
        <v>779</v>
      </c>
      <c r="B657" t="s">
        <v>2720</v>
      </c>
      <c r="C657" t="s">
        <v>2170</v>
      </c>
      <c r="D657" t="s">
        <v>2171</v>
      </c>
      <c r="E657" s="218" t="s">
        <v>26347</v>
      </c>
    </row>
    <row r="658" spans="1:5" ht="14.25">
      <c r="A658" s="226">
        <v>776</v>
      </c>
      <c r="B658" t="s">
        <v>2721</v>
      </c>
      <c r="C658" t="s">
        <v>2170</v>
      </c>
      <c r="D658" t="s">
        <v>2171</v>
      </c>
      <c r="E658" s="218" t="s">
        <v>26950</v>
      </c>
    </row>
    <row r="659" spans="1:5" ht="14.25">
      <c r="A659" s="226">
        <v>777</v>
      </c>
      <c r="B659" t="s">
        <v>2722</v>
      </c>
      <c r="C659" t="s">
        <v>2170</v>
      </c>
      <c r="D659" t="s">
        <v>2171</v>
      </c>
      <c r="E659" s="218" t="s">
        <v>26951</v>
      </c>
    </row>
    <row r="660" spans="1:5" ht="14.25">
      <c r="A660" s="226">
        <v>780</v>
      </c>
      <c r="B660" t="s">
        <v>2723</v>
      </c>
      <c r="C660" t="s">
        <v>2170</v>
      </c>
      <c r="D660" t="s">
        <v>2171</v>
      </c>
      <c r="E660" s="218" t="s">
        <v>26952</v>
      </c>
    </row>
    <row r="661" spans="1:5" ht="14.25">
      <c r="A661" s="226">
        <v>778</v>
      </c>
      <c r="B661" t="s">
        <v>2724</v>
      </c>
      <c r="C661" t="s">
        <v>2170</v>
      </c>
      <c r="D661" t="s">
        <v>2171</v>
      </c>
      <c r="E661" s="218" t="s">
        <v>26950</v>
      </c>
    </row>
    <row r="662" spans="1:5" ht="14.25">
      <c r="A662" s="226">
        <v>781</v>
      </c>
      <c r="B662" t="s">
        <v>2725</v>
      </c>
      <c r="C662" t="s">
        <v>2170</v>
      </c>
      <c r="D662" t="s">
        <v>2171</v>
      </c>
      <c r="E662" s="218" t="s">
        <v>26953</v>
      </c>
    </row>
    <row r="663" spans="1:5" ht="14.25">
      <c r="A663" s="226">
        <v>786</v>
      </c>
      <c r="B663" t="s">
        <v>2726</v>
      </c>
      <c r="C663" t="s">
        <v>2170</v>
      </c>
      <c r="D663" t="s">
        <v>2171</v>
      </c>
      <c r="E663" s="218" t="s">
        <v>26953</v>
      </c>
    </row>
    <row r="664" spans="1:5" ht="14.25">
      <c r="A664" s="226">
        <v>782</v>
      </c>
      <c r="B664" t="s">
        <v>2727</v>
      </c>
      <c r="C664" t="s">
        <v>2170</v>
      </c>
      <c r="D664" t="s">
        <v>2171</v>
      </c>
      <c r="E664" s="218" t="s">
        <v>26953</v>
      </c>
    </row>
    <row r="665" spans="1:5" ht="14.25">
      <c r="A665" s="226">
        <v>783</v>
      </c>
      <c r="B665" t="s">
        <v>2728</v>
      </c>
      <c r="C665" t="s">
        <v>2170</v>
      </c>
      <c r="D665" t="s">
        <v>2171</v>
      </c>
      <c r="E665" s="218" t="s">
        <v>26954</v>
      </c>
    </row>
    <row r="666" spans="1:5" ht="14.25">
      <c r="A666" s="226">
        <v>785</v>
      </c>
      <c r="B666" t="s">
        <v>2729</v>
      </c>
      <c r="C666" t="s">
        <v>2170</v>
      </c>
      <c r="D666" t="s">
        <v>2171</v>
      </c>
      <c r="E666" s="218" t="s">
        <v>26955</v>
      </c>
    </row>
    <row r="667" spans="1:5" ht="14.25">
      <c r="A667" s="226">
        <v>784</v>
      </c>
      <c r="B667" t="s">
        <v>2730</v>
      </c>
      <c r="C667" t="s">
        <v>2170</v>
      </c>
      <c r="D667" t="s">
        <v>2171</v>
      </c>
      <c r="E667" s="218" t="s">
        <v>26956</v>
      </c>
    </row>
    <row r="668" spans="1:5" ht="14.25">
      <c r="A668" s="226">
        <v>831</v>
      </c>
      <c r="B668" t="s">
        <v>2731</v>
      </c>
      <c r="C668" t="s">
        <v>2170</v>
      </c>
      <c r="D668" t="s">
        <v>2171</v>
      </c>
      <c r="E668" s="218" t="s">
        <v>26957</v>
      </c>
    </row>
    <row r="669" spans="1:5" ht="14.25">
      <c r="A669" s="226">
        <v>828</v>
      </c>
      <c r="B669" t="s">
        <v>2732</v>
      </c>
      <c r="C669" t="s">
        <v>2170</v>
      </c>
      <c r="D669" t="s">
        <v>2171</v>
      </c>
      <c r="E669" s="218" t="s">
        <v>26958</v>
      </c>
    </row>
    <row r="670" spans="1:5" ht="14.25">
      <c r="A670" s="226">
        <v>829</v>
      </c>
      <c r="B670" t="s">
        <v>2733</v>
      </c>
      <c r="C670" t="s">
        <v>2170</v>
      </c>
      <c r="D670" t="s">
        <v>2171</v>
      </c>
      <c r="E670" s="218" t="s">
        <v>26959</v>
      </c>
    </row>
    <row r="671" spans="1:5" ht="14.25">
      <c r="A671" s="226">
        <v>812</v>
      </c>
      <c r="B671" t="s">
        <v>2734</v>
      </c>
      <c r="C671" t="s">
        <v>2170</v>
      </c>
      <c r="D671" t="s">
        <v>2171</v>
      </c>
      <c r="E671" s="218" t="s">
        <v>26374</v>
      </c>
    </row>
    <row r="672" spans="1:5" ht="14.25">
      <c r="A672" s="226">
        <v>819</v>
      </c>
      <c r="B672" t="s">
        <v>2735</v>
      </c>
      <c r="C672" t="s">
        <v>2170</v>
      </c>
      <c r="D672" t="s">
        <v>2171</v>
      </c>
      <c r="E672" s="218" t="s">
        <v>26960</v>
      </c>
    </row>
    <row r="673" spans="1:5" ht="14.25">
      <c r="A673" s="226">
        <v>818</v>
      </c>
      <c r="B673" t="s">
        <v>2736</v>
      </c>
      <c r="C673" t="s">
        <v>2170</v>
      </c>
      <c r="D673" t="s">
        <v>2171</v>
      </c>
      <c r="E673" s="218" t="s">
        <v>26961</v>
      </c>
    </row>
    <row r="674" spans="1:5" ht="14.25">
      <c r="A674" s="226">
        <v>823</v>
      </c>
      <c r="B674" t="s">
        <v>2737</v>
      </c>
      <c r="C674" t="s">
        <v>2170</v>
      </c>
      <c r="D674" t="s">
        <v>2171</v>
      </c>
      <c r="E674" s="218" t="s">
        <v>26962</v>
      </c>
    </row>
    <row r="675" spans="1:5" ht="14.25">
      <c r="A675" s="226">
        <v>830</v>
      </c>
      <c r="B675" t="s">
        <v>2738</v>
      </c>
      <c r="C675" t="s">
        <v>2170</v>
      </c>
      <c r="D675" t="s">
        <v>2171</v>
      </c>
      <c r="E675" s="218" t="s">
        <v>26963</v>
      </c>
    </row>
    <row r="676" spans="1:5" ht="14.25">
      <c r="A676" s="226">
        <v>826</v>
      </c>
      <c r="B676" t="s">
        <v>2739</v>
      </c>
      <c r="C676" t="s">
        <v>2170</v>
      </c>
      <c r="D676" t="s">
        <v>2171</v>
      </c>
      <c r="E676" s="218" t="s">
        <v>26964</v>
      </c>
    </row>
    <row r="677" spans="1:5" ht="14.25">
      <c r="A677" s="226">
        <v>827</v>
      </c>
      <c r="B677" t="s">
        <v>2740</v>
      </c>
      <c r="C677" t="s">
        <v>2170</v>
      </c>
      <c r="D677" t="s">
        <v>2171</v>
      </c>
      <c r="E677" s="218" t="s">
        <v>26965</v>
      </c>
    </row>
    <row r="678" spans="1:5" ht="14.25">
      <c r="A678" s="226">
        <v>832</v>
      </c>
      <c r="B678" t="s">
        <v>2741</v>
      </c>
      <c r="C678" t="s">
        <v>2170</v>
      </c>
      <c r="D678" t="s">
        <v>2171</v>
      </c>
      <c r="E678" s="218" t="s">
        <v>26966</v>
      </c>
    </row>
    <row r="679" spans="1:5" ht="14.25">
      <c r="A679" s="226">
        <v>833</v>
      </c>
      <c r="B679" t="s">
        <v>2742</v>
      </c>
      <c r="C679" t="s">
        <v>2170</v>
      </c>
      <c r="D679" t="s">
        <v>2171</v>
      </c>
      <c r="E679" s="218" t="s">
        <v>26388</v>
      </c>
    </row>
    <row r="680" spans="1:5" ht="14.25">
      <c r="A680" s="226">
        <v>834</v>
      </c>
      <c r="B680" t="s">
        <v>2743</v>
      </c>
      <c r="C680" t="s">
        <v>2170</v>
      </c>
      <c r="D680" t="s">
        <v>2171</v>
      </c>
      <c r="E680" s="218" t="s">
        <v>26967</v>
      </c>
    </row>
    <row r="681" spans="1:5" ht="14.25">
      <c r="A681" s="226">
        <v>825</v>
      </c>
      <c r="B681" t="s">
        <v>2744</v>
      </c>
      <c r="C681" t="s">
        <v>2170</v>
      </c>
      <c r="D681" t="s">
        <v>2171</v>
      </c>
      <c r="E681" s="218" t="s">
        <v>26968</v>
      </c>
    </row>
    <row r="682" spans="1:5" ht="14.25">
      <c r="A682" s="226">
        <v>813</v>
      </c>
      <c r="B682" t="s">
        <v>2745</v>
      </c>
      <c r="C682" t="s">
        <v>2170</v>
      </c>
      <c r="D682" t="s">
        <v>2171</v>
      </c>
      <c r="E682" s="218" t="s">
        <v>26969</v>
      </c>
    </row>
    <row r="683" spans="1:5" ht="14.25">
      <c r="A683" s="226">
        <v>820</v>
      </c>
      <c r="B683" t="s">
        <v>2746</v>
      </c>
      <c r="C683" t="s">
        <v>2170</v>
      </c>
      <c r="D683" t="s">
        <v>2171</v>
      </c>
      <c r="E683" s="218" t="s">
        <v>26970</v>
      </c>
    </row>
    <row r="684" spans="1:5" ht="14.25">
      <c r="A684" s="226">
        <v>816</v>
      </c>
      <c r="B684" t="s">
        <v>2747</v>
      </c>
      <c r="C684" t="s">
        <v>2170</v>
      </c>
      <c r="D684" t="s">
        <v>2171</v>
      </c>
      <c r="E684" s="218" t="s">
        <v>26971</v>
      </c>
    </row>
    <row r="685" spans="1:5" ht="14.25">
      <c r="A685" s="226">
        <v>814</v>
      </c>
      <c r="B685" t="s">
        <v>2748</v>
      </c>
      <c r="C685" t="s">
        <v>2170</v>
      </c>
      <c r="D685" t="s">
        <v>2171</v>
      </c>
      <c r="E685" s="218" t="s">
        <v>26972</v>
      </c>
    </row>
    <row r="686" spans="1:5" ht="14.25">
      <c r="A686" s="226">
        <v>815</v>
      </c>
      <c r="B686" t="s">
        <v>2749</v>
      </c>
      <c r="C686" t="s">
        <v>2170</v>
      </c>
      <c r="D686" t="s">
        <v>2171</v>
      </c>
      <c r="E686" s="218" t="s">
        <v>26973</v>
      </c>
    </row>
    <row r="687" spans="1:5" ht="14.25">
      <c r="A687" s="226">
        <v>822</v>
      </c>
      <c r="B687" t="s">
        <v>2750</v>
      </c>
      <c r="C687" t="s">
        <v>2170</v>
      </c>
      <c r="D687" t="s">
        <v>2171</v>
      </c>
      <c r="E687" s="218" t="s">
        <v>26974</v>
      </c>
    </row>
    <row r="688" spans="1:5" ht="14.25">
      <c r="A688" s="226">
        <v>821</v>
      </c>
      <c r="B688" t="s">
        <v>2751</v>
      </c>
      <c r="C688" t="s">
        <v>2170</v>
      </c>
      <c r="D688" t="s">
        <v>2171</v>
      </c>
      <c r="E688" s="218" t="s">
        <v>26975</v>
      </c>
    </row>
    <row r="689" spans="1:5" ht="14.25">
      <c r="A689" s="226">
        <v>817</v>
      </c>
      <c r="B689" t="s">
        <v>2752</v>
      </c>
      <c r="C689" t="s">
        <v>2170</v>
      </c>
      <c r="D689" t="s">
        <v>2171</v>
      </c>
      <c r="E689" s="218" t="s">
        <v>26976</v>
      </c>
    </row>
    <row r="690" spans="1:5" ht="14.25">
      <c r="A690" s="226">
        <v>20086</v>
      </c>
      <c r="B690" t="s">
        <v>2753</v>
      </c>
      <c r="C690" t="s">
        <v>2170</v>
      </c>
      <c r="D690" t="s">
        <v>2171</v>
      </c>
      <c r="E690" s="218" t="s">
        <v>26570</v>
      </c>
    </row>
    <row r="691" spans="1:5" ht="14.25">
      <c r="A691" s="226">
        <v>39191</v>
      </c>
      <c r="B691" t="s">
        <v>2754</v>
      </c>
      <c r="C691" t="s">
        <v>2170</v>
      </c>
      <c r="D691" t="s">
        <v>2171</v>
      </c>
      <c r="E691" s="218" t="s">
        <v>26977</v>
      </c>
    </row>
    <row r="692" spans="1:5" ht="14.25">
      <c r="A692" s="226">
        <v>39190</v>
      </c>
      <c r="B692" t="s">
        <v>2755</v>
      </c>
      <c r="C692" t="s">
        <v>2170</v>
      </c>
      <c r="D692" t="s">
        <v>2171</v>
      </c>
      <c r="E692" s="218" t="s">
        <v>26978</v>
      </c>
    </row>
    <row r="693" spans="1:5" ht="14.25">
      <c r="A693" s="226">
        <v>39189</v>
      </c>
      <c r="B693" t="s">
        <v>2756</v>
      </c>
      <c r="C693" t="s">
        <v>2170</v>
      </c>
      <c r="D693" t="s">
        <v>2171</v>
      </c>
      <c r="E693" s="218" t="s">
        <v>26979</v>
      </c>
    </row>
    <row r="694" spans="1:5" ht="14.25">
      <c r="A694" s="226">
        <v>39186</v>
      </c>
      <c r="B694" t="s">
        <v>2757</v>
      </c>
      <c r="C694" t="s">
        <v>2170</v>
      </c>
      <c r="D694" t="s">
        <v>2171</v>
      </c>
      <c r="E694" s="218" t="s">
        <v>26980</v>
      </c>
    </row>
    <row r="695" spans="1:5" ht="14.25">
      <c r="A695" s="226">
        <v>39188</v>
      </c>
      <c r="B695" t="s">
        <v>2758</v>
      </c>
      <c r="C695" t="s">
        <v>2170</v>
      </c>
      <c r="D695" t="s">
        <v>2171</v>
      </c>
      <c r="E695" s="218" t="s">
        <v>26981</v>
      </c>
    </row>
    <row r="696" spans="1:5" ht="14.25">
      <c r="A696" s="226">
        <v>39187</v>
      </c>
      <c r="B696" t="s">
        <v>2759</v>
      </c>
      <c r="C696" t="s">
        <v>2170</v>
      </c>
      <c r="D696" t="s">
        <v>2171</v>
      </c>
      <c r="E696" s="218" t="s">
        <v>26982</v>
      </c>
    </row>
    <row r="697" spans="1:5" ht="14.25">
      <c r="A697" s="226">
        <v>39184</v>
      </c>
      <c r="B697" t="s">
        <v>2760</v>
      </c>
      <c r="C697" t="s">
        <v>2170</v>
      </c>
      <c r="D697" t="s">
        <v>2171</v>
      </c>
      <c r="E697" s="218" t="s">
        <v>26729</v>
      </c>
    </row>
    <row r="698" spans="1:5" ht="14.25">
      <c r="A698" s="226">
        <v>39185</v>
      </c>
      <c r="B698" t="s">
        <v>2761</v>
      </c>
      <c r="C698" t="s">
        <v>2170</v>
      </c>
      <c r="D698" t="s">
        <v>2171</v>
      </c>
      <c r="E698" s="218" t="s">
        <v>26983</v>
      </c>
    </row>
    <row r="699" spans="1:5" ht="14.25">
      <c r="A699" s="226">
        <v>39198</v>
      </c>
      <c r="B699" t="s">
        <v>2762</v>
      </c>
      <c r="C699" t="s">
        <v>2170</v>
      </c>
      <c r="D699" t="s">
        <v>2171</v>
      </c>
      <c r="E699" s="218" t="s">
        <v>26984</v>
      </c>
    </row>
    <row r="700" spans="1:5" ht="14.25">
      <c r="A700" s="226">
        <v>39197</v>
      </c>
      <c r="B700" t="s">
        <v>2763</v>
      </c>
      <c r="C700" t="s">
        <v>2170</v>
      </c>
      <c r="D700" t="s">
        <v>2171</v>
      </c>
      <c r="E700" s="218" t="s">
        <v>26985</v>
      </c>
    </row>
    <row r="701" spans="1:5" ht="14.25">
      <c r="A701" s="226">
        <v>39196</v>
      </c>
      <c r="B701" t="s">
        <v>2764</v>
      </c>
      <c r="C701" t="s">
        <v>2170</v>
      </c>
      <c r="D701" t="s">
        <v>2171</v>
      </c>
      <c r="E701" s="218" t="s">
        <v>26986</v>
      </c>
    </row>
    <row r="702" spans="1:5" ht="14.25">
      <c r="A702" s="226">
        <v>39199</v>
      </c>
      <c r="B702" t="s">
        <v>2765</v>
      </c>
      <c r="C702" t="s">
        <v>2170</v>
      </c>
      <c r="D702" t="s">
        <v>2171</v>
      </c>
      <c r="E702" s="218" t="s">
        <v>26987</v>
      </c>
    </row>
    <row r="703" spans="1:5" ht="14.25">
      <c r="A703" s="226">
        <v>39195</v>
      </c>
      <c r="B703" t="s">
        <v>2766</v>
      </c>
      <c r="C703" t="s">
        <v>2170</v>
      </c>
      <c r="D703" t="s">
        <v>2171</v>
      </c>
      <c r="E703" s="218" t="s">
        <v>26988</v>
      </c>
    </row>
    <row r="704" spans="1:5" ht="14.25">
      <c r="A704" s="226">
        <v>39194</v>
      </c>
      <c r="B704" t="s">
        <v>2767</v>
      </c>
      <c r="C704" t="s">
        <v>2170</v>
      </c>
      <c r="D704" t="s">
        <v>2171</v>
      </c>
      <c r="E704" s="218" t="s">
        <v>26989</v>
      </c>
    </row>
    <row r="705" spans="1:5" ht="14.25">
      <c r="A705" s="226">
        <v>39193</v>
      </c>
      <c r="B705" t="s">
        <v>2768</v>
      </c>
      <c r="C705" t="s">
        <v>2170</v>
      </c>
      <c r="D705" t="s">
        <v>2171</v>
      </c>
      <c r="E705" s="218" t="s">
        <v>26990</v>
      </c>
    </row>
    <row r="706" spans="1:5" ht="14.25">
      <c r="A706" s="226">
        <v>39192</v>
      </c>
      <c r="B706" t="s">
        <v>2769</v>
      </c>
      <c r="C706" t="s">
        <v>2170</v>
      </c>
      <c r="D706" t="s">
        <v>2171</v>
      </c>
      <c r="E706" s="218" t="s">
        <v>26991</v>
      </c>
    </row>
    <row r="707" spans="1:5" ht="14.25">
      <c r="A707" s="226">
        <v>39920</v>
      </c>
      <c r="B707" t="s">
        <v>2770</v>
      </c>
      <c r="C707" t="s">
        <v>2170</v>
      </c>
      <c r="D707" t="s">
        <v>2171</v>
      </c>
      <c r="E707" s="218" t="s">
        <v>26947</v>
      </c>
    </row>
    <row r="708" spans="1:5" ht="14.25">
      <c r="A708" s="226">
        <v>39201</v>
      </c>
      <c r="B708" t="s">
        <v>2771</v>
      </c>
      <c r="C708" t="s">
        <v>2170</v>
      </c>
      <c r="D708" t="s">
        <v>2171</v>
      </c>
      <c r="E708" s="218" t="s">
        <v>26992</v>
      </c>
    </row>
    <row r="709" spans="1:5" ht="14.25">
      <c r="A709" s="226">
        <v>39200</v>
      </c>
      <c r="B709" t="s">
        <v>2772</v>
      </c>
      <c r="C709" t="s">
        <v>2170</v>
      </c>
      <c r="D709" t="s">
        <v>2171</v>
      </c>
      <c r="E709" s="218" t="s">
        <v>26993</v>
      </c>
    </row>
    <row r="710" spans="1:5" ht="14.25">
      <c r="A710" s="226">
        <v>39203</v>
      </c>
      <c r="B710" t="s">
        <v>2773</v>
      </c>
      <c r="C710" t="s">
        <v>2170</v>
      </c>
      <c r="D710" t="s">
        <v>2171</v>
      </c>
      <c r="E710" s="218" t="s">
        <v>26994</v>
      </c>
    </row>
    <row r="711" spans="1:5" ht="14.25">
      <c r="A711" s="226">
        <v>39202</v>
      </c>
      <c r="B711" t="s">
        <v>2774</v>
      </c>
      <c r="C711" t="s">
        <v>2170</v>
      </c>
      <c r="D711" t="s">
        <v>2171</v>
      </c>
      <c r="E711" s="218" t="s">
        <v>26995</v>
      </c>
    </row>
    <row r="712" spans="1:5" ht="14.25">
      <c r="A712" s="226">
        <v>39205</v>
      </c>
      <c r="B712" t="s">
        <v>2775</v>
      </c>
      <c r="C712" t="s">
        <v>2170</v>
      </c>
      <c r="D712" t="s">
        <v>2171</v>
      </c>
      <c r="E712" s="218" t="s">
        <v>26996</v>
      </c>
    </row>
    <row r="713" spans="1:5" ht="14.25">
      <c r="A713" s="226">
        <v>39204</v>
      </c>
      <c r="B713" t="s">
        <v>2776</v>
      </c>
      <c r="C713" t="s">
        <v>2170</v>
      </c>
      <c r="D713" t="s">
        <v>2171</v>
      </c>
      <c r="E713" s="218" t="s">
        <v>26997</v>
      </c>
    </row>
    <row r="714" spans="1:5" ht="14.25">
      <c r="A714" s="226">
        <v>39206</v>
      </c>
      <c r="B714" t="s">
        <v>2777</v>
      </c>
      <c r="C714" t="s">
        <v>2170</v>
      </c>
      <c r="D714" t="s">
        <v>2171</v>
      </c>
      <c r="E714" s="218" t="s">
        <v>26998</v>
      </c>
    </row>
    <row r="715" spans="1:5" ht="14.25">
      <c r="A715" s="226">
        <v>797</v>
      </c>
      <c r="B715" t="s">
        <v>2778</v>
      </c>
      <c r="C715" t="s">
        <v>2170</v>
      </c>
      <c r="D715" t="s">
        <v>2171</v>
      </c>
      <c r="E715" s="218" t="s">
        <v>26999</v>
      </c>
    </row>
    <row r="716" spans="1:5" ht="14.25">
      <c r="A716" s="226">
        <v>798</v>
      </c>
      <c r="B716" t="s">
        <v>2779</v>
      </c>
      <c r="C716" t="s">
        <v>2170</v>
      </c>
      <c r="D716" t="s">
        <v>2171</v>
      </c>
      <c r="E716" s="218" t="s">
        <v>27000</v>
      </c>
    </row>
    <row r="717" spans="1:5" ht="14.25">
      <c r="A717" s="226">
        <v>796</v>
      </c>
      <c r="B717" t="s">
        <v>2780</v>
      </c>
      <c r="C717" t="s">
        <v>2170</v>
      </c>
      <c r="D717" t="s">
        <v>2171</v>
      </c>
      <c r="E717" s="218" t="s">
        <v>27001</v>
      </c>
    </row>
    <row r="718" spans="1:5" ht="14.25">
      <c r="A718" s="226">
        <v>799</v>
      </c>
      <c r="B718" t="s">
        <v>2781</v>
      </c>
      <c r="C718" t="s">
        <v>2170</v>
      </c>
      <c r="D718" t="s">
        <v>2171</v>
      </c>
      <c r="E718" s="218" t="s">
        <v>26403</v>
      </c>
    </row>
    <row r="719" spans="1:5" ht="14.25">
      <c r="A719" s="226">
        <v>792</v>
      </c>
      <c r="B719" t="s">
        <v>2782</v>
      </c>
      <c r="C719" t="s">
        <v>2170</v>
      </c>
      <c r="D719" t="s">
        <v>2171</v>
      </c>
      <c r="E719" s="218" t="s">
        <v>27002</v>
      </c>
    </row>
    <row r="720" spans="1:5" ht="14.25">
      <c r="A720" s="226">
        <v>804</v>
      </c>
      <c r="B720" t="s">
        <v>2783</v>
      </c>
      <c r="C720" t="s">
        <v>2170</v>
      </c>
      <c r="D720" t="s">
        <v>2171</v>
      </c>
      <c r="E720" s="218" t="s">
        <v>27003</v>
      </c>
    </row>
    <row r="721" spans="1:5" ht="14.25">
      <c r="A721" s="226">
        <v>793</v>
      </c>
      <c r="B721" t="s">
        <v>2784</v>
      </c>
      <c r="C721" t="s">
        <v>2170</v>
      </c>
      <c r="D721" t="s">
        <v>2171</v>
      </c>
      <c r="E721" s="218" t="s">
        <v>27004</v>
      </c>
    </row>
    <row r="722" spans="1:5" ht="14.25">
      <c r="A722" s="226">
        <v>801</v>
      </c>
      <c r="B722" t="s">
        <v>2785</v>
      </c>
      <c r="C722" t="s">
        <v>2170</v>
      </c>
      <c r="D722" t="s">
        <v>2171</v>
      </c>
      <c r="E722" s="218" t="s">
        <v>26961</v>
      </c>
    </row>
    <row r="723" spans="1:5" ht="14.25">
      <c r="A723" s="226">
        <v>794</v>
      </c>
      <c r="B723" t="s">
        <v>2786</v>
      </c>
      <c r="C723" t="s">
        <v>2170</v>
      </c>
      <c r="D723" t="s">
        <v>2171</v>
      </c>
      <c r="E723" s="218" t="s">
        <v>27005</v>
      </c>
    </row>
    <row r="724" spans="1:5" ht="14.25">
      <c r="A724" s="226">
        <v>802</v>
      </c>
      <c r="B724" t="s">
        <v>2787</v>
      </c>
      <c r="C724" t="s">
        <v>2170</v>
      </c>
      <c r="D724" t="s">
        <v>2171</v>
      </c>
      <c r="E724" s="218" t="s">
        <v>27006</v>
      </c>
    </row>
    <row r="725" spans="1:5" ht="14.25">
      <c r="A725" s="226">
        <v>803</v>
      </c>
      <c r="B725" t="s">
        <v>2788</v>
      </c>
      <c r="C725" t="s">
        <v>2170</v>
      </c>
      <c r="D725" t="s">
        <v>2171</v>
      </c>
      <c r="E725" s="218" t="s">
        <v>27007</v>
      </c>
    </row>
    <row r="726" spans="1:5" ht="14.25">
      <c r="A726" s="226">
        <v>38001</v>
      </c>
      <c r="B726" t="s">
        <v>2789</v>
      </c>
      <c r="C726" t="s">
        <v>2170</v>
      </c>
      <c r="D726" t="s">
        <v>2171</v>
      </c>
      <c r="E726" s="218" t="s">
        <v>27008</v>
      </c>
    </row>
    <row r="727" spans="1:5" ht="14.25">
      <c r="A727" s="226">
        <v>38002</v>
      </c>
      <c r="B727" t="s">
        <v>2790</v>
      </c>
      <c r="C727" t="s">
        <v>2170</v>
      </c>
      <c r="D727" t="s">
        <v>2171</v>
      </c>
      <c r="E727" s="218" t="s">
        <v>27009</v>
      </c>
    </row>
    <row r="728" spans="1:5" ht="14.25">
      <c r="A728" s="226">
        <v>38003</v>
      </c>
      <c r="B728" t="s">
        <v>2791</v>
      </c>
      <c r="C728" t="s">
        <v>2170</v>
      </c>
      <c r="D728" t="s">
        <v>2171</v>
      </c>
      <c r="E728" s="218" t="s">
        <v>27010</v>
      </c>
    </row>
    <row r="729" spans="1:5" ht="14.25">
      <c r="A729" s="226">
        <v>38004</v>
      </c>
      <c r="B729" t="s">
        <v>2792</v>
      </c>
      <c r="C729" t="s">
        <v>2170</v>
      </c>
      <c r="D729" t="s">
        <v>2171</v>
      </c>
      <c r="E729" s="218" t="s">
        <v>27011</v>
      </c>
    </row>
    <row r="730" spans="1:5" ht="14.25">
      <c r="A730" s="226">
        <v>36327</v>
      </c>
      <c r="B730" t="s">
        <v>2793</v>
      </c>
      <c r="C730" t="s">
        <v>2170</v>
      </c>
      <c r="D730" t="s">
        <v>2173</v>
      </c>
      <c r="E730" s="218" t="s">
        <v>27012</v>
      </c>
    </row>
    <row r="731" spans="1:5" ht="14.25">
      <c r="A731" s="226">
        <v>38992</v>
      </c>
      <c r="B731" t="s">
        <v>2794</v>
      </c>
      <c r="C731" t="s">
        <v>2170</v>
      </c>
      <c r="D731" t="s">
        <v>2173</v>
      </c>
      <c r="E731" s="218" t="s">
        <v>27013</v>
      </c>
    </row>
    <row r="732" spans="1:5" ht="14.25">
      <c r="A732" s="226">
        <v>38993</v>
      </c>
      <c r="B732" t="s">
        <v>2795</v>
      </c>
      <c r="C732" t="s">
        <v>2170</v>
      </c>
      <c r="D732" t="s">
        <v>2173</v>
      </c>
      <c r="E732" s="218" t="s">
        <v>27014</v>
      </c>
    </row>
    <row r="733" spans="1:5" ht="14.25">
      <c r="A733" s="226">
        <v>38418</v>
      </c>
      <c r="B733" t="s">
        <v>25832</v>
      </c>
      <c r="C733" t="s">
        <v>2170</v>
      </c>
      <c r="D733" t="s">
        <v>2171</v>
      </c>
      <c r="E733" s="218" t="s">
        <v>27015</v>
      </c>
    </row>
    <row r="734" spans="1:5" ht="14.25">
      <c r="A734" s="226">
        <v>39178</v>
      </c>
      <c r="B734" t="s">
        <v>2796</v>
      </c>
      <c r="C734" t="s">
        <v>2170</v>
      </c>
      <c r="D734" t="s">
        <v>2171</v>
      </c>
      <c r="E734" s="218" t="s">
        <v>27016</v>
      </c>
    </row>
    <row r="735" spans="1:5" ht="14.25">
      <c r="A735" s="226">
        <v>39177</v>
      </c>
      <c r="B735" t="s">
        <v>2797</v>
      </c>
      <c r="C735" t="s">
        <v>2170</v>
      </c>
      <c r="D735" t="s">
        <v>2171</v>
      </c>
      <c r="E735" s="218" t="s">
        <v>26834</v>
      </c>
    </row>
    <row r="736" spans="1:5" ht="14.25">
      <c r="A736" s="226">
        <v>39174</v>
      </c>
      <c r="B736" t="s">
        <v>2798</v>
      </c>
      <c r="C736" t="s">
        <v>2170</v>
      </c>
      <c r="D736" t="s">
        <v>2171</v>
      </c>
      <c r="E736" s="218" t="s">
        <v>27017</v>
      </c>
    </row>
    <row r="737" spans="1:5" ht="14.25">
      <c r="A737" s="226">
        <v>39176</v>
      </c>
      <c r="B737" t="s">
        <v>2799</v>
      </c>
      <c r="C737" t="s">
        <v>2170</v>
      </c>
      <c r="D737" t="s">
        <v>2171</v>
      </c>
      <c r="E737" s="218" t="s">
        <v>26445</v>
      </c>
    </row>
    <row r="738" spans="1:5" ht="14.25">
      <c r="A738" s="226">
        <v>39180</v>
      </c>
      <c r="B738" t="s">
        <v>2800</v>
      </c>
      <c r="C738" t="s">
        <v>2170</v>
      </c>
      <c r="D738" t="s">
        <v>2171</v>
      </c>
      <c r="E738" s="218" t="s">
        <v>27018</v>
      </c>
    </row>
    <row r="739" spans="1:5" ht="14.25">
      <c r="A739" s="226">
        <v>39179</v>
      </c>
      <c r="B739" t="s">
        <v>2801</v>
      </c>
      <c r="C739" t="s">
        <v>2170</v>
      </c>
      <c r="D739" t="s">
        <v>2171</v>
      </c>
      <c r="E739" s="218" t="s">
        <v>27019</v>
      </c>
    </row>
    <row r="740" spans="1:5" ht="14.25">
      <c r="A740" s="226">
        <v>39175</v>
      </c>
      <c r="B740" t="s">
        <v>2802</v>
      </c>
      <c r="C740" t="s">
        <v>2170</v>
      </c>
      <c r="D740" t="s">
        <v>2171</v>
      </c>
      <c r="E740" s="218" t="s">
        <v>26395</v>
      </c>
    </row>
    <row r="741" spans="1:5" ht="14.25">
      <c r="A741" s="226">
        <v>39217</v>
      </c>
      <c r="B741" t="s">
        <v>2803</v>
      </c>
      <c r="C741" t="s">
        <v>2170</v>
      </c>
      <c r="D741" t="s">
        <v>2171</v>
      </c>
      <c r="E741" s="218" t="s">
        <v>26585</v>
      </c>
    </row>
    <row r="742" spans="1:5" ht="14.25">
      <c r="A742" s="226">
        <v>39181</v>
      </c>
      <c r="B742" t="s">
        <v>2804</v>
      </c>
      <c r="C742" t="s">
        <v>2170</v>
      </c>
      <c r="D742" t="s">
        <v>2171</v>
      </c>
      <c r="E742" s="218" t="s">
        <v>26510</v>
      </c>
    </row>
    <row r="743" spans="1:5" ht="14.25">
      <c r="A743" s="226">
        <v>39182</v>
      </c>
      <c r="B743" t="s">
        <v>2805</v>
      </c>
      <c r="C743" t="s">
        <v>2170</v>
      </c>
      <c r="D743" t="s">
        <v>2171</v>
      </c>
      <c r="E743" s="218" t="s">
        <v>27020</v>
      </c>
    </row>
    <row r="744" spans="1:5" ht="14.25">
      <c r="A744" s="226">
        <v>12616</v>
      </c>
      <c r="B744" t="s">
        <v>2806</v>
      </c>
      <c r="C744" t="s">
        <v>2170</v>
      </c>
      <c r="D744" t="s">
        <v>2173</v>
      </c>
      <c r="E744" s="218" t="s">
        <v>27021</v>
      </c>
    </row>
    <row r="745" spans="1:5" ht="14.25">
      <c r="A745" s="226">
        <v>1049</v>
      </c>
      <c r="B745" t="s">
        <v>2807</v>
      </c>
      <c r="C745" t="s">
        <v>2170</v>
      </c>
      <c r="D745" t="s">
        <v>2171</v>
      </c>
      <c r="E745" s="218" t="s">
        <v>27022</v>
      </c>
    </row>
    <row r="746" spans="1:5" ht="14.25">
      <c r="A746" s="226">
        <v>1099</v>
      </c>
      <c r="B746" t="s">
        <v>2808</v>
      </c>
      <c r="C746" t="s">
        <v>2170</v>
      </c>
      <c r="D746" t="s">
        <v>2171</v>
      </c>
      <c r="E746" s="218" t="s">
        <v>27023</v>
      </c>
    </row>
    <row r="747" spans="1:5" ht="14.25">
      <c r="A747" s="226">
        <v>39678</v>
      </c>
      <c r="B747" t="s">
        <v>2809</v>
      </c>
      <c r="C747" t="s">
        <v>2170</v>
      </c>
      <c r="D747" t="s">
        <v>2171</v>
      </c>
      <c r="E747" s="218" t="s">
        <v>27024</v>
      </c>
    </row>
    <row r="748" spans="1:5" ht="14.25">
      <c r="A748" s="226">
        <v>1050</v>
      </c>
      <c r="B748" t="s">
        <v>2810</v>
      </c>
      <c r="C748" t="s">
        <v>2170</v>
      </c>
      <c r="D748" t="s">
        <v>2171</v>
      </c>
      <c r="E748" s="218" t="s">
        <v>27025</v>
      </c>
    </row>
    <row r="749" spans="1:5" ht="14.25">
      <c r="A749" s="226">
        <v>1101</v>
      </c>
      <c r="B749" t="s">
        <v>2811</v>
      </c>
      <c r="C749" t="s">
        <v>2170</v>
      </c>
      <c r="D749" t="s">
        <v>2171</v>
      </c>
      <c r="E749" s="218" t="s">
        <v>27026</v>
      </c>
    </row>
    <row r="750" spans="1:5" ht="14.25">
      <c r="A750" s="226">
        <v>1100</v>
      </c>
      <c r="B750" t="s">
        <v>2812</v>
      </c>
      <c r="C750" t="s">
        <v>2170</v>
      </c>
      <c r="D750" t="s">
        <v>2171</v>
      </c>
      <c r="E750" s="218" t="s">
        <v>27027</v>
      </c>
    </row>
    <row r="751" spans="1:5" ht="14.25">
      <c r="A751" s="226">
        <v>39679</v>
      </c>
      <c r="B751" t="s">
        <v>2813</v>
      </c>
      <c r="C751" t="s">
        <v>2170</v>
      </c>
      <c r="D751" t="s">
        <v>2171</v>
      </c>
      <c r="E751" s="218" t="s">
        <v>27028</v>
      </c>
    </row>
    <row r="752" spans="1:5" ht="14.25">
      <c r="A752" s="226">
        <v>1098</v>
      </c>
      <c r="B752" t="s">
        <v>2814</v>
      </c>
      <c r="C752" t="s">
        <v>2170</v>
      </c>
      <c r="D752" t="s">
        <v>2171</v>
      </c>
      <c r="E752" s="218" t="s">
        <v>26375</v>
      </c>
    </row>
    <row r="753" spans="1:5" ht="14.25">
      <c r="A753" s="226">
        <v>1102</v>
      </c>
      <c r="B753" t="s">
        <v>2815</v>
      </c>
      <c r="C753" t="s">
        <v>2170</v>
      </c>
      <c r="D753" t="s">
        <v>2171</v>
      </c>
      <c r="E753" s="218" t="s">
        <v>27029</v>
      </c>
    </row>
    <row r="754" spans="1:5" ht="14.25">
      <c r="A754" s="226">
        <v>1051</v>
      </c>
      <c r="B754" t="s">
        <v>2816</v>
      </c>
      <c r="C754" t="s">
        <v>2170</v>
      </c>
      <c r="D754" t="s">
        <v>2171</v>
      </c>
      <c r="E754" s="218" t="s">
        <v>27030</v>
      </c>
    </row>
    <row r="755" spans="1:5" ht="14.25">
      <c r="A755" s="226">
        <v>37399</v>
      </c>
      <c r="B755" t="s">
        <v>2817</v>
      </c>
      <c r="C755" t="s">
        <v>2170</v>
      </c>
      <c r="D755" t="s">
        <v>2171</v>
      </c>
      <c r="E755" s="218" t="s">
        <v>27031</v>
      </c>
    </row>
    <row r="756" spans="1:5" ht="14.25">
      <c r="A756" s="226">
        <v>41955</v>
      </c>
      <c r="B756" t="s">
        <v>2818</v>
      </c>
      <c r="C756" t="s">
        <v>2185</v>
      </c>
      <c r="D756" t="s">
        <v>2171</v>
      </c>
      <c r="E756" s="218" t="s">
        <v>27032</v>
      </c>
    </row>
    <row r="757" spans="1:5" ht="14.25">
      <c r="A757" s="226">
        <v>41953</v>
      </c>
      <c r="B757" t="s">
        <v>2819</v>
      </c>
      <c r="C757" t="s">
        <v>2185</v>
      </c>
      <c r="D757" t="s">
        <v>2171</v>
      </c>
      <c r="E757" s="218" t="s">
        <v>27033</v>
      </c>
    </row>
    <row r="758" spans="1:5" ht="14.25">
      <c r="A758" s="226">
        <v>41954</v>
      </c>
      <c r="B758" t="s">
        <v>2820</v>
      </c>
      <c r="C758" t="s">
        <v>2185</v>
      </c>
      <c r="D758" t="s">
        <v>2171</v>
      </c>
      <c r="E758" s="218" t="s">
        <v>27034</v>
      </c>
    </row>
    <row r="759" spans="1:5" ht="14.25">
      <c r="A759" s="226">
        <v>25004</v>
      </c>
      <c r="B759" t="s">
        <v>2821</v>
      </c>
      <c r="C759" t="s">
        <v>2185</v>
      </c>
      <c r="D759" t="s">
        <v>2171</v>
      </c>
      <c r="E759" s="218" t="s">
        <v>27035</v>
      </c>
    </row>
    <row r="760" spans="1:5" ht="14.25">
      <c r="A760" s="226">
        <v>25002</v>
      </c>
      <c r="B760" t="s">
        <v>2822</v>
      </c>
      <c r="C760" t="s">
        <v>2185</v>
      </c>
      <c r="D760" t="s">
        <v>2171</v>
      </c>
      <c r="E760" s="218" t="s">
        <v>27036</v>
      </c>
    </row>
    <row r="761" spans="1:5" ht="14.25">
      <c r="A761" s="226">
        <v>37409</v>
      </c>
      <c r="B761" t="s">
        <v>2823</v>
      </c>
      <c r="C761" t="s">
        <v>2185</v>
      </c>
      <c r="D761" t="s">
        <v>2171</v>
      </c>
      <c r="E761" s="218" t="s">
        <v>27037</v>
      </c>
    </row>
    <row r="762" spans="1:5" ht="14.25">
      <c r="A762" s="226">
        <v>841</v>
      </c>
      <c r="B762" t="s">
        <v>2824</v>
      </c>
      <c r="C762" t="s">
        <v>2185</v>
      </c>
      <c r="D762" t="s">
        <v>2177</v>
      </c>
      <c r="E762" s="218" t="s">
        <v>27038</v>
      </c>
    </row>
    <row r="763" spans="1:5" ht="14.25">
      <c r="A763" s="226">
        <v>25005</v>
      </c>
      <c r="B763" t="s">
        <v>2825</v>
      </c>
      <c r="C763" t="s">
        <v>2185</v>
      </c>
      <c r="D763" t="s">
        <v>2171</v>
      </c>
      <c r="E763" s="218" t="s">
        <v>27039</v>
      </c>
    </row>
    <row r="764" spans="1:5" ht="14.25">
      <c r="A764" s="226">
        <v>25003</v>
      </c>
      <c r="B764" t="s">
        <v>2826</v>
      </c>
      <c r="C764" t="s">
        <v>2185</v>
      </c>
      <c r="D764" t="s">
        <v>2171</v>
      </c>
      <c r="E764" s="218" t="s">
        <v>27040</v>
      </c>
    </row>
    <row r="765" spans="1:5" ht="14.25">
      <c r="A765" s="226">
        <v>37410</v>
      </c>
      <c r="B765" t="s">
        <v>2827</v>
      </c>
      <c r="C765" t="s">
        <v>2185</v>
      </c>
      <c r="D765" t="s">
        <v>2171</v>
      </c>
      <c r="E765" s="218" t="s">
        <v>27039</v>
      </c>
    </row>
    <row r="766" spans="1:5" ht="14.25">
      <c r="A766" s="226">
        <v>842</v>
      </c>
      <c r="B766" t="s">
        <v>2828</v>
      </c>
      <c r="C766" t="s">
        <v>2185</v>
      </c>
      <c r="D766" t="s">
        <v>2171</v>
      </c>
      <c r="E766" s="218" t="s">
        <v>27041</v>
      </c>
    </row>
    <row r="767" spans="1:5" ht="14.25">
      <c r="A767" s="226">
        <v>862</v>
      </c>
      <c r="B767" t="s">
        <v>2829</v>
      </c>
      <c r="C767" t="s">
        <v>2181</v>
      </c>
      <c r="D767" t="s">
        <v>2171</v>
      </c>
      <c r="E767" s="218" t="s">
        <v>27042</v>
      </c>
    </row>
    <row r="768" spans="1:5" ht="14.25">
      <c r="A768" s="226">
        <v>866</v>
      </c>
      <c r="B768" t="s">
        <v>2830</v>
      </c>
      <c r="C768" t="s">
        <v>2181</v>
      </c>
      <c r="D768" t="s">
        <v>2171</v>
      </c>
      <c r="E768" s="218" t="s">
        <v>27043</v>
      </c>
    </row>
    <row r="769" spans="1:5" ht="14.25">
      <c r="A769" s="226">
        <v>892</v>
      </c>
      <c r="B769" t="s">
        <v>2831</v>
      </c>
      <c r="C769" t="s">
        <v>2181</v>
      </c>
      <c r="D769" t="s">
        <v>2171</v>
      </c>
      <c r="E769" s="218" t="s">
        <v>27044</v>
      </c>
    </row>
    <row r="770" spans="1:5" ht="14.25">
      <c r="A770" s="226">
        <v>857</v>
      </c>
      <c r="B770" t="s">
        <v>2832</v>
      </c>
      <c r="C770" t="s">
        <v>2181</v>
      </c>
      <c r="D770" t="s">
        <v>2177</v>
      </c>
      <c r="E770" s="218" t="s">
        <v>27045</v>
      </c>
    </row>
    <row r="771" spans="1:5" ht="14.25">
      <c r="A771" s="226">
        <v>37404</v>
      </c>
      <c r="B771" t="s">
        <v>2833</v>
      </c>
      <c r="C771" t="s">
        <v>2181</v>
      </c>
      <c r="D771" t="s">
        <v>2171</v>
      </c>
      <c r="E771" s="218" t="s">
        <v>27046</v>
      </c>
    </row>
    <row r="772" spans="1:5" ht="14.25">
      <c r="A772" s="226">
        <v>868</v>
      </c>
      <c r="B772" t="s">
        <v>2834</v>
      </c>
      <c r="C772" t="s">
        <v>2181</v>
      </c>
      <c r="D772" t="s">
        <v>2171</v>
      </c>
      <c r="E772" s="218" t="s">
        <v>27047</v>
      </c>
    </row>
    <row r="773" spans="1:5" ht="14.25">
      <c r="A773" s="226">
        <v>870</v>
      </c>
      <c r="B773" t="s">
        <v>2835</v>
      </c>
      <c r="C773" t="s">
        <v>2181</v>
      </c>
      <c r="D773" t="s">
        <v>2171</v>
      </c>
      <c r="E773" s="218" t="s">
        <v>27048</v>
      </c>
    </row>
    <row r="774" spans="1:5" ht="14.25">
      <c r="A774" s="226">
        <v>863</v>
      </c>
      <c r="B774" t="s">
        <v>2836</v>
      </c>
      <c r="C774" t="s">
        <v>2181</v>
      </c>
      <c r="D774" t="s">
        <v>2171</v>
      </c>
      <c r="E774" s="218" t="s">
        <v>27049</v>
      </c>
    </row>
    <row r="775" spans="1:5" ht="14.25">
      <c r="A775" s="226">
        <v>867</v>
      </c>
      <c r="B775" t="s">
        <v>2837</v>
      </c>
      <c r="C775" t="s">
        <v>2181</v>
      </c>
      <c r="D775" t="s">
        <v>2171</v>
      </c>
      <c r="E775" s="218" t="s">
        <v>27050</v>
      </c>
    </row>
    <row r="776" spans="1:5" ht="14.25">
      <c r="A776" s="226">
        <v>891</v>
      </c>
      <c r="B776" t="s">
        <v>2838</v>
      </c>
      <c r="C776" t="s">
        <v>2181</v>
      </c>
      <c r="D776" t="s">
        <v>2171</v>
      </c>
      <c r="E776" s="218" t="s">
        <v>27051</v>
      </c>
    </row>
    <row r="777" spans="1:5" ht="14.25">
      <c r="A777" s="226">
        <v>864</v>
      </c>
      <c r="B777" t="s">
        <v>2839</v>
      </c>
      <c r="C777" t="s">
        <v>2181</v>
      </c>
      <c r="D777" t="s">
        <v>2171</v>
      </c>
      <c r="E777" s="218" t="s">
        <v>27052</v>
      </c>
    </row>
    <row r="778" spans="1:5" ht="14.25">
      <c r="A778" s="226">
        <v>865</v>
      </c>
      <c r="B778" t="s">
        <v>2840</v>
      </c>
      <c r="C778" t="s">
        <v>2181</v>
      </c>
      <c r="D778" t="s">
        <v>2171</v>
      </c>
      <c r="E778" s="218" t="s">
        <v>27053</v>
      </c>
    </row>
    <row r="779" spans="1:5" ht="14.25">
      <c r="A779" s="226">
        <v>1006</v>
      </c>
      <c r="B779" t="s">
        <v>2841</v>
      </c>
      <c r="C779" t="s">
        <v>2181</v>
      </c>
      <c r="D779" t="s">
        <v>2171</v>
      </c>
      <c r="E779" s="218" t="s">
        <v>27054</v>
      </c>
    </row>
    <row r="780" spans="1:5" ht="14.25">
      <c r="A780" s="226">
        <v>948</v>
      </c>
      <c r="B780" t="s">
        <v>2842</v>
      </c>
      <c r="C780" t="s">
        <v>2181</v>
      </c>
      <c r="D780" t="s">
        <v>2171</v>
      </c>
      <c r="E780" s="218" t="s">
        <v>27055</v>
      </c>
    </row>
    <row r="781" spans="1:5" ht="14.25">
      <c r="A781" s="226">
        <v>947</v>
      </c>
      <c r="B781" t="s">
        <v>2843</v>
      </c>
      <c r="C781" t="s">
        <v>2181</v>
      </c>
      <c r="D781" t="s">
        <v>2171</v>
      </c>
      <c r="E781" s="218" t="s">
        <v>27056</v>
      </c>
    </row>
    <row r="782" spans="1:5" ht="14.25">
      <c r="A782" s="226">
        <v>911</v>
      </c>
      <c r="B782" t="s">
        <v>2844</v>
      </c>
      <c r="C782" t="s">
        <v>2181</v>
      </c>
      <c r="D782" t="s">
        <v>2171</v>
      </c>
      <c r="E782" s="218" t="s">
        <v>27057</v>
      </c>
    </row>
    <row r="783" spans="1:5" ht="14.25">
      <c r="A783" s="226">
        <v>925</v>
      </c>
      <c r="B783" t="s">
        <v>2845</v>
      </c>
      <c r="C783" t="s">
        <v>2181</v>
      </c>
      <c r="D783" t="s">
        <v>2171</v>
      </c>
      <c r="E783" s="218" t="s">
        <v>27058</v>
      </c>
    </row>
    <row r="784" spans="1:5" ht="14.25">
      <c r="A784" s="226">
        <v>954</v>
      </c>
      <c r="B784" t="s">
        <v>2846</v>
      </c>
      <c r="C784" t="s">
        <v>2181</v>
      </c>
      <c r="D784" t="s">
        <v>2171</v>
      </c>
      <c r="E784" s="218" t="s">
        <v>27059</v>
      </c>
    </row>
    <row r="785" spans="1:5" ht="14.25">
      <c r="A785" s="226">
        <v>901</v>
      </c>
      <c r="B785" t="s">
        <v>2847</v>
      </c>
      <c r="C785" t="s">
        <v>2181</v>
      </c>
      <c r="D785" t="s">
        <v>2171</v>
      </c>
      <c r="E785" s="218" t="s">
        <v>27060</v>
      </c>
    </row>
    <row r="786" spans="1:5" ht="14.25">
      <c r="A786" s="226">
        <v>926</v>
      </c>
      <c r="B786" t="s">
        <v>2848</v>
      </c>
      <c r="C786" t="s">
        <v>2181</v>
      </c>
      <c r="D786" t="s">
        <v>2171</v>
      </c>
      <c r="E786" s="218" t="s">
        <v>27061</v>
      </c>
    </row>
    <row r="787" spans="1:5" ht="14.25">
      <c r="A787" s="226">
        <v>912</v>
      </c>
      <c r="B787" t="s">
        <v>2849</v>
      </c>
      <c r="C787" t="s">
        <v>2181</v>
      </c>
      <c r="D787" t="s">
        <v>2171</v>
      </c>
      <c r="E787" s="218" t="s">
        <v>27062</v>
      </c>
    </row>
    <row r="788" spans="1:5" ht="14.25">
      <c r="A788" s="226">
        <v>955</v>
      </c>
      <c r="B788" t="s">
        <v>2850</v>
      </c>
      <c r="C788" t="s">
        <v>2181</v>
      </c>
      <c r="D788" t="s">
        <v>2171</v>
      </c>
      <c r="E788" s="218" t="s">
        <v>27063</v>
      </c>
    </row>
    <row r="789" spans="1:5" ht="14.25">
      <c r="A789" s="226">
        <v>946</v>
      </c>
      <c r="B789" t="s">
        <v>2851</v>
      </c>
      <c r="C789" t="s">
        <v>2181</v>
      </c>
      <c r="D789" t="s">
        <v>2171</v>
      </c>
      <c r="E789" s="218" t="s">
        <v>27064</v>
      </c>
    </row>
    <row r="790" spans="1:5" ht="14.25">
      <c r="A790" s="226">
        <v>953</v>
      </c>
      <c r="B790" t="s">
        <v>2852</v>
      </c>
      <c r="C790" t="s">
        <v>2181</v>
      </c>
      <c r="D790" t="s">
        <v>2171</v>
      </c>
      <c r="E790" s="218" t="s">
        <v>27065</v>
      </c>
    </row>
    <row r="791" spans="1:5" ht="14.25">
      <c r="A791" s="226">
        <v>902</v>
      </c>
      <c r="B791" t="s">
        <v>2853</v>
      </c>
      <c r="C791" t="s">
        <v>2181</v>
      </c>
      <c r="D791" t="s">
        <v>2171</v>
      </c>
      <c r="E791" s="218" t="s">
        <v>27066</v>
      </c>
    </row>
    <row r="792" spans="1:5" ht="14.25">
      <c r="A792" s="226">
        <v>927</v>
      </c>
      <c r="B792" t="s">
        <v>2854</v>
      </c>
      <c r="C792" t="s">
        <v>2181</v>
      </c>
      <c r="D792" t="s">
        <v>2171</v>
      </c>
      <c r="E792" s="218" t="s">
        <v>27067</v>
      </c>
    </row>
    <row r="793" spans="1:5" ht="14.25">
      <c r="A793" s="226">
        <v>913</v>
      </c>
      <c r="B793" t="s">
        <v>2855</v>
      </c>
      <c r="C793" t="s">
        <v>2181</v>
      </c>
      <c r="D793" t="s">
        <v>2171</v>
      </c>
      <c r="E793" s="218" t="s">
        <v>27068</v>
      </c>
    </row>
    <row r="794" spans="1:5" ht="14.25">
      <c r="A794" s="226">
        <v>903</v>
      </c>
      <c r="B794" t="s">
        <v>2856</v>
      </c>
      <c r="C794" t="s">
        <v>2181</v>
      </c>
      <c r="D794" t="s">
        <v>2171</v>
      </c>
      <c r="E794" s="218" t="s">
        <v>27069</v>
      </c>
    </row>
    <row r="795" spans="1:5" ht="14.25">
      <c r="A795" s="226">
        <v>945</v>
      </c>
      <c r="B795" t="s">
        <v>2857</v>
      </c>
      <c r="C795" t="s">
        <v>2181</v>
      </c>
      <c r="D795" t="s">
        <v>2171</v>
      </c>
      <c r="E795" s="218" t="s">
        <v>27070</v>
      </c>
    </row>
    <row r="796" spans="1:5" ht="14.25">
      <c r="A796" s="226">
        <v>914</v>
      </c>
      <c r="B796" t="s">
        <v>2858</v>
      </c>
      <c r="C796" t="s">
        <v>2181</v>
      </c>
      <c r="D796" t="s">
        <v>2171</v>
      </c>
      <c r="E796" s="218" t="s">
        <v>27071</v>
      </c>
    </row>
    <row r="797" spans="1:5" ht="14.25">
      <c r="A797" s="226">
        <v>993</v>
      </c>
      <c r="B797" t="s">
        <v>2859</v>
      </c>
      <c r="C797" t="s">
        <v>2181</v>
      </c>
      <c r="D797" t="s">
        <v>2171</v>
      </c>
      <c r="E797" s="218" t="s">
        <v>27072</v>
      </c>
    </row>
    <row r="798" spans="1:5" ht="14.25">
      <c r="A798" s="226">
        <v>1020</v>
      </c>
      <c r="B798" t="s">
        <v>2860</v>
      </c>
      <c r="C798" t="s">
        <v>2181</v>
      </c>
      <c r="D798" t="s">
        <v>2171</v>
      </c>
      <c r="E798" s="218" t="s">
        <v>27073</v>
      </c>
    </row>
    <row r="799" spans="1:5" ht="14.25">
      <c r="A799" s="226">
        <v>1017</v>
      </c>
      <c r="B799" t="s">
        <v>2861</v>
      </c>
      <c r="C799" t="s">
        <v>2181</v>
      </c>
      <c r="D799" t="s">
        <v>2171</v>
      </c>
      <c r="E799" s="218" t="s">
        <v>27074</v>
      </c>
    </row>
    <row r="800" spans="1:5" ht="14.25">
      <c r="A800" s="226">
        <v>999</v>
      </c>
      <c r="B800" t="s">
        <v>2862</v>
      </c>
      <c r="C800" t="s">
        <v>2181</v>
      </c>
      <c r="D800" t="s">
        <v>2171</v>
      </c>
      <c r="E800" s="218" t="s">
        <v>27075</v>
      </c>
    </row>
    <row r="801" spans="1:5" ht="14.25">
      <c r="A801" s="226">
        <v>995</v>
      </c>
      <c r="B801" t="s">
        <v>2863</v>
      </c>
      <c r="C801" t="s">
        <v>2181</v>
      </c>
      <c r="D801" t="s">
        <v>2171</v>
      </c>
      <c r="E801" s="218" t="s">
        <v>27076</v>
      </c>
    </row>
    <row r="802" spans="1:5" ht="14.25">
      <c r="A802" s="226">
        <v>1000</v>
      </c>
      <c r="B802" t="s">
        <v>2864</v>
      </c>
      <c r="C802" t="s">
        <v>2181</v>
      </c>
      <c r="D802" t="s">
        <v>2171</v>
      </c>
      <c r="E802" s="218" t="s">
        <v>27077</v>
      </c>
    </row>
    <row r="803" spans="1:5" ht="14.25">
      <c r="A803" s="226">
        <v>1022</v>
      </c>
      <c r="B803" t="s">
        <v>2865</v>
      </c>
      <c r="C803" t="s">
        <v>2181</v>
      </c>
      <c r="D803" t="s">
        <v>2171</v>
      </c>
      <c r="E803" s="218" t="s">
        <v>27078</v>
      </c>
    </row>
    <row r="804" spans="1:5" ht="14.25">
      <c r="A804" s="226">
        <v>1015</v>
      </c>
      <c r="B804" t="s">
        <v>2866</v>
      </c>
      <c r="C804" t="s">
        <v>2181</v>
      </c>
      <c r="D804" t="s">
        <v>2171</v>
      </c>
      <c r="E804" s="218" t="s">
        <v>27079</v>
      </c>
    </row>
    <row r="805" spans="1:5" ht="14.25">
      <c r="A805" s="226">
        <v>996</v>
      </c>
      <c r="B805" t="s">
        <v>2867</v>
      </c>
      <c r="C805" t="s">
        <v>2181</v>
      </c>
      <c r="D805" t="s">
        <v>2171</v>
      </c>
      <c r="E805" s="218" t="s">
        <v>27080</v>
      </c>
    </row>
    <row r="806" spans="1:5" ht="14.25">
      <c r="A806" s="226">
        <v>1001</v>
      </c>
      <c r="B806" t="s">
        <v>2868</v>
      </c>
      <c r="C806" t="s">
        <v>2181</v>
      </c>
      <c r="D806" t="s">
        <v>2171</v>
      </c>
      <c r="E806" s="218" t="s">
        <v>27081</v>
      </c>
    </row>
    <row r="807" spans="1:5" ht="14.25">
      <c r="A807" s="226">
        <v>1019</v>
      </c>
      <c r="B807" t="s">
        <v>2869</v>
      </c>
      <c r="C807" t="s">
        <v>2181</v>
      </c>
      <c r="D807" t="s">
        <v>2171</v>
      </c>
      <c r="E807" s="218" t="s">
        <v>27082</v>
      </c>
    </row>
    <row r="808" spans="1:5" ht="14.25">
      <c r="A808" s="226">
        <v>1021</v>
      </c>
      <c r="B808" t="s">
        <v>2870</v>
      </c>
      <c r="C808" t="s">
        <v>2181</v>
      </c>
      <c r="D808" t="s">
        <v>2171</v>
      </c>
      <c r="E808" s="218" t="s">
        <v>27083</v>
      </c>
    </row>
    <row r="809" spans="1:5" ht="14.25">
      <c r="A809" s="226">
        <v>39249</v>
      </c>
      <c r="B809" t="s">
        <v>2871</v>
      </c>
      <c r="C809" t="s">
        <v>2181</v>
      </c>
      <c r="D809" t="s">
        <v>2171</v>
      </c>
      <c r="E809" s="218" t="s">
        <v>27084</v>
      </c>
    </row>
    <row r="810" spans="1:5" ht="14.25">
      <c r="A810" s="226">
        <v>1018</v>
      </c>
      <c r="B810" t="s">
        <v>2872</v>
      </c>
      <c r="C810" t="s">
        <v>2181</v>
      </c>
      <c r="D810" t="s">
        <v>2171</v>
      </c>
      <c r="E810" s="218" t="s">
        <v>27085</v>
      </c>
    </row>
    <row r="811" spans="1:5" ht="14.25">
      <c r="A811" s="226">
        <v>39250</v>
      </c>
      <c r="B811" t="s">
        <v>2873</v>
      </c>
      <c r="C811" t="s">
        <v>2181</v>
      </c>
      <c r="D811" t="s">
        <v>2171</v>
      </c>
      <c r="E811" s="218" t="s">
        <v>27086</v>
      </c>
    </row>
    <row r="812" spans="1:5" ht="14.25">
      <c r="A812" s="226">
        <v>994</v>
      </c>
      <c r="B812" t="s">
        <v>2874</v>
      </c>
      <c r="C812" t="s">
        <v>2181</v>
      </c>
      <c r="D812" t="s">
        <v>2171</v>
      </c>
      <c r="E812" s="218" t="s">
        <v>27087</v>
      </c>
    </row>
    <row r="813" spans="1:5" ht="14.25">
      <c r="A813" s="226">
        <v>977</v>
      </c>
      <c r="B813" t="s">
        <v>2875</v>
      </c>
      <c r="C813" t="s">
        <v>2181</v>
      </c>
      <c r="D813" t="s">
        <v>2171</v>
      </c>
      <c r="E813" s="218" t="s">
        <v>27088</v>
      </c>
    </row>
    <row r="814" spans="1:5" ht="14.25">
      <c r="A814" s="226">
        <v>998</v>
      </c>
      <c r="B814" t="s">
        <v>2876</v>
      </c>
      <c r="C814" t="s">
        <v>2181</v>
      </c>
      <c r="D814" t="s">
        <v>2171</v>
      </c>
      <c r="E814" s="218" t="s">
        <v>27089</v>
      </c>
    </row>
    <row r="815" spans="1:5" ht="14.25">
      <c r="A815" s="226">
        <v>39251</v>
      </c>
      <c r="B815" t="s">
        <v>2877</v>
      </c>
      <c r="C815" t="s">
        <v>2181</v>
      </c>
      <c r="D815" t="s">
        <v>2171</v>
      </c>
      <c r="E815" s="218" t="s">
        <v>27090</v>
      </c>
    </row>
    <row r="816" spans="1:5" ht="14.25">
      <c r="A816" s="226">
        <v>1011</v>
      </c>
      <c r="B816" t="s">
        <v>2878</v>
      </c>
      <c r="C816" t="s">
        <v>2181</v>
      </c>
      <c r="D816" t="s">
        <v>2171</v>
      </c>
      <c r="E816" s="218" t="s">
        <v>26932</v>
      </c>
    </row>
    <row r="817" spans="1:5" ht="14.25">
      <c r="A817" s="226">
        <v>39252</v>
      </c>
      <c r="B817" t="s">
        <v>2879</v>
      </c>
      <c r="C817" t="s">
        <v>2181</v>
      </c>
      <c r="D817" t="s">
        <v>2171</v>
      </c>
      <c r="E817" s="218" t="s">
        <v>26395</v>
      </c>
    </row>
    <row r="818" spans="1:5" ht="14.25">
      <c r="A818" s="226">
        <v>1013</v>
      </c>
      <c r="B818" t="s">
        <v>2880</v>
      </c>
      <c r="C818" t="s">
        <v>2181</v>
      </c>
      <c r="D818" t="s">
        <v>2171</v>
      </c>
      <c r="E818" s="218" t="s">
        <v>27091</v>
      </c>
    </row>
    <row r="819" spans="1:5" ht="14.25">
      <c r="A819" s="226">
        <v>980</v>
      </c>
      <c r="B819" t="s">
        <v>2881</v>
      </c>
      <c r="C819" t="s">
        <v>2181</v>
      </c>
      <c r="D819" t="s">
        <v>2171</v>
      </c>
      <c r="E819" s="218" t="s">
        <v>27092</v>
      </c>
    </row>
    <row r="820" spans="1:5" ht="14.25">
      <c r="A820" s="226">
        <v>39237</v>
      </c>
      <c r="B820" t="s">
        <v>2882</v>
      </c>
      <c r="C820" t="s">
        <v>2181</v>
      </c>
      <c r="D820" t="s">
        <v>2171</v>
      </c>
      <c r="E820" s="218" t="s">
        <v>27093</v>
      </c>
    </row>
    <row r="821" spans="1:5" ht="14.25">
      <c r="A821" s="226">
        <v>39238</v>
      </c>
      <c r="B821" t="s">
        <v>2883</v>
      </c>
      <c r="C821" t="s">
        <v>2181</v>
      </c>
      <c r="D821" t="s">
        <v>2171</v>
      </c>
      <c r="E821" s="218" t="s">
        <v>27094</v>
      </c>
    </row>
    <row r="822" spans="1:5" ht="14.25">
      <c r="A822" s="226">
        <v>979</v>
      </c>
      <c r="B822" t="s">
        <v>2884</v>
      </c>
      <c r="C822" t="s">
        <v>2181</v>
      </c>
      <c r="D822" t="s">
        <v>2171</v>
      </c>
      <c r="E822" s="218" t="s">
        <v>27095</v>
      </c>
    </row>
    <row r="823" spans="1:5" ht="14.25">
      <c r="A823" s="226">
        <v>39239</v>
      </c>
      <c r="B823" t="s">
        <v>2885</v>
      </c>
      <c r="C823" t="s">
        <v>2181</v>
      </c>
      <c r="D823" t="s">
        <v>2171</v>
      </c>
      <c r="E823" s="218" t="s">
        <v>27096</v>
      </c>
    </row>
    <row r="824" spans="1:5" ht="14.25">
      <c r="A824" s="226">
        <v>1014</v>
      </c>
      <c r="B824" t="s">
        <v>2886</v>
      </c>
      <c r="C824" t="s">
        <v>2181</v>
      </c>
      <c r="D824" t="s">
        <v>2171</v>
      </c>
      <c r="E824" s="218" t="s">
        <v>27097</v>
      </c>
    </row>
    <row r="825" spans="1:5" ht="14.25">
      <c r="A825" s="226">
        <v>39240</v>
      </c>
      <c r="B825" t="s">
        <v>2887</v>
      </c>
      <c r="C825" t="s">
        <v>2181</v>
      </c>
      <c r="D825" t="s">
        <v>2171</v>
      </c>
      <c r="E825" s="218" t="s">
        <v>27098</v>
      </c>
    </row>
    <row r="826" spans="1:5" ht="14.25">
      <c r="A826" s="226">
        <v>39232</v>
      </c>
      <c r="B826" t="s">
        <v>2888</v>
      </c>
      <c r="C826" t="s">
        <v>2181</v>
      </c>
      <c r="D826" t="s">
        <v>2171</v>
      </c>
      <c r="E826" s="218" t="s">
        <v>27099</v>
      </c>
    </row>
    <row r="827" spans="1:5" ht="14.25">
      <c r="A827" s="226">
        <v>39233</v>
      </c>
      <c r="B827" t="s">
        <v>2889</v>
      </c>
      <c r="C827" t="s">
        <v>2181</v>
      </c>
      <c r="D827" t="s">
        <v>2171</v>
      </c>
      <c r="E827" s="218" t="s">
        <v>27100</v>
      </c>
    </row>
    <row r="828" spans="1:5" ht="14.25">
      <c r="A828" s="226">
        <v>981</v>
      </c>
      <c r="B828" t="s">
        <v>2890</v>
      </c>
      <c r="C828" t="s">
        <v>2181</v>
      </c>
      <c r="D828" t="s">
        <v>2177</v>
      </c>
      <c r="E828" s="218" t="s">
        <v>27101</v>
      </c>
    </row>
    <row r="829" spans="1:5" ht="14.25">
      <c r="A829" s="226">
        <v>39234</v>
      </c>
      <c r="B829" t="s">
        <v>2891</v>
      </c>
      <c r="C829" t="s">
        <v>2181</v>
      </c>
      <c r="D829" t="s">
        <v>2171</v>
      </c>
      <c r="E829" s="218" t="s">
        <v>27102</v>
      </c>
    </row>
    <row r="830" spans="1:5" ht="14.25">
      <c r="A830" s="226">
        <v>982</v>
      </c>
      <c r="B830" t="s">
        <v>2892</v>
      </c>
      <c r="C830" t="s">
        <v>2181</v>
      </c>
      <c r="D830" t="s">
        <v>2171</v>
      </c>
      <c r="E830" s="218" t="s">
        <v>27103</v>
      </c>
    </row>
    <row r="831" spans="1:5" ht="14.25">
      <c r="A831" s="226">
        <v>39235</v>
      </c>
      <c r="B831" t="s">
        <v>2893</v>
      </c>
      <c r="C831" t="s">
        <v>2181</v>
      </c>
      <c r="D831" t="s">
        <v>2171</v>
      </c>
      <c r="E831" s="218" t="s">
        <v>27104</v>
      </c>
    </row>
    <row r="832" spans="1:5" ht="14.25">
      <c r="A832" s="226">
        <v>39236</v>
      </c>
      <c r="B832" t="s">
        <v>2894</v>
      </c>
      <c r="C832" t="s">
        <v>2181</v>
      </c>
      <c r="D832" t="s">
        <v>2171</v>
      </c>
      <c r="E832" s="218" t="s">
        <v>27105</v>
      </c>
    </row>
    <row r="833" spans="1:5" ht="14.25">
      <c r="A833" s="226">
        <v>876</v>
      </c>
      <c r="B833" t="s">
        <v>2895</v>
      </c>
      <c r="C833" t="s">
        <v>2181</v>
      </c>
      <c r="D833" t="s">
        <v>2171</v>
      </c>
      <c r="E833" s="218" t="s">
        <v>27106</v>
      </c>
    </row>
    <row r="834" spans="1:5" ht="14.25">
      <c r="A834" s="226">
        <v>877</v>
      </c>
      <c r="B834" t="s">
        <v>2896</v>
      </c>
      <c r="C834" t="s">
        <v>2181</v>
      </c>
      <c r="D834" t="s">
        <v>2171</v>
      </c>
      <c r="E834" s="218" t="s">
        <v>27107</v>
      </c>
    </row>
    <row r="835" spans="1:5" ht="14.25">
      <c r="A835" s="226">
        <v>882</v>
      </c>
      <c r="B835" t="s">
        <v>2897</v>
      </c>
      <c r="C835" t="s">
        <v>2181</v>
      </c>
      <c r="D835" t="s">
        <v>2171</v>
      </c>
      <c r="E835" s="218" t="s">
        <v>27108</v>
      </c>
    </row>
    <row r="836" spans="1:5" ht="14.25">
      <c r="A836" s="226">
        <v>878</v>
      </c>
      <c r="B836" t="s">
        <v>2898</v>
      </c>
      <c r="C836" t="s">
        <v>2181</v>
      </c>
      <c r="D836" t="s">
        <v>2171</v>
      </c>
      <c r="E836" s="218" t="s">
        <v>27109</v>
      </c>
    </row>
    <row r="837" spans="1:5" ht="14.25">
      <c r="A837" s="226">
        <v>879</v>
      </c>
      <c r="B837" t="s">
        <v>2899</v>
      </c>
      <c r="C837" t="s">
        <v>2181</v>
      </c>
      <c r="D837" t="s">
        <v>2171</v>
      </c>
      <c r="E837" s="218" t="s">
        <v>27110</v>
      </c>
    </row>
    <row r="838" spans="1:5" ht="14.25">
      <c r="A838" s="226">
        <v>880</v>
      </c>
      <c r="B838" t="s">
        <v>2900</v>
      </c>
      <c r="C838" t="s">
        <v>2181</v>
      </c>
      <c r="D838" t="s">
        <v>2171</v>
      </c>
      <c r="E838" s="218" t="s">
        <v>27111</v>
      </c>
    </row>
    <row r="839" spans="1:5" ht="14.25">
      <c r="A839" s="226">
        <v>873</v>
      </c>
      <c r="B839" t="s">
        <v>2901</v>
      </c>
      <c r="C839" t="s">
        <v>2181</v>
      </c>
      <c r="D839" t="s">
        <v>2171</v>
      </c>
      <c r="E839" s="218" t="s">
        <v>27112</v>
      </c>
    </row>
    <row r="840" spans="1:5" ht="14.25">
      <c r="A840" s="226">
        <v>881</v>
      </c>
      <c r="B840" t="s">
        <v>2902</v>
      </c>
      <c r="C840" t="s">
        <v>2181</v>
      </c>
      <c r="D840" t="s">
        <v>2171</v>
      </c>
      <c r="E840" s="218" t="s">
        <v>27113</v>
      </c>
    </row>
    <row r="841" spans="1:5" ht="14.25">
      <c r="A841" s="226">
        <v>874</v>
      </c>
      <c r="B841" t="s">
        <v>2903</v>
      </c>
      <c r="C841" t="s">
        <v>2181</v>
      </c>
      <c r="D841" t="s">
        <v>2171</v>
      </c>
      <c r="E841" s="218" t="s">
        <v>27114</v>
      </c>
    </row>
    <row r="842" spans="1:5" ht="14.25">
      <c r="A842" s="226">
        <v>875</v>
      </c>
      <c r="B842" t="s">
        <v>2904</v>
      </c>
      <c r="C842" t="s">
        <v>2181</v>
      </c>
      <c r="D842" t="s">
        <v>2171</v>
      </c>
      <c r="E842" s="218" t="s">
        <v>27115</v>
      </c>
    </row>
    <row r="843" spans="1:5" ht="14.25">
      <c r="A843" s="226">
        <v>983</v>
      </c>
      <c r="B843" t="s">
        <v>2905</v>
      </c>
      <c r="C843" t="s">
        <v>2181</v>
      </c>
      <c r="D843" t="s">
        <v>2171</v>
      </c>
      <c r="E843" s="218" t="s">
        <v>27116</v>
      </c>
    </row>
    <row r="844" spans="1:5" ht="14.25">
      <c r="A844" s="226">
        <v>985</v>
      </c>
      <c r="B844" t="s">
        <v>2906</v>
      </c>
      <c r="C844" t="s">
        <v>2181</v>
      </c>
      <c r="D844" t="s">
        <v>2171</v>
      </c>
      <c r="E844" s="218" t="s">
        <v>27117</v>
      </c>
    </row>
    <row r="845" spans="1:5" ht="14.25">
      <c r="A845" s="226">
        <v>990</v>
      </c>
      <c r="B845" t="s">
        <v>2907</v>
      </c>
      <c r="C845" t="s">
        <v>2181</v>
      </c>
      <c r="D845" t="s">
        <v>2171</v>
      </c>
      <c r="E845" s="218" t="s">
        <v>27118</v>
      </c>
    </row>
    <row r="846" spans="1:5" ht="14.25">
      <c r="A846" s="226">
        <v>39241</v>
      </c>
      <c r="B846" t="s">
        <v>2908</v>
      </c>
      <c r="C846" t="s">
        <v>2181</v>
      </c>
      <c r="D846" t="s">
        <v>2171</v>
      </c>
      <c r="E846" s="218" t="s">
        <v>27119</v>
      </c>
    </row>
    <row r="847" spans="1:5" ht="14.25">
      <c r="A847" s="226">
        <v>1005</v>
      </c>
      <c r="B847" t="s">
        <v>2909</v>
      </c>
      <c r="C847" t="s">
        <v>2181</v>
      </c>
      <c r="D847" t="s">
        <v>2171</v>
      </c>
      <c r="E847" s="218" t="s">
        <v>27120</v>
      </c>
    </row>
    <row r="848" spans="1:5" ht="14.25">
      <c r="A848" s="226">
        <v>984</v>
      </c>
      <c r="B848" t="s">
        <v>2910</v>
      </c>
      <c r="C848" t="s">
        <v>2181</v>
      </c>
      <c r="D848" t="s">
        <v>2171</v>
      </c>
      <c r="E848" s="218" t="s">
        <v>26844</v>
      </c>
    </row>
    <row r="849" spans="1:5" ht="14.25">
      <c r="A849" s="226">
        <v>991</v>
      </c>
      <c r="B849" t="s">
        <v>2911</v>
      </c>
      <c r="C849" t="s">
        <v>2181</v>
      </c>
      <c r="D849" t="s">
        <v>2171</v>
      </c>
      <c r="E849" s="218" t="s">
        <v>27121</v>
      </c>
    </row>
    <row r="850" spans="1:5" ht="14.25">
      <c r="A850" s="226">
        <v>986</v>
      </c>
      <c r="B850" t="s">
        <v>2912</v>
      </c>
      <c r="C850" t="s">
        <v>2181</v>
      </c>
      <c r="D850" t="s">
        <v>2171</v>
      </c>
      <c r="E850" s="218" t="s">
        <v>27122</v>
      </c>
    </row>
    <row r="851" spans="1:5" ht="14.25">
      <c r="A851" s="226">
        <v>1024</v>
      </c>
      <c r="B851" t="s">
        <v>2913</v>
      </c>
      <c r="C851" t="s">
        <v>2181</v>
      </c>
      <c r="D851" t="s">
        <v>2171</v>
      </c>
      <c r="E851" s="218" t="s">
        <v>27123</v>
      </c>
    </row>
    <row r="852" spans="1:5" ht="14.25">
      <c r="A852" s="226">
        <v>987</v>
      </c>
      <c r="B852" t="s">
        <v>2914</v>
      </c>
      <c r="C852" t="s">
        <v>2181</v>
      </c>
      <c r="D852" t="s">
        <v>2171</v>
      </c>
      <c r="E852" s="218" t="s">
        <v>27124</v>
      </c>
    </row>
    <row r="853" spans="1:5" ht="14.25">
      <c r="A853" s="226">
        <v>1003</v>
      </c>
      <c r="B853" t="s">
        <v>2915</v>
      </c>
      <c r="C853" t="s">
        <v>2181</v>
      </c>
      <c r="D853" t="s">
        <v>2171</v>
      </c>
      <c r="E853" s="218" t="s">
        <v>27125</v>
      </c>
    </row>
    <row r="854" spans="1:5" ht="14.25">
      <c r="A854" s="226">
        <v>992</v>
      </c>
      <c r="B854" t="s">
        <v>2916</v>
      </c>
      <c r="C854" t="s">
        <v>2181</v>
      </c>
      <c r="D854" t="s">
        <v>2171</v>
      </c>
      <c r="E854" s="218" t="s">
        <v>27126</v>
      </c>
    </row>
    <row r="855" spans="1:5" ht="14.25">
      <c r="A855" s="226">
        <v>1007</v>
      </c>
      <c r="B855" t="s">
        <v>2917</v>
      </c>
      <c r="C855" t="s">
        <v>2181</v>
      </c>
      <c r="D855" t="s">
        <v>2171</v>
      </c>
      <c r="E855" s="218" t="s">
        <v>27127</v>
      </c>
    </row>
    <row r="856" spans="1:5" ht="14.25">
      <c r="A856" s="226">
        <v>39242</v>
      </c>
      <c r="B856" t="s">
        <v>2918</v>
      </c>
      <c r="C856" t="s">
        <v>2181</v>
      </c>
      <c r="D856" t="s">
        <v>2171</v>
      </c>
      <c r="E856" s="218" t="s">
        <v>27128</v>
      </c>
    </row>
    <row r="857" spans="1:5" ht="14.25">
      <c r="A857" s="226">
        <v>1008</v>
      </c>
      <c r="B857" t="s">
        <v>2919</v>
      </c>
      <c r="C857" t="s">
        <v>2181</v>
      </c>
      <c r="D857" t="s">
        <v>2171</v>
      </c>
      <c r="E857" s="218" t="s">
        <v>27129</v>
      </c>
    </row>
    <row r="858" spans="1:5" ht="14.25">
      <c r="A858" s="226">
        <v>988</v>
      </c>
      <c r="B858" t="s">
        <v>2920</v>
      </c>
      <c r="C858" t="s">
        <v>2181</v>
      </c>
      <c r="D858" t="s">
        <v>2171</v>
      </c>
      <c r="E858" s="218" t="s">
        <v>27130</v>
      </c>
    </row>
    <row r="859" spans="1:5" ht="14.25">
      <c r="A859" s="226">
        <v>989</v>
      </c>
      <c r="B859" t="s">
        <v>2921</v>
      </c>
      <c r="C859" t="s">
        <v>2181</v>
      </c>
      <c r="D859" t="s">
        <v>2171</v>
      </c>
      <c r="E859" s="218" t="s">
        <v>27131</v>
      </c>
    </row>
    <row r="860" spans="1:5" ht="14.25">
      <c r="A860" s="226">
        <v>39598</v>
      </c>
      <c r="B860" t="s">
        <v>2922</v>
      </c>
      <c r="C860" t="s">
        <v>2181</v>
      </c>
      <c r="D860" t="s">
        <v>2171</v>
      </c>
      <c r="E860" s="218" t="s">
        <v>27132</v>
      </c>
    </row>
    <row r="861" spans="1:5" ht="14.25">
      <c r="A861" s="226">
        <v>39599</v>
      </c>
      <c r="B861" t="s">
        <v>2923</v>
      </c>
      <c r="C861" t="s">
        <v>2181</v>
      </c>
      <c r="D861" t="s">
        <v>2171</v>
      </c>
      <c r="E861" s="218" t="s">
        <v>27133</v>
      </c>
    </row>
    <row r="862" spans="1:5" ht="14.25">
      <c r="A862" s="226">
        <v>34602</v>
      </c>
      <c r="B862" t="s">
        <v>2924</v>
      </c>
      <c r="C862" t="s">
        <v>2181</v>
      </c>
      <c r="D862" t="s">
        <v>2171</v>
      </c>
      <c r="E862" s="218" t="s">
        <v>27134</v>
      </c>
    </row>
    <row r="863" spans="1:5" ht="14.25">
      <c r="A863" s="226">
        <v>34603</v>
      </c>
      <c r="B863" t="s">
        <v>2925</v>
      </c>
      <c r="C863" t="s">
        <v>2181</v>
      </c>
      <c r="D863" t="s">
        <v>2171</v>
      </c>
      <c r="E863" s="218" t="s">
        <v>27135</v>
      </c>
    </row>
    <row r="864" spans="1:5" ht="14.25">
      <c r="A864" s="226">
        <v>34607</v>
      </c>
      <c r="B864" t="s">
        <v>2926</v>
      </c>
      <c r="C864" t="s">
        <v>2181</v>
      </c>
      <c r="D864" t="s">
        <v>2171</v>
      </c>
      <c r="E864" s="218" t="s">
        <v>27136</v>
      </c>
    </row>
    <row r="865" spans="1:5" ht="14.25">
      <c r="A865" s="226">
        <v>34609</v>
      </c>
      <c r="B865" t="s">
        <v>2927</v>
      </c>
      <c r="C865" t="s">
        <v>2181</v>
      </c>
      <c r="D865" t="s">
        <v>2171</v>
      </c>
      <c r="E865" s="218" t="s">
        <v>27137</v>
      </c>
    </row>
    <row r="866" spans="1:5" ht="14.25">
      <c r="A866" s="226">
        <v>34618</v>
      </c>
      <c r="B866" t="s">
        <v>2928</v>
      </c>
      <c r="C866" t="s">
        <v>2181</v>
      </c>
      <c r="D866" t="s">
        <v>2171</v>
      </c>
      <c r="E866" s="218" t="s">
        <v>26801</v>
      </c>
    </row>
    <row r="867" spans="1:5" ht="14.25">
      <c r="A867" s="226">
        <v>34620</v>
      </c>
      <c r="B867" t="s">
        <v>2929</v>
      </c>
      <c r="C867" t="s">
        <v>2181</v>
      </c>
      <c r="D867" t="s">
        <v>2171</v>
      </c>
      <c r="E867" s="218" t="s">
        <v>27138</v>
      </c>
    </row>
    <row r="868" spans="1:5" ht="14.25">
      <c r="A868" s="226">
        <v>34621</v>
      </c>
      <c r="B868" t="s">
        <v>2930</v>
      </c>
      <c r="C868" t="s">
        <v>2181</v>
      </c>
      <c r="D868" t="s">
        <v>2171</v>
      </c>
      <c r="E868" s="218" t="s">
        <v>27139</v>
      </c>
    </row>
    <row r="869" spans="1:5" ht="14.25">
      <c r="A869" s="226">
        <v>34622</v>
      </c>
      <c r="B869" t="s">
        <v>2931</v>
      </c>
      <c r="C869" t="s">
        <v>2181</v>
      </c>
      <c r="D869" t="s">
        <v>2171</v>
      </c>
      <c r="E869" s="218" t="s">
        <v>27140</v>
      </c>
    </row>
    <row r="870" spans="1:5" ht="14.25">
      <c r="A870" s="226">
        <v>34624</v>
      </c>
      <c r="B870" t="s">
        <v>2932</v>
      </c>
      <c r="C870" t="s">
        <v>2181</v>
      </c>
      <c r="D870" t="s">
        <v>2171</v>
      </c>
      <c r="E870" s="218" t="s">
        <v>27141</v>
      </c>
    </row>
    <row r="871" spans="1:5" ht="14.25">
      <c r="A871" s="226">
        <v>34626</v>
      </c>
      <c r="B871" t="s">
        <v>2933</v>
      </c>
      <c r="C871" t="s">
        <v>2181</v>
      </c>
      <c r="D871" t="s">
        <v>2171</v>
      </c>
      <c r="E871" s="218" t="s">
        <v>27142</v>
      </c>
    </row>
    <row r="872" spans="1:5" ht="14.25">
      <c r="A872" s="226">
        <v>34627</v>
      </c>
      <c r="B872" t="s">
        <v>2934</v>
      </c>
      <c r="C872" t="s">
        <v>2181</v>
      </c>
      <c r="D872" t="s">
        <v>2171</v>
      </c>
      <c r="E872" s="218" t="s">
        <v>27143</v>
      </c>
    </row>
    <row r="873" spans="1:5" ht="14.25">
      <c r="A873" s="226">
        <v>34629</v>
      </c>
      <c r="B873" t="s">
        <v>2935</v>
      </c>
      <c r="C873" t="s">
        <v>2181</v>
      </c>
      <c r="D873" t="s">
        <v>2171</v>
      </c>
      <c r="E873" s="218" t="s">
        <v>26471</v>
      </c>
    </row>
    <row r="874" spans="1:5" ht="14.25">
      <c r="A874" s="226">
        <v>39257</v>
      </c>
      <c r="B874" t="s">
        <v>2936</v>
      </c>
      <c r="C874" t="s">
        <v>2181</v>
      </c>
      <c r="D874" t="s">
        <v>2171</v>
      </c>
      <c r="E874" s="218" t="s">
        <v>27144</v>
      </c>
    </row>
    <row r="875" spans="1:5" ht="14.25">
      <c r="A875" s="226">
        <v>39261</v>
      </c>
      <c r="B875" t="s">
        <v>2937</v>
      </c>
      <c r="C875" t="s">
        <v>2181</v>
      </c>
      <c r="D875" t="s">
        <v>2171</v>
      </c>
      <c r="E875" s="218" t="s">
        <v>27145</v>
      </c>
    </row>
    <row r="876" spans="1:5" ht="14.25">
      <c r="A876" s="226">
        <v>39268</v>
      </c>
      <c r="B876" t="s">
        <v>2938</v>
      </c>
      <c r="C876" t="s">
        <v>2181</v>
      </c>
      <c r="D876" t="s">
        <v>2171</v>
      </c>
      <c r="E876" s="218" t="s">
        <v>27146</v>
      </c>
    </row>
    <row r="877" spans="1:5" ht="14.25">
      <c r="A877" s="226">
        <v>39262</v>
      </c>
      <c r="B877" t="s">
        <v>2939</v>
      </c>
      <c r="C877" t="s">
        <v>2181</v>
      </c>
      <c r="D877" t="s">
        <v>2171</v>
      </c>
      <c r="E877" s="218" t="s">
        <v>27147</v>
      </c>
    </row>
    <row r="878" spans="1:5" ht="14.25">
      <c r="A878" s="226">
        <v>39258</v>
      </c>
      <c r="B878" t="s">
        <v>2940</v>
      </c>
      <c r="C878" t="s">
        <v>2181</v>
      </c>
      <c r="D878" t="s">
        <v>2171</v>
      </c>
      <c r="E878" s="218" t="s">
        <v>27148</v>
      </c>
    </row>
    <row r="879" spans="1:5" ht="14.25">
      <c r="A879" s="226">
        <v>39263</v>
      </c>
      <c r="B879" t="s">
        <v>2941</v>
      </c>
      <c r="C879" t="s">
        <v>2181</v>
      </c>
      <c r="D879" t="s">
        <v>2171</v>
      </c>
      <c r="E879" s="218" t="s">
        <v>27149</v>
      </c>
    </row>
    <row r="880" spans="1:5" ht="14.25">
      <c r="A880" s="226">
        <v>39264</v>
      </c>
      <c r="B880" t="s">
        <v>2942</v>
      </c>
      <c r="C880" t="s">
        <v>2181</v>
      </c>
      <c r="D880" t="s">
        <v>2171</v>
      </c>
      <c r="E880" s="218" t="s">
        <v>27150</v>
      </c>
    </row>
    <row r="881" spans="1:5" ht="14.25">
      <c r="A881" s="226">
        <v>39259</v>
      </c>
      <c r="B881" t="s">
        <v>2943</v>
      </c>
      <c r="C881" t="s">
        <v>2181</v>
      </c>
      <c r="D881" t="s">
        <v>2171</v>
      </c>
      <c r="E881" s="218" t="s">
        <v>27151</v>
      </c>
    </row>
    <row r="882" spans="1:5" ht="14.25">
      <c r="A882" s="226">
        <v>39265</v>
      </c>
      <c r="B882" t="s">
        <v>2944</v>
      </c>
      <c r="C882" t="s">
        <v>2181</v>
      </c>
      <c r="D882" t="s">
        <v>2171</v>
      </c>
      <c r="E882" s="218" t="s">
        <v>27152</v>
      </c>
    </row>
    <row r="883" spans="1:5" ht="14.25">
      <c r="A883" s="226">
        <v>39260</v>
      </c>
      <c r="B883" t="s">
        <v>2945</v>
      </c>
      <c r="C883" t="s">
        <v>2181</v>
      </c>
      <c r="D883" t="s">
        <v>2171</v>
      </c>
      <c r="E883" s="218" t="s">
        <v>27153</v>
      </c>
    </row>
    <row r="884" spans="1:5" ht="14.25">
      <c r="A884" s="226">
        <v>39266</v>
      </c>
      <c r="B884" t="s">
        <v>2946</v>
      </c>
      <c r="C884" t="s">
        <v>2181</v>
      </c>
      <c r="D884" t="s">
        <v>2171</v>
      </c>
      <c r="E884" s="218" t="s">
        <v>27154</v>
      </c>
    </row>
    <row r="885" spans="1:5" ht="14.25">
      <c r="A885" s="226">
        <v>39267</v>
      </c>
      <c r="B885" t="s">
        <v>2947</v>
      </c>
      <c r="C885" t="s">
        <v>2181</v>
      </c>
      <c r="D885" t="s">
        <v>2171</v>
      </c>
      <c r="E885" s="218" t="s">
        <v>27155</v>
      </c>
    </row>
    <row r="886" spans="1:5" ht="14.25">
      <c r="A886" s="226">
        <v>11901</v>
      </c>
      <c r="B886" t="s">
        <v>2948</v>
      </c>
      <c r="C886" t="s">
        <v>2181</v>
      </c>
      <c r="D886" t="s">
        <v>2177</v>
      </c>
      <c r="E886" s="218" t="s">
        <v>27090</v>
      </c>
    </row>
    <row r="887" spans="1:5" ht="14.25">
      <c r="A887" s="226">
        <v>11902</v>
      </c>
      <c r="B887" t="s">
        <v>2949</v>
      </c>
      <c r="C887" t="s">
        <v>2181</v>
      </c>
      <c r="D887" t="s">
        <v>2171</v>
      </c>
      <c r="E887" s="218" t="s">
        <v>27156</v>
      </c>
    </row>
    <row r="888" spans="1:5" ht="14.25">
      <c r="A888" s="226">
        <v>11903</v>
      </c>
      <c r="B888" t="s">
        <v>2950</v>
      </c>
      <c r="C888" t="s">
        <v>2181</v>
      </c>
      <c r="D888" t="s">
        <v>2171</v>
      </c>
      <c r="E888" s="218" t="s">
        <v>26377</v>
      </c>
    </row>
    <row r="889" spans="1:5" ht="14.25">
      <c r="A889" s="226">
        <v>11904</v>
      </c>
      <c r="B889" t="s">
        <v>2951</v>
      </c>
      <c r="C889" t="s">
        <v>2181</v>
      </c>
      <c r="D889" t="s">
        <v>2171</v>
      </c>
      <c r="E889" s="218" t="s">
        <v>26574</v>
      </c>
    </row>
    <row r="890" spans="1:5" ht="14.25">
      <c r="A890" s="226">
        <v>11905</v>
      </c>
      <c r="B890" t="s">
        <v>2952</v>
      </c>
      <c r="C890" t="s">
        <v>2181</v>
      </c>
      <c r="D890" t="s">
        <v>2171</v>
      </c>
      <c r="E890" s="218" t="s">
        <v>26447</v>
      </c>
    </row>
    <row r="891" spans="1:5" ht="14.25">
      <c r="A891" s="226">
        <v>11906</v>
      </c>
      <c r="B891" t="s">
        <v>2953</v>
      </c>
      <c r="C891" t="s">
        <v>2181</v>
      </c>
      <c r="D891" t="s">
        <v>2171</v>
      </c>
      <c r="E891" s="218" t="s">
        <v>26375</v>
      </c>
    </row>
    <row r="892" spans="1:5" ht="14.25">
      <c r="A892" s="226">
        <v>11919</v>
      </c>
      <c r="B892" t="s">
        <v>2954</v>
      </c>
      <c r="C892" t="s">
        <v>2181</v>
      </c>
      <c r="D892" t="s">
        <v>2171</v>
      </c>
      <c r="E892" s="218" t="s">
        <v>27157</v>
      </c>
    </row>
    <row r="893" spans="1:5" ht="14.25">
      <c r="A893" s="226">
        <v>11920</v>
      </c>
      <c r="B893" t="s">
        <v>2955</v>
      </c>
      <c r="C893" t="s">
        <v>2181</v>
      </c>
      <c r="D893" t="s">
        <v>2171</v>
      </c>
      <c r="E893" s="218" t="s">
        <v>27158</v>
      </c>
    </row>
    <row r="894" spans="1:5" ht="14.25">
      <c r="A894" s="226">
        <v>11924</v>
      </c>
      <c r="B894" t="s">
        <v>2956</v>
      </c>
      <c r="C894" t="s">
        <v>2181</v>
      </c>
      <c r="D894" t="s">
        <v>2171</v>
      </c>
      <c r="E894" s="218" t="s">
        <v>27159</v>
      </c>
    </row>
    <row r="895" spans="1:5" ht="14.25">
      <c r="A895" s="226">
        <v>11921</v>
      </c>
      <c r="B895" t="s">
        <v>2957</v>
      </c>
      <c r="C895" t="s">
        <v>2181</v>
      </c>
      <c r="D895" t="s">
        <v>2171</v>
      </c>
      <c r="E895" s="218" t="s">
        <v>27160</v>
      </c>
    </row>
    <row r="896" spans="1:5" ht="14.25">
      <c r="A896" s="226">
        <v>11922</v>
      </c>
      <c r="B896" t="s">
        <v>2958</v>
      </c>
      <c r="C896" t="s">
        <v>2181</v>
      </c>
      <c r="D896" t="s">
        <v>2171</v>
      </c>
      <c r="E896" s="218" t="s">
        <v>27161</v>
      </c>
    </row>
    <row r="897" spans="1:5" ht="14.25">
      <c r="A897" s="226">
        <v>11923</v>
      </c>
      <c r="B897" t="s">
        <v>2959</v>
      </c>
      <c r="C897" t="s">
        <v>2181</v>
      </c>
      <c r="D897" t="s">
        <v>2171</v>
      </c>
      <c r="E897" s="218" t="s">
        <v>27162</v>
      </c>
    </row>
    <row r="898" spans="1:5" ht="14.25">
      <c r="A898" s="226">
        <v>11916</v>
      </c>
      <c r="B898" t="s">
        <v>2960</v>
      </c>
      <c r="C898" t="s">
        <v>2181</v>
      </c>
      <c r="D898" t="s">
        <v>2171</v>
      </c>
      <c r="E898" s="218" t="s">
        <v>27163</v>
      </c>
    </row>
    <row r="899" spans="1:5" ht="14.25">
      <c r="A899" s="226">
        <v>11914</v>
      </c>
      <c r="B899" t="s">
        <v>2961</v>
      </c>
      <c r="C899" t="s">
        <v>2181</v>
      </c>
      <c r="D899" t="s">
        <v>2171</v>
      </c>
      <c r="E899" s="218" t="s">
        <v>27164</v>
      </c>
    </row>
    <row r="900" spans="1:5" ht="14.25">
      <c r="A900" s="226">
        <v>11917</v>
      </c>
      <c r="B900" t="s">
        <v>2962</v>
      </c>
      <c r="C900" t="s">
        <v>2181</v>
      </c>
      <c r="D900" t="s">
        <v>2171</v>
      </c>
      <c r="E900" s="218" t="s">
        <v>27165</v>
      </c>
    </row>
    <row r="901" spans="1:5" ht="14.25">
      <c r="A901" s="226">
        <v>11918</v>
      </c>
      <c r="B901" t="s">
        <v>2963</v>
      </c>
      <c r="C901" t="s">
        <v>2181</v>
      </c>
      <c r="D901" t="s">
        <v>2171</v>
      </c>
      <c r="E901" s="218" t="s">
        <v>27166</v>
      </c>
    </row>
    <row r="902" spans="1:5" ht="14.25">
      <c r="A902" s="226">
        <v>37734</v>
      </c>
      <c r="B902" t="s">
        <v>2964</v>
      </c>
      <c r="C902" t="s">
        <v>2170</v>
      </c>
      <c r="D902" t="s">
        <v>2173</v>
      </c>
      <c r="E902" s="218" t="s">
        <v>27167</v>
      </c>
    </row>
    <row r="903" spans="1:5" ht="14.25">
      <c r="A903" s="226">
        <v>42251</v>
      </c>
      <c r="B903" t="s">
        <v>2965</v>
      </c>
      <c r="C903" t="s">
        <v>2170</v>
      </c>
      <c r="D903" t="s">
        <v>2173</v>
      </c>
      <c r="E903" s="218" t="s">
        <v>27168</v>
      </c>
    </row>
    <row r="904" spans="1:5" ht="14.25">
      <c r="A904" s="226">
        <v>37733</v>
      </c>
      <c r="B904" t="s">
        <v>2966</v>
      </c>
      <c r="C904" t="s">
        <v>2170</v>
      </c>
      <c r="D904" t="s">
        <v>2173</v>
      </c>
      <c r="E904" s="218" t="s">
        <v>27169</v>
      </c>
    </row>
    <row r="905" spans="1:5" ht="14.25">
      <c r="A905" s="226">
        <v>37735</v>
      </c>
      <c r="B905" t="s">
        <v>2967</v>
      </c>
      <c r="C905" t="s">
        <v>2170</v>
      </c>
      <c r="D905" t="s">
        <v>2173</v>
      </c>
      <c r="E905" s="218" t="s">
        <v>27170</v>
      </c>
    </row>
    <row r="906" spans="1:5" ht="14.25">
      <c r="A906" s="226">
        <v>5090</v>
      </c>
      <c r="B906" t="s">
        <v>25833</v>
      </c>
      <c r="C906" t="s">
        <v>2170</v>
      </c>
      <c r="D906" t="s">
        <v>2177</v>
      </c>
      <c r="E906" s="218" t="s">
        <v>27137</v>
      </c>
    </row>
    <row r="907" spans="1:5" ht="14.25">
      <c r="A907" s="226">
        <v>5085</v>
      </c>
      <c r="B907" t="s">
        <v>25834</v>
      </c>
      <c r="C907" t="s">
        <v>2170</v>
      </c>
      <c r="D907" t="s">
        <v>2171</v>
      </c>
      <c r="E907" s="218" t="s">
        <v>27171</v>
      </c>
    </row>
    <row r="908" spans="1:5" ht="14.25">
      <c r="A908" s="226">
        <v>43603</v>
      </c>
      <c r="B908" t="s">
        <v>25835</v>
      </c>
      <c r="C908" t="s">
        <v>2170</v>
      </c>
      <c r="D908" t="s">
        <v>2171</v>
      </c>
      <c r="E908" s="218" t="s">
        <v>27172</v>
      </c>
    </row>
    <row r="909" spans="1:5" ht="14.25">
      <c r="A909" s="226">
        <v>38374</v>
      </c>
      <c r="B909" t="s">
        <v>2968</v>
      </c>
      <c r="C909" t="s">
        <v>2170</v>
      </c>
      <c r="D909" t="s">
        <v>2171</v>
      </c>
      <c r="E909" s="218" t="s">
        <v>27173</v>
      </c>
    </row>
    <row r="910" spans="1:5" ht="14.25">
      <c r="A910" s="226">
        <v>20209</v>
      </c>
      <c r="B910" t="s">
        <v>25836</v>
      </c>
      <c r="C910" t="s">
        <v>2181</v>
      </c>
      <c r="D910" t="s">
        <v>2171</v>
      </c>
      <c r="E910" s="218" t="s">
        <v>27174</v>
      </c>
    </row>
    <row r="911" spans="1:5" ht="14.25">
      <c r="A911" s="226">
        <v>20212</v>
      </c>
      <c r="B911" t="s">
        <v>25837</v>
      </c>
      <c r="C911" t="s">
        <v>2181</v>
      </c>
      <c r="D911" t="s">
        <v>2171</v>
      </c>
      <c r="E911" s="218" t="s">
        <v>27175</v>
      </c>
    </row>
    <row r="912" spans="1:5" ht="14.25">
      <c r="A912" s="226">
        <v>4433</v>
      </c>
      <c r="B912" t="s">
        <v>25838</v>
      </c>
      <c r="C912" t="s">
        <v>2181</v>
      </c>
      <c r="D912" t="s">
        <v>2171</v>
      </c>
      <c r="E912" s="218" t="s">
        <v>27176</v>
      </c>
    </row>
    <row r="913" spans="1:5" ht="14.25">
      <c r="A913" s="226">
        <v>4430</v>
      </c>
      <c r="B913" t="s">
        <v>25839</v>
      </c>
      <c r="C913" t="s">
        <v>2181</v>
      </c>
      <c r="D913" t="s">
        <v>2177</v>
      </c>
      <c r="E913" s="218" t="s">
        <v>27095</v>
      </c>
    </row>
    <row r="914" spans="1:5" ht="14.25">
      <c r="A914" s="226">
        <v>4400</v>
      </c>
      <c r="B914" t="s">
        <v>25840</v>
      </c>
      <c r="C914" t="s">
        <v>2181</v>
      </c>
      <c r="D914" t="s">
        <v>2171</v>
      </c>
      <c r="E914" s="218" t="s">
        <v>27177</v>
      </c>
    </row>
    <row r="915" spans="1:5" ht="14.25">
      <c r="A915" s="226">
        <v>2729</v>
      </c>
      <c r="B915" t="s">
        <v>25079</v>
      </c>
      <c r="C915" t="s">
        <v>2170</v>
      </c>
      <c r="D915" t="s">
        <v>2171</v>
      </c>
      <c r="E915" s="218" t="s">
        <v>27178</v>
      </c>
    </row>
    <row r="916" spans="1:5" ht="14.25">
      <c r="A916" s="226">
        <v>4513</v>
      </c>
      <c r="B916" t="s">
        <v>25080</v>
      </c>
      <c r="C916" t="s">
        <v>2181</v>
      </c>
      <c r="D916" t="s">
        <v>2171</v>
      </c>
      <c r="E916" s="218" t="s">
        <v>27179</v>
      </c>
    </row>
    <row r="917" spans="1:5" ht="14.25">
      <c r="A917" s="226">
        <v>11871</v>
      </c>
      <c r="B917" t="s">
        <v>2969</v>
      </c>
      <c r="C917" t="s">
        <v>2170</v>
      </c>
      <c r="D917" t="s">
        <v>2173</v>
      </c>
      <c r="E917" s="218" t="s">
        <v>27180</v>
      </c>
    </row>
    <row r="918" spans="1:5" ht="14.25">
      <c r="A918" s="226">
        <v>34636</v>
      </c>
      <c r="B918" t="s">
        <v>2970</v>
      </c>
      <c r="C918" t="s">
        <v>2170</v>
      </c>
      <c r="D918" t="s">
        <v>2177</v>
      </c>
      <c r="E918" s="218" t="s">
        <v>27181</v>
      </c>
    </row>
    <row r="919" spans="1:5" ht="14.25">
      <c r="A919" s="226">
        <v>34639</v>
      </c>
      <c r="B919" t="s">
        <v>2971</v>
      </c>
      <c r="C919" t="s">
        <v>2170</v>
      </c>
      <c r="D919" t="s">
        <v>2171</v>
      </c>
      <c r="E919" s="218" t="s">
        <v>27182</v>
      </c>
    </row>
    <row r="920" spans="1:5" ht="14.25">
      <c r="A920" s="226">
        <v>34640</v>
      </c>
      <c r="B920" t="s">
        <v>2972</v>
      </c>
      <c r="C920" t="s">
        <v>2170</v>
      </c>
      <c r="D920" t="s">
        <v>2171</v>
      </c>
      <c r="E920" s="218" t="s">
        <v>27183</v>
      </c>
    </row>
    <row r="921" spans="1:5" ht="14.25">
      <c r="A921" s="226">
        <v>34637</v>
      </c>
      <c r="B921" t="s">
        <v>2973</v>
      </c>
      <c r="C921" t="s">
        <v>2170</v>
      </c>
      <c r="D921" t="s">
        <v>2171</v>
      </c>
      <c r="E921" s="218" t="s">
        <v>27184</v>
      </c>
    </row>
    <row r="922" spans="1:5" ht="14.25">
      <c r="A922" s="226">
        <v>34638</v>
      </c>
      <c r="B922" t="s">
        <v>2974</v>
      </c>
      <c r="C922" t="s">
        <v>2170</v>
      </c>
      <c r="D922" t="s">
        <v>2171</v>
      </c>
      <c r="E922" s="218" t="s">
        <v>27185</v>
      </c>
    </row>
    <row r="923" spans="1:5" ht="14.25">
      <c r="A923" s="226">
        <v>11868</v>
      </c>
      <c r="B923" t="s">
        <v>2975</v>
      </c>
      <c r="C923" t="s">
        <v>2170</v>
      </c>
      <c r="D923" t="s">
        <v>2173</v>
      </c>
      <c r="E923" s="218" t="s">
        <v>27186</v>
      </c>
    </row>
    <row r="924" spans="1:5" ht="14.25">
      <c r="A924" s="226">
        <v>37106</v>
      </c>
      <c r="B924" t="s">
        <v>2976</v>
      </c>
      <c r="C924" t="s">
        <v>2170</v>
      </c>
      <c r="D924" t="s">
        <v>2173</v>
      </c>
      <c r="E924" s="218" t="s">
        <v>27187</v>
      </c>
    </row>
    <row r="925" spans="1:5" ht="14.25">
      <c r="A925" s="226">
        <v>11869</v>
      </c>
      <c r="B925" t="s">
        <v>2977</v>
      </c>
      <c r="C925" t="s">
        <v>2170</v>
      </c>
      <c r="D925" t="s">
        <v>2173</v>
      </c>
      <c r="E925" s="218" t="s">
        <v>27188</v>
      </c>
    </row>
    <row r="926" spans="1:5" ht="14.25">
      <c r="A926" s="226">
        <v>37104</v>
      </c>
      <c r="B926" t="s">
        <v>2978</v>
      </c>
      <c r="C926" t="s">
        <v>2170</v>
      </c>
      <c r="D926" t="s">
        <v>2173</v>
      </c>
      <c r="E926" s="218" t="s">
        <v>27189</v>
      </c>
    </row>
    <row r="927" spans="1:5" ht="14.25">
      <c r="A927" s="226">
        <v>37105</v>
      </c>
      <c r="B927" t="s">
        <v>2979</v>
      </c>
      <c r="C927" t="s">
        <v>2170</v>
      </c>
      <c r="D927" t="s">
        <v>2173</v>
      </c>
      <c r="E927" s="218" t="s">
        <v>27190</v>
      </c>
    </row>
    <row r="928" spans="1:5" ht="14.25">
      <c r="A928" s="226">
        <v>34641</v>
      </c>
      <c r="B928" t="s">
        <v>24319</v>
      </c>
      <c r="C928" t="s">
        <v>2170</v>
      </c>
      <c r="D928" t="s">
        <v>2171</v>
      </c>
      <c r="E928" s="218" t="s">
        <v>27191</v>
      </c>
    </row>
    <row r="929" spans="1:5" ht="14.25">
      <c r="A929" s="226">
        <v>43434</v>
      </c>
      <c r="B929" t="s">
        <v>25081</v>
      </c>
      <c r="C929" t="s">
        <v>2170</v>
      </c>
      <c r="D929" t="s">
        <v>2171</v>
      </c>
      <c r="E929" s="218" t="s">
        <v>27192</v>
      </c>
    </row>
    <row r="930" spans="1:5" ht="14.25">
      <c r="A930" s="226">
        <v>43435</v>
      </c>
      <c r="B930" t="s">
        <v>25082</v>
      </c>
      <c r="C930" t="s">
        <v>2170</v>
      </c>
      <c r="D930" t="s">
        <v>2171</v>
      </c>
      <c r="E930" s="218" t="s">
        <v>27193</v>
      </c>
    </row>
    <row r="931" spans="1:5" ht="14.25">
      <c r="A931" s="226">
        <v>43436</v>
      </c>
      <c r="B931" t="s">
        <v>25083</v>
      </c>
      <c r="C931" t="s">
        <v>2170</v>
      </c>
      <c r="D931" t="s">
        <v>2171</v>
      </c>
      <c r="E931" s="218" t="s">
        <v>27194</v>
      </c>
    </row>
    <row r="932" spans="1:5" ht="14.25">
      <c r="A932" s="226">
        <v>43437</v>
      </c>
      <c r="B932" t="s">
        <v>25084</v>
      </c>
      <c r="C932" t="s">
        <v>2170</v>
      </c>
      <c r="D932" t="s">
        <v>2171</v>
      </c>
      <c r="E932" s="218" t="s">
        <v>27195</v>
      </c>
    </row>
    <row r="933" spans="1:5" ht="14.25">
      <c r="A933" s="226">
        <v>43438</v>
      </c>
      <c r="B933" t="s">
        <v>25085</v>
      </c>
      <c r="C933" t="s">
        <v>2170</v>
      </c>
      <c r="D933" t="s">
        <v>2171</v>
      </c>
      <c r="E933" s="218" t="s">
        <v>27196</v>
      </c>
    </row>
    <row r="934" spans="1:5" ht="14.25">
      <c r="A934" s="226">
        <v>41627</v>
      </c>
      <c r="B934" t="s">
        <v>25086</v>
      </c>
      <c r="C934" t="s">
        <v>2170</v>
      </c>
      <c r="D934" t="s">
        <v>2171</v>
      </c>
      <c r="E934" s="218" t="s">
        <v>27197</v>
      </c>
    </row>
    <row r="935" spans="1:5" ht="14.25">
      <c r="A935" s="226">
        <v>41628</v>
      </c>
      <c r="B935" t="s">
        <v>25087</v>
      </c>
      <c r="C935" t="s">
        <v>2170</v>
      </c>
      <c r="D935" t="s">
        <v>2171</v>
      </c>
      <c r="E935" s="218" t="s">
        <v>27198</v>
      </c>
    </row>
    <row r="936" spans="1:5" ht="14.25">
      <c r="A936" s="226">
        <v>41629</v>
      </c>
      <c r="B936" t="s">
        <v>25088</v>
      </c>
      <c r="C936" t="s">
        <v>2170</v>
      </c>
      <c r="D936" t="s">
        <v>2171</v>
      </c>
      <c r="E936" s="218" t="s">
        <v>27199</v>
      </c>
    </row>
    <row r="937" spans="1:5" ht="14.25">
      <c r="A937" s="226">
        <v>43429</v>
      </c>
      <c r="B937" t="s">
        <v>25089</v>
      </c>
      <c r="C937" t="s">
        <v>2170</v>
      </c>
      <c r="D937" t="s">
        <v>2171</v>
      </c>
      <c r="E937" s="218" t="s">
        <v>27200</v>
      </c>
    </row>
    <row r="938" spans="1:5" ht="14.25">
      <c r="A938" s="226">
        <v>43430</v>
      </c>
      <c r="B938" t="s">
        <v>25090</v>
      </c>
      <c r="C938" t="s">
        <v>2170</v>
      </c>
      <c r="D938" t="s">
        <v>2171</v>
      </c>
      <c r="E938" s="218" t="s">
        <v>27201</v>
      </c>
    </row>
    <row r="939" spans="1:5" ht="14.25">
      <c r="A939" s="226">
        <v>43431</v>
      </c>
      <c r="B939" t="s">
        <v>25091</v>
      </c>
      <c r="C939" t="s">
        <v>2170</v>
      </c>
      <c r="D939" t="s">
        <v>2171</v>
      </c>
      <c r="E939" s="218" t="s">
        <v>27202</v>
      </c>
    </row>
    <row r="940" spans="1:5" ht="14.25">
      <c r="A940" s="226">
        <v>43432</v>
      </c>
      <c r="B940" t="s">
        <v>25092</v>
      </c>
      <c r="C940" t="s">
        <v>2170</v>
      </c>
      <c r="D940" t="s">
        <v>2171</v>
      </c>
      <c r="E940" s="218" t="s">
        <v>27203</v>
      </c>
    </row>
    <row r="941" spans="1:5" ht="14.25">
      <c r="A941" s="226">
        <v>43433</v>
      </c>
      <c r="B941" t="s">
        <v>25093</v>
      </c>
      <c r="C941" t="s">
        <v>2170</v>
      </c>
      <c r="D941" t="s">
        <v>2171</v>
      </c>
      <c r="E941" s="218" t="s">
        <v>27204</v>
      </c>
    </row>
    <row r="942" spans="1:5" ht="14.25">
      <c r="A942" s="226">
        <v>43094</v>
      </c>
      <c r="B942" t="s">
        <v>2980</v>
      </c>
      <c r="C942" t="s">
        <v>2170</v>
      </c>
      <c r="D942" t="s">
        <v>2171</v>
      </c>
      <c r="E942" s="218" t="s">
        <v>27205</v>
      </c>
    </row>
    <row r="943" spans="1:5" ht="14.25">
      <c r="A943" s="226">
        <v>43093</v>
      </c>
      <c r="B943" t="s">
        <v>2981</v>
      </c>
      <c r="C943" t="s">
        <v>2170</v>
      </c>
      <c r="D943" t="s">
        <v>2171</v>
      </c>
      <c r="E943" s="218" t="s">
        <v>27206</v>
      </c>
    </row>
    <row r="944" spans="1:5" ht="14.25">
      <c r="A944" s="226">
        <v>1030</v>
      </c>
      <c r="B944" t="s">
        <v>2982</v>
      </c>
      <c r="C944" t="s">
        <v>2170</v>
      </c>
      <c r="D944" t="s">
        <v>2177</v>
      </c>
      <c r="E944" s="218" t="s">
        <v>27207</v>
      </c>
    </row>
    <row r="945" spans="1:5" ht="14.25">
      <c r="A945" s="226">
        <v>11694</v>
      </c>
      <c r="B945" t="s">
        <v>2983</v>
      </c>
      <c r="C945" t="s">
        <v>2170</v>
      </c>
      <c r="D945" t="s">
        <v>2171</v>
      </c>
      <c r="E945" s="218" t="s">
        <v>27208</v>
      </c>
    </row>
    <row r="946" spans="1:5" ht="14.25">
      <c r="A946" s="226">
        <v>11881</v>
      </c>
      <c r="B946" t="s">
        <v>24320</v>
      </c>
      <c r="C946" t="s">
        <v>2170</v>
      </c>
      <c r="D946" t="s">
        <v>2171</v>
      </c>
      <c r="E946" s="218" t="s">
        <v>26612</v>
      </c>
    </row>
    <row r="947" spans="1:5" ht="14.25">
      <c r="A947" s="226">
        <v>35277</v>
      </c>
      <c r="B947" t="s">
        <v>2984</v>
      </c>
      <c r="C947" t="s">
        <v>2170</v>
      </c>
      <c r="D947" t="s">
        <v>2171</v>
      </c>
      <c r="E947" s="218" t="s">
        <v>27209</v>
      </c>
    </row>
    <row r="948" spans="1:5" ht="14.25">
      <c r="A948" s="226">
        <v>10521</v>
      </c>
      <c r="B948" t="s">
        <v>2985</v>
      </c>
      <c r="C948" t="s">
        <v>2170</v>
      </c>
      <c r="D948" t="s">
        <v>2171</v>
      </c>
      <c r="E948" s="218" t="s">
        <v>27210</v>
      </c>
    </row>
    <row r="949" spans="1:5" ht="14.25">
      <c r="A949" s="226">
        <v>10885</v>
      </c>
      <c r="B949" t="s">
        <v>2986</v>
      </c>
      <c r="C949" t="s">
        <v>2170</v>
      </c>
      <c r="D949" t="s">
        <v>2171</v>
      </c>
      <c r="E949" s="218" t="s">
        <v>27211</v>
      </c>
    </row>
    <row r="950" spans="1:5" ht="14.25">
      <c r="A950" s="226">
        <v>20962</v>
      </c>
      <c r="B950" t="s">
        <v>2987</v>
      </c>
      <c r="C950" t="s">
        <v>2170</v>
      </c>
      <c r="D950" t="s">
        <v>2177</v>
      </c>
      <c r="E950" s="218" t="s">
        <v>27212</v>
      </c>
    </row>
    <row r="951" spans="1:5" ht="14.25">
      <c r="A951" s="226">
        <v>20963</v>
      </c>
      <c r="B951" t="s">
        <v>2988</v>
      </c>
      <c r="C951" t="s">
        <v>2170</v>
      </c>
      <c r="D951" t="s">
        <v>2171</v>
      </c>
      <c r="E951" s="218" t="s">
        <v>27213</v>
      </c>
    </row>
    <row r="952" spans="1:5" ht="14.25">
      <c r="A952" s="226">
        <v>2555</v>
      </c>
      <c r="B952" t="s">
        <v>2989</v>
      </c>
      <c r="C952" t="s">
        <v>2170</v>
      </c>
      <c r="D952" t="s">
        <v>2171</v>
      </c>
      <c r="E952" s="218" t="s">
        <v>27214</v>
      </c>
    </row>
    <row r="953" spans="1:5" ht="14.25">
      <c r="A953" s="226">
        <v>2556</v>
      </c>
      <c r="B953" t="s">
        <v>2990</v>
      </c>
      <c r="C953" t="s">
        <v>2170</v>
      </c>
      <c r="D953" t="s">
        <v>2171</v>
      </c>
      <c r="E953" s="218" t="s">
        <v>27215</v>
      </c>
    </row>
    <row r="954" spans="1:5" ht="14.25">
      <c r="A954" s="226">
        <v>2557</v>
      </c>
      <c r="B954" t="s">
        <v>2991</v>
      </c>
      <c r="C954" t="s">
        <v>2170</v>
      </c>
      <c r="D954" t="s">
        <v>2171</v>
      </c>
      <c r="E954" s="218" t="s">
        <v>27216</v>
      </c>
    </row>
    <row r="955" spans="1:5" ht="14.25">
      <c r="A955" s="226">
        <v>10569</v>
      </c>
      <c r="B955" t="s">
        <v>2992</v>
      </c>
      <c r="C955" t="s">
        <v>2170</v>
      </c>
      <c r="D955" t="s">
        <v>2171</v>
      </c>
      <c r="E955" s="218" t="s">
        <v>27216</v>
      </c>
    </row>
    <row r="956" spans="1:5" ht="14.25">
      <c r="A956" s="226">
        <v>39810</v>
      </c>
      <c r="B956" t="s">
        <v>2993</v>
      </c>
      <c r="C956" t="s">
        <v>2170</v>
      </c>
      <c r="D956" t="s">
        <v>2171</v>
      </c>
      <c r="E956" s="218" t="s">
        <v>27217</v>
      </c>
    </row>
    <row r="957" spans="1:5" ht="14.25">
      <c r="A957" s="226">
        <v>39811</v>
      </c>
      <c r="B957" t="s">
        <v>2994</v>
      </c>
      <c r="C957" t="s">
        <v>2170</v>
      </c>
      <c r="D957" t="s">
        <v>2171</v>
      </c>
      <c r="E957" s="218" t="s">
        <v>27218</v>
      </c>
    </row>
    <row r="958" spans="1:5" ht="14.25">
      <c r="A958" s="226">
        <v>39812</v>
      </c>
      <c r="B958" t="s">
        <v>2995</v>
      </c>
      <c r="C958" t="s">
        <v>2170</v>
      </c>
      <c r="D958" t="s">
        <v>2171</v>
      </c>
      <c r="E958" s="218" t="s">
        <v>27219</v>
      </c>
    </row>
    <row r="959" spans="1:5" ht="14.25">
      <c r="A959" s="226">
        <v>43096</v>
      </c>
      <c r="B959" t="s">
        <v>2996</v>
      </c>
      <c r="C959" t="s">
        <v>2170</v>
      </c>
      <c r="D959" t="s">
        <v>2171</v>
      </c>
      <c r="E959" s="218" t="s">
        <v>27220</v>
      </c>
    </row>
    <row r="960" spans="1:5" ht="14.25">
      <c r="A960" s="226">
        <v>43102</v>
      </c>
      <c r="B960" t="s">
        <v>2997</v>
      </c>
      <c r="C960" t="s">
        <v>2170</v>
      </c>
      <c r="D960" t="s">
        <v>2171</v>
      </c>
      <c r="E960" s="218" t="s">
        <v>27221</v>
      </c>
    </row>
    <row r="961" spans="1:5" ht="14.25">
      <c r="A961" s="226">
        <v>43103</v>
      </c>
      <c r="B961" t="s">
        <v>2998</v>
      </c>
      <c r="C961" t="s">
        <v>2170</v>
      </c>
      <c r="D961" t="s">
        <v>2171</v>
      </c>
      <c r="E961" s="218" t="s">
        <v>27222</v>
      </c>
    </row>
    <row r="962" spans="1:5" ht="14.25">
      <c r="A962" s="226">
        <v>43098</v>
      </c>
      <c r="B962" t="s">
        <v>2999</v>
      </c>
      <c r="C962" t="s">
        <v>2170</v>
      </c>
      <c r="D962" t="s">
        <v>2171</v>
      </c>
      <c r="E962" s="218" t="s">
        <v>27223</v>
      </c>
    </row>
    <row r="963" spans="1:5" ht="14.25">
      <c r="A963" s="226">
        <v>43097</v>
      </c>
      <c r="B963" t="s">
        <v>3000</v>
      </c>
      <c r="C963" t="s">
        <v>2170</v>
      </c>
      <c r="D963" t="s">
        <v>2171</v>
      </c>
      <c r="E963" s="218" t="s">
        <v>27224</v>
      </c>
    </row>
    <row r="964" spans="1:5" ht="14.25">
      <c r="A964" s="226">
        <v>43104</v>
      </c>
      <c r="B964" t="s">
        <v>3001</v>
      </c>
      <c r="C964" t="s">
        <v>2170</v>
      </c>
      <c r="D964" t="s">
        <v>2171</v>
      </c>
      <c r="E964" s="218" t="s">
        <v>27225</v>
      </c>
    </row>
    <row r="965" spans="1:5" ht="14.25">
      <c r="A965" s="226">
        <v>39771</v>
      </c>
      <c r="B965" t="s">
        <v>3002</v>
      </c>
      <c r="C965" t="s">
        <v>2170</v>
      </c>
      <c r="D965" t="s">
        <v>2171</v>
      </c>
      <c r="E965" s="218" t="s">
        <v>27226</v>
      </c>
    </row>
    <row r="966" spans="1:5" ht="14.25">
      <c r="A966" s="226">
        <v>39772</v>
      </c>
      <c r="B966" t="s">
        <v>3003</v>
      </c>
      <c r="C966" t="s">
        <v>2170</v>
      </c>
      <c r="D966" t="s">
        <v>2171</v>
      </c>
      <c r="E966" s="218" t="s">
        <v>27227</v>
      </c>
    </row>
    <row r="967" spans="1:5" ht="14.25">
      <c r="A967" s="226">
        <v>39773</v>
      </c>
      <c r="B967" t="s">
        <v>3004</v>
      </c>
      <c r="C967" t="s">
        <v>2170</v>
      </c>
      <c r="D967" t="s">
        <v>2171</v>
      </c>
      <c r="E967" s="218" t="s">
        <v>27228</v>
      </c>
    </row>
    <row r="968" spans="1:5" ht="14.25">
      <c r="A968" s="226">
        <v>39774</v>
      </c>
      <c r="B968" t="s">
        <v>3005</v>
      </c>
      <c r="C968" t="s">
        <v>2170</v>
      </c>
      <c r="D968" t="s">
        <v>2171</v>
      </c>
      <c r="E968" s="218" t="s">
        <v>27229</v>
      </c>
    </row>
    <row r="969" spans="1:5" ht="14.25">
      <c r="A969" s="226">
        <v>39775</v>
      </c>
      <c r="B969" t="s">
        <v>3006</v>
      </c>
      <c r="C969" t="s">
        <v>2170</v>
      </c>
      <c r="D969" t="s">
        <v>2171</v>
      </c>
      <c r="E969" s="218" t="s">
        <v>27230</v>
      </c>
    </row>
    <row r="970" spans="1:5" ht="14.25">
      <c r="A970" s="226">
        <v>39776</v>
      </c>
      <c r="B970" t="s">
        <v>3007</v>
      </c>
      <c r="C970" t="s">
        <v>2170</v>
      </c>
      <c r="D970" t="s">
        <v>2171</v>
      </c>
      <c r="E970" s="218" t="s">
        <v>27231</v>
      </c>
    </row>
    <row r="971" spans="1:5" ht="14.25">
      <c r="A971" s="226">
        <v>39777</v>
      </c>
      <c r="B971" t="s">
        <v>3008</v>
      </c>
      <c r="C971" t="s">
        <v>2170</v>
      </c>
      <c r="D971" t="s">
        <v>2171</v>
      </c>
      <c r="E971" s="218" t="s">
        <v>27232</v>
      </c>
    </row>
    <row r="972" spans="1:5" ht="14.25">
      <c r="A972" s="226">
        <v>20254</v>
      </c>
      <c r="B972" t="s">
        <v>3009</v>
      </c>
      <c r="C972" t="s">
        <v>2170</v>
      </c>
      <c r="D972" t="s">
        <v>2171</v>
      </c>
      <c r="E972" s="218" t="s">
        <v>27233</v>
      </c>
    </row>
    <row r="973" spans="1:5" ht="14.25">
      <c r="A973" s="226">
        <v>20253</v>
      </c>
      <c r="B973" t="s">
        <v>3010</v>
      </c>
      <c r="C973" t="s">
        <v>2170</v>
      </c>
      <c r="D973" t="s">
        <v>2171</v>
      </c>
      <c r="E973" s="218" t="s">
        <v>27234</v>
      </c>
    </row>
    <row r="974" spans="1:5" ht="14.25">
      <c r="A974" s="226">
        <v>11247</v>
      </c>
      <c r="B974" t="s">
        <v>3011</v>
      </c>
      <c r="C974" t="s">
        <v>2170</v>
      </c>
      <c r="D974" t="s">
        <v>2171</v>
      </c>
      <c r="E974" s="218" t="s">
        <v>27235</v>
      </c>
    </row>
    <row r="975" spans="1:5" ht="14.25">
      <c r="A975" s="226">
        <v>11250</v>
      </c>
      <c r="B975" t="s">
        <v>3012</v>
      </c>
      <c r="C975" t="s">
        <v>2170</v>
      </c>
      <c r="D975" t="s">
        <v>2171</v>
      </c>
      <c r="E975" s="218" t="s">
        <v>27236</v>
      </c>
    </row>
    <row r="976" spans="1:5" ht="14.25">
      <c r="A976" s="226">
        <v>11249</v>
      </c>
      <c r="B976" t="s">
        <v>3013</v>
      </c>
      <c r="C976" t="s">
        <v>2170</v>
      </c>
      <c r="D976" t="s">
        <v>2171</v>
      </c>
      <c r="E976" s="218" t="s">
        <v>27237</v>
      </c>
    </row>
    <row r="977" spans="1:5" ht="14.25">
      <c r="A977" s="226">
        <v>11251</v>
      </c>
      <c r="B977" t="s">
        <v>3014</v>
      </c>
      <c r="C977" t="s">
        <v>2170</v>
      </c>
      <c r="D977" t="s">
        <v>2171</v>
      </c>
      <c r="E977" s="218" t="s">
        <v>27238</v>
      </c>
    </row>
    <row r="978" spans="1:5" ht="14.25">
      <c r="A978" s="226">
        <v>11253</v>
      </c>
      <c r="B978" t="s">
        <v>3015</v>
      </c>
      <c r="C978" t="s">
        <v>2170</v>
      </c>
      <c r="D978" t="s">
        <v>2171</v>
      </c>
      <c r="E978" s="218" t="s">
        <v>27239</v>
      </c>
    </row>
    <row r="979" spans="1:5" ht="14.25">
      <c r="A979" s="226">
        <v>11255</v>
      </c>
      <c r="B979" t="s">
        <v>3016</v>
      </c>
      <c r="C979" t="s">
        <v>2170</v>
      </c>
      <c r="D979" t="s">
        <v>2171</v>
      </c>
      <c r="E979" s="218" t="s">
        <v>27240</v>
      </c>
    </row>
    <row r="980" spans="1:5" ht="14.25">
      <c r="A980" s="226">
        <v>14055</v>
      </c>
      <c r="B980" t="s">
        <v>3017</v>
      </c>
      <c r="C980" t="s">
        <v>2170</v>
      </c>
      <c r="D980" t="s">
        <v>2171</v>
      </c>
      <c r="E980" s="218" t="s">
        <v>27241</v>
      </c>
    </row>
    <row r="981" spans="1:5" ht="14.25">
      <c r="A981" s="226">
        <v>11256</v>
      </c>
      <c r="B981" t="s">
        <v>3018</v>
      </c>
      <c r="C981" t="s">
        <v>2170</v>
      </c>
      <c r="D981" t="s">
        <v>2171</v>
      </c>
      <c r="E981" s="218" t="s">
        <v>27242</v>
      </c>
    </row>
    <row r="982" spans="1:5" ht="14.25">
      <c r="A982" s="226">
        <v>1872</v>
      </c>
      <c r="B982" t="s">
        <v>3019</v>
      </c>
      <c r="C982" t="s">
        <v>2170</v>
      </c>
      <c r="D982" t="s">
        <v>2171</v>
      </c>
      <c r="E982" s="218" t="s">
        <v>27024</v>
      </c>
    </row>
    <row r="983" spans="1:5" ht="14.25">
      <c r="A983" s="226">
        <v>1873</v>
      </c>
      <c r="B983" t="s">
        <v>3020</v>
      </c>
      <c r="C983" t="s">
        <v>2170</v>
      </c>
      <c r="D983" t="s">
        <v>2171</v>
      </c>
      <c r="E983" s="218" t="s">
        <v>27243</v>
      </c>
    </row>
    <row r="984" spans="1:5" ht="14.25">
      <c r="A984" s="226">
        <v>39693</v>
      </c>
      <c r="B984" t="s">
        <v>3021</v>
      </c>
      <c r="C984" t="s">
        <v>2170</v>
      </c>
      <c r="D984" t="s">
        <v>2171</v>
      </c>
      <c r="E984" s="218" t="s">
        <v>27244</v>
      </c>
    </row>
    <row r="985" spans="1:5" ht="14.25">
      <c r="A985" s="226">
        <v>39692</v>
      </c>
      <c r="B985" t="s">
        <v>3022</v>
      </c>
      <c r="C985" t="s">
        <v>2170</v>
      </c>
      <c r="D985" t="s">
        <v>2171</v>
      </c>
      <c r="E985" s="218" t="s">
        <v>27245</v>
      </c>
    </row>
    <row r="986" spans="1:5" ht="14.25">
      <c r="A986" s="226">
        <v>34643</v>
      </c>
      <c r="B986" t="s">
        <v>3023</v>
      </c>
      <c r="C986" t="s">
        <v>2170</v>
      </c>
      <c r="D986" t="s">
        <v>2171</v>
      </c>
      <c r="E986" s="218" t="s">
        <v>27246</v>
      </c>
    </row>
    <row r="987" spans="1:5" ht="14.25">
      <c r="A987" s="226">
        <v>1062</v>
      </c>
      <c r="B987" t="s">
        <v>3024</v>
      </c>
      <c r="C987" t="s">
        <v>2170</v>
      </c>
      <c r="D987" t="s">
        <v>2171</v>
      </c>
      <c r="E987" s="218" t="s">
        <v>27247</v>
      </c>
    </row>
    <row r="988" spans="1:5" ht="14.25">
      <c r="A988" s="226">
        <v>39686</v>
      </c>
      <c r="B988" t="s">
        <v>3025</v>
      </c>
      <c r="C988" t="s">
        <v>2170</v>
      </c>
      <c r="D988" t="s">
        <v>2171</v>
      </c>
      <c r="E988" s="218" t="s">
        <v>27248</v>
      </c>
    </row>
    <row r="989" spans="1:5" ht="14.25">
      <c r="A989" s="226">
        <v>43095</v>
      </c>
      <c r="B989" t="s">
        <v>3026</v>
      </c>
      <c r="C989" t="s">
        <v>2170</v>
      </c>
      <c r="D989" t="s">
        <v>2171</v>
      </c>
      <c r="E989" s="218" t="s">
        <v>27249</v>
      </c>
    </row>
    <row r="990" spans="1:5" ht="14.25">
      <c r="A990" s="226">
        <v>1871</v>
      </c>
      <c r="B990" t="s">
        <v>3027</v>
      </c>
      <c r="C990" t="s">
        <v>2170</v>
      </c>
      <c r="D990" t="s">
        <v>2171</v>
      </c>
      <c r="E990" s="218" t="s">
        <v>26437</v>
      </c>
    </row>
    <row r="991" spans="1:5" ht="14.25">
      <c r="A991" s="226">
        <v>12001</v>
      </c>
      <c r="B991" t="s">
        <v>3028</v>
      </c>
      <c r="C991" t="s">
        <v>2170</v>
      </c>
      <c r="D991" t="s">
        <v>2171</v>
      </c>
      <c r="E991" s="218" t="s">
        <v>27250</v>
      </c>
    </row>
    <row r="992" spans="1:5" ht="14.25">
      <c r="A992" s="226">
        <v>11882</v>
      </c>
      <c r="B992" t="s">
        <v>24321</v>
      </c>
      <c r="C992" t="s">
        <v>2170</v>
      </c>
      <c r="D992" t="s">
        <v>2171</v>
      </c>
      <c r="E992" s="218" t="s">
        <v>27251</v>
      </c>
    </row>
    <row r="993" spans="1:5" ht="14.25">
      <c r="A993" s="226">
        <v>1068</v>
      </c>
      <c r="B993" t="s">
        <v>3029</v>
      </c>
      <c r="C993" t="s">
        <v>2170</v>
      </c>
      <c r="D993" t="s">
        <v>2171</v>
      </c>
      <c r="E993" s="218" t="s">
        <v>27252</v>
      </c>
    </row>
    <row r="994" spans="1:5" ht="14.25">
      <c r="A994" s="226">
        <v>39690</v>
      </c>
      <c r="B994" t="s">
        <v>3030</v>
      </c>
      <c r="C994" t="s">
        <v>2170</v>
      </c>
      <c r="D994" t="s">
        <v>2171</v>
      </c>
      <c r="E994" s="218" t="s">
        <v>27253</v>
      </c>
    </row>
    <row r="995" spans="1:5" ht="14.25">
      <c r="A995" s="226">
        <v>39691</v>
      </c>
      <c r="B995" t="s">
        <v>3031</v>
      </c>
      <c r="C995" t="s">
        <v>2170</v>
      </c>
      <c r="D995" t="s">
        <v>2171</v>
      </c>
      <c r="E995" s="218" t="s">
        <v>27254</v>
      </c>
    </row>
    <row r="996" spans="1:5" ht="14.25">
      <c r="A996" s="226">
        <v>39808</v>
      </c>
      <c r="B996" t="s">
        <v>24322</v>
      </c>
      <c r="C996" t="s">
        <v>2170</v>
      </c>
      <c r="D996" t="s">
        <v>2171</v>
      </c>
      <c r="E996" s="218" t="s">
        <v>27255</v>
      </c>
    </row>
    <row r="997" spans="1:5" ht="14.25">
      <c r="A997" s="226">
        <v>39809</v>
      </c>
      <c r="B997" t="s">
        <v>24323</v>
      </c>
      <c r="C997" t="s">
        <v>2170</v>
      </c>
      <c r="D997" t="s">
        <v>2171</v>
      </c>
      <c r="E997" s="218" t="s">
        <v>27256</v>
      </c>
    </row>
    <row r="998" spans="1:5" ht="14.25">
      <c r="A998" s="226">
        <v>43439</v>
      </c>
      <c r="B998" t="s">
        <v>24324</v>
      </c>
      <c r="C998" t="s">
        <v>2170</v>
      </c>
      <c r="D998" t="s">
        <v>2171</v>
      </c>
      <c r="E998" s="218" t="s">
        <v>27257</v>
      </c>
    </row>
    <row r="999" spans="1:5" ht="14.25">
      <c r="A999" s="226">
        <v>5103</v>
      </c>
      <c r="B999" t="s">
        <v>3032</v>
      </c>
      <c r="C999" t="s">
        <v>2170</v>
      </c>
      <c r="D999" t="s">
        <v>2171</v>
      </c>
      <c r="E999" s="218" t="s">
        <v>27153</v>
      </c>
    </row>
    <row r="1000" spans="1:5" ht="14.25">
      <c r="A1000" s="226">
        <v>11712</v>
      </c>
      <c r="B1000" t="s">
        <v>3033</v>
      </c>
      <c r="C1000" t="s">
        <v>2170</v>
      </c>
      <c r="D1000" t="s">
        <v>2177</v>
      </c>
      <c r="E1000" s="218" t="s">
        <v>27258</v>
      </c>
    </row>
    <row r="1001" spans="1:5" ht="14.25">
      <c r="A1001" s="226">
        <v>11717</v>
      </c>
      <c r="B1001" t="s">
        <v>3034</v>
      </c>
      <c r="C1001" t="s">
        <v>2170</v>
      </c>
      <c r="D1001" t="s">
        <v>2171</v>
      </c>
      <c r="E1001" s="218" t="s">
        <v>27259</v>
      </c>
    </row>
    <row r="1002" spans="1:5" ht="14.25">
      <c r="A1002" s="226">
        <v>11714</v>
      </c>
      <c r="B1002" t="s">
        <v>3035</v>
      </c>
      <c r="C1002" t="s">
        <v>2170</v>
      </c>
      <c r="D1002" t="s">
        <v>2171</v>
      </c>
      <c r="E1002" s="218" t="s">
        <v>27260</v>
      </c>
    </row>
    <row r="1003" spans="1:5" ht="14.25">
      <c r="A1003" s="226">
        <v>11880</v>
      </c>
      <c r="B1003" t="s">
        <v>3036</v>
      </c>
      <c r="C1003" t="s">
        <v>2170</v>
      </c>
      <c r="D1003" t="s">
        <v>2171</v>
      </c>
      <c r="E1003" s="218" t="s">
        <v>27261</v>
      </c>
    </row>
    <row r="1004" spans="1:5" ht="14.25">
      <c r="A1004" s="226">
        <v>1106</v>
      </c>
      <c r="B1004" t="s">
        <v>3037</v>
      </c>
      <c r="C1004" t="s">
        <v>2185</v>
      </c>
      <c r="D1004" t="s">
        <v>2177</v>
      </c>
      <c r="E1004" s="218" t="s">
        <v>26731</v>
      </c>
    </row>
    <row r="1005" spans="1:5" ht="14.25">
      <c r="A1005" s="226">
        <v>11161</v>
      </c>
      <c r="B1005" t="s">
        <v>3038</v>
      </c>
      <c r="C1005" t="s">
        <v>2185</v>
      </c>
      <c r="D1005" t="s">
        <v>2171</v>
      </c>
      <c r="E1005" s="218" t="s">
        <v>27262</v>
      </c>
    </row>
    <row r="1006" spans="1:5" ht="14.25">
      <c r="A1006" s="226">
        <v>1107</v>
      </c>
      <c r="B1006" t="s">
        <v>3039</v>
      </c>
      <c r="C1006" t="s">
        <v>2185</v>
      </c>
      <c r="D1006" t="s">
        <v>2171</v>
      </c>
      <c r="E1006" s="218" t="s">
        <v>27263</v>
      </c>
    </row>
    <row r="1007" spans="1:5" ht="14.25">
      <c r="A1007" s="226">
        <v>25963</v>
      </c>
      <c r="B1007" t="s">
        <v>3040</v>
      </c>
      <c r="C1007" t="s">
        <v>2185</v>
      </c>
      <c r="D1007" t="s">
        <v>2171</v>
      </c>
      <c r="E1007" s="218" t="s">
        <v>27264</v>
      </c>
    </row>
    <row r="1008" spans="1:5" ht="14.25">
      <c r="A1008" s="226">
        <v>4759</v>
      </c>
      <c r="B1008" t="s">
        <v>3041</v>
      </c>
      <c r="C1008" t="s">
        <v>2174</v>
      </c>
      <c r="D1008" t="s">
        <v>2171</v>
      </c>
      <c r="E1008" s="218" t="s">
        <v>27265</v>
      </c>
    </row>
    <row r="1009" spans="1:5" ht="14.25">
      <c r="A1009" s="226">
        <v>41068</v>
      </c>
      <c r="B1009" t="s">
        <v>3042</v>
      </c>
      <c r="C1009" t="s">
        <v>2342</v>
      </c>
      <c r="D1009" t="s">
        <v>2171</v>
      </c>
      <c r="E1009" s="218" t="s">
        <v>27266</v>
      </c>
    </row>
    <row r="1010" spans="1:5" ht="14.25">
      <c r="A1010" s="226">
        <v>1108</v>
      </c>
      <c r="B1010" t="s">
        <v>3043</v>
      </c>
      <c r="C1010" t="s">
        <v>2181</v>
      </c>
      <c r="D1010" t="s">
        <v>2171</v>
      </c>
      <c r="E1010" s="218" t="s">
        <v>27267</v>
      </c>
    </row>
    <row r="1011" spans="1:5" ht="14.25">
      <c r="A1011" s="226">
        <v>1117</v>
      </c>
      <c r="B1011" t="s">
        <v>3044</v>
      </c>
      <c r="C1011" t="s">
        <v>2181</v>
      </c>
      <c r="D1011" t="s">
        <v>2171</v>
      </c>
      <c r="E1011" s="218" t="s">
        <v>27268</v>
      </c>
    </row>
    <row r="1012" spans="1:5" ht="14.25">
      <c r="A1012" s="226">
        <v>1118</v>
      </c>
      <c r="B1012" t="s">
        <v>3045</v>
      </c>
      <c r="C1012" t="s">
        <v>2181</v>
      </c>
      <c r="D1012" t="s">
        <v>2171</v>
      </c>
      <c r="E1012" s="218" t="s">
        <v>27269</v>
      </c>
    </row>
    <row r="1013" spans="1:5" ht="14.25">
      <c r="A1013" s="226">
        <v>1110</v>
      </c>
      <c r="B1013" t="s">
        <v>3046</v>
      </c>
      <c r="C1013" t="s">
        <v>2181</v>
      </c>
      <c r="D1013" t="s">
        <v>2171</v>
      </c>
      <c r="E1013" s="218" t="s">
        <v>27269</v>
      </c>
    </row>
    <row r="1014" spans="1:5" ht="14.25">
      <c r="A1014" s="226">
        <v>12618</v>
      </c>
      <c r="B1014" t="s">
        <v>3047</v>
      </c>
      <c r="C1014" t="s">
        <v>2170</v>
      </c>
      <c r="D1014" t="s">
        <v>2173</v>
      </c>
      <c r="E1014" s="218" t="s">
        <v>27270</v>
      </c>
    </row>
    <row r="1015" spans="1:5" ht="14.25">
      <c r="A1015" s="226">
        <v>40784</v>
      </c>
      <c r="B1015" t="s">
        <v>3048</v>
      </c>
      <c r="C1015" t="s">
        <v>2181</v>
      </c>
      <c r="D1015" t="s">
        <v>2171</v>
      </c>
      <c r="E1015" s="218" t="s">
        <v>27271</v>
      </c>
    </row>
    <row r="1016" spans="1:5" ht="14.25">
      <c r="A1016" s="226">
        <v>40782</v>
      </c>
      <c r="B1016" t="s">
        <v>3049</v>
      </c>
      <c r="C1016" t="s">
        <v>2181</v>
      </c>
      <c r="D1016" t="s">
        <v>2171</v>
      </c>
      <c r="E1016" s="218" t="s">
        <v>27272</v>
      </c>
    </row>
    <row r="1017" spans="1:5" ht="14.25">
      <c r="A1017" s="226">
        <v>40783</v>
      </c>
      <c r="B1017" t="s">
        <v>3050</v>
      </c>
      <c r="C1017" t="s">
        <v>2181</v>
      </c>
      <c r="D1017" t="s">
        <v>2171</v>
      </c>
      <c r="E1017" s="218" t="s">
        <v>27273</v>
      </c>
    </row>
    <row r="1018" spans="1:5" ht="14.25">
      <c r="A1018" s="226">
        <v>1109</v>
      </c>
      <c r="B1018" t="s">
        <v>3051</v>
      </c>
      <c r="C1018" t="s">
        <v>2181</v>
      </c>
      <c r="D1018" t="s">
        <v>2171</v>
      </c>
      <c r="E1018" s="218" t="s">
        <v>27267</v>
      </c>
    </row>
    <row r="1019" spans="1:5" ht="14.25">
      <c r="A1019" s="226">
        <v>1119</v>
      </c>
      <c r="B1019" t="s">
        <v>3052</v>
      </c>
      <c r="C1019" t="s">
        <v>2181</v>
      </c>
      <c r="D1019" t="s">
        <v>2171</v>
      </c>
      <c r="E1019" s="218" t="s">
        <v>27274</v>
      </c>
    </row>
    <row r="1020" spans="1:5" ht="14.25">
      <c r="A1020" s="226">
        <v>13115</v>
      </c>
      <c r="B1020" t="s">
        <v>24325</v>
      </c>
      <c r="C1020" t="s">
        <v>2181</v>
      </c>
      <c r="D1020" t="s">
        <v>2173</v>
      </c>
      <c r="E1020" s="218" t="s">
        <v>27275</v>
      </c>
    </row>
    <row r="1021" spans="1:5" ht="14.25">
      <c r="A1021" s="226">
        <v>10541</v>
      </c>
      <c r="B1021" t="s">
        <v>24326</v>
      </c>
      <c r="C1021" t="s">
        <v>2181</v>
      </c>
      <c r="D1021" t="s">
        <v>2173</v>
      </c>
      <c r="E1021" s="218" t="s">
        <v>27276</v>
      </c>
    </row>
    <row r="1022" spans="1:5" ht="14.25">
      <c r="A1022" s="226">
        <v>10542</v>
      </c>
      <c r="B1022" t="s">
        <v>24327</v>
      </c>
      <c r="C1022" t="s">
        <v>2181</v>
      </c>
      <c r="D1022" t="s">
        <v>2173</v>
      </c>
      <c r="E1022" s="218" t="s">
        <v>27277</v>
      </c>
    </row>
    <row r="1023" spans="1:5" ht="14.25">
      <c r="A1023" s="226">
        <v>10543</v>
      </c>
      <c r="B1023" t="s">
        <v>24328</v>
      </c>
      <c r="C1023" t="s">
        <v>2181</v>
      </c>
      <c r="D1023" t="s">
        <v>2173</v>
      </c>
      <c r="E1023" s="218" t="s">
        <v>27278</v>
      </c>
    </row>
    <row r="1024" spans="1:5" ht="14.25">
      <c r="A1024" s="226">
        <v>10544</v>
      </c>
      <c r="B1024" t="s">
        <v>24329</v>
      </c>
      <c r="C1024" t="s">
        <v>2181</v>
      </c>
      <c r="D1024" t="s">
        <v>2173</v>
      </c>
      <c r="E1024" s="218" t="s">
        <v>27279</v>
      </c>
    </row>
    <row r="1025" spans="1:5" ht="14.25">
      <c r="A1025" s="226">
        <v>10545</v>
      </c>
      <c r="B1025" t="s">
        <v>24330</v>
      </c>
      <c r="C1025" t="s">
        <v>2181</v>
      </c>
      <c r="D1025" t="s">
        <v>2173</v>
      </c>
      <c r="E1025" s="218" t="s">
        <v>27280</v>
      </c>
    </row>
    <row r="1026" spans="1:5" ht="14.25">
      <c r="A1026" s="226">
        <v>38365</v>
      </c>
      <c r="B1026" t="s">
        <v>3053</v>
      </c>
      <c r="C1026" t="s">
        <v>2172</v>
      </c>
      <c r="D1026" t="s">
        <v>2171</v>
      </c>
      <c r="E1026" s="218" t="s">
        <v>27281</v>
      </c>
    </row>
    <row r="1027" spans="1:5" ht="14.25">
      <c r="A1027" s="226">
        <v>37745</v>
      </c>
      <c r="B1027" t="s">
        <v>3054</v>
      </c>
      <c r="C1027" t="s">
        <v>2170</v>
      </c>
      <c r="D1027" t="s">
        <v>2173</v>
      </c>
      <c r="E1027" s="218" t="s">
        <v>27282</v>
      </c>
    </row>
    <row r="1028" spans="1:5" ht="14.25">
      <c r="A1028" s="226">
        <v>37754</v>
      </c>
      <c r="B1028" t="s">
        <v>3055</v>
      </c>
      <c r="C1028" t="s">
        <v>2170</v>
      </c>
      <c r="D1028" t="s">
        <v>2173</v>
      </c>
      <c r="E1028" s="218" t="s">
        <v>27283</v>
      </c>
    </row>
    <row r="1029" spans="1:5" ht="14.25">
      <c r="A1029" s="226">
        <v>37748</v>
      </c>
      <c r="B1029" t="s">
        <v>3056</v>
      </c>
      <c r="C1029" t="s">
        <v>2170</v>
      </c>
      <c r="D1029" t="s">
        <v>2173</v>
      </c>
      <c r="E1029" s="218" t="s">
        <v>27284</v>
      </c>
    </row>
    <row r="1030" spans="1:5" ht="14.25">
      <c r="A1030" s="226">
        <v>37761</v>
      </c>
      <c r="B1030" t="s">
        <v>3057</v>
      </c>
      <c r="C1030" t="s">
        <v>2170</v>
      </c>
      <c r="D1030" t="s">
        <v>2173</v>
      </c>
      <c r="E1030" s="218" t="s">
        <v>27285</v>
      </c>
    </row>
    <row r="1031" spans="1:5" ht="14.25">
      <c r="A1031" s="226">
        <v>37757</v>
      </c>
      <c r="B1031" t="s">
        <v>3058</v>
      </c>
      <c r="C1031" t="s">
        <v>2170</v>
      </c>
      <c r="D1031" t="s">
        <v>2173</v>
      </c>
      <c r="E1031" s="218" t="s">
        <v>27286</v>
      </c>
    </row>
    <row r="1032" spans="1:5" ht="14.25">
      <c r="A1032" s="226">
        <v>37759</v>
      </c>
      <c r="B1032" t="s">
        <v>3059</v>
      </c>
      <c r="C1032" t="s">
        <v>2170</v>
      </c>
      <c r="D1032" t="s">
        <v>2173</v>
      </c>
      <c r="E1032" s="218" t="s">
        <v>27287</v>
      </c>
    </row>
    <row r="1033" spans="1:5" ht="14.25">
      <c r="A1033" s="226">
        <v>37766</v>
      </c>
      <c r="B1033" t="s">
        <v>3060</v>
      </c>
      <c r="C1033" t="s">
        <v>2170</v>
      </c>
      <c r="D1033" t="s">
        <v>2173</v>
      </c>
      <c r="E1033" s="218" t="s">
        <v>27288</v>
      </c>
    </row>
    <row r="1034" spans="1:5" ht="14.25">
      <c r="A1034" s="226">
        <v>37752</v>
      </c>
      <c r="B1034" t="s">
        <v>3061</v>
      </c>
      <c r="C1034" t="s">
        <v>2170</v>
      </c>
      <c r="D1034" t="s">
        <v>2173</v>
      </c>
      <c r="E1034" s="218" t="s">
        <v>27289</v>
      </c>
    </row>
    <row r="1035" spans="1:5" ht="14.25">
      <c r="A1035" s="226">
        <v>37760</v>
      </c>
      <c r="B1035" t="s">
        <v>3062</v>
      </c>
      <c r="C1035" t="s">
        <v>2170</v>
      </c>
      <c r="D1035" t="s">
        <v>2173</v>
      </c>
      <c r="E1035" s="218" t="s">
        <v>27290</v>
      </c>
    </row>
    <row r="1036" spans="1:5" ht="14.25">
      <c r="A1036" s="226">
        <v>37765</v>
      </c>
      <c r="B1036" t="s">
        <v>3063</v>
      </c>
      <c r="C1036" t="s">
        <v>2170</v>
      </c>
      <c r="D1036" t="s">
        <v>2173</v>
      </c>
      <c r="E1036" s="218" t="s">
        <v>27291</v>
      </c>
    </row>
    <row r="1037" spans="1:5" ht="14.25">
      <c r="A1037" s="226">
        <v>37746</v>
      </c>
      <c r="B1037" t="s">
        <v>3064</v>
      </c>
      <c r="C1037" t="s">
        <v>2170</v>
      </c>
      <c r="D1037" t="s">
        <v>2173</v>
      </c>
      <c r="E1037" s="218" t="s">
        <v>27292</v>
      </c>
    </row>
    <row r="1038" spans="1:5" ht="14.25">
      <c r="A1038" s="226">
        <v>37750</v>
      </c>
      <c r="B1038" t="s">
        <v>3065</v>
      </c>
      <c r="C1038" t="s">
        <v>2170</v>
      </c>
      <c r="D1038" t="s">
        <v>2173</v>
      </c>
      <c r="E1038" s="218" t="s">
        <v>27293</v>
      </c>
    </row>
    <row r="1039" spans="1:5" ht="14.25">
      <c r="A1039" s="226">
        <v>37753</v>
      </c>
      <c r="B1039" t="s">
        <v>3066</v>
      </c>
      <c r="C1039" t="s">
        <v>2170</v>
      </c>
      <c r="D1039" t="s">
        <v>2173</v>
      </c>
      <c r="E1039" s="218" t="s">
        <v>27294</v>
      </c>
    </row>
    <row r="1040" spans="1:5" ht="14.25">
      <c r="A1040" s="226">
        <v>37756</v>
      </c>
      <c r="B1040" t="s">
        <v>3067</v>
      </c>
      <c r="C1040" t="s">
        <v>2170</v>
      </c>
      <c r="D1040" t="s">
        <v>2173</v>
      </c>
      <c r="E1040" s="218" t="s">
        <v>27285</v>
      </c>
    </row>
    <row r="1041" spans="1:5" ht="14.25">
      <c r="A1041" s="226">
        <v>37755</v>
      </c>
      <c r="B1041" t="s">
        <v>3068</v>
      </c>
      <c r="C1041" t="s">
        <v>2170</v>
      </c>
      <c r="D1041" t="s">
        <v>2173</v>
      </c>
      <c r="E1041" s="218" t="s">
        <v>27295</v>
      </c>
    </row>
    <row r="1042" spans="1:5" ht="14.25">
      <c r="A1042" s="226">
        <v>37758</v>
      </c>
      <c r="B1042" t="s">
        <v>3069</v>
      </c>
      <c r="C1042" t="s">
        <v>2170</v>
      </c>
      <c r="D1042" t="s">
        <v>2173</v>
      </c>
      <c r="E1042" s="218" t="s">
        <v>27296</v>
      </c>
    </row>
    <row r="1043" spans="1:5" ht="14.25">
      <c r="A1043" s="226">
        <v>37747</v>
      </c>
      <c r="B1043" t="s">
        <v>3070</v>
      </c>
      <c r="C1043" t="s">
        <v>2170</v>
      </c>
      <c r="D1043" t="s">
        <v>2173</v>
      </c>
      <c r="E1043" s="218" t="s">
        <v>27297</v>
      </c>
    </row>
    <row r="1044" spans="1:5" ht="14.25">
      <c r="A1044" s="226">
        <v>37767</v>
      </c>
      <c r="B1044" t="s">
        <v>3071</v>
      </c>
      <c r="C1044" t="s">
        <v>2170</v>
      </c>
      <c r="D1044" t="s">
        <v>2173</v>
      </c>
      <c r="E1044" s="218" t="s">
        <v>27298</v>
      </c>
    </row>
    <row r="1045" spans="1:5" ht="14.25">
      <c r="A1045" s="226">
        <v>37751</v>
      </c>
      <c r="B1045" t="s">
        <v>3072</v>
      </c>
      <c r="C1045" t="s">
        <v>2170</v>
      </c>
      <c r="D1045" t="s">
        <v>2173</v>
      </c>
      <c r="E1045" s="218" t="s">
        <v>27298</v>
      </c>
    </row>
    <row r="1046" spans="1:5" ht="14.25">
      <c r="A1046" s="226">
        <v>37749</v>
      </c>
      <c r="B1046" t="s">
        <v>3073</v>
      </c>
      <c r="C1046" t="s">
        <v>2170</v>
      </c>
      <c r="D1046" t="s">
        <v>2173</v>
      </c>
      <c r="E1046" s="218" t="s">
        <v>27299</v>
      </c>
    </row>
    <row r="1047" spans="1:5" ht="14.25">
      <c r="A1047" s="226">
        <v>1159</v>
      </c>
      <c r="B1047" t="s">
        <v>3074</v>
      </c>
      <c r="C1047" t="s">
        <v>2170</v>
      </c>
      <c r="D1047" t="s">
        <v>2177</v>
      </c>
      <c r="E1047" s="218" t="s">
        <v>27300</v>
      </c>
    </row>
    <row r="1048" spans="1:5" ht="14.25">
      <c r="A1048" s="226">
        <v>12114</v>
      </c>
      <c r="B1048" t="s">
        <v>3075</v>
      </c>
      <c r="C1048" t="s">
        <v>2170</v>
      </c>
      <c r="D1048" t="s">
        <v>2171</v>
      </c>
      <c r="E1048" s="218" t="s">
        <v>27301</v>
      </c>
    </row>
    <row r="1049" spans="1:5" ht="14.25">
      <c r="A1049" s="226">
        <v>38106</v>
      </c>
      <c r="B1049" t="s">
        <v>3076</v>
      </c>
      <c r="C1049" t="s">
        <v>2170</v>
      </c>
      <c r="D1049" t="s">
        <v>2171</v>
      </c>
      <c r="E1049" s="218" t="s">
        <v>27302</v>
      </c>
    </row>
    <row r="1050" spans="1:5" ht="14.25">
      <c r="A1050" s="226">
        <v>38085</v>
      </c>
      <c r="B1050" t="s">
        <v>3077</v>
      </c>
      <c r="C1050" t="s">
        <v>2170</v>
      </c>
      <c r="D1050" t="s">
        <v>2171</v>
      </c>
      <c r="E1050" s="218" t="s">
        <v>27303</v>
      </c>
    </row>
    <row r="1051" spans="1:5" ht="14.25">
      <c r="A1051" s="226">
        <v>38599</v>
      </c>
      <c r="B1051" t="s">
        <v>23976</v>
      </c>
      <c r="C1051" t="s">
        <v>2170</v>
      </c>
      <c r="D1051" t="s">
        <v>2171</v>
      </c>
      <c r="E1051" s="218" t="s">
        <v>27304</v>
      </c>
    </row>
    <row r="1052" spans="1:5" ht="14.25">
      <c r="A1052" s="226">
        <v>38596</v>
      </c>
      <c r="B1052" t="s">
        <v>23977</v>
      </c>
      <c r="C1052" t="s">
        <v>2170</v>
      </c>
      <c r="D1052" t="s">
        <v>2171</v>
      </c>
      <c r="E1052" s="218" t="s">
        <v>27305</v>
      </c>
    </row>
    <row r="1053" spans="1:5" ht="14.25">
      <c r="A1053" s="226">
        <v>38600</v>
      </c>
      <c r="B1053" t="s">
        <v>23978</v>
      </c>
      <c r="C1053" t="s">
        <v>2170</v>
      </c>
      <c r="D1053" t="s">
        <v>2171</v>
      </c>
      <c r="E1053" s="218" t="s">
        <v>27306</v>
      </c>
    </row>
    <row r="1054" spans="1:5" ht="14.25">
      <c r="A1054" s="226">
        <v>38597</v>
      </c>
      <c r="B1054" t="s">
        <v>23979</v>
      </c>
      <c r="C1054" t="s">
        <v>2170</v>
      </c>
      <c r="D1054" t="s">
        <v>2171</v>
      </c>
      <c r="E1054" s="218" t="s">
        <v>27307</v>
      </c>
    </row>
    <row r="1055" spans="1:5" ht="14.25">
      <c r="A1055" s="226">
        <v>659</v>
      </c>
      <c r="B1055" t="s">
        <v>23980</v>
      </c>
      <c r="C1055" t="s">
        <v>2170</v>
      </c>
      <c r="D1055" t="s">
        <v>2171</v>
      </c>
      <c r="E1055" s="218" t="s">
        <v>27281</v>
      </c>
    </row>
    <row r="1056" spans="1:5" ht="14.25">
      <c r="A1056" s="226">
        <v>660</v>
      </c>
      <c r="B1056" t="s">
        <v>23981</v>
      </c>
      <c r="C1056" t="s">
        <v>2170</v>
      </c>
      <c r="D1056" t="s">
        <v>2171</v>
      </c>
      <c r="E1056" s="218" t="s">
        <v>27308</v>
      </c>
    </row>
    <row r="1057" spans="1:5" ht="14.25">
      <c r="A1057" s="226">
        <v>658</v>
      </c>
      <c r="B1057" t="s">
        <v>23982</v>
      </c>
      <c r="C1057" t="s">
        <v>2170</v>
      </c>
      <c r="D1057" t="s">
        <v>2171</v>
      </c>
      <c r="E1057" s="218" t="s">
        <v>27309</v>
      </c>
    </row>
    <row r="1058" spans="1:5" ht="14.25">
      <c r="A1058" s="226">
        <v>38548</v>
      </c>
      <c r="B1058" t="s">
        <v>3078</v>
      </c>
      <c r="C1058" t="s">
        <v>2170</v>
      </c>
      <c r="D1058" t="s">
        <v>2171</v>
      </c>
      <c r="E1058" s="218" t="s">
        <v>27310</v>
      </c>
    </row>
    <row r="1059" spans="1:5" ht="14.25">
      <c r="A1059" s="226">
        <v>34649</v>
      </c>
      <c r="B1059" t="s">
        <v>3079</v>
      </c>
      <c r="C1059" t="s">
        <v>2170</v>
      </c>
      <c r="D1059" t="s">
        <v>2171</v>
      </c>
      <c r="E1059" s="218" t="s">
        <v>26834</v>
      </c>
    </row>
    <row r="1060" spans="1:5" ht="14.25">
      <c r="A1060" s="226">
        <v>34655</v>
      </c>
      <c r="B1060" t="s">
        <v>3080</v>
      </c>
      <c r="C1060" t="s">
        <v>2170</v>
      </c>
      <c r="D1060" t="s">
        <v>2171</v>
      </c>
      <c r="E1060" s="218" t="s">
        <v>27311</v>
      </c>
    </row>
    <row r="1061" spans="1:5" ht="14.25">
      <c r="A1061" s="226">
        <v>40607</v>
      </c>
      <c r="B1061" t="s">
        <v>3081</v>
      </c>
      <c r="C1061" t="s">
        <v>2170</v>
      </c>
      <c r="D1061" t="s">
        <v>2171</v>
      </c>
      <c r="E1061" s="218" t="s">
        <v>27312</v>
      </c>
    </row>
    <row r="1062" spans="1:5" ht="14.25">
      <c r="A1062" s="226">
        <v>569</v>
      </c>
      <c r="B1062" t="s">
        <v>25094</v>
      </c>
      <c r="C1062" t="s">
        <v>2185</v>
      </c>
      <c r="D1062" t="s">
        <v>2171</v>
      </c>
      <c r="E1062" s="218" t="s">
        <v>27313</v>
      </c>
    </row>
    <row r="1063" spans="1:5" ht="14.25">
      <c r="A1063" s="226">
        <v>567</v>
      </c>
      <c r="B1063" t="s">
        <v>25095</v>
      </c>
      <c r="C1063" t="s">
        <v>2181</v>
      </c>
      <c r="D1063" t="s">
        <v>2171</v>
      </c>
      <c r="E1063" s="218" t="s">
        <v>27314</v>
      </c>
    </row>
    <row r="1064" spans="1:5" ht="14.25">
      <c r="A1064" s="226">
        <v>574</v>
      </c>
      <c r="B1064" t="s">
        <v>25096</v>
      </c>
      <c r="C1064" t="s">
        <v>2181</v>
      </c>
      <c r="D1064" t="s">
        <v>2171</v>
      </c>
      <c r="E1064" s="218" t="s">
        <v>27315</v>
      </c>
    </row>
    <row r="1065" spans="1:5" ht="14.25">
      <c r="A1065" s="226">
        <v>568</v>
      </c>
      <c r="B1065" t="s">
        <v>25097</v>
      </c>
      <c r="C1065" t="s">
        <v>2181</v>
      </c>
      <c r="D1065" t="s">
        <v>2171</v>
      </c>
      <c r="E1065" s="218" t="s">
        <v>27316</v>
      </c>
    </row>
    <row r="1066" spans="1:5" ht="14.25">
      <c r="A1066" s="226">
        <v>585</v>
      </c>
      <c r="B1066" t="s">
        <v>3082</v>
      </c>
      <c r="C1066" t="s">
        <v>2185</v>
      </c>
      <c r="D1066" t="s">
        <v>2173</v>
      </c>
      <c r="E1066" s="218" t="s">
        <v>27317</v>
      </c>
    </row>
    <row r="1067" spans="1:5" ht="14.25">
      <c r="A1067" s="226">
        <v>4777</v>
      </c>
      <c r="B1067" t="s">
        <v>3083</v>
      </c>
      <c r="C1067" t="s">
        <v>2185</v>
      </c>
      <c r="D1067" t="s">
        <v>2171</v>
      </c>
      <c r="E1067" s="218" t="s">
        <v>27318</v>
      </c>
    </row>
    <row r="1068" spans="1:5" ht="14.25">
      <c r="A1068" s="226">
        <v>587</v>
      </c>
      <c r="B1068" t="s">
        <v>3084</v>
      </c>
      <c r="C1068" t="s">
        <v>2185</v>
      </c>
      <c r="D1068" t="s">
        <v>2173</v>
      </c>
      <c r="E1068" s="218" t="s">
        <v>27319</v>
      </c>
    </row>
    <row r="1069" spans="1:5" ht="14.25">
      <c r="A1069" s="226">
        <v>590</v>
      </c>
      <c r="B1069" t="s">
        <v>3085</v>
      </c>
      <c r="C1069" t="s">
        <v>2185</v>
      </c>
      <c r="D1069" t="s">
        <v>2173</v>
      </c>
      <c r="E1069" s="218" t="s">
        <v>27320</v>
      </c>
    </row>
    <row r="1070" spans="1:5" ht="14.25">
      <c r="A1070" s="226">
        <v>592</v>
      </c>
      <c r="B1070" t="s">
        <v>3086</v>
      </c>
      <c r="C1070" t="s">
        <v>2185</v>
      </c>
      <c r="D1070" t="s">
        <v>2173</v>
      </c>
      <c r="E1070" s="218" t="s">
        <v>27319</v>
      </c>
    </row>
    <row r="1071" spans="1:5" ht="14.25">
      <c r="A1071" s="226">
        <v>586</v>
      </c>
      <c r="B1071" t="s">
        <v>3087</v>
      </c>
      <c r="C1071" t="s">
        <v>2181</v>
      </c>
      <c r="D1071" t="s">
        <v>2173</v>
      </c>
      <c r="E1071" s="218" t="s">
        <v>27321</v>
      </c>
    </row>
    <row r="1072" spans="1:5" ht="14.25">
      <c r="A1072" s="226">
        <v>591</v>
      </c>
      <c r="B1072" t="s">
        <v>3088</v>
      </c>
      <c r="C1072" t="s">
        <v>2185</v>
      </c>
      <c r="D1072" t="s">
        <v>2173</v>
      </c>
      <c r="E1072" s="218" t="s">
        <v>27317</v>
      </c>
    </row>
    <row r="1073" spans="1:5" ht="14.25">
      <c r="A1073" s="226">
        <v>588</v>
      </c>
      <c r="B1073" t="s">
        <v>3089</v>
      </c>
      <c r="C1073" t="s">
        <v>2181</v>
      </c>
      <c r="D1073" t="s">
        <v>2173</v>
      </c>
      <c r="E1073" s="218" t="s">
        <v>27322</v>
      </c>
    </row>
    <row r="1074" spans="1:5" ht="14.25">
      <c r="A1074" s="226">
        <v>589</v>
      </c>
      <c r="B1074" t="s">
        <v>3090</v>
      </c>
      <c r="C1074" t="s">
        <v>2181</v>
      </c>
      <c r="D1074" t="s">
        <v>2173</v>
      </c>
      <c r="E1074" s="218" t="s">
        <v>27323</v>
      </c>
    </row>
    <row r="1075" spans="1:5" ht="14.25">
      <c r="A1075" s="226">
        <v>584</v>
      </c>
      <c r="B1075" t="s">
        <v>3091</v>
      </c>
      <c r="C1075" t="s">
        <v>2181</v>
      </c>
      <c r="D1075" t="s">
        <v>2173</v>
      </c>
      <c r="E1075" s="218" t="s">
        <v>27324</v>
      </c>
    </row>
    <row r="1076" spans="1:5" ht="14.25">
      <c r="A1076" s="226">
        <v>1165</v>
      </c>
      <c r="B1076" t="s">
        <v>3092</v>
      </c>
      <c r="C1076" t="s">
        <v>2170</v>
      </c>
      <c r="D1076" t="s">
        <v>2171</v>
      </c>
      <c r="E1076" s="218" t="s">
        <v>27325</v>
      </c>
    </row>
    <row r="1077" spans="1:5" ht="14.25">
      <c r="A1077" s="226">
        <v>1164</v>
      </c>
      <c r="B1077" t="s">
        <v>3093</v>
      </c>
      <c r="C1077" t="s">
        <v>2170</v>
      </c>
      <c r="D1077" t="s">
        <v>2171</v>
      </c>
      <c r="E1077" s="218" t="s">
        <v>26412</v>
      </c>
    </row>
    <row r="1078" spans="1:5" ht="14.25">
      <c r="A1078" s="226">
        <v>1162</v>
      </c>
      <c r="B1078" t="s">
        <v>3094</v>
      </c>
      <c r="C1078" t="s">
        <v>2170</v>
      </c>
      <c r="D1078" t="s">
        <v>2171</v>
      </c>
      <c r="E1078" s="218" t="s">
        <v>26401</v>
      </c>
    </row>
    <row r="1079" spans="1:5" ht="14.25">
      <c r="A1079" s="226">
        <v>12395</v>
      </c>
      <c r="B1079" t="s">
        <v>3095</v>
      </c>
      <c r="C1079" t="s">
        <v>2170</v>
      </c>
      <c r="D1079" t="s">
        <v>2171</v>
      </c>
      <c r="E1079" s="218" t="s">
        <v>27326</v>
      </c>
    </row>
    <row r="1080" spans="1:5" ht="14.25">
      <c r="A1080" s="226">
        <v>1170</v>
      </c>
      <c r="B1080" t="s">
        <v>3096</v>
      </c>
      <c r="C1080" t="s">
        <v>2170</v>
      </c>
      <c r="D1080" t="s">
        <v>2171</v>
      </c>
      <c r="E1080" s="218" t="s">
        <v>26970</v>
      </c>
    </row>
    <row r="1081" spans="1:5" ht="14.25">
      <c r="A1081" s="226">
        <v>1169</v>
      </c>
      <c r="B1081" t="s">
        <v>3097</v>
      </c>
      <c r="C1081" t="s">
        <v>2170</v>
      </c>
      <c r="D1081" t="s">
        <v>2171</v>
      </c>
      <c r="E1081" s="218" t="s">
        <v>27327</v>
      </c>
    </row>
    <row r="1082" spans="1:5" ht="14.25">
      <c r="A1082" s="226">
        <v>1166</v>
      </c>
      <c r="B1082" t="s">
        <v>3098</v>
      </c>
      <c r="C1082" t="s">
        <v>2170</v>
      </c>
      <c r="D1082" t="s">
        <v>2171</v>
      </c>
      <c r="E1082" s="218" t="s">
        <v>26338</v>
      </c>
    </row>
    <row r="1083" spans="1:5" ht="14.25">
      <c r="A1083" s="226">
        <v>1163</v>
      </c>
      <c r="B1083" t="s">
        <v>3099</v>
      </c>
      <c r="C1083" t="s">
        <v>2170</v>
      </c>
      <c r="D1083" t="s">
        <v>2171</v>
      </c>
      <c r="E1083" s="218" t="s">
        <v>27328</v>
      </c>
    </row>
    <row r="1084" spans="1:5" ht="14.25">
      <c r="A1084" s="226">
        <v>12396</v>
      </c>
      <c r="B1084" t="s">
        <v>3100</v>
      </c>
      <c r="C1084" t="s">
        <v>2170</v>
      </c>
      <c r="D1084" t="s">
        <v>2171</v>
      </c>
      <c r="E1084" s="218" t="s">
        <v>27326</v>
      </c>
    </row>
    <row r="1085" spans="1:5" ht="14.25">
      <c r="A1085" s="226">
        <v>1168</v>
      </c>
      <c r="B1085" t="s">
        <v>3101</v>
      </c>
      <c r="C1085" t="s">
        <v>2170</v>
      </c>
      <c r="D1085" t="s">
        <v>2171</v>
      </c>
      <c r="E1085" s="218" t="s">
        <v>27329</v>
      </c>
    </row>
    <row r="1086" spans="1:5" ht="14.25">
      <c r="A1086" s="226">
        <v>1167</v>
      </c>
      <c r="B1086" t="s">
        <v>3102</v>
      </c>
      <c r="C1086" t="s">
        <v>2170</v>
      </c>
      <c r="D1086" t="s">
        <v>2171</v>
      </c>
      <c r="E1086" s="218" t="s">
        <v>27330</v>
      </c>
    </row>
    <row r="1087" spans="1:5" ht="14.25">
      <c r="A1087" s="226">
        <v>36331</v>
      </c>
      <c r="B1087" t="s">
        <v>3103</v>
      </c>
      <c r="C1087" t="s">
        <v>2170</v>
      </c>
      <c r="D1087" t="s">
        <v>2173</v>
      </c>
      <c r="E1087" s="218" t="s">
        <v>26397</v>
      </c>
    </row>
    <row r="1088" spans="1:5" ht="14.25">
      <c r="A1088" s="226">
        <v>36346</v>
      </c>
      <c r="B1088" t="s">
        <v>3104</v>
      </c>
      <c r="C1088" t="s">
        <v>2170</v>
      </c>
      <c r="D1088" t="s">
        <v>2173</v>
      </c>
      <c r="E1088" s="218" t="s">
        <v>27331</v>
      </c>
    </row>
    <row r="1089" spans="1:5" ht="14.25">
      <c r="A1089" s="226">
        <v>1210</v>
      </c>
      <c r="B1089" t="s">
        <v>3105</v>
      </c>
      <c r="C1089" t="s">
        <v>2170</v>
      </c>
      <c r="D1089" t="s">
        <v>2171</v>
      </c>
      <c r="E1089" s="218" t="s">
        <v>27332</v>
      </c>
    </row>
    <row r="1090" spans="1:5" ht="14.25">
      <c r="A1090" s="226">
        <v>1203</v>
      </c>
      <c r="B1090" t="s">
        <v>3106</v>
      </c>
      <c r="C1090" t="s">
        <v>2170</v>
      </c>
      <c r="D1090" t="s">
        <v>2171</v>
      </c>
      <c r="E1090" s="218" t="s">
        <v>27333</v>
      </c>
    </row>
    <row r="1091" spans="1:5" ht="14.25">
      <c r="A1091" s="226">
        <v>1197</v>
      </c>
      <c r="B1091" t="s">
        <v>3107</v>
      </c>
      <c r="C1091" t="s">
        <v>2170</v>
      </c>
      <c r="D1091" t="s">
        <v>2171</v>
      </c>
      <c r="E1091" s="218" t="s">
        <v>27072</v>
      </c>
    </row>
    <row r="1092" spans="1:5" ht="14.25">
      <c r="A1092" s="226">
        <v>1202</v>
      </c>
      <c r="B1092" t="s">
        <v>3108</v>
      </c>
      <c r="C1092" t="s">
        <v>2170</v>
      </c>
      <c r="D1092" t="s">
        <v>2171</v>
      </c>
      <c r="E1092" s="218" t="s">
        <v>27334</v>
      </c>
    </row>
    <row r="1093" spans="1:5" ht="14.25">
      <c r="A1093" s="226">
        <v>1188</v>
      </c>
      <c r="B1093" t="s">
        <v>3109</v>
      </c>
      <c r="C1093" t="s">
        <v>2170</v>
      </c>
      <c r="D1093" t="s">
        <v>2171</v>
      </c>
      <c r="E1093" s="218" t="s">
        <v>27335</v>
      </c>
    </row>
    <row r="1094" spans="1:5" ht="14.25">
      <c r="A1094" s="226">
        <v>1211</v>
      </c>
      <c r="B1094" t="s">
        <v>3110</v>
      </c>
      <c r="C1094" t="s">
        <v>2170</v>
      </c>
      <c r="D1094" t="s">
        <v>2171</v>
      </c>
      <c r="E1094" s="218" t="s">
        <v>27336</v>
      </c>
    </row>
    <row r="1095" spans="1:5" ht="14.25">
      <c r="A1095" s="226">
        <v>1198</v>
      </c>
      <c r="B1095" t="s">
        <v>3111</v>
      </c>
      <c r="C1095" t="s">
        <v>2170</v>
      </c>
      <c r="D1095" t="s">
        <v>2171</v>
      </c>
      <c r="E1095" s="218" t="s">
        <v>27337</v>
      </c>
    </row>
    <row r="1096" spans="1:5" ht="14.25">
      <c r="A1096" s="226">
        <v>1199</v>
      </c>
      <c r="B1096" t="s">
        <v>3112</v>
      </c>
      <c r="C1096" t="s">
        <v>2170</v>
      </c>
      <c r="D1096" t="s">
        <v>2171</v>
      </c>
      <c r="E1096" s="218" t="s">
        <v>27338</v>
      </c>
    </row>
    <row r="1097" spans="1:5" ht="14.25">
      <c r="A1097" s="226">
        <v>20088</v>
      </c>
      <c r="B1097" t="s">
        <v>25841</v>
      </c>
      <c r="C1097" t="s">
        <v>2170</v>
      </c>
      <c r="D1097" t="s">
        <v>2171</v>
      </c>
      <c r="E1097" s="218" t="s">
        <v>27339</v>
      </c>
    </row>
    <row r="1098" spans="1:5" ht="14.25">
      <c r="A1098" s="226">
        <v>20089</v>
      </c>
      <c r="B1098" t="s">
        <v>25842</v>
      </c>
      <c r="C1098" t="s">
        <v>2170</v>
      </c>
      <c r="D1098" t="s">
        <v>2171</v>
      </c>
      <c r="E1098" s="218" t="s">
        <v>27340</v>
      </c>
    </row>
    <row r="1099" spans="1:5" ht="14.25">
      <c r="A1099" s="226">
        <v>20087</v>
      </c>
      <c r="B1099" t="s">
        <v>25843</v>
      </c>
      <c r="C1099" t="s">
        <v>2170</v>
      </c>
      <c r="D1099" t="s">
        <v>2171</v>
      </c>
      <c r="E1099" s="218" t="s">
        <v>27341</v>
      </c>
    </row>
    <row r="1100" spans="1:5" ht="14.25">
      <c r="A1100" s="226">
        <v>1200</v>
      </c>
      <c r="B1100" t="s">
        <v>3113</v>
      </c>
      <c r="C1100" t="s">
        <v>2170</v>
      </c>
      <c r="D1100" t="s">
        <v>2171</v>
      </c>
      <c r="E1100" s="218" t="s">
        <v>27342</v>
      </c>
    </row>
    <row r="1101" spans="1:5" ht="14.25">
      <c r="A1101" s="226">
        <v>12909</v>
      </c>
      <c r="B1101" t="s">
        <v>3114</v>
      </c>
      <c r="C1101" t="s">
        <v>2170</v>
      </c>
      <c r="D1101" t="s">
        <v>2171</v>
      </c>
      <c r="E1101" s="218" t="s">
        <v>27343</v>
      </c>
    </row>
    <row r="1102" spans="1:5" ht="14.25">
      <c r="A1102" s="226">
        <v>12910</v>
      </c>
      <c r="B1102" t="s">
        <v>3115</v>
      </c>
      <c r="C1102" t="s">
        <v>2170</v>
      </c>
      <c r="D1102" t="s">
        <v>2171</v>
      </c>
      <c r="E1102" s="218" t="s">
        <v>27344</v>
      </c>
    </row>
    <row r="1103" spans="1:5" ht="14.25">
      <c r="A1103" s="226">
        <v>1184</v>
      </c>
      <c r="B1103" t="s">
        <v>3116</v>
      </c>
      <c r="C1103" t="s">
        <v>2170</v>
      </c>
      <c r="D1103" t="s">
        <v>2171</v>
      </c>
      <c r="E1103" s="218" t="s">
        <v>27345</v>
      </c>
    </row>
    <row r="1104" spans="1:5" ht="14.25">
      <c r="A1104" s="226">
        <v>1191</v>
      </c>
      <c r="B1104" t="s">
        <v>3117</v>
      </c>
      <c r="C1104" t="s">
        <v>2170</v>
      </c>
      <c r="D1104" t="s">
        <v>2171</v>
      </c>
      <c r="E1104" s="218" t="s">
        <v>27346</v>
      </c>
    </row>
    <row r="1105" spans="1:5" ht="14.25">
      <c r="A1105" s="226">
        <v>1185</v>
      </c>
      <c r="B1105" t="s">
        <v>3118</v>
      </c>
      <c r="C1105" t="s">
        <v>2170</v>
      </c>
      <c r="D1105" t="s">
        <v>2171</v>
      </c>
      <c r="E1105" s="218" t="s">
        <v>27347</v>
      </c>
    </row>
    <row r="1106" spans="1:5" ht="14.25">
      <c r="A1106" s="226">
        <v>1189</v>
      </c>
      <c r="B1106" t="s">
        <v>3119</v>
      </c>
      <c r="C1106" t="s">
        <v>2170</v>
      </c>
      <c r="D1106" t="s">
        <v>2171</v>
      </c>
      <c r="E1106" s="218" t="s">
        <v>26372</v>
      </c>
    </row>
    <row r="1107" spans="1:5" ht="14.25">
      <c r="A1107" s="226">
        <v>1193</v>
      </c>
      <c r="B1107" t="s">
        <v>3120</v>
      </c>
      <c r="C1107" t="s">
        <v>2170</v>
      </c>
      <c r="D1107" t="s">
        <v>2171</v>
      </c>
      <c r="E1107" s="218" t="s">
        <v>27348</v>
      </c>
    </row>
    <row r="1108" spans="1:5" ht="14.25">
      <c r="A1108" s="226">
        <v>1194</v>
      </c>
      <c r="B1108" t="s">
        <v>3121</v>
      </c>
      <c r="C1108" t="s">
        <v>2170</v>
      </c>
      <c r="D1108" t="s">
        <v>2171</v>
      </c>
      <c r="E1108" s="218" t="s">
        <v>26756</v>
      </c>
    </row>
    <row r="1109" spans="1:5" ht="14.25">
      <c r="A1109" s="226">
        <v>1195</v>
      </c>
      <c r="B1109" t="s">
        <v>3122</v>
      </c>
      <c r="C1109" t="s">
        <v>2170</v>
      </c>
      <c r="D1109" t="s">
        <v>2171</v>
      </c>
      <c r="E1109" s="218" t="s">
        <v>27349</v>
      </c>
    </row>
    <row r="1110" spans="1:5" ht="14.25">
      <c r="A1110" s="226">
        <v>1204</v>
      </c>
      <c r="B1110" t="s">
        <v>3123</v>
      </c>
      <c r="C1110" t="s">
        <v>2170</v>
      </c>
      <c r="D1110" t="s">
        <v>2171</v>
      </c>
      <c r="E1110" s="218" t="s">
        <v>27350</v>
      </c>
    </row>
    <row r="1111" spans="1:5" ht="14.25">
      <c r="A1111" s="226">
        <v>1205</v>
      </c>
      <c r="B1111" t="s">
        <v>3124</v>
      </c>
      <c r="C1111" t="s">
        <v>2170</v>
      </c>
      <c r="D1111" t="s">
        <v>2171</v>
      </c>
      <c r="E1111" s="218" t="s">
        <v>27351</v>
      </c>
    </row>
    <row r="1112" spans="1:5" ht="14.25">
      <c r="A1112" s="226">
        <v>1207</v>
      </c>
      <c r="B1112" t="s">
        <v>3125</v>
      </c>
      <c r="C1112" t="s">
        <v>2170</v>
      </c>
      <c r="D1112" t="s">
        <v>2173</v>
      </c>
      <c r="E1112" s="218" t="s">
        <v>27352</v>
      </c>
    </row>
    <row r="1113" spans="1:5" ht="14.25">
      <c r="A1113" s="226">
        <v>1206</v>
      </c>
      <c r="B1113" t="s">
        <v>3126</v>
      </c>
      <c r="C1113" t="s">
        <v>2170</v>
      </c>
      <c r="D1113" t="s">
        <v>2173</v>
      </c>
      <c r="E1113" s="218" t="s">
        <v>27353</v>
      </c>
    </row>
    <row r="1114" spans="1:5" ht="14.25">
      <c r="A1114" s="226">
        <v>1183</v>
      </c>
      <c r="B1114" t="s">
        <v>3127</v>
      </c>
      <c r="C1114" t="s">
        <v>2170</v>
      </c>
      <c r="D1114" t="s">
        <v>2173</v>
      </c>
      <c r="E1114" s="218" t="s">
        <v>27354</v>
      </c>
    </row>
    <row r="1115" spans="1:5" ht="14.25">
      <c r="A1115" s="226">
        <v>42685</v>
      </c>
      <c r="B1115" t="s">
        <v>3128</v>
      </c>
      <c r="C1115" t="s">
        <v>2170</v>
      </c>
      <c r="D1115" t="s">
        <v>2173</v>
      </c>
      <c r="E1115" s="218" t="s">
        <v>27355</v>
      </c>
    </row>
    <row r="1116" spans="1:5" ht="14.25">
      <c r="A1116" s="226">
        <v>42686</v>
      </c>
      <c r="B1116" t="s">
        <v>3129</v>
      </c>
      <c r="C1116" t="s">
        <v>2170</v>
      </c>
      <c r="D1116" t="s">
        <v>2173</v>
      </c>
      <c r="E1116" s="218" t="s">
        <v>27356</v>
      </c>
    </row>
    <row r="1117" spans="1:5" ht="14.25">
      <c r="A1117" s="226">
        <v>12894</v>
      </c>
      <c r="B1117" t="s">
        <v>3130</v>
      </c>
      <c r="C1117" t="s">
        <v>2170</v>
      </c>
      <c r="D1117" t="s">
        <v>2171</v>
      </c>
      <c r="E1117" s="218" t="s">
        <v>27357</v>
      </c>
    </row>
    <row r="1118" spans="1:5" ht="14.25">
      <c r="A1118" s="226">
        <v>12895</v>
      </c>
      <c r="B1118" t="s">
        <v>3131</v>
      </c>
      <c r="C1118" t="s">
        <v>2170</v>
      </c>
      <c r="D1118" t="s">
        <v>2177</v>
      </c>
      <c r="E1118" s="218" t="s">
        <v>27358</v>
      </c>
    </row>
    <row r="1119" spans="1:5" ht="14.25">
      <c r="A1119" s="226">
        <v>1631</v>
      </c>
      <c r="B1119" t="s">
        <v>3132</v>
      </c>
      <c r="C1119" t="s">
        <v>2170</v>
      </c>
      <c r="D1119" t="s">
        <v>2171</v>
      </c>
      <c r="E1119" s="218" t="s">
        <v>27359</v>
      </c>
    </row>
    <row r="1120" spans="1:5" ht="14.25">
      <c r="A1120" s="226">
        <v>1633</v>
      </c>
      <c r="B1120" t="s">
        <v>3133</v>
      </c>
      <c r="C1120" t="s">
        <v>2170</v>
      </c>
      <c r="D1120" t="s">
        <v>2171</v>
      </c>
      <c r="E1120" s="218" t="s">
        <v>27360</v>
      </c>
    </row>
    <row r="1121" spans="1:5" ht="14.25">
      <c r="A1121" s="226">
        <v>10818</v>
      </c>
      <c r="B1121" t="s">
        <v>3134</v>
      </c>
      <c r="C1121" t="s">
        <v>2185</v>
      </c>
      <c r="D1121" t="s">
        <v>2171</v>
      </c>
      <c r="E1121" s="218" t="s">
        <v>27361</v>
      </c>
    </row>
    <row r="1122" spans="1:5" ht="14.25">
      <c r="A1122" s="226">
        <v>39359</v>
      </c>
      <c r="B1122" t="s">
        <v>3135</v>
      </c>
      <c r="C1122" t="s">
        <v>2170</v>
      </c>
      <c r="D1122" t="s">
        <v>2173</v>
      </c>
      <c r="E1122" s="218" t="s">
        <v>27362</v>
      </c>
    </row>
    <row r="1123" spans="1:5" ht="14.25">
      <c r="A1123" s="226">
        <v>39360</v>
      </c>
      <c r="B1123" t="s">
        <v>3136</v>
      </c>
      <c r="C1123" t="s">
        <v>2170</v>
      </c>
      <c r="D1123" t="s">
        <v>2173</v>
      </c>
      <c r="E1123" s="218" t="s">
        <v>27363</v>
      </c>
    </row>
    <row r="1124" spans="1:5" ht="14.25">
      <c r="A1124" s="226">
        <v>10710</v>
      </c>
      <c r="B1124" t="s">
        <v>3137</v>
      </c>
      <c r="C1124" t="s">
        <v>2172</v>
      </c>
      <c r="D1124" t="s">
        <v>2173</v>
      </c>
      <c r="E1124" s="218" t="s">
        <v>27364</v>
      </c>
    </row>
    <row r="1125" spans="1:5" ht="14.25">
      <c r="A1125" s="226">
        <v>10709</v>
      </c>
      <c r="B1125" t="s">
        <v>3138</v>
      </c>
      <c r="C1125" t="s">
        <v>2172</v>
      </c>
      <c r="D1125" t="s">
        <v>2173</v>
      </c>
      <c r="E1125" s="218" t="s">
        <v>27365</v>
      </c>
    </row>
    <row r="1126" spans="1:5" ht="14.25">
      <c r="A1126" s="226">
        <v>39636</v>
      </c>
      <c r="B1126" t="s">
        <v>3139</v>
      </c>
      <c r="C1126" t="s">
        <v>2172</v>
      </c>
      <c r="D1126" t="s">
        <v>2173</v>
      </c>
      <c r="E1126" s="218" t="s">
        <v>27366</v>
      </c>
    </row>
    <row r="1127" spans="1:5" ht="14.25">
      <c r="A1127" s="226">
        <v>10708</v>
      </c>
      <c r="B1127" t="s">
        <v>3140</v>
      </c>
      <c r="C1127" t="s">
        <v>2172</v>
      </c>
      <c r="D1127" t="s">
        <v>2173</v>
      </c>
      <c r="E1127" s="218" t="s">
        <v>27367</v>
      </c>
    </row>
    <row r="1128" spans="1:5" ht="14.25">
      <c r="A1128" s="226">
        <v>39635</v>
      </c>
      <c r="B1128" t="s">
        <v>3141</v>
      </c>
      <c r="C1128" t="s">
        <v>2172</v>
      </c>
      <c r="D1128" t="s">
        <v>2173</v>
      </c>
      <c r="E1128" s="218" t="s">
        <v>27368</v>
      </c>
    </row>
    <row r="1129" spans="1:5" ht="14.25">
      <c r="A1129" s="226">
        <v>6117</v>
      </c>
      <c r="B1129" t="s">
        <v>3142</v>
      </c>
      <c r="C1129" t="s">
        <v>2174</v>
      </c>
      <c r="D1129" t="s">
        <v>2171</v>
      </c>
      <c r="E1129" s="218" t="s">
        <v>27369</v>
      </c>
    </row>
    <row r="1130" spans="1:5" ht="14.25">
      <c r="A1130" s="226">
        <v>40913</v>
      </c>
      <c r="B1130" t="s">
        <v>3143</v>
      </c>
      <c r="C1130" t="s">
        <v>2342</v>
      </c>
      <c r="D1130" t="s">
        <v>2171</v>
      </c>
      <c r="E1130" s="218" t="s">
        <v>27370</v>
      </c>
    </row>
    <row r="1131" spans="1:5" ht="14.25">
      <c r="A1131" s="226">
        <v>1214</v>
      </c>
      <c r="B1131" t="s">
        <v>3144</v>
      </c>
      <c r="C1131" t="s">
        <v>2174</v>
      </c>
      <c r="D1131" t="s">
        <v>2171</v>
      </c>
      <c r="E1131" s="218" t="s">
        <v>27371</v>
      </c>
    </row>
    <row r="1132" spans="1:5" ht="14.25">
      <c r="A1132" s="226">
        <v>40915</v>
      </c>
      <c r="B1132" t="s">
        <v>3145</v>
      </c>
      <c r="C1132" t="s">
        <v>2342</v>
      </c>
      <c r="D1132" t="s">
        <v>2171</v>
      </c>
      <c r="E1132" s="218" t="s">
        <v>27372</v>
      </c>
    </row>
    <row r="1133" spans="1:5" ht="14.25">
      <c r="A1133" s="226">
        <v>1213</v>
      </c>
      <c r="B1133" t="s">
        <v>3146</v>
      </c>
      <c r="C1133" t="s">
        <v>2174</v>
      </c>
      <c r="D1133" t="s">
        <v>2177</v>
      </c>
      <c r="E1133" s="218" t="s">
        <v>27373</v>
      </c>
    </row>
    <row r="1134" spans="1:5" ht="14.25">
      <c r="A1134" s="226">
        <v>40914</v>
      </c>
      <c r="B1134" t="s">
        <v>3147</v>
      </c>
      <c r="C1134" t="s">
        <v>2342</v>
      </c>
      <c r="D1134" t="s">
        <v>2171</v>
      </c>
      <c r="E1134" s="218" t="s">
        <v>27374</v>
      </c>
    </row>
    <row r="1135" spans="1:5" ht="14.25">
      <c r="A1135" s="226">
        <v>5091</v>
      </c>
      <c r="B1135" t="s">
        <v>3148</v>
      </c>
      <c r="C1135" t="s">
        <v>2170</v>
      </c>
      <c r="D1135" t="s">
        <v>2171</v>
      </c>
      <c r="E1135" s="218" t="s">
        <v>27375</v>
      </c>
    </row>
    <row r="1136" spans="1:5" ht="14.25">
      <c r="A1136" s="226">
        <v>14615</v>
      </c>
      <c r="B1136" t="s">
        <v>3149</v>
      </c>
      <c r="C1136" t="s">
        <v>2170</v>
      </c>
      <c r="D1136" t="s">
        <v>2173</v>
      </c>
      <c r="E1136" s="218" t="s">
        <v>27376</v>
      </c>
    </row>
    <row r="1137" spans="1:5" ht="14.25">
      <c r="A1137" s="226">
        <v>2711</v>
      </c>
      <c r="B1137" t="s">
        <v>3150</v>
      </c>
      <c r="C1137" t="s">
        <v>2170</v>
      </c>
      <c r="D1137" t="s">
        <v>2177</v>
      </c>
      <c r="E1137" s="218" t="s">
        <v>27377</v>
      </c>
    </row>
    <row r="1138" spans="1:5" ht="14.25">
      <c r="A1138" s="226">
        <v>37727</v>
      </c>
      <c r="B1138" t="s">
        <v>3151</v>
      </c>
      <c r="C1138" t="s">
        <v>2170</v>
      </c>
      <c r="D1138" t="s">
        <v>2173</v>
      </c>
      <c r="E1138" s="218" t="s">
        <v>27378</v>
      </c>
    </row>
    <row r="1139" spans="1:5" ht="14.25">
      <c r="A1139" s="226">
        <v>37728</v>
      </c>
      <c r="B1139" t="s">
        <v>3152</v>
      </c>
      <c r="C1139" t="s">
        <v>2170</v>
      </c>
      <c r="D1139" t="s">
        <v>2173</v>
      </c>
      <c r="E1139" s="218" t="s">
        <v>27379</v>
      </c>
    </row>
    <row r="1140" spans="1:5" ht="14.25">
      <c r="A1140" s="226">
        <v>37729</v>
      </c>
      <c r="B1140" t="s">
        <v>3153</v>
      </c>
      <c r="C1140" t="s">
        <v>2170</v>
      </c>
      <c r="D1140" t="s">
        <v>2173</v>
      </c>
      <c r="E1140" s="218" t="s">
        <v>27380</v>
      </c>
    </row>
    <row r="1141" spans="1:5" ht="14.25">
      <c r="A1141" s="226">
        <v>37730</v>
      </c>
      <c r="B1141" t="s">
        <v>3154</v>
      </c>
      <c r="C1141" t="s">
        <v>2170</v>
      </c>
      <c r="D1141" t="s">
        <v>2173</v>
      </c>
      <c r="E1141" s="218" t="s">
        <v>27381</v>
      </c>
    </row>
    <row r="1142" spans="1:5" ht="14.25">
      <c r="A1142" s="226">
        <v>37731</v>
      </c>
      <c r="B1142" t="s">
        <v>3155</v>
      </c>
      <c r="C1142" t="s">
        <v>2170</v>
      </c>
      <c r="D1142" t="s">
        <v>2173</v>
      </c>
      <c r="E1142" s="218" t="s">
        <v>27382</v>
      </c>
    </row>
    <row r="1143" spans="1:5" ht="14.25">
      <c r="A1143" s="226">
        <v>37732</v>
      </c>
      <c r="B1143" t="s">
        <v>3156</v>
      </c>
      <c r="C1143" t="s">
        <v>2170</v>
      </c>
      <c r="D1143" t="s">
        <v>2173</v>
      </c>
      <c r="E1143" s="218" t="s">
        <v>27383</v>
      </c>
    </row>
    <row r="1144" spans="1:5" ht="14.25">
      <c r="A1144" s="226">
        <v>42250</v>
      </c>
      <c r="B1144" t="s">
        <v>3157</v>
      </c>
      <c r="C1144" t="s">
        <v>3158</v>
      </c>
      <c r="D1144" t="s">
        <v>2171</v>
      </c>
      <c r="E1144" s="218" t="s">
        <v>27384</v>
      </c>
    </row>
    <row r="1145" spans="1:5" ht="14.25">
      <c r="A1145" s="226">
        <v>42256</v>
      </c>
      <c r="B1145" t="s">
        <v>3159</v>
      </c>
      <c r="C1145" t="s">
        <v>2185</v>
      </c>
      <c r="D1145" t="s">
        <v>2171</v>
      </c>
      <c r="E1145" s="218" t="s">
        <v>27385</v>
      </c>
    </row>
    <row r="1146" spans="1:5" ht="14.25">
      <c r="A1146" s="226">
        <v>4743</v>
      </c>
      <c r="B1146" t="s">
        <v>3160</v>
      </c>
      <c r="C1146" t="s">
        <v>2339</v>
      </c>
      <c r="D1146" t="s">
        <v>2171</v>
      </c>
      <c r="E1146" s="218" t="s">
        <v>27386</v>
      </c>
    </row>
    <row r="1147" spans="1:5" ht="14.25">
      <c r="A1147" s="226">
        <v>4744</v>
      </c>
      <c r="B1147" t="s">
        <v>3161</v>
      </c>
      <c r="C1147" t="s">
        <v>2339</v>
      </c>
      <c r="D1147" t="s">
        <v>2171</v>
      </c>
      <c r="E1147" s="218" t="s">
        <v>27387</v>
      </c>
    </row>
    <row r="1148" spans="1:5" ht="14.25">
      <c r="A1148" s="226">
        <v>4745</v>
      </c>
      <c r="B1148" t="s">
        <v>3162</v>
      </c>
      <c r="C1148" t="s">
        <v>2339</v>
      </c>
      <c r="D1148" t="s">
        <v>2171</v>
      </c>
      <c r="E1148" s="218" t="s">
        <v>27388</v>
      </c>
    </row>
    <row r="1149" spans="1:5" ht="14.25">
      <c r="A1149" s="226">
        <v>36496</v>
      </c>
      <c r="B1149" t="s">
        <v>3163</v>
      </c>
      <c r="C1149" t="s">
        <v>2170</v>
      </c>
      <c r="D1149" t="s">
        <v>2173</v>
      </c>
      <c r="E1149" s="218" t="s">
        <v>27389</v>
      </c>
    </row>
    <row r="1150" spans="1:5" ht="14.25">
      <c r="A1150" s="226">
        <v>10630</v>
      </c>
      <c r="B1150" t="s">
        <v>3164</v>
      </c>
      <c r="C1150" t="s">
        <v>2170</v>
      </c>
      <c r="D1150" t="s">
        <v>2173</v>
      </c>
      <c r="E1150" s="218" t="s">
        <v>27390</v>
      </c>
    </row>
    <row r="1151" spans="1:5" ht="14.25">
      <c r="A1151" s="226">
        <v>37762</v>
      </c>
      <c r="B1151" t="s">
        <v>3165</v>
      </c>
      <c r="C1151" t="s">
        <v>2170</v>
      </c>
      <c r="D1151" t="s">
        <v>2173</v>
      </c>
      <c r="E1151" s="218" t="s">
        <v>27391</v>
      </c>
    </row>
    <row r="1152" spans="1:5" ht="14.25">
      <c r="A1152" s="226">
        <v>37763</v>
      </c>
      <c r="B1152" t="s">
        <v>3166</v>
      </c>
      <c r="C1152" t="s">
        <v>2170</v>
      </c>
      <c r="D1152" t="s">
        <v>2173</v>
      </c>
      <c r="E1152" s="218" t="s">
        <v>27392</v>
      </c>
    </row>
    <row r="1153" spans="1:5" ht="14.25">
      <c r="A1153" s="226">
        <v>41992</v>
      </c>
      <c r="B1153" t="s">
        <v>3167</v>
      </c>
      <c r="C1153" t="s">
        <v>2170</v>
      </c>
      <c r="D1153" t="s">
        <v>2173</v>
      </c>
      <c r="E1153" s="218" t="s">
        <v>27393</v>
      </c>
    </row>
    <row r="1154" spans="1:5" ht="14.25">
      <c r="A1154" s="226">
        <v>13215</v>
      </c>
      <c r="B1154" t="s">
        <v>3168</v>
      </c>
      <c r="C1154" t="s">
        <v>2170</v>
      </c>
      <c r="D1154" t="s">
        <v>2173</v>
      </c>
      <c r="E1154" s="218" t="s">
        <v>27394</v>
      </c>
    </row>
    <row r="1155" spans="1:5" ht="14.25">
      <c r="A1155" s="226">
        <v>4235</v>
      </c>
      <c r="B1155" t="s">
        <v>3169</v>
      </c>
      <c r="C1155" t="s">
        <v>2174</v>
      </c>
      <c r="D1155" t="s">
        <v>2171</v>
      </c>
      <c r="E1155" s="218" t="s">
        <v>27395</v>
      </c>
    </row>
    <row r="1156" spans="1:5" ht="14.25">
      <c r="A1156" s="226">
        <v>40976</v>
      </c>
      <c r="B1156" t="s">
        <v>3170</v>
      </c>
      <c r="C1156" t="s">
        <v>2342</v>
      </c>
      <c r="D1156" t="s">
        <v>2171</v>
      </c>
      <c r="E1156" s="218" t="s">
        <v>27396</v>
      </c>
    </row>
    <row r="1157" spans="1:5" ht="14.25">
      <c r="A1157" s="226">
        <v>39013</v>
      </c>
      <c r="B1157" t="s">
        <v>3171</v>
      </c>
      <c r="C1157" t="s">
        <v>2170</v>
      </c>
      <c r="D1157" t="s">
        <v>2171</v>
      </c>
      <c r="E1157" s="218" t="s">
        <v>27008</v>
      </c>
    </row>
    <row r="1158" spans="1:5" ht="14.25">
      <c r="A1158" s="226">
        <v>43091</v>
      </c>
      <c r="B1158" t="s">
        <v>3172</v>
      </c>
      <c r="C1158" t="s">
        <v>2170</v>
      </c>
      <c r="D1158" t="s">
        <v>2171</v>
      </c>
      <c r="E1158" s="218" t="s">
        <v>27397</v>
      </c>
    </row>
    <row r="1159" spans="1:5" ht="14.25">
      <c r="A1159" s="226">
        <v>43092</v>
      </c>
      <c r="B1159" t="s">
        <v>3173</v>
      </c>
      <c r="C1159" t="s">
        <v>2170</v>
      </c>
      <c r="D1159" t="s">
        <v>2171</v>
      </c>
      <c r="E1159" s="218" t="s">
        <v>27398</v>
      </c>
    </row>
    <row r="1160" spans="1:5" ht="14.25">
      <c r="A1160" s="226">
        <v>43089</v>
      </c>
      <c r="B1160" t="s">
        <v>3174</v>
      </c>
      <c r="C1160" t="s">
        <v>2170</v>
      </c>
      <c r="D1160" t="s">
        <v>2171</v>
      </c>
      <c r="E1160" s="218" t="s">
        <v>27399</v>
      </c>
    </row>
    <row r="1161" spans="1:5" ht="14.25">
      <c r="A1161" s="226">
        <v>43090</v>
      </c>
      <c r="B1161" t="s">
        <v>3175</v>
      </c>
      <c r="C1161" t="s">
        <v>2170</v>
      </c>
      <c r="D1161" t="s">
        <v>2171</v>
      </c>
      <c r="E1161" s="218" t="s">
        <v>27400</v>
      </c>
    </row>
    <row r="1162" spans="1:5" ht="14.25">
      <c r="A1162" s="226">
        <v>41967</v>
      </c>
      <c r="B1162" t="s">
        <v>3176</v>
      </c>
      <c r="C1162" t="s">
        <v>2234</v>
      </c>
      <c r="D1162" t="s">
        <v>2171</v>
      </c>
      <c r="E1162" s="218" t="s">
        <v>27401</v>
      </c>
    </row>
    <row r="1163" spans="1:5" ht="14.25">
      <c r="A1163" s="226">
        <v>12760</v>
      </c>
      <c r="B1163" t="s">
        <v>3177</v>
      </c>
      <c r="C1163" t="s">
        <v>2172</v>
      </c>
      <c r="D1163" t="s">
        <v>2171</v>
      </c>
      <c r="E1163" s="218" t="s">
        <v>27402</v>
      </c>
    </row>
    <row r="1164" spans="1:5" ht="14.25">
      <c r="A1164" s="226">
        <v>12759</v>
      </c>
      <c r="B1164" t="s">
        <v>3178</v>
      </c>
      <c r="C1164" t="s">
        <v>2172</v>
      </c>
      <c r="D1164" t="s">
        <v>2171</v>
      </c>
      <c r="E1164" s="218" t="s">
        <v>27403</v>
      </c>
    </row>
    <row r="1165" spans="1:5" ht="14.25">
      <c r="A1165" s="226">
        <v>43105</v>
      </c>
      <c r="B1165" t="s">
        <v>3179</v>
      </c>
      <c r="C1165" t="s">
        <v>2185</v>
      </c>
      <c r="D1165" t="s">
        <v>2171</v>
      </c>
      <c r="E1165" s="218" t="s">
        <v>27404</v>
      </c>
    </row>
    <row r="1166" spans="1:5" ht="14.25">
      <c r="A1166" s="226">
        <v>40424</v>
      </c>
      <c r="B1166" t="s">
        <v>3180</v>
      </c>
      <c r="C1166" t="s">
        <v>2185</v>
      </c>
      <c r="D1166" t="s">
        <v>2171</v>
      </c>
      <c r="E1166" s="218" t="s">
        <v>27405</v>
      </c>
    </row>
    <row r="1167" spans="1:5" ht="14.25">
      <c r="A1167" s="226">
        <v>1325</v>
      </c>
      <c r="B1167" t="s">
        <v>3181</v>
      </c>
      <c r="C1167" t="s">
        <v>2185</v>
      </c>
      <c r="D1167" t="s">
        <v>2171</v>
      </c>
      <c r="E1167" s="218" t="s">
        <v>27406</v>
      </c>
    </row>
    <row r="1168" spans="1:5" ht="14.25">
      <c r="A1168" s="226">
        <v>1327</v>
      </c>
      <c r="B1168" t="s">
        <v>3182</v>
      </c>
      <c r="C1168" t="s">
        <v>2185</v>
      </c>
      <c r="D1168" t="s">
        <v>2171</v>
      </c>
      <c r="E1168" s="218" t="s">
        <v>27407</v>
      </c>
    </row>
    <row r="1169" spans="1:5" ht="14.25">
      <c r="A1169" s="226">
        <v>1328</v>
      </c>
      <c r="B1169" t="s">
        <v>3183</v>
      </c>
      <c r="C1169" t="s">
        <v>2185</v>
      </c>
      <c r="D1169" t="s">
        <v>2171</v>
      </c>
      <c r="E1169" s="218" t="s">
        <v>27408</v>
      </c>
    </row>
    <row r="1170" spans="1:5" ht="14.25">
      <c r="A1170" s="226">
        <v>1321</v>
      </c>
      <c r="B1170" t="s">
        <v>3184</v>
      </c>
      <c r="C1170" t="s">
        <v>2185</v>
      </c>
      <c r="D1170" t="s">
        <v>2171</v>
      </c>
      <c r="E1170" s="218" t="s">
        <v>27409</v>
      </c>
    </row>
    <row r="1171" spans="1:5" ht="14.25">
      <c r="A1171" s="226">
        <v>1318</v>
      </c>
      <c r="B1171" t="s">
        <v>3185</v>
      </c>
      <c r="C1171" t="s">
        <v>2185</v>
      </c>
      <c r="D1171" t="s">
        <v>2171</v>
      </c>
      <c r="E1171" s="218" t="s">
        <v>27410</v>
      </c>
    </row>
    <row r="1172" spans="1:5" ht="14.25">
      <c r="A1172" s="226">
        <v>1322</v>
      </c>
      <c r="B1172" t="s">
        <v>3186</v>
      </c>
      <c r="C1172" t="s">
        <v>2185</v>
      </c>
      <c r="D1172" t="s">
        <v>2171</v>
      </c>
      <c r="E1172" s="218" t="s">
        <v>27411</v>
      </c>
    </row>
    <row r="1173" spans="1:5" ht="14.25">
      <c r="A1173" s="226">
        <v>1323</v>
      </c>
      <c r="B1173" t="s">
        <v>3187</v>
      </c>
      <c r="C1173" t="s">
        <v>2185</v>
      </c>
      <c r="D1173" t="s">
        <v>2171</v>
      </c>
      <c r="E1173" s="218" t="s">
        <v>27411</v>
      </c>
    </row>
    <row r="1174" spans="1:5" ht="14.25">
      <c r="A1174" s="226">
        <v>1319</v>
      </c>
      <c r="B1174" t="s">
        <v>3188</v>
      </c>
      <c r="C1174" t="s">
        <v>2185</v>
      </c>
      <c r="D1174" t="s">
        <v>2171</v>
      </c>
      <c r="E1174" s="218" t="s">
        <v>27412</v>
      </c>
    </row>
    <row r="1175" spans="1:5" ht="14.25">
      <c r="A1175" s="226">
        <v>11026</v>
      </c>
      <c r="B1175" t="s">
        <v>3189</v>
      </c>
      <c r="C1175" t="s">
        <v>2185</v>
      </c>
      <c r="D1175" t="s">
        <v>2171</v>
      </c>
      <c r="E1175" s="218" t="s">
        <v>26874</v>
      </c>
    </row>
    <row r="1176" spans="1:5" ht="14.25">
      <c r="A1176" s="226">
        <v>11027</v>
      </c>
      <c r="B1176" t="s">
        <v>3190</v>
      </c>
      <c r="C1176" t="s">
        <v>2185</v>
      </c>
      <c r="D1176" t="s">
        <v>2171</v>
      </c>
      <c r="E1176" s="218" t="s">
        <v>26462</v>
      </c>
    </row>
    <row r="1177" spans="1:5" ht="14.25">
      <c r="A1177" s="226">
        <v>11046</v>
      </c>
      <c r="B1177" t="s">
        <v>3191</v>
      </c>
      <c r="C1177" t="s">
        <v>2185</v>
      </c>
      <c r="D1177" t="s">
        <v>2171</v>
      </c>
      <c r="E1177" s="218" t="s">
        <v>27413</v>
      </c>
    </row>
    <row r="1178" spans="1:5" ht="14.25">
      <c r="A1178" s="226">
        <v>11047</v>
      </c>
      <c r="B1178" t="s">
        <v>3192</v>
      </c>
      <c r="C1178" t="s">
        <v>2185</v>
      </c>
      <c r="D1178" t="s">
        <v>2171</v>
      </c>
      <c r="E1178" s="218" t="s">
        <v>27414</v>
      </c>
    </row>
    <row r="1179" spans="1:5" ht="14.25">
      <c r="A1179" s="226">
        <v>43668</v>
      </c>
      <c r="B1179" t="s">
        <v>3193</v>
      </c>
      <c r="C1179" t="s">
        <v>2185</v>
      </c>
      <c r="D1179" t="s">
        <v>2171</v>
      </c>
      <c r="E1179" s="218" t="s">
        <v>27415</v>
      </c>
    </row>
    <row r="1180" spans="1:5" ht="14.25">
      <c r="A1180" s="226">
        <v>11049</v>
      </c>
      <c r="B1180" t="s">
        <v>3194</v>
      </c>
      <c r="C1180" t="s">
        <v>2185</v>
      </c>
      <c r="D1180" t="s">
        <v>2177</v>
      </c>
      <c r="E1180" s="218" t="s">
        <v>27416</v>
      </c>
    </row>
    <row r="1181" spans="1:5" ht="14.25">
      <c r="A1181" s="226">
        <v>43106</v>
      </c>
      <c r="B1181" t="s">
        <v>3195</v>
      </c>
      <c r="C1181" t="s">
        <v>2185</v>
      </c>
      <c r="D1181" t="s">
        <v>2171</v>
      </c>
      <c r="E1181" s="218" t="s">
        <v>27417</v>
      </c>
    </row>
    <row r="1182" spans="1:5" ht="14.25">
      <c r="A1182" s="226">
        <v>11051</v>
      </c>
      <c r="B1182" t="s">
        <v>3196</v>
      </c>
      <c r="C1182" t="s">
        <v>2185</v>
      </c>
      <c r="D1182" t="s">
        <v>2171</v>
      </c>
      <c r="E1182" s="218" t="s">
        <v>27418</v>
      </c>
    </row>
    <row r="1183" spans="1:5" ht="14.25">
      <c r="A1183" s="226">
        <v>11061</v>
      </c>
      <c r="B1183" t="s">
        <v>3197</v>
      </c>
      <c r="C1183" t="s">
        <v>2185</v>
      </c>
      <c r="D1183" t="s">
        <v>2171</v>
      </c>
      <c r="E1183" s="218" t="s">
        <v>26491</v>
      </c>
    </row>
    <row r="1184" spans="1:5" ht="14.25">
      <c r="A1184" s="226">
        <v>43667</v>
      </c>
      <c r="B1184" t="s">
        <v>3198</v>
      </c>
      <c r="C1184" t="s">
        <v>2185</v>
      </c>
      <c r="D1184" t="s">
        <v>2171</v>
      </c>
      <c r="E1184" s="218" t="s">
        <v>27419</v>
      </c>
    </row>
    <row r="1185" spans="1:5" ht="14.25">
      <c r="A1185" s="226">
        <v>1333</v>
      </c>
      <c r="B1185" t="s">
        <v>3199</v>
      </c>
      <c r="C1185" t="s">
        <v>2185</v>
      </c>
      <c r="D1185" t="s">
        <v>2171</v>
      </c>
      <c r="E1185" s="218" t="s">
        <v>26800</v>
      </c>
    </row>
    <row r="1186" spans="1:5" ht="14.25">
      <c r="A1186" s="226">
        <v>1330</v>
      </c>
      <c r="B1186" t="s">
        <v>3200</v>
      </c>
      <c r="C1186" t="s">
        <v>2185</v>
      </c>
      <c r="D1186" t="s">
        <v>2171</v>
      </c>
      <c r="E1186" s="218" t="s">
        <v>27420</v>
      </c>
    </row>
    <row r="1187" spans="1:5" ht="14.25">
      <c r="A1187" s="226">
        <v>10957</v>
      </c>
      <c r="B1187" t="s">
        <v>3201</v>
      </c>
      <c r="C1187" t="s">
        <v>2185</v>
      </c>
      <c r="D1187" t="s">
        <v>2171</v>
      </c>
      <c r="E1187" s="218" t="s">
        <v>27421</v>
      </c>
    </row>
    <row r="1188" spans="1:5" ht="14.25">
      <c r="A1188" s="226">
        <v>1332</v>
      </c>
      <c r="B1188" t="s">
        <v>3202</v>
      </c>
      <c r="C1188" t="s">
        <v>2185</v>
      </c>
      <c r="D1188" t="s">
        <v>2171</v>
      </c>
      <c r="E1188" s="218" t="s">
        <v>26455</v>
      </c>
    </row>
    <row r="1189" spans="1:5" ht="14.25">
      <c r="A1189" s="226">
        <v>1334</v>
      </c>
      <c r="B1189" t="s">
        <v>3203</v>
      </c>
      <c r="C1189" t="s">
        <v>2185</v>
      </c>
      <c r="D1189" t="s">
        <v>2171</v>
      </c>
      <c r="E1189" s="218" t="s">
        <v>27422</v>
      </c>
    </row>
    <row r="1190" spans="1:5" ht="14.25">
      <c r="A1190" s="226">
        <v>1335</v>
      </c>
      <c r="B1190" t="s">
        <v>3204</v>
      </c>
      <c r="C1190" t="s">
        <v>2185</v>
      </c>
      <c r="D1190" t="s">
        <v>2171</v>
      </c>
      <c r="E1190" s="218" t="s">
        <v>27423</v>
      </c>
    </row>
    <row r="1191" spans="1:5" ht="14.25">
      <c r="A1191" s="226">
        <v>40425</v>
      </c>
      <c r="B1191" t="s">
        <v>3205</v>
      </c>
      <c r="C1191" t="s">
        <v>2185</v>
      </c>
      <c r="D1191" t="s">
        <v>2171</v>
      </c>
      <c r="E1191" s="218" t="s">
        <v>27318</v>
      </c>
    </row>
    <row r="1192" spans="1:5" ht="14.25">
      <c r="A1192" s="226">
        <v>1337</v>
      </c>
      <c r="B1192" t="s">
        <v>3206</v>
      </c>
      <c r="C1192" t="s">
        <v>2185</v>
      </c>
      <c r="D1192" t="s">
        <v>2171</v>
      </c>
      <c r="E1192" s="218" t="s">
        <v>27421</v>
      </c>
    </row>
    <row r="1193" spans="1:5" ht="14.25">
      <c r="A1193" s="226">
        <v>1338</v>
      </c>
      <c r="B1193" t="s">
        <v>3207</v>
      </c>
      <c r="C1193" t="s">
        <v>2172</v>
      </c>
      <c r="D1193" t="s">
        <v>2177</v>
      </c>
      <c r="E1193" s="218" t="s">
        <v>27424</v>
      </c>
    </row>
    <row r="1194" spans="1:5" ht="14.25">
      <c r="A1194" s="226">
        <v>1340</v>
      </c>
      <c r="B1194" t="s">
        <v>3208</v>
      </c>
      <c r="C1194" t="s">
        <v>2172</v>
      </c>
      <c r="D1194" t="s">
        <v>2171</v>
      </c>
      <c r="E1194" s="218" t="s">
        <v>27425</v>
      </c>
    </row>
    <row r="1195" spans="1:5" ht="14.25">
      <c r="A1195" s="226">
        <v>1341</v>
      </c>
      <c r="B1195" t="s">
        <v>3209</v>
      </c>
      <c r="C1195" t="s">
        <v>2172</v>
      </c>
      <c r="D1195" t="s">
        <v>2171</v>
      </c>
      <c r="E1195" s="218" t="s">
        <v>27426</v>
      </c>
    </row>
    <row r="1196" spans="1:5" ht="14.25">
      <c r="A1196" s="226">
        <v>11134</v>
      </c>
      <c r="B1196" t="s">
        <v>3210</v>
      </c>
      <c r="C1196" t="s">
        <v>2172</v>
      </c>
      <c r="D1196" t="s">
        <v>2177</v>
      </c>
      <c r="E1196" s="218" t="s">
        <v>27427</v>
      </c>
    </row>
    <row r="1197" spans="1:5" ht="14.25">
      <c r="A1197" s="226">
        <v>11135</v>
      </c>
      <c r="B1197" t="s">
        <v>3211</v>
      </c>
      <c r="C1197" t="s">
        <v>2172</v>
      </c>
      <c r="D1197" t="s">
        <v>2171</v>
      </c>
      <c r="E1197" s="218" t="s">
        <v>27428</v>
      </c>
    </row>
    <row r="1198" spans="1:5" ht="14.25">
      <c r="A1198" s="226">
        <v>11136</v>
      </c>
      <c r="B1198" t="s">
        <v>3212</v>
      </c>
      <c r="C1198" t="s">
        <v>2172</v>
      </c>
      <c r="D1198" t="s">
        <v>2171</v>
      </c>
      <c r="E1198" s="218" t="s">
        <v>27429</v>
      </c>
    </row>
    <row r="1199" spans="1:5" ht="14.25">
      <c r="A1199" s="226">
        <v>34743</v>
      </c>
      <c r="B1199" t="s">
        <v>3213</v>
      </c>
      <c r="C1199" t="s">
        <v>2172</v>
      </c>
      <c r="D1199" t="s">
        <v>2171</v>
      </c>
      <c r="E1199" s="218" t="s">
        <v>27430</v>
      </c>
    </row>
    <row r="1200" spans="1:5" ht="14.25">
      <c r="A1200" s="226">
        <v>11137</v>
      </c>
      <c r="B1200" t="s">
        <v>3214</v>
      </c>
      <c r="C1200" t="s">
        <v>2172</v>
      </c>
      <c r="D1200" t="s">
        <v>2171</v>
      </c>
      <c r="E1200" s="218" t="s">
        <v>27431</v>
      </c>
    </row>
    <row r="1201" spans="1:5" ht="14.25">
      <c r="A1201" s="226">
        <v>34745</v>
      </c>
      <c r="B1201" t="s">
        <v>3215</v>
      </c>
      <c r="C1201" t="s">
        <v>2172</v>
      </c>
      <c r="D1201" t="s">
        <v>2171</v>
      </c>
      <c r="E1201" s="218" t="s">
        <v>27432</v>
      </c>
    </row>
    <row r="1202" spans="1:5" ht="14.25">
      <c r="A1202" s="226">
        <v>34746</v>
      </c>
      <c r="B1202" t="s">
        <v>3216</v>
      </c>
      <c r="C1202" t="s">
        <v>2172</v>
      </c>
      <c r="D1202" t="s">
        <v>2171</v>
      </c>
      <c r="E1202" s="218" t="s">
        <v>27433</v>
      </c>
    </row>
    <row r="1203" spans="1:5" ht="14.25">
      <c r="A1203" s="226">
        <v>1360</v>
      </c>
      <c r="B1203" t="s">
        <v>3217</v>
      </c>
      <c r="C1203" t="s">
        <v>2172</v>
      </c>
      <c r="D1203" t="s">
        <v>2171</v>
      </c>
      <c r="E1203" s="218" t="s">
        <v>27434</v>
      </c>
    </row>
    <row r="1204" spans="1:5" ht="14.25">
      <c r="A1204" s="226">
        <v>1346</v>
      </c>
      <c r="B1204" t="s">
        <v>3218</v>
      </c>
      <c r="C1204" t="s">
        <v>2172</v>
      </c>
      <c r="D1204" t="s">
        <v>2171</v>
      </c>
      <c r="E1204" s="218" t="s">
        <v>27435</v>
      </c>
    </row>
    <row r="1205" spans="1:5" ht="14.25">
      <c r="A1205" s="226">
        <v>1345</v>
      </c>
      <c r="B1205" t="s">
        <v>3219</v>
      </c>
      <c r="C1205" t="s">
        <v>2172</v>
      </c>
      <c r="D1205" t="s">
        <v>2171</v>
      </c>
      <c r="E1205" s="218" t="s">
        <v>27436</v>
      </c>
    </row>
    <row r="1206" spans="1:5" ht="14.25">
      <c r="A1206" s="226">
        <v>1347</v>
      </c>
      <c r="B1206" t="s">
        <v>3220</v>
      </c>
      <c r="C1206" t="s">
        <v>2172</v>
      </c>
      <c r="D1206" t="s">
        <v>2177</v>
      </c>
      <c r="E1206" s="218" t="s">
        <v>27437</v>
      </c>
    </row>
    <row r="1207" spans="1:5" ht="14.25">
      <c r="A1207" s="226">
        <v>1355</v>
      </c>
      <c r="B1207" t="s">
        <v>3221</v>
      </c>
      <c r="C1207" t="s">
        <v>2172</v>
      </c>
      <c r="D1207" t="s">
        <v>2171</v>
      </c>
      <c r="E1207" s="218" t="s">
        <v>27438</v>
      </c>
    </row>
    <row r="1208" spans="1:5" ht="14.25">
      <c r="A1208" s="226">
        <v>1358</v>
      </c>
      <c r="B1208" t="s">
        <v>3222</v>
      </c>
      <c r="C1208" t="s">
        <v>2172</v>
      </c>
      <c r="D1208" t="s">
        <v>2171</v>
      </c>
      <c r="E1208" s="218" t="s">
        <v>27439</v>
      </c>
    </row>
    <row r="1209" spans="1:5" ht="14.25">
      <c r="A1209" s="226">
        <v>34659</v>
      </c>
      <c r="B1209" t="s">
        <v>3223</v>
      </c>
      <c r="C1209" t="s">
        <v>2172</v>
      </c>
      <c r="D1209" t="s">
        <v>2173</v>
      </c>
      <c r="E1209" s="218" t="s">
        <v>27440</v>
      </c>
    </row>
    <row r="1210" spans="1:5" ht="14.25">
      <c r="A1210" s="226">
        <v>34514</v>
      </c>
      <c r="B1210" t="s">
        <v>3224</v>
      </c>
      <c r="C1210" t="s">
        <v>2172</v>
      </c>
      <c r="D1210" t="s">
        <v>2173</v>
      </c>
      <c r="E1210" s="218" t="s">
        <v>27441</v>
      </c>
    </row>
    <row r="1211" spans="1:5" ht="14.25">
      <c r="A1211" s="226">
        <v>34660</v>
      </c>
      <c r="B1211" t="s">
        <v>3225</v>
      </c>
      <c r="C1211" t="s">
        <v>2172</v>
      </c>
      <c r="D1211" t="s">
        <v>2173</v>
      </c>
      <c r="E1211" s="218" t="s">
        <v>27442</v>
      </c>
    </row>
    <row r="1212" spans="1:5" ht="14.25">
      <c r="A1212" s="226">
        <v>34661</v>
      </c>
      <c r="B1212" t="s">
        <v>3226</v>
      </c>
      <c r="C1212" t="s">
        <v>2172</v>
      </c>
      <c r="D1212" t="s">
        <v>2173</v>
      </c>
      <c r="E1212" s="218" t="s">
        <v>27443</v>
      </c>
    </row>
    <row r="1213" spans="1:5" ht="14.25">
      <c r="A1213" s="226">
        <v>34667</v>
      </c>
      <c r="B1213" t="s">
        <v>3227</v>
      </c>
      <c r="C1213" t="s">
        <v>2172</v>
      </c>
      <c r="D1213" t="s">
        <v>2173</v>
      </c>
      <c r="E1213" s="218" t="s">
        <v>27444</v>
      </c>
    </row>
    <row r="1214" spans="1:5" ht="14.25">
      <c r="A1214" s="226">
        <v>34668</v>
      </c>
      <c r="B1214" t="s">
        <v>3228</v>
      </c>
      <c r="C1214" t="s">
        <v>2172</v>
      </c>
      <c r="D1214" t="s">
        <v>2173</v>
      </c>
      <c r="E1214" s="218" t="s">
        <v>27445</v>
      </c>
    </row>
    <row r="1215" spans="1:5" ht="14.25">
      <c r="A1215" s="226">
        <v>34741</v>
      </c>
      <c r="B1215" t="s">
        <v>3229</v>
      </c>
      <c r="C1215" t="s">
        <v>2172</v>
      </c>
      <c r="D1215" t="s">
        <v>2173</v>
      </c>
      <c r="E1215" s="218" t="s">
        <v>27446</v>
      </c>
    </row>
    <row r="1216" spans="1:5" ht="14.25">
      <c r="A1216" s="226">
        <v>34664</v>
      </c>
      <c r="B1216" t="s">
        <v>3230</v>
      </c>
      <c r="C1216" t="s">
        <v>2172</v>
      </c>
      <c r="D1216" t="s">
        <v>2173</v>
      </c>
      <c r="E1216" s="218" t="s">
        <v>27447</v>
      </c>
    </row>
    <row r="1217" spans="1:5" ht="14.25">
      <c r="A1217" s="226">
        <v>34665</v>
      </c>
      <c r="B1217" t="s">
        <v>3231</v>
      </c>
      <c r="C1217" t="s">
        <v>2172</v>
      </c>
      <c r="D1217" t="s">
        <v>2173</v>
      </c>
      <c r="E1217" s="218" t="s">
        <v>27448</v>
      </c>
    </row>
    <row r="1218" spans="1:5" ht="14.25">
      <c r="A1218" s="226">
        <v>34666</v>
      </c>
      <c r="B1218" t="s">
        <v>3232</v>
      </c>
      <c r="C1218" t="s">
        <v>2172</v>
      </c>
      <c r="D1218" t="s">
        <v>2173</v>
      </c>
      <c r="E1218" s="218" t="s">
        <v>27449</v>
      </c>
    </row>
    <row r="1219" spans="1:5" ht="14.25">
      <c r="A1219" s="226">
        <v>34669</v>
      </c>
      <c r="B1219" t="s">
        <v>3233</v>
      </c>
      <c r="C1219" t="s">
        <v>2172</v>
      </c>
      <c r="D1219" t="s">
        <v>2173</v>
      </c>
      <c r="E1219" s="218" t="s">
        <v>27450</v>
      </c>
    </row>
    <row r="1220" spans="1:5" ht="14.25">
      <c r="A1220" s="226">
        <v>34670</v>
      </c>
      <c r="B1220" t="s">
        <v>3234</v>
      </c>
      <c r="C1220" t="s">
        <v>2172</v>
      </c>
      <c r="D1220" t="s">
        <v>2173</v>
      </c>
      <c r="E1220" s="218" t="s">
        <v>27451</v>
      </c>
    </row>
    <row r="1221" spans="1:5" ht="14.25">
      <c r="A1221" s="226">
        <v>34671</v>
      </c>
      <c r="B1221" t="s">
        <v>3235</v>
      </c>
      <c r="C1221" t="s">
        <v>2172</v>
      </c>
      <c r="D1221" t="s">
        <v>2173</v>
      </c>
      <c r="E1221" s="218" t="s">
        <v>27452</v>
      </c>
    </row>
    <row r="1222" spans="1:5" ht="14.25">
      <c r="A1222" s="226">
        <v>34672</v>
      </c>
      <c r="B1222" t="s">
        <v>3236</v>
      </c>
      <c r="C1222" t="s">
        <v>2172</v>
      </c>
      <c r="D1222" t="s">
        <v>2173</v>
      </c>
      <c r="E1222" s="218" t="s">
        <v>27453</v>
      </c>
    </row>
    <row r="1223" spans="1:5" ht="14.25">
      <c r="A1223" s="226">
        <v>34673</v>
      </c>
      <c r="B1223" t="s">
        <v>3237</v>
      </c>
      <c r="C1223" t="s">
        <v>2172</v>
      </c>
      <c r="D1223" t="s">
        <v>2173</v>
      </c>
      <c r="E1223" s="218" t="s">
        <v>26472</v>
      </c>
    </row>
    <row r="1224" spans="1:5" ht="14.25">
      <c r="A1224" s="226">
        <v>34674</v>
      </c>
      <c r="B1224" t="s">
        <v>3238</v>
      </c>
      <c r="C1224" t="s">
        <v>2172</v>
      </c>
      <c r="D1224" t="s">
        <v>2173</v>
      </c>
      <c r="E1224" s="218" t="s">
        <v>27454</v>
      </c>
    </row>
    <row r="1225" spans="1:5" ht="14.25">
      <c r="A1225" s="226">
        <v>34675</v>
      </c>
      <c r="B1225" t="s">
        <v>3239</v>
      </c>
      <c r="C1225" t="s">
        <v>2172</v>
      </c>
      <c r="D1225" t="s">
        <v>2173</v>
      </c>
      <c r="E1225" s="218" t="s">
        <v>27455</v>
      </c>
    </row>
    <row r="1226" spans="1:5" ht="14.25">
      <c r="A1226" s="226">
        <v>34676</v>
      </c>
      <c r="B1226" t="s">
        <v>3240</v>
      </c>
      <c r="C1226" t="s">
        <v>2172</v>
      </c>
      <c r="D1226" t="s">
        <v>2173</v>
      </c>
      <c r="E1226" s="218" t="s">
        <v>27456</v>
      </c>
    </row>
    <row r="1227" spans="1:5" ht="14.25">
      <c r="A1227" s="226">
        <v>34677</v>
      </c>
      <c r="B1227" t="s">
        <v>3241</v>
      </c>
      <c r="C1227" t="s">
        <v>2172</v>
      </c>
      <c r="D1227" t="s">
        <v>2173</v>
      </c>
      <c r="E1227" s="218" t="s">
        <v>27457</v>
      </c>
    </row>
    <row r="1228" spans="1:5" ht="14.25">
      <c r="A1228" s="226">
        <v>43126</v>
      </c>
      <c r="B1228" t="s">
        <v>3242</v>
      </c>
      <c r="C1228" t="s">
        <v>2172</v>
      </c>
      <c r="D1228" t="s">
        <v>2173</v>
      </c>
      <c r="E1228" s="218" t="s">
        <v>27458</v>
      </c>
    </row>
    <row r="1229" spans="1:5" ht="14.25">
      <c r="A1229" s="226">
        <v>43124</v>
      </c>
      <c r="B1229" t="s">
        <v>3243</v>
      </c>
      <c r="C1229" t="s">
        <v>2172</v>
      </c>
      <c r="D1229" t="s">
        <v>2173</v>
      </c>
      <c r="E1229" s="218" t="s">
        <v>27459</v>
      </c>
    </row>
    <row r="1230" spans="1:5" ht="14.25">
      <c r="A1230" s="226">
        <v>43125</v>
      </c>
      <c r="B1230" t="s">
        <v>3244</v>
      </c>
      <c r="C1230" t="s">
        <v>2172</v>
      </c>
      <c r="D1230" t="s">
        <v>2173</v>
      </c>
      <c r="E1230" s="218" t="s">
        <v>27460</v>
      </c>
    </row>
    <row r="1231" spans="1:5" ht="14.25">
      <c r="A1231" s="226">
        <v>40623</v>
      </c>
      <c r="B1231" t="s">
        <v>3245</v>
      </c>
      <c r="C1231" t="s">
        <v>2587</v>
      </c>
      <c r="D1231" t="s">
        <v>2171</v>
      </c>
      <c r="E1231" s="218" t="s">
        <v>27461</v>
      </c>
    </row>
    <row r="1232" spans="1:5" ht="14.25">
      <c r="A1232" s="226">
        <v>43701</v>
      </c>
      <c r="B1232" t="s">
        <v>23983</v>
      </c>
      <c r="C1232" t="s">
        <v>2185</v>
      </c>
      <c r="D1232" t="s">
        <v>2173</v>
      </c>
      <c r="E1232" s="218" t="s">
        <v>27462</v>
      </c>
    </row>
    <row r="1233" spans="1:5" ht="14.25">
      <c r="A1233" s="226">
        <v>12083</v>
      </c>
      <c r="B1233" t="s">
        <v>3246</v>
      </c>
      <c r="C1233" t="s">
        <v>2170</v>
      </c>
      <c r="D1233" t="s">
        <v>2173</v>
      </c>
      <c r="E1233" s="218" t="s">
        <v>27463</v>
      </c>
    </row>
    <row r="1234" spans="1:5" ht="14.25">
      <c r="A1234" s="226">
        <v>12081</v>
      </c>
      <c r="B1234" t="s">
        <v>3247</v>
      </c>
      <c r="C1234" t="s">
        <v>2170</v>
      </c>
      <c r="D1234" t="s">
        <v>2173</v>
      </c>
      <c r="E1234" s="218" t="s">
        <v>27464</v>
      </c>
    </row>
    <row r="1235" spans="1:5" ht="14.25">
      <c r="A1235" s="226">
        <v>12082</v>
      </c>
      <c r="B1235" t="s">
        <v>3248</v>
      </c>
      <c r="C1235" t="s">
        <v>2170</v>
      </c>
      <c r="D1235" t="s">
        <v>2173</v>
      </c>
      <c r="E1235" s="218" t="s">
        <v>27465</v>
      </c>
    </row>
    <row r="1236" spans="1:5" ht="14.25">
      <c r="A1236" s="226">
        <v>13354</v>
      </c>
      <c r="B1236" t="s">
        <v>3249</v>
      </c>
      <c r="C1236" t="s">
        <v>2170</v>
      </c>
      <c r="D1236" t="s">
        <v>2173</v>
      </c>
      <c r="E1236" s="218" t="s">
        <v>27466</v>
      </c>
    </row>
    <row r="1237" spans="1:5" ht="14.25">
      <c r="A1237" s="226">
        <v>14057</v>
      </c>
      <c r="B1237" t="s">
        <v>3250</v>
      </c>
      <c r="C1237" t="s">
        <v>2170</v>
      </c>
      <c r="D1237" t="s">
        <v>2173</v>
      </c>
      <c r="E1237" s="218" t="s">
        <v>27467</v>
      </c>
    </row>
    <row r="1238" spans="1:5" ht="14.25">
      <c r="A1238" s="226">
        <v>14058</v>
      </c>
      <c r="B1238" t="s">
        <v>3251</v>
      </c>
      <c r="C1238" t="s">
        <v>2170</v>
      </c>
      <c r="D1238" t="s">
        <v>2173</v>
      </c>
      <c r="E1238" s="218" t="s">
        <v>27468</v>
      </c>
    </row>
    <row r="1239" spans="1:5" ht="14.25">
      <c r="A1239" s="226">
        <v>20971</v>
      </c>
      <c r="B1239" t="s">
        <v>3252</v>
      </c>
      <c r="C1239" t="s">
        <v>2170</v>
      </c>
      <c r="D1239" t="s">
        <v>2171</v>
      </c>
      <c r="E1239" s="218" t="s">
        <v>27469</v>
      </c>
    </row>
    <row r="1240" spans="1:5" ht="14.25">
      <c r="A1240" s="226">
        <v>5047</v>
      </c>
      <c r="B1240" t="s">
        <v>3253</v>
      </c>
      <c r="C1240" t="s">
        <v>2170</v>
      </c>
      <c r="D1240" t="s">
        <v>2173</v>
      </c>
      <c r="E1240" s="218" t="s">
        <v>27470</v>
      </c>
    </row>
    <row r="1241" spans="1:5" ht="14.25">
      <c r="A1241" s="226">
        <v>13369</v>
      </c>
      <c r="B1241" t="s">
        <v>3254</v>
      </c>
      <c r="C1241" t="s">
        <v>2170</v>
      </c>
      <c r="D1241" t="s">
        <v>2173</v>
      </c>
      <c r="E1241" s="218" t="s">
        <v>27471</v>
      </c>
    </row>
    <row r="1242" spans="1:5" ht="14.25">
      <c r="A1242" s="226">
        <v>13370</v>
      </c>
      <c r="B1242" t="s">
        <v>3255</v>
      </c>
      <c r="C1242" t="s">
        <v>2170</v>
      </c>
      <c r="D1242" t="s">
        <v>2173</v>
      </c>
      <c r="E1242" s="218" t="s">
        <v>27472</v>
      </c>
    </row>
    <row r="1243" spans="1:5" ht="14.25">
      <c r="A1243" s="226">
        <v>13279</v>
      </c>
      <c r="B1243" t="s">
        <v>3256</v>
      </c>
      <c r="C1243" t="s">
        <v>2185</v>
      </c>
      <c r="D1243" t="s">
        <v>2173</v>
      </c>
      <c r="E1243" s="218" t="s">
        <v>27473</v>
      </c>
    </row>
    <row r="1244" spans="1:5" ht="14.25">
      <c r="A1244" s="226">
        <v>11977</v>
      </c>
      <c r="B1244" t="s">
        <v>3257</v>
      </c>
      <c r="C1244" t="s">
        <v>2170</v>
      </c>
      <c r="D1244" t="s">
        <v>2173</v>
      </c>
      <c r="E1244" s="218" t="s">
        <v>27474</v>
      </c>
    </row>
    <row r="1245" spans="1:5" ht="14.25">
      <c r="A1245" s="226">
        <v>11975</v>
      </c>
      <c r="B1245" t="s">
        <v>3258</v>
      </c>
      <c r="C1245" t="s">
        <v>2170</v>
      </c>
      <c r="D1245" t="s">
        <v>2173</v>
      </c>
      <c r="E1245" s="218" t="s">
        <v>27165</v>
      </c>
    </row>
    <row r="1246" spans="1:5" ht="14.25">
      <c r="A1246" s="226">
        <v>39746</v>
      </c>
      <c r="B1246" t="s">
        <v>3259</v>
      </c>
      <c r="C1246" t="s">
        <v>2170</v>
      </c>
      <c r="D1246" t="s">
        <v>2173</v>
      </c>
      <c r="E1246" s="218" t="s">
        <v>27475</v>
      </c>
    </row>
    <row r="1247" spans="1:5" ht="14.25">
      <c r="A1247" s="226">
        <v>11976</v>
      </c>
      <c r="B1247" t="s">
        <v>3260</v>
      </c>
      <c r="C1247" t="s">
        <v>2170</v>
      </c>
      <c r="D1247" t="s">
        <v>2173</v>
      </c>
      <c r="E1247" s="218" t="s">
        <v>27476</v>
      </c>
    </row>
    <row r="1248" spans="1:5" ht="14.25">
      <c r="A1248" s="226">
        <v>1368</v>
      </c>
      <c r="B1248" t="s">
        <v>3261</v>
      </c>
      <c r="C1248" t="s">
        <v>2170</v>
      </c>
      <c r="D1248" t="s">
        <v>2177</v>
      </c>
      <c r="E1248" s="218" t="s">
        <v>27477</v>
      </c>
    </row>
    <row r="1249" spans="1:5" ht="14.25">
      <c r="A1249" s="226">
        <v>1367</v>
      </c>
      <c r="B1249" t="s">
        <v>3262</v>
      </c>
      <c r="C1249" t="s">
        <v>2170</v>
      </c>
      <c r="D1249" t="s">
        <v>2171</v>
      </c>
      <c r="E1249" s="218" t="s">
        <v>27478</v>
      </c>
    </row>
    <row r="1250" spans="1:5" ht="14.25">
      <c r="A1250" s="226">
        <v>7608</v>
      </c>
      <c r="B1250" t="s">
        <v>3263</v>
      </c>
      <c r="C1250" t="s">
        <v>2170</v>
      </c>
      <c r="D1250" t="s">
        <v>2171</v>
      </c>
      <c r="E1250" s="218" t="s">
        <v>27479</v>
      </c>
    </row>
    <row r="1251" spans="1:5" ht="14.25">
      <c r="A1251" s="226">
        <v>41899</v>
      </c>
      <c r="B1251" t="s">
        <v>3264</v>
      </c>
      <c r="C1251" t="s">
        <v>3158</v>
      </c>
      <c r="D1251" t="s">
        <v>2177</v>
      </c>
      <c r="E1251" s="218" t="s">
        <v>27480</v>
      </c>
    </row>
    <row r="1252" spans="1:5" ht="14.25">
      <c r="A1252" s="226">
        <v>1380</v>
      </c>
      <c r="B1252" t="s">
        <v>3265</v>
      </c>
      <c r="C1252" t="s">
        <v>2185</v>
      </c>
      <c r="D1252" t="s">
        <v>2171</v>
      </c>
      <c r="E1252" s="218" t="s">
        <v>26440</v>
      </c>
    </row>
    <row r="1253" spans="1:5" ht="14.25">
      <c r="A1253" s="226">
        <v>1375</v>
      </c>
      <c r="B1253" t="s">
        <v>3266</v>
      </c>
      <c r="C1253" t="s">
        <v>2185</v>
      </c>
      <c r="D1253" t="s">
        <v>2171</v>
      </c>
      <c r="E1253" s="218" t="s">
        <v>27165</v>
      </c>
    </row>
    <row r="1254" spans="1:5" ht="14.25">
      <c r="A1254" s="226">
        <v>1379</v>
      </c>
      <c r="B1254" t="s">
        <v>3267</v>
      </c>
      <c r="C1254" t="s">
        <v>2185</v>
      </c>
      <c r="D1254" t="s">
        <v>2177</v>
      </c>
      <c r="E1254" s="218" t="s">
        <v>26699</v>
      </c>
    </row>
    <row r="1255" spans="1:5" ht="14.25">
      <c r="A1255" s="226">
        <v>13284</v>
      </c>
      <c r="B1255" t="s">
        <v>26314</v>
      </c>
      <c r="C1255" t="s">
        <v>2185</v>
      </c>
      <c r="D1255" t="s">
        <v>2171</v>
      </c>
      <c r="E1255" s="218" t="s">
        <v>26699</v>
      </c>
    </row>
    <row r="1256" spans="1:5" ht="14.25">
      <c r="A1256" s="226">
        <v>25974</v>
      </c>
      <c r="B1256" t="s">
        <v>3268</v>
      </c>
      <c r="C1256" t="s">
        <v>2185</v>
      </c>
      <c r="D1256" t="s">
        <v>2171</v>
      </c>
      <c r="E1256" s="218" t="s">
        <v>27481</v>
      </c>
    </row>
    <row r="1257" spans="1:5" ht="14.25">
      <c r="A1257" s="226">
        <v>34753</v>
      </c>
      <c r="B1257" t="s">
        <v>3269</v>
      </c>
      <c r="C1257" t="s">
        <v>2185</v>
      </c>
      <c r="D1257" t="s">
        <v>2171</v>
      </c>
      <c r="E1257" s="218" t="s">
        <v>27482</v>
      </c>
    </row>
    <row r="1258" spans="1:5" ht="14.25">
      <c r="A1258" s="226">
        <v>420</v>
      </c>
      <c r="B1258" t="s">
        <v>3270</v>
      </c>
      <c r="C1258" t="s">
        <v>2170</v>
      </c>
      <c r="D1258" t="s">
        <v>2171</v>
      </c>
      <c r="E1258" s="218" t="s">
        <v>27483</v>
      </c>
    </row>
    <row r="1259" spans="1:5" ht="14.25">
      <c r="A1259" s="226">
        <v>12327</v>
      </c>
      <c r="B1259" t="s">
        <v>3271</v>
      </c>
      <c r="C1259" t="s">
        <v>2170</v>
      </c>
      <c r="D1259" t="s">
        <v>2171</v>
      </c>
      <c r="E1259" s="218" t="s">
        <v>27484</v>
      </c>
    </row>
    <row r="1260" spans="1:5" ht="14.25">
      <c r="A1260" s="226">
        <v>36148</v>
      </c>
      <c r="B1260" t="s">
        <v>3272</v>
      </c>
      <c r="C1260" t="s">
        <v>2170</v>
      </c>
      <c r="D1260" t="s">
        <v>2171</v>
      </c>
      <c r="E1260" s="218" t="s">
        <v>26926</v>
      </c>
    </row>
    <row r="1261" spans="1:5" ht="14.25">
      <c r="A1261" s="226">
        <v>12329</v>
      </c>
      <c r="B1261" t="s">
        <v>3273</v>
      </c>
      <c r="C1261" t="s">
        <v>2185</v>
      </c>
      <c r="D1261" t="s">
        <v>2171</v>
      </c>
      <c r="E1261" s="218" t="s">
        <v>27485</v>
      </c>
    </row>
    <row r="1262" spans="1:5" ht="14.25">
      <c r="A1262" s="226">
        <v>1339</v>
      </c>
      <c r="B1262" t="s">
        <v>3274</v>
      </c>
      <c r="C1262" t="s">
        <v>2185</v>
      </c>
      <c r="D1262" t="s">
        <v>2171</v>
      </c>
      <c r="E1262" s="218" t="s">
        <v>27486</v>
      </c>
    </row>
    <row r="1263" spans="1:5" ht="14.25">
      <c r="A1263" s="226">
        <v>11849</v>
      </c>
      <c r="B1263" t="s">
        <v>3275</v>
      </c>
      <c r="C1263" t="s">
        <v>2234</v>
      </c>
      <c r="D1263" t="s">
        <v>2171</v>
      </c>
      <c r="E1263" s="218" t="s">
        <v>27487</v>
      </c>
    </row>
    <row r="1264" spans="1:5" ht="14.25">
      <c r="A1264" s="226">
        <v>37418</v>
      </c>
      <c r="B1264" t="s">
        <v>3276</v>
      </c>
      <c r="C1264" t="s">
        <v>2170</v>
      </c>
      <c r="D1264" t="s">
        <v>2173</v>
      </c>
      <c r="E1264" s="218" t="s">
        <v>27488</v>
      </c>
    </row>
    <row r="1265" spans="1:5" ht="14.25">
      <c r="A1265" s="226">
        <v>37419</v>
      </c>
      <c r="B1265" t="s">
        <v>3277</v>
      </c>
      <c r="C1265" t="s">
        <v>2170</v>
      </c>
      <c r="D1265" t="s">
        <v>2173</v>
      </c>
      <c r="E1265" s="218" t="s">
        <v>27489</v>
      </c>
    </row>
    <row r="1266" spans="1:5" ht="14.25">
      <c r="A1266" s="226">
        <v>1427</v>
      </c>
      <c r="B1266" t="s">
        <v>3278</v>
      </c>
      <c r="C1266" t="s">
        <v>2170</v>
      </c>
      <c r="D1266" t="s">
        <v>2173</v>
      </c>
      <c r="E1266" s="218" t="s">
        <v>27490</v>
      </c>
    </row>
    <row r="1267" spans="1:5" ht="14.25">
      <c r="A1267" s="226">
        <v>1402</v>
      </c>
      <c r="B1267" t="s">
        <v>3279</v>
      </c>
      <c r="C1267" t="s">
        <v>2170</v>
      </c>
      <c r="D1267" t="s">
        <v>2173</v>
      </c>
      <c r="E1267" s="218" t="s">
        <v>27491</v>
      </c>
    </row>
    <row r="1268" spans="1:5" ht="14.25">
      <c r="A1268" s="226">
        <v>1420</v>
      </c>
      <c r="B1268" t="s">
        <v>3280</v>
      </c>
      <c r="C1268" t="s">
        <v>2170</v>
      </c>
      <c r="D1268" t="s">
        <v>2173</v>
      </c>
      <c r="E1268" s="218" t="s">
        <v>27492</v>
      </c>
    </row>
    <row r="1269" spans="1:5" ht="14.25">
      <c r="A1269" s="226">
        <v>1419</v>
      </c>
      <c r="B1269" t="s">
        <v>3281</v>
      </c>
      <c r="C1269" t="s">
        <v>2170</v>
      </c>
      <c r="D1269" t="s">
        <v>2173</v>
      </c>
      <c r="E1269" s="218" t="s">
        <v>26418</v>
      </c>
    </row>
    <row r="1270" spans="1:5" ht="14.25">
      <c r="A1270" s="226">
        <v>1414</v>
      </c>
      <c r="B1270" t="s">
        <v>3282</v>
      </c>
      <c r="C1270" t="s">
        <v>2170</v>
      </c>
      <c r="D1270" t="s">
        <v>2173</v>
      </c>
      <c r="E1270" s="218" t="s">
        <v>27493</v>
      </c>
    </row>
    <row r="1271" spans="1:5" ht="14.25">
      <c r="A1271" s="226">
        <v>1413</v>
      </c>
      <c r="B1271" t="s">
        <v>3283</v>
      </c>
      <c r="C1271" t="s">
        <v>2170</v>
      </c>
      <c r="D1271" t="s">
        <v>2173</v>
      </c>
      <c r="E1271" s="218" t="s">
        <v>27494</v>
      </c>
    </row>
    <row r="1272" spans="1:5" ht="14.25">
      <c r="A1272" s="226">
        <v>1412</v>
      </c>
      <c r="B1272" t="s">
        <v>3284</v>
      </c>
      <c r="C1272" t="s">
        <v>2170</v>
      </c>
      <c r="D1272" t="s">
        <v>2173</v>
      </c>
      <c r="E1272" s="218" t="s">
        <v>27495</v>
      </c>
    </row>
    <row r="1273" spans="1:5" ht="14.25">
      <c r="A1273" s="226">
        <v>1411</v>
      </c>
      <c r="B1273" t="s">
        <v>3285</v>
      </c>
      <c r="C1273" t="s">
        <v>2170</v>
      </c>
      <c r="D1273" t="s">
        <v>2173</v>
      </c>
      <c r="E1273" s="218" t="s">
        <v>27496</v>
      </c>
    </row>
    <row r="1274" spans="1:5" ht="14.25">
      <c r="A1274" s="226">
        <v>1406</v>
      </c>
      <c r="B1274" t="s">
        <v>3286</v>
      </c>
      <c r="C1274" t="s">
        <v>2170</v>
      </c>
      <c r="D1274" t="s">
        <v>2173</v>
      </c>
      <c r="E1274" s="218" t="s">
        <v>27497</v>
      </c>
    </row>
    <row r="1275" spans="1:5" ht="14.25">
      <c r="A1275" s="226">
        <v>1407</v>
      </c>
      <c r="B1275" t="s">
        <v>3287</v>
      </c>
      <c r="C1275" t="s">
        <v>2170</v>
      </c>
      <c r="D1275" t="s">
        <v>2173</v>
      </c>
      <c r="E1275" s="218" t="s">
        <v>27498</v>
      </c>
    </row>
    <row r="1276" spans="1:5" ht="14.25">
      <c r="A1276" s="226">
        <v>1404</v>
      </c>
      <c r="B1276" t="s">
        <v>3288</v>
      </c>
      <c r="C1276" t="s">
        <v>2170</v>
      </c>
      <c r="D1276" t="s">
        <v>2173</v>
      </c>
      <c r="E1276" s="218" t="s">
        <v>26443</v>
      </c>
    </row>
    <row r="1277" spans="1:5" ht="14.25">
      <c r="A1277" s="226">
        <v>11281</v>
      </c>
      <c r="B1277" t="s">
        <v>3289</v>
      </c>
      <c r="C1277" t="s">
        <v>2170</v>
      </c>
      <c r="D1277" t="s">
        <v>2173</v>
      </c>
      <c r="E1277" s="218" t="s">
        <v>27499</v>
      </c>
    </row>
    <row r="1278" spans="1:5" ht="14.25">
      <c r="A1278" s="226">
        <v>1442</v>
      </c>
      <c r="B1278" t="s">
        <v>3290</v>
      </c>
      <c r="C1278" t="s">
        <v>2170</v>
      </c>
      <c r="D1278" t="s">
        <v>2173</v>
      </c>
      <c r="E1278" s="218" t="s">
        <v>27500</v>
      </c>
    </row>
    <row r="1279" spans="1:5" ht="14.25">
      <c r="A1279" s="226">
        <v>13457</v>
      </c>
      <c r="B1279" t="s">
        <v>3291</v>
      </c>
      <c r="C1279" t="s">
        <v>2170</v>
      </c>
      <c r="D1279" t="s">
        <v>2173</v>
      </c>
      <c r="E1279" s="218" t="s">
        <v>27501</v>
      </c>
    </row>
    <row r="1280" spans="1:5" ht="14.25">
      <c r="A1280" s="226">
        <v>40699</v>
      </c>
      <c r="B1280" t="s">
        <v>3292</v>
      </c>
      <c r="C1280" t="s">
        <v>2170</v>
      </c>
      <c r="D1280" t="s">
        <v>2173</v>
      </c>
      <c r="E1280" s="218" t="s">
        <v>27502</v>
      </c>
    </row>
    <row r="1281" spans="1:5" ht="14.25">
      <c r="A1281" s="226">
        <v>40701</v>
      </c>
      <c r="B1281" t="s">
        <v>3293</v>
      </c>
      <c r="C1281" t="s">
        <v>2170</v>
      </c>
      <c r="D1281" t="s">
        <v>2173</v>
      </c>
      <c r="E1281" s="218" t="s">
        <v>27503</v>
      </c>
    </row>
    <row r="1282" spans="1:5" ht="14.25">
      <c r="A1282" s="226">
        <v>40700</v>
      </c>
      <c r="B1282" t="s">
        <v>3294</v>
      </c>
      <c r="C1282" t="s">
        <v>2170</v>
      </c>
      <c r="D1282" t="s">
        <v>2173</v>
      </c>
      <c r="E1282" s="218" t="s">
        <v>27504</v>
      </c>
    </row>
    <row r="1283" spans="1:5" ht="14.25">
      <c r="A1283" s="226">
        <v>13458</v>
      </c>
      <c r="B1283" t="s">
        <v>3295</v>
      </c>
      <c r="C1283" t="s">
        <v>2170</v>
      </c>
      <c r="D1283" t="s">
        <v>2173</v>
      </c>
      <c r="E1283" s="218" t="s">
        <v>27505</v>
      </c>
    </row>
    <row r="1284" spans="1:5" ht="14.25">
      <c r="A1284" s="226">
        <v>36524</v>
      </c>
      <c r="B1284" t="s">
        <v>3296</v>
      </c>
      <c r="C1284" t="s">
        <v>2170</v>
      </c>
      <c r="D1284" t="s">
        <v>2173</v>
      </c>
      <c r="E1284" s="218" t="s">
        <v>27506</v>
      </c>
    </row>
    <row r="1285" spans="1:5" ht="14.25">
      <c r="A1285" s="226">
        <v>36526</v>
      </c>
      <c r="B1285" t="s">
        <v>3297</v>
      </c>
      <c r="C1285" t="s">
        <v>2170</v>
      </c>
      <c r="D1285" t="s">
        <v>2173</v>
      </c>
      <c r="E1285" s="218" t="s">
        <v>27507</v>
      </c>
    </row>
    <row r="1286" spans="1:5" ht="14.25">
      <c r="A1286" s="226">
        <v>36523</v>
      </c>
      <c r="B1286" t="s">
        <v>3298</v>
      </c>
      <c r="C1286" t="s">
        <v>2170</v>
      </c>
      <c r="D1286" t="s">
        <v>2173</v>
      </c>
      <c r="E1286" s="218" t="s">
        <v>27508</v>
      </c>
    </row>
    <row r="1287" spans="1:5" ht="14.25">
      <c r="A1287" s="226">
        <v>36527</v>
      </c>
      <c r="B1287" t="s">
        <v>3299</v>
      </c>
      <c r="C1287" t="s">
        <v>2170</v>
      </c>
      <c r="D1287" t="s">
        <v>2173</v>
      </c>
      <c r="E1287" s="218" t="s">
        <v>27509</v>
      </c>
    </row>
    <row r="1288" spans="1:5" ht="14.25">
      <c r="A1288" s="226">
        <v>13803</v>
      </c>
      <c r="B1288" t="s">
        <v>3300</v>
      </c>
      <c r="C1288" t="s">
        <v>2170</v>
      </c>
      <c r="D1288" t="s">
        <v>2173</v>
      </c>
      <c r="E1288" s="218" t="s">
        <v>27510</v>
      </c>
    </row>
    <row r="1289" spans="1:5" ht="14.25">
      <c r="A1289" s="226">
        <v>38642</v>
      </c>
      <c r="B1289" t="s">
        <v>3301</v>
      </c>
      <c r="C1289" t="s">
        <v>2170</v>
      </c>
      <c r="D1289" t="s">
        <v>2173</v>
      </c>
      <c r="E1289" s="218" t="s">
        <v>27511</v>
      </c>
    </row>
    <row r="1290" spans="1:5" ht="14.25">
      <c r="A1290" s="226">
        <v>36522</v>
      </c>
      <c r="B1290" t="s">
        <v>3302</v>
      </c>
      <c r="C1290" t="s">
        <v>2170</v>
      </c>
      <c r="D1290" t="s">
        <v>2173</v>
      </c>
      <c r="E1290" s="218" t="s">
        <v>27512</v>
      </c>
    </row>
    <row r="1291" spans="1:5" ht="14.25">
      <c r="A1291" s="226">
        <v>36525</v>
      </c>
      <c r="B1291" t="s">
        <v>3303</v>
      </c>
      <c r="C1291" t="s">
        <v>2170</v>
      </c>
      <c r="D1291" t="s">
        <v>2173</v>
      </c>
      <c r="E1291" s="218" t="s">
        <v>27513</v>
      </c>
    </row>
    <row r="1292" spans="1:5" ht="14.25">
      <c r="A1292" s="226">
        <v>34348</v>
      </c>
      <c r="B1292" t="s">
        <v>3304</v>
      </c>
      <c r="C1292" t="s">
        <v>2181</v>
      </c>
      <c r="D1292" t="s">
        <v>2171</v>
      </c>
      <c r="E1292" s="218" t="s">
        <v>27514</v>
      </c>
    </row>
    <row r="1293" spans="1:5" ht="14.25">
      <c r="A1293" s="226">
        <v>34347</v>
      </c>
      <c r="B1293" t="s">
        <v>3305</v>
      </c>
      <c r="C1293" t="s">
        <v>2181</v>
      </c>
      <c r="D1293" t="s">
        <v>2171</v>
      </c>
      <c r="E1293" s="218" t="s">
        <v>27515</v>
      </c>
    </row>
    <row r="1294" spans="1:5" ht="14.25">
      <c r="A1294" s="226">
        <v>11146</v>
      </c>
      <c r="B1294" t="s">
        <v>3306</v>
      </c>
      <c r="C1294" t="s">
        <v>2339</v>
      </c>
      <c r="D1294" t="s">
        <v>2171</v>
      </c>
      <c r="E1294" s="218" t="s">
        <v>27516</v>
      </c>
    </row>
    <row r="1295" spans="1:5" ht="14.25">
      <c r="A1295" s="226">
        <v>11147</v>
      </c>
      <c r="B1295" t="s">
        <v>3307</v>
      </c>
      <c r="C1295" t="s">
        <v>2339</v>
      </c>
      <c r="D1295" t="s">
        <v>2171</v>
      </c>
      <c r="E1295" s="218" t="s">
        <v>27517</v>
      </c>
    </row>
    <row r="1296" spans="1:5" ht="14.25">
      <c r="A1296" s="226">
        <v>34872</v>
      </c>
      <c r="B1296" t="s">
        <v>3308</v>
      </c>
      <c r="C1296" t="s">
        <v>2339</v>
      </c>
      <c r="D1296" t="s">
        <v>2171</v>
      </c>
      <c r="E1296" s="218" t="s">
        <v>27518</v>
      </c>
    </row>
    <row r="1297" spans="1:5" ht="14.25">
      <c r="A1297" s="226">
        <v>34491</v>
      </c>
      <c r="B1297" t="s">
        <v>3309</v>
      </c>
      <c r="C1297" t="s">
        <v>2339</v>
      </c>
      <c r="D1297" t="s">
        <v>2171</v>
      </c>
      <c r="E1297" s="218" t="s">
        <v>27519</v>
      </c>
    </row>
    <row r="1298" spans="1:5" ht="14.25">
      <c r="A1298" s="226">
        <v>34770</v>
      </c>
      <c r="B1298" t="s">
        <v>3310</v>
      </c>
      <c r="C1298" t="s">
        <v>3158</v>
      </c>
      <c r="D1298" t="s">
        <v>2173</v>
      </c>
      <c r="E1298" s="218" t="s">
        <v>27520</v>
      </c>
    </row>
    <row r="1299" spans="1:5" ht="14.25">
      <c r="A1299" s="226">
        <v>1518</v>
      </c>
      <c r="B1299" t="s">
        <v>3311</v>
      </c>
      <c r="C1299" t="s">
        <v>3158</v>
      </c>
      <c r="D1299" t="s">
        <v>2173</v>
      </c>
      <c r="E1299" s="218" t="s">
        <v>27521</v>
      </c>
    </row>
    <row r="1300" spans="1:5" ht="14.25">
      <c r="A1300" s="226">
        <v>41965</v>
      </c>
      <c r="B1300" t="s">
        <v>3312</v>
      </c>
      <c r="C1300" t="s">
        <v>3158</v>
      </c>
      <c r="D1300" t="s">
        <v>2173</v>
      </c>
      <c r="E1300" s="218" t="s">
        <v>27522</v>
      </c>
    </row>
    <row r="1301" spans="1:5" ht="14.25">
      <c r="A1301" s="226">
        <v>34492</v>
      </c>
      <c r="B1301" t="s">
        <v>3313</v>
      </c>
      <c r="C1301" t="s">
        <v>2339</v>
      </c>
      <c r="D1301" t="s">
        <v>2177</v>
      </c>
      <c r="E1301" s="218" t="s">
        <v>27523</v>
      </c>
    </row>
    <row r="1302" spans="1:5" ht="14.25">
      <c r="A1302" s="226">
        <v>1524</v>
      </c>
      <c r="B1302" t="s">
        <v>3314</v>
      </c>
      <c r="C1302" t="s">
        <v>2339</v>
      </c>
      <c r="D1302" t="s">
        <v>2171</v>
      </c>
      <c r="E1302" s="218" t="s">
        <v>27524</v>
      </c>
    </row>
    <row r="1303" spans="1:5" ht="14.25">
      <c r="A1303" s="226">
        <v>38404</v>
      </c>
      <c r="B1303" t="s">
        <v>3315</v>
      </c>
      <c r="C1303" t="s">
        <v>2339</v>
      </c>
      <c r="D1303" t="s">
        <v>2171</v>
      </c>
      <c r="E1303" s="218" t="s">
        <v>27525</v>
      </c>
    </row>
    <row r="1304" spans="1:5" ht="14.25">
      <c r="A1304" s="226">
        <v>39849</v>
      </c>
      <c r="B1304" t="s">
        <v>3316</v>
      </c>
      <c r="C1304" t="s">
        <v>2339</v>
      </c>
      <c r="D1304" t="s">
        <v>2171</v>
      </c>
      <c r="E1304" s="218" t="s">
        <v>27526</v>
      </c>
    </row>
    <row r="1305" spans="1:5" ht="14.25">
      <c r="A1305" s="226">
        <v>38464</v>
      </c>
      <c r="B1305" t="s">
        <v>3317</v>
      </c>
      <c r="C1305" t="s">
        <v>2339</v>
      </c>
      <c r="D1305" t="s">
        <v>2171</v>
      </c>
      <c r="E1305" s="218" t="s">
        <v>27527</v>
      </c>
    </row>
    <row r="1306" spans="1:5" ht="14.25">
      <c r="A1306" s="226">
        <v>34493</v>
      </c>
      <c r="B1306" t="s">
        <v>3318</v>
      </c>
      <c r="C1306" t="s">
        <v>2339</v>
      </c>
      <c r="D1306" t="s">
        <v>2171</v>
      </c>
      <c r="E1306" s="218" t="s">
        <v>27528</v>
      </c>
    </row>
    <row r="1307" spans="1:5" ht="14.25">
      <c r="A1307" s="226">
        <v>1527</v>
      </c>
      <c r="B1307" t="s">
        <v>3319</v>
      </c>
      <c r="C1307" t="s">
        <v>2339</v>
      </c>
      <c r="D1307" t="s">
        <v>2171</v>
      </c>
      <c r="E1307" s="218" t="s">
        <v>27529</v>
      </c>
    </row>
    <row r="1308" spans="1:5" ht="14.25">
      <c r="A1308" s="226">
        <v>38405</v>
      </c>
      <c r="B1308" t="s">
        <v>3320</v>
      </c>
      <c r="C1308" t="s">
        <v>2339</v>
      </c>
      <c r="D1308" t="s">
        <v>2171</v>
      </c>
      <c r="E1308" s="218" t="s">
        <v>27530</v>
      </c>
    </row>
    <row r="1309" spans="1:5" ht="14.25">
      <c r="A1309" s="226">
        <v>38408</v>
      </c>
      <c r="B1309" t="s">
        <v>3321</v>
      </c>
      <c r="C1309" t="s">
        <v>2339</v>
      </c>
      <c r="D1309" t="s">
        <v>2171</v>
      </c>
      <c r="E1309" s="218" t="s">
        <v>27531</v>
      </c>
    </row>
    <row r="1310" spans="1:5" ht="14.25">
      <c r="A1310" s="226">
        <v>34494</v>
      </c>
      <c r="B1310" t="s">
        <v>3322</v>
      </c>
      <c r="C1310" t="s">
        <v>2339</v>
      </c>
      <c r="D1310" t="s">
        <v>2171</v>
      </c>
      <c r="E1310" s="218" t="s">
        <v>27532</v>
      </c>
    </row>
    <row r="1311" spans="1:5" ht="14.25">
      <c r="A1311" s="226">
        <v>1525</v>
      </c>
      <c r="B1311" t="s">
        <v>3323</v>
      </c>
      <c r="C1311" t="s">
        <v>2339</v>
      </c>
      <c r="D1311" t="s">
        <v>2171</v>
      </c>
      <c r="E1311" s="218" t="s">
        <v>27533</v>
      </c>
    </row>
    <row r="1312" spans="1:5" ht="14.25">
      <c r="A1312" s="226">
        <v>38406</v>
      </c>
      <c r="B1312" t="s">
        <v>3324</v>
      </c>
      <c r="C1312" t="s">
        <v>2339</v>
      </c>
      <c r="D1312" t="s">
        <v>2171</v>
      </c>
      <c r="E1312" s="218" t="s">
        <v>27534</v>
      </c>
    </row>
    <row r="1313" spans="1:5" ht="14.25">
      <c r="A1313" s="226">
        <v>38409</v>
      </c>
      <c r="B1313" t="s">
        <v>3325</v>
      </c>
      <c r="C1313" t="s">
        <v>2339</v>
      </c>
      <c r="D1313" t="s">
        <v>2171</v>
      </c>
      <c r="E1313" s="218" t="s">
        <v>27535</v>
      </c>
    </row>
    <row r="1314" spans="1:5" ht="14.25">
      <c r="A1314" s="226">
        <v>43360</v>
      </c>
      <c r="B1314" t="s">
        <v>23984</v>
      </c>
      <c r="C1314" t="s">
        <v>2339</v>
      </c>
      <c r="D1314" t="s">
        <v>2171</v>
      </c>
      <c r="E1314" s="218" t="s">
        <v>27536</v>
      </c>
    </row>
    <row r="1315" spans="1:5" ht="14.25">
      <c r="A1315" s="226">
        <v>34495</v>
      </c>
      <c r="B1315" t="s">
        <v>3326</v>
      </c>
      <c r="C1315" t="s">
        <v>2339</v>
      </c>
      <c r="D1315" t="s">
        <v>2171</v>
      </c>
      <c r="E1315" s="218" t="s">
        <v>27537</v>
      </c>
    </row>
    <row r="1316" spans="1:5" ht="14.25">
      <c r="A1316" s="226">
        <v>11145</v>
      </c>
      <c r="B1316" t="s">
        <v>3327</v>
      </c>
      <c r="C1316" t="s">
        <v>2339</v>
      </c>
      <c r="D1316" t="s">
        <v>2171</v>
      </c>
      <c r="E1316" s="218" t="s">
        <v>27518</v>
      </c>
    </row>
    <row r="1317" spans="1:5" ht="14.25">
      <c r="A1317" s="226">
        <v>34496</v>
      </c>
      <c r="B1317" t="s">
        <v>3328</v>
      </c>
      <c r="C1317" t="s">
        <v>2339</v>
      </c>
      <c r="D1317" t="s">
        <v>2171</v>
      </c>
      <c r="E1317" s="218" t="s">
        <v>27538</v>
      </c>
    </row>
    <row r="1318" spans="1:5" ht="14.25">
      <c r="A1318" s="226">
        <v>34479</v>
      </c>
      <c r="B1318" t="s">
        <v>3329</v>
      </c>
      <c r="C1318" t="s">
        <v>2339</v>
      </c>
      <c r="D1318" t="s">
        <v>2171</v>
      </c>
      <c r="E1318" s="218" t="s">
        <v>27519</v>
      </c>
    </row>
    <row r="1319" spans="1:5" ht="14.25">
      <c r="A1319" s="226">
        <v>34481</v>
      </c>
      <c r="B1319" t="s">
        <v>3330</v>
      </c>
      <c r="C1319" t="s">
        <v>2339</v>
      </c>
      <c r="D1319" t="s">
        <v>2171</v>
      </c>
      <c r="E1319" s="218" t="s">
        <v>27539</v>
      </c>
    </row>
    <row r="1320" spans="1:5" ht="14.25">
      <c r="A1320" s="226">
        <v>34483</v>
      </c>
      <c r="B1320" t="s">
        <v>3331</v>
      </c>
      <c r="C1320" t="s">
        <v>2339</v>
      </c>
      <c r="D1320" t="s">
        <v>2171</v>
      </c>
      <c r="E1320" s="218" t="s">
        <v>27540</v>
      </c>
    </row>
    <row r="1321" spans="1:5" ht="14.25">
      <c r="A1321" s="226">
        <v>34485</v>
      </c>
      <c r="B1321" t="s">
        <v>3332</v>
      </c>
      <c r="C1321" t="s">
        <v>2339</v>
      </c>
      <c r="D1321" t="s">
        <v>2171</v>
      </c>
      <c r="E1321" s="218" t="s">
        <v>27541</v>
      </c>
    </row>
    <row r="1322" spans="1:5" ht="14.25">
      <c r="A1322" s="226">
        <v>14041</v>
      </c>
      <c r="B1322" t="s">
        <v>3333</v>
      </c>
      <c r="C1322" t="s">
        <v>2339</v>
      </c>
      <c r="D1322" t="s">
        <v>2171</v>
      </c>
      <c r="E1322" s="218" t="s">
        <v>27542</v>
      </c>
    </row>
    <row r="1323" spans="1:5" ht="14.25">
      <c r="A1323" s="226">
        <v>1523</v>
      </c>
      <c r="B1323" t="s">
        <v>3334</v>
      </c>
      <c r="C1323" t="s">
        <v>2339</v>
      </c>
      <c r="D1323" t="s">
        <v>2171</v>
      </c>
      <c r="E1323" s="218" t="s">
        <v>27543</v>
      </c>
    </row>
    <row r="1324" spans="1:5" ht="14.25">
      <c r="A1324" s="226">
        <v>14052</v>
      </c>
      <c r="B1324" t="s">
        <v>3335</v>
      </c>
      <c r="C1324" t="s">
        <v>2170</v>
      </c>
      <c r="D1324" t="s">
        <v>2171</v>
      </c>
      <c r="E1324" s="218" t="s">
        <v>27544</v>
      </c>
    </row>
    <row r="1325" spans="1:5" ht="14.25">
      <c r="A1325" s="226">
        <v>14054</v>
      </c>
      <c r="B1325" t="s">
        <v>3336</v>
      </c>
      <c r="C1325" t="s">
        <v>2170</v>
      </c>
      <c r="D1325" t="s">
        <v>2171</v>
      </c>
      <c r="E1325" s="218" t="s">
        <v>27545</v>
      </c>
    </row>
    <row r="1326" spans="1:5" ht="14.25">
      <c r="A1326" s="226">
        <v>14053</v>
      </c>
      <c r="B1326" t="s">
        <v>3337</v>
      </c>
      <c r="C1326" t="s">
        <v>2170</v>
      </c>
      <c r="D1326" t="s">
        <v>2171</v>
      </c>
      <c r="E1326" s="218" t="s">
        <v>27546</v>
      </c>
    </row>
    <row r="1327" spans="1:5" ht="14.25">
      <c r="A1327" s="226">
        <v>2558</v>
      </c>
      <c r="B1327" t="s">
        <v>3338</v>
      </c>
      <c r="C1327" t="s">
        <v>2170</v>
      </c>
      <c r="D1327" t="s">
        <v>2171</v>
      </c>
      <c r="E1327" s="218" t="s">
        <v>27547</v>
      </c>
    </row>
    <row r="1328" spans="1:5" ht="14.25">
      <c r="A1328" s="226">
        <v>2560</v>
      </c>
      <c r="B1328" t="s">
        <v>3339</v>
      </c>
      <c r="C1328" t="s">
        <v>2170</v>
      </c>
      <c r="D1328" t="s">
        <v>2171</v>
      </c>
      <c r="E1328" s="218" t="s">
        <v>27548</v>
      </c>
    </row>
    <row r="1329" spans="1:5" ht="14.25">
      <c r="A1329" s="226">
        <v>2559</v>
      </c>
      <c r="B1329" t="s">
        <v>3340</v>
      </c>
      <c r="C1329" t="s">
        <v>2170</v>
      </c>
      <c r="D1329" t="s">
        <v>2177</v>
      </c>
      <c r="E1329" s="218" t="s">
        <v>27549</v>
      </c>
    </row>
    <row r="1330" spans="1:5" ht="14.25">
      <c r="A1330" s="226">
        <v>2592</v>
      </c>
      <c r="B1330" t="s">
        <v>3341</v>
      </c>
      <c r="C1330" t="s">
        <v>2170</v>
      </c>
      <c r="D1330" t="s">
        <v>2171</v>
      </c>
      <c r="E1330" s="218" t="s">
        <v>27550</v>
      </c>
    </row>
    <row r="1331" spans="1:5" ht="14.25">
      <c r="A1331" s="226">
        <v>2566</v>
      </c>
      <c r="B1331" t="s">
        <v>3342</v>
      </c>
      <c r="C1331" t="s">
        <v>2170</v>
      </c>
      <c r="D1331" t="s">
        <v>2171</v>
      </c>
      <c r="E1331" s="218" t="s">
        <v>27551</v>
      </c>
    </row>
    <row r="1332" spans="1:5" ht="14.25">
      <c r="A1332" s="226">
        <v>2589</v>
      </c>
      <c r="B1332" t="s">
        <v>3343</v>
      </c>
      <c r="C1332" t="s">
        <v>2170</v>
      </c>
      <c r="D1332" t="s">
        <v>2171</v>
      </c>
      <c r="E1332" s="218" t="s">
        <v>27552</v>
      </c>
    </row>
    <row r="1333" spans="1:5" ht="14.25">
      <c r="A1333" s="226">
        <v>2591</v>
      </c>
      <c r="B1333" t="s">
        <v>3344</v>
      </c>
      <c r="C1333" t="s">
        <v>2170</v>
      </c>
      <c r="D1333" t="s">
        <v>2171</v>
      </c>
      <c r="E1333" s="218" t="s">
        <v>27553</v>
      </c>
    </row>
    <row r="1334" spans="1:5" ht="14.25">
      <c r="A1334" s="226">
        <v>2590</v>
      </c>
      <c r="B1334" t="s">
        <v>3345</v>
      </c>
      <c r="C1334" t="s">
        <v>2170</v>
      </c>
      <c r="D1334" t="s">
        <v>2171</v>
      </c>
      <c r="E1334" s="218" t="s">
        <v>27411</v>
      </c>
    </row>
    <row r="1335" spans="1:5" ht="14.25">
      <c r="A1335" s="226">
        <v>2567</v>
      </c>
      <c r="B1335" t="s">
        <v>3346</v>
      </c>
      <c r="C1335" t="s">
        <v>2170</v>
      </c>
      <c r="D1335" t="s">
        <v>2171</v>
      </c>
      <c r="E1335" s="218" t="s">
        <v>27554</v>
      </c>
    </row>
    <row r="1336" spans="1:5" ht="14.25">
      <c r="A1336" s="226">
        <v>2565</v>
      </c>
      <c r="B1336" t="s">
        <v>3347</v>
      </c>
      <c r="C1336" t="s">
        <v>2170</v>
      </c>
      <c r="D1336" t="s">
        <v>2171</v>
      </c>
      <c r="E1336" s="218" t="s">
        <v>27555</v>
      </c>
    </row>
    <row r="1337" spans="1:5" ht="14.25">
      <c r="A1337" s="226">
        <v>2568</v>
      </c>
      <c r="B1337" t="s">
        <v>3348</v>
      </c>
      <c r="C1337" t="s">
        <v>2170</v>
      </c>
      <c r="D1337" t="s">
        <v>2171</v>
      </c>
      <c r="E1337" s="218" t="s">
        <v>26621</v>
      </c>
    </row>
    <row r="1338" spans="1:5" ht="14.25">
      <c r="A1338" s="226">
        <v>2594</v>
      </c>
      <c r="B1338" t="s">
        <v>3349</v>
      </c>
      <c r="C1338" t="s">
        <v>2170</v>
      </c>
      <c r="D1338" t="s">
        <v>2171</v>
      </c>
      <c r="E1338" s="218" t="s">
        <v>27556</v>
      </c>
    </row>
    <row r="1339" spans="1:5" ht="14.25">
      <c r="A1339" s="226">
        <v>2587</v>
      </c>
      <c r="B1339" t="s">
        <v>3350</v>
      </c>
      <c r="C1339" t="s">
        <v>2170</v>
      </c>
      <c r="D1339" t="s">
        <v>2171</v>
      </c>
      <c r="E1339" s="218" t="s">
        <v>27557</v>
      </c>
    </row>
    <row r="1340" spans="1:5" ht="14.25">
      <c r="A1340" s="226">
        <v>2588</v>
      </c>
      <c r="B1340" t="s">
        <v>3351</v>
      </c>
      <c r="C1340" t="s">
        <v>2170</v>
      </c>
      <c r="D1340" t="s">
        <v>2171</v>
      </c>
      <c r="E1340" s="218" t="s">
        <v>27558</v>
      </c>
    </row>
    <row r="1341" spans="1:5" ht="14.25">
      <c r="A1341" s="226">
        <v>2569</v>
      </c>
      <c r="B1341" t="s">
        <v>3352</v>
      </c>
      <c r="C1341" t="s">
        <v>2170</v>
      </c>
      <c r="D1341" t="s">
        <v>2171</v>
      </c>
      <c r="E1341" s="218" t="s">
        <v>27559</v>
      </c>
    </row>
    <row r="1342" spans="1:5" ht="14.25">
      <c r="A1342" s="226">
        <v>2570</v>
      </c>
      <c r="B1342" t="s">
        <v>3353</v>
      </c>
      <c r="C1342" t="s">
        <v>2170</v>
      </c>
      <c r="D1342" t="s">
        <v>2171</v>
      </c>
      <c r="E1342" s="218" t="s">
        <v>27560</v>
      </c>
    </row>
    <row r="1343" spans="1:5" ht="14.25">
      <c r="A1343" s="226">
        <v>2571</v>
      </c>
      <c r="B1343" t="s">
        <v>3354</v>
      </c>
      <c r="C1343" t="s">
        <v>2170</v>
      </c>
      <c r="D1343" t="s">
        <v>2171</v>
      </c>
      <c r="E1343" s="218" t="s">
        <v>27561</v>
      </c>
    </row>
    <row r="1344" spans="1:5" ht="14.25">
      <c r="A1344" s="226">
        <v>2593</v>
      </c>
      <c r="B1344" t="s">
        <v>3355</v>
      </c>
      <c r="C1344" t="s">
        <v>2170</v>
      </c>
      <c r="D1344" t="s">
        <v>2171</v>
      </c>
      <c r="E1344" s="218" t="s">
        <v>27562</v>
      </c>
    </row>
    <row r="1345" spans="1:5" ht="14.25">
      <c r="A1345" s="226">
        <v>2572</v>
      </c>
      <c r="B1345" t="s">
        <v>3356</v>
      </c>
      <c r="C1345" t="s">
        <v>2170</v>
      </c>
      <c r="D1345" t="s">
        <v>2171</v>
      </c>
      <c r="E1345" s="218" t="s">
        <v>27563</v>
      </c>
    </row>
    <row r="1346" spans="1:5" ht="14.25">
      <c r="A1346" s="226">
        <v>2595</v>
      </c>
      <c r="B1346" t="s">
        <v>3357</v>
      </c>
      <c r="C1346" t="s">
        <v>2170</v>
      </c>
      <c r="D1346" t="s">
        <v>2171</v>
      </c>
      <c r="E1346" s="218" t="s">
        <v>27564</v>
      </c>
    </row>
    <row r="1347" spans="1:5" ht="14.25">
      <c r="A1347" s="226">
        <v>2576</v>
      </c>
      <c r="B1347" t="s">
        <v>3358</v>
      </c>
      <c r="C1347" t="s">
        <v>2170</v>
      </c>
      <c r="D1347" t="s">
        <v>2171</v>
      </c>
      <c r="E1347" s="218" t="s">
        <v>27565</v>
      </c>
    </row>
    <row r="1348" spans="1:5" ht="14.25">
      <c r="A1348" s="226">
        <v>2575</v>
      </c>
      <c r="B1348" t="s">
        <v>3359</v>
      </c>
      <c r="C1348" t="s">
        <v>2170</v>
      </c>
      <c r="D1348" t="s">
        <v>2171</v>
      </c>
      <c r="E1348" s="218" t="s">
        <v>27566</v>
      </c>
    </row>
    <row r="1349" spans="1:5" ht="14.25">
      <c r="A1349" s="226">
        <v>2573</v>
      </c>
      <c r="B1349" t="s">
        <v>3360</v>
      </c>
      <c r="C1349" t="s">
        <v>2170</v>
      </c>
      <c r="D1349" t="s">
        <v>2171</v>
      </c>
      <c r="E1349" s="218" t="s">
        <v>27136</v>
      </c>
    </row>
    <row r="1350" spans="1:5" ht="14.25">
      <c r="A1350" s="226">
        <v>2586</v>
      </c>
      <c r="B1350" t="s">
        <v>3361</v>
      </c>
      <c r="C1350" t="s">
        <v>2170</v>
      </c>
      <c r="D1350" t="s">
        <v>2171</v>
      </c>
      <c r="E1350" s="218" t="s">
        <v>27567</v>
      </c>
    </row>
    <row r="1351" spans="1:5" ht="14.25">
      <c r="A1351" s="226">
        <v>2577</v>
      </c>
      <c r="B1351" t="s">
        <v>3362</v>
      </c>
      <c r="C1351" t="s">
        <v>2170</v>
      </c>
      <c r="D1351" t="s">
        <v>2171</v>
      </c>
      <c r="E1351" s="218" t="s">
        <v>27568</v>
      </c>
    </row>
    <row r="1352" spans="1:5" ht="14.25">
      <c r="A1352" s="226">
        <v>2574</v>
      </c>
      <c r="B1352" t="s">
        <v>3363</v>
      </c>
      <c r="C1352" t="s">
        <v>2170</v>
      </c>
      <c r="D1352" t="s">
        <v>2171</v>
      </c>
      <c r="E1352" s="218" t="s">
        <v>27569</v>
      </c>
    </row>
    <row r="1353" spans="1:5" ht="14.25">
      <c r="A1353" s="226">
        <v>2578</v>
      </c>
      <c r="B1353" t="s">
        <v>3364</v>
      </c>
      <c r="C1353" t="s">
        <v>2170</v>
      </c>
      <c r="D1353" t="s">
        <v>2171</v>
      </c>
      <c r="E1353" s="218" t="s">
        <v>27570</v>
      </c>
    </row>
    <row r="1354" spans="1:5" ht="14.25">
      <c r="A1354" s="226">
        <v>2585</v>
      </c>
      <c r="B1354" t="s">
        <v>3365</v>
      </c>
      <c r="C1354" t="s">
        <v>2170</v>
      </c>
      <c r="D1354" t="s">
        <v>2171</v>
      </c>
      <c r="E1354" s="218" t="s">
        <v>27571</v>
      </c>
    </row>
    <row r="1355" spans="1:5" ht="14.25">
      <c r="A1355" s="226">
        <v>12008</v>
      </c>
      <c r="B1355" t="s">
        <v>3366</v>
      </c>
      <c r="C1355" t="s">
        <v>2170</v>
      </c>
      <c r="D1355" t="s">
        <v>2171</v>
      </c>
      <c r="E1355" s="218" t="s">
        <v>27572</v>
      </c>
    </row>
    <row r="1356" spans="1:5" ht="14.25">
      <c r="A1356" s="226">
        <v>2582</v>
      </c>
      <c r="B1356" t="s">
        <v>3367</v>
      </c>
      <c r="C1356" t="s">
        <v>2170</v>
      </c>
      <c r="D1356" t="s">
        <v>2171</v>
      </c>
      <c r="E1356" s="218" t="s">
        <v>27573</v>
      </c>
    </row>
    <row r="1357" spans="1:5" ht="14.25">
      <c r="A1357" s="226">
        <v>2597</v>
      </c>
      <c r="B1357" t="s">
        <v>3368</v>
      </c>
      <c r="C1357" t="s">
        <v>2170</v>
      </c>
      <c r="D1357" t="s">
        <v>2171</v>
      </c>
      <c r="E1357" s="218" t="s">
        <v>27574</v>
      </c>
    </row>
    <row r="1358" spans="1:5" ht="14.25">
      <c r="A1358" s="226">
        <v>2579</v>
      </c>
      <c r="B1358" t="s">
        <v>3369</v>
      </c>
      <c r="C1358" t="s">
        <v>2170</v>
      </c>
      <c r="D1358" t="s">
        <v>2171</v>
      </c>
      <c r="E1358" s="218" t="s">
        <v>27575</v>
      </c>
    </row>
    <row r="1359" spans="1:5" ht="14.25">
      <c r="A1359" s="226">
        <v>2581</v>
      </c>
      <c r="B1359" t="s">
        <v>3370</v>
      </c>
      <c r="C1359" t="s">
        <v>2170</v>
      </c>
      <c r="D1359" t="s">
        <v>2171</v>
      </c>
      <c r="E1359" s="218" t="s">
        <v>27576</v>
      </c>
    </row>
    <row r="1360" spans="1:5" ht="14.25">
      <c r="A1360" s="226">
        <v>2596</v>
      </c>
      <c r="B1360" t="s">
        <v>3371</v>
      </c>
      <c r="C1360" t="s">
        <v>2170</v>
      </c>
      <c r="D1360" t="s">
        <v>2171</v>
      </c>
      <c r="E1360" s="218" t="s">
        <v>27577</v>
      </c>
    </row>
    <row r="1361" spans="1:5" ht="14.25">
      <c r="A1361" s="226">
        <v>2580</v>
      </c>
      <c r="B1361" t="s">
        <v>3372</v>
      </c>
      <c r="C1361" t="s">
        <v>2170</v>
      </c>
      <c r="D1361" t="s">
        <v>2171</v>
      </c>
      <c r="E1361" s="218" t="s">
        <v>27578</v>
      </c>
    </row>
    <row r="1362" spans="1:5" ht="14.25">
      <c r="A1362" s="226">
        <v>2583</v>
      </c>
      <c r="B1362" t="s">
        <v>3373</v>
      </c>
      <c r="C1362" t="s">
        <v>2170</v>
      </c>
      <c r="D1362" t="s">
        <v>2171</v>
      </c>
      <c r="E1362" s="218" t="s">
        <v>27579</v>
      </c>
    </row>
    <row r="1363" spans="1:5" ht="14.25">
      <c r="A1363" s="226">
        <v>2584</v>
      </c>
      <c r="B1363" t="s">
        <v>3374</v>
      </c>
      <c r="C1363" t="s">
        <v>2170</v>
      </c>
      <c r="D1363" t="s">
        <v>2171</v>
      </c>
      <c r="E1363" s="218" t="s">
        <v>27580</v>
      </c>
    </row>
    <row r="1364" spans="1:5" ht="14.25">
      <c r="A1364" s="226">
        <v>12010</v>
      </c>
      <c r="B1364" t="s">
        <v>3375</v>
      </c>
      <c r="C1364" t="s">
        <v>2170</v>
      </c>
      <c r="D1364" t="s">
        <v>2171</v>
      </c>
      <c r="E1364" s="218" t="s">
        <v>27581</v>
      </c>
    </row>
    <row r="1365" spans="1:5" ht="14.25">
      <c r="A1365" s="226">
        <v>39329</v>
      </c>
      <c r="B1365" t="s">
        <v>3376</v>
      </c>
      <c r="C1365" t="s">
        <v>2170</v>
      </c>
      <c r="D1365" t="s">
        <v>2171</v>
      </c>
      <c r="E1365" s="218" t="s">
        <v>27582</v>
      </c>
    </row>
    <row r="1366" spans="1:5" ht="14.25">
      <c r="A1366" s="226">
        <v>39330</v>
      </c>
      <c r="B1366" t="s">
        <v>3377</v>
      </c>
      <c r="C1366" t="s">
        <v>2170</v>
      </c>
      <c r="D1366" t="s">
        <v>2171</v>
      </c>
      <c r="E1366" s="218" t="s">
        <v>27583</v>
      </c>
    </row>
    <row r="1367" spans="1:5" ht="14.25">
      <c r="A1367" s="226">
        <v>39332</v>
      </c>
      <c r="B1367" t="s">
        <v>3378</v>
      </c>
      <c r="C1367" t="s">
        <v>2170</v>
      </c>
      <c r="D1367" t="s">
        <v>2171</v>
      </c>
      <c r="E1367" s="218" t="s">
        <v>27584</v>
      </c>
    </row>
    <row r="1368" spans="1:5" ht="14.25">
      <c r="A1368" s="226">
        <v>39331</v>
      </c>
      <c r="B1368" t="s">
        <v>3379</v>
      </c>
      <c r="C1368" t="s">
        <v>2170</v>
      </c>
      <c r="D1368" t="s">
        <v>2171</v>
      </c>
      <c r="E1368" s="218" t="s">
        <v>27585</v>
      </c>
    </row>
    <row r="1369" spans="1:5" ht="14.25">
      <c r="A1369" s="226">
        <v>39333</v>
      </c>
      <c r="B1369" t="s">
        <v>3380</v>
      </c>
      <c r="C1369" t="s">
        <v>2170</v>
      </c>
      <c r="D1369" t="s">
        <v>2171</v>
      </c>
      <c r="E1369" s="218" t="s">
        <v>27586</v>
      </c>
    </row>
    <row r="1370" spans="1:5" ht="14.25">
      <c r="A1370" s="226">
        <v>39335</v>
      </c>
      <c r="B1370" t="s">
        <v>3381</v>
      </c>
      <c r="C1370" t="s">
        <v>2170</v>
      </c>
      <c r="D1370" t="s">
        <v>2171</v>
      </c>
      <c r="E1370" s="218" t="s">
        <v>27587</v>
      </c>
    </row>
    <row r="1371" spans="1:5" ht="14.25">
      <c r="A1371" s="226">
        <v>39334</v>
      </c>
      <c r="B1371" t="s">
        <v>3382</v>
      </c>
      <c r="C1371" t="s">
        <v>2170</v>
      </c>
      <c r="D1371" t="s">
        <v>2171</v>
      </c>
      <c r="E1371" s="218" t="s">
        <v>27588</v>
      </c>
    </row>
    <row r="1372" spans="1:5" ht="14.25">
      <c r="A1372" s="226">
        <v>12016</v>
      </c>
      <c r="B1372" t="s">
        <v>3383</v>
      </c>
      <c r="C1372" t="s">
        <v>2170</v>
      </c>
      <c r="D1372" t="s">
        <v>2171</v>
      </c>
      <c r="E1372" s="218" t="s">
        <v>27589</v>
      </c>
    </row>
    <row r="1373" spans="1:5" ht="14.25">
      <c r="A1373" s="226">
        <v>12015</v>
      </c>
      <c r="B1373" t="s">
        <v>3384</v>
      </c>
      <c r="C1373" t="s">
        <v>2170</v>
      </c>
      <c r="D1373" t="s">
        <v>2171</v>
      </c>
      <c r="E1373" s="218" t="s">
        <v>27590</v>
      </c>
    </row>
    <row r="1374" spans="1:5" ht="14.25">
      <c r="A1374" s="226">
        <v>12020</v>
      </c>
      <c r="B1374" t="s">
        <v>3385</v>
      </c>
      <c r="C1374" t="s">
        <v>2170</v>
      </c>
      <c r="D1374" t="s">
        <v>2171</v>
      </c>
      <c r="E1374" s="218" t="s">
        <v>27589</v>
      </c>
    </row>
    <row r="1375" spans="1:5" ht="14.25">
      <c r="A1375" s="226">
        <v>12019</v>
      </c>
      <c r="B1375" t="s">
        <v>3386</v>
      </c>
      <c r="C1375" t="s">
        <v>2170</v>
      </c>
      <c r="D1375" t="s">
        <v>2171</v>
      </c>
      <c r="E1375" s="218" t="s">
        <v>27590</v>
      </c>
    </row>
    <row r="1376" spans="1:5" ht="14.25">
      <c r="A1376" s="226">
        <v>39336</v>
      </c>
      <c r="B1376" t="s">
        <v>3387</v>
      </c>
      <c r="C1376" t="s">
        <v>2170</v>
      </c>
      <c r="D1376" t="s">
        <v>2171</v>
      </c>
      <c r="E1376" s="218" t="s">
        <v>27583</v>
      </c>
    </row>
    <row r="1377" spans="1:5" ht="14.25">
      <c r="A1377" s="226">
        <v>39338</v>
      </c>
      <c r="B1377" t="s">
        <v>3388</v>
      </c>
      <c r="C1377" t="s">
        <v>2170</v>
      </c>
      <c r="D1377" t="s">
        <v>2171</v>
      </c>
      <c r="E1377" s="218" t="s">
        <v>27584</v>
      </c>
    </row>
    <row r="1378" spans="1:5" ht="14.25">
      <c r="A1378" s="226">
        <v>39337</v>
      </c>
      <c r="B1378" t="s">
        <v>3389</v>
      </c>
      <c r="C1378" t="s">
        <v>2170</v>
      </c>
      <c r="D1378" t="s">
        <v>2171</v>
      </c>
      <c r="E1378" s="218" t="s">
        <v>27585</v>
      </c>
    </row>
    <row r="1379" spans="1:5" ht="14.25">
      <c r="A1379" s="226">
        <v>39341</v>
      </c>
      <c r="B1379" t="s">
        <v>3390</v>
      </c>
      <c r="C1379" t="s">
        <v>2170</v>
      </c>
      <c r="D1379" t="s">
        <v>2171</v>
      </c>
      <c r="E1379" s="218" t="s">
        <v>27591</v>
      </c>
    </row>
    <row r="1380" spans="1:5" ht="14.25">
      <c r="A1380" s="226">
        <v>39340</v>
      </c>
      <c r="B1380" t="s">
        <v>3391</v>
      </c>
      <c r="C1380" t="s">
        <v>2170</v>
      </c>
      <c r="D1380" t="s">
        <v>2171</v>
      </c>
      <c r="E1380" s="218" t="s">
        <v>26418</v>
      </c>
    </row>
    <row r="1381" spans="1:5" ht="14.25">
      <c r="A1381" s="226">
        <v>12025</v>
      </c>
      <c r="B1381" t="s">
        <v>3392</v>
      </c>
      <c r="C1381" t="s">
        <v>2170</v>
      </c>
      <c r="D1381" t="s">
        <v>2171</v>
      </c>
      <c r="E1381" s="218" t="s">
        <v>27592</v>
      </c>
    </row>
    <row r="1382" spans="1:5" ht="14.25">
      <c r="A1382" s="226">
        <v>39342</v>
      </c>
      <c r="B1382" t="s">
        <v>3393</v>
      </c>
      <c r="C1382" t="s">
        <v>2170</v>
      </c>
      <c r="D1382" t="s">
        <v>2171</v>
      </c>
      <c r="E1382" s="218" t="s">
        <v>27591</v>
      </c>
    </row>
    <row r="1383" spans="1:5" ht="14.25">
      <c r="A1383" s="226">
        <v>39343</v>
      </c>
      <c r="B1383" t="s">
        <v>3394</v>
      </c>
      <c r="C1383" t="s">
        <v>2170</v>
      </c>
      <c r="D1383" t="s">
        <v>2171</v>
      </c>
      <c r="E1383" s="218" t="s">
        <v>27593</v>
      </c>
    </row>
    <row r="1384" spans="1:5" ht="14.25">
      <c r="A1384" s="226">
        <v>39345</v>
      </c>
      <c r="B1384" t="s">
        <v>3395</v>
      </c>
      <c r="C1384" t="s">
        <v>2170</v>
      </c>
      <c r="D1384" t="s">
        <v>2171</v>
      </c>
      <c r="E1384" s="218" t="s">
        <v>27594</v>
      </c>
    </row>
    <row r="1385" spans="1:5" ht="14.25">
      <c r="A1385" s="226">
        <v>39344</v>
      </c>
      <c r="B1385" t="s">
        <v>3396</v>
      </c>
      <c r="C1385" t="s">
        <v>2170</v>
      </c>
      <c r="D1385" t="s">
        <v>2171</v>
      </c>
      <c r="E1385" s="218" t="s">
        <v>26530</v>
      </c>
    </row>
    <row r="1386" spans="1:5" ht="14.25">
      <c r="A1386" s="226">
        <v>12623</v>
      </c>
      <c r="B1386" t="s">
        <v>3397</v>
      </c>
      <c r="C1386" t="s">
        <v>2181</v>
      </c>
      <c r="D1386" t="s">
        <v>2173</v>
      </c>
      <c r="E1386" s="218" t="s">
        <v>27595</v>
      </c>
    </row>
    <row r="1387" spans="1:5" ht="14.25">
      <c r="A1387" s="226">
        <v>34498</v>
      </c>
      <c r="B1387" t="s">
        <v>3398</v>
      </c>
      <c r="C1387" t="s">
        <v>2170</v>
      </c>
      <c r="D1387" t="s">
        <v>2171</v>
      </c>
      <c r="E1387" s="218" t="s">
        <v>27596</v>
      </c>
    </row>
    <row r="1388" spans="1:5" ht="14.25">
      <c r="A1388" s="226">
        <v>13244</v>
      </c>
      <c r="B1388" t="s">
        <v>3399</v>
      </c>
      <c r="C1388" t="s">
        <v>2170</v>
      </c>
      <c r="D1388" t="s">
        <v>2177</v>
      </c>
      <c r="E1388" s="218" t="s">
        <v>27597</v>
      </c>
    </row>
    <row r="1389" spans="1:5" ht="14.25">
      <c r="A1389" s="226">
        <v>38998</v>
      </c>
      <c r="B1389" t="s">
        <v>3400</v>
      </c>
      <c r="C1389" t="s">
        <v>2170</v>
      </c>
      <c r="D1389" t="s">
        <v>2173</v>
      </c>
      <c r="E1389" s="218" t="s">
        <v>27598</v>
      </c>
    </row>
    <row r="1390" spans="1:5" ht="14.25">
      <c r="A1390" s="226">
        <v>38999</v>
      </c>
      <c r="B1390" t="s">
        <v>3401</v>
      </c>
      <c r="C1390" t="s">
        <v>2170</v>
      </c>
      <c r="D1390" t="s">
        <v>2173</v>
      </c>
      <c r="E1390" s="218" t="s">
        <v>27599</v>
      </c>
    </row>
    <row r="1391" spans="1:5" ht="14.25">
      <c r="A1391" s="226">
        <v>38996</v>
      </c>
      <c r="B1391" t="s">
        <v>3402</v>
      </c>
      <c r="C1391" t="s">
        <v>2170</v>
      </c>
      <c r="D1391" t="s">
        <v>2173</v>
      </c>
      <c r="E1391" s="218" t="s">
        <v>27600</v>
      </c>
    </row>
    <row r="1392" spans="1:5" ht="14.25">
      <c r="A1392" s="226">
        <v>38997</v>
      </c>
      <c r="B1392" t="s">
        <v>3403</v>
      </c>
      <c r="C1392" t="s">
        <v>2170</v>
      </c>
      <c r="D1392" t="s">
        <v>2173</v>
      </c>
      <c r="E1392" s="218" t="s">
        <v>27601</v>
      </c>
    </row>
    <row r="1393" spans="1:5" ht="14.25">
      <c r="A1393" s="226">
        <v>39862</v>
      </c>
      <c r="B1393" t="s">
        <v>3404</v>
      </c>
      <c r="C1393" t="s">
        <v>2170</v>
      </c>
      <c r="D1393" t="s">
        <v>2173</v>
      </c>
      <c r="E1393" s="218" t="s">
        <v>27602</v>
      </c>
    </row>
    <row r="1394" spans="1:5" ht="14.25">
      <c r="A1394" s="226">
        <v>39863</v>
      </c>
      <c r="B1394" t="s">
        <v>3405</v>
      </c>
      <c r="C1394" t="s">
        <v>2170</v>
      </c>
      <c r="D1394" t="s">
        <v>2173</v>
      </c>
      <c r="E1394" s="218" t="s">
        <v>26750</v>
      </c>
    </row>
    <row r="1395" spans="1:5" ht="14.25">
      <c r="A1395" s="226">
        <v>39864</v>
      </c>
      <c r="B1395" t="s">
        <v>3406</v>
      </c>
      <c r="C1395" t="s">
        <v>2170</v>
      </c>
      <c r="D1395" t="s">
        <v>2173</v>
      </c>
      <c r="E1395" s="218" t="s">
        <v>27603</v>
      </c>
    </row>
    <row r="1396" spans="1:5" ht="14.25">
      <c r="A1396" s="226">
        <v>39865</v>
      </c>
      <c r="B1396" t="s">
        <v>3407</v>
      </c>
      <c r="C1396" t="s">
        <v>2170</v>
      </c>
      <c r="D1396" t="s">
        <v>2173</v>
      </c>
      <c r="E1396" s="218" t="s">
        <v>27604</v>
      </c>
    </row>
    <row r="1397" spans="1:5" ht="14.25">
      <c r="A1397" s="226">
        <v>2517</v>
      </c>
      <c r="B1397" t="s">
        <v>3408</v>
      </c>
      <c r="C1397" t="s">
        <v>2170</v>
      </c>
      <c r="D1397" t="s">
        <v>2171</v>
      </c>
      <c r="E1397" s="218" t="s">
        <v>27605</v>
      </c>
    </row>
    <row r="1398" spans="1:5" ht="14.25">
      <c r="A1398" s="226">
        <v>2522</v>
      </c>
      <c r="B1398" t="s">
        <v>3409</v>
      </c>
      <c r="C1398" t="s">
        <v>2170</v>
      </c>
      <c r="D1398" t="s">
        <v>2171</v>
      </c>
      <c r="E1398" s="218" t="s">
        <v>27606</v>
      </c>
    </row>
    <row r="1399" spans="1:5" ht="14.25">
      <c r="A1399" s="226">
        <v>2548</v>
      </c>
      <c r="B1399" t="s">
        <v>3410</v>
      </c>
      <c r="C1399" t="s">
        <v>2170</v>
      </c>
      <c r="D1399" t="s">
        <v>2171</v>
      </c>
      <c r="E1399" s="218" t="s">
        <v>27607</v>
      </c>
    </row>
    <row r="1400" spans="1:5" ht="14.25">
      <c r="A1400" s="226">
        <v>2516</v>
      </c>
      <c r="B1400" t="s">
        <v>3411</v>
      </c>
      <c r="C1400" t="s">
        <v>2170</v>
      </c>
      <c r="D1400" t="s">
        <v>2171</v>
      </c>
      <c r="E1400" s="218" t="s">
        <v>27608</v>
      </c>
    </row>
    <row r="1401" spans="1:5" ht="14.25">
      <c r="A1401" s="226">
        <v>2518</v>
      </c>
      <c r="B1401" t="s">
        <v>3412</v>
      </c>
      <c r="C1401" t="s">
        <v>2170</v>
      </c>
      <c r="D1401" t="s">
        <v>2171</v>
      </c>
      <c r="E1401" s="218" t="s">
        <v>27609</v>
      </c>
    </row>
    <row r="1402" spans="1:5" ht="14.25">
      <c r="A1402" s="226">
        <v>2521</v>
      </c>
      <c r="B1402" t="s">
        <v>3413</v>
      </c>
      <c r="C1402" t="s">
        <v>2170</v>
      </c>
      <c r="D1402" t="s">
        <v>2171</v>
      </c>
      <c r="E1402" s="218" t="s">
        <v>27610</v>
      </c>
    </row>
    <row r="1403" spans="1:5" ht="14.25">
      <c r="A1403" s="226">
        <v>2515</v>
      </c>
      <c r="B1403" t="s">
        <v>3414</v>
      </c>
      <c r="C1403" t="s">
        <v>2170</v>
      </c>
      <c r="D1403" t="s">
        <v>2171</v>
      </c>
      <c r="E1403" s="218" t="s">
        <v>27611</v>
      </c>
    </row>
    <row r="1404" spans="1:5" ht="14.25">
      <c r="A1404" s="226">
        <v>2519</v>
      </c>
      <c r="B1404" t="s">
        <v>3415</v>
      </c>
      <c r="C1404" t="s">
        <v>2170</v>
      </c>
      <c r="D1404" t="s">
        <v>2171</v>
      </c>
      <c r="E1404" s="218" t="s">
        <v>27612</v>
      </c>
    </row>
    <row r="1405" spans="1:5" ht="14.25">
      <c r="A1405" s="226">
        <v>2520</v>
      </c>
      <c r="B1405" t="s">
        <v>3416</v>
      </c>
      <c r="C1405" t="s">
        <v>2170</v>
      </c>
      <c r="D1405" t="s">
        <v>2171</v>
      </c>
      <c r="E1405" s="218" t="s">
        <v>27613</v>
      </c>
    </row>
    <row r="1406" spans="1:5" ht="14.25">
      <c r="A1406" s="226">
        <v>1602</v>
      </c>
      <c r="B1406" t="s">
        <v>3417</v>
      </c>
      <c r="C1406" t="s">
        <v>2170</v>
      </c>
      <c r="D1406" t="s">
        <v>2171</v>
      </c>
      <c r="E1406" s="218" t="s">
        <v>27614</v>
      </c>
    </row>
    <row r="1407" spans="1:5" ht="14.25">
      <c r="A1407" s="226">
        <v>1601</v>
      </c>
      <c r="B1407" t="s">
        <v>3418</v>
      </c>
      <c r="C1407" t="s">
        <v>2170</v>
      </c>
      <c r="D1407" t="s">
        <v>2171</v>
      </c>
      <c r="E1407" s="218" t="s">
        <v>27615</v>
      </c>
    </row>
    <row r="1408" spans="1:5" ht="14.25">
      <c r="A1408" s="226">
        <v>1598</v>
      </c>
      <c r="B1408" t="s">
        <v>3419</v>
      </c>
      <c r="C1408" t="s">
        <v>2170</v>
      </c>
      <c r="D1408" t="s">
        <v>2171</v>
      </c>
      <c r="E1408" s="218" t="s">
        <v>27616</v>
      </c>
    </row>
    <row r="1409" spans="1:5" ht="14.25">
      <c r="A1409" s="226">
        <v>1600</v>
      </c>
      <c r="B1409" t="s">
        <v>3420</v>
      </c>
      <c r="C1409" t="s">
        <v>2170</v>
      </c>
      <c r="D1409" t="s">
        <v>2171</v>
      </c>
      <c r="E1409" s="218" t="s">
        <v>27617</v>
      </c>
    </row>
    <row r="1410" spans="1:5" ht="14.25">
      <c r="A1410" s="226">
        <v>1603</v>
      </c>
      <c r="B1410" t="s">
        <v>3421</v>
      </c>
      <c r="C1410" t="s">
        <v>2170</v>
      </c>
      <c r="D1410" t="s">
        <v>2171</v>
      </c>
      <c r="E1410" s="218" t="s">
        <v>27618</v>
      </c>
    </row>
    <row r="1411" spans="1:5" ht="14.25">
      <c r="A1411" s="226">
        <v>1599</v>
      </c>
      <c r="B1411" t="s">
        <v>3422</v>
      </c>
      <c r="C1411" t="s">
        <v>2170</v>
      </c>
      <c r="D1411" t="s">
        <v>2171</v>
      </c>
      <c r="E1411" s="218" t="s">
        <v>27619</v>
      </c>
    </row>
    <row r="1412" spans="1:5" ht="14.25">
      <c r="A1412" s="226">
        <v>1597</v>
      </c>
      <c r="B1412" t="s">
        <v>3423</v>
      </c>
      <c r="C1412" t="s">
        <v>2170</v>
      </c>
      <c r="D1412" t="s">
        <v>2171</v>
      </c>
      <c r="E1412" s="218" t="s">
        <v>27001</v>
      </c>
    </row>
    <row r="1413" spans="1:5" ht="14.25">
      <c r="A1413" s="226">
        <v>39600</v>
      </c>
      <c r="B1413" t="s">
        <v>3424</v>
      </c>
      <c r="C1413" t="s">
        <v>2170</v>
      </c>
      <c r="D1413" t="s">
        <v>2171</v>
      </c>
      <c r="E1413" s="218" t="s">
        <v>27620</v>
      </c>
    </row>
    <row r="1414" spans="1:5" ht="14.25">
      <c r="A1414" s="226">
        <v>39601</v>
      </c>
      <c r="B1414" t="s">
        <v>3425</v>
      </c>
      <c r="C1414" t="s">
        <v>2170</v>
      </c>
      <c r="D1414" t="s">
        <v>2171</v>
      </c>
      <c r="E1414" s="218" t="s">
        <v>27621</v>
      </c>
    </row>
    <row r="1415" spans="1:5" ht="14.25">
      <c r="A1415" s="226">
        <v>39602</v>
      </c>
      <c r="B1415" t="s">
        <v>3426</v>
      </c>
      <c r="C1415" t="s">
        <v>2170</v>
      </c>
      <c r="D1415" t="s">
        <v>2171</v>
      </c>
      <c r="E1415" s="218" t="s">
        <v>26552</v>
      </c>
    </row>
    <row r="1416" spans="1:5" ht="14.25">
      <c r="A1416" s="226">
        <v>39603</v>
      </c>
      <c r="B1416" t="s">
        <v>3427</v>
      </c>
      <c r="C1416" t="s">
        <v>2170</v>
      </c>
      <c r="D1416" t="s">
        <v>2171</v>
      </c>
      <c r="E1416" s="218" t="s">
        <v>27622</v>
      </c>
    </row>
    <row r="1417" spans="1:5" ht="14.25">
      <c r="A1417" s="226">
        <v>11821</v>
      </c>
      <c r="B1417" t="s">
        <v>3428</v>
      </c>
      <c r="C1417" t="s">
        <v>2170</v>
      </c>
      <c r="D1417" t="s">
        <v>2171</v>
      </c>
      <c r="E1417" s="218" t="s">
        <v>27623</v>
      </c>
    </row>
    <row r="1418" spans="1:5" ht="14.25">
      <c r="A1418" s="226">
        <v>1562</v>
      </c>
      <c r="B1418" t="s">
        <v>3429</v>
      </c>
      <c r="C1418" t="s">
        <v>2170</v>
      </c>
      <c r="D1418" t="s">
        <v>2171</v>
      </c>
      <c r="E1418" s="218" t="s">
        <v>27624</v>
      </c>
    </row>
    <row r="1419" spans="1:5" ht="14.25">
      <c r="A1419" s="226">
        <v>1563</v>
      </c>
      <c r="B1419" t="s">
        <v>3430</v>
      </c>
      <c r="C1419" t="s">
        <v>2170</v>
      </c>
      <c r="D1419" t="s">
        <v>2171</v>
      </c>
      <c r="E1419" s="218" t="s">
        <v>27625</v>
      </c>
    </row>
    <row r="1420" spans="1:5" ht="14.25">
      <c r="A1420" s="226">
        <v>11856</v>
      </c>
      <c r="B1420" t="s">
        <v>3431</v>
      </c>
      <c r="C1420" t="s">
        <v>2170</v>
      </c>
      <c r="D1420" t="s">
        <v>2177</v>
      </c>
      <c r="E1420" s="218" t="s">
        <v>27334</v>
      </c>
    </row>
    <row r="1421" spans="1:5" ht="14.25">
      <c r="A1421" s="226">
        <v>11857</v>
      </c>
      <c r="B1421" t="s">
        <v>3432</v>
      </c>
      <c r="C1421" t="s">
        <v>2170</v>
      </c>
      <c r="D1421" t="s">
        <v>2171</v>
      </c>
      <c r="E1421" s="218" t="s">
        <v>27626</v>
      </c>
    </row>
    <row r="1422" spans="1:5" ht="14.25">
      <c r="A1422" s="226">
        <v>11858</v>
      </c>
      <c r="B1422" t="s">
        <v>3433</v>
      </c>
      <c r="C1422" t="s">
        <v>2170</v>
      </c>
      <c r="D1422" t="s">
        <v>2171</v>
      </c>
      <c r="E1422" s="218" t="s">
        <v>27627</v>
      </c>
    </row>
    <row r="1423" spans="1:5" ht="14.25">
      <c r="A1423" s="226">
        <v>1539</v>
      </c>
      <c r="B1423" t="s">
        <v>3434</v>
      </c>
      <c r="C1423" t="s">
        <v>2170</v>
      </c>
      <c r="D1423" t="s">
        <v>2171</v>
      </c>
      <c r="E1423" s="218" t="s">
        <v>27628</v>
      </c>
    </row>
    <row r="1424" spans="1:5" ht="14.25">
      <c r="A1424" s="226">
        <v>11859</v>
      </c>
      <c r="B1424" t="s">
        <v>3435</v>
      </c>
      <c r="C1424" t="s">
        <v>2170</v>
      </c>
      <c r="D1424" t="s">
        <v>2171</v>
      </c>
      <c r="E1424" s="218" t="s">
        <v>27629</v>
      </c>
    </row>
    <row r="1425" spans="1:5" ht="14.25">
      <c r="A1425" s="226">
        <v>1550</v>
      </c>
      <c r="B1425" t="s">
        <v>3436</v>
      </c>
      <c r="C1425" t="s">
        <v>2170</v>
      </c>
      <c r="D1425" t="s">
        <v>2171</v>
      </c>
      <c r="E1425" s="218" t="s">
        <v>27630</v>
      </c>
    </row>
    <row r="1426" spans="1:5" ht="14.25">
      <c r="A1426" s="226">
        <v>11854</v>
      </c>
      <c r="B1426" t="s">
        <v>3437</v>
      </c>
      <c r="C1426" t="s">
        <v>2170</v>
      </c>
      <c r="D1426" t="s">
        <v>2171</v>
      </c>
      <c r="E1426" s="218" t="s">
        <v>27631</v>
      </c>
    </row>
    <row r="1427" spans="1:5" ht="14.25">
      <c r="A1427" s="226">
        <v>11862</v>
      </c>
      <c r="B1427" t="s">
        <v>3438</v>
      </c>
      <c r="C1427" t="s">
        <v>2170</v>
      </c>
      <c r="D1427" t="s">
        <v>2171</v>
      </c>
      <c r="E1427" s="218" t="s">
        <v>27632</v>
      </c>
    </row>
    <row r="1428" spans="1:5" ht="14.25">
      <c r="A1428" s="226">
        <v>11863</v>
      </c>
      <c r="B1428" t="s">
        <v>3439</v>
      </c>
      <c r="C1428" t="s">
        <v>2170</v>
      </c>
      <c r="D1428" t="s">
        <v>2171</v>
      </c>
      <c r="E1428" s="218" t="s">
        <v>27633</v>
      </c>
    </row>
    <row r="1429" spans="1:5" ht="14.25">
      <c r="A1429" s="226">
        <v>11855</v>
      </c>
      <c r="B1429" t="s">
        <v>3440</v>
      </c>
      <c r="C1429" t="s">
        <v>2170</v>
      </c>
      <c r="D1429" t="s">
        <v>2171</v>
      </c>
      <c r="E1429" s="218" t="s">
        <v>26891</v>
      </c>
    </row>
    <row r="1430" spans="1:5" ht="14.25">
      <c r="A1430" s="226">
        <v>11864</v>
      </c>
      <c r="B1430" t="s">
        <v>3441</v>
      </c>
      <c r="C1430" t="s">
        <v>2170</v>
      </c>
      <c r="D1430" t="s">
        <v>2171</v>
      </c>
      <c r="E1430" s="218" t="s">
        <v>27634</v>
      </c>
    </row>
    <row r="1431" spans="1:5" ht="14.25">
      <c r="A1431" s="226">
        <v>2527</v>
      </c>
      <c r="B1431" t="s">
        <v>3442</v>
      </c>
      <c r="C1431" t="s">
        <v>2170</v>
      </c>
      <c r="D1431" t="s">
        <v>2171</v>
      </c>
      <c r="E1431" s="218" t="s">
        <v>27635</v>
      </c>
    </row>
    <row r="1432" spans="1:5" ht="14.25">
      <c r="A1432" s="226">
        <v>2526</v>
      </c>
      <c r="B1432" t="s">
        <v>3443</v>
      </c>
      <c r="C1432" t="s">
        <v>2170</v>
      </c>
      <c r="D1432" t="s">
        <v>2171</v>
      </c>
      <c r="E1432" s="218" t="s">
        <v>27636</v>
      </c>
    </row>
    <row r="1433" spans="1:5" ht="14.25">
      <c r="A1433" s="226">
        <v>2487</v>
      </c>
      <c r="B1433" t="s">
        <v>3444</v>
      </c>
      <c r="C1433" t="s">
        <v>2170</v>
      </c>
      <c r="D1433" t="s">
        <v>2171</v>
      </c>
      <c r="E1433" s="218" t="s">
        <v>26377</v>
      </c>
    </row>
    <row r="1434" spans="1:5" ht="14.25">
      <c r="A1434" s="226">
        <v>2483</v>
      </c>
      <c r="B1434" t="s">
        <v>3445</v>
      </c>
      <c r="C1434" t="s">
        <v>2170</v>
      </c>
      <c r="D1434" t="s">
        <v>2171</v>
      </c>
      <c r="E1434" s="218" t="s">
        <v>27337</v>
      </c>
    </row>
    <row r="1435" spans="1:5" ht="14.25">
      <c r="A1435" s="226">
        <v>2528</v>
      </c>
      <c r="B1435" t="s">
        <v>3446</v>
      </c>
      <c r="C1435" t="s">
        <v>2170</v>
      </c>
      <c r="D1435" t="s">
        <v>2171</v>
      </c>
      <c r="E1435" s="218" t="s">
        <v>27637</v>
      </c>
    </row>
    <row r="1436" spans="1:5" ht="14.25">
      <c r="A1436" s="226">
        <v>2489</v>
      </c>
      <c r="B1436" t="s">
        <v>3447</v>
      </c>
      <c r="C1436" t="s">
        <v>2170</v>
      </c>
      <c r="D1436" t="s">
        <v>2171</v>
      </c>
      <c r="E1436" s="218" t="s">
        <v>27638</v>
      </c>
    </row>
    <row r="1437" spans="1:5" ht="14.25">
      <c r="A1437" s="226">
        <v>2488</v>
      </c>
      <c r="B1437" t="s">
        <v>3448</v>
      </c>
      <c r="C1437" t="s">
        <v>2170</v>
      </c>
      <c r="D1437" t="s">
        <v>2171</v>
      </c>
      <c r="E1437" s="218" t="s">
        <v>27347</v>
      </c>
    </row>
    <row r="1438" spans="1:5" ht="14.25">
      <c r="A1438" s="226">
        <v>2484</v>
      </c>
      <c r="B1438" t="s">
        <v>3449</v>
      </c>
      <c r="C1438" t="s">
        <v>2170</v>
      </c>
      <c r="D1438" t="s">
        <v>2171</v>
      </c>
      <c r="E1438" s="218" t="s">
        <v>27639</v>
      </c>
    </row>
    <row r="1439" spans="1:5" ht="14.25">
      <c r="A1439" s="226">
        <v>2485</v>
      </c>
      <c r="B1439" t="s">
        <v>3450</v>
      </c>
      <c r="C1439" t="s">
        <v>2170</v>
      </c>
      <c r="D1439" t="s">
        <v>2171</v>
      </c>
      <c r="E1439" s="218" t="s">
        <v>27640</v>
      </c>
    </row>
    <row r="1440" spans="1:5" ht="14.25">
      <c r="A1440" s="226">
        <v>38005</v>
      </c>
      <c r="B1440" t="s">
        <v>3451</v>
      </c>
      <c r="C1440" t="s">
        <v>2170</v>
      </c>
      <c r="D1440" t="s">
        <v>2171</v>
      </c>
      <c r="E1440" s="218" t="s">
        <v>27641</v>
      </c>
    </row>
    <row r="1441" spans="1:5" ht="14.25">
      <c r="A1441" s="226">
        <v>38006</v>
      </c>
      <c r="B1441" t="s">
        <v>3452</v>
      </c>
      <c r="C1441" t="s">
        <v>2170</v>
      </c>
      <c r="D1441" t="s">
        <v>2171</v>
      </c>
      <c r="E1441" s="218" t="s">
        <v>27566</v>
      </c>
    </row>
    <row r="1442" spans="1:5" ht="14.25">
      <c r="A1442" s="226">
        <v>38428</v>
      </c>
      <c r="B1442" t="s">
        <v>3453</v>
      </c>
      <c r="C1442" t="s">
        <v>2170</v>
      </c>
      <c r="D1442" t="s">
        <v>2171</v>
      </c>
      <c r="E1442" s="218" t="s">
        <v>27642</v>
      </c>
    </row>
    <row r="1443" spans="1:5" ht="14.25">
      <c r="A1443" s="226">
        <v>38007</v>
      </c>
      <c r="B1443" t="s">
        <v>3454</v>
      </c>
      <c r="C1443" t="s">
        <v>2170</v>
      </c>
      <c r="D1443" t="s">
        <v>2171</v>
      </c>
      <c r="E1443" s="218" t="s">
        <v>26888</v>
      </c>
    </row>
    <row r="1444" spans="1:5" ht="14.25">
      <c r="A1444" s="226">
        <v>38008</v>
      </c>
      <c r="B1444" t="s">
        <v>3455</v>
      </c>
      <c r="C1444" t="s">
        <v>2170</v>
      </c>
      <c r="D1444" t="s">
        <v>2171</v>
      </c>
      <c r="E1444" s="218" t="s">
        <v>27643</v>
      </c>
    </row>
    <row r="1445" spans="1:5" ht="14.25">
      <c r="A1445" s="226">
        <v>38009</v>
      </c>
      <c r="B1445" t="s">
        <v>3456</v>
      </c>
      <c r="C1445" t="s">
        <v>2170</v>
      </c>
      <c r="D1445" t="s">
        <v>2171</v>
      </c>
      <c r="E1445" s="218" t="s">
        <v>27644</v>
      </c>
    </row>
    <row r="1446" spans="1:5" ht="14.25">
      <c r="A1446" s="226">
        <v>39279</v>
      </c>
      <c r="B1446" t="s">
        <v>3457</v>
      </c>
      <c r="C1446" t="s">
        <v>2170</v>
      </c>
      <c r="D1446" t="s">
        <v>2173</v>
      </c>
      <c r="E1446" s="218" t="s">
        <v>27645</v>
      </c>
    </row>
    <row r="1447" spans="1:5" ht="14.25">
      <c r="A1447" s="226">
        <v>38845</v>
      </c>
      <c r="B1447" t="s">
        <v>3458</v>
      </c>
      <c r="C1447" t="s">
        <v>2170</v>
      </c>
      <c r="D1447" t="s">
        <v>2173</v>
      </c>
      <c r="E1447" s="218" t="s">
        <v>27646</v>
      </c>
    </row>
    <row r="1448" spans="1:5" ht="14.25">
      <c r="A1448" s="226">
        <v>39280</v>
      </c>
      <c r="B1448" t="s">
        <v>3459</v>
      </c>
      <c r="C1448" t="s">
        <v>2170</v>
      </c>
      <c r="D1448" t="s">
        <v>2173</v>
      </c>
      <c r="E1448" s="218" t="s">
        <v>27647</v>
      </c>
    </row>
    <row r="1449" spans="1:5" ht="14.25">
      <c r="A1449" s="226">
        <v>39281</v>
      </c>
      <c r="B1449" t="s">
        <v>3460</v>
      </c>
      <c r="C1449" t="s">
        <v>2170</v>
      </c>
      <c r="D1449" t="s">
        <v>2173</v>
      </c>
      <c r="E1449" s="218" t="s">
        <v>27648</v>
      </c>
    </row>
    <row r="1450" spans="1:5" ht="14.25">
      <c r="A1450" s="226">
        <v>38849</v>
      </c>
      <c r="B1450" t="s">
        <v>3461</v>
      </c>
      <c r="C1450" t="s">
        <v>2170</v>
      </c>
      <c r="D1450" t="s">
        <v>2173</v>
      </c>
      <c r="E1450" s="218" t="s">
        <v>27649</v>
      </c>
    </row>
    <row r="1451" spans="1:5" ht="14.25">
      <c r="A1451" s="226">
        <v>39282</v>
      </c>
      <c r="B1451" t="s">
        <v>3462</v>
      </c>
      <c r="C1451" t="s">
        <v>2170</v>
      </c>
      <c r="D1451" t="s">
        <v>2173</v>
      </c>
      <c r="E1451" s="218" t="s">
        <v>27650</v>
      </c>
    </row>
    <row r="1452" spans="1:5" ht="14.25">
      <c r="A1452" s="226">
        <v>38852</v>
      </c>
      <c r="B1452" t="s">
        <v>3463</v>
      </c>
      <c r="C1452" t="s">
        <v>2170</v>
      </c>
      <c r="D1452" t="s">
        <v>2173</v>
      </c>
      <c r="E1452" s="218" t="s">
        <v>27651</v>
      </c>
    </row>
    <row r="1453" spans="1:5" ht="14.25">
      <c r="A1453" s="226">
        <v>38844</v>
      </c>
      <c r="B1453" t="s">
        <v>3464</v>
      </c>
      <c r="C1453" t="s">
        <v>2170</v>
      </c>
      <c r="D1453" t="s">
        <v>2173</v>
      </c>
      <c r="E1453" s="218" t="s">
        <v>27616</v>
      </c>
    </row>
    <row r="1454" spans="1:5" ht="14.25">
      <c r="A1454" s="226">
        <v>38846</v>
      </c>
      <c r="B1454" t="s">
        <v>3465</v>
      </c>
      <c r="C1454" t="s">
        <v>2170</v>
      </c>
      <c r="D1454" t="s">
        <v>2173</v>
      </c>
      <c r="E1454" s="218" t="s">
        <v>27652</v>
      </c>
    </row>
    <row r="1455" spans="1:5" ht="14.25">
      <c r="A1455" s="226">
        <v>38847</v>
      </c>
      <c r="B1455" t="s">
        <v>3466</v>
      </c>
      <c r="C1455" t="s">
        <v>2170</v>
      </c>
      <c r="D1455" t="s">
        <v>2173</v>
      </c>
      <c r="E1455" s="218" t="s">
        <v>27653</v>
      </c>
    </row>
    <row r="1456" spans="1:5" ht="14.25">
      <c r="A1456" s="226">
        <v>38850</v>
      </c>
      <c r="B1456" t="s">
        <v>3467</v>
      </c>
      <c r="C1456" t="s">
        <v>2170</v>
      </c>
      <c r="D1456" t="s">
        <v>2173</v>
      </c>
      <c r="E1456" s="218" t="s">
        <v>27654</v>
      </c>
    </row>
    <row r="1457" spans="1:5" ht="14.25">
      <c r="A1457" s="226">
        <v>38848</v>
      </c>
      <c r="B1457" t="s">
        <v>3468</v>
      </c>
      <c r="C1457" t="s">
        <v>2170</v>
      </c>
      <c r="D1457" t="s">
        <v>2173</v>
      </c>
      <c r="E1457" s="218" t="s">
        <v>27655</v>
      </c>
    </row>
    <row r="1458" spans="1:5" ht="14.25">
      <c r="A1458" s="226">
        <v>38851</v>
      </c>
      <c r="B1458" t="s">
        <v>3469</v>
      </c>
      <c r="C1458" t="s">
        <v>2170</v>
      </c>
      <c r="D1458" t="s">
        <v>2173</v>
      </c>
      <c r="E1458" s="218" t="s">
        <v>27656</v>
      </c>
    </row>
    <row r="1459" spans="1:5" ht="14.25">
      <c r="A1459" s="226">
        <v>38860</v>
      </c>
      <c r="B1459" t="s">
        <v>3470</v>
      </c>
      <c r="C1459" t="s">
        <v>2170</v>
      </c>
      <c r="D1459" t="s">
        <v>2173</v>
      </c>
      <c r="E1459" s="218" t="s">
        <v>27657</v>
      </c>
    </row>
    <row r="1460" spans="1:5" ht="14.25">
      <c r="A1460" s="226">
        <v>38861</v>
      </c>
      <c r="B1460" t="s">
        <v>3471</v>
      </c>
      <c r="C1460" t="s">
        <v>2170</v>
      </c>
      <c r="D1460" t="s">
        <v>2173</v>
      </c>
      <c r="E1460" s="218" t="s">
        <v>27658</v>
      </c>
    </row>
    <row r="1461" spans="1:5" ht="14.25">
      <c r="A1461" s="226">
        <v>38862</v>
      </c>
      <c r="B1461" t="s">
        <v>3472</v>
      </c>
      <c r="C1461" t="s">
        <v>2170</v>
      </c>
      <c r="D1461" t="s">
        <v>2173</v>
      </c>
      <c r="E1461" s="218" t="s">
        <v>27659</v>
      </c>
    </row>
    <row r="1462" spans="1:5" ht="14.25">
      <c r="A1462" s="226">
        <v>38863</v>
      </c>
      <c r="B1462" t="s">
        <v>3473</v>
      </c>
      <c r="C1462" t="s">
        <v>2170</v>
      </c>
      <c r="D1462" t="s">
        <v>2173</v>
      </c>
      <c r="E1462" s="218" t="s">
        <v>27660</v>
      </c>
    </row>
    <row r="1463" spans="1:5" ht="14.25">
      <c r="A1463" s="226">
        <v>38865</v>
      </c>
      <c r="B1463" t="s">
        <v>3474</v>
      </c>
      <c r="C1463" t="s">
        <v>2170</v>
      </c>
      <c r="D1463" t="s">
        <v>2173</v>
      </c>
      <c r="E1463" s="218" t="s">
        <v>27661</v>
      </c>
    </row>
    <row r="1464" spans="1:5" ht="14.25">
      <c r="A1464" s="226">
        <v>38864</v>
      </c>
      <c r="B1464" t="s">
        <v>3475</v>
      </c>
      <c r="C1464" t="s">
        <v>2170</v>
      </c>
      <c r="D1464" t="s">
        <v>2173</v>
      </c>
      <c r="E1464" s="218" t="s">
        <v>27662</v>
      </c>
    </row>
    <row r="1465" spans="1:5" ht="14.25">
      <c r="A1465" s="226">
        <v>38866</v>
      </c>
      <c r="B1465" t="s">
        <v>3476</v>
      </c>
      <c r="C1465" t="s">
        <v>2170</v>
      </c>
      <c r="D1465" t="s">
        <v>2173</v>
      </c>
      <c r="E1465" s="218" t="s">
        <v>27663</v>
      </c>
    </row>
    <row r="1466" spans="1:5" ht="14.25">
      <c r="A1466" s="226">
        <v>38868</v>
      </c>
      <c r="B1466" t="s">
        <v>3477</v>
      </c>
      <c r="C1466" t="s">
        <v>2170</v>
      </c>
      <c r="D1466" t="s">
        <v>2173</v>
      </c>
      <c r="E1466" s="218" t="s">
        <v>27664</v>
      </c>
    </row>
    <row r="1467" spans="1:5" ht="14.25">
      <c r="A1467" s="226">
        <v>38853</v>
      </c>
      <c r="B1467" t="s">
        <v>3478</v>
      </c>
      <c r="C1467" t="s">
        <v>2170</v>
      </c>
      <c r="D1467" t="s">
        <v>2173</v>
      </c>
      <c r="E1467" s="218" t="s">
        <v>27665</v>
      </c>
    </row>
    <row r="1468" spans="1:5" ht="14.25">
      <c r="A1468" s="226">
        <v>38854</v>
      </c>
      <c r="B1468" t="s">
        <v>3479</v>
      </c>
      <c r="C1468" t="s">
        <v>2170</v>
      </c>
      <c r="D1468" t="s">
        <v>2173</v>
      </c>
      <c r="E1468" s="218" t="s">
        <v>27666</v>
      </c>
    </row>
    <row r="1469" spans="1:5" ht="14.25">
      <c r="A1469" s="226">
        <v>38855</v>
      </c>
      <c r="B1469" t="s">
        <v>3480</v>
      </c>
      <c r="C1469" t="s">
        <v>2170</v>
      </c>
      <c r="D1469" t="s">
        <v>2173</v>
      </c>
      <c r="E1469" s="218" t="s">
        <v>27667</v>
      </c>
    </row>
    <row r="1470" spans="1:5" ht="14.25">
      <c r="A1470" s="226">
        <v>38856</v>
      </c>
      <c r="B1470" t="s">
        <v>3481</v>
      </c>
      <c r="C1470" t="s">
        <v>2170</v>
      </c>
      <c r="D1470" t="s">
        <v>2173</v>
      </c>
      <c r="E1470" s="218" t="s">
        <v>27591</v>
      </c>
    </row>
    <row r="1471" spans="1:5" ht="14.25">
      <c r="A1471" s="226">
        <v>38857</v>
      </c>
      <c r="B1471" t="s">
        <v>3482</v>
      </c>
      <c r="C1471" t="s">
        <v>2170</v>
      </c>
      <c r="D1471" t="s">
        <v>2173</v>
      </c>
      <c r="E1471" s="218" t="s">
        <v>27668</v>
      </c>
    </row>
    <row r="1472" spans="1:5" ht="14.25">
      <c r="A1472" s="226">
        <v>38858</v>
      </c>
      <c r="B1472" t="s">
        <v>3483</v>
      </c>
      <c r="C1472" t="s">
        <v>2170</v>
      </c>
      <c r="D1472" t="s">
        <v>2173</v>
      </c>
      <c r="E1472" s="218" t="s">
        <v>27669</v>
      </c>
    </row>
    <row r="1473" spans="1:5" ht="14.25">
      <c r="A1473" s="226">
        <v>38859</v>
      </c>
      <c r="B1473" t="s">
        <v>3484</v>
      </c>
      <c r="C1473" t="s">
        <v>2170</v>
      </c>
      <c r="D1473" t="s">
        <v>2173</v>
      </c>
      <c r="E1473" s="218" t="s">
        <v>27670</v>
      </c>
    </row>
    <row r="1474" spans="1:5" ht="14.25">
      <c r="A1474" s="226">
        <v>3104</v>
      </c>
      <c r="B1474" t="s">
        <v>25844</v>
      </c>
      <c r="C1474" t="s">
        <v>3486</v>
      </c>
      <c r="D1474" t="s">
        <v>2171</v>
      </c>
      <c r="E1474" s="218" t="s">
        <v>27671</v>
      </c>
    </row>
    <row r="1475" spans="1:5" ht="14.25">
      <c r="A1475" s="226">
        <v>1607</v>
      </c>
      <c r="B1475" t="s">
        <v>3485</v>
      </c>
      <c r="C1475" t="s">
        <v>3486</v>
      </c>
      <c r="D1475" t="s">
        <v>2171</v>
      </c>
      <c r="E1475" s="218" t="s">
        <v>27672</v>
      </c>
    </row>
    <row r="1476" spans="1:5" ht="14.25">
      <c r="A1476" s="226">
        <v>38169</v>
      </c>
      <c r="B1476" t="s">
        <v>3487</v>
      </c>
      <c r="C1476" t="s">
        <v>3486</v>
      </c>
      <c r="D1476" t="s">
        <v>2171</v>
      </c>
      <c r="E1476" s="218" t="s">
        <v>27673</v>
      </c>
    </row>
    <row r="1477" spans="1:5" ht="14.25">
      <c r="A1477" s="226">
        <v>6142</v>
      </c>
      <c r="B1477" t="s">
        <v>3488</v>
      </c>
      <c r="C1477" t="s">
        <v>2170</v>
      </c>
      <c r="D1477" t="s">
        <v>2171</v>
      </c>
      <c r="E1477" s="218" t="s">
        <v>27674</v>
      </c>
    </row>
    <row r="1478" spans="1:5" ht="14.25">
      <c r="A1478" s="226">
        <v>11686</v>
      </c>
      <c r="B1478" t="s">
        <v>3489</v>
      </c>
      <c r="C1478" t="s">
        <v>2170</v>
      </c>
      <c r="D1478" t="s">
        <v>2171</v>
      </c>
      <c r="E1478" s="218" t="s">
        <v>26946</v>
      </c>
    </row>
    <row r="1479" spans="1:5" ht="14.25">
      <c r="A1479" s="226">
        <v>37598</v>
      </c>
      <c r="B1479" t="s">
        <v>3490</v>
      </c>
      <c r="C1479" t="s">
        <v>2170</v>
      </c>
      <c r="D1479" t="s">
        <v>2173</v>
      </c>
      <c r="E1479" s="218" t="s">
        <v>27675</v>
      </c>
    </row>
    <row r="1480" spans="1:5" ht="14.25">
      <c r="A1480" s="226">
        <v>25398</v>
      </c>
      <c r="B1480" t="s">
        <v>3491</v>
      </c>
      <c r="C1480" t="s">
        <v>2170</v>
      </c>
      <c r="D1480" t="s">
        <v>2173</v>
      </c>
      <c r="E1480" s="218" t="s">
        <v>27676</v>
      </c>
    </row>
    <row r="1481" spans="1:5" ht="14.25">
      <c r="A1481" s="226">
        <v>25399</v>
      </c>
      <c r="B1481" t="s">
        <v>3492</v>
      </c>
      <c r="C1481" t="s">
        <v>2170</v>
      </c>
      <c r="D1481" t="s">
        <v>2173</v>
      </c>
      <c r="E1481" s="218" t="s">
        <v>27677</v>
      </c>
    </row>
    <row r="1482" spans="1:5" ht="14.25">
      <c r="A1482" s="226">
        <v>43440</v>
      </c>
      <c r="B1482" t="s">
        <v>24331</v>
      </c>
      <c r="C1482" t="s">
        <v>2170</v>
      </c>
      <c r="D1482" t="s">
        <v>2171</v>
      </c>
      <c r="E1482" s="218" t="s">
        <v>27678</v>
      </c>
    </row>
    <row r="1483" spans="1:5" ht="14.25">
      <c r="A1483" s="226">
        <v>10667</v>
      </c>
      <c r="B1483" t="s">
        <v>3493</v>
      </c>
      <c r="C1483" t="s">
        <v>2170</v>
      </c>
      <c r="D1483" t="s">
        <v>2173</v>
      </c>
      <c r="E1483" s="218" t="s">
        <v>27679</v>
      </c>
    </row>
    <row r="1484" spans="1:5" ht="14.25">
      <c r="A1484" s="226">
        <v>1613</v>
      </c>
      <c r="B1484" t="s">
        <v>3494</v>
      </c>
      <c r="C1484" t="s">
        <v>2170</v>
      </c>
      <c r="D1484" t="s">
        <v>2171</v>
      </c>
      <c r="E1484" s="218" t="s">
        <v>27680</v>
      </c>
    </row>
    <row r="1485" spans="1:5" ht="14.25">
      <c r="A1485" s="226">
        <v>1626</v>
      </c>
      <c r="B1485" t="s">
        <v>3495</v>
      </c>
      <c r="C1485" t="s">
        <v>2170</v>
      </c>
      <c r="D1485" t="s">
        <v>2171</v>
      </c>
      <c r="E1485" s="218" t="s">
        <v>27681</v>
      </c>
    </row>
    <row r="1486" spans="1:5" ht="14.25">
      <c r="A1486" s="226">
        <v>1625</v>
      </c>
      <c r="B1486" t="s">
        <v>3496</v>
      </c>
      <c r="C1486" t="s">
        <v>2170</v>
      </c>
      <c r="D1486" t="s">
        <v>2171</v>
      </c>
      <c r="E1486" s="218" t="s">
        <v>27682</v>
      </c>
    </row>
    <row r="1487" spans="1:5" ht="14.25">
      <c r="A1487" s="226">
        <v>1622</v>
      </c>
      <c r="B1487" t="s">
        <v>3497</v>
      </c>
      <c r="C1487" t="s">
        <v>2170</v>
      </c>
      <c r="D1487" t="s">
        <v>2171</v>
      </c>
      <c r="E1487" s="218" t="s">
        <v>27683</v>
      </c>
    </row>
    <row r="1488" spans="1:5" ht="14.25">
      <c r="A1488" s="226">
        <v>1620</v>
      </c>
      <c r="B1488" t="s">
        <v>3498</v>
      </c>
      <c r="C1488" t="s">
        <v>2170</v>
      </c>
      <c r="D1488" t="s">
        <v>2171</v>
      </c>
      <c r="E1488" s="218" t="s">
        <v>27684</v>
      </c>
    </row>
    <row r="1489" spans="1:5" ht="14.25">
      <c r="A1489" s="226">
        <v>1629</v>
      </c>
      <c r="B1489" t="s">
        <v>3499</v>
      </c>
      <c r="C1489" t="s">
        <v>2170</v>
      </c>
      <c r="D1489" t="s">
        <v>2171</v>
      </c>
      <c r="E1489" s="218" t="s">
        <v>27685</v>
      </c>
    </row>
    <row r="1490" spans="1:5" ht="14.25">
      <c r="A1490" s="226">
        <v>1627</v>
      </c>
      <c r="B1490" t="s">
        <v>3500</v>
      </c>
      <c r="C1490" t="s">
        <v>2170</v>
      </c>
      <c r="D1490" t="s">
        <v>2171</v>
      </c>
      <c r="E1490" s="218" t="s">
        <v>27686</v>
      </c>
    </row>
    <row r="1491" spans="1:5" ht="14.25">
      <c r="A1491" s="226">
        <v>1623</v>
      </c>
      <c r="B1491" t="s">
        <v>3501</v>
      </c>
      <c r="C1491" t="s">
        <v>2170</v>
      </c>
      <c r="D1491" t="s">
        <v>2171</v>
      </c>
      <c r="E1491" s="218" t="s">
        <v>27687</v>
      </c>
    </row>
    <row r="1492" spans="1:5" ht="14.25">
      <c r="A1492" s="226">
        <v>1619</v>
      </c>
      <c r="B1492" t="s">
        <v>3502</v>
      </c>
      <c r="C1492" t="s">
        <v>2170</v>
      </c>
      <c r="D1492" t="s">
        <v>2171</v>
      </c>
      <c r="E1492" s="218" t="s">
        <v>27688</v>
      </c>
    </row>
    <row r="1493" spans="1:5" ht="14.25">
      <c r="A1493" s="226">
        <v>1630</v>
      </c>
      <c r="B1493" t="s">
        <v>3503</v>
      </c>
      <c r="C1493" t="s">
        <v>2170</v>
      </c>
      <c r="D1493" t="s">
        <v>2171</v>
      </c>
      <c r="E1493" s="218" t="s">
        <v>27689</v>
      </c>
    </row>
    <row r="1494" spans="1:5" ht="14.25">
      <c r="A1494" s="226">
        <v>1616</v>
      </c>
      <c r="B1494" t="s">
        <v>3504</v>
      </c>
      <c r="C1494" t="s">
        <v>2170</v>
      </c>
      <c r="D1494" t="s">
        <v>2171</v>
      </c>
      <c r="E1494" s="218" t="s">
        <v>27690</v>
      </c>
    </row>
    <row r="1495" spans="1:5" ht="14.25">
      <c r="A1495" s="226">
        <v>1614</v>
      </c>
      <c r="B1495" t="s">
        <v>3505</v>
      </c>
      <c r="C1495" t="s">
        <v>2170</v>
      </c>
      <c r="D1495" t="s">
        <v>2171</v>
      </c>
      <c r="E1495" s="218" t="s">
        <v>27691</v>
      </c>
    </row>
    <row r="1496" spans="1:5" ht="14.25">
      <c r="A1496" s="226">
        <v>1617</v>
      </c>
      <c r="B1496" t="s">
        <v>3506</v>
      </c>
      <c r="C1496" t="s">
        <v>2170</v>
      </c>
      <c r="D1496" t="s">
        <v>2171</v>
      </c>
      <c r="E1496" s="218" t="s">
        <v>27692</v>
      </c>
    </row>
    <row r="1497" spans="1:5" ht="14.25">
      <c r="A1497" s="226">
        <v>1621</v>
      </c>
      <c r="B1497" t="s">
        <v>3507</v>
      </c>
      <c r="C1497" t="s">
        <v>2170</v>
      </c>
      <c r="D1497" t="s">
        <v>2171</v>
      </c>
      <c r="E1497" s="218" t="s">
        <v>27693</v>
      </c>
    </row>
    <row r="1498" spans="1:5" ht="14.25">
      <c r="A1498" s="226">
        <v>1624</v>
      </c>
      <c r="B1498" t="s">
        <v>3508</v>
      </c>
      <c r="C1498" t="s">
        <v>2170</v>
      </c>
      <c r="D1498" t="s">
        <v>2171</v>
      </c>
      <c r="E1498" s="218" t="s">
        <v>27694</v>
      </c>
    </row>
    <row r="1499" spans="1:5" ht="14.25">
      <c r="A1499" s="226">
        <v>1615</v>
      </c>
      <c r="B1499" t="s">
        <v>3509</v>
      </c>
      <c r="C1499" t="s">
        <v>2170</v>
      </c>
      <c r="D1499" t="s">
        <v>2171</v>
      </c>
      <c r="E1499" s="218" t="s">
        <v>27695</v>
      </c>
    </row>
    <row r="1500" spans="1:5" ht="14.25">
      <c r="A1500" s="226">
        <v>1612</v>
      </c>
      <c r="B1500" t="s">
        <v>3510</v>
      </c>
      <c r="C1500" t="s">
        <v>2170</v>
      </c>
      <c r="D1500" t="s">
        <v>2177</v>
      </c>
      <c r="E1500" s="218" t="s">
        <v>27696</v>
      </c>
    </row>
    <row r="1501" spans="1:5" ht="14.25">
      <c r="A1501" s="226">
        <v>1618</v>
      </c>
      <c r="B1501" t="s">
        <v>3511</v>
      </c>
      <c r="C1501" t="s">
        <v>2170</v>
      </c>
      <c r="D1501" t="s">
        <v>2171</v>
      </c>
      <c r="E1501" s="218" t="s">
        <v>27697</v>
      </c>
    </row>
    <row r="1502" spans="1:5" ht="14.25">
      <c r="A1502" s="226">
        <v>14211</v>
      </c>
      <c r="B1502" t="s">
        <v>3512</v>
      </c>
      <c r="C1502" t="s">
        <v>2170</v>
      </c>
      <c r="D1502" t="s">
        <v>2173</v>
      </c>
      <c r="E1502" s="218" t="s">
        <v>27698</v>
      </c>
    </row>
    <row r="1503" spans="1:5" ht="14.25">
      <c r="A1503" s="226">
        <v>34500</v>
      </c>
      <c r="B1503" t="s">
        <v>3513</v>
      </c>
      <c r="C1503" t="s">
        <v>2174</v>
      </c>
      <c r="D1503" t="s">
        <v>2171</v>
      </c>
      <c r="E1503" s="218" t="s">
        <v>27699</v>
      </c>
    </row>
    <row r="1504" spans="1:5" ht="14.25">
      <c r="A1504" s="226">
        <v>40934</v>
      </c>
      <c r="B1504" t="s">
        <v>3514</v>
      </c>
      <c r="C1504" t="s">
        <v>2342</v>
      </c>
      <c r="D1504" t="s">
        <v>2171</v>
      </c>
      <c r="E1504" s="218" t="s">
        <v>27700</v>
      </c>
    </row>
    <row r="1505" spans="1:5" ht="14.25">
      <c r="A1505" s="226">
        <v>38200</v>
      </c>
      <c r="B1505" t="s">
        <v>3515</v>
      </c>
      <c r="C1505" t="s">
        <v>3516</v>
      </c>
      <c r="D1505" t="s">
        <v>2171</v>
      </c>
      <c r="E1505" s="218" t="s">
        <v>27701</v>
      </c>
    </row>
    <row r="1506" spans="1:5" ht="14.25">
      <c r="A1506" s="226">
        <v>39269</v>
      </c>
      <c r="B1506" t="s">
        <v>3517</v>
      </c>
      <c r="C1506" t="s">
        <v>2181</v>
      </c>
      <c r="D1506" t="s">
        <v>2171</v>
      </c>
      <c r="E1506" s="218" t="s">
        <v>27116</v>
      </c>
    </row>
    <row r="1507" spans="1:5" ht="14.25">
      <c r="A1507" s="226">
        <v>11889</v>
      </c>
      <c r="B1507" t="s">
        <v>3518</v>
      </c>
      <c r="C1507" t="s">
        <v>2181</v>
      </c>
      <c r="D1507" t="s">
        <v>2171</v>
      </c>
      <c r="E1507" s="218" t="s">
        <v>27702</v>
      </c>
    </row>
    <row r="1508" spans="1:5" ht="14.25">
      <c r="A1508" s="226">
        <v>39270</v>
      </c>
      <c r="B1508" t="s">
        <v>3519</v>
      </c>
      <c r="C1508" t="s">
        <v>2181</v>
      </c>
      <c r="D1508" t="s">
        <v>2171</v>
      </c>
      <c r="E1508" s="218" t="s">
        <v>27097</v>
      </c>
    </row>
    <row r="1509" spans="1:5" ht="14.25">
      <c r="A1509" s="226">
        <v>11890</v>
      </c>
      <c r="B1509" t="s">
        <v>3520</v>
      </c>
      <c r="C1509" t="s">
        <v>2181</v>
      </c>
      <c r="D1509" t="s">
        <v>2171</v>
      </c>
      <c r="E1509" s="218" t="s">
        <v>27703</v>
      </c>
    </row>
    <row r="1510" spans="1:5" ht="14.25">
      <c r="A1510" s="226">
        <v>11891</v>
      </c>
      <c r="B1510" t="s">
        <v>3521</v>
      </c>
      <c r="C1510" t="s">
        <v>2181</v>
      </c>
      <c r="D1510" t="s">
        <v>2171</v>
      </c>
      <c r="E1510" s="218" t="s">
        <v>26436</v>
      </c>
    </row>
    <row r="1511" spans="1:5" ht="14.25">
      <c r="A1511" s="226">
        <v>11892</v>
      </c>
      <c r="B1511" t="s">
        <v>3522</v>
      </c>
      <c r="C1511" t="s">
        <v>2181</v>
      </c>
      <c r="D1511" t="s">
        <v>2171</v>
      </c>
      <c r="E1511" s="218" t="s">
        <v>27704</v>
      </c>
    </row>
    <row r="1512" spans="1:5" ht="14.25">
      <c r="A1512" s="226">
        <v>37601</v>
      </c>
      <c r="B1512" t="s">
        <v>3523</v>
      </c>
      <c r="C1512" t="s">
        <v>2181</v>
      </c>
      <c r="D1512" t="s">
        <v>2173</v>
      </c>
      <c r="E1512" s="218" t="s">
        <v>27705</v>
      </c>
    </row>
    <row r="1513" spans="1:5" ht="14.25">
      <c r="A1513" s="226">
        <v>1634</v>
      </c>
      <c r="B1513" t="s">
        <v>3524</v>
      </c>
      <c r="C1513" t="s">
        <v>2181</v>
      </c>
      <c r="D1513" t="s">
        <v>2173</v>
      </c>
      <c r="E1513" s="218" t="s">
        <v>27706</v>
      </c>
    </row>
    <row r="1514" spans="1:5" ht="14.25">
      <c r="A1514" s="226">
        <v>5086</v>
      </c>
      <c r="B1514" t="s">
        <v>3525</v>
      </c>
      <c r="C1514" t="s">
        <v>2185</v>
      </c>
      <c r="D1514" t="s">
        <v>2171</v>
      </c>
      <c r="E1514" s="218" t="s">
        <v>27707</v>
      </c>
    </row>
    <row r="1515" spans="1:5" ht="14.25">
      <c r="A1515" s="226">
        <v>11280</v>
      </c>
      <c r="B1515" t="s">
        <v>3526</v>
      </c>
      <c r="C1515" t="s">
        <v>2170</v>
      </c>
      <c r="D1515" t="s">
        <v>2171</v>
      </c>
      <c r="E1515" s="218" t="s">
        <v>27708</v>
      </c>
    </row>
    <row r="1516" spans="1:5" ht="14.25">
      <c r="A1516" s="226">
        <v>40519</v>
      </c>
      <c r="B1516" t="s">
        <v>3527</v>
      </c>
      <c r="C1516" t="s">
        <v>2170</v>
      </c>
      <c r="D1516" t="s">
        <v>2171</v>
      </c>
      <c r="E1516" s="218" t="s">
        <v>27709</v>
      </c>
    </row>
    <row r="1517" spans="1:5" ht="14.25">
      <c r="A1517" s="226">
        <v>39869</v>
      </c>
      <c r="B1517" t="s">
        <v>3528</v>
      </c>
      <c r="C1517" t="s">
        <v>2170</v>
      </c>
      <c r="D1517" t="s">
        <v>2173</v>
      </c>
      <c r="E1517" s="218" t="s">
        <v>27710</v>
      </c>
    </row>
    <row r="1518" spans="1:5" ht="14.25">
      <c r="A1518" s="226">
        <v>39870</v>
      </c>
      <c r="B1518" t="s">
        <v>3529</v>
      </c>
      <c r="C1518" t="s">
        <v>2170</v>
      </c>
      <c r="D1518" t="s">
        <v>2173</v>
      </c>
      <c r="E1518" s="218" t="s">
        <v>27711</v>
      </c>
    </row>
    <row r="1519" spans="1:5" ht="14.25">
      <c r="A1519" s="226">
        <v>39871</v>
      </c>
      <c r="B1519" t="s">
        <v>3530</v>
      </c>
      <c r="C1519" t="s">
        <v>2170</v>
      </c>
      <c r="D1519" t="s">
        <v>2173</v>
      </c>
      <c r="E1519" s="218" t="s">
        <v>27712</v>
      </c>
    </row>
    <row r="1520" spans="1:5" ht="14.25">
      <c r="A1520" s="226">
        <v>12722</v>
      </c>
      <c r="B1520" t="s">
        <v>3531</v>
      </c>
      <c r="C1520" t="s">
        <v>2170</v>
      </c>
      <c r="D1520" t="s">
        <v>2173</v>
      </c>
      <c r="E1520" s="218" t="s">
        <v>27713</v>
      </c>
    </row>
    <row r="1521" spans="1:5" ht="14.25">
      <c r="A1521" s="226">
        <v>12714</v>
      </c>
      <c r="B1521" t="s">
        <v>3532</v>
      </c>
      <c r="C1521" t="s">
        <v>2170</v>
      </c>
      <c r="D1521" t="s">
        <v>2173</v>
      </c>
      <c r="E1521" s="218" t="s">
        <v>27714</v>
      </c>
    </row>
    <row r="1522" spans="1:5" ht="14.25">
      <c r="A1522" s="226">
        <v>12715</v>
      </c>
      <c r="B1522" t="s">
        <v>3533</v>
      </c>
      <c r="C1522" t="s">
        <v>2170</v>
      </c>
      <c r="D1522" t="s">
        <v>2173</v>
      </c>
      <c r="E1522" s="218" t="s">
        <v>27715</v>
      </c>
    </row>
    <row r="1523" spans="1:5" ht="14.25">
      <c r="A1523" s="226">
        <v>12716</v>
      </c>
      <c r="B1523" t="s">
        <v>3534</v>
      </c>
      <c r="C1523" t="s">
        <v>2170</v>
      </c>
      <c r="D1523" t="s">
        <v>2173</v>
      </c>
      <c r="E1523" s="218" t="s">
        <v>27716</v>
      </c>
    </row>
    <row r="1524" spans="1:5" ht="14.25">
      <c r="A1524" s="226">
        <v>12717</v>
      </c>
      <c r="B1524" t="s">
        <v>3535</v>
      </c>
      <c r="C1524" t="s">
        <v>2170</v>
      </c>
      <c r="D1524" t="s">
        <v>2173</v>
      </c>
      <c r="E1524" s="218" t="s">
        <v>27717</v>
      </c>
    </row>
    <row r="1525" spans="1:5" ht="14.25">
      <c r="A1525" s="226">
        <v>12718</v>
      </c>
      <c r="B1525" t="s">
        <v>3536</v>
      </c>
      <c r="C1525" t="s">
        <v>2170</v>
      </c>
      <c r="D1525" t="s">
        <v>2173</v>
      </c>
      <c r="E1525" s="218" t="s">
        <v>27718</v>
      </c>
    </row>
    <row r="1526" spans="1:5" ht="14.25">
      <c r="A1526" s="226">
        <v>12719</v>
      </c>
      <c r="B1526" t="s">
        <v>3537</v>
      </c>
      <c r="C1526" t="s">
        <v>2170</v>
      </c>
      <c r="D1526" t="s">
        <v>2173</v>
      </c>
      <c r="E1526" s="218" t="s">
        <v>27719</v>
      </c>
    </row>
    <row r="1527" spans="1:5" ht="14.25">
      <c r="A1527" s="226">
        <v>12720</v>
      </c>
      <c r="B1527" t="s">
        <v>3538</v>
      </c>
      <c r="C1527" t="s">
        <v>2170</v>
      </c>
      <c r="D1527" t="s">
        <v>2173</v>
      </c>
      <c r="E1527" s="218" t="s">
        <v>27720</v>
      </c>
    </row>
    <row r="1528" spans="1:5" ht="14.25">
      <c r="A1528" s="226">
        <v>12721</v>
      </c>
      <c r="B1528" t="s">
        <v>3539</v>
      </c>
      <c r="C1528" t="s">
        <v>2170</v>
      </c>
      <c r="D1528" t="s">
        <v>2173</v>
      </c>
      <c r="E1528" s="218" t="s">
        <v>27721</v>
      </c>
    </row>
    <row r="1529" spans="1:5" ht="14.25">
      <c r="A1529" s="226">
        <v>3468</v>
      </c>
      <c r="B1529" t="s">
        <v>3540</v>
      </c>
      <c r="C1529" t="s">
        <v>2170</v>
      </c>
      <c r="D1529" t="s">
        <v>2171</v>
      </c>
      <c r="E1529" s="218" t="s">
        <v>27722</v>
      </c>
    </row>
    <row r="1530" spans="1:5" ht="14.25">
      <c r="A1530" s="226">
        <v>3465</v>
      </c>
      <c r="B1530" t="s">
        <v>3541</v>
      </c>
      <c r="C1530" t="s">
        <v>2170</v>
      </c>
      <c r="D1530" t="s">
        <v>2171</v>
      </c>
      <c r="E1530" s="218" t="s">
        <v>27049</v>
      </c>
    </row>
    <row r="1531" spans="1:5" ht="14.25">
      <c r="A1531" s="226">
        <v>12403</v>
      </c>
      <c r="B1531" t="s">
        <v>3542</v>
      </c>
      <c r="C1531" t="s">
        <v>2170</v>
      </c>
      <c r="D1531" t="s">
        <v>2171</v>
      </c>
      <c r="E1531" s="218" t="s">
        <v>27646</v>
      </c>
    </row>
    <row r="1532" spans="1:5" ht="14.25">
      <c r="A1532" s="226">
        <v>3463</v>
      </c>
      <c r="B1532" t="s">
        <v>3543</v>
      </c>
      <c r="C1532" t="s">
        <v>2170</v>
      </c>
      <c r="D1532" t="s">
        <v>2171</v>
      </c>
      <c r="E1532" s="218" t="s">
        <v>27723</v>
      </c>
    </row>
    <row r="1533" spans="1:5" ht="14.25">
      <c r="A1533" s="226">
        <v>3464</v>
      </c>
      <c r="B1533" t="s">
        <v>3544</v>
      </c>
      <c r="C1533" t="s">
        <v>2170</v>
      </c>
      <c r="D1533" t="s">
        <v>2171</v>
      </c>
      <c r="E1533" s="218" t="s">
        <v>27723</v>
      </c>
    </row>
    <row r="1534" spans="1:5" ht="14.25">
      <c r="A1534" s="226">
        <v>3466</v>
      </c>
      <c r="B1534" t="s">
        <v>3545</v>
      </c>
      <c r="C1534" t="s">
        <v>2170</v>
      </c>
      <c r="D1534" t="s">
        <v>2171</v>
      </c>
      <c r="E1534" s="218" t="s">
        <v>27724</v>
      </c>
    </row>
    <row r="1535" spans="1:5" ht="14.25">
      <c r="A1535" s="226">
        <v>3467</v>
      </c>
      <c r="B1535" t="s">
        <v>3546</v>
      </c>
      <c r="C1535" t="s">
        <v>2170</v>
      </c>
      <c r="D1535" t="s">
        <v>2171</v>
      </c>
      <c r="E1535" s="218" t="s">
        <v>27725</v>
      </c>
    </row>
    <row r="1536" spans="1:5" ht="14.25">
      <c r="A1536" s="226">
        <v>3462</v>
      </c>
      <c r="B1536" t="s">
        <v>3547</v>
      </c>
      <c r="C1536" t="s">
        <v>2170</v>
      </c>
      <c r="D1536" t="s">
        <v>2171</v>
      </c>
      <c r="E1536" s="218" t="s">
        <v>27726</v>
      </c>
    </row>
    <row r="1537" spans="1:5" ht="14.25">
      <c r="A1537" s="226">
        <v>3446</v>
      </c>
      <c r="B1537" t="s">
        <v>3548</v>
      </c>
      <c r="C1537" t="s">
        <v>2170</v>
      </c>
      <c r="D1537" t="s">
        <v>2171</v>
      </c>
      <c r="E1537" s="218" t="s">
        <v>27574</v>
      </c>
    </row>
    <row r="1538" spans="1:5" ht="14.25">
      <c r="A1538" s="226">
        <v>3445</v>
      </c>
      <c r="B1538" t="s">
        <v>3549</v>
      </c>
      <c r="C1538" t="s">
        <v>2170</v>
      </c>
      <c r="D1538" t="s">
        <v>2171</v>
      </c>
      <c r="E1538" s="218" t="s">
        <v>27080</v>
      </c>
    </row>
    <row r="1539" spans="1:5" ht="14.25">
      <c r="A1539" s="226">
        <v>3441</v>
      </c>
      <c r="B1539" t="s">
        <v>3550</v>
      </c>
      <c r="C1539" t="s">
        <v>2170</v>
      </c>
      <c r="D1539" t="s">
        <v>2171</v>
      </c>
      <c r="E1539" s="218" t="s">
        <v>27312</v>
      </c>
    </row>
    <row r="1540" spans="1:5" ht="14.25">
      <c r="A1540" s="226">
        <v>3444</v>
      </c>
      <c r="B1540" t="s">
        <v>3551</v>
      </c>
      <c r="C1540" t="s">
        <v>2170</v>
      </c>
      <c r="D1540" t="s">
        <v>2171</v>
      </c>
      <c r="E1540" s="218" t="s">
        <v>27727</v>
      </c>
    </row>
    <row r="1541" spans="1:5" ht="14.25">
      <c r="A1541" s="226">
        <v>12402</v>
      </c>
      <c r="B1541" t="s">
        <v>3552</v>
      </c>
      <c r="C1541" t="s">
        <v>2170</v>
      </c>
      <c r="D1541" t="s">
        <v>2171</v>
      </c>
      <c r="E1541" s="218" t="s">
        <v>27728</v>
      </c>
    </row>
    <row r="1542" spans="1:5" ht="14.25">
      <c r="A1542" s="226">
        <v>3447</v>
      </c>
      <c r="B1542" t="s">
        <v>3553</v>
      </c>
      <c r="C1542" t="s">
        <v>2170</v>
      </c>
      <c r="D1542" t="s">
        <v>2171</v>
      </c>
      <c r="E1542" s="218" t="s">
        <v>27729</v>
      </c>
    </row>
    <row r="1543" spans="1:5" ht="14.25">
      <c r="A1543" s="226">
        <v>3442</v>
      </c>
      <c r="B1543" t="s">
        <v>3554</v>
      </c>
      <c r="C1543" t="s">
        <v>2170</v>
      </c>
      <c r="D1543" t="s">
        <v>2171</v>
      </c>
      <c r="E1543" s="218" t="s">
        <v>26518</v>
      </c>
    </row>
    <row r="1544" spans="1:5" ht="14.25">
      <c r="A1544" s="226">
        <v>3448</v>
      </c>
      <c r="B1544" t="s">
        <v>3555</v>
      </c>
      <c r="C1544" t="s">
        <v>2170</v>
      </c>
      <c r="D1544" t="s">
        <v>2171</v>
      </c>
      <c r="E1544" s="218" t="s">
        <v>27730</v>
      </c>
    </row>
    <row r="1545" spans="1:5" ht="14.25">
      <c r="A1545" s="226">
        <v>3449</v>
      </c>
      <c r="B1545" t="s">
        <v>3556</v>
      </c>
      <c r="C1545" t="s">
        <v>2170</v>
      </c>
      <c r="D1545" t="s">
        <v>2171</v>
      </c>
      <c r="E1545" s="218" t="s">
        <v>27731</v>
      </c>
    </row>
    <row r="1546" spans="1:5" ht="14.25">
      <c r="A1546" s="226">
        <v>37438</v>
      </c>
      <c r="B1546" t="s">
        <v>3557</v>
      </c>
      <c r="C1546" t="s">
        <v>2170</v>
      </c>
      <c r="D1546" t="s">
        <v>2173</v>
      </c>
      <c r="E1546" s="218" t="s">
        <v>27732</v>
      </c>
    </row>
    <row r="1547" spans="1:5" ht="14.25">
      <c r="A1547" s="226">
        <v>37439</v>
      </c>
      <c r="B1547" t="s">
        <v>3558</v>
      </c>
      <c r="C1547" t="s">
        <v>2170</v>
      </c>
      <c r="D1547" t="s">
        <v>2173</v>
      </c>
      <c r="E1547" s="218" t="s">
        <v>27733</v>
      </c>
    </row>
    <row r="1548" spans="1:5" ht="14.25">
      <c r="A1548" s="226">
        <v>37435</v>
      </c>
      <c r="B1548" t="s">
        <v>3559</v>
      </c>
      <c r="C1548" t="s">
        <v>2170</v>
      </c>
      <c r="D1548" t="s">
        <v>2173</v>
      </c>
      <c r="E1548" s="218" t="s">
        <v>27734</v>
      </c>
    </row>
    <row r="1549" spans="1:5" ht="14.25">
      <c r="A1549" s="226">
        <v>37436</v>
      </c>
      <c r="B1549" t="s">
        <v>3560</v>
      </c>
      <c r="C1549" t="s">
        <v>2170</v>
      </c>
      <c r="D1549" t="s">
        <v>2173</v>
      </c>
      <c r="E1549" s="218" t="s">
        <v>27735</v>
      </c>
    </row>
    <row r="1550" spans="1:5" ht="14.25">
      <c r="A1550" s="226">
        <v>37437</v>
      </c>
      <c r="B1550" t="s">
        <v>3561</v>
      </c>
      <c r="C1550" t="s">
        <v>2170</v>
      </c>
      <c r="D1550" t="s">
        <v>2173</v>
      </c>
      <c r="E1550" s="218" t="s">
        <v>27736</v>
      </c>
    </row>
    <row r="1551" spans="1:5" ht="14.25">
      <c r="A1551" s="226">
        <v>3473</v>
      </c>
      <c r="B1551" t="s">
        <v>3562</v>
      </c>
      <c r="C1551" t="s">
        <v>2170</v>
      </c>
      <c r="D1551" t="s">
        <v>2171</v>
      </c>
      <c r="E1551" s="218" t="s">
        <v>27737</v>
      </c>
    </row>
    <row r="1552" spans="1:5" ht="14.25">
      <c r="A1552" s="226">
        <v>3474</v>
      </c>
      <c r="B1552" t="s">
        <v>3563</v>
      </c>
      <c r="C1552" t="s">
        <v>2170</v>
      </c>
      <c r="D1552" t="s">
        <v>2171</v>
      </c>
      <c r="E1552" s="218" t="s">
        <v>27738</v>
      </c>
    </row>
    <row r="1553" spans="1:5" ht="14.25">
      <c r="A1553" s="226">
        <v>3450</v>
      </c>
      <c r="B1553" t="s">
        <v>3564</v>
      </c>
      <c r="C1553" t="s">
        <v>2170</v>
      </c>
      <c r="D1553" t="s">
        <v>2171</v>
      </c>
      <c r="E1553" s="218" t="s">
        <v>27491</v>
      </c>
    </row>
    <row r="1554" spans="1:5" ht="14.25">
      <c r="A1554" s="226">
        <v>3443</v>
      </c>
      <c r="B1554" t="s">
        <v>3565</v>
      </c>
      <c r="C1554" t="s">
        <v>2170</v>
      </c>
      <c r="D1554" t="s">
        <v>2171</v>
      </c>
      <c r="E1554" s="218" t="s">
        <v>27739</v>
      </c>
    </row>
    <row r="1555" spans="1:5" ht="14.25">
      <c r="A1555" s="226">
        <v>3453</v>
      </c>
      <c r="B1555" t="s">
        <v>3566</v>
      </c>
      <c r="C1555" t="s">
        <v>2170</v>
      </c>
      <c r="D1555" t="s">
        <v>2171</v>
      </c>
      <c r="E1555" s="218" t="s">
        <v>27740</v>
      </c>
    </row>
    <row r="1556" spans="1:5" ht="14.25">
      <c r="A1556" s="226">
        <v>3452</v>
      </c>
      <c r="B1556" t="s">
        <v>3567</v>
      </c>
      <c r="C1556" t="s">
        <v>2170</v>
      </c>
      <c r="D1556" t="s">
        <v>2171</v>
      </c>
      <c r="E1556" s="218" t="s">
        <v>27741</v>
      </c>
    </row>
    <row r="1557" spans="1:5" ht="14.25">
      <c r="A1557" s="226">
        <v>3451</v>
      </c>
      <c r="B1557" t="s">
        <v>3568</v>
      </c>
      <c r="C1557" t="s">
        <v>2170</v>
      </c>
      <c r="D1557" t="s">
        <v>2171</v>
      </c>
      <c r="E1557" s="218" t="s">
        <v>27742</v>
      </c>
    </row>
    <row r="1558" spans="1:5" ht="14.25">
      <c r="A1558" s="226">
        <v>3454</v>
      </c>
      <c r="B1558" t="s">
        <v>3569</v>
      </c>
      <c r="C1558" t="s">
        <v>2170</v>
      </c>
      <c r="D1558" t="s">
        <v>2171</v>
      </c>
      <c r="E1558" s="218" t="s">
        <v>27743</v>
      </c>
    </row>
    <row r="1559" spans="1:5" ht="14.25">
      <c r="A1559" s="226">
        <v>3458</v>
      </c>
      <c r="B1559" t="s">
        <v>3570</v>
      </c>
      <c r="C1559" t="s">
        <v>2170</v>
      </c>
      <c r="D1559" t="s">
        <v>2171</v>
      </c>
      <c r="E1559" s="218" t="s">
        <v>27744</v>
      </c>
    </row>
    <row r="1560" spans="1:5" ht="14.25">
      <c r="A1560" s="226">
        <v>3457</v>
      </c>
      <c r="B1560" t="s">
        <v>3571</v>
      </c>
      <c r="C1560" t="s">
        <v>2170</v>
      </c>
      <c r="D1560" t="s">
        <v>2171</v>
      </c>
      <c r="E1560" s="218" t="s">
        <v>27745</v>
      </c>
    </row>
    <row r="1561" spans="1:5" ht="14.25">
      <c r="A1561" s="226">
        <v>3455</v>
      </c>
      <c r="B1561" t="s">
        <v>3572</v>
      </c>
      <c r="C1561" t="s">
        <v>2170</v>
      </c>
      <c r="D1561" t="s">
        <v>2171</v>
      </c>
      <c r="E1561" s="218" t="s">
        <v>27746</v>
      </c>
    </row>
    <row r="1562" spans="1:5" ht="14.25">
      <c r="A1562" s="226">
        <v>3472</v>
      </c>
      <c r="B1562" t="s">
        <v>3573</v>
      </c>
      <c r="C1562" t="s">
        <v>2170</v>
      </c>
      <c r="D1562" t="s">
        <v>2171</v>
      </c>
      <c r="E1562" s="218" t="s">
        <v>27747</v>
      </c>
    </row>
    <row r="1563" spans="1:5" ht="14.25">
      <c r="A1563" s="226">
        <v>3470</v>
      </c>
      <c r="B1563" t="s">
        <v>3574</v>
      </c>
      <c r="C1563" t="s">
        <v>2170</v>
      </c>
      <c r="D1563" t="s">
        <v>2171</v>
      </c>
      <c r="E1563" s="218" t="s">
        <v>27748</v>
      </c>
    </row>
    <row r="1564" spans="1:5" ht="14.25">
      <c r="A1564" s="226">
        <v>3471</v>
      </c>
      <c r="B1564" t="s">
        <v>3575</v>
      </c>
      <c r="C1564" t="s">
        <v>2170</v>
      </c>
      <c r="D1564" t="s">
        <v>2171</v>
      </c>
      <c r="E1564" s="218" t="s">
        <v>27749</v>
      </c>
    </row>
    <row r="1565" spans="1:5" ht="14.25">
      <c r="A1565" s="226">
        <v>3456</v>
      </c>
      <c r="B1565" t="s">
        <v>3576</v>
      </c>
      <c r="C1565" t="s">
        <v>2170</v>
      </c>
      <c r="D1565" t="s">
        <v>2171</v>
      </c>
      <c r="E1565" s="218" t="s">
        <v>27750</v>
      </c>
    </row>
    <row r="1566" spans="1:5" ht="14.25">
      <c r="A1566" s="226">
        <v>3459</v>
      </c>
      <c r="B1566" t="s">
        <v>3577</v>
      </c>
      <c r="C1566" t="s">
        <v>2170</v>
      </c>
      <c r="D1566" t="s">
        <v>2171</v>
      </c>
      <c r="E1566" s="218" t="s">
        <v>27751</v>
      </c>
    </row>
    <row r="1567" spans="1:5" ht="14.25">
      <c r="A1567" s="226">
        <v>3469</v>
      </c>
      <c r="B1567" t="s">
        <v>3578</v>
      </c>
      <c r="C1567" t="s">
        <v>2170</v>
      </c>
      <c r="D1567" t="s">
        <v>2171</v>
      </c>
      <c r="E1567" s="218" t="s">
        <v>27752</v>
      </c>
    </row>
    <row r="1568" spans="1:5" ht="14.25">
      <c r="A1568" s="226">
        <v>3460</v>
      </c>
      <c r="B1568" t="s">
        <v>3579</v>
      </c>
      <c r="C1568" t="s">
        <v>2170</v>
      </c>
      <c r="D1568" t="s">
        <v>2171</v>
      </c>
      <c r="E1568" s="218" t="s">
        <v>27753</v>
      </c>
    </row>
    <row r="1569" spans="1:5" ht="14.25">
      <c r="A1569" s="226">
        <v>3461</v>
      </c>
      <c r="B1569" t="s">
        <v>3580</v>
      </c>
      <c r="C1569" t="s">
        <v>2170</v>
      </c>
      <c r="D1569" t="s">
        <v>2171</v>
      </c>
      <c r="E1569" s="218" t="s">
        <v>27754</v>
      </c>
    </row>
    <row r="1570" spans="1:5" ht="14.25">
      <c r="A1570" s="226">
        <v>37433</v>
      </c>
      <c r="B1570" t="s">
        <v>3581</v>
      </c>
      <c r="C1570" t="s">
        <v>2170</v>
      </c>
      <c r="D1570" t="s">
        <v>2173</v>
      </c>
      <c r="E1570" s="218" t="s">
        <v>27732</v>
      </c>
    </row>
    <row r="1571" spans="1:5" ht="14.25">
      <c r="A1571" s="226">
        <v>37430</v>
      </c>
      <c r="B1571" t="s">
        <v>3582</v>
      </c>
      <c r="C1571" t="s">
        <v>2170</v>
      </c>
      <c r="D1571" t="s">
        <v>2173</v>
      </c>
      <c r="E1571" s="218" t="s">
        <v>27755</v>
      </c>
    </row>
    <row r="1572" spans="1:5" ht="14.25">
      <c r="A1572" s="226">
        <v>37434</v>
      </c>
      <c r="B1572" t="s">
        <v>3583</v>
      </c>
      <c r="C1572" t="s">
        <v>2170</v>
      </c>
      <c r="D1572" t="s">
        <v>2173</v>
      </c>
      <c r="E1572" s="218" t="s">
        <v>27756</v>
      </c>
    </row>
    <row r="1573" spans="1:5" ht="14.25">
      <c r="A1573" s="226">
        <v>37431</v>
      </c>
      <c r="B1573" t="s">
        <v>3584</v>
      </c>
      <c r="C1573" t="s">
        <v>2170</v>
      </c>
      <c r="D1573" t="s">
        <v>2173</v>
      </c>
      <c r="E1573" s="218" t="s">
        <v>27757</v>
      </c>
    </row>
    <row r="1574" spans="1:5" ht="14.25">
      <c r="A1574" s="226">
        <v>37432</v>
      </c>
      <c r="B1574" t="s">
        <v>3585</v>
      </c>
      <c r="C1574" t="s">
        <v>2170</v>
      </c>
      <c r="D1574" t="s">
        <v>2173</v>
      </c>
      <c r="E1574" s="218" t="s">
        <v>27758</v>
      </c>
    </row>
    <row r="1575" spans="1:5" ht="14.25">
      <c r="A1575" s="226">
        <v>37413</v>
      </c>
      <c r="B1575" t="s">
        <v>3586</v>
      </c>
      <c r="C1575" t="s">
        <v>2170</v>
      </c>
      <c r="D1575" t="s">
        <v>2173</v>
      </c>
      <c r="E1575" s="218" t="s">
        <v>27759</v>
      </c>
    </row>
    <row r="1576" spans="1:5" ht="14.25">
      <c r="A1576" s="226">
        <v>37414</v>
      </c>
      <c r="B1576" t="s">
        <v>3587</v>
      </c>
      <c r="C1576" t="s">
        <v>2170</v>
      </c>
      <c r="D1576" t="s">
        <v>2173</v>
      </c>
      <c r="E1576" s="218" t="s">
        <v>27760</v>
      </c>
    </row>
    <row r="1577" spans="1:5" ht="14.25">
      <c r="A1577" s="226">
        <v>37415</v>
      </c>
      <c r="B1577" t="s">
        <v>3588</v>
      </c>
      <c r="C1577" t="s">
        <v>2170</v>
      </c>
      <c r="D1577" t="s">
        <v>2173</v>
      </c>
      <c r="E1577" s="218" t="s">
        <v>27761</v>
      </c>
    </row>
    <row r="1578" spans="1:5" ht="14.25">
      <c r="A1578" s="226">
        <v>37416</v>
      </c>
      <c r="B1578" t="s">
        <v>3589</v>
      </c>
      <c r="C1578" t="s">
        <v>2170</v>
      </c>
      <c r="D1578" t="s">
        <v>2173</v>
      </c>
      <c r="E1578" s="218" t="s">
        <v>27762</v>
      </c>
    </row>
    <row r="1579" spans="1:5" ht="14.25">
      <c r="A1579" s="226">
        <v>37417</v>
      </c>
      <c r="B1579" t="s">
        <v>3590</v>
      </c>
      <c r="C1579" t="s">
        <v>2170</v>
      </c>
      <c r="D1579" t="s">
        <v>2173</v>
      </c>
      <c r="E1579" s="218" t="s">
        <v>27763</v>
      </c>
    </row>
    <row r="1580" spans="1:5" ht="14.25">
      <c r="A1580" s="226">
        <v>43590</v>
      </c>
      <c r="B1580" t="s">
        <v>25845</v>
      </c>
      <c r="C1580" t="s">
        <v>2170</v>
      </c>
      <c r="D1580" t="s">
        <v>2171</v>
      </c>
      <c r="E1580" s="218" t="s">
        <v>27764</v>
      </c>
    </row>
    <row r="1581" spans="1:5" ht="14.25">
      <c r="A1581" s="226">
        <v>43589</v>
      </c>
      <c r="B1581" t="s">
        <v>25846</v>
      </c>
      <c r="C1581" t="s">
        <v>2170</v>
      </c>
      <c r="D1581" t="s">
        <v>2171</v>
      </c>
      <c r="E1581" s="218" t="s">
        <v>27765</v>
      </c>
    </row>
    <row r="1582" spans="1:5" ht="14.25">
      <c r="A1582" s="226">
        <v>34519</v>
      </c>
      <c r="B1582" t="s">
        <v>3591</v>
      </c>
      <c r="C1582" t="s">
        <v>2170</v>
      </c>
      <c r="D1582" t="s">
        <v>2173</v>
      </c>
      <c r="E1582" s="218" t="s">
        <v>27766</v>
      </c>
    </row>
    <row r="1583" spans="1:5" ht="14.25">
      <c r="A1583" s="226">
        <v>1649</v>
      </c>
      <c r="B1583" t="s">
        <v>3592</v>
      </c>
      <c r="C1583" t="s">
        <v>2170</v>
      </c>
      <c r="D1583" t="s">
        <v>2171</v>
      </c>
      <c r="E1583" s="218" t="s">
        <v>27767</v>
      </c>
    </row>
    <row r="1584" spans="1:5" ht="14.25">
      <c r="A1584" s="226">
        <v>1653</v>
      </c>
      <c r="B1584" t="s">
        <v>3593</v>
      </c>
      <c r="C1584" t="s">
        <v>2170</v>
      </c>
      <c r="D1584" t="s">
        <v>2171</v>
      </c>
      <c r="E1584" s="218" t="s">
        <v>27768</v>
      </c>
    </row>
    <row r="1585" spans="1:5" ht="14.25">
      <c r="A1585" s="226">
        <v>1647</v>
      </c>
      <c r="B1585" t="s">
        <v>3594</v>
      </c>
      <c r="C1585" t="s">
        <v>2170</v>
      </c>
      <c r="D1585" t="s">
        <v>2171</v>
      </c>
      <c r="E1585" s="218" t="s">
        <v>27769</v>
      </c>
    </row>
    <row r="1586" spans="1:5" ht="14.25">
      <c r="A1586" s="226">
        <v>1648</v>
      </c>
      <c r="B1586" t="s">
        <v>3595</v>
      </c>
      <c r="C1586" t="s">
        <v>2170</v>
      </c>
      <c r="D1586" t="s">
        <v>2171</v>
      </c>
      <c r="E1586" s="218" t="s">
        <v>27770</v>
      </c>
    </row>
    <row r="1587" spans="1:5" ht="14.25">
      <c r="A1587" s="226">
        <v>1651</v>
      </c>
      <c r="B1587" t="s">
        <v>3596</v>
      </c>
      <c r="C1587" t="s">
        <v>2170</v>
      </c>
      <c r="D1587" t="s">
        <v>2171</v>
      </c>
      <c r="E1587" s="218" t="s">
        <v>27771</v>
      </c>
    </row>
    <row r="1588" spans="1:5" ht="14.25">
      <c r="A1588" s="226">
        <v>1650</v>
      </c>
      <c r="B1588" t="s">
        <v>3597</v>
      </c>
      <c r="C1588" t="s">
        <v>2170</v>
      </c>
      <c r="D1588" t="s">
        <v>2171</v>
      </c>
      <c r="E1588" s="218" t="s">
        <v>27089</v>
      </c>
    </row>
    <row r="1589" spans="1:5" ht="14.25">
      <c r="A1589" s="226">
        <v>1654</v>
      </c>
      <c r="B1589" t="s">
        <v>3598</v>
      </c>
      <c r="C1589" t="s">
        <v>2170</v>
      </c>
      <c r="D1589" t="s">
        <v>2171</v>
      </c>
      <c r="E1589" s="218" t="s">
        <v>27772</v>
      </c>
    </row>
    <row r="1590" spans="1:5" ht="14.25">
      <c r="A1590" s="226">
        <v>1652</v>
      </c>
      <c r="B1590" t="s">
        <v>3599</v>
      </c>
      <c r="C1590" t="s">
        <v>2170</v>
      </c>
      <c r="D1590" t="s">
        <v>2171</v>
      </c>
      <c r="E1590" s="218" t="s">
        <v>27773</v>
      </c>
    </row>
    <row r="1591" spans="1:5" ht="14.25">
      <c r="A1591" s="226">
        <v>10510</v>
      </c>
      <c r="B1591" t="s">
        <v>25098</v>
      </c>
      <c r="C1591" t="s">
        <v>2170</v>
      </c>
      <c r="D1591" t="s">
        <v>2171</v>
      </c>
      <c r="E1591" s="218" t="s">
        <v>27774</v>
      </c>
    </row>
    <row r="1592" spans="1:5" ht="14.25">
      <c r="A1592" s="226">
        <v>1747</v>
      </c>
      <c r="B1592" t="s">
        <v>3600</v>
      </c>
      <c r="C1592" t="s">
        <v>2170</v>
      </c>
      <c r="D1592" t="s">
        <v>2171</v>
      </c>
      <c r="E1592" s="218" t="s">
        <v>27775</v>
      </c>
    </row>
    <row r="1593" spans="1:5" ht="14.25">
      <c r="A1593" s="226">
        <v>1744</v>
      </c>
      <c r="B1593" t="s">
        <v>3601</v>
      </c>
      <c r="C1593" t="s">
        <v>2170</v>
      </c>
      <c r="D1593" t="s">
        <v>2171</v>
      </c>
      <c r="E1593" s="218" t="s">
        <v>27776</v>
      </c>
    </row>
    <row r="1594" spans="1:5" ht="14.25">
      <c r="A1594" s="226">
        <v>1743</v>
      </c>
      <c r="B1594" t="s">
        <v>3602</v>
      </c>
      <c r="C1594" t="s">
        <v>2170</v>
      </c>
      <c r="D1594" t="s">
        <v>2171</v>
      </c>
      <c r="E1594" s="218" t="s">
        <v>27777</v>
      </c>
    </row>
    <row r="1595" spans="1:5" ht="14.25">
      <c r="A1595" s="226">
        <v>39640</v>
      </c>
      <c r="B1595" t="s">
        <v>3603</v>
      </c>
      <c r="C1595" t="s">
        <v>2170</v>
      </c>
      <c r="D1595" t="s">
        <v>2171</v>
      </c>
      <c r="E1595" s="218" t="s">
        <v>27778</v>
      </c>
    </row>
    <row r="1596" spans="1:5" ht="14.25">
      <c r="A1596" s="226">
        <v>11013</v>
      </c>
      <c r="B1596" t="s">
        <v>3604</v>
      </c>
      <c r="C1596" t="s">
        <v>2170</v>
      </c>
      <c r="D1596" t="s">
        <v>2171</v>
      </c>
      <c r="E1596" s="218" t="s">
        <v>27369</v>
      </c>
    </row>
    <row r="1597" spans="1:5" ht="14.25">
      <c r="A1597" s="226">
        <v>11017</v>
      </c>
      <c r="B1597" t="s">
        <v>3605</v>
      </c>
      <c r="C1597" t="s">
        <v>2170</v>
      </c>
      <c r="D1597" t="s">
        <v>2171</v>
      </c>
      <c r="E1597" s="218" t="s">
        <v>27779</v>
      </c>
    </row>
    <row r="1598" spans="1:5" ht="14.25">
      <c r="A1598" s="226">
        <v>20236</v>
      </c>
      <c r="B1598" t="s">
        <v>3606</v>
      </c>
      <c r="C1598" t="s">
        <v>2170</v>
      </c>
      <c r="D1598" t="s">
        <v>2171</v>
      </c>
      <c r="E1598" s="218" t="s">
        <v>27780</v>
      </c>
    </row>
    <row r="1599" spans="1:5" ht="14.25">
      <c r="A1599" s="226">
        <v>7215</v>
      </c>
      <c r="B1599" t="s">
        <v>3607</v>
      </c>
      <c r="C1599" t="s">
        <v>2170</v>
      </c>
      <c r="D1599" t="s">
        <v>2171</v>
      </c>
      <c r="E1599" s="218" t="s">
        <v>27781</v>
      </c>
    </row>
    <row r="1600" spans="1:5" ht="14.25">
      <c r="A1600" s="226">
        <v>7216</v>
      </c>
      <c r="B1600" t="s">
        <v>3608</v>
      </c>
      <c r="C1600" t="s">
        <v>2170</v>
      </c>
      <c r="D1600" t="s">
        <v>2171</v>
      </c>
      <c r="E1600" s="218" t="s">
        <v>27782</v>
      </c>
    </row>
    <row r="1601" spans="1:5" ht="14.25">
      <c r="A1601" s="226">
        <v>20235</v>
      </c>
      <c r="B1601" t="s">
        <v>3609</v>
      </c>
      <c r="C1601" t="s">
        <v>2170</v>
      </c>
      <c r="D1601" t="s">
        <v>2171</v>
      </c>
      <c r="E1601" s="218" t="s">
        <v>27783</v>
      </c>
    </row>
    <row r="1602" spans="1:5" ht="14.25">
      <c r="A1602" s="226">
        <v>7181</v>
      </c>
      <c r="B1602" t="s">
        <v>3610</v>
      </c>
      <c r="C1602" t="s">
        <v>2170</v>
      </c>
      <c r="D1602" t="s">
        <v>2171</v>
      </c>
      <c r="E1602" s="218" t="s">
        <v>27784</v>
      </c>
    </row>
    <row r="1603" spans="1:5" ht="14.25">
      <c r="A1603" s="226">
        <v>40742</v>
      </c>
      <c r="B1603" t="s">
        <v>23985</v>
      </c>
      <c r="C1603" t="s">
        <v>2170</v>
      </c>
      <c r="D1603" t="s">
        <v>2171</v>
      </c>
      <c r="E1603" s="218" t="s">
        <v>27705</v>
      </c>
    </row>
    <row r="1604" spans="1:5" ht="14.25">
      <c r="A1604" s="226">
        <v>7214</v>
      </c>
      <c r="B1604" t="s">
        <v>3611</v>
      </c>
      <c r="C1604" t="s">
        <v>2170</v>
      </c>
      <c r="D1604" t="s">
        <v>2171</v>
      </c>
      <c r="E1604" s="218" t="s">
        <v>27785</v>
      </c>
    </row>
    <row r="1605" spans="1:5" ht="14.25">
      <c r="A1605" s="226">
        <v>7219</v>
      </c>
      <c r="B1605" t="s">
        <v>3612</v>
      </c>
      <c r="C1605" t="s">
        <v>2170</v>
      </c>
      <c r="D1605" t="s">
        <v>2171</v>
      </c>
      <c r="E1605" s="218" t="s">
        <v>27786</v>
      </c>
    </row>
    <row r="1606" spans="1:5" ht="14.25">
      <c r="A1606" s="226">
        <v>37972</v>
      </c>
      <c r="B1606" t="s">
        <v>3613</v>
      </c>
      <c r="C1606" t="s">
        <v>2170</v>
      </c>
      <c r="D1606" t="s">
        <v>2171</v>
      </c>
      <c r="E1606" s="218" t="s">
        <v>27787</v>
      </c>
    </row>
    <row r="1607" spans="1:5" ht="14.25">
      <c r="A1607" s="226">
        <v>37973</v>
      </c>
      <c r="B1607" t="s">
        <v>3614</v>
      </c>
      <c r="C1607" t="s">
        <v>2170</v>
      </c>
      <c r="D1607" t="s">
        <v>2171</v>
      </c>
      <c r="E1607" s="218" t="s">
        <v>27788</v>
      </c>
    </row>
    <row r="1608" spans="1:5" ht="14.25">
      <c r="A1608" s="226">
        <v>37971</v>
      </c>
      <c r="B1608" t="s">
        <v>3615</v>
      </c>
      <c r="C1608" t="s">
        <v>2170</v>
      </c>
      <c r="D1608" t="s">
        <v>2171</v>
      </c>
      <c r="E1608" s="218" t="s">
        <v>27789</v>
      </c>
    </row>
    <row r="1609" spans="1:5" ht="14.25">
      <c r="A1609" s="226">
        <v>20094</v>
      </c>
      <c r="B1609" t="s">
        <v>3616</v>
      </c>
      <c r="C1609" t="s">
        <v>2170</v>
      </c>
      <c r="D1609" t="s">
        <v>2173</v>
      </c>
      <c r="E1609" s="218" t="s">
        <v>27790</v>
      </c>
    </row>
    <row r="1610" spans="1:5" ht="14.25">
      <c r="A1610" s="226">
        <v>20095</v>
      </c>
      <c r="B1610" t="s">
        <v>3617</v>
      </c>
      <c r="C1610" t="s">
        <v>2170</v>
      </c>
      <c r="D1610" t="s">
        <v>2173</v>
      </c>
      <c r="E1610" s="218" t="s">
        <v>27791</v>
      </c>
    </row>
    <row r="1611" spans="1:5" ht="14.25">
      <c r="A1611" s="226">
        <v>1954</v>
      </c>
      <c r="B1611" t="s">
        <v>3618</v>
      </c>
      <c r="C1611" t="s">
        <v>2170</v>
      </c>
      <c r="D1611" t="s">
        <v>2171</v>
      </c>
      <c r="E1611" s="218" t="s">
        <v>27792</v>
      </c>
    </row>
    <row r="1612" spans="1:5" ht="14.25">
      <c r="A1612" s="226">
        <v>1926</v>
      </c>
      <c r="B1612" t="s">
        <v>3619</v>
      </c>
      <c r="C1612" t="s">
        <v>2170</v>
      </c>
      <c r="D1612" t="s">
        <v>2171</v>
      </c>
      <c r="E1612" s="218" t="s">
        <v>26396</v>
      </c>
    </row>
    <row r="1613" spans="1:5" ht="14.25">
      <c r="A1613" s="226">
        <v>1927</v>
      </c>
      <c r="B1613" t="s">
        <v>3620</v>
      </c>
      <c r="C1613" t="s">
        <v>2170</v>
      </c>
      <c r="D1613" t="s">
        <v>2171</v>
      </c>
      <c r="E1613" s="218" t="s">
        <v>27793</v>
      </c>
    </row>
    <row r="1614" spans="1:5" ht="14.25">
      <c r="A1614" s="226">
        <v>1923</v>
      </c>
      <c r="B1614" t="s">
        <v>3621</v>
      </c>
      <c r="C1614" t="s">
        <v>2170</v>
      </c>
      <c r="D1614" t="s">
        <v>2171</v>
      </c>
      <c r="E1614" s="218" t="s">
        <v>27794</v>
      </c>
    </row>
    <row r="1615" spans="1:5" ht="14.25">
      <c r="A1615" s="226">
        <v>1929</v>
      </c>
      <c r="B1615" t="s">
        <v>3622</v>
      </c>
      <c r="C1615" t="s">
        <v>2170</v>
      </c>
      <c r="D1615" t="s">
        <v>2171</v>
      </c>
      <c r="E1615" s="218" t="s">
        <v>27795</v>
      </c>
    </row>
    <row r="1616" spans="1:5" ht="14.25">
      <c r="A1616" s="226">
        <v>1930</v>
      </c>
      <c r="B1616" t="s">
        <v>3623</v>
      </c>
      <c r="C1616" t="s">
        <v>2170</v>
      </c>
      <c r="D1616" t="s">
        <v>2171</v>
      </c>
      <c r="E1616" s="218" t="s">
        <v>27796</v>
      </c>
    </row>
    <row r="1617" spans="1:5" ht="14.25">
      <c r="A1617" s="226">
        <v>1924</v>
      </c>
      <c r="B1617" t="s">
        <v>3624</v>
      </c>
      <c r="C1617" t="s">
        <v>2170</v>
      </c>
      <c r="D1617" t="s">
        <v>2171</v>
      </c>
      <c r="E1617" s="218" t="s">
        <v>27797</v>
      </c>
    </row>
    <row r="1618" spans="1:5" ht="14.25">
      <c r="A1618" s="226">
        <v>1922</v>
      </c>
      <c r="B1618" t="s">
        <v>3625</v>
      </c>
      <c r="C1618" t="s">
        <v>2170</v>
      </c>
      <c r="D1618" t="s">
        <v>2171</v>
      </c>
      <c r="E1618" s="218" t="s">
        <v>27798</v>
      </c>
    </row>
    <row r="1619" spans="1:5" ht="14.25">
      <c r="A1619" s="226">
        <v>1953</v>
      </c>
      <c r="B1619" t="s">
        <v>3626</v>
      </c>
      <c r="C1619" t="s">
        <v>2170</v>
      </c>
      <c r="D1619" t="s">
        <v>2171</v>
      </c>
      <c r="E1619" s="218" t="s">
        <v>27799</v>
      </c>
    </row>
    <row r="1620" spans="1:5" ht="14.25">
      <c r="A1620" s="226">
        <v>1962</v>
      </c>
      <c r="B1620" t="s">
        <v>3627</v>
      </c>
      <c r="C1620" t="s">
        <v>2170</v>
      </c>
      <c r="D1620" t="s">
        <v>2171</v>
      </c>
      <c r="E1620" s="218" t="s">
        <v>27800</v>
      </c>
    </row>
    <row r="1621" spans="1:5" ht="14.25">
      <c r="A1621" s="226">
        <v>1955</v>
      </c>
      <c r="B1621" t="s">
        <v>3628</v>
      </c>
      <c r="C1621" t="s">
        <v>2170</v>
      </c>
      <c r="D1621" t="s">
        <v>2171</v>
      </c>
      <c r="E1621" s="218" t="s">
        <v>27801</v>
      </c>
    </row>
    <row r="1622" spans="1:5" ht="14.25">
      <c r="A1622" s="226">
        <v>1956</v>
      </c>
      <c r="B1622" t="s">
        <v>3629</v>
      </c>
      <c r="C1622" t="s">
        <v>2170</v>
      </c>
      <c r="D1622" t="s">
        <v>2171</v>
      </c>
      <c r="E1622" s="218" t="s">
        <v>27802</v>
      </c>
    </row>
    <row r="1623" spans="1:5" ht="14.25">
      <c r="A1623" s="226">
        <v>1957</v>
      </c>
      <c r="B1623" t="s">
        <v>3630</v>
      </c>
      <c r="C1623" t="s">
        <v>2170</v>
      </c>
      <c r="D1623" t="s">
        <v>2171</v>
      </c>
      <c r="E1623" s="218" t="s">
        <v>27803</v>
      </c>
    </row>
    <row r="1624" spans="1:5" ht="14.25">
      <c r="A1624" s="226">
        <v>1958</v>
      </c>
      <c r="B1624" t="s">
        <v>3631</v>
      </c>
      <c r="C1624" t="s">
        <v>2170</v>
      </c>
      <c r="D1624" t="s">
        <v>2171</v>
      </c>
      <c r="E1624" s="218" t="s">
        <v>27804</v>
      </c>
    </row>
    <row r="1625" spans="1:5" ht="14.25">
      <c r="A1625" s="226">
        <v>1959</v>
      </c>
      <c r="B1625" t="s">
        <v>3632</v>
      </c>
      <c r="C1625" t="s">
        <v>2170</v>
      </c>
      <c r="D1625" t="s">
        <v>2171</v>
      </c>
      <c r="E1625" s="218" t="s">
        <v>27805</v>
      </c>
    </row>
    <row r="1626" spans="1:5" ht="14.25">
      <c r="A1626" s="226">
        <v>1925</v>
      </c>
      <c r="B1626" t="s">
        <v>3633</v>
      </c>
      <c r="C1626" t="s">
        <v>2170</v>
      </c>
      <c r="D1626" t="s">
        <v>2171</v>
      </c>
      <c r="E1626" s="218" t="s">
        <v>27806</v>
      </c>
    </row>
    <row r="1627" spans="1:5" ht="14.25">
      <c r="A1627" s="226">
        <v>1960</v>
      </c>
      <c r="B1627" t="s">
        <v>3634</v>
      </c>
      <c r="C1627" t="s">
        <v>2170</v>
      </c>
      <c r="D1627" t="s">
        <v>2171</v>
      </c>
      <c r="E1627" s="218" t="s">
        <v>27807</v>
      </c>
    </row>
    <row r="1628" spans="1:5" ht="14.25">
      <c r="A1628" s="226">
        <v>1961</v>
      </c>
      <c r="B1628" t="s">
        <v>3635</v>
      </c>
      <c r="C1628" t="s">
        <v>2170</v>
      </c>
      <c r="D1628" t="s">
        <v>2171</v>
      </c>
      <c r="E1628" s="218" t="s">
        <v>27808</v>
      </c>
    </row>
    <row r="1629" spans="1:5" ht="14.25">
      <c r="A1629" s="226">
        <v>38426</v>
      </c>
      <c r="B1629" t="s">
        <v>25847</v>
      </c>
      <c r="C1629" t="s">
        <v>2170</v>
      </c>
      <c r="D1629" t="s">
        <v>2171</v>
      </c>
      <c r="E1629" s="218" t="s">
        <v>27809</v>
      </c>
    </row>
    <row r="1630" spans="1:5" ht="14.25">
      <c r="A1630" s="226">
        <v>38423</v>
      </c>
      <c r="B1630" t="s">
        <v>25848</v>
      </c>
      <c r="C1630" t="s">
        <v>2170</v>
      </c>
      <c r="D1630" t="s">
        <v>2171</v>
      </c>
      <c r="E1630" s="218" t="s">
        <v>27810</v>
      </c>
    </row>
    <row r="1631" spans="1:5" ht="14.25">
      <c r="A1631" s="226">
        <v>38421</v>
      </c>
      <c r="B1631" t="s">
        <v>25849</v>
      </c>
      <c r="C1631" t="s">
        <v>2170</v>
      </c>
      <c r="D1631" t="s">
        <v>2171</v>
      </c>
      <c r="E1631" s="218" t="s">
        <v>27811</v>
      </c>
    </row>
    <row r="1632" spans="1:5" ht="14.25">
      <c r="A1632" s="226">
        <v>38422</v>
      </c>
      <c r="B1632" t="s">
        <v>25850</v>
      </c>
      <c r="C1632" t="s">
        <v>2170</v>
      </c>
      <c r="D1632" t="s">
        <v>2171</v>
      </c>
      <c r="E1632" s="218" t="s">
        <v>27812</v>
      </c>
    </row>
    <row r="1633" spans="1:5" ht="14.25">
      <c r="A1633" s="226">
        <v>39866</v>
      </c>
      <c r="B1633" t="s">
        <v>3636</v>
      </c>
      <c r="C1633" t="s">
        <v>2170</v>
      </c>
      <c r="D1633" t="s">
        <v>2173</v>
      </c>
      <c r="E1633" s="218" t="s">
        <v>27813</v>
      </c>
    </row>
    <row r="1634" spans="1:5" ht="14.25">
      <c r="A1634" s="226">
        <v>39867</v>
      </c>
      <c r="B1634" t="s">
        <v>3637</v>
      </c>
      <c r="C1634" t="s">
        <v>2170</v>
      </c>
      <c r="D1634" t="s">
        <v>2173</v>
      </c>
      <c r="E1634" s="218" t="s">
        <v>27814</v>
      </c>
    </row>
    <row r="1635" spans="1:5" ht="14.25">
      <c r="A1635" s="226">
        <v>39868</v>
      </c>
      <c r="B1635" t="s">
        <v>3638</v>
      </c>
      <c r="C1635" t="s">
        <v>2170</v>
      </c>
      <c r="D1635" t="s">
        <v>2173</v>
      </c>
      <c r="E1635" s="218" t="s">
        <v>27815</v>
      </c>
    </row>
    <row r="1636" spans="1:5" ht="14.25">
      <c r="A1636" s="226">
        <v>37999</v>
      </c>
      <c r="B1636" t="s">
        <v>3639</v>
      </c>
      <c r="C1636" t="s">
        <v>2170</v>
      </c>
      <c r="D1636" t="s">
        <v>2171</v>
      </c>
      <c r="E1636" s="218" t="s">
        <v>27816</v>
      </c>
    </row>
    <row r="1637" spans="1:5" ht="14.25">
      <c r="A1637" s="226">
        <v>38000</v>
      </c>
      <c r="B1637" t="s">
        <v>3640</v>
      </c>
      <c r="C1637" t="s">
        <v>2170</v>
      </c>
      <c r="D1637" t="s">
        <v>2171</v>
      </c>
      <c r="E1637" s="218" t="s">
        <v>27817</v>
      </c>
    </row>
    <row r="1638" spans="1:5" ht="14.25">
      <c r="A1638" s="226">
        <v>38129</v>
      </c>
      <c r="B1638" t="s">
        <v>3641</v>
      </c>
      <c r="C1638" t="s">
        <v>2170</v>
      </c>
      <c r="D1638" t="s">
        <v>2171</v>
      </c>
      <c r="E1638" s="218" t="s">
        <v>27348</v>
      </c>
    </row>
    <row r="1639" spans="1:5" ht="14.25">
      <c r="A1639" s="226">
        <v>38025</v>
      </c>
      <c r="B1639" t="s">
        <v>3642</v>
      </c>
      <c r="C1639" t="s">
        <v>2170</v>
      </c>
      <c r="D1639" t="s">
        <v>2171</v>
      </c>
      <c r="E1639" s="218" t="s">
        <v>27818</v>
      </c>
    </row>
    <row r="1640" spans="1:5" ht="14.25">
      <c r="A1640" s="226">
        <v>38026</v>
      </c>
      <c r="B1640" t="s">
        <v>3643</v>
      </c>
      <c r="C1640" t="s">
        <v>2170</v>
      </c>
      <c r="D1640" t="s">
        <v>2171</v>
      </c>
      <c r="E1640" s="218" t="s">
        <v>27819</v>
      </c>
    </row>
    <row r="1641" spans="1:5" ht="14.25">
      <c r="A1641" s="226">
        <v>1858</v>
      </c>
      <c r="B1641" t="s">
        <v>3644</v>
      </c>
      <c r="C1641" t="s">
        <v>2170</v>
      </c>
      <c r="D1641" t="s">
        <v>2173</v>
      </c>
      <c r="E1641" s="218" t="s">
        <v>27820</v>
      </c>
    </row>
    <row r="1642" spans="1:5" ht="14.25">
      <c r="A1642" s="226">
        <v>1844</v>
      </c>
      <c r="B1642" t="s">
        <v>3645</v>
      </c>
      <c r="C1642" t="s">
        <v>2170</v>
      </c>
      <c r="D1642" t="s">
        <v>2173</v>
      </c>
      <c r="E1642" s="218" t="s">
        <v>27821</v>
      </c>
    </row>
    <row r="1643" spans="1:5" ht="14.25">
      <c r="A1643" s="226">
        <v>1863</v>
      </c>
      <c r="B1643" t="s">
        <v>3646</v>
      </c>
      <c r="C1643" t="s">
        <v>2170</v>
      </c>
      <c r="D1643" t="s">
        <v>2173</v>
      </c>
      <c r="E1643" s="218" t="s">
        <v>27822</v>
      </c>
    </row>
    <row r="1644" spans="1:5" ht="14.25">
      <c r="A1644" s="226">
        <v>1865</v>
      </c>
      <c r="B1644" t="s">
        <v>3647</v>
      </c>
      <c r="C1644" t="s">
        <v>2170</v>
      </c>
      <c r="D1644" t="s">
        <v>2173</v>
      </c>
      <c r="E1644" s="218" t="s">
        <v>27823</v>
      </c>
    </row>
    <row r="1645" spans="1:5" ht="14.25">
      <c r="A1645" s="226">
        <v>36355</v>
      </c>
      <c r="B1645" t="s">
        <v>3648</v>
      </c>
      <c r="C1645" t="s">
        <v>2170</v>
      </c>
      <c r="D1645" t="s">
        <v>2173</v>
      </c>
      <c r="E1645" s="218" t="s">
        <v>27824</v>
      </c>
    </row>
    <row r="1646" spans="1:5" ht="14.25">
      <c r="A1646" s="226">
        <v>36356</v>
      </c>
      <c r="B1646" t="s">
        <v>3649</v>
      </c>
      <c r="C1646" t="s">
        <v>2170</v>
      </c>
      <c r="D1646" t="s">
        <v>2173</v>
      </c>
      <c r="E1646" s="218" t="s">
        <v>27825</v>
      </c>
    </row>
    <row r="1647" spans="1:5" ht="14.25">
      <c r="A1647" s="226">
        <v>1932</v>
      </c>
      <c r="B1647" t="s">
        <v>3650</v>
      </c>
      <c r="C1647" t="s">
        <v>2170</v>
      </c>
      <c r="D1647" t="s">
        <v>2171</v>
      </c>
      <c r="E1647" s="218" t="s">
        <v>27826</v>
      </c>
    </row>
    <row r="1648" spans="1:5" ht="14.25">
      <c r="A1648" s="226">
        <v>1933</v>
      </c>
      <c r="B1648" t="s">
        <v>3651</v>
      </c>
      <c r="C1648" t="s">
        <v>2170</v>
      </c>
      <c r="D1648" t="s">
        <v>2171</v>
      </c>
      <c r="E1648" s="218" t="s">
        <v>27827</v>
      </c>
    </row>
    <row r="1649" spans="1:5" ht="14.25">
      <c r="A1649" s="226">
        <v>1951</v>
      </c>
      <c r="B1649" t="s">
        <v>3652</v>
      </c>
      <c r="C1649" t="s">
        <v>2170</v>
      </c>
      <c r="D1649" t="s">
        <v>2171</v>
      </c>
      <c r="E1649" s="218" t="s">
        <v>27828</v>
      </c>
    </row>
    <row r="1650" spans="1:5" ht="14.25">
      <c r="A1650" s="226">
        <v>1966</v>
      </c>
      <c r="B1650" t="s">
        <v>3653</v>
      </c>
      <c r="C1650" t="s">
        <v>2170</v>
      </c>
      <c r="D1650" t="s">
        <v>2171</v>
      </c>
      <c r="E1650" s="218" t="s">
        <v>27829</v>
      </c>
    </row>
    <row r="1651" spans="1:5" ht="14.25">
      <c r="A1651" s="226">
        <v>1952</v>
      </c>
      <c r="B1651" t="s">
        <v>3654</v>
      </c>
      <c r="C1651" t="s">
        <v>2170</v>
      </c>
      <c r="D1651" t="s">
        <v>2171</v>
      </c>
      <c r="E1651" s="218" t="s">
        <v>27830</v>
      </c>
    </row>
    <row r="1652" spans="1:5" ht="14.25">
      <c r="A1652" s="226">
        <v>20104</v>
      </c>
      <c r="B1652" t="s">
        <v>3655</v>
      </c>
      <c r="C1652" t="s">
        <v>2170</v>
      </c>
      <c r="D1652" t="s">
        <v>2171</v>
      </c>
      <c r="E1652" s="218" t="s">
        <v>27831</v>
      </c>
    </row>
    <row r="1653" spans="1:5" ht="14.25">
      <c r="A1653" s="226">
        <v>20105</v>
      </c>
      <c r="B1653" t="s">
        <v>3656</v>
      </c>
      <c r="C1653" t="s">
        <v>2170</v>
      </c>
      <c r="D1653" t="s">
        <v>2171</v>
      </c>
      <c r="E1653" s="218" t="s">
        <v>27832</v>
      </c>
    </row>
    <row r="1654" spans="1:5" ht="14.25">
      <c r="A1654" s="226">
        <v>1965</v>
      </c>
      <c r="B1654" t="s">
        <v>3657</v>
      </c>
      <c r="C1654" t="s">
        <v>2170</v>
      </c>
      <c r="D1654" t="s">
        <v>2171</v>
      </c>
      <c r="E1654" s="218" t="s">
        <v>27833</v>
      </c>
    </row>
    <row r="1655" spans="1:5" ht="14.25">
      <c r="A1655" s="226">
        <v>10765</v>
      </c>
      <c r="B1655" t="s">
        <v>3658</v>
      </c>
      <c r="C1655" t="s">
        <v>2170</v>
      </c>
      <c r="D1655" t="s">
        <v>2171</v>
      </c>
      <c r="E1655" s="218" t="s">
        <v>27834</v>
      </c>
    </row>
    <row r="1656" spans="1:5" ht="14.25">
      <c r="A1656" s="226">
        <v>10767</v>
      </c>
      <c r="B1656" t="s">
        <v>3659</v>
      </c>
      <c r="C1656" t="s">
        <v>2170</v>
      </c>
      <c r="D1656" t="s">
        <v>2171</v>
      </c>
      <c r="E1656" s="218" t="s">
        <v>27835</v>
      </c>
    </row>
    <row r="1657" spans="1:5" ht="14.25">
      <c r="A1657" s="226">
        <v>1970</v>
      </c>
      <c r="B1657" t="s">
        <v>3660</v>
      </c>
      <c r="C1657" t="s">
        <v>2170</v>
      </c>
      <c r="D1657" t="s">
        <v>2171</v>
      </c>
      <c r="E1657" s="218" t="s">
        <v>27836</v>
      </c>
    </row>
    <row r="1658" spans="1:5" ht="14.25">
      <c r="A1658" s="226">
        <v>1967</v>
      </c>
      <c r="B1658" t="s">
        <v>3661</v>
      </c>
      <c r="C1658" t="s">
        <v>2170</v>
      </c>
      <c r="D1658" t="s">
        <v>2171</v>
      </c>
      <c r="E1658" s="218" t="s">
        <v>27837</v>
      </c>
    </row>
    <row r="1659" spans="1:5" ht="14.25">
      <c r="A1659" s="226">
        <v>1968</v>
      </c>
      <c r="B1659" t="s">
        <v>3662</v>
      </c>
      <c r="C1659" t="s">
        <v>2170</v>
      </c>
      <c r="D1659" t="s">
        <v>2171</v>
      </c>
      <c r="E1659" s="218" t="s">
        <v>27838</v>
      </c>
    </row>
    <row r="1660" spans="1:5" ht="14.25">
      <c r="A1660" s="226">
        <v>1969</v>
      </c>
      <c r="B1660" t="s">
        <v>3663</v>
      </c>
      <c r="C1660" t="s">
        <v>2170</v>
      </c>
      <c r="D1660" t="s">
        <v>2171</v>
      </c>
      <c r="E1660" s="218" t="s">
        <v>27839</v>
      </c>
    </row>
    <row r="1661" spans="1:5" ht="14.25">
      <c r="A1661" s="226">
        <v>1839</v>
      </c>
      <c r="B1661" t="s">
        <v>3664</v>
      </c>
      <c r="C1661" t="s">
        <v>2170</v>
      </c>
      <c r="D1661" t="s">
        <v>2173</v>
      </c>
      <c r="E1661" s="218" t="s">
        <v>27840</v>
      </c>
    </row>
    <row r="1662" spans="1:5" ht="14.25">
      <c r="A1662" s="226">
        <v>1835</v>
      </c>
      <c r="B1662" t="s">
        <v>3665</v>
      </c>
      <c r="C1662" t="s">
        <v>2170</v>
      </c>
      <c r="D1662" t="s">
        <v>2173</v>
      </c>
      <c r="E1662" s="218" t="s">
        <v>27841</v>
      </c>
    </row>
    <row r="1663" spans="1:5" ht="14.25">
      <c r="A1663" s="226">
        <v>1823</v>
      </c>
      <c r="B1663" t="s">
        <v>3666</v>
      </c>
      <c r="C1663" t="s">
        <v>2170</v>
      </c>
      <c r="D1663" t="s">
        <v>2173</v>
      </c>
      <c r="E1663" s="218" t="s">
        <v>27842</v>
      </c>
    </row>
    <row r="1664" spans="1:5" ht="14.25">
      <c r="A1664" s="226">
        <v>1827</v>
      </c>
      <c r="B1664" t="s">
        <v>3667</v>
      </c>
      <c r="C1664" t="s">
        <v>2170</v>
      </c>
      <c r="D1664" t="s">
        <v>2173</v>
      </c>
      <c r="E1664" s="218" t="s">
        <v>27843</v>
      </c>
    </row>
    <row r="1665" spans="1:5" ht="14.25">
      <c r="A1665" s="226">
        <v>1831</v>
      </c>
      <c r="B1665" t="s">
        <v>3668</v>
      </c>
      <c r="C1665" t="s">
        <v>2170</v>
      </c>
      <c r="D1665" t="s">
        <v>2173</v>
      </c>
      <c r="E1665" s="218" t="s">
        <v>27844</v>
      </c>
    </row>
    <row r="1666" spans="1:5" ht="14.25">
      <c r="A1666" s="226">
        <v>1825</v>
      </c>
      <c r="B1666" t="s">
        <v>3669</v>
      </c>
      <c r="C1666" t="s">
        <v>2170</v>
      </c>
      <c r="D1666" t="s">
        <v>2173</v>
      </c>
      <c r="E1666" s="218" t="s">
        <v>27845</v>
      </c>
    </row>
    <row r="1667" spans="1:5" ht="14.25">
      <c r="A1667" s="226">
        <v>1828</v>
      </c>
      <c r="B1667" t="s">
        <v>3670</v>
      </c>
      <c r="C1667" t="s">
        <v>2170</v>
      </c>
      <c r="D1667" t="s">
        <v>2173</v>
      </c>
      <c r="E1667" s="218" t="s">
        <v>27846</v>
      </c>
    </row>
    <row r="1668" spans="1:5" ht="14.25">
      <c r="A1668" s="226">
        <v>1845</v>
      </c>
      <c r="B1668" t="s">
        <v>3671</v>
      </c>
      <c r="C1668" t="s">
        <v>2170</v>
      </c>
      <c r="D1668" t="s">
        <v>2173</v>
      </c>
      <c r="E1668" s="218" t="s">
        <v>27847</v>
      </c>
    </row>
    <row r="1669" spans="1:5" ht="14.25">
      <c r="A1669" s="226">
        <v>1824</v>
      </c>
      <c r="B1669" t="s">
        <v>3672</v>
      </c>
      <c r="C1669" t="s">
        <v>2170</v>
      </c>
      <c r="D1669" t="s">
        <v>2173</v>
      </c>
      <c r="E1669" s="218" t="s">
        <v>27848</v>
      </c>
    </row>
    <row r="1670" spans="1:5" ht="14.25">
      <c r="A1670" s="226">
        <v>1941</v>
      </c>
      <c r="B1670" t="s">
        <v>3673</v>
      </c>
      <c r="C1670" t="s">
        <v>2170</v>
      </c>
      <c r="D1670" t="s">
        <v>2171</v>
      </c>
      <c r="E1670" s="218" t="s">
        <v>27849</v>
      </c>
    </row>
    <row r="1671" spans="1:5" ht="14.25">
      <c r="A1671" s="226">
        <v>1940</v>
      </c>
      <c r="B1671" t="s">
        <v>3674</v>
      </c>
      <c r="C1671" t="s">
        <v>2170</v>
      </c>
      <c r="D1671" t="s">
        <v>2171</v>
      </c>
      <c r="E1671" s="218" t="s">
        <v>27850</v>
      </c>
    </row>
    <row r="1672" spans="1:5" ht="14.25">
      <c r="A1672" s="226">
        <v>1937</v>
      </c>
      <c r="B1672" t="s">
        <v>3675</v>
      </c>
      <c r="C1672" t="s">
        <v>2170</v>
      </c>
      <c r="D1672" t="s">
        <v>2171</v>
      </c>
      <c r="E1672" s="218" t="s">
        <v>27779</v>
      </c>
    </row>
    <row r="1673" spans="1:5" ht="14.25">
      <c r="A1673" s="226">
        <v>1939</v>
      </c>
      <c r="B1673" t="s">
        <v>3676</v>
      </c>
      <c r="C1673" t="s">
        <v>2170</v>
      </c>
      <c r="D1673" t="s">
        <v>2171</v>
      </c>
      <c r="E1673" s="218" t="s">
        <v>27313</v>
      </c>
    </row>
    <row r="1674" spans="1:5" ht="14.25">
      <c r="A1674" s="226">
        <v>1942</v>
      </c>
      <c r="B1674" t="s">
        <v>3677</v>
      </c>
      <c r="C1674" t="s">
        <v>2170</v>
      </c>
      <c r="D1674" t="s">
        <v>2171</v>
      </c>
      <c r="E1674" s="218" t="s">
        <v>27851</v>
      </c>
    </row>
    <row r="1675" spans="1:5" ht="14.25">
      <c r="A1675" s="226">
        <v>1938</v>
      </c>
      <c r="B1675" t="s">
        <v>3678</v>
      </c>
      <c r="C1675" t="s">
        <v>2170</v>
      </c>
      <c r="D1675" t="s">
        <v>2171</v>
      </c>
      <c r="E1675" s="218" t="s">
        <v>26970</v>
      </c>
    </row>
    <row r="1676" spans="1:5" ht="14.25">
      <c r="A1676" s="226">
        <v>42692</v>
      </c>
      <c r="B1676" t="s">
        <v>3679</v>
      </c>
      <c r="C1676" t="s">
        <v>2170</v>
      </c>
      <c r="D1676" t="s">
        <v>2173</v>
      </c>
      <c r="E1676" s="218" t="s">
        <v>27852</v>
      </c>
    </row>
    <row r="1677" spans="1:5" ht="14.25">
      <c r="A1677" s="226">
        <v>42693</v>
      </c>
      <c r="B1677" t="s">
        <v>3680</v>
      </c>
      <c r="C1677" t="s">
        <v>2170</v>
      </c>
      <c r="D1677" t="s">
        <v>2173</v>
      </c>
      <c r="E1677" s="218" t="s">
        <v>27853</v>
      </c>
    </row>
    <row r="1678" spans="1:5" ht="14.25">
      <c r="A1678" s="226">
        <v>42695</v>
      </c>
      <c r="B1678" t="s">
        <v>3681</v>
      </c>
      <c r="C1678" t="s">
        <v>2170</v>
      </c>
      <c r="D1678" t="s">
        <v>2173</v>
      </c>
      <c r="E1678" s="218" t="s">
        <v>27854</v>
      </c>
    </row>
    <row r="1679" spans="1:5" ht="14.25">
      <c r="A1679" s="226">
        <v>42694</v>
      </c>
      <c r="B1679" t="s">
        <v>3682</v>
      </c>
      <c r="C1679" t="s">
        <v>2170</v>
      </c>
      <c r="D1679" t="s">
        <v>2173</v>
      </c>
      <c r="E1679" s="218" t="s">
        <v>27855</v>
      </c>
    </row>
    <row r="1680" spans="1:5" ht="14.25">
      <c r="A1680" s="226">
        <v>20097</v>
      </c>
      <c r="B1680" t="s">
        <v>25851</v>
      </c>
      <c r="C1680" t="s">
        <v>2170</v>
      </c>
      <c r="D1680" t="s">
        <v>2171</v>
      </c>
      <c r="E1680" s="218" t="s">
        <v>27856</v>
      </c>
    </row>
    <row r="1681" spans="1:5" ht="14.25">
      <c r="A1681" s="226">
        <v>20098</v>
      </c>
      <c r="B1681" t="s">
        <v>25852</v>
      </c>
      <c r="C1681" t="s">
        <v>2170</v>
      </c>
      <c r="D1681" t="s">
        <v>2171</v>
      </c>
      <c r="E1681" s="218" t="s">
        <v>27857</v>
      </c>
    </row>
    <row r="1682" spans="1:5" ht="14.25">
      <c r="A1682" s="226">
        <v>20096</v>
      </c>
      <c r="B1682" t="s">
        <v>25853</v>
      </c>
      <c r="C1682" t="s">
        <v>2170</v>
      </c>
      <c r="D1682" t="s">
        <v>2171</v>
      </c>
      <c r="E1682" s="218" t="s">
        <v>27858</v>
      </c>
    </row>
    <row r="1683" spans="1:5" ht="14.25">
      <c r="A1683" s="226">
        <v>1964</v>
      </c>
      <c r="B1683" t="s">
        <v>3683</v>
      </c>
      <c r="C1683" t="s">
        <v>2170</v>
      </c>
      <c r="D1683" t="s">
        <v>2171</v>
      </c>
      <c r="E1683" s="218" t="s">
        <v>27859</v>
      </c>
    </row>
    <row r="1684" spans="1:5" ht="14.25">
      <c r="A1684" s="226">
        <v>1880</v>
      </c>
      <c r="B1684" t="s">
        <v>3684</v>
      </c>
      <c r="C1684" t="s">
        <v>2170</v>
      </c>
      <c r="D1684" t="s">
        <v>2171</v>
      </c>
      <c r="E1684" s="218" t="s">
        <v>26373</v>
      </c>
    </row>
    <row r="1685" spans="1:5" ht="14.25">
      <c r="A1685" s="226">
        <v>39274</v>
      </c>
      <c r="B1685" t="s">
        <v>3685</v>
      </c>
      <c r="C1685" t="s">
        <v>2170</v>
      </c>
      <c r="D1685" t="s">
        <v>2171</v>
      </c>
      <c r="E1685" s="218" t="s">
        <v>27860</v>
      </c>
    </row>
    <row r="1686" spans="1:5" ht="14.25">
      <c r="A1686" s="226">
        <v>2628</v>
      </c>
      <c r="B1686" t="s">
        <v>3686</v>
      </c>
      <c r="C1686" t="s">
        <v>2170</v>
      </c>
      <c r="D1686" t="s">
        <v>2173</v>
      </c>
      <c r="E1686" s="218" t="s">
        <v>27861</v>
      </c>
    </row>
    <row r="1687" spans="1:5" ht="14.25">
      <c r="A1687" s="226">
        <v>2622</v>
      </c>
      <c r="B1687" t="s">
        <v>3687</v>
      </c>
      <c r="C1687" t="s">
        <v>2170</v>
      </c>
      <c r="D1687" t="s">
        <v>2173</v>
      </c>
      <c r="E1687" s="218" t="s">
        <v>27746</v>
      </c>
    </row>
    <row r="1688" spans="1:5" ht="14.25">
      <c r="A1688" s="226">
        <v>2623</v>
      </c>
      <c r="B1688" t="s">
        <v>3688</v>
      </c>
      <c r="C1688" t="s">
        <v>2170</v>
      </c>
      <c r="D1688" t="s">
        <v>2173</v>
      </c>
      <c r="E1688" s="218" t="s">
        <v>27862</v>
      </c>
    </row>
    <row r="1689" spans="1:5" ht="14.25">
      <c r="A1689" s="226">
        <v>2624</v>
      </c>
      <c r="B1689" t="s">
        <v>3689</v>
      </c>
      <c r="C1689" t="s">
        <v>2170</v>
      </c>
      <c r="D1689" t="s">
        <v>2173</v>
      </c>
      <c r="E1689" s="218" t="s">
        <v>27818</v>
      </c>
    </row>
    <row r="1690" spans="1:5" ht="14.25">
      <c r="A1690" s="226">
        <v>2625</v>
      </c>
      <c r="B1690" t="s">
        <v>3690</v>
      </c>
      <c r="C1690" t="s">
        <v>2170</v>
      </c>
      <c r="D1690" t="s">
        <v>2173</v>
      </c>
      <c r="E1690" s="218" t="s">
        <v>27863</v>
      </c>
    </row>
    <row r="1691" spans="1:5" ht="14.25">
      <c r="A1691" s="226">
        <v>2626</v>
      </c>
      <c r="B1691" t="s">
        <v>3691</v>
      </c>
      <c r="C1691" t="s">
        <v>2170</v>
      </c>
      <c r="D1691" t="s">
        <v>2173</v>
      </c>
      <c r="E1691" s="218" t="s">
        <v>27864</v>
      </c>
    </row>
    <row r="1692" spans="1:5" ht="14.25">
      <c r="A1692" s="226">
        <v>2630</v>
      </c>
      <c r="B1692" t="s">
        <v>3692</v>
      </c>
      <c r="C1692" t="s">
        <v>2170</v>
      </c>
      <c r="D1692" t="s">
        <v>2173</v>
      </c>
      <c r="E1692" s="218" t="s">
        <v>27865</v>
      </c>
    </row>
    <row r="1693" spans="1:5" ht="14.25">
      <c r="A1693" s="226">
        <v>2627</v>
      </c>
      <c r="B1693" t="s">
        <v>3693</v>
      </c>
      <c r="C1693" t="s">
        <v>2170</v>
      </c>
      <c r="D1693" t="s">
        <v>2173</v>
      </c>
      <c r="E1693" s="218" t="s">
        <v>27866</v>
      </c>
    </row>
    <row r="1694" spans="1:5" ht="14.25">
      <c r="A1694" s="226">
        <v>2629</v>
      </c>
      <c r="B1694" t="s">
        <v>3694</v>
      </c>
      <c r="C1694" t="s">
        <v>2170</v>
      </c>
      <c r="D1694" t="s">
        <v>2173</v>
      </c>
      <c r="E1694" s="218" t="s">
        <v>27867</v>
      </c>
    </row>
    <row r="1695" spans="1:5" ht="14.25">
      <c r="A1695" s="226">
        <v>12033</v>
      </c>
      <c r="B1695" t="s">
        <v>3695</v>
      </c>
      <c r="C1695" t="s">
        <v>2170</v>
      </c>
      <c r="D1695" t="s">
        <v>2171</v>
      </c>
      <c r="E1695" s="218" t="s">
        <v>27868</v>
      </c>
    </row>
    <row r="1696" spans="1:5" ht="14.25">
      <c r="A1696" s="226">
        <v>40408</v>
      </c>
      <c r="B1696" t="s">
        <v>3696</v>
      </c>
      <c r="C1696" t="s">
        <v>2170</v>
      </c>
      <c r="D1696" t="s">
        <v>2171</v>
      </c>
      <c r="E1696" s="218" t="s">
        <v>27869</v>
      </c>
    </row>
    <row r="1697" spans="1:5" ht="14.25">
      <c r="A1697" s="226">
        <v>40409</v>
      </c>
      <c r="B1697" t="s">
        <v>3697</v>
      </c>
      <c r="C1697" t="s">
        <v>2170</v>
      </c>
      <c r="D1697" t="s">
        <v>2171</v>
      </c>
      <c r="E1697" s="218" t="s">
        <v>27870</v>
      </c>
    </row>
    <row r="1698" spans="1:5" ht="14.25">
      <c r="A1698" s="226">
        <v>39276</v>
      </c>
      <c r="B1698" t="s">
        <v>3698</v>
      </c>
      <c r="C1698" t="s">
        <v>2170</v>
      </c>
      <c r="D1698" t="s">
        <v>2171</v>
      </c>
      <c r="E1698" s="218" t="s">
        <v>27871</v>
      </c>
    </row>
    <row r="1699" spans="1:5" ht="14.25">
      <c r="A1699" s="226">
        <v>39277</v>
      </c>
      <c r="B1699" t="s">
        <v>3699</v>
      </c>
      <c r="C1699" t="s">
        <v>2170</v>
      </c>
      <c r="D1699" t="s">
        <v>2171</v>
      </c>
      <c r="E1699" s="218" t="s">
        <v>27423</v>
      </c>
    </row>
    <row r="1700" spans="1:5" ht="14.25">
      <c r="A1700" s="226">
        <v>12034</v>
      </c>
      <c r="B1700" t="s">
        <v>3700</v>
      </c>
      <c r="C1700" t="s">
        <v>2170</v>
      </c>
      <c r="D1700" t="s">
        <v>2171</v>
      </c>
      <c r="E1700" s="218" t="s">
        <v>27243</v>
      </c>
    </row>
    <row r="1701" spans="1:5" ht="14.25">
      <c r="A1701" s="226">
        <v>39879</v>
      </c>
      <c r="B1701" t="s">
        <v>3701</v>
      </c>
      <c r="C1701" t="s">
        <v>2170</v>
      </c>
      <c r="D1701" t="s">
        <v>2173</v>
      </c>
      <c r="E1701" s="218" t="s">
        <v>26403</v>
      </c>
    </row>
    <row r="1702" spans="1:5" ht="14.25">
      <c r="A1702" s="226">
        <v>39880</v>
      </c>
      <c r="B1702" t="s">
        <v>3702</v>
      </c>
      <c r="C1702" t="s">
        <v>2170</v>
      </c>
      <c r="D1702" t="s">
        <v>2173</v>
      </c>
      <c r="E1702" s="218" t="s">
        <v>27872</v>
      </c>
    </row>
    <row r="1703" spans="1:5" ht="14.25">
      <c r="A1703" s="226">
        <v>39881</v>
      </c>
      <c r="B1703" t="s">
        <v>3703</v>
      </c>
      <c r="C1703" t="s">
        <v>2170</v>
      </c>
      <c r="D1703" t="s">
        <v>2173</v>
      </c>
      <c r="E1703" s="218" t="s">
        <v>27873</v>
      </c>
    </row>
    <row r="1704" spans="1:5" ht="14.25">
      <c r="A1704" s="226">
        <v>39882</v>
      </c>
      <c r="B1704" t="s">
        <v>3704</v>
      </c>
      <c r="C1704" t="s">
        <v>2170</v>
      </c>
      <c r="D1704" t="s">
        <v>2173</v>
      </c>
      <c r="E1704" s="218" t="s">
        <v>27874</v>
      </c>
    </row>
    <row r="1705" spans="1:5" ht="14.25">
      <c r="A1705" s="226">
        <v>39883</v>
      </c>
      <c r="B1705" t="s">
        <v>3705</v>
      </c>
      <c r="C1705" t="s">
        <v>2170</v>
      </c>
      <c r="D1705" t="s">
        <v>2173</v>
      </c>
      <c r="E1705" s="218" t="s">
        <v>27875</v>
      </c>
    </row>
    <row r="1706" spans="1:5" ht="14.25">
      <c r="A1706" s="226">
        <v>39884</v>
      </c>
      <c r="B1706" t="s">
        <v>3706</v>
      </c>
      <c r="C1706" t="s">
        <v>2170</v>
      </c>
      <c r="D1706" t="s">
        <v>2173</v>
      </c>
      <c r="E1706" s="218" t="s">
        <v>27876</v>
      </c>
    </row>
    <row r="1707" spans="1:5" ht="14.25">
      <c r="A1707" s="226">
        <v>39885</v>
      </c>
      <c r="B1707" t="s">
        <v>3707</v>
      </c>
      <c r="C1707" t="s">
        <v>2170</v>
      </c>
      <c r="D1707" t="s">
        <v>2173</v>
      </c>
      <c r="E1707" s="218" t="s">
        <v>27877</v>
      </c>
    </row>
    <row r="1708" spans="1:5" ht="14.25">
      <c r="A1708" s="226">
        <v>1777</v>
      </c>
      <c r="B1708" t="s">
        <v>3708</v>
      </c>
      <c r="C1708" t="s">
        <v>2170</v>
      </c>
      <c r="D1708" t="s">
        <v>2171</v>
      </c>
      <c r="E1708" s="218" t="s">
        <v>27878</v>
      </c>
    </row>
    <row r="1709" spans="1:5" ht="14.25">
      <c r="A1709" s="226">
        <v>1819</v>
      </c>
      <c r="B1709" t="s">
        <v>3709</v>
      </c>
      <c r="C1709" t="s">
        <v>2170</v>
      </c>
      <c r="D1709" t="s">
        <v>2171</v>
      </c>
      <c r="E1709" s="218" t="s">
        <v>27879</v>
      </c>
    </row>
    <row r="1710" spans="1:5" ht="14.25">
      <c r="A1710" s="226">
        <v>1775</v>
      </c>
      <c r="B1710" t="s">
        <v>3710</v>
      </c>
      <c r="C1710" t="s">
        <v>2170</v>
      </c>
      <c r="D1710" t="s">
        <v>2171</v>
      </c>
      <c r="E1710" s="218" t="s">
        <v>27880</v>
      </c>
    </row>
    <row r="1711" spans="1:5" ht="14.25">
      <c r="A1711" s="226">
        <v>1776</v>
      </c>
      <c r="B1711" t="s">
        <v>3711</v>
      </c>
      <c r="C1711" t="s">
        <v>2170</v>
      </c>
      <c r="D1711" t="s">
        <v>2171</v>
      </c>
      <c r="E1711" s="218" t="s">
        <v>27881</v>
      </c>
    </row>
    <row r="1712" spans="1:5" ht="14.25">
      <c r="A1712" s="226">
        <v>1778</v>
      </c>
      <c r="B1712" t="s">
        <v>3712</v>
      </c>
      <c r="C1712" t="s">
        <v>2170</v>
      </c>
      <c r="D1712" t="s">
        <v>2171</v>
      </c>
      <c r="E1712" s="218" t="s">
        <v>27882</v>
      </c>
    </row>
    <row r="1713" spans="1:5" ht="14.25">
      <c r="A1713" s="226">
        <v>1818</v>
      </c>
      <c r="B1713" t="s">
        <v>3713</v>
      </c>
      <c r="C1713" t="s">
        <v>2170</v>
      </c>
      <c r="D1713" t="s">
        <v>2171</v>
      </c>
      <c r="E1713" s="218" t="s">
        <v>27883</v>
      </c>
    </row>
    <row r="1714" spans="1:5" ht="14.25">
      <c r="A1714" s="226">
        <v>1820</v>
      </c>
      <c r="B1714" t="s">
        <v>3714</v>
      </c>
      <c r="C1714" t="s">
        <v>2170</v>
      </c>
      <c r="D1714" t="s">
        <v>2171</v>
      </c>
      <c r="E1714" s="218" t="s">
        <v>27884</v>
      </c>
    </row>
    <row r="1715" spans="1:5" ht="14.25">
      <c r="A1715" s="226">
        <v>1779</v>
      </c>
      <c r="B1715" t="s">
        <v>3715</v>
      </c>
      <c r="C1715" t="s">
        <v>2170</v>
      </c>
      <c r="D1715" t="s">
        <v>2171</v>
      </c>
      <c r="E1715" s="218" t="s">
        <v>27885</v>
      </c>
    </row>
    <row r="1716" spans="1:5" ht="14.25">
      <c r="A1716" s="226">
        <v>1780</v>
      </c>
      <c r="B1716" t="s">
        <v>3716</v>
      </c>
      <c r="C1716" t="s">
        <v>2170</v>
      </c>
      <c r="D1716" t="s">
        <v>2171</v>
      </c>
      <c r="E1716" s="218" t="s">
        <v>27886</v>
      </c>
    </row>
    <row r="1717" spans="1:5" ht="14.25">
      <c r="A1717" s="226">
        <v>1783</v>
      </c>
      <c r="B1717" t="s">
        <v>3717</v>
      </c>
      <c r="C1717" t="s">
        <v>2170</v>
      </c>
      <c r="D1717" t="s">
        <v>2171</v>
      </c>
      <c r="E1717" s="218" t="s">
        <v>27887</v>
      </c>
    </row>
    <row r="1718" spans="1:5" ht="14.25">
      <c r="A1718" s="226">
        <v>1782</v>
      </c>
      <c r="B1718" t="s">
        <v>3718</v>
      </c>
      <c r="C1718" t="s">
        <v>2170</v>
      </c>
      <c r="D1718" t="s">
        <v>2171</v>
      </c>
      <c r="E1718" s="218" t="s">
        <v>27888</v>
      </c>
    </row>
    <row r="1719" spans="1:5" ht="14.25">
      <c r="A1719" s="226">
        <v>1817</v>
      </c>
      <c r="B1719" t="s">
        <v>3719</v>
      </c>
      <c r="C1719" t="s">
        <v>2170</v>
      </c>
      <c r="D1719" t="s">
        <v>2171</v>
      </c>
      <c r="E1719" s="218" t="s">
        <v>27889</v>
      </c>
    </row>
    <row r="1720" spans="1:5" ht="14.25">
      <c r="A1720" s="226">
        <v>1781</v>
      </c>
      <c r="B1720" t="s">
        <v>3720</v>
      </c>
      <c r="C1720" t="s">
        <v>2170</v>
      </c>
      <c r="D1720" t="s">
        <v>2171</v>
      </c>
      <c r="E1720" s="218" t="s">
        <v>27890</v>
      </c>
    </row>
    <row r="1721" spans="1:5" ht="14.25">
      <c r="A1721" s="226">
        <v>1784</v>
      </c>
      <c r="B1721" t="s">
        <v>3721</v>
      </c>
      <c r="C1721" t="s">
        <v>2170</v>
      </c>
      <c r="D1721" t="s">
        <v>2171</v>
      </c>
      <c r="E1721" s="218" t="s">
        <v>27891</v>
      </c>
    </row>
    <row r="1722" spans="1:5" ht="14.25">
      <c r="A1722" s="226">
        <v>1810</v>
      </c>
      <c r="B1722" t="s">
        <v>3722</v>
      </c>
      <c r="C1722" t="s">
        <v>2170</v>
      </c>
      <c r="D1722" t="s">
        <v>2171</v>
      </c>
      <c r="E1722" s="218" t="s">
        <v>27892</v>
      </c>
    </row>
    <row r="1723" spans="1:5" ht="14.25">
      <c r="A1723" s="226">
        <v>1811</v>
      </c>
      <c r="B1723" t="s">
        <v>3723</v>
      </c>
      <c r="C1723" t="s">
        <v>2170</v>
      </c>
      <c r="D1723" t="s">
        <v>2171</v>
      </c>
      <c r="E1723" s="218" t="s">
        <v>26441</v>
      </c>
    </row>
    <row r="1724" spans="1:5" ht="14.25">
      <c r="A1724" s="226">
        <v>1812</v>
      </c>
      <c r="B1724" t="s">
        <v>3724</v>
      </c>
      <c r="C1724" t="s">
        <v>2170</v>
      </c>
      <c r="D1724" t="s">
        <v>2171</v>
      </c>
      <c r="E1724" s="218" t="s">
        <v>27893</v>
      </c>
    </row>
    <row r="1725" spans="1:5" ht="14.25">
      <c r="A1725" s="226">
        <v>40386</v>
      </c>
      <c r="B1725" t="s">
        <v>3725</v>
      </c>
      <c r="C1725" t="s">
        <v>2170</v>
      </c>
      <c r="D1725" t="s">
        <v>2171</v>
      </c>
      <c r="E1725" s="218" t="s">
        <v>27894</v>
      </c>
    </row>
    <row r="1726" spans="1:5" ht="14.25">
      <c r="A1726" s="226">
        <v>40384</v>
      </c>
      <c r="B1726" t="s">
        <v>3726</v>
      </c>
      <c r="C1726" t="s">
        <v>2170</v>
      </c>
      <c r="D1726" t="s">
        <v>2171</v>
      </c>
      <c r="E1726" s="218" t="s">
        <v>27895</v>
      </c>
    </row>
    <row r="1727" spans="1:5" ht="14.25">
      <c r="A1727" s="226">
        <v>40379</v>
      </c>
      <c r="B1727" t="s">
        <v>3727</v>
      </c>
      <c r="C1727" t="s">
        <v>2170</v>
      </c>
      <c r="D1727" t="s">
        <v>2171</v>
      </c>
      <c r="E1727" s="218" t="s">
        <v>27896</v>
      </c>
    </row>
    <row r="1728" spans="1:5" ht="14.25">
      <c r="A1728" s="226">
        <v>40423</v>
      </c>
      <c r="B1728" t="s">
        <v>3728</v>
      </c>
      <c r="C1728" t="s">
        <v>2170</v>
      </c>
      <c r="D1728" t="s">
        <v>2171</v>
      </c>
      <c r="E1728" s="218" t="s">
        <v>27897</v>
      </c>
    </row>
    <row r="1729" spans="1:5" ht="14.25">
      <c r="A1729" s="226">
        <v>40389</v>
      </c>
      <c r="B1729" t="s">
        <v>3729</v>
      </c>
      <c r="C1729" t="s">
        <v>2170</v>
      </c>
      <c r="D1729" t="s">
        <v>2171</v>
      </c>
      <c r="E1729" s="218" t="s">
        <v>27898</v>
      </c>
    </row>
    <row r="1730" spans="1:5" ht="14.25">
      <c r="A1730" s="226">
        <v>40388</v>
      </c>
      <c r="B1730" t="s">
        <v>3730</v>
      </c>
      <c r="C1730" t="s">
        <v>2170</v>
      </c>
      <c r="D1730" t="s">
        <v>2171</v>
      </c>
      <c r="E1730" s="218" t="s">
        <v>27899</v>
      </c>
    </row>
    <row r="1731" spans="1:5" ht="14.25">
      <c r="A1731" s="226">
        <v>40381</v>
      </c>
      <c r="B1731" t="s">
        <v>3731</v>
      </c>
      <c r="C1731" t="s">
        <v>2170</v>
      </c>
      <c r="D1731" t="s">
        <v>2171</v>
      </c>
      <c r="E1731" s="218" t="s">
        <v>27900</v>
      </c>
    </row>
    <row r="1732" spans="1:5" ht="14.25">
      <c r="A1732" s="226">
        <v>40391</v>
      </c>
      <c r="B1732" t="s">
        <v>3732</v>
      </c>
      <c r="C1732" t="s">
        <v>2170</v>
      </c>
      <c r="D1732" t="s">
        <v>2171</v>
      </c>
      <c r="E1732" s="218" t="s">
        <v>27901</v>
      </c>
    </row>
    <row r="1733" spans="1:5" ht="14.25">
      <c r="A1733" s="226">
        <v>40414</v>
      </c>
      <c r="B1733" t="s">
        <v>3733</v>
      </c>
      <c r="C1733" t="s">
        <v>2170</v>
      </c>
      <c r="D1733" t="s">
        <v>2173</v>
      </c>
      <c r="E1733" s="218" t="s">
        <v>27902</v>
      </c>
    </row>
    <row r="1734" spans="1:5" ht="14.25">
      <c r="A1734" s="226">
        <v>40416</v>
      </c>
      <c r="B1734" t="s">
        <v>3734</v>
      </c>
      <c r="C1734" t="s">
        <v>2170</v>
      </c>
      <c r="D1734" t="s">
        <v>2173</v>
      </c>
      <c r="E1734" s="218" t="s">
        <v>27903</v>
      </c>
    </row>
    <row r="1735" spans="1:5" ht="14.25">
      <c r="A1735" s="226">
        <v>40418</v>
      </c>
      <c r="B1735" t="s">
        <v>3735</v>
      </c>
      <c r="C1735" t="s">
        <v>2170</v>
      </c>
      <c r="D1735" t="s">
        <v>2173</v>
      </c>
      <c r="E1735" s="218" t="s">
        <v>27904</v>
      </c>
    </row>
    <row r="1736" spans="1:5" ht="14.25">
      <c r="A1736" s="226">
        <v>2609</v>
      </c>
      <c r="B1736" t="s">
        <v>3736</v>
      </c>
      <c r="C1736" t="s">
        <v>2170</v>
      </c>
      <c r="D1736" t="s">
        <v>2173</v>
      </c>
      <c r="E1736" s="218" t="s">
        <v>27905</v>
      </c>
    </row>
    <row r="1737" spans="1:5" ht="14.25">
      <c r="A1737" s="226">
        <v>2634</v>
      </c>
      <c r="B1737" t="s">
        <v>3737</v>
      </c>
      <c r="C1737" t="s">
        <v>2170</v>
      </c>
      <c r="D1737" t="s">
        <v>2173</v>
      </c>
      <c r="E1737" s="218" t="s">
        <v>27906</v>
      </c>
    </row>
    <row r="1738" spans="1:5" ht="14.25">
      <c r="A1738" s="226">
        <v>2611</v>
      </c>
      <c r="B1738" t="s">
        <v>3738</v>
      </c>
      <c r="C1738" t="s">
        <v>2170</v>
      </c>
      <c r="D1738" t="s">
        <v>2173</v>
      </c>
      <c r="E1738" s="218" t="s">
        <v>26462</v>
      </c>
    </row>
    <row r="1739" spans="1:5" ht="14.25">
      <c r="A1739" s="226">
        <v>34359</v>
      </c>
      <c r="B1739" t="s">
        <v>3739</v>
      </c>
      <c r="C1739" t="s">
        <v>2170</v>
      </c>
      <c r="D1739" t="s">
        <v>2173</v>
      </c>
      <c r="E1739" s="218" t="s">
        <v>27907</v>
      </c>
    </row>
    <row r="1740" spans="1:5" ht="14.25">
      <c r="A1740" s="226">
        <v>1789</v>
      </c>
      <c r="B1740" t="s">
        <v>3740</v>
      </c>
      <c r="C1740" t="s">
        <v>2170</v>
      </c>
      <c r="D1740" t="s">
        <v>2171</v>
      </c>
      <c r="E1740" s="218" t="s">
        <v>27908</v>
      </c>
    </row>
    <row r="1741" spans="1:5" ht="14.25">
      <c r="A1741" s="226">
        <v>1788</v>
      </c>
      <c r="B1741" t="s">
        <v>3741</v>
      </c>
      <c r="C1741" t="s">
        <v>2170</v>
      </c>
      <c r="D1741" t="s">
        <v>2171</v>
      </c>
      <c r="E1741" s="218" t="s">
        <v>27909</v>
      </c>
    </row>
    <row r="1742" spans="1:5" ht="14.25">
      <c r="A1742" s="226">
        <v>1786</v>
      </c>
      <c r="B1742" t="s">
        <v>3742</v>
      </c>
      <c r="C1742" t="s">
        <v>2170</v>
      </c>
      <c r="D1742" t="s">
        <v>2171</v>
      </c>
      <c r="E1742" s="218" t="s">
        <v>27910</v>
      </c>
    </row>
    <row r="1743" spans="1:5" ht="14.25">
      <c r="A1743" s="226">
        <v>1787</v>
      </c>
      <c r="B1743" t="s">
        <v>3743</v>
      </c>
      <c r="C1743" t="s">
        <v>2170</v>
      </c>
      <c r="D1743" t="s">
        <v>2171</v>
      </c>
      <c r="E1743" s="218" t="s">
        <v>27911</v>
      </c>
    </row>
    <row r="1744" spans="1:5" ht="14.25">
      <c r="A1744" s="226">
        <v>1791</v>
      </c>
      <c r="B1744" t="s">
        <v>3744</v>
      </c>
      <c r="C1744" t="s">
        <v>2170</v>
      </c>
      <c r="D1744" t="s">
        <v>2171</v>
      </c>
      <c r="E1744" s="218" t="s">
        <v>27912</v>
      </c>
    </row>
    <row r="1745" spans="1:5" ht="14.25">
      <c r="A1745" s="226">
        <v>1790</v>
      </c>
      <c r="B1745" t="s">
        <v>3745</v>
      </c>
      <c r="C1745" t="s">
        <v>2170</v>
      </c>
      <c r="D1745" t="s">
        <v>2171</v>
      </c>
      <c r="E1745" s="218" t="s">
        <v>27913</v>
      </c>
    </row>
    <row r="1746" spans="1:5" ht="14.25">
      <c r="A1746" s="226">
        <v>1813</v>
      </c>
      <c r="B1746" t="s">
        <v>3746</v>
      </c>
      <c r="C1746" t="s">
        <v>2170</v>
      </c>
      <c r="D1746" t="s">
        <v>2171</v>
      </c>
      <c r="E1746" s="218" t="s">
        <v>26891</v>
      </c>
    </row>
    <row r="1747" spans="1:5" ht="14.25">
      <c r="A1747" s="226">
        <v>1792</v>
      </c>
      <c r="B1747" t="s">
        <v>3747</v>
      </c>
      <c r="C1747" t="s">
        <v>2170</v>
      </c>
      <c r="D1747" t="s">
        <v>2171</v>
      </c>
      <c r="E1747" s="218" t="s">
        <v>27914</v>
      </c>
    </row>
    <row r="1748" spans="1:5" ht="14.25">
      <c r="A1748" s="226">
        <v>1793</v>
      </c>
      <c r="B1748" t="s">
        <v>3748</v>
      </c>
      <c r="C1748" t="s">
        <v>2170</v>
      </c>
      <c r="D1748" t="s">
        <v>2171</v>
      </c>
      <c r="E1748" s="218" t="s">
        <v>27915</v>
      </c>
    </row>
    <row r="1749" spans="1:5" ht="14.25">
      <c r="A1749" s="226">
        <v>1809</v>
      </c>
      <c r="B1749" t="s">
        <v>3749</v>
      </c>
      <c r="C1749" t="s">
        <v>2170</v>
      </c>
      <c r="D1749" t="s">
        <v>2171</v>
      </c>
      <c r="E1749" s="218" t="s">
        <v>27833</v>
      </c>
    </row>
    <row r="1750" spans="1:5" ht="14.25">
      <c r="A1750" s="226">
        <v>1814</v>
      </c>
      <c r="B1750" t="s">
        <v>3750</v>
      </c>
      <c r="C1750" t="s">
        <v>2170</v>
      </c>
      <c r="D1750" t="s">
        <v>2171</v>
      </c>
      <c r="E1750" s="218" t="s">
        <v>27916</v>
      </c>
    </row>
    <row r="1751" spans="1:5" ht="14.25">
      <c r="A1751" s="226">
        <v>1803</v>
      </c>
      <c r="B1751" t="s">
        <v>3751</v>
      </c>
      <c r="C1751" t="s">
        <v>2170</v>
      </c>
      <c r="D1751" t="s">
        <v>2171</v>
      </c>
      <c r="E1751" s="218" t="s">
        <v>27917</v>
      </c>
    </row>
    <row r="1752" spans="1:5" ht="14.25">
      <c r="A1752" s="226">
        <v>1805</v>
      </c>
      <c r="B1752" t="s">
        <v>3752</v>
      </c>
      <c r="C1752" t="s">
        <v>2170</v>
      </c>
      <c r="D1752" t="s">
        <v>2171</v>
      </c>
      <c r="E1752" s="218" t="s">
        <v>27918</v>
      </c>
    </row>
    <row r="1753" spans="1:5" ht="14.25">
      <c r="A1753" s="226">
        <v>1821</v>
      </c>
      <c r="B1753" t="s">
        <v>3753</v>
      </c>
      <c r="C1753" t="s">
        <v>2170</v>
      </c>
      <c r="D1753" t="s">
        <v>2171</v>
      </c>
      <c r="E1753" s="218" t="s">
        <v>27919</v>
      </c>
    </row>
    <row r="1754" spans="1:5" ht="14.25">
      <c r="A1754" s="226">
        <v>1806</v>
      </c>
      <c r="B1754" t="s">
        <v>3754</v>
      </c>
      <c r="C1754" t="s">
        <v>2170</v>
      </c>
      <c r="D1754" t="s">
        <v>2171</v>
      </c>
      <c r="E1754" s="218" t="s">
        <v>27920</v>
      </c>
    </row>
    <row r="1755" spans="1:5" ht="14.25">
      <c r="A1755" s="226">
        <v>1804</v>
      </c>
      <c r="B1755" t="s">
        <v>3755</v>
      </c>
      <c r="C1755" t="s">
        <v>2170</v>
      </c>
      <c r="D1755" t="s">
        <v>2171</v>
      </c>
      <c r="E1755" s="218" t="s">
        <v>27921</v>
      </c>
    </row>
    <row r="1756" spans="1:5" ht="14.25">
      <c r="A1756" s="226">
        <v>1807</v>
      </c>
      <c r="B1756" t="s">
        <v>3756</v>
      </c>
      <c r="C1756" t="s">
        <v>2170</v>
      </c>
      <c r="D1756" t="s">
        <v>2171</v>
      </c>
      <c r="E1756" s="218" t="s">
        <v>27922</v>
      </c>
    </row>
    <row r="1757" spans="1:5" ht="14.25">
      <c r="A1757" s="226">
        <v>1808</v>
      </c>
      <c r="B1757" t="s">
        <v>3757</v>
      </c>
      <c r="C1757" t="s">
        <v>2170</v>
      </c>
      <c r="D1757" t="s">
        <v>2171</v>
      </c>
      <c r="E1757" s="218" t="s">
        <v>27923</v>
      </c>
    </row>
    <row r="1758" spans="1:5" ht="14.25">
      <c r="A1758" s="226">
        <v>1797</v>
      </c>
      <c r="B1758" t="s">
        <v>3758</v>
      </c>
      <c r="C1758" t="s">
        <v>2170</v>
      </c>
      <c r="D1758" t="s">
        <v>2171</v>
      </c>
      <c r="E1758" s="218" t="s">
        <v>27924</v>
      </c>
    </row>
    <row r="1759" spans="1:5" ht="14.25">
      <c r="A1759" s="226">
        <v>1796</v>
      </c>
      <c r="B1759" t="s">
        <v>3759</v>
      </c>
      <c r="C1759" t="s">
        <v>2170</v>
      </c>
      <c r="D1759" t="s">
        <v>2171</v>
      </c>
      <c r="E1759" s="218" t="s">
        <v>27925</v>
      </c>
    </row>
    <row r="1760" spans="1:5" ht="14.25">
      <c r="A1760" s="226">
        <v>1794</v>
      </c>
      <c r="B1760" t="s">
        <v>3760</v>
      </c>
      <c r="C1760" t="s">
        <v>2170</v>
      </c>
      <c r="D1760" t="s">
        <v>2171</v>
      </c>
      <c r="E1760" s="218" t="s">
        <v>27926</v>
      </c>
    </row>
    <row r="1761" spans="1:5" ht="14.25">
      <c r="A1761" s="226">
        <v>1816</v>
      </c>
      <c r="B1761" t="s">
        <v>3761</v>
      </c>
      <c r="C1761" t="s">
        <v>2170</v>
      </c>
      <c r="D1761" t="s">
        <v>2171</v>
      </c>
      <c r="E1761" s="218" t="s">
        <v>26494</v>
      </c>
    </row>
    <row r="1762" spans="1:5" ht="14.25">
      <c r="A1762" s="226">
        <v>1815</v>
      </c>
      <c r="B1762" t="s">
        <v>3762</v>
      </c>
      <c r="C1762" t="s">
        <v>2170</v>
      </c>
      <c r="D1762" t="s">
        <v>2171</v>
      </c>
      <c r="E1762" s="218" t="s">
        <v>27927</v>
      </c>
    </row>
    <row r="1763" spans="1:5" ht="14.25">
      <c r="A1763" s="226">
        <v>1798</v>
      </c>
      <c r="B1763" t="s">
        <v>3763</v>
      </c>
      <c r="C1763" t="s">
        <v>2170</v>
      </c>
      <c r="D1763" t="s">
        <v>2171</v>
      </c>
      <c r="E1763" s="218" t="s">
        <v>27928</v>
      </c>
    </row>
    <row r="1764" spans="1:5" ht="14.25">
      <c r="A1764" s="226">
        <v>1795</v>
      </c>
      <c r="B1764" t="s">
        <v>3764</v>
      </c>
      <c r="C1764" t="s">
        <v>2170</v>
      </c>
      <c r="D1764" t="s">
        <v>2171</v>
      </c>
      <c r="E1764" s="218" t="s">
        <v>27929</v>
      </c>
    </row>
    <row r="1765" spans="1:5" ht="14.25">
      <c r="A1765" s="226">
        <v>1799</v>
      </c>
      <c r="B1765" t="s">
        <v>3765</v>
      </c>
      <c r="C1765" t="s">
        <v>2170</v>
      </c>
      <c r="D1765" t="s">
        <v>2171</v>
      </c>
      <c r="E1765" s="218" t="s">
        <v>27930</v>
      </c>
    </row>
    <row r="1766" spans="1:5" ht="14.25">
      <c r="A1766" s="226">
        <v>1800</v>
      </c>
      <c r="B1766" t="s">
        <v>3766</v>
      </c>
      <c r="C1766" t="s">
        <v>2170</v>
      </c>
      <c r="D1766" t="s">
        <v>2171</v>
      </c>
      <c r="E1766" s="218" t="s">
        <v>27931</v>
      </c>
    </row>
    <row r="1767" spans="1:5" ht="14.25">
      <c r="A1767" s="226">
        <v>1802</v>
      </c>
      <c r="B1767" t="s">
        <v>3767</v>
      </c>
      <c r="C1767" t="s">
        <v>2170</v>
      </c>
      <c r="D1767" t="s">
        <v>2171</v>
      </c>
      <c r="E1767" s="218" t="s">
        <v>27932</v>
      </c>
    </row>
    <row r="1768" spans="1:5" ht="14.25">
      <c r="A1768" s="226">
        <v>40385</v>
      </c>
      <c r="B1768" t="s">
        <v>3768</v>
      </c>
      <c r="C1768" t="s">
        <v>2170</v>
      </c>
      <c r="D1768" t="s">
        <v>2171</v>
      </c>
      <c r="E1768" s="218" t="s">
        <v>27894</v>
      </c>
    </row>
    <row r="1769" spans="1:5" ht="14.25">
      <c r="A1769" s="226">
        <v>40383</v>
      </c>
      <c r="B1769" t="s">
        <v>3769</v>
      </c>
      <c r="C1769" t="s">
        <v>2170</v>
      </c>
      <c r="D1769" t="s">
        <v>2171</v>
      </c>
      <c r="E1769" s="218" t="s">
        <v>27895</v>
      </c>
    </row>
    <row r="1770" spans="1:5" ht="14.25">
      <c r="A1770" s="226">
        <v>40378</v>
      </c>
      <c r="B1770" t="s">
        <v>3770</v>
      </c>
      <c r="C1770" t="s">
        <v>2170</v>
      </c>
      <c r="D1770" t="s">
        <v>2171</v>
      </c>
      <c r="E1770" s="218" t="s">
        <v>27896</v>
      </c>
    </row>
    <row r="1771" spans="1:5" ht="14.25">
      <c r="A1771" s="226">
        <v>40382</v>
      </c>
      <c r="B1771" t="s">
        <v>3771</v>
      </c>
      <c r="C1771" t="s">
        <v>2170</v>
      </c>
      <c r="D1771" t="s">
        <v>2171</v>
      </c>
      <c r="E1771" s="218" t="s">
        <v>27897</v>
      </c>
    </row>
    <row r="1772" spans="1:5" ht="14.25">
      <c r="A1772" s="226">
        <v>40422</v>
      </c>
      <c r="B1772" t="s">
        <v>3772</v>
      </c>
      <c r="C1772" t="s">
        <v>2170</v>
      </c>
      <c r="D1772" t="s">
        <v>2171</v>
      </c>
      <c r="E1772" s="218" t="s">
        <v>27933</v>
      </c>
    </row>
    <row r="1773" spans="1:5" ht="14.25">
      <c r="A1773" s="226">
        <v>40387</v>
      </c>
      <c r="B1773" t="s">
        <v>3773</v>
      </c>
      <c r="C1773" t="s">
        <v>2170</v>
      </c>
      <c r="D1773" t="s">
        <v>2171</v>
      </c>
      <c r="E1773" s="218" t="s">
        <v>27934</v>
      </c>
    </row>
    <row r="1774" spans="1:5" ht="14.25">
      <c r="A1774" s="226">
        <v>40380</v>
      </c>
      <c r="B1774" t="s">
        <v>3774</v>
      </c>
      <c r="C1774" t="s">
        <v>2170</v>
      </c>
      <c r="D1774" t="s">
        <v>2171</v>
      </c>
      <c r="E1774" s="218" t="s">
        <v>27900</v>
      </c>
    </row>
    <row r="1775" spans="1:5" ht="14.25">
      <c r="A1775" s="226">
        <v>40390</v>
      </c>
      <c r="B1775" t="s">
        <v>3775</v>
      </c>
      <c r="C1775" t="s">
        <v>2170</v>
      </c>
      <c r="D1775" t="s">
        <v>2171</v>
      </c>
      <c r="E1775" s="218" t="s">
        <v>27935</v>
      </c>
    </row>
    <row r="1776" spans="1:5" ht="14.25">
      <c r="A1776" s="226">
        <v>40413</v>
      </c>
      <c r="B1776" t="s">
        <v>3776</v>
      </c>
      <c r="C1776" t="s">
        <v>2170</v>
      </c>
      <c r="D1776" t="s">
        <v>2173</v>
      </c>
      <c r="E1776" s="218" t="s">
        <v>27936</v>
      </c>
    </row>
    <row r="1777" spans="1:5" ht="14.25">
      <c r="A1777" s="226">
        <v>40415</v>
      </c>
      <c r="B1777" t="s">
        <v>3777</v>
      </c>
      <c r="C1777" t="s">
        <v>2170</v>
      </c>
      <c r="D1777" t="s">
        <v>2173</v>
      </c>
      <c r="E1777" s="218" t="s">
        <v>27937</v>
      </c>
    </row>
    <row r="1778" spans="1:5" ht="14.25">
      <c r="A1778" s="226">
        <v>40417</v>
      </c>
      <c r="B1778" t="s">
        <v>3778</v>
      </c>
      <c r="C1778" t="s">
        <v>2170</v>
      </c>
      <c r="D1778" t="s">
        <v>2173</v>
      </c>
      <c r="E1778" s="218" t="s">
        <v>27938</v>
      </c>
    </row>
    <row r="1779" spans="1:5" ht="14.25">
      <c r="A1779" s="226">
        <v>39271</v>
      </c>
      <c r="B1779" t="s">
        <v>3779</v>
      </c>
      <c r="C1779" t="s">
        <v>2170</v>
      </c>
      <c r="D1779" t="s">
        <v>2171</v>
      </c>
      <c r="E1779" s="218" t="s">
        <v>27097</v>
      </c>
    </row>
    <row r="1780" spans="1:5" ht="14.25">
      <c r="A1780" s="226">
        <v>39273</v>
      </c>
      <c r="B1780" t="s">
        <v>3780</v>
      </c>
      <c r="C1780" t="s">
        <v>2170</v>
      </c>
      <c r="D1780" t="s">
        <v>2171</v>
      </c>
      <c r="E1780" s="218" t="s">
        <v>27939</v>
      </c>
    </row>
    <row r="1781" spans="1:5" ht="14.25">
      <c r="A1781" s="226">
        <v>39272</v>
      </c>
      <c r="B1781" t="s">
        <v>3781</v>
      </c>
      <c r="C1781" t="s">
        <v>2170</v>
      </c>
      <c r="D1781" t="s">
        <v>2171</v>
      </c>
      <c r="E1781" s="218" t="s">
        <v>26864</v>
      </c>
    </row>
    <row r="1782" spans="1:5" ht="14.25">
      <c r="A1782" s="226">
        <v>1875</v>
      </c>
      <c r="B1782" t="s">
        <v>3782</v>
      </c>
      <c r="C1782" t="s">
        <v>2170</v>
      </c>
      <c r="D1782" t="s">
        <v>2171</v>
      </c>
      <c r="E1782" s="218" t="s">
        <v>27940</v>
      </c>
    </row>
    <row r="1783" spans="1:5" ht="14.25">
      <c r="A1783" s="226">
        <v>1874</v>
      </c>
      <c r="B1783" t="s">
        <v>3783</v>
      </c>
      <c r="C1783" t="s">
        <v>2170</v>
      </c>
      <c r="D1783" t="s">
        <v>2171</v>
      </c>
      <c r="E1783" s="218" t="s">
        <v>27941</v>
      </c>
    </row>
    <row r="1784" spans="1:5" ht="14.25">
      <c r="A1784" s="226">
        <v>1870</v>
      </c>
      <c r="B1784" t="s">
        <v>3784</v>
      </c>
      <c r="C1784" t="s">
        <v>2170</v>
      </c>
      <c r="D1784" t="s">
        <v>2177</v>
      </c>
      <c r="E1784" s="218" t="s">
        <v>27942</v>
      </c>
    </row>
    <row r="1785" spans="1:5" ht="14.25">
      <c r="A1785" s="226">
        <v>1884</v>
      </c>
      <c r="B1785" t="s">
        <v>3785</v>
      </c>
      <c r="C1785" t="s">
        <v>2170</v>
      </c>
      <c r="D1785" t="s">
        <v>2171</v>
      </c>
      <c r="E1785" s="218" t="s">
        <v>27943</v>
      </c>
    </row>
    <row r="1786" spans="1:5" ht="14.25">
      <c r="A1786" s="226">
        <v>1887</v>
      </c>
      <c r="B1786" t="s">
        <v>3786</v>
      </c>
      <c r="C1786" t="s">
        <v>2170</v>
      </c>
      <c r="D1786" t="s">
        <v>2171</v>
      </c>
      <c r="E1786" s="218" t="s">
        <v>27944</v>
      </c>
    </row>
    <row r="1787" spans="1:5" ht="14.25">
      <c r="A1787" s="226">
        <v>1876</v>
      </c>
      <c r="B1787" t="s">
        <v>3787</v>
      </c>
      <c r="C1787" t="s">
        <v>2170</v>
      </c>
      <c r="D1787" t="s">
        <v>2171</v>
      </c>
      <c r="E1787" s="218" t="s">
        <v>27945</v>
      </c>
    </row>
    <row r="1788" spans="1:5" ht="14.25">
      <c r="A1788" s="226">
        <v>1879</v>
      </c>
      <c r="B1788" t="s">
        <v>3788</v>
      </c>
      <c r="C1788" t="s">
        <v>2170</v>
      </c>
      <c r="D1788" t="s">
        <v>2171</v>
      </c>
      <c r="E1788" s="218" t="s">
        <v>27946</v>
      </c>
    </row>
    <row r="1789" spans="1:5" ht="14.25">
      <c r="A1789" s="226">
        <v>1877</v>
      </c>
      <c r="B1789" t="s">
        <v>3789</v>
      </c>
      <c r="C1789" t="s">
        <v>2170</v>
      </c>
      <c r="D1789" t="s">
        <v>2171</v>
      </c>
      <c r="E1789" s="218" t="s">
        <v>26491</v>
      </c>
    </row>
    <row r="1790" spans="1:5" ht="14.25">
      <c r="A1790" s="226">
        <v>1878</v>
      </c>
      <c r="B1790" t="s">
        <v>3790</v>
      </c>
      <c r="C1790" t="s">
        <v>2170</v>
      </c>
      <c r="D1790" t="s">
        <v>2171</v>
      </c>
      <c r="E1790" s="218" t="s">
        <v>27947</v>
      </c>
    </row>
    <row r="1791" spans="1:5" ht="14.25">
      <c r="A1791" s="226">
        <v>2621</v>
      </c>
      <c r="B1791" t="s">
        <v>3791</v>
      </c>
      <c r="C1791" t="s">
        <v>2170</v>
      </c>
      <c r="D1791" t="s">
        <v>2173</v>
      </c>
      <c r="E1791" s="218" t="s">
        <v>27948</v>
      </c>
    </row>
    <row r="1792" spans="1:5" ht="14.25">
      <c r="A1792" s="226">
        <v>2616</v>
      </c>
      <c r="B1792" t="s">
        <v>3792</v>
      </c>
      <c r="C1792" t="s">
        <v>2170</v>
      </c>
      <c r="D1792" t="s">
        <v>2173</v>
      </c>
      <c r="E1792" s="218" t="s">
        <v>27949</v>
      </c>
    </row>
    <row r="1793" spans="1:5" ht="14.25">
      <c r="A1793" s="226">
        <v>2633</v>
      </c>
      <c r="B1793" t="s">
        <v>3793</v>
      </c>
      <c r="C1793" t="s">
        <v>2170</v>
      </c>
      <c r="D1793" t="s">
        <v>2173</v>
      </c>
      <c r="E1793" s="218" t="s">
        <v>27950</v>
      </c>
    </row>
    <row r="1794" spans="1:5" ht="14.25">
      <c r="A1794" s="226">
        <v>2617</v>
      </c>
      <c r="B1794" t="s">
        <v>3794</v>
      </c>
      <c r="C1794" t="s">
        <v>2170</v>
      </c>
      <c r="D1794" t="s">
        <v>2173</v>
      </c>
      <c r="E1794" s="218" t="s">
        <v>27951</v>
      </c>
    </row>
    <row r="1795" spans="1:5" ht="14.25">
      <c r="A1795" s="226">
        <v>2618</v>
      </c>
      <c r="B1795" t="s">
        <v>3795</v>
      </c>
      <c r="C1795" t="s">
        <v>2170</v>
      </c>
      <c r="D1795" t="s">
        <v>2173</v>
      </c>
      <c r="E1795" s="218" t="s">
        <v>27952</v>
      </c>
    </row>
    <row r="1796" spans="1:5" ht="14.25">
      <c r="A1796" s="226">
        <v>2632</v>
      </c>
      <c r="B1796" t="s">
        <v>3796</v>
      </c>
      <c r="C1796" t="s">
        <v>2170</v>
      </c>
      <c r="D1796" t="s">
        <v>2173</v>
      </c>
      <c r="E1796" s="218" t="s">
        <v>27953</v>
      </c>
    </row>
    <row r="1797" spans="1:5" ht="14.25">
      <c r="A1797" s="226">
        <v>2631</v>
      </c>
      <c r="B1797" t="s">
        <v>3797</v>
      </c>
      <c r="C1797" t="s">
        <v>2170</v>
      </c>
      <c r="D1797" t="s">
        <v>2173</v>
      </c>
      <c r="E1797" s="218" t="s">
        <v>27954</v>
      </c>
    </row>
    <row r="1798" spans="1:5" ht="14.25">
      <c r="A1798" s="226">
        <v>2619</v>
      </c>
      <c r="B1798" t="s">
        <v>3798</v>
      </c>
      <c r="C1798" t="s">
        <v>2170</v>
      </c>
      <c r="D1798" t="s">
        <v>2173</v>
      </c>
      <c r="E1798" s="218" t="s">
        <v>27955</v>
      </c>
    </row>
    <row r="1799" spans="1:5" ht="14.25">
      <c r="A1799" s="226">
        <v>2620</v>
      </c>
      <c r="B1799" t="s">
        <v>3799</v>
      </c>
      <c r="C1799" t="s">
        <v>2170</v>
      </c>
      <c r="D1799" t="s">
        <v>2173</v>
      </c>
      <c r="E1799" s="218" t="s">
        <v>27956</v>
      </c>
    </row>
    <row r="1800" spans="1:5" ht="14.25">
      <c r="A1800" s="226">
        <v>25968</v>
      </c>
      <c r="B1800" t="s">
        <v>3800</v>
      </c>
      <c r="C1800" t="s">
        <v>2170</v>
      </c>
      <c r="D1800" t="s">
        <v>2173</v>
      </c>
      <c r="E1800" s="218" t="s">
        <v>27030</v>
      </c>
    </row>
    <row r="1801" spans="1:5" ht="14.25">
      <c r="A1801" s="226">
        <v>38369</v>
      </c>
      <c r="B1801" t="s">
        <v>3801</v>
      </c>
      <c r="C1801" t="s">
        <v>2170</v>
      </c>
      <c r="D1801" t="s">
        <v>2171</v>
      </c>
      <c r="E1801" s="218" t="s">
        <v>27957</v>
      </c>
    </row>
    <row r="1802" spans="1:5" ht="14.25">
      <c r="A1802" s="226">
        <v>38370</v>
      </c>
      <c r="B1802" t="s">
        <v>3802</v>
      </c>
      <c r="C1802" t="s">
        <v>2170</v>
      </c>
      <c r="D1802" t="s">
        <v>2171</v>
      </c>
      <c r="E1802" s="218" t="s">
        <v>27957</v>
      </c>
    </row>
    <row r="1803" spans="1:5" ht="14.25">
      <c r="A1803" s="226">
        <v>38372</v>
      </c>
      <c r="B1803" t="s">
        <v>3803</v>
      </c>
      <c r="C1803" t="s">
        <v>2170</v>
      </c>
      <c r="D1803" t="s">
        <v>2171</v>
      </c>
      <c r="E1803" s="218" t="s">
        <v>27958</v>
      </c>
    </row>
    <row r="1804" spans="1:5" ht="14.25">
      <c r="A1804" s="226">
        <v>2357</v>
      </c>
      <c r="B1804" t="s">
        <v>3804</v>
      </c>
      <c r="C1804" t="s">
        <v>2174</v>
      </c>
      <c r="D1804" t="s">
        <v>2171</v>
      </c>
      <c r="E1804" s="218" t="s">
        <v>27959</v>
      </c>
    </row>
    <row r="1805" spans="1:5" ht="14.25">
      <c r="A1805" s="226">
        <v>40806</v>
      </c>
      <c r="B1805" t="s">
        <v>3805</v>
      </c>
      <c r="C1805" t="s">
        <v>2342</v>
      </c>
      <c r="D1805" t="s">
        <v>2171</v>
      </c>
      <c r="E1805" s="218" t="s">
        <v>27960</v>
      </c>
    </row>
    <row r="1806" spans="1:5" ht="14.25">
      <c r="A1806" s="226">
        <v>2355</v>
      </c>
      <c r="B1806" t="s">
        <v>3806</v>
      </c>
      <c r="C1806" t="s">
        <v>2174</v>
      </c>
      <c r="D1806" t="s">
        <v>2171</v>
      </c>
      <c r="E1806" s="218" t="s">
        <v>27961</v>
      </c>
    </row>
    <row r="1807" spans="1:5" ht="14.25">
      <c r="A1807" s="226">
        <v>40805</v>
      </c>
      <c r="B1807" t="s">
        <v>3807</v>
      </c>
      <c r="C1807" t="s">
        <v>2342</v>
      </c>
      <c r="D1807" t="s">
        <v>2171</v>
      </c>
      <c r="E1807" s="218" t="s">
        <v>27962</v>
      </c>
    </row>
    <row r="1808" spans="1:5" ht="14.25">
      <c r="A1808" s="226">
        <v>2358</v>
      </c>
      <c r="B1808" t="s">
        <v>3808</v>
      </c>
      <c r="C1808" t="s">
        <v>2174</v>
      </c>
      <c r="D1808" t="s">
        <v>2171</v>
      </c>
      <c r="E1808" s="218" t="s">
        <v>27963</v>
      </c>
    </row>
    <row r="1809" spans="1:5" ht="14.25">
      <c r="A1809" s="226">
        <v>40807</v>
      </c>
      <c r="B1809" t="s">
        <v>3809</v>
      </c>
      <c r="C1809" t="s">
        <v>2342</v>
      </c>
      <c r="D1809" t="s">
        <v>2171</v>
      </c>
      <c r="E1809" s="218" t="s">
        <v>27964</v>
      </c>
    </row>
    <row r="1810" spans="1:5" ht="14.25">
      <c r="A1810" s="226">
        <v>2359</v>
      </c>
      <c r="B1810" t="s">
        <v>3810</v>
      </c>
      <c r="C1810" t="s">
        <v>2174</v>
      </c>
      <c r="D1810" t="s">
        <v>2171</v>
      </c>
      <c r="E1810" s="218" t="s">
        <v>26573</v>
      </c>
    </row>
    <row r="1811" spans="1:5" ht="14.25">
      <c r="A1811" s="226">
        <v>40808</v>
      </c>
      <c r="B1811" t="s">
        <v>3811</v>
      </c>
      <c r="C1811" t="s">
        <v>2342</v>
      </c>
      <c r="D1811" t="s">
        <v>2171</v>
      </c>
      <c r="E1811" s="218" t="s">
        <v>27965</v>
      </c>
    </row>
    <row r="1812" spans="1:5" ht="14.25">
      <c r="A1812" s="226">
        <v>43144</v>
      </c>
      <c r="B1812" t="s">
        <v>3812</v>
      </c>
      <c r="C1812" t="s">
        <v>2185</v>
      </c>
      <c r="D1812" t="s">
        <v>2171</v>
      </c>
      <c r="E1812" s="218" t="s">
        <v>27966</v>
      </c>
    </row>
    <row r="1813" spans="1:5" ht="14.25">
      <c r="A1813" s="226">
        <v>39397</v>
      </c>
      <c r="B1813" t="s">
        <v>3813</v>
      </c>
      <c r="C1813" t="s">
        <v>2234</v>
      </c>
      <c r="D1813" t="s">
        <v>2171</v>
      </c>
      <c r="E1813" s="218" t="s">
        <v>26524</v>
      </c>
    </row>
    <row r="1814" spans="1:5" ht="14.25">
      <c r="A1814" s="226">
        <v>2692</v>
      </c>
      <c r="B1814" t="s">
        <v>3814</v>
      </c>
      <c r="C1814" t="s">
        <v>2234</v>
      </c>
      <c r="D1814" t="s">
        <v>2171</v>
      </c>
      <c r="E1814" s="218" t="s">
        <v>27967</v>
      </c>
    </row>
    <row r="1815" spans="1:5" ht="14.25">
      <c r="A1815" s="226">
        <v>5330</v>
      </c>
      <c r="B1815" t="s">
        <v>3815</v>
      </c>
      <c r="C1815" t="s">
        <v>2234</v>
      </c>
      <c r="D1815" t="s">
        <v>2171</v>
      </c>
      <c r="E1815" s="218" t="s">
        <v>27968</v>
      </c>
    </row>
    <row r="1816" spans="1:5" ht="14.25">
      <c r="A1816" s="226">
        <v>26017</v>
      </c>
      <c r="B1816" t="s">
        <v>3816</v>
      </c>
      <c r="C1816" t="s">
        <v>2170</v>
      </c>
      <c r="D1816" t="s">
        <v>2171</v>
      </c>
      <c r="E1816" s="218" t="s">
        <v>27969</v>
      </c>
    </row>
    <row r="1817" spans="1:5" ht="14.25">
      <c r="A1817" s="226">
        <v>25931</v>
      </c>
      <c r="B1817" t="s">
        <v>3817</v>
      </c>
      <c r="C1817" t="s">
        <v>2170</v>
      </c>
      <c r="D1817" t="s">
        <v>2171</v>
      </c>
      <c r="E1817" s="218" t="s">
        <v>27970</v>
      </c>
    </row>
    <row r="1818" spans="1:5" ht="14.25">
      <c r="A1818" s="226">
        <v>38140</v>
      </c>
      <c r="B1818" t="s">
        <v>3818</v>
      </c>
      <c r="C1818" t="s">
        <v>2170</v>
      </c>
      <c r="D1818" t="s">
        <v>2177</v>
      </c>
      <c r="E1818" s="218" t="s">
        <v>27971</v>
      </c>
    </row>
    <row r="1819" spans="1:5" ht="14.25">
      <c r="A1819" s="226">
        <v>13887</v>
      </c>
      <c r="B1819" t="s">
        <v>3819</v>
      </c>
      <c r="C1819" t="s">
        <v>2170</v>
      </c>
      <c r="D1819" t="s">
        <v>2171</v>
      </c>
      <c r="E1819" s="218" t="s">
        <v>27972</v>
      </c>
    </row>
    <row r="1820" spans="1:5" ht="14.25">
      <c r="A1820" s="226">
        <v>26018</v>
      </c>
      <c r="B1820" t="s">
        <v>3820</v>
      </c>
      <c r="C1820" t="s">
        <v>2170</v>
      </c>
      <c r="D1820" t="s">
        <v>2171</v>
      </c>
      <c r="E1820" s="218" t="s">
        <v>27973</v>
      </c>
    </row>
    <row r="1821" spans="1:5" ht="14.25">
      <c r="A1821" s="226">
        <v>26019</v>
      </c>
      <c r="B1821" t="s">
        <v>3821</v>
      </c>
      <c r="C1821" t="s">
        <v>2170</v>
      </c>
      <c r="D1821" t="s">
        <v>2171</v>
      </c>
      <c r="E1821" s="218" t="s">
        <v>27160</v>
      </c>
    </row>
    <row r="1822" spans="1:5" ht="14.25">
      <c r="A1822" s="226">
        <v>26020</v>
      </c>
      <c r="B1822" t="s">
        <v>3822</v>
      </c>
      <c r="C1822" t="s">
        <v>2170</v>
      </c>
      <c r="D1822" t="s">
        <v>2171</v>
      </c>
      <c r="E1822" s="218" t="s">
        <v>27974</v>
      </c>
    </row>
    <row r="1823" spans="1:5" ht="14.25">
      <c r="A1823" s="226">
        <v>34544</v>
      </c>
      <c r="B1823" t="s">
        <v>3823</v>
      </c>
      <c r="C1823" t="s">
        <v>2170</v>
      </c>
      <c r="D1823" t="s">
        <v>2171</v>
      </c>
      <c r="E1823" s="218" t="s">
        <v>27975</v>
      </c>
    </row>
    <row r="1824" spans="1:5" ht="14.25">
      <c r="A1824" s="226">
        <v>34729</v>
      </c>
      <c r="B1824" t="s">
        <v>3824</v>
      </c>
      <c r="C1824" t="s">
        <v>2170</v>
      </c>
      <c r="D1824" t="s">
        <v>2171</v>
      </c>
      <c r="E1824" s="218" t="s">
        <v>27976</v>
      </c>
    </row>
    <row r="1825" spans="1:5" ht="14.25">
      <c r="A1825" s="226">
        <v>34734</v>
      </c>
      <c r="B1825" t="s">
        <v>3825</v>
      </c>
      <c r="C1825" t="s">
        <v>2170</v>
      </c>
      <c r="D1825" t="s">
        <v>2171</v>
      </c>
      <c r="E1825" s="218" t="s">
        <v>27977</v>
      </c>
    </row>
    <row r="1826" spans="1:5" ht="14.25">
      <c r="A1826" s="226">
        <v>34738</v>
      </c>
      <c r="B1826" t="s">
        <v>3826</v>
      </c>
      <c r="C1826" t="s">
        <v>2170</v>
      </c>
      <c r="D1826" t="s">
        <v>2171</v>
      </c>
      <c r="E1826" s="218" t="s">
        <v>27978</v>
      </c>
    </row>
    <row r="1827" spans="1:5" ht="14.25">
      <c r="A1827" s="226">
        <v>2391</v>
      </c>
      <c r="B1827" t="s">
        <v>3827</v>
      </c>
      <c r="C1827" t="s">
        <v>2170</v>
      </c>
      <c r="D1827" t="s">
        <v>2171</v>
      </c>
      <c r="E1827" s="218" t="s">
        <v>27979</v>
      </c>
    </row>
    <row r="1828" spans="1:5" ht="14.25">
      <c r="A1828" s="226">
        <v>2374</v>
      </c>
      <c r="B1828" t="s">
        <v>3828</v>
      </c>
      <c r="C1828" t="s">
        <v>2170</v>
      </c>
      <c r="D1828" t="s">
        <v>2171</v>
      </c>
      <c r="E1828" s="218" t="s">
        <v>26614</v>
      </c>
    </row>
    <row r="1829" spans="1:5" ht="14.25">
      <c r="A1829" s="226">
        <v>2377</v>
      </c>
      <c r="B1829" t="s">
        <v>3829</v>
      </c>
      <c r="C1829" t="s">
        <v>2170</v>
      </c>
      <c r="D1829" t="s">
        <v>2171</v>
      </c>
      <c r="E1829" s="218" t="s">
        <v>27980</v>
      </c>
    </row>
    <row r="1830" spans="1:5" ht="14.25">
      <c r="A1830" s="226">
        <v>2393</v>
      </c>
      <c r="B1830" t="s">
        <v>3830</v>
      </c>
      <c r="C1830" t="s">
        <v>2170</v>
      </c>
      <c r="D1830" t="s">
        <v>2171</v>
      </c>
      <c r="E1830" s="218" t="s">
        <v>27981</v>
      </c>
    </row>
    <row r="1831" spans="1:5" ht="14.25">
      <c r="A1831" s="226">
        <v>34705</v>
      </c>
      <c r="B1831" t="s">
        <v>3831</v>
      </c>
      <c r="C1831" t="s">
        <v>2170</v>
      </c>
      <c r="D1831" t="s">
        <v>2171</v>
      </c>
      <c r="E1831" s="218" t="s">
        <v>27982</v>
      </c>
    </row>
    <row r="1832" spans="1:5" ht="14.25">
      <c r="A1832" s="226">
        <v>34707</v>
      </c>
      <c r="B1832" t="s">
        <v>3832</v>
      </c>
      <c r="C1832" t="s">
        <v>2170</v>
      </c>
      <c r="D1832" t="s">
        <v>2171</v>
      </c>
      <c r="E1832" s="218" t="s">
        <v>27983</v>
      </c>
    </row>
    <row r="1833" spans="1:5" ht="14.25">
      <c r="A1833" s="226">
        <v>2378</v>
      </c>
      <c r="B1833" t="s">
        <v>3833</v>
      </c>
      <c r="C1833" t="s">
        <v>2170</v>
      </c>
      <c r="D1833" t="s">
        <v>2171</v>
      </c>
      <c r="E1833" s="218" t="s">
        <v>27984</v>
      </c>
    </row>
    <row r="1834" spans="1:5" ht="14.25">
      <c r="A1834" s="226">
        <v>2379</v>
      </c>
      <c r="B1834" t="s">
        <v>3834</v>
      </c>
      <c r="C1834" t="s">
        <v>2170</v>
      </c>
      <c r="D1834" t="s">
        <v>2171</v>
      </c>
      <c r="E1834" s="218" t="s">
        <v>27984</v>
      </c>
    </row>
    <row r="1835" spans="1:5" ht="14.25">
      <c r="A1835" s="226">
        <v>2376</v>
      </c>
      <c r="B1835" t="s">
        <v>3835</v>
      </c>
      <c r="C1835" t="s">
        <v>2170</v>
      </c>
      <c r="D1835" t="s">
        <v>2171</v>
      </c>
      <c r="E1835" s="218" t="s">
        <v>27985</v>
      </c>
    </row>
    <row r="1836" spans="1:5" ht="14.25">
      <c r="A1836" s="226">
        <v>2394</v>
      </c>
      <c r="B1836" t="s">
        <v>3836</v>
      </c>
      <c r="C1836" t="s">
        <v>2170</v>
      </c>
      <c r="D1836" t="s">
        <v>2171</v>
      </c>
      <c r="E1836" s="218" t="s">
        <v>27986</v>
      </c>
    </row>
    <row r="1837" spans="1:5" ht="14.25">
      <c r="A1837" s="226">
        <v>34686</v>
      </c>
      <c r="B1837" t="s">
        <v>3837</v>
      </c>
      <c r="C1837" t="s">
        <v>2170</v>
      </c>
      <c r="D1837" t="s">
        <v>2171</v>
      </c>
      <c r="E1837" s="218" t="s">
        <v>27987</v>
      </c>
    </row>
    <row r="1838" spans="1:5" ht="14.25">
      <c r="A1838" s="226">
        <v>34616</v>
      </c>
      <c r="B1838" t="s">
        <v>3838</v>
      </c>
      <c r="C1838" t="s">
        <v>2170</v>
      </c>
      <c r="D1838" t="s">
        <v>2171</v>
      </c>
      <c r="E1838" s="218" t="s">
        <v>27988</v>
      </c>
    </row>
    <row r="1839" spans="1:5" ht="14.25">
      <c r="A1839" s="226">
        <v>34623</v>
      </c>
      <c r="B1839" t="s">
        <v>3839</v>
      </c>
      <c r="C1839" t="s">
        <v>2170</v>
      </c>
      <c r="D1839" t="s">
        <v>2171</v>
      </c>
      <c r="E1839" s="218" t="s">
        <v>27968</v>
      </c>
    </row>
    <row r="1840" spans="1:5" ht="14.25">
      <c r="A1840" s="226">
        <v>34628</v>
      </c>
      <c r="B1840" t="s">
        <v>3840</v>
      </c>
      <c r="C1840" t="s">
        <v>2170</v>
      </c>
      <c r="D1840" t="s">
        <v>2171</v>
      </c>
      <c r="E1840" s="218" t="s">
        <v>27989</v>
      </c>
    </row>
    <row r="1841" spans="1:5" ht="14.25">
      <c r="A1841" s="226">
        <v>34653</v>
      </c>
      <c r="B1841" t="s">
        <v>3841</v>
      </c>
      <c r="C1841" t="s">
        <v>2170</v>
      </c>
      <c r="D1841" t="s">
        <v>2171</v>
      </c>
      <c r="E1841" s="218" t="s">
        <v>27990</v>
      </c>
    </row>
    <row r="1842" spans="1:5" ht="14.25">
      <c r="A1842" s="226">
        <v>34688</v>
      </c>
      <c r="B1842" t="s">
        <v>3842</v>
      </c>
      <c r="C1842" t="s">
        <v>2170</v>
      </c>
      <c r="D1842" t="s">
        <v>2171</v>
      </c>
      <c r="E1842" s="218" t="s">
        <v>27991</v>
      </c>
    </row>
    <row r="1843" spans="1:5" ht="14.25">
      <c r="A1843" s="226">
        <v>34709</v>
      </c>
      <c r="B1843" t="s">
        <v>3843</v>
      </c>
      <c r="C1843" t="s">
        <v>2170</v>
      </c>
      <c r="D1843" t="s">
        <v>2171</v>
      </c>
      <c r="E1843" s="218" t="s">
        <v>27992</v>
      </c>
    </row>
    <row r="1844" spans="1:5" ht="14.25">
      <c r="A1844" s="226">
        <v>34714</v>
      </c>
      <c r="B1844" t="s">
        <v>3844</v>
      </c>
      <c r="C1844" t="s">
        <v>2170</v>
      </c>
      <c r="D1844" t="s">
        <v>2171</v>
      </c>
      <c r="E1844" s="218" t="s">
        <v>27993</v>
      </c>
    </row>
    <row r="1845" spans="1:5" ht="14.25">
      <c r="A1845" s="226">
        <v>2388</v>
      </c>
      <c r="B1845" t="s">
        <v>3845</v>
      </c>
      <c r="C1845" t="s">
        <v>2170</v>
      </c>
      <c r="D1845" t="s">
        <v>2171</v>
      </c>
      <c r="E1845" s="218" t="s">
        <v>27994</v>
      </c>
    </row>
    <row r="1846" spans="1:5" ht="14.25">
      <c r="A1846" s="226">
        <v>34606</v>
      </c>
      <c r="B1846" t="s">
        <v>3846</v>
      </c>
      <c r="C1846" t="s">
        <v>2170</v>
      </c>
      <c r="D1846" t="s">
        <v>2171</v>
      </c>
      <c r="E1846" s="218" t="s">
        <v>27995</v>
      </c>
    </row>
    <row r="1847" spans="1:5" ht="14.25">
      <c r="A1847" s="226">
        <v>34689</v>
      </c>
      <c r="B1847" t="s">
        <v>3847</v>
      </c>
      <c r="C1847" t="s">
        <v>2170</v>
      </c>
      <c r="D1847" t="s">
        <v>2171</v>
      </c>
      <c r="E1847" s="218" t="s">
        <v>27996</v>
      </c>
    </row>
    <row r="1848" spans="1:5" ht="14.25">
      <c r="A1848" s="226">
        <v>2370</v>
      </c>
      <c r="B1848" t="s">
        <v>3848</v>
      </c>
      <c r="C1848" t="s">
        <v>2170</v>
      </c>
      <c r="D1848" t="s">
        <v>2177</v>
      </c>
      <c r="E1848" s="218" t="s">
        <v>27997</v>
      </c>
    </row>
    <row r="1849" spans="1:5" ht="14.25">
      <c r="A1849" s="226">
        <v>2386</v>
      </c>
      <c r="B1849" t="s">
        <v>3849</v>
      </c>
      <c r="C1849" t="s">
        <v>2170</v>
      </c>
      <c r="D1849" t="s">
        <v>2171</v>
      </c>
      <c r="E1849" s="218" t="s">
        <v>27998</v>
      </c>
    </row>
    <row r="1850" spans="1:5" ht="14.25">
      <c r="A1850" s="226">
        <v>2392</v>
      </c>
      <c r="B1850" t="s">
        <v>3850</v>
      </c>
      <c r="C1850" t="s">
        <v>2170</v>
      </c>
      <c r="D1850" t="s">
        <v>2171</v>
      </c>
      <c r="E1850" s="218" t="s">
        <v>27999</v>
      </c>
    </row>
    <row r="1851" spans="1:5" ht="14.25">
      <c r="A1851" s="226">
        <v>2373</v>
      </c>
      <c r="B1851" t="s">
        <v>3851</v>
      </c>
      <c r="C1851" t="s">
        <v>2170</v>
      </c>
      <c r="D1851" t="s">
        <v>2171</v>
      </c>
      <c r="E1851" s="218" t="s">
        <v>28000</v>
      </c>
    </row>
    <row r="1852" spans="1:5" ht="14.25">
      <c r="A1852" s="226">
        <v>39465</v>
      </c>
      <c r="B1852" t="s">
        <v>3852</v>
      </c>
      <c r="C1852" t="s">
        <v>2170</v>
      </c>
      <c r="D1852" t="s">
        <v>2171</v>
      </c>
      <c r="E1852" s="218" t="s">
        <v>28001</v>
      </c>
    </row>
    <row r="1853" spans="1:5" ht="14.25">
      <c r="A1853" s="226">
        <v>39466</v>
      </c>
      <c r="B1853" t="s">
        <v>3853</v>
      </c>
      <c r="C1853" t="s">
        <v>2170</v>
      </c>
      <c r="D1853" t="s">
        <v>2171</v>
      </c>
      <c r="E1853" s="218" t="s">
        <v>28002</v>
      </c>
    </row>
    <row r="1854" spans="1:5" ht="14.25">
      <c r="A1854" s="226">
        <v>39467</v>
      </c>
      <c r="B1854" t="s">
        <v>3854</v>
      </c>
      <c r="C1854" t="s">
        <v>2170</v>
      </c>
      <c r="D1854" t="s">
        <v>2171</v>
      </c>
      <c r="E1854" s="218" t="s">
        <v>28003</v>
      </c>
    </row>
    <row r="1855" spans="1:5" ht="14.25">
      <c r="A1855" s="226">
        <v>39468</v>
      </c>
      <c r="B1855" t="s">
        <v>3855</v>
      </c>
      <c r="C1855" t="s">
        <v>2170</v>
      </c>
      <c r="D1855" t="s">
        <v>2171</v>
      </c>
      <c r="E1855" s="218" t="s">
        <v>28004</v>
      </c>
    </row>
    <row r="1856" spans="1:5" ht="14.25">
      <c r="A1856" s="226">
        <v>39469</v>
      </c>
      <c r="B1856" t="s">
        <v>3856</v>
      </c>
      <c r="C1856" t="s">
        <v>2170</v>
      </c>
      <c r="D1856" t="s">
        <v>2171</v>
      </c>
      <c r="E1856" s="218" t="s">
        <v>28005</v>
      </c>
    </row>
    <row r="1857" spans="1:5" ht="14.25">
      <c r="A1857" s="226">
        <v>39470</v>
      </c>
      <c r="B1857" t="s">
        <v>3857</v>
      </c>
      <c r="C1857" t="s">
        <v>2170</v>
      </c>
      <c r="D1857" t="s">
        <v>2171</v>
      </c>
      <c r="E1857" s="218" t="s">
        <v>28006</v>
      </c>
    </row>
    <row r="1858" spans="1:5" ht="14.25">
      <c r="A1858" s="226">
        <v>39471</v>
      </c>
      <c r="B1858" t="s">
        <v>3858</v>
      </c>
      <c r="C1858" t="s">
        <v>2170</v>
      </c>
      <c r="D1858" t="s">
        <v>2171</v>
      </c>
      <c r="E1858" s="218" t="s">
        <v>28007</v>
      </c>
    </row>
    <row r="1859" spans="1:5" ht="14.25">
      <c r="A1859" s="226">
        <v>39472</v>
      </c>
      <c r="B1859" t="s">
        <v>3859</v>
      </c>
      <c r="C1859" t="s">
        <v>2170</v>
      </c>
      <c r="D1859" t="s">
        <v>2171</v>
      </c>
      <c r="E1859" s="218" t="s">
        <v>28008</v>
      </c>
    </row>
    <row r="1860" spans="1:5" ht="14.25">
      <c r="A1860" s="226">
        <v>39473</v>
      </c>
      <c r="B1860" t="s">
        <v>3860</v>
      </c>
      <c r="C1860" t="s">
        <v>2170</v>
      </c>
      <c r="D1860" t="s">
        <v>2171</v>
      </c>
      <c r="E1860" s="218" t="s">
        <v>28009</v>
      </c>
    </row>
    <row r="1861" spans="1:5" ht="14.25">
      <c r="A1861" s="226">
        <v>39474</v>
      </c>
      <c r="B1861" t="s">
        <v>3861</v>
      </c>
      <c r="C1861" t="s">
        <v>2170</v>
      </c>
      <c r="D1861" t="s">
        <v>2171</v>
      </c>
      <c r="E1861" s="218" t="s">
        <v>28010</v>
      </c>
    </row>
    <row r="1862" spans="1:5" ht="14.25">
      <c r="A1862" s="226">
        <v>39475</v>
      </c>
      <c r="B1862" t="s">
        <v>3862</v>
      </c>
      <c r="C1862" t="s">
        <v>2170</v>
      </c>
      <c r="D1862" t="s">
        <v>2171</v>
      </c>
      <c r="E1862" s="218" t="s">
        <v>28011</v>
      </c>
    </row>
    <row r="1863" spans="1:5" ht="14.25">
      <c r="A1863" s="226">
        <v>39476</v>
      </c>
      <c r="B1863" t="s">
        <v>3863</v>
      </c>
      <c r="C1863" t="s">
        <v>2170</v>
      </c>
      <c r="D1863" t="s">
        <v>2171</v>
      </c>
      <c r="E1863" s="218" t="s">
        <v>28012</v>
      </c>
    </row>
    <row r="1864" spans="1:5" ht="14.25">
      <c r="A1864" s="226">
        <v>39477</v>
      </c>
      <c r="B1864" t="s">
        <v>3864</v>
      </c>
      <c r="C1864" t="s">
        <v>2170</v>
      </c>
      <c r="D1864" t="s">
        <v>2171</v>
      </c>
      <c r="E1864" s="218" t="s">
        <v>28013</v>
      </c>
    </row>
    <row r="1865" spans="1:5" ht="14.25">
      <c r="A1865" s="226">
        <v>39478</v>
      </c>
      <c r="B1865" t="s">
        <v>3865</v>
      </c>
      <c r="C1865" t="s">
        <v>2170</v>
      </c>
      <c r="D1865" t="s">
        <v>2171</v>
      </c>
      <c r="E1865" s="218" t="s">
        <v>28014</v>
      </c>
    </row>
    <row r="1866" spans="1:5" ht="14.25">
      <c r="A1866" s="226">
        <v>39479</v>
      </c>
      <c r="B1866" t="s">
        <v>3866</v>
      </c>
      <c r="C1866" t="s">
        <v>2170</v>
      </c>
      <c r="D1866" t="s">
        <v>2171</v>
      </c>
      <c r="E1866" s="218" t="s">
        <v>28015</v>
      </c>
    </row>
    <row r="1867" spans="1:5" ht="14.25">
      <c r="A1867" s="226">
        <v>39480</v>
      </c>
      <c r="B1867" t="s">
        <v>3867</v>
      </c>
      <c r="C1867" t="s">
        <v>2170</v>
      </c>
      <c r="D1867" t="s">
        <v>2171</v>
      </c>
      <c r="E1867" s="218" t="s">
        <v>28016</v>
      </c>
    </row>
    <row r="1868" spans="1:5" ht="14.25">
      <c r="A1868" s="226">
        <v>39459</v>
      </c>
      <c r="B1868" t="s">
        <v>3868</v>
      </c>
      <c r="C1868" t="s">
        <v>2170</v>
      </c>
      <c r="D1868" t="s">
        <v>2171</v>
      </c>
      <c r="E1868" s="218" t="s">
        <v>28017</v>
      </c>
    </row>
    <row r="1869" spans="1:5" ht="14.25">
      <c r="A1869" s="226">
        <v>39445</v>
      </c>
      <c r="B1869" t="s">
        <v>3869</v>
      </c>
      <c r="C1869" t="s">
        <v>2170</v>
      </c>
      <c r="D1869" t="s">
        <v>2171</v>
      </c>
      <c r="E1869" s="218" t="s">
        <v>28018</v>
      </c>
    </row>
    <row r="1870" spans="1:5" ht="14.25">
      <c r="A1870" s="226">
        <v>39446</v>
      </c>
      <c r="B1870" t="s">
        <v>3870</v>
      </c>
      <c r="C1870" t="s">
        <v>2170</v>
      </c>
      <c r="D1870" t="s">
        <v>2171</v>
      </c>
      <c r="E1870" s="218" t="s">
        <v>28019</v>
      </c>
    </row>
    <row r="1871" spans="1:5" ht="14.25">
      <c r="A1871" s="226">
        <v>39447</v>
      </c>
      <c r="B1871" t="s">
        <v>3871</v>
      </c>
      <c r="C1871" t="s">
        <v>2170</v>
      </c>
      <c r="D1871" t="s">
        <v>2171</v>
      </c>
      <c r="E1871" s="218" t="s">
        <v>28020</v>
      </c>
    </row>
    <row r="1872" spans="1:5" ht="14.25">
      <c r="A1872" s="226">
        <v>39448</v>
      </c>
      <c r="B1872" t="s">
        <v>3872</v>
      </c>
      <c r="C1872" t="s">
        <v>2170</v>
      </c>
      <c r="D1872" t="s">
        <v>2171</v>
      </c>
      <c r="E1872" s="218" t="s">
        <v>28021</v>
      </c>
    </row>
    <row r="1873" spans="1:5" ht="14.25">
      <c r="A1873" s="226">
        <v>39450</v>
      </c>
      <c r="B1873" t="s">
        <v>3873</v>
      </c>
      <c r="C1873" t="s">
        <v>2170</v>
      </c>
      <c r="D1873" t="s">
        <v>2171</v>
      </c>
      <c r="E1873" s="218" t="s">
        <v>28022</v>
      </c>
    </row>
    <row r="1874" spans="1:5" ht="14.25">
      <c r="A1874" s="226">
        <v>39451</v>
      </c>
      <c r="B1874" t="s">
        <v>3874</v>
      </c>
      <c r="C1874" t="s">
        <v>2170</v>
      </c>
      <c r="D1874" t="s">
        <v>2171</v>
      </c>
      <c r="E1874" s="218" t="s">
        <v>28023</v>
      </c>
    </row>
    <row r="1875" spans="1:5" ht="14.25">
      <c r="A1875" s="226">
        <v>39452</v>
      </c>
      <c r="B1875" t="s">
        <v>3875</v>
      </c>
      <c r="C1875" t="s">
        <v>2170</v>
      </c>
      <c r="D1875" t="s">
        <v>2171</v>
      </c>
      <c r="E1875" s="218" t="s">
        <v>28024</v>
      </c>
    </row>
    <row r="1876" spans="1:5" ht="14.25">
      <c r="A1876" s="226">
        <v>39523</v>
      </c>
      <c r="B1876" t="s">
        <v>3876</v>
      </c>
      <c r="C1876" t="s">
        <v>2170</v>
      </c>
      <c r="D1876" t="s">
        <v>2171</v>
      </c>
      <c r="E1876" s="218" t="s">
        <v>28025</v>
      </c>
    </row>
    <row r="1877" spans="1:5" ht="14.25">
      <c r="A1877" s="226">
        <v>39449</v>
      </c>
      <c r="B1877" t="s">
        <v>3877</v>
      </c>
      <c r="C1877" t="s">
        <v>2170</v>
      </c>
      <c r="D1877" t="s">
        <v>2171</v>
      </c>
      <c r="E1877" s="218" t="s">
        <v>28026</v>
      </c>
    </row>
    <row r="1878" spans="1:5" ht="14.25">
      <c r="A1878" s="226">
        <v>39455</v>
      </c>
      <c r="B1878" t="s">
        <v>3878</v>
      </c>
      <c r="C1878" t="s">
        <v>2170</v>
      </c>
      <c r="D1878" t="s">
        <v>2171</v>
      </c>
      <c r="E1878" s="218" t="s">
        <v>28027</v>
      </c>
    </row>
    <row r="1879" spans="1:5" ht="14.25">
      <c r="A1879" s="226">
        <v>39456</v>
      </c>
      <c r="B1879" t="s">
        <v>3879</v>
      </c>
      <c r="C1879" t="s">
        <v>2170</v>
      </c>
      <c r="D1879" t="s">
        <v>2171</v>
      </c>
      <c r="E1879" s="218" t="s">
        <v>28028</v>
      </c>
    </row>
    <row r="1880" spans="1:5" ht="14.25">
      <c r="A1880" s="226">
        <v>39457</v>
      </c>
      <c r="B1880" t="s">
        <v>3880</v>
      </c>
      <c r="C1880" t="s">
        <v>2170</v>
      </c>
      <c r="D1880" t="s">
        <v>2171</v>
      </c>
      <c r="E1880" s="218" t="s">
        <v>28029</v>
      </c>
    </row>
    <row r="1881" spans="1:5" ht="14.25">
      <c r="A1881" s="226">
        <v>39458</v>
      </c>
      <c r="B1881" t="s">
        <v>3881</v>
      </c>
      <c r="C1881" t="s">
        <v>2170</v>
      </c>
      <c r="D1881" t="s">
        <v>2171</v>
      </c>
      <c r="E1881" s="218" t="s">
        <v>28030</v>
      </c>
    </row>
    <row r="1882" spans="1:5" ht="14.25">
      <c r="A1882" s="226">
        <v>39464</v>
      </c>
      <c r="B1882" t="s">
        <v>3882</v>
      </c>
      <c r="C1882" t="s">
        <v>2170</v>
      </c>
      <c r="D1882" t="s">
        <v>2171</v>
      </c>
      <c r="E1882" s="218" t="s">
        <v>28031</v>
      </c>
    </row>
    <row r="1883" spans="1:5" ht="14.25">
      <c r="A1883" s="226">
        <v>39460</v>
      </c>
      <c r="B1883" t="s">
        <v>3883</v>
      </c>
      <c r="C1883" t="s">
        <v>2170</v>
      </c>
      <c r="D1883" t="s">
        <v>2171</v>
      </c>
      <c r="E1883" s="218" t="s">
        <v>28032</v>
      </c>
    </row>
    <row r="1884" spans="1:5" ht="14.25">
      <c r="A1884" s="226">
        <v>39461</v>
      </c>
      <c r="B1884" t="s">
        <v>3884</v>
      </c>
      <c r="C1884" t="s">
        <v>2170</v>
      </c>
      <c r="D1884" t="s">
        <v>2171</v>
      </c>
      <c r="E1884" s="218" t="s">
        <v>28033</v>
      </c>
    </row>
    <row r="1885" spans="1:5" ht="14.25">
      <c r="A1885" s="226">
        <v>39462</v>
      </c>
      <c r="B1885" t="s">
        <v>3885</v>
      </c>
      <c r="C1885" t="s">
        <v>2170</v>
      </c>
      <c r="D1885" t="s">
        <v>2171</v>
      </c>
      <c r="E1885" s="218" t="s">
        <v>28034</v>
      </c>
    </row>
    <row r="1886" spans="1:5" ht="14.25">
      <c r="A1886" s="226">
        <v>39463</v>
      </c>
      <c r="B1886" t="s">
        <v>3886</v>
      </c>
      <c r="C1886" t="s">
        <v>2170</v>
      </c>
      <c r="D1886" t="s">
        <v>2171</v>
      </c>
      <c r="E1886" s="218" t="s">
        <v>28035</v>
      </c>
    </row>
    <row r="1887" spans="1:5" ht="14.25">
      <c r="A1887" s="226">
        <v>26039</v>
      </c>
      <c r="B1887" t="s">
        <v>3887</v>
      </c>
      <c r="C1887" t="s">
        <v>2170</v>
      </c>
      <c r="D1887" t="s">
        <v>2173</v>
      </c>
      <c r="E1887" s="218" t="s">
        <v>28036</v>
      </c>
    </row>
    <row r="1888" spans="1:5" ht="14.25">
      <c r="A1888" s="226">
        <v>2401</v>
      </c>
      <c r="B1888" t="s">
        <v>3888</v>
      </c>
      <c r="C1888" t="s">
        <v>2170</v>
      </c>
      <c r="D1888" t="s">
        <v>2173</v>
      </c>
      <c r="E1888" s="218" t="s">
        <v>28037</v>
      </c>
    </row>
    <row r="1889" spans="1:5" ht="14.25">
      <c r="A1889" s="226">
        <v>38870</v>
      </c>
      <c r="B1889" t="s">
        <v>3889</v>
      </c>
      <c r="C1889" t="s">
        <v>2170</v>
      </c>
      <c r="D1889" t="s">
        <v>2173</v>
      </c>
      <c r="E1889" s="218" t="s">
        <v>28038</v>
      </c>
    </row>
    <row r="1890" spans="1:5" ht="14.25">
      <c r="A1890" s="226">
        <v>38869</v>
      </c>
      <c r="B1890" t="s">
        <v>3890</v>
      </c>
      <c r="C1890" t="s">
        <v>2170</v>
      </c>
      <c r="D1890" t="s">
        <v>2173</v>
      </c>
      <c r="E1890" s="218" t="s">
        <v>28039</v>
      </c>
    </row>
    <row r="1891" spans="1:5" ht="14.25">
      <c r="A1891" s="226">
        <v>38872</v>
      </c>
      <c r="B1891" t="s">
        <v>3891</v>
      </c>
      <c r="C1891" t="s">
        <v>2170</v>
      </c>
      <c r="D1891" t="s">
        <v>2173</v>
      </c>
      <c r="E1891" s="218" t="s">
        <v>28040</v>
      </c>
    </row>
    <row r="1892" spans="1:5" ht="14.25">
      <c r="A1892" s="226">
        <v>38871</v>
      </c>
      <c r="B1892" t="s">
        <v>3892</v>
      </c>
      <c r="C1892" t="s">
        <v>2170</v>
      </c>
      <c r="D1892" t="s">
        <v>2173</v>
      </c>
      <c r="E1892" s="218" t="s">
        <v>28041</v>
      </c>
    </row>
    <row r="1893" spans="1:5" ht="14.25">
      <c r="A1893" s="226">
        <v>39283</v>
      </c>
      <c r="B1893" t="s">
        <v>3893</v>
      </c>
      <c r="C1893" t="s">
        <v>2170</v>
      </c>
      <c r="D1893" t="s">
        <v>2173</v>
      </c>
      <c r="E1893" s="218" t="s">
        <v>26593</v>
      </c>
    </row>
    <row r="1894" spans="1:5" ht="14.25">
      <c r="A1894" s="226">
        <v>39284</v>
      </c>
      <c r="B1894" t="s">
        <v>3894</v>
      </c>
      <c r="C1894" t="s">
        <v>2170</v>
      </c>
      <c r="D1894" t="s">
        <v>2173</v>
      </c>
      <c r="E1894" s="218" t="s">
        <v>27154</v>
      </c>
    </row>
    <row r="1895" spans="1:5" ht="14.25">
      <c r="A1895" s="226">
        <v>39285</v>
      </c>
      <c r="B1895" t="s">
        <v>3895</v>
      </c>
      <c r="C1895" t="s">
        <v>2170</v>
      </c>
      <c r="D1895" t="s">
        <v>2173</v>
      </c>
      <c r="E1895" s="218" t="s">
        <v>28042</v>
      </c>
    </row>
    <row r="1896" spans="1:5" ht="14.25">
      <c r="A1896" s="226">
        <v>39286</v>
      </c>
      <c r="B1896" t="s">
        <v>3896</v>
      </c>
      <c r="C1896" t="s">
        <v>2170</v>
      </c>
      <c r="D1896" t="s">
        <v>2173</v>
      </c>
      <c r="E1896" s="218" t="s">
        <v>28043</v>
      </c>
    </row>
    <row r="1897" spans="1:5" ht="14.25">
      <c r="A1897" s="226">
        <v>39287</v>
      </c>
      <c r="B1897" t="s">
        <v>3897</v>
      </c>
      <c r="C1897" t="s">
        <v>2170</v>
      </c>
      <c r="D1897" t="s">
        <v>2173</v>
      </c>
      <c r="E1897" s="218" t="s">
        <v>28044</v>
      </c>
    </row>
    <row r="1898" spans="1:5" ht="14.25">
      <c r="A1898" s="226">
        <v>39288</v>
      </c>
      <c r="B1898" t="s">
        <v>3898</v>
      </c>
      <c r="C1898" t="s">
        <v>2170</v>
      </c>
      <c r="D1898" t="s">
        <v>2173</v>
      </c>
      <c r="E1898" s="218" t="s">
        <v>28045</v>
      </c>
    </row>
    <row r="1899" spans="1:5" ht="14.25">
      <c r="A1899" s="226">
        <v>25976</v>
      </c>
      <c r="B1899" t="s">
        <v>3899</v>
      </c>
      <c r="C1899" t="s">
        <v>2172</v>
      </c>
      <c r="D1899" t="s">
        <v>2171</v>
      </c>
      <c r="E1899" s="218" t="s">
        <v>28046</v>
      </c>
    </row>
    <row r="1900" spans="1:5" ht="14.25">
      <c r="A1900" s="226">
        <v>10629</v>
      </c>
      <c r="B1900" t="s">
        <v>3900</v>
      </c>
      <c r="C1900" t="s">
        <v>2172</v>
      </c>
      <c r="D1900" t="s">
        <v>2171</v>
      </c>
      <c r="E1900" s="218" t="s">
        <v>28047</v>
      </c>
    </row>
    <row r="1901" spans="1:5" ht="14.25">
      <c r="A1901" s="226">
        <v>10698</v>
      </c>
      <c r="B1901" t="s">
        <v>3901</v>
      </c>
      <c r="C1901" t="s">
        <v>2172</v>
      </c>
      <c r="D1901" t="s">
        <v>2173</v>
      </c>
      <c r="E1901" s="218" t="s">
        <v>28048</v>
      </c>
    </row>
    <row r="1902" spans="1:5" ht="14.25">
      <c r="A1902" s="226">
        <v>40521</v>
      </c>
      <c r="B1902" t="s">
        <v>3902</v>
      </c>
      <c r="C1902" t="s">
        <v>2170</v>
      </c>
      <c r="D1902" t="s">
        <v>2171</v>
      </c>
      <c r="E1902" s="218" t="s">
        <v>28049</v>
      </c>
    </row>
    <row r="1903" spans="1:5" ht="14.25">
      <c r="A1903" s="226">
        <v>2432</v>
      </c>
      <c r="B1903" t="s">
        <v>3903</v>
      </c>
      <c r="C1903" t="s">
        <v>2170</v>
      </c>
      <c r="D1903" t="s">
        <v>2171</v>
      </c>
      <c r="E1903" s="218" t="s">
        <v>27652</v>
      </c>
    </row>
    <row r="1904" spans="1:5" ht="14.25">
      <c r="A1904" s="226">
        <v>2433</v>
      </c>
      <c r="B1904" t="s">
        <v>3904</v>
      </c>
      <c r="C1904" t="s">
        <v>2170</v>
      </c>
      <c r="D1904" t="s">
        <v>2171</v>
      </c>
      <c r="E1904" s="218" t="s">
        <v>28050</v>
      </c>
    </row>
    <row r="1905" spans="1:5" ht="14.25">
      <c r="A1905" s="226">
        <v>2420</v>
      </c>
      <c r="B1905" t="s">
        <v>3905</v>
      </c>
      <c r="C1905" t="s">
        <v>2170</v>
      </c>
      <c r="D1905" t="s">
        <v>2171</v>
      </c>
      <c r="E1905" s="218" t="s">
        <v>28051</v>
      </c>
    </row>
    <row r="1906" spans="1:5" ht="14.25">
      <c r="A1906" s="226">
        <v>11447</v>
      </c>
      <c r="B1906" t="s">
        <v>3906</v>
      </c>
      <c r="C1906" t="s">
        <v>2170</v>
      </c>
      <c r="D1906" t="s">
        <v>2171</v>
      </c>
      <c r="E1906" s="218" t="s">
        <v>28052</v>
      </c>
    </row>
    <row r="1907" spans="1:5" ht="14.25">
      <c r="A1907" s="226">
        <v>11451</v>
      </c>
      <c r="B1907" t="s">
        <v>3907</v>
      </c>
      <c r="C1907" t="s">
        <v>2170</v>
      </c>
      <c r="D1907" t="s">
        <v>2171</v>
      </c>
      <c r="E1907" s="218" t="s">
        <v>28053</v>
      </c>
    </row>
    <row r="1908" spans="1:5" ht="14.25">
      <c r="A1908" s="226">
        <v>11116</v>
      </c>
      <c r="B1908" t="s">
        <v>3908</v>
      </c>
      <c r="C1908" t="s">
        <v>2170</v>
      </c>
      <c r="D1908" t="s">
        <v>2173</v>
      </c>
      <c r="E1908" s="218" t="s">
        <v>28054</v>
      </c>
    </row>
    <row r="1909" spans="1:5" ht="14.25">
      <c r="A1909" s="226">
        <v>38411</v>
      </c>
      <c r="B1909" t="s">
        <v>3909</v>
      </c>
      <c r="C1909" t="s">
        <v>2170</v>
      </c>
      <c r="D1909" t="s">
        <v>2173</v>
      </c>
      <c r="E1909" s="218" t="s">
        <v>28055</v>
      </c>
    </row>
    <row r="1910" spans="1:5" ht="14.25">
      <c r="A1910" s="226">
        <v>1370</v>
      </c>
      <c r="B1910" t="s">
        <v>3910</v>
      </c>
      <c r="C1910" t="s">
        <v>2170</v>
      </c>
      <c r="D1910" t="s">
        <v>2171</v>
      </c>
      <c r="E1910" s="218" t="s">
        <v>28056</v>
      </c>
    </row>
    <row r="1911" spans="1:5" ht="14.25">
      <c r="A1911" s="226">
        <v>38189</v>
      </c>
      <c r="B1911" t="s">
        <v>3911</v>
      </c>
      <c r="C1911" t="s">
        <v>2170</v>
      </c>
      <c r="D1911" t="s">
        <v>2171</v>
      </c>
      <c r="E1911" s="218" t="s">
        <v>28057</v>
      </c>
    </row>
    <row r="1912" spans="1:5" ht="14.25">
      <c r="A1912" s="226">
        <v>38190</v>
      </c>
      <c r="B1912" t="s">
        <v>3912</v>
      </c>
      <c r="C1912" t="s">
        <v>2170</v>
      </c>
      <c r="D1912" t="s">
        <v>2171</v>
      </c>
      <c r="E1912" s="218" t="s">
        <v>28058</v>
      </c>
    </row>
    <row r="1913" spans="1:5" ht="14.25">
      <c r="A1913" s="226">
        <v>36516</v>
      </c>
      <c r="B1913" t="s">
        <v>3913</v>
      </c>
      <c r="C1913" t="s">
        <v>2170</v>
      </c>
      <c r="D1913" t="s">
        <v>2173</v>
      </c>
      <c r="E1913" s="218" t="s">
        <v>28059</v>
      </c>
    </row>
    <row r="1914" spans="1:5" ht="14.25">
      <c r="A1914" s="226">
        <v>34777</v>
      </c>
      <c r="B1914" t="s">
        <v>24332</v>
      </c>
      <c r="C1914" t="s">
        <v>2170</v>
      </c>
      <c r="D1914" t="s">
        <v>2171</v>
      </c>
      <c r="E1914" s="218" t="s">
        <v>28060</v>
      </c>
    </row>
    <row r="1915" spans="1:5" ht="14.25">
      <c r="A1915" s="226">
        <v>7272</v>
      </c>
      <c r="B1915" t="s">
        <v>24333</v>
      </c>
      <c r="C1915" t="s">
        <v>2170</v>
      </c>
      <c r="D1915" t="s">
        <v>2171</v>
      </c>
      <c r="E1915" s="218" t="s">
        <v>26376</v>
      </c>
    </row>
    <row r="1916" spans="1:5" ht="14.25">
      <c r="A1916" s="226">
        <v>10605</v>
      </c>
      <c r="B1916" t="s">
        <v>3914</v>
      </c>
      <c r="C1916" t="s">
        <v>2170</v>
      </c>
      <c r="D1916" t="s">
        <v>2171</v>
      </c>
      <c r="E1916" s="218" t="s">
        <v>28061</v>
      </c>
    </row>
    <row r="1917" spans="1:5" ht="14.25">
      <c r="A1917" s="226">
        <v>10604</v>
      </c>
      <c r="B1917" t="s">
        <v>3915</v>
      </c>
      <c r="C1917" t="s">
        <v>2170</v>
      </c>
      <c r="D1917" t="s">
        <v>2171</v>
      </c>
      <c r="E1917" s="218" t="s">
        <v>28062</v>
      </c>
    </row>
    <row r="1918" spans="1:5" ht="14.25">
      <c r="A1918" s="226">
        <v>672</v>
      </c>
      <c r="B1918" t="s">
        <v>3916</v>
      </c>
      <c r="C1918" t="s">
        <v>2170</v>
      </c>
      <c r="D1918" t="s">
        <v>2171</v>
      </c>
      <c r="E1918" s="218" t="s">
        <v>28063</v>
      </c>
    </row>
    <row r="1919" spans="1:5" ht="14.25">
      <c r="A1919" s="226">
        <v>668</v>
      </c>
      <c r="B1919" t="s">
        <v>3917</v>
      </c>
      <c r="C1919" t="s">
        <v>2170</v>
      </c>
      <c r="D1919" t="s">
        <v>2171</v>
      </c>
      <c r="E1919" s="218" t="s">
        <v>28064</v>
      </c>
    </row>
    <row r="1920" spans="1:5" ht="14.25">
      <c r="A1920" s="226">
        <v>10578</v>
      </c>
      <c r="B1920" t="s">
        <v>3918</v>
      </c>
      <c r="C1920" t="s">
        <v>2170</v>
      </c>
      <c r="D1920" t="s">
        <v>2171</v>
      </c>
      <c r="E1920" s="218" t="s">
        <v>27371</v>
      </c>
    </row>
    <row r="1921" spans="1:5" ht="14.25">
      <c r="A1921" s="226">
        <v>666</v>
      </c>
      <c r="B1921" t="s">
        <v>3919</v>
      </c>
      <c r="C1921" t="s">
        <v>2170</v>
      </c>
      <c r="D1921" t="s">
        <v>2171</v>
      </c>
      <c r="E1921" s="218" t="s">
        <v>27302</v>
      </c>
    </row>
    <row r="1922" spans="1:5" ht="14.25">
      <c r="A1922" s="226">
        <v>665</v>
      </c>
      <c r="B1922" t="s">
        <v>3920</v>
      </c>
      <c r="C1922" t="s">
        <v>2170</v>
      </c>
      <c r="D1922" t="s">
        <v>2171</v>
      </c>
      <c r="E1922" s="218" t="s">
        <v>28065</v>
      </c>
    </row>
    <row r="1923" spans="1:5" ht="14.25">
      <c r="A1923" s="226">
        <v>10577</v>
      </c>
      <c r="B1923" t="s">
        <v>3921</v>
      </c>
      <c r="C1923" t="s">
        <v>2170</v>
      </c>
      <c r="D1923" t="s">
        <v>2171</v>
      </c>
      <c r="E1923" s="218" t="s">
        <v>28066</v>
      </c>
    </row>
    <row r="1924" spans="1:5" ht="14.25">
      <c r="A1924" s="226">
        <v>10583</v>
      </c>
      <c r="B1924" t="s">
        <v>3922</v>
      </c>
      <c r="C1924" t="s">
        <v>2170</v>
      </c>
      <c r="D1924" t="s">
        <v>2171</v>
      </c>
      <c r="E1924" s="218" t="s">
        <v>28067</v>
      </c>
    </row>
    <row r="1925" spans="1:5" ht="14.25">
      <c r="A1925" s="226">
        <v>10579</v>
      </c>
      <c r="B1925" t="s">
        <v>3923</v>
      </c>
      <c r="C1925" t="s">
        <v>2170</v>
      </c>
      <c r="D1925" t="s">
        <v>2171</v>
      </c>
      <c r="E1925" s="218" t="s">
        <v>28068</v>
      </c>
    </row>
    <row r="1926" spans="1:5" ht="14.25">
      <c r="A1926" s="226">
        <v>10582</v>
      </c>
      <c r="B1926" t="s">
        <v>3924</v>
      </c>
      <c r="C1926" t="s">
        <v>2170</v>
      </c>
      <c r="D1926" t="s">
        <v>2171</v>
      </c>
      <c r="E1926" s="218" t="s">
        <v>28069</v>
      </c>
    </row>
    <row r="1927" spans="1:5" ht="14.25">
      <c r="A1927" s="226">
        <v>2436</v>
      </c>
      <c r="B1927" t="s">
        <v>14</v>
      </c>
      <c r="C1927" t="s">
        <v>2174</v>
      </c>
      <c r="D1927" t="s">
        <v>2177</v>
      </c>
      <c r="E1927" s="218" t="s">
        <v>28070</v>
      </c>
    </row>
    <row r="1928" spans="1:5" ht="14.25">
      <c r="A1928" s="226">
        <v>40918</v>
      </c>
      <c r="B1928" t="s">
        <v>3925</v>
      </c>
      <c r="C1928" t="s">
        <v>2342</v>
      </c>
      <c r="D1928" t="s">
        <v>2171</v>
      </c>
      <c r="E1928" s="218" t="s">
        <v>28071</v>
      </c>
    </row>
    <row r="1929" spans="1:5" ht="14.25">
      <c r="A1929" s="226">
        <v>2439</v>
      </c>
      <c r="B1929" t="s">
        <v>3926</v>
      </c>
      <c r="C1929" t="s">
        <v>2174</v>
      </c>
      <c r="D1929" t="s">
        <v>2171</v>
      </c>
      <c r="E1929" s="218" t="s">
        <v>28072</v>
      </c>
    </row>
    <row r="1930" spans="1:5" ht="14.25">
      <c r="A1930" s="226">
        <v>40923</v>
      </c>
      <c r="B1930" t="s">
        <v>3927</v>
      </c>
      <c r="C1930" t="s">
        <v>2342</v>
      </c>
      <c r="D1930" t="s">
        <v>2171</v>
      </c>
      <c r="E1930" s="218" t="s">
        <v>28073</v>
      </c>
    </row>
    <row r="1931" spans="1:5" ht="14.25">
      <c r="A1931" s="226">
        <v>10998</v>
      </c>
      <c r="B1931" t="s">
        <v>3928</v>
      </c>
      <c r="C1931" t="s">
        <v>2185</v>
      </c>
      <c r="D1931" t="s">
        <v>2171</v>
      </c>
      <c r="E1931" s="218" t="s">
        <v>28074</v>
      </c>
    </row>
    <row r="1932" spans="1:5" ht="14.25">
      <c r="A1932" s="226">
        <v>11002</v>
      </c>
      <c r="B1932" t="s">
        <v>3929</v>
      </c>
      <c r="C1932" t="s">
        <v>2185</v>
      </c>
      <c r="D1932" t="s">
        <v>2171</v>
      </c>
      <c r="E1932" s="218" t="s">
        <v>28075</v>
      </c>
    </row>
    <row r="1933" spans="1:5" ht="14.25">
      <c r="A1933" s="226">
        <v>10999</v>
      </c>
      <c r="B1933" t="s">
        <v>3930</v>
      </c>
      <c r="C1933" t="s">
        <v>2185</v>
      </c>
      <c r="D1933" t="s">
        <v>2171</v>
      </c>
      <c r="E1933" s="218" t="s">
        <v>28076</v>
      </c>
    </row>
    <row r="1934" spans="1:5" ht="14.25">
      <c r="A1934" s="226">
        <v>10997</v>
      </c>
      <c r="B1934" t="s">
        <v>3931</v>
      </c>
      <c r="C1934" t="s">
        <v>2185</v>
      </c>
      <c r="D1934" t="s">
        <v>2177</v>
      </c>
      <c r="E1934" s="218" t="s">
        <v>28077</v>
      </c>
    </row>
    <row r="1935" spans="1:5" ht="14.25">
      <c r="A1935" s="226">
        <v>2685</v>
      </c>
      <c r="B1935" t="s">
        <v>3932</v>
      </c>
      <c r="C1935" t="s">
        <v>2181</v>
      </c>
      <c r="D1935" t="s">
        <v>2171</v>
      </c>
      <c r="E1935" s="218" t="s">
        <v>28078</v>
      </c>
    </row>
    <row r="1936" spans="1:5" ht="14.25">
      <c r="A1936" s="226">
        <v>2680</v>
      </c>
      <c r="B1936" t="s">
        <v>3933</v>
      </c>
      <c r="C1936" t="s">
        <v>2181</v>
      </c>
      <c r="D1936" t="s">
        <v>2171</v>
      </c>
      <c r="E1936" s="218" t="s">
        <v>28079</v>
      </c>
    </row>
    <row r="1937" spans="1:5" ht="14.25">
      <c r="A1937" s="226">
        <v>2684</v>
      </c>
      <c r="B1937" t="s">
        <v>3934</v>
      </c>
      <c r="C1937" t="s">
        <v>2181</v>
      </c>
      <c r="D1937" t="s">
        <v>2171</v>
      </c>
      <c r="E1937" s="218" t="s">
        <v>28080</v>
      </c>
    </row>
    <row r="1938" spans="1:5" ht="14.25">
      <c r="A1938" s="226">
        <v>2673</v>
      </c>
      <c r="B1938" t="s">
        <v>3935</v>
      </c>
      <c r="C1938" t="s">
        <v>2181</v>
      </c>
      <c r="D1938" t="s">
        <v>2177</v>
      </c>
      <c r="E1938" s="218" t="s">
        <v>28081</v>
      </c>
    </row>
    <row r="1939" spans="1:5" ht="14.25">
      <c r="A1939" s="226">
        <v>2681</v>
      </c>
      <c r="B1939" t="s">
        <v>3936</v>
      </c>
      <c r="C1939" t="s">
        <v>2181</v>
      </c>
      <c r="D1939" t="s">
        <v>2171</v>
      </c>
      <c r="E1939" s="218" t="s">
        <v>28082</v>
      </c>
    </row>
    <row r="1940" spans="1:5" ht="14.25">
      <c r="A1940" s="226">
        <v>2682</v>
      </c>
      <c r="B1940" t="s">
        <v>3937</v>
      </c>
      <c r="C1940" t="s">
        <v>2181</v>
      </c>
      <c r="D1940" t="s">
        <v>2171</v>
      </c>
      <c r="E1940" s="218" t="s">
        <v>28083</v>
      </c>
    </row>
    <row r="1941" spans="1:5" ht="14.25">
      <c r="A1941" s="226">
        <v>2686</v>
      </c>
      <c r="B1941" t="s">
        <v>3938</v>
      </c>
      <c r="C1941" t="s">
        <v>2181</v>
      </c>
      <c r="D1941" t="s">
        <v>2171</v>
      </c>
      <c r="E1941" s="218" t="s">
        <v>28084</v>
      </c>
    </row>
    <row r="1942" spans="1:5" ht="14.25">
      <c r="A1942" s="226">
        <v>2674</v>
      </c>
      <c r="B1942" t="s">
        <v>3939</v>
      </c>
      <c r="C1942" t="s">
        <v>2181</v>
      </c>
      <c r="D1942" t="s">
        <v>2171</v>
      </c>
      <c r="E1942" s="218" t="s">
        <v>28085</v>
      </c>
    </row>
    <row r="1943" spans="1:5" ht="14.25">
      <c r="A1943" s="226">
        <v>2683</v>
      </c>
      <c r="B1943" t="s">
        <v>3940</v>
      </c>
      <c r="C1943" t="s">
        <v>2181</v>
      </c>
      <c r="D1943" t="s">
        <v>2171</v>
      </c>
      <c r="E1943" s="218" t="s">
        <v>28086</v>
      </c>
    </row>
    <row r="1944" spans="1:5" ht="14.25">
      <c r="A1944" s="226">
        <v>2676</v>
      </c>
      <c r="B1944" t="s">
        <v>3941</v>
      </c>
      <c r="C1944" t="s">
        <v>2181</v>
      </c>
      <c r="D1944" t="s">
        <v>2171</v>
      </c>
      <c r="E1944" s="218" t="s">
        <v>28087</v>
      </c>
    </row>
    <row r="1945" spans="1:5" ht="14.25">
      <c r="A1945" s="226">
        <v>2678</v>
      </c>
      <c r="B1945" t="s">
        <v>3942</v>
      </c>
      <c r="C1945" t="s">
        <v>2181</v>
      </c>
      <c r="D1945" t="s">
        <v>2171</v>
      </c>
      <c r="E1945" s="218" t="s">
        <v>28088</v>
      </c>
    </row>
    <row r="1946" spans="1:5" ht="14.25">
      <c r="A1946" s="226">
        <v>2679</v>
      </c>
      <c r="B1946" t="s">
        <v>3943</v>
      </c>
      <c r="C1946" t="s">
        <v>2181</v>
      </c>
      <c r="D1946" t="s">
        <v>2171</v>
      </c>
      <c r="E1946" s="218" t="s">
        <v>27939</v>
      </c>
    </row>
    <row r="1947" spans="1:5" ht="14.25">
      <c r="A1947" s="226">
        <v>12070</v>
      </c>
      <c r="B1947" t="s">
        <v>3944</v>
      </c>
      <c r="C1947" t="s">
        <v>2181</v>
      </c>
      <c r="D1947" t="s">
        <v>2171</v>
      </c>
      <c r="E1947" s="218" t="s">
        <v>28089</v>
      </c>
    </row>
    <row r="1948" spans="1:5" ht="14.25">
      <c r="A1948" s="226">
        <v>2675</v>
      </c>
      <c r="B1948" t="s">
        <v>3945</v>
      </c>
      <c r="C1948" t="s">
        <v>2181</v>
      </c>
      <c r="D1948" t="s">
        <v>2171</v>
      </c>
      <c r="E1948" s="218" t="s">
        <v>28090</v>
      </c>
    </row>
    <row r="1949" spans="1:5" ht="14.25">
      <c r="A1949" s="226">
        <v>12067</v>
      </c>
      <c r="B1949" t="s">
        <v>3946</v>
      </c>
      <c r="C1949" t="s">
        <v>2181</v>
      </c>
      <c r="D1949" t="s">
        <v>2171</v>
      </c>
      <c r="E1949" s="218" t="s">
        <v>27588</v>
      </c>
    </row>
    <row r="1950" spans="1:5" ht="14.25">
      <c r="A1950" s="226">
        <v>40401</v>
      </c>
      <c r="B1950" t="s">
        <v>3947</v>
      </c>
      <c r="C1950" t="s">
        <v>2181</v>
      </c>
      <c r="D1950" t="s">
        <v>2171</v>
      </c>
      <c r="E1950" s="218" t="s">
        <v>27072</v>
      </c>
    </row>
    <row r="1951" spans="1:5" ht="14.25">
      <c r="A1951" s="226">
        <v>40402</v>
      </c>
      <c r="B1951" t="s">
        <v>3948</v>
      </c>
      <c r="C1951" t="s">
        <v>2181</v>
      </c>
      <c r="D1951" t="s">
        <v>2171</v>
      </c>
      <c r="E1951" s="218" t="s">
        <v>28091</v>
      </c>
    </row>
    <row r="1952" spans="1:5" ht="14.25">
      <c r="A1952" s="226">
        <v>40400</v>
      </c>
      <c r="B1952" t="s">
        <v>3949</v>
      </c>
      <c r="C1952" t="s">
        <v>2181</v>
      </c>
      <c r="D1952" t="s">
        <v>2171</v>
      </c>
      <c r="E1952" s="218" t="s">
        <v>28092</v>
      </c>
    </row>
    <row r="1953" spans="1:5" ht="14.25">
      <c r="A1953" s="226">
        <v>2504</v>
      </c>
      <c r="B1953" t="s">
        <v>3950</v>
      </c>
      <c r="C1953" t="s">
        <v>2181</v>
      </c>
      <c r="D1953" t="s">
        <v>2173</v>
      </c>
      <c r="E1953" s="218" t="s">
        <v>28093</v>
      </c>
    </row>
    <row r="1954" spans="1:5" ht="14.25">
      <c r="A1954" s="226">
        <v>2501</v>
      </c>
      <c r="B1954" t="s">
        <v>3951</v>
      </c>
      <c r="C1954" t="s">
        <v>2181</v>
      </c>
      <c r="D1954" t="s">
        <v>2173</v>
      </c>
      <c r="E1954" s="218" t="s">
        <v>28094</v>
      </c>
    </row>
    <row r="1955" spans="1:5" ht="14.25">
      <c r="A1955" s="226">
        <v>2502</v>
      </c>
      <c r="B1955" t="s">
        <v>3952</v>
      </c>
      <c r="C1955" t="s">
        <v>2181</v>
      </c>
      <c r="D1955" t="s">
        <v>2173</v>
      </c>
      <c r="E1955" s="218" t="s">
        <v>28095</v>
      </c>
    </row>
    <row r="1956" spans="1:5" ht="14.25">
      <c r="A1956" s="226">
        <v>2503</v>
      </c>
      <c r="B1956" t="s">
        <v>3953</v>
      </c>
      <c r="C1956" t="s">
        <v>2181</v>
      </c>
      <c r="D1956" t="s">
        <v>2173</v>
      </c>
      <c r="E1956" s="218" t="s">
        <v>28096</v>
      </c>
    </row>
    <row r="1957" spans="1:5" ht="14.25">
      <c r="A1957" s="226">
        <v>2500</v>
      </c>
      <c r="B1957" t="s">
        <v>3954</v>
      </c>
      <c r="C1957" t="s">
        <v>2181</v>
      </c>
      <c r="D1957" t="s">
        <v>2173</v>
      </c>
      <c r="E1957" s="218" t="s">
        <v>28097</v>
      </c>
    </row>
    <row r="1958" spans="1:5" ht="14.25">
      <c r="A1958" s="226">
        <v>2505</v>
      </c>
      <c r="B1958" t="s">
        <v>3955</v>
      </c>
      <c r="C1958" t="s">
        <v>2181</v>
      </c>
      <c r="D1958" t="s">
        <v>2173</v>
      </c>
      <c r="E1958" s="218" t="s">
        <v>28098</v>
      </c>
    </row>
    <row r="1959" spans="1:5" ht="14.25">
      <c r="A1959" s="226">
        <v>12056</v>
      </c>
      <c r="B1959" t="s">
        <v>3956</v>
      </c>
      <c r="C1959" t="s">
        <v>2181</v>
      </c>
      <c r="D1959" t="s">
        <v>2173</v>
      </c>
      <c r="E1959" s="218" t="s">
        <v>28099</v>
      </c>
    </row>
    <row r="1960" spans="1:5" ht="14.25">
      <c r="A1960" s="226">
        <v>12057</v>
      </c>
      <c r="B1960" t="s">
        <v>3957</v>
      </c>
      <c r="C1960" t="s">
        <v>2181</v>
      </c>
      <c r="D1960" t="s">
        <v>2173</v>
      </c>
      <c r="E1960" s="218" t="s">
        <v>27969</v>
      </c>
    </row>
    <row r="1961" spans="1:5" ht="14.25">
      <c r="A1961" s="226">
        <v>12059</v>
      </c>
      <c r="B1961" t="s">
        <v>3958</v>
      </c>
      <c r="C1961" t="s">
        <v>2181</v>
      </c>
      <c r="D1961" t="s">
        <v>2173</v>
      </c>
      <c r="E1961" s="218" t="s">
        <v>26483</v>
      </c>
    </row>
    <row r="1962" spans="1:5" ht="14.25">
      <c r="A1962" s="226">
        <v>12058</v>
      </c>
      <c r="B1962" t="s">
        <v>3959</v>
      </c>
      <c r="C1962" t="s">
        <v>2181</v>
      </c>
      <c r="D1962" t="s">
        <v>2173</v>
      </c>
      <c r="E1962" s="218" t="s">
        <v>28100</v>
      </c>
    </row>
    <row r="1963" spans="1:5" ht="14.25">
      <c r="A1963" s="226">
        <v>12060</v>
      </c>
      <c r="B1963" t="s">
        <v>3960</v>
      </c>
      <c r="C1963" t="s">
        <v>2181</v>
      </c>
      <c r="D1963" t="s">
        <v>2173</v>
      </c>
      <c r="E1963" s="218" t="s">
        <v>28101</v>
      </c>
    </row>
    <row r="1964" spans="1:5" ht="14.25">
      <c r="A1964" s="226">
        <v>12061</v>
      </c>
      <c r="B1964" t="s">
        <v>3961</v>
      </c>
      <c r="C1964" t="s">
        <v>2181</v>
      </c>
      <c r="D1964" t="s">
        <v>2173</v>
      </c>
      <c r="E1964" s="218" t="s">
        <v>28102</v>
      </c>
    </row>
    <row r="1965" spans="1:5" ht="14.25">
      <c r="A1965" s="226">
        <v>12062</v>
      </c>
      <c r="B1965" t="s">
        <v>3962</v>
      </c>
      <c r="C1965" t="s">
        <v>2181</v>
      </c>
      <c r="D1965" t="s">
        <v>2173</v>
      </c>
      <c r="E1965" s="218" t="s">
        <v>28103</v>
      </c>
    </row>
    <row r="1966" spans="1:5" ht="14.25">
      <c r="A1966" s="226">
        <v>21137</v>
      </c>
      <c r="B1966" t="s">
        <v>3963</v>
      </c>
      <c r="C1966" t="s">
        <v>2181</v>
      </c>
      <c r="D1966" t="s">
        <v>2173</v>
      </c>
      <c r="E1966" s="218" t="s">
        <v>28104</v>
      </c>
    </row>
    <row r="1967" spans="1:5" ht="14.25">
      <c r="A1967" s="226">
        <v>2687</v>
      </c>
      <c r="B1967" t="s">
        <v>3964</v>
      </c>
      <c r="C1967" t="s">
        <v>2181</v>
      </c>
      <c r="D1967" t="s">
        <v>2171</v>
      </c>
      <c r="E1967" s="218" t="s">
        <v>26553</v>
      </c>
    </row>
    <row r="1968" spans="1:5" ht="14.25">
      <c r="A1968" s="226">
        <v>2689</v>
      </c>
      <c r="B1968" t="s">
        <v>3965</v>
      </c>
      <c r="C1968" t="s">
        <v>2181</v>
      </c>
      <c r="D1968" t="s">
        <v>2171</v>
      </c>
      <c r="E1968" s="218" t="s">
        <v>28105</v>
      </c>
    </row>
    <row r="1969" spans="1:5" ht="14.25">
      <c r="A1969" s="226">
        <v>2688</v>
      </c>
      <c r="B1969" t="s">
        <v>3966</v>
      </c>
      <c r="C1969" t="s">
        <v>2181</v>
      </c>
      <c r="D1969" t="s">
        <v>2171</v>
      </c>
      <c r="E1969" s="218" t="s">
        <v>27481</v>
      </c>
    </row>
    <row r="1970" spans="1:5" ht="14.25">
      <c r="A1970" s="226">
        <v>2690</v>
      </c>
      <c r="B1970" t="s">
        <v>3967</v>
      </c>
      <c r="C1970" t="s">
        <v>2181</v>
      </c>
      <c r="D1970" t="s">
        <v>2171</v>
      </c>
      <c r="E1970" s="218" t="s">
        <v>27939</v>
      </c>
    </row>
    <row r="1971" spans="1:5" ht="14.25">
      <c r="A1971" s="226">
        <v>39243</v>
      </c>
      <c r="B1971" t="s">
        <v>3968</v>
      </c>
      <c r="C1971" t="s">
        <v>2181</v>
      </c>
      <c r="D1971" t="s">
        <v>2171</v>
      </c>
      <c r="E1971" s="218" t="s">
        <v>28106</v>
      </c>
    </row>
    <row r="1972" spans="1:5" ht="14.25">
      <c r="A1972" s="226">
        <v>39244</v>
      </c>
      <c r="B1972" t="s">
        <v>3969</v>
      </c>
      <c r="C1972" t="s">
        <v>2181</v>
      </c>
      <c r="D1972" t="s">
        <v>2171</v>
      </c>
      <c r="E1972" s="218" t="s">
        <v>27305</v>
      </c>
    </row>
    <row r="1973" spans="1:5" ht="14.25">
      <c r="A1973" s="226">
        <v>39245</v>
      </c>
      <c r="B1973" t="s">
        <v>3970</v>
      </c>
      <c r="C1973" t="s">
        <v>2181</v>
      </c>
      <c r="D1973" t="s">
        <v>2171</v>
      </c>
      <c r="E1973" s="218" t="s">
        <v>27087</v>
      </c>
    </row>
    <row r="1974" spans="1:5" ht="14.25">
      <c r="A1974" s="226">
        <v>39254</v>
      </c>
      <c r="B1974" t="s">
        <v>3971</v>
      </c>
      <c r="C1974" t="s">
        <v>2181</v>
      </c>
      <c r="D1974" t="s">
        <v>2171</v>
      </c>
      <c r="E1974" s="218" t="s">
        <v>28107</v>
      </c>
    </row>
    <row r="1975" spans="1:5" ht="14.25">
      <c r="A1975" s="226">
        <v>39255</v>
      </c>
      <c r="B1975" t="s">
        <v>3972</v>
      </c>
      <c r="C1975" t="s">
        <v>2181</v>
      </c>
      <c r="D1975" t="s">
        <v>2171</v>
      </c>
      <c r="E1975" s="218" t="s">
        <v>28108</v>
      </c>
    </row>
    <row r="1976" spans="1:5" ht="14.25">
      <c r="A1976" s="226">
        <v>39253</v>
      </c>
      <c r="B1976" t="s">
        <v>3973</v>
      </c>
      <c r="C1976" t="s">
        <v>2181</v>
      </c>
      <c r="D1976" t="s">
        <v>2171</v>
      </c>
      <c r="E1976" s="218" t="s">
        <v>28109</v>
      </c>
    </row>
    <row r="1977" spans="1:5" ht="14.25">
      <c r="A1977" s="226">
        <v>2446</v>
      </c>
      <c r="B1977" t="s">
        <v>3974</v>
      </c>
      <c r="C1977" t="s">
        <v>2181</v>
      </c>
      <c r="D1977" t="s">
        <v>2177</v>
      </c>
      <c r="E1977" s="218" t="s">
        <v>28110</v>
      </c>
    </row>
    <row r="1978" spans="1:5" ht="14.25">
      <c r="A1978" s="226">
        <v>2442</v>
      </c>
      <c r="B1978" t="s">
        <v>3975</v>
      </c>
      <c r="C1978" t="s">
        <v>2181</v>
      </c>
      <c r="D1978" t="s">
        <v>2171</v>
      </c>
      <c r="E1978" s="218" t="s">
        <v>28111</v>
      </c>
    </row>
    <row r="1979" spans="1:5" ht="14.25">
      <c r="A1979" s="226">
        <v>39246</v>
      </c>
      <c r="B1979" t="s">
        <v>3976</v>
      </c>
      <c r="C1979" t="s">
        <v>2181</v>
      </c>
      <c r="D1979" t="s">
        <v>2171</v>
      </c>
      <c r="E1979" s="218" t="s">
        <v>28112</v>
      </c>
    </row>
    <row r="1980" spans="1:5" ht="14.25">
      <c r="A1980" s="226">
        <v>39247</v>
      </c>
      <c r="B1980" t="s">
        <v>3977</v>
      </c>
      <c r="C1980" t="s">
        <v>2181</v>
      </c>
      <c r="D1980" t="s">
        <v>2171</v>
      </c>
      <c r="E1980" s="218" t="s">
        <v>28113</v>
      </c>
    </row>
    <row r="1981" spans="1:5" ht="14.25">
      <c r="A1981" s="226">
        <v>39248</v>
      </c>
      <c r="B1981" t="s">
        <v>3978</v>
      </c>
      <c r="C1981" t="s">
        <v>2181</v>
      </c>
      <c r="D1981" t="s">
        <v>2171</v>
      </c>
      <c r="E1981" s="218" t="s">
        <v>28114</v>
      </c>
    </row>
    <row r="1982" spans="1:5" ht="14.25">
      <c r="A1982" s="226">
        <v>2438</v>
      </c>
      <c r="B1982" t="s">
        <v>3979</v>
      </c>
      <c r="C1982" t="s">
        <v>2174</v>
      </c>
      <c r="D1982" t="s">
        <v>2171</v>
      </c>
      <c r="E1982" s="218" t="s">
        <v>27646</v>
      </c>
    </row>
    <row r="1983" spans="1:5" ht="14.25">
      <c r="A1983" s="226">
        <v>40922</v>
      </c>
      <c r="B1983" t="s">
        <v>3980</v>
      </c>
      <c r="C1983" t="s">
        <v>2342</v>
      </c>
      <c r="D1983" t="s">
        <v>2171</v>
      </c>
      <c r="E1983" s="218" t="s">
        <v>28115</v>
      </c>
    </row>
    <row r="1984" spans="1:5" ht="14.25">
      <c r="A1984" s="226">
        <v>36486</v>
      </c>
      <c r="B1984" t="s">
        <v>3981</v>
      </c>
      <c r="C1984" t="s">
        <v>2170</v>
      </c>
      <c r="D1984" t="s">
        <v>2173</v>
      </c>
      <c r="E1984" s="218" t="s">
        <v>28116</v>
      </c>
    </row>
    <row r="1985" spans="1:5" ht="14.25">
      <c r="A1985" s="226">
        <v>37777</v>
      </c>
      <c r="B1985" t="s">
        <v>3982</v>
      </c>
      <c r="C1985" t="s">
        <v>2170</v>
      </c>
      <c r="D1985" t="s">
        <v>2173</v>
      </c>
      <c r="E1985" s="218" t="s">
        <v>28117</v>
      </c>
    </row>
    <row r="1986" spans="1:5" ht="14.25">
      <c r="A1986" s="226">
        <v>12624</v>
      </c>
      <c r="B1986" t="s">
        <v>3983</v>
      </c>
      <c r="C1986" t="s">
        <v>2170</v>
      </c>
      <c r="D1986" t="s">
        <v>2173</v>
      </c>
      <c r="E1986" s="218" t="s">
        <v>27872</v>
      </c>
    </row>
    <row r="1987" spans="1:5" ht="14.25">
      <c r="A1987" s="226">
        <v>517</v>
      </c>
      <c r="B1987" t="s">
        <v>3984</v>
      </c>
      <c r="C1987" t="s">
        <v>2234</v>
      </c>
      <c r="D1987" t="s">
        <v>2171</v>
      </c>
      <c r="E1987" s="218" t="s">
        <v>28118</v>
      </c>
    </row>
    <row r="1988" spans="1:5" ht="14.25">
      <c r="A1988" s="226">
        <v>41904</v>
      </c>
      <c r="B1988" t="s">
        <v>3985</v>
      </c>
      <c r="C1988" t="s">
        <v>3158</v>
      </c>
      <c r="D1988" t="s">
        <v>2173</v>
      </c>
      <c r="E1988" s="218" t="s">
        <v>28119</v>
      </c>
    </row>
    <row r="1989" spans="1:5" ht="14.25">
      <c r="A1989" s="226">
        <v>41903</v>
      </c>
      <c r="B1989" t="s">
        <v>3986</v>
      </c>
      <c r="C1989" t="s">
        <v>2185</v>
      </c>
      <c r="D1989" t="s">
        <v>2173</v>
      </c>
      <c r="E1989" s="218" t="s">
        <v>28120</v>
      </c>
    </row>
    <row r="1990" spans="1:5" ht="14.25">
      <c r="A1990" s="226">
        <v>37534</v>
      </c>
      <c r="B1990" t="s">
        <v>3987</v>
      </c>
      <c r="C1990" t="s">
        <v>2185</v>
      </c>
      <c r="D1990" t="s">
        <v>2173</v>
      </c>
      <c r="E1990" s="218" t="s">
        <v>28121</v>
      </c>
    </row>
    <row r="1991" spans="1:5" ht="14.25">
      <c r="A1991" s="226">
        <v>37535</v>
      </c>
      <c r="B1991" t="s">
        <v>3988</v>
      </c>
      <c r="C1991" t="s">
        <v>2185</v>
      </c>
      <c r="D1991" t="s">
        <v>2173</v>
      </c>
      <c r="E1991" s="218" t="s">
        <v>28121</v>
      </c>
    </row>
    <row r="1992" spans="1:5" ht="14.25">
      <c r="A1992" s="226">
        <v>37533</v>
      </c>
      <c r="B1992" t="s">
        <v>3989</v>
      </c>
      <c r="C1992" t="s">
        <v>2185</v>
      </c>
      <c r="D1992" t="s">
        <v>2173</v>
      </c>
      <c r="E1992" s="218" t="s">
        <v>28121</v>
      </c>
    </row>
    <row r="1993" spans="1:5" ht="14.25">
      <c r="A1993" s="226">
        <v>37537</v>
      </c>
      <c r="B1993" t="s">
        <v>3990</v>
      </c>
      <c r="C1993" t="s">
        <v>2185</v>
      </c>
      <c r="D1993" t="s">
        <v>2173</v>
      </c>
      <c r="E1993" s="218" t="s">
        <v>27560</v>
      </c>
    </row>
    <row r="1994" spans="1:5" ht="14.25">
      <c r="A1994" s="226">
        <v>37536</v>
      </c>
      <c r="B1994" t="s">
        <v>3991</v>
      </c>
      <c r="C1994" t="s">
        <v>2185</v>
      </c>
      <c r="D1994" t="s">
        <v>2173</v>
      </c>
      <c r="E1994" s="218" t="s">
        <v>27560</v>
      </c>
    </row>
    <row r="1995" spans="1:5" ht="14.25">
      <c r="A1995" s="226">
        <v>37532</v>
      </c>
      <c r="B1995" t="s">
        <v>3992</v>
      </c>
      <c r="C1995" t="s">
        <v>2185</v>
      </c>
      <c r="D1995" t="s">
        <v>2173</v>
      </c>
      <c r="E1995" s="218" t="s">
        <v>27560</v>
      </c>
    </row>
    <row r="1996" spans="1:5" ht="14.25">
      <c r="A1996" s="226">
        <v>2696</v>
      </c>
      <c r="B1996" t="s">
        <v>3993</v>
      </c>
      <c r="C1996" t="s">
        <v>2174</v>
      </c>
      <c r="D1996" t="s">
        <v>2177</v>
      </c>
      <c r="E1996" s="218" t="s">
        <v>28122</v>
      </c>
    </row>
    <row r="1997" spans="1:5" ht="14.25">
      <c r="A1997" s="226">
        <v>40928</v>
      </c>
      <c r="B1997" t="s">
        <v>3994</v>
      </c>
      <c r="C1997" t="s">
        <v>2342</v>
      </c>
      <c r="D1997" t="s">
        <v>2171</v>
      </c>
      <c r="E1997" s="218" t="s">
        <v>28123</v>
      </c>
    </row>
    <row r="1998" spans="1:5" ht="14.25">
      <c r="A1998" s="226">
        <v>4083</v>
      </c>
      <c r="B1998" t="s">
        <v>3995</v>
      </c>
      <c r="C1998" t="s">
        <v>2174</v>
      </c>
      <c r="D1998" t="s">
        <v>2177</v>
      </c>
      <c r="E1998" s="218" t="s">
        <v>28124</v>
      </c>
    </row>
    <row r="1999" spans="1:5" ht="14.25">
      <c r="A1999" s="226">
        <v>40818</v>
      </c>
      <c r="B1999" t="s">
        <v>3996</v>
      </c>
      <c r="C1999" t="s">
        <v>2342</v>
      </c>
      <c r="D1999" t="s">
        <v>2171</v>
      </c>
      <c r="E1999" s="218" t="s">
        <v>28125</v>
      </c>
    </row>
    <row r="2000" spans="1:5" ht="14.25">
      <c r="A2000" s="226">
        <v>43146</v>
      </c>
      <c r="B2000" t="s">
        <v>3997</v>
      </c>
      <c r="C2000" t="s">
        <v>2185</v>
      </c>
      <c r="D2000" t="s">
        <v>2171</v>
      </c>
      <c r="E2000" s="218" t="s">
        <v>27635</v>
      </c>
    </row>
    <row r="2001" spans="1:5" ht="14.25">
      <c r="A2001" s="226">
        <v>2705</v>
      </c>
      <c r="B2001" t="s">
        <v>3998</v>
      </c>
      <c r="C2001" t="s">
        <v>3999</v>
      </c>
      <c r="D2001" t="s">
        <v>2171</v>
      </c>
      <c r="E2001" s="218" t="s">
        <v>27017</v>
      </c>
    </row>
    <row r="2002" spans="1:5" ht="14.25">
      <c r="A2002" s="226">
        <v>14250</v>
      </c>
      <c r="B2002" t="s">
        <v>4000</v>
      </c>
      <c r="C2002" t="s">
        <v>3999</v>
      </c>
      <c r="D2002" t="s">
        <v>2177</v>
      </c>
      <c r="E2002" s="218" t="s">
        <v>26932</v>
      </c>
    </row>
    <row r="2003" spans="1:5" ht="14.25">
      <c r="A2003" s="226">
        <v>11683</v>
      </c>
      <c r="B2003" t="s">
        <v>4001</v>
      </c>
      <c r="C2003" t="s">
        <v>2170</v>
      </c>
      <c r="D2003" t="s">
        <v>2171</v>
      </c>
      <c r="E2003" s="218" t="s">
        <v>28126</v>
      </c>
    </row>
    <row r="2004" spans="1:5" ht="14.25">
      <c r="A2004" s="226">
        <v>11684</v>
      </c>
      <c r="B2004" t="s">
        <v>4002</v>
      </c>
      <c r="C2004" t="s">
        <v>2170</v>
      </c>
      <c r="D2004" t="s">
        <v>2171</v>
      </c>
      <c r="E2004" s="218" t="s">
        <v>28127</v>
      </c>
    </row>
    <row r="2005" spans="1:5" ht="14.25">
      <c r="A2005" s="226">
        <v>6141</v>
      </c>
      <c r="B2005" t="s">
        <v>4003</v>
      </c>
      <c r="C2005" t="s">
        <v>2170</v>
      </c>
      <c r="D2005" t="s">
        <v>2171</v>
      </c>
      <c r="E2005" s="218" t="s">
        <v>28128</v>
      </c>
    </row>
    <row r="2006" spans="1:5" ht="14.25">
      <c r="A2006" s="226">
        <v>11681</v>
      </c>
      <c r="B2006" t="s">
        <v>4004</v>
      </c>
      <c r="C2006" t="s">
        <v>2170</v>
      </c>
      <c r="D2006" t="s">
        <v>2171</v>
      </c>
      <c r="E2006" s="218" t="s">
        <v>28129</v>
      </c>
    </row>
    <row r="2007" spans="1:5" ht="14.25">
      <c r="A2007" s="226">
        <v>2706</v>
      </c>
      <c r="B2007" t="s">
        <v>4005</v>
      </c>
      <c r="C2007" t="s">
        <v>2174</v>
      </c>
      <c r="D2007" t="s">
        <v>2177</v>
      </c>
      <c r="E2007" s="218" t="s">
        <v>28130</v>
      </c>
    </row>
    <row r="2008" spans="1:5" ht="14.25">
      <c r="A2008" s="226">
        <v>40811</v>
      </c>
      <c r="B2008" t="s">
        <v>4006</v>
      </c>
      <c r="C2008" t="s">
        <v>2342</v>
      </c>
      <c r="D2008" t="s">
        <v>2171</v>
      </c>
      <c r="E2008" s="218" t="s">
        <v>28131</v>
      </c>
    </row>
    <row r="2009" spans="1:5" ht="14.25">
      <c r="A2009" s="226">
        <v>2707</v>
      </c>
      <c r="B2009" t="s">
        <v>4007</v>
      </c>
      <c r="C2009" t="s">
        <v>2174</v>
      </c>
      <c r="D2009" t="s">
        <v>2171</v>
      </c>
      <c r="E2009" s="218" t="s">
        <v>28132</v>
      </c>
    </row>
    <row r="2010" spans="1:5" ht="14.25">
      <c r="A2010" s="226">
        <v>40813</v>
      </c>
      <c r="B2010" t="s">
        <v>4008</v>
      </c>
      <c r="C2010" t="s">
        <v>2342</v>
      </c>
      <c r="D2010" t="s">
        <v>2171</v>
      </c>
      <c r="E2010" s="218" t="s">
        <v>28133</v>
      </c>
    </row>
    <row r="2011" spans="1:5" ht="14.25">
      <c r="A2011" s="226">
        <v>2708</v>
      </c>
      <c r="B2011" t="s">
        <v>4009</v>
      </c>
      <c r="C2011" t="s">
        <v>2174</v>
      </c>
      <c r="D2011" t="s">
        <v>2171</v>
      </c>
      <c r="E2011" s="218" t="s">
        <v>28134</v>
      </c>
    </row>
    <row r="2012" spans="1:5" ht="14.25">
      <c r="A2012" s="226">
        <v>40814</v>
      </c>
      <c r="B2012" t="s">
        <v>4010</v>
      </c>
      <c r="C2012" t="s">
        <v>2342</v>
      </c>
      <c r="D2012" t="s">
        <v>2171</v>
      </c>
      <c r="E2012" s="218" t="s">
        <v>28135</v>
      </c>
    </row>
    <row r="2013" spans="1:5" ht="14.25">
      <c r="A2013" s="226">
        <v>34779</v>
      </c>
      <c r="B2013" t="s">
        <v>4011</v>
      </c>
      <c r="C2013" t="s">
        <v>2174</v>
      </c>
      <c r="D2013" t="s">
        <v>2171</v>
      </c>
      <c r="E2013" s="218" t="s">
        <v>28136</v>
      </c>
    </row>
    <row r="2014" spans="1:5" ht="14.25">
      <c r="A2014" s="226">
        <v>40936</v>
      </c>
      <c r="B2014" t="s">
        <v>4012</v>
      </c>
      <c r="C2014" t="s">
        <v>2342</v>
      </c>
      <c r="D2014" t="s">
        <v>2171</v>
      </c>
      <c r="E2014" s="218" t="s">
        <v>28137</v>
      </c>
    </row>
    <row r="2015" spans="1:5" ht="14.25">
      <c r="A2015" s="226">
        <v>34780</v>
      </c>
      <c r="B2015" t="s">
        <v>4013</v>
      </c>
      <c r="C2015" t="s">
        <v>2174</v>
      </c>
      <c r="D2015" t="s">
        <v>2171</v>
      </c>
      <c r="E2015" s="218" t="s">
        <v>28138</v>
      </c>
    </row>
    <row r="2016" spans="1:5" ht="14.25">
      <c r="A2016" s="226">
        <v>40937</v>
      </c>
      <c r="B2016" t="s">
        <v>4014</v>
      </c>
      <c r="C2016" t="s">
        <v>2342</v>
      </c>
      <c r="D2016" t="s">
        <v>2171</v>
      </c>
      <c r="E2016" s="218" t="s">
        <v>28139</v>
      </c>
    </row>
    <row r="2017" spans="1:5" ht="14.25">
      <c r="A2017" s="226">
        <v>34782</v>
      </c>
      <c r="B2017" t="s">
        <v>4015</v>
      </c>
      <c r="C2017" t="s">
        <v>2174</v>
      </c>
      <c r="D2017" t="s">
        <v>2171</v>
      </c>
      <c r="E2017" s="218" t="s">
        <v>28140</v>
      </c>
    </row>
    <row r="2018" spans="1:5" ht="14.25">
      <c r="A2018" s="226">
        <v>40938</v>
      </c>
      <c r="B2018" t="s">
        <v>4016</v>
      </c>
      <c r="C2018" t="s">
        <v>2342</v>
      </c>
      <c r="D2018" t="s">
        <v>2171</v>
      </c>
      <c r="E2018" s="218" t="s">
        <v>28141</v>
      </c>
    </row>
    <row r="2019" spans="1:5" ht="14.25">
      <c r="A2019" s="226">
        <v>34783</v>
      </c>
      <c r="B2019" t="s">
        <v>4017</v>
      </c>
      <c r="C2019" t="s">
        <v>2174</v>
      </c>
      <c r="D2019" t="s">
        <v>2171</v>
      </c>
      <c r="E2019" s="218" t="s">
        <v>28142</v>
      </c>
    </row>
    <row r="2020" spans="1:5" ht="14.25">
      <c r="A2020" s="226">
        <v>40939</v>
      </c>
      <c r="B2020" t="s">
        <v>4018</v>
      </c>
      <c r="C2020" t="s">
        <v>2342</v>
      </c>
      <c r="D2020" t="s">
        <v>2171</v>
      </c>
      <c r="E2020" s="218" t="s">
        <v>28143</v>
      </c>
    </row>
    <row r="2021" spans="1:5" ht="14.25">
      <c r="A2021" s="226">
        <v>34785</v>
      </c>
      <c r="B2021" t="s">
        <v>4019</v>
      </c>
      <c r="C2021" t="s">
        <v>2174</v>
      </c>
      <c r="D2021" t="s">
        <v>2171</v>
      </c>
      <c r="E2021" s="218" t="s">
        <v>28144</v>
      </c>
    </row>
    <row r="2022" spans="1:5" ht="14.25">
      <c r="A2022" s="226">
        <v>40940</v>
      </c>
      <c r="B2022" t="s">
        <v>4020</v>
      </c>
      <c r="C2022" t="s">
        <v>2342</v>
      </c>
      <c r="D2022" t="s">
        <v>2171</v>
      </c>
      <c r="E2022" s="218" t="s">
        <v>28145</v>
      </c>
    </row>
    <row r="2023" spans="1:5" ht="14.25">
      <c r="A2023" s="226">
        <v>38403</v>
      </c>
      <c r="B2023" t="s">
        <v>4021</v>
      </c>
      <c r="C2023" t="s">
        <v>2170</v>
      </c>
      <c r="D2023" t="s">
        <v>2171</v>
      </c>
      <c r="E2023" s="218" t="s">
        <v>27315</v>
      </c>
    </row>
    <row r="2024" spans="1:5" ht="14.25">
      <c r="A2024" s="226">
        <v>43482</v>
      </c>
      <c r="B2024" t="s">
        <v>4022</v>
      </c>
      <c r="C2024" t="s">
        <v>2174</v>
      </c>
      <c r="D2024" t="s">
        <v>2177</v>
      </c>
      <c r="E2024" s="218" t="s">
        <v>28146</v>
      </c>
    </row>
    <row r="2025" spans="1:5" ht="14.25">
      <c r="A2025" s="226">
        <v>43494</v>
      </c>
      <c r="B2025" t="s">
        <v>4023</v>
      </c>
      <c r="C2025" t="s">
        <v>2342</v>
      </c>
      <c r="D2025" t="s">
        <v>2177</v>
      </c>
      <c r="E2025" s="218" t="s">
        <v>28147</v>
      </c>
    </row>
    <row r="2026" spans="1:5" ht="14.25">
      <c r="A2026" s="226">
        <v>43483</v>
      </c>
      <c r="B2026" t="s">
        <v>4024</v>
      </c>
      <c r="C2026" t="s">
        <v>2174</v>
      </c>
      <c r="D2026" t="s">
        <v>2177</v>
      </c>
      <c r="E2026" s="218" t="s">
        <v>28148</v>
      </c>
    </row>
    <row r="2027" spans="1:5" ht="14.25">
      <c r="A2027" s="226">
        <v>43495</v>
      </c>
      <c r="B2027" t="s">
        <v>4025</v>
      </c>
      <c r="C2027" t="s">
        <v>2342</v>
      </c>
      <c r="D2027" t="s">
        <v>2177</v>
      </c>
      <c r="E2027" s="218" t="s">
        <v>26822</v>
      </c>
    </row>
    <row r="2028" spans="1:5" ht="14.25">
      <c r="A2028" s="226">
        <v>43484</v>
      </c>
      <c r="B2028" t="s">
        <v>4026</v>
      </c>
      <c r="C2028" t="s">
        <v>2174</v>
      </c>
      <c r="D2028" t="s">
        <v>2177</v>
      </c>
      <c r="E2028" s="218" t="s">
        <v>28149</v>
      </c>
    </row>
    <row r="2029" spans="1:5" ht="14.25">
      <c r="A2029" s="226">
        <v>43496</v>
      </c>
      <c r="B2029" t="s">
        <v>4027</v>
      </c>
      <c r="C2029" t="s">
        <v>2342</v>
      </c>
      <c r="D2029" t="s">
        <v>2177</v>
      </c>
      <c r="E2029" s="218" t="s">
        <v>28150</v>
      </c>
    </row>
    <row r="2030" spans="1:5" ht="14.25">
      <c r="A2030" s="226">
        <v>43485</v>
      </c>
      <c r="B2030" t="s">
        <v>4028</v>
      </c>
      <c r="C2030" t="s">
        <v>2174</v>
      </c>
      <c r="D2030" t="s">
        <v>2177</v>
      </c>
      <c r="E2030" s="218" t="s">
        <v>26725</v>
      </c>
    </row>
    <row r="2031" spans="1:5" ht="14.25">
      <c r="A2031" s="226">
        <v>43497</v>
      </c>
      <c r="B2031" t="s">
        <v>4029</v>
      </c>
      <c r="C2031" t="s">
        <v>2342</v>
      </c>
      <c r="D2031" t="s">
        <v>2177</v>
      </c>
      <c r="E2031" s="218" t="s">
        <v>28151</v>
      </c>
    </row>
    <row r="2032" spans="1:5" ht="14.25">
      <c r="A2032" s="226">
        <v>43487</v>
      </c>
      <c r="B2032" t="s">
        <v>4030</v>
      </c>
      <c r="C2032" t="s">
        <v>2174</v>
      </c>
      <c r="D2032" t="s">
        <v>2177</v>
      </c>
      <c r="E2032" s="218" t="s">
        <v>26371</v>
      </c>
    </row>
    <row r="2033" spans="1:5" ht="14.25">
      <c r="A2033" s="226">
        <v>43499</v>
      </c>
      <c r="B2033" t="s">
        <v>4031</v>
      </c>
      <c r="C2033" t="s">
        <v>2342</v>
      </c>
      <c r="D2033" t="s">
        <v>2177</v>
      </c>
      <c r="E2033" s="218" t="s">
        <v>28152</v>
      </c>
    </row>
    <row r="2034" spans="1:5" ht="14.25">
      <c r="A2034" s="226">
        <v>43486</v>
      </c>
      <c r="B2034" t="s">
        <v>4032</v>
      </c>
      <c r="C2034" t="s">
        <v>2174</v>
      </c>
      <c r="D2034" t="s">
        <v>2177</v>
      </c>
      <c r="E2034" s="218" t="s">
        <v>26931</v>
      </c>
    </row>
    <row r="2035" spans="1:5" ht="14.25">
      <c r="A2035" s="226">
        <v>43498</v>
      </c>
      <c r="B2035" t="s">
        <v>4033</v>
      </c>
      <c r="C2035" t="s">
        <v>2342</v>
      </c>
      <c r="D2035" t="s">
        <v>2177</v>
      </c>
      <c r="E2035" s="218" t="s">
        <v>28153</v>
      </c>
    </row>
    <row r="2036" spans="1:5" ht="14.25">
      <c r="A2036" s="226">
        <v>43488</v>
      </c>
      <c r="B2036" t="s">
        <v>4034</v>
      </c>
      <c r="C2036" t="s">
        <v>2174</v>
      </c>
      <c r="D2036" t="s">
        <v>2177</v>
      </c>
      <c r="E2036" s="218" t="s">
        <v>28154</v>
      </c>
    </row>
    <row r="2037" spans="1:5" ht="14.25">
      <c r="A2037" s="226">
        <v>43500</v>
      </c>
      <c r="B2037" t="s">
        <v>4035</v>
      </c>
      <c r="C2037" t="s">
        <v>2342</v>
      </c>
      <c r="D2037" t="s">
        <v>2177</v>
      </c>
      <c r="E2037" s="218" t="s">
        <v>28155</v>
      </c>
    </row>
    <row r="2038" spans="1:5" ht="14.25">
      <c r="A2038" s="226">
        <v>43489</v>
      </c>
      <c r="B2038" t="s">
        <v>4036</v>
      </c>
      <c r="C2038" t="s">
        <v>2174</v>
      </c>
      <c r="D2038" t="s">
        <v>2177</v>
      </c>
      <c r="E2038" s="218" t="s">
        <v>28156</v>
      </c>
    </row>
    <row r="2039" spans="1:5" ht="14.25">
      <c r="A2039" s="226">
        <v>43501</v>
      </c>
      <c r="B2039" t="s">
        <v>4037</v>
      </c>
      <c r="C2039" t="s">
        <v>2342</v>
      </c>
      <c r="D2039" t="s">
        <v>2177</v>
      </c>
      <c r="E2039" s="218" t="s">
        <v>28157</v>
      </c>
    </row>
    <row r="2040" spans="1:5" ht="14.25">
      <c r="A2040" s="226">
        <v>43490</v>
      </c>
      <c r="B2040" t="s">
        <v>4038</v>
      </c>
      <c r="C2040" t="s">
        <v>2174</v>
      </c>
      <c r="D2040" t="s">
        <v>2177</v>
      </c>
      <c r="E2040" s="218" t="s">
        <v>27091</v>
      </c>
    </row>
    <row r="2041" spans="1:5" ht="14.25">
      <c r="A2041" s="226">
        <v>43502</v>
      </c>
      <c r="B2041" t="s">
        <v>4039</v>
      </c>
      <c r="C2041" t="s">
        <v>2342</v>
      </c>
      <c r="D2041" t="s">
        <v>2177</v>
      </c>
      <c r="E2041" s="218" t="s">
        <v>28158</v>
      </c>
    </row>
    <row r="2042" spans="1:5" ht="14.25">
      <c r="A2042" s="226">
        <v>43491</v>
      </c>
      <c r="B2042" t="s">
        <v>4040</v>
      </c>
      <c r="C2042" t="s">
        <v>2174</v>
      </c>
      <c r="D2042" t="s">
        <v>2177</v>
      </c>
      <c r="E2042" s="218" t="s">
        <v>28159</v>
      </c>
    </row>
    <row r="2043" spans="1:5" ht="14.25">
      <c r="A2043" s="226">
        <v>43503</v>
      </c>
      <c r="B2043" t="s">
        <v>4041</v>
      </c>
      <c r="C2043" t="s">
        <v>2342</v>
      </c>
      <c r="D2043" t="s">
        <v>2177</v>
      </c>
      <c r="E2043" s="218" t="s">
        <v>28160</v>
      </c>
    </row>
    <row r="2044" spans="1:5" ht="14.25">
      <c r="A2044" s="226">
        <v>43492</v>
      </c>
      <c r="B2044" t="s">
        <v>4042</v>
      </c>
      <c r="C2044" t="s">
        <v>2174</v>
      </c>
      <c r="D2044" t="s">
        <v>2177</v>
      </c>
      <c r="E2044" s="218" t="s">
        <v>28161</v>
      </c>
    </row>
    <row r="2045" spans="1:5" ht="14.25">
      <c r="A2045" s="226">
        <v>43504</v>
      </c>
      <c r="B2045" t="s">
        <v>4043</v>
      </c>
      <c r="C2045" t="s">
        <v>2342</v>
      </c>
      <c r="D2045" t="s">
        <v>2177</v>
      </c>
      <c r="E2045" s="218" t="s">
        <v>28162</v>
      </c>
    </row>
    <row r="2046" spans="1:5" ht="14.25">
      <c r="A2046" s="226">
        <v>43493</v>
      </c>
      <c r="B2046" t="s">
        <v>4044</v>
      </c>
      <c r="C2046" t="s">
        <v>2174</v>
      </c>
      <c r="D2046" t="s">
        <v>2177</v>
      </c>
      <c r="E2046" s="218" t="s">
        <v>26728</v>
      </c>
    </row>
    <row r="2047" spans="1:5" ht="14.25">
      <c r="A2047" s="226">
        <v>43505</v>
      </c>
      <c r="B2047" t="s">
        <v>4045</v>
      </c>
      <c r="C2047" t="s">
        <v>2342</v>
      </c>
      <c r="D2047" t="s">
        <v>2177</v>
      </c>
      <c r="E2047" s="218" t="s">
        <v>27609</v>
      </c>
    </row>
    <row r="2048" spans="1:5" ht="14.25">
      <c r="A2048" s="226">
        <v>37774</v>
      </c>
      <c r="B2048" t="s">
        <v>4046</v>
      </c>
      <c r="C2048" t="s">
        <v>2170</v>
      </c>
      <c r="D2048" t="s">
        <v>2173</v>
      </c>
      <c r="E2048" s="218" t="s">
        <v>28163</v>
      </c>
    </row>
    <row r="2049" spans="1:5" ht="14.25">
      <c r="A2049" s="226">
        <v>38630</v>
      </c>
      <c r="B2049" t="s">
        <v>4047</v>
      </c>
      <c r="C2049" t="s">
        <v>2170</v>
      </c>
      <c r="D2049" t="s">
        <v>2173</v>
      </c>
      <c r="E2049" s="218" t="s">
        <v>28164</v>
      </c>
    </row>
    <row r="2050" spans="1:5" ht="14.25">
      <c r="A2050" s="226">
        <v>38629</v>
      </c>
      <c r="B2050" t="s">
        <v>4048</v>
      </c>
      <c r="C2050" t="s">
        <v>2170</v>
      </c>
      <c r="D2050" t="s">
        <v>2173</v>
      </c>
      <c r="E2050" s="218" t="s">
        <v>28165</v>
      </c>
    </row>
    <row r="2051" spans="1:5" ht="14.25">
      <c r="A2051" s="226">
        <v>38476</v>
      </c>
      <c r="B2051" t="s">
        <v>4049</v>
      </c>
      <c r="C2051" t="s">
        <v>2170</v>
      </c>
      <c r="D2051" t="s">
        <v>2171</v>
      </c>
      <c r="E2051" s="218" t="s">
        <v>28166</v>
      </c>
    </row>
    <row r="2052" spans="1:5" ht="14.25">
      <c r="A2052" s="226">
        <v>38477</v>
      </c>
      <c r="B2052" t="s">
        <v>4050</v>
      </c>
      <c r="C2052" t="s">
        <v>2170</v>
      </c>
      <c r="D2052" t="s">
        <v>2171</v>
      </c>
      <c r="E2052" s="218" t="s">
        <v>28167</v>
      </c>
    </row>
    <row r="2053" spans="1:5" ht="14.25">
      <c r="A2053" s="226">
        <v>40635</v>
      </c>
      <c r="B2053" t="s">
        <v>4051</v>
      </c>
      <c r="C2053" t="s">
        <v>2170</v>
      </c>
      <c r="D2053" t="s">
        <v>2171</v>
      </c>
      <c r="E2053" s="218" t="s">
        <v>28168</v>
      </c>
    </row>
    <row r="2054" spans="1:5" ht="14.25">
      <c r="A2054" s="226">
        <v>36483</v>
      </c>
      <c r="B2054" t="s">
        <v>4052</v>
      </c>
      <c r="C2054" t="s">
        <v>2170</v>
      </c>
      <c r="D2054" t="s">
        <v>2171</v>
      </c>
      <c r="E2054" s="218" t="s">
        <v>28169</v>
      </c>
    </row>
    <row r="2055" spans="1:5" ht="14.25">
      <c r="A2055" s="226">
        <v>14525</v>
      </c>
      <c r="B2055" t="s">
        <v>4053</v>
      </c>
      <c r="C2055" t="s">
        <v>2170</v>
      </c>
      <c r="D2055" t="s">
        <v>2171</v>
      </c>
      <c r="E2055" s="218" t="s">
        <v>28170</v>
      </c>
    </row>
    <row r="2056" spans="1:5" ht="14.25">
      <c r="A2056" s="226">
        <v>36482</v>
      </c>
      <c r="B2056" t="s">
        <v>4054</v>
      </c>
      <c r="C2056" t="s">
        <v>2170</v>
      </c>
      <c r="D2056" t="s">
        <v>2171</v>
      </c>
      <c r="E2056" s="218" t="s">
        <v>28171</v>
      </c>
    </row>
    <row r="2057" spans="1:5" ht="14.25">
      <c r="A2057" s="226">
        <v>36408</v>
      </c>
      <c r="B2057" t="s">
        <v>4055</v>
      </c>
      <c r="C2057" t="s">
        <v>2170</v>
      </c>
      <c r="D2057" t="s">
        <v>2171</v>
      </c>
      <c r="E2057" s="218" t="s">
        <v>28172</v>
      </c>
    </row>
    <row r="2058" spans="1:5" ht="14.25">
      <c r="A2058" s="226">
        <v>2723</v>
      </c>
      <c r="B2058" t="s">
        <v>4056</v>
      </c>
      <c r="C2058" t="s">
        <v>2170</v>
      </c>
      <c r="D2058" t="s">
        <v>2171</v>
      </c>
      <c r="E2058" s="218" t="s">
        <v>28173</v>
      </c>
    </row>
    <row r="2059" spans="1:5" ht="14.25">
      <c r="A2059" s="226">
        <v>36481</v>
      </c>
      <c r="B2059" t="s">
        <v>4057</v>
      </c>
      <c r="C2059" t="s">
        <v>2170</v>
      </c>
      <c r="D2059" t="s">
        <v>2171</v>
      </c>
      <c r="E2059" s="218" t="s">
        <v>28174</v>
      </c>
    </row>
    <row r="2060" spans="1:5" ht="14.25">
      <c r="A2060" s="226">
        <v>10685</v>
      </c>
      <c r="B2060" t="s">
        <v>4058</v>
      </c>
      <c r="C2060" t="s">
        <v>2170</v>
      </c>
      <c r="D2060" t="s">
        <v>2177</v>
      </c>
      <c r="E2060" s="218" t="s">
        <v>28175</v>
      </c>
    </row>
    <row r="2061" spans="1:5" ht="14.25">
      <c r="A2061" s="226">
        <v>40636</v>
      </c>
      <c r="B2061" t="s">
        <v>4059</v>
      </c>
      <c r="C2061" t="s">
        <v>2170</v>
      </c>
      <c r="D2061" t="s">
        <v>2171</v>
      </c>
      <c r="E2061" s="218" t="s">
        <v>28176</v>
      </c>
    </row>
    <row r="2062" spans="1:5" ht="14.25">
      <c r="A2062" s="226">
        <v>4111</v>
      </c>
      <c r="B2062" t="s">
        <v>4060</v>
      </c>
      <c r="C2062" t="s">
        <v>2170</v>
      </c>
      <c r="D2062" t="s">
        <v>2171</v>
      </c>
      <c r="E2062" s="218" t="s">
        <v>28177</v>
      </c>
    </row>
    <row r="2063" spans="1:5" ht="14.25">
      <c r="A2063" s="226">
        <v>26021</v>
      </c>
      <c r="B2063" t="s">
        <v>4061</v>
      </c>
      <c r="C2063" t="s">
        <v>2170</v>
      </c>
      <c r="D2063" t="s">
        <v>2171</v>
      </c>
      <c r="E2063" s="218" t="s">
        <v>28178</v>
      </c>
    </row>
    <row r="2064" spans="1:5" ht="14.25">
      <c r="A2064" s="226">
        <v>12</v>
      </c>
      <c r="B2064" t="s">
        <v>4062</v>
      </c>
      <c r="C2064" t="s">
        <v>2170</v>
      </c>
      <c r="D2064" t="s">
        <v>2177</v>
      </c>
      <c r="E2064" s="218" t="s">
        <v>28179</v>
      </c>
    </row>
    <row r="2065" spans="1:5" ht="14.25">
      <c r="A2065" s="226">
        <v>37554</v>
      </c>
      <c r="B2065" t="s">
        <v>4063</v>
      </c>
      <c r="C2065" t="s">
        <v>2170</v>
      </c>
      <c r="D2065" t="s">
        <v>2171</v>
      </c>
      <c r="E2065" s="218" t="s">
        <v>28180</v>
      </c>
    </row>
    <row r="2066" spans="1:5" ht="14.25">
      <c r="A2066" s="226">
        <v>37555</v>
      </c>
      <c r="B2066" t="s">
        <v>4064</v>
      </c>
      <c r="C2066" t="s">
        <v>2170</v>
      </c>
      <c r="D2066" t="s">
        <v>2171</v>
      </c>
      <c r="E2066" s="218" t="s">
        <v>28181</v>
      </c>
    </row>
    <row r="2067" spans="1:5" ht="14.25">
      <c r="A2067" s="226">
        <v>10902</v>
      </c>
      <c r="B2067" t="s">
        <v>4065</v>
      </c>
      <c r="C2067" t="s">
        <v>2170</v>
      </c>
      <c r="D2067" t="s">
        <v>2171</v>
      </c>
      <c r="E2067" s="218" t="s">
        <v>27055</v>
      </c>
    </row>
    <row r="2068" spans="1:5" ht="14.25">
      <c r="A2068" s="226">
        <v>20965</v>
      </c>
      <c r="B2068" t="s">
        <v>4066</v>
      </c>
      <c r="C2068" t="s">
        <v>2170</v>
      </c>
      <c r="D2068" t="s">
        <v>2171</v>
      </c>
      <c r="E2068" s="218" t="s">
        <v>28182</v>
      </c>
    </row>
    <row r="2069" spans="1:5" ht="14.25">
      <c r="A2069" s="226">
        <v>20966</v>
      </c>
      <c r="B2069" t="s">
        <v>4067</v>
      </c>
      <c r="C2069" t="s">
        <v>2170</v>
      </c>
      <c r="D2069" t="s">
        <v>2171</v>
      </c>
      <c r="E2069" s="218" t="s">
        <v>28183</v>
      </c>
    </row>
    <row r="2070" spans="1:5" ht="14.25">
      <c r="A2070" s="226">
        <v>10903</v>
      </c>
      <c r="B2070" t="s">
        <v>4068</v>
      </c>
      <c r="C2070" t="s">
        <v>2170</v>
      </c>
      <c r="D2070" t="s">
        <v>2171</v>
      </c>
      <c r="E2070" s="218" t="s">
        <v>28184</v>
      </c>
    </row>
    <row r="2071" spans="1:5" ht="14.25">
      <c r="A2071" s="226">
        <v>20967</v>
      </c>
      <c r="B2071" t="s">
        <v>4069</v>
      </c>
      <c r="C2071" t="s">
        <v>2170</v>
      </c>
      <c r="D2071" t="s">
        <v>2171</v>
      </c>
      <c r="E2071" s="218" t="s">
        <v>28184</v>
      </c>
    </row>
    <row r="2072" spans="1:5" ht="14.25">
      <c r="A2072" s="226">
        <v>20968</v>
      </c>
      <c r="B2072" t="s">
        <v>4070</v>
      </c>
      <c r="C2072" t="s">
        <v>2170</v>
      </c>
      <c r="D2072" t="s">
        <v>2171</v>
      </c>
      <c r="E2072" s="218" t="s">
        <v>28185</v>
      </c>
    </row>
    <row r="2073" spans="1:5" ht="14.25">
      <c r="A2073" s="226">
        <v>11359</v>
      </c>
      <c r="B2073" t="s">
        <v>4071</v>
      </c>
      <c r="C2073" t="s">
        <v>2170</v>
      </c>
      <c r="D2073" t="s">
        <v>2177</v>
      </c>
      <c r="E2073" s="218" t="s">
        <v>28186</v>
      </c>
    </row>
    <row r="2074" spans="1:5" ht="14.25">
      <c r="A2074" s="226">
        <v>39017</v>
      </c>
      <c r="B2074" t="s">
        <v>4072</v>
      </c>
      <c r="C2074" t="s">
        <v>2170</v>
      </c>
      <c r="D2074" t="s">
        <v>2171</v>
      </c>
      <c r="E2074" s="218" t="s">
        <v>26936</v>
      </c>
    </row>
    <row r="2075" spans="1:5" ht="14.25">
      <c r="A2075" s="226">
        <v>39315</v>
      </c>
      <c r="B2075" t="s">
        <v>4073</v>
      </c>
      <c r="C2075" t="s">
        <v>2170</v>
      </c>
      <c r="D2075" t="s">
        <v>2171</v>
      </c>
      <c r="E2075" s="218" t="s">
        <v>27672</v>
      </c>
    </row>
    <row r="2076" spans="1:5" ht="14.25">
      <c r="A2076" s="226">
        <v>39016</v>
      </c>
      <c r="B2076" t="s">
        <v>4074</v>
      </c>
      <c r="C2076" t="s">
        <v>2170</v>
      </c>
      <c r="D2076" t="s">
        <v>2171</v>
      </c>
      <c r="E2076" s="218" t="s">
        <v>28187</v>
      </c>
    </row>
    <row r="2077" spans="1:5" ht="14.25">
      <c r="A2077" s="226">
        <v>40432</v>
      </c>
      <c r="B2077" t="s">
        <v>4075</v>
      </c>
      <c r="C2077" t="s">
        <v>2170</v>
      </c>
      <c r="D2077" t="s">
        <v>2171</v>
      </c>
      <c r="E2077" s="218" t="s">
        <v>27308</v>
      </c>
    </row>
    <row r="2078" spans="1:5" ht="14.25">
      <c r="A2078" s="226">
        <v>39481</v>
      </c>
      <c r="B2078" t="s">
        <v>4076</v>
      </c>
      <c r="C2078" t="s">
        <v>2170</v>
      </c>
      <c r="D2078" t="s">
        <v>2171</v>
      </c>
      <c r="E2078" s="218" t="s">
        <v>26875</v>
      </c>
    </row>
    <row r="2079" spans="1:5" ht="14.25">
      <c r="A2079" s="226">
        <v>40433</v>
      </c>
      <c r="B2079" t="s">
        <v>4077</v>
      </c>
      <c r="C2079" t="s">
        <v>2170</v>
      </c>
      <c r="D2079" t="s">
        <v>2171</v>
      </c>
      <c r="E2079" s="218" t="s">
        <v>28188</v>
      </c>
    </row>
    <row r="2080" spans="1:5" ht="14.25">
      <c r="A2080" s="226">
        <v>20219</v>
      </c>
      <c r="B2080" t="s">
        <v>4078</v>
      </c>
      <c r="C2080" t="s">
        <v>2170</v>
      </c>
      <c r="D2080" t="s">
        <v>2173</v>
      </c>
      <c r="E2080" s="218" t="s">
        <v>28189</v>
      </c>
    </row>
    <row r="2081" spans="1:5" ht="14.25">
      <c r="A2081" s="226">
        <v>36484</v>
      </c>
      <c r="B2081" t="s">
        <v>4079</v>
      </c>
      <c r="C2081" t="s">
        <v>2170</v>
      </c>
      <c r="D2081" t="s">
        <v>2173</v>
      </c>
      <c r="E2081" s="218" t="s">
        <v>28190</v>
      </c>
    </row>
    <row r="2082" spans="1:5" ht="14.25">
      <c r="A2082" s="226">
        <v>38367</v>
      </c>
      <c r="B2082" t="s">
        <v>4080</v>
      </c>
      <c r="C2082" t="s">
        <v>2170</v>
      </c>
      <c r="D2082" t="s">
        <v>2171</v>
      </c>
      <c r="E2082" s="218" t="s">
        <v>28191</v>
      </c>
    </row>
    <row r="2083" spans="1:5" ht="14.25">
      <c r="A2083" s="226">
        <v>38368</v>
      </c>
      <c r="B2083" t="s">
        <v>4081</v>
      </c>
      <c r="C2083" t="s">
        <v>2170</v>
      </c>
      <c r="D2083" t="s">
        <v>2171</v>
      </c>
      <c r="E2083" s="218" t="s">
        <v>28192</v>
      </c>
    </row>
    <row r="2084" spans="1:5" ht="14.25">
      <c r="A2084" s="226">
        <v>38091</v>
      </c>
      <c r="B2084" t="s">
        <v>4082</v>
      </c>
      <c r="C2084" t="s">
        <v>2170</v>
      </c>
      <c r="D2084" t="s">
        <v>2171</v>
      </c>
      <c r="E2084" s="218" t="s">
        <v>28193</v>
      </c>
    </row>
    <row r="2085" spans="1:5" ht="14.25">
      <c r="A2085" s="226">
        <v>38095</v>
      </c>
      <c r="B2085" t="s">
        <v>4083</v>
      </c>
      <c r="C2085" t="s">
        <v>2170</v>
      </c>
      <c r="D2085" t="s">
        <v>2171</v>
      </c>
      <c r="E2085" s="218" t="s">
        <v>28194</v>
      </c>
    </row>
    <row r="2086" spans="1:5" ht="14.25">
      <c r="A2086" s="226">
        <v>38092</v>
      </c>
      <c r="B2086" t="s">
        <v>4084</v>
      </c>
      <c r="C2086" t="s">
        <v>2170</v>
      </c>
      <c r="D2086" t="s">
        <v>2171</v>
      </c>
      <c r="E2086" s="218" t="s">
        <v>28195</v>
      </c>
    </row>
    <row r="2087" spans="1:5" ht="14.25">
      <c r="A2087" s="226">
        <v>38093</v>
      </c>
      <c r="B2087" t="s">
        <v>4085</v>
      </c>
      <c r="C2087" t="s">
        <v>2170</v>
      </c>
      <c r="D2087" t="s">
        <v>2171</v>
      </c>
      <c r="E2087" s="218" t="s">
        <v>27072</v>
      </c>
    </row>
    <row r="2088" spans="1:5" ht="14.25">
      <c r="A2088" s="226">
        <v>38096</v>
      </c>
      <c r="B2088" t="s">
        <v>4086</v>
      </c>
      <c r="C2088" t="s">
        <v>2170</v>
      </c>
      <c r="D2088" t="s">
        <v>2171</v>
      </c>
      <c r="E2088" s="218" t="s">
        <v>28196</v>
      </c>
    </row>
    <row r="2089" spans="1:5" ht="14.25">
      <c r="A2089" s="226">
        <v>38094</v>
      </c>
      <c r="B2089" t="s">
        <v>4087</v>
      </c>
      <c r="C2089" t="s">
        <v>2170</v>
      </c>
      <c r="D2089" t="s">
        <v>2171</v>
      </c>
      <c r="E2089" s="218" t="s">
        <v>27132</v>
      </c>
    </row>
    <row r="2090" spans="1:5" ht="14.25">
      <c r="A2090" s="226">
        <v>38097</v>
      </c>
      <c r="B2090" t="s">
        <v>4088</v>
      </c>
      <c r="C2090" t="s">
        <v>2170</v>
      </c>
      <c r="D2090" t="s">
        <v>2171</v>
      </c>
      <c r="E2090" s="218" t="s">
        <v>27827</v>
      </c>
    </row>
    <row r="2091" spans="1:5" ht="14.25">
      <c r="A2091" s="226">
        <v>38098</v>
      </c>
      <c r="B2091" t="s">
        <v>4089</v>
      </c>
      <c r="C2091" t="s">
        <v>2170</v>
      </c>
      <c r="D2091" t="s">
        <v>2171</v>
      </c>
      <c r="E2091" s="218" t="s">
        <v>27827</v>
      </c>
    </row>
    <row r="2092" spans="1:5" ht="14.25">
      <c r="A2092" s="226">
        <v>11186</v>
      </c>
      <c r="B2092" t="s">
        <v>4090</v>
      </c>
      <c r="C2092" t="s">
        <v>2172</v>
      </c>
      <c r="D2092" t="s">
        <v>2171</v>
      </c>
      <c r="E2092" s="218" t="s">
        <v>28197</v>
      </c>
    </row>
    <row r="2093" spans="1:5" ht="14.25">
      <c r="A2093" s="226">
        <v>11558</v>
      </c>
      <c r="B2093" t="s">
        <v>4091</v>
      </c>
      <c r="C2093" t="s">
        <v>2587</v>
      </c>
      <c r="D2093" t="s">
        <v>2171</v>
      </c>
      <c r="E2093" s="218" t="s">
        <v>26419</v>
      </c>
    </row>
    <row r="2094" spans="1:5" ht="14.25">
      <c r="A2094" s="226">
        <v>11557</v>
      </c>
      <c r="B2094" t="s">
        <v>4092</v>
      </c>
      <c r="C2094" t="s">
        <v>2587</v>
      </c>
      <c r="D2094" t="s">
        <v>2171</v>
      </c>
      <c r="E2094" s="218" t="s">
        <v>28198</v>
      </c>
    </row>
    <row r="2095" spans="1:5" ht="14.25">
      <c r="A2095" s="226">
        <v>2759</v>
      </c>
      <c r="B2095" t="s">
        <v>4093</v>
      </c>
      <c r="C2095" t="s">
        <v>2170</v>
      </c>
      <c r="D2095" t="s">
        <v>2173</v>
      </c>
      <c r="E2095" s="218" t="s">
        <v>27148</v>
      </c>
    </row>
    <row r="2096" spans="1:5" ht="14.25">
      <c r="A2096" s="226">
        <v>38124</v>
      </c>
      <c r="B2096" t="s">
        <v>4094</v>
      </c>
      <c r="C2096" t="s">
        <v>2170</v>
      </c>
      <c r="D2096" t="s">
        <v>2177</v>
      </c>
      <c r="E2096" s="218" t="s">
        <v>28199</v>
      </c>
    </row>
    <row r="2097" spans="1:5" ht="14.25">
      <c r="A2097" s="226">
        <v>38380</v>
      </c>
      <c r="B2097" t="s">
        <v>4095</v>
      </c>
      <c r="C2097" t="s">
        <v>2170</v>
      </c>
      <c r="D2097" t="s">
        <v>2171</v>
      </c>
      <c r="E2097" s="218" t="s">
        <v>28200</v>
      </c>
    </row>
    <row r="2098" spans="1:5" ht="14.25">
      <c r="A2098" s="226">
        <v>20059</v>
      </c>
      <c r="B2098" t="s">
        <v>4096</v>
      </c>
      <c r="C2098" t="s">
        <v>2170</v>
      </c>
      <c r="D2098" t="s">
        <v>2173</v>
      </c>
      <c r="E2098" s="218" t="s">
        <v>28201</v>
      </c>
    </row>
    <row r="2099" spans="1:5" ht="14.25">
      <c r="A2099" s="226">
        <v>42429</v>
      </c>
      <c r="B2099" t="s">
        <v>4097</v>
      </c>
      <c r="C2099" t="s">
        <v>2170</v>
      </c>
      <c r="D2099" t="s">
        <v>2173</v>
      </c>
      <c r="E2099" s="218" t="s">
        <v>28202</v>
      </c>
    </row>
    <row r="2100" spans="1:5" ht="14.25">
      <c r="A2100" s="226">
        <v>39616</v>
      </c>
      <c r="B2100" t="s">
        <v>13012</v>
      </c>
      <c r="C2100" t="s">
        <v>2170</v>
      </c>
      <c r="D2100" t="s">
        <v>2173</v>
      </c>
      <c r="E2100" s="218" t="s">
        <v>28203</v>
      </c>
    </row>
    <row r="2101" spans="1:5" ht="14.25">
      <c r="A2101" s="226">
        <v>39618</v>
      </c>
      <c r="B2101" t="s">
        <v>13013</v>
      </c>
      <c r="C2101" t="s">
        <v>2170</v>
      </c>
      <c r="D2101" t="s">
        <v>2173</v>
      </c>
      <c r="E2101" s="218" t="s">
        <v>28204</v>
      </c>
    </row>
    <row r="2102" spans="1:5" ht="14.25">
      <c r="A2102" s="226">
        <v>39619</v>
      </c>
      <c r="B2102" t="s">
        <v>13014</v>
      </c>
      <c r="C2102" t="s">
        <v>2170</v>
      </c>
      <c r="D2102" t="s">
        <v>2173</v>
      </c>
      <c r="E2102" s="218" t="s">
        <v>28205</v>
      </c>
    </row>
    <row r="2103" spans="1:5" ht="14.25">
      <c r="A2103" s="226">
        <v>39613</v>
      </c>
      <c r="B2103" t="s">
        <v>13015</v>
      </c>
      <c r="C2103" t="s">
        <v>2170</v>
      </c>
      <c r="D2103" t="s">
        <v>2173</v>
      </c>
      <c r="E2103" s="218" t="s">
        <v>28206</v>
      </c>
    </row>
    <row r="2104" spans="1:5" ht="14.25">
      <c r="A2104" s="226">
        <v>39614</v>
      </c>
      <c r="B2104" t="s">
        <v>13016</v>
      </c>
      <c r="C2104" t="s">
        <v>2170</v>
      </c>
      <c r="D2104" t="s">
        <v>2173</v>
      </c>
      <c r="E2104" s="218" t="s">
        <v>28207</v>
      </c>
    </row>
    <row r="2105" spans="1:5" ht="14.25">
      <c r="A2105" s="226">
        <v>38538</v>
      </c>
      <c r="B2105" t="s">
        <v>4098</v>
      </c>
      <c r="C2105" t="s">
        <v>2181</v>
      </c>
      <c r="D2105" t="s">
        <v>2173</v>
      </c>
      <c r="E2105" s="218" t="s">
        <v>28208</v>
      </c>
    </row>
    <row r="2106" spans="1:5" ht="14.25">
      <c r="A2106" s="226">
        <v>38539</v>
      </c>
      <c r="B2106" t="s">
        <v>4099</v>
      </c>
      <c r="C2106" t="s">
        <v>2181</v>
      </c>
      <c r="D2106" t="s">
        <v>2173</v>
      </c>
      <c r="E2106" s="218" t="s">
        <v>28209</v>
      </c>
    </row>
    <row r="2107" spans="1:5" ht="14.25">
      <c r="A2107" s="226">
        <v>38540</v>
      </c>
      <c r="B2107" t="s">
        <v>4100</v>
      </c>
      <c r="C2107" t="s">
        <v>2181</v>
      </c>
      <c r="D2107" t="s">
        <v>2173</v>
      </c>
      <c r="E2107" s="218" t="s">
        <v>28210</v>
      </c>
    </row>
    <row r="2108" spans="1:5" ht="14.25">
      <c r="A2108" s="226">
        <v>38384</v>
      </c>
      <c r="B2108" t="s">
        <v>4101</v>
      </c>
      <c r="C2108" t="s">
        <v>2170</v>
      </c>
      <c r="D2108" t="s">
        <v>2171</v>
      </c>
      <c r="E2108" s="218" t="s">
        <v>28211</v>
      </c>
    </row>
    <row r="2109" spans="1:5" ht="14.25">
      <c r="A2109" s="226">
        <v>13</v>
      </c>
      <c r="B2109" t="s">
        <v>4102</v>
      </c>
      <c r="C2109" t="s">
        <v>2185</v>
      </c>
      <c r="D2109" t="s">
        <v>2171</v>
      </c>
      <c r="E2109" s="218" t="s">
        <v>28212</v>
      </c>
    </row>
    <row r="2110" spans="1:5" ht="14.25">
      <c r="A2110" s="226">
        <v>2762</v>
      </c>
      <c r="B2110" t="s">
        <v>4103</v>
      </c>
      <c r="C2110" t="s">
        <v>2181</v>
      </c>
      <c r="D2110" t="s">
        <v>2173</v>
      </c>
      <c r="E2110" s="218" t="s">
        <v>28213</v>
      </c>
    </row>
    <row r="2111" spans="1:5" ht="14.25">
      <c r="A2111" s="226">
        <v>21142</v>
      </c>
      <c r="B2111" t="s">
        <v>4104</v>
      </c>
      <c r="C2111" t="s">
        <v>2170</v>
      </c>
      <c r="D2111" t="s">
        <v>2171</v>
      </c>
      <c r="E2111" s="218" t="s">
        <v>28214</v>
      </c>
    </row>
    <row r="2112" spans="1:5" ht="14.25">
      <c r="A2112" s="226">
        <v>4223</v>
      </c>
      <c r="B2112" t="s">
        <v>4105</v>
      </c>
      <c r="C2112" t="s">
        <v>2234</v>
      </c>
      <c r="D2112" t="s">
        <v>2177</v>
      </c>
      <c r="E2112" s="218" t="s">
        <v>28215</v>
      </c>
    </row>
    <row r="2113" spans="1:5" ht="14.25">
      <c r="A2113" s="226">
        <v>37372</v>
      </c>
      <c r="B2113" t="s">
        <v>4106</v>
      </c>
      <c r="C2113" t="s">
        <v>2174</v>
      </c>
      <c r="D2113" t="s">
        <v>2177</v>
      </c>
      <c r="E2113" s="218" t="s">
        <v>26931</v>
      </c>
    </row>
    <row r="2114" spans="1:5" ht="14.25">
      <c r="A2114" s="226">
        <v>40863</v>
      </c>
      <c r="B2114" t="s">
        <v>4107</v>
      </c>
      <c r="C2114" t="s">
        <v>2342</v>
      </c>
      <c r="D2114" t="s">
        <v>2177</v>
      </c>
      <c r="E2114" s="218" t="s">
        <v>28216</v>
      </c>
    </row>
    <row r="2115" spans="1:5" ht="14.25">
      <c r="A2115" s="226">
        <v>38475</v>
      </c>
      <c r="B2115" t="s">
        <v>4108</v>
      </c>
      <c r="C2115" t="s">
        <v>2170</v>
      </c>
      <c r="D2115" t="s">
        <v>2171</v>
      </c>
      <c r="E2115" s="218" t="s">
        <v>28217</v>
      </c>
    </row>
    <row r="2116" spans="1:5" ht="14.25">
      <c r="A2116" s="226">
        <v>38474</v>
      </c>
      <c r="B2116" t="s">
        <v>4109</v>
      </c>
      <c r="C2116" t="s">
        <v>2170</v>
      </c>
      <c r="D2116" t="s">
        <v>2171</v>
      </c>
      <c r="E2116" s="218" t="s">
        <v>28218</v>
      </c>
    </row>
    <row r="2117" spans="1:5" ht="14.25">
      <c r="A2117" s="226">
        <v>10886</v>
      </c>
      <c r="B2117" t="s">
        <v>4110</v>
      </c>
      <c r="C2117" t="s">
        <v>2170</v>
      </c>
      <c r="D2117" t="s">
        <v>2171</v>
      </c>
      <c r="E2117" s="218" t="s">
        <v>28219</v>
      </c>
    </row>
    <row r="2118" spans="1:5" ht="14.25">
      <c r="A2118" s="226">
        <v>10888</v>
      </c>
      <c r="B2118" t="s">
        <v>4111</v>
      </c>
      <c r="C2118" t="s">
        <v>2170</v>
      </c>
      <c r="D2118" t="s">
        <v>2171</v>
      </c>
      <c r="E2118" s="218" t="s">
        <v>28220</v>
      </c>
    </row>
    <row r="2119" spans="1:5" ht="14.25">
      <c r="A2119" s="226">
        <v>10889</v>
      </c>
      <c r="B2119" t="s">
        <v>4112</v>
      </c>
      <c r="C2119" t="s">
        <v>2170</v>
      </c>
      <c r="D2119" t="s">
        <v>2171</v>
      </c>
      <c r="E2119" s="218" t="s">
        <v>28221</v>
      </c>
    </row>
    <row r="2120" spans="1:5" ht="14.25">
      <c r="A2120" s="226">
        <v>10890</v>
      </c>
      <c r="B2120" t="s">
        <v>4113</v>
      </c>
      <c r="C2120" t="s">
        <v>2170</v>
      </c>
      <c r="D2120" t="s">
        <v>2171</v>
      </c>
      <c r="E2120" s="218" t="s">
        <v>28222</v>
      </c>
    </row>
    <row r="2121" spans="1:5" ht="14.25">
      <c r="A2121" s="226">
        <v>10891</v>
      </c>
      <c r="B2121" t="s">
        <v>4114</v>
      </c>
      <c r="C2121" t="s">
        <v>2170</v>
      </c>
      <c r="D2121" t="s">
        <v>2171</v>
      </c>
      <c r="E2121" s="218" t="s">
        <v>28223</v>
      </c>
    </row>
    <row r="2122" spans="1:5" ht="14.25">
      <c r="A2122" s="226">
        <v>10892</v>
      </c>
      <c r="B2122" t="s">
        <v>4115</v>
      </c>
      <c r="C2122" t="s">
        <v>2170</v>
      </c>
      <c r="D2122" t="s">
        <v>2177</v>
      </c>
      <c r="E2122" s="218" t="s">
        <v>28224</v>
      </c>
    </row>
    <row r="2123" spans="1:5" ht="14.25">
      <c r="A2123" s="226">
        <v>20977</v>
      </c>
      <c r="B2123" t="s">
        <v>4116</v>
      </c>
      <c r="C2123" t="s">
        <v>2170</v>
      </c>
      <c r="D2123" t="s">
        <v>2171</v>
      </c>
      <c r="E2123" s="218" t="s">
        <v>28225</v>
      </c>
    </row>
    <row r="2124" spans="1:5" ht="14.25">
      <c r="A2124" s="226">
        <v>3073</v>
      </c>
      <c r="B2124" t="s">
        <v>4117</v>
      </c>
      <c r="C2124" t="s">
        <v>2170</v>
      </c>
      <c r="D2124" t="s">
        <v>2173</v>
      </c>
      <c r="E2124" s="218" t="s">
        <v>28226</v>
      </c>
    </row>
    <row r="2125" spans="1:5" ht="14.25">
      <c r="A2125" s="226">
        <v>3068</v>
      </c>
      <c r="B2125" t="s">
        <v>4118</v>
      </c>
      <c r="C2125" t="s">
        <v>2170</v>
      </c>
      <c r="D2125" t="s">
        <v>2173</v>
      </c>
      <c r="E2125" s="218" t="s">
        <v>28227</v>
      </c>
    </row>
    <row r="2126" spans="1:5" ht="14.25">
      <c r="A2126" s="226">
        <v>3074</v>
      </c>
      <c r="B2126" t="s">
        <v>4119</v>
      </c>
      <c r="C2126" t="s">
        <v>2170</v>
      </c>
      <c r="D2126" t="s">
        <v>2173</v>
      </c>
      <c r="E2126" s="218" t="s">
        <v>26821</v>
      </c>
    </row>
    <row r="2127" spans="1:5" ht="14.25">
      <c r="A2127" s="226">
        <v>3076</v>
      </c>
      <c r="B2127" t="s">
        <v>4120</v>
      </c>
      <c r="C2127" t="s">
        <v>2170</v>
      </c>
      <c r="D2127" t="s">
        <v>2173</v>
      </c>
      <c r="E2127" s="218" t="s">
        <v>28228</v>
      </c>
    </row>
    <row r="2128" spans="1:5" ht="14.25">
      <c r="A2128" s="226">
        <v>3072</v>
      </c>
      <c r="B2128" t="s">
        <v>4121</v>
      </c>
      <c r="C2128" t="s">
        <v>2170</v>
      </c>
      <c r="D2128" t="s">
        <v>2173</v>
      </c>
      <c r="E2128" s="218" t="s">
        <v>27162</v>
      </c>
    </row>
    <row r="2129" spans="1:5" ht="14.25">
      <c r="A2129" s="226">
        <v>3075</v>
      </c>
      <c r="B2129" t="s">
        <v>4122</v>
      </c>
      <c r="C2129" t="s">
        <v>2170</v>
      </c>
      <c r="D2129" t="s">
        <v>2173</v>
      </c>
      <c r="E2129" s="218" t="s">
        <v>28229</v>
      </c>
    </row>
    <row r="2130" spans="1:5" ht="14.25">
      <c r="A2130" s="226">
        <v>10780</v>
      </c>
      <c r="B2130" t="s">
        <v>4123</v>
      </c>
      <c r="C2130" t="s">
        <v>2170</v>
      </c>
      <c r="D2130" t="s">
        <v>2173</v>
      </c>
      <c r="E2130" s="218" t="s">
        <v>28230</v>
      </c>
    </row>
    <row r="2131" spans="1:5" ht="14.25">
      <c r="A2131" s="226">
        <v>10781</v>
      </c>
      <c r="B2131" t="s">
        <v>4124</v>
      </c>
      <c r="C2131" t="s">
        <v>2170</v>
      </c>
      <c r="D2131" t="s">
        <v>2173</v>
      </c>
      <c r="E2131" s="218" t="s">
        <v>28211</v>
      </c>
    </row>
    <row r="2132" spans="1:5" ht="14.25">
      <c r="A2132" s="226">
        <v>20106</v>
      </c>
      <c r="B2132" t="s">
        <v>4125</v>
      </c>
      <c r="C2132" t="s">
        <v>2170</v>
      </c>
      <c r="D2132" t="s">
        <v>2173</v>
      </c>
      <c r="E2132" s="218" t="s">
        <v>26855</v>
      </c>
    </row>
    <row r="2133" spans="1:5" ht="14.25">
      <c r="A2133" s="226">
        <v>20107</v>
      </c>
      <c r="B2133" t="s">
        <v>4126</v>
      </c>
      <c r="C2133" t="s">
        <v>2170</v>
      </c>
      <c r="D2133" t="s">
        <v>2173</v>
      </c>
      <c r="E2133" s="218" t="s">
        <v>28231</v>
      </c>
    </row>
    <row r="2134" spans="1:5" ht="14.25">
      <c r="A2134" s="226">
        <v>20108</v>
      </c>
      <c r="B2134" t="s">
        <v>4127</v>
      </c>
      <c r="C2134" t="s">
        <v>2170</v>
      </c>
      <c r="D2134" t="s">
        <v>2173</v>
      </c>
      <c r="E2134" s="218" t="s">
        <v>28232</v>
      </c>
    </row>
    <row r="2135" spans="1:5" ht="14.25">
      <c r="A2135" s="226">
        <v>20109</v>
      </c>
      <c r="B2135" t="s">
        <v>4128</v>
      </c>
      <c r="C2135" t="s">
        <v>2170</v>
      </c>
      <c r="D2135" t="s">
        <v>2173</v>
      </c>
      <c r="E2135" s="218" t="s">
        <v>28230</v>
      </c>
    </row>
    <row r="2136" spans="1:5" ht="14.25">
      <c r="A2136" s="226">
        <v>43612</v>
      </c>
      <c r="B2136" t="s">
        <v>25854</v>
      </c>
      <c r="C2136" t="s">
        <v>3486</v>
      </c>
      <c r="D2136" t="s">
        <v>2171</v>
      </c>
      <c r="E2136" s="218" t="s">
        <v>28233</v>
      </c>
    </row>
    <row r="2137" spans="1:5" ht="14.25">
      <c r="A2137" s="226">
        <v>43613</v>
      </c>
      <c r="B2137" t="s">
        <v>25855</v>
      </c>
      <c r="C2137" t="s">
        <v>3486</v>
      </c>
      <c r="D2137" t="s">
        <v>2171</v>
      </c>
      <c r="E2137" s="218" t="s">
        <v>28234</v>
      </c>
    </row>
    <row r="2138" spans="1:5" ht="14.25">
      <c r="A2138" s="226">
        <v>11480</v>
      </c>
      <c r="B2138" t="s">
        <v>25856</v>
      </c>
      <c r="C2138" t="s">
        <v>3486</v>
      </c>
      <c r="D2138" t="s">
        <v>2171</v>
      </c>
      <c r="E2138" s="218" t="s">
        <v>28235</v>
      </c>
    </row>
    <row r="2139" spans="1:5" ht="14.25">
      <c r="A2139" s="226">
        <v>11469</v>
      </c>
      <c r="B2139" t="s">
        <v>25857</v>
      </c>
      <c r="C2139" t="s">
        <v>2170</v>
      </c>
      <c r="D2139" t="s">
        <v>2171</v>
      </c>
      <c r="E2139" s="218" t="s">
        <v>27750</v>
      </c>
    </row>
    <row r="2140" spans="1:5" ht="14.25">
      <c r="A2140" s="226">
        <v>11468</v>
      </c>
      <c r="B2140" t="s">
        <v>25858</v>
      </c>
      <c r="C2140" t="s">
        <v>2170</v>
      </c>
      <c r="D2140" t="s">
        <v>2171</v>
      </c>
      <c r="E2140" s="218" t="s">
        <v>28062</v>
      </c>
    </row>
    <row r="2141" spans="1:5" ht="14.25">
      <c r="A2141" s="226">
        <v>11484</v>
      </c>
      <c r="B2141" t="s">
        <v>25859</v>
      </c>
      <c r="C2141" t="s">
        <v>2170</v>
      </c>
      <c r="D2141" t="s">
        <v>2171</v>
      </c>
      <c r="E2141" s="218" t="s">
        <v>28236</v>
      </c>
    </row>
    <row r="2142" spans="1:5" ht="14.25">
      <c r="A2142" s="226">
        <v>38155</v>
      </c>
      <c r="B2142" t="s">
        <v>25860</v>
      </c>
      <c r="C2142" t="s">
        <v>2170</v>
      </c>
      <c r="D2142" t="s">
        <v>2171</v>
      </c>
      <c r="E2142" s="218" t="s">
        <v>28237</v>
      </c>
    </row>
    <row r="2143" spans="1:5" ht="14.25">
      <c r="A2143" s="226">
        <v>11467</v>
      </c>
      <c r="B2143" t="s">
        <v>25861</v>
      </c>
      <c r="C2143" t="s">
        <v>2170</v>
      </c>
      <c r="D2143" t="s">
        <v>2171</v>
      </c>
      <c r="E2143" s="218" t="s">
        <v>28238</v>
      </c>
    </row>
    <row r="2144" spans="1:5" ht="14.25">
      <c r="A2144" s="226">
        <v>38153</v>
      </c>
      <c r="B2144" t="s">
        <v>25862</v>
      </c>
      <c r="C2144" t="s">
        <v>3486</v>
      </c>
      <c r="D2144" t="s">
        <v>2171</v>
      </c>
      <c r="E2144" s="218" t="s">
        <v>28239</v>
      </c>
    </row>
    <row r="2145" spans="1:5" ht="14.25">
      <c r="A2145" s="226">
        <v>43607</v>
      </c>
      <c r="B2145" t="s">
        <v>25863</v>
      </c>
      <c r="C2145" t="s">
        <v>2170</v>
      </c>
      <c r="D2145" t="s">
        <v>2171</v>
      </c>
      <c r="E2145" s="218" t="s">
        <v>28240</v>
      </c>
    </row>
    <row r="2146" spans="1:5" ht="14.25">
      <c r="A2146" s="226">
        <v>3080</v>
      </c>
      <c r="B2146" t="s">
        <v>25864</v>
      </c>
      <c r="C2146" t="s">
        <v>3486</v>
      </c>
      <c r="D2146" t="s">
        <v>2177</v>
      </c>
      <c r="E2146" s="218" t="s">
        <v>26342</v>
      </c>
    </row>
    <row r="2147" spans="1:5" ht="14.25">
      <c r="A2147" s="226">
        <v>3081</v>
      </c>
      <c r="B2147" t="s">
        <v>25865</v>
      </c>
      <c r="C2147" t="s">
        <v>3486</v>
      </c>
      <c r="D2147" t="s">
        <v>2171</v>
      </c>
      <c r="E2147" s="218" t="s">
        <v>28241</v>
      </c>
    </row>
    <row r="2148" spans="1:5" ht="14.25">
      <c r="A2148" s="226">
        <v>3090</v>
      </c>
      <c r="B2148" t="s">
        <v>25866</v>
      </c>
      <c r="C2148" t="s">
        <v>3486</v>
      </c>
      <c r="D2148" t="s">
        <v>2171</v>
      </c>
      <c r="E2148" s="218" t="s">
        <v>28242</v>
      </c>
    </row>
    <row r="2149" spans="1:5" ht="14.25">
      <c r="A2149" s="226">
        <v>43611</v>
      </c>
      <c r="B2149" t="s">
        <v>25867</v>
      </c>
      <c r="C2149" t="s">
        <v>3486</v>
      </c>
      <c r="D2149" t="s">
        <v>2171</v>
      </c>
      <c r="E2149" s="218" t="s">
        <v>28243</v>
      </c>
    </row>
    <row r="2150" spans="1:5" ht="14.25">
      <c r="A2150" s="226">
        <v>3103</v>
      </c>
      <c r="B2150" t="s">
        <v>25868</v>
      </c>
      <c r="C2150" t="s">
        <v>2170</v>
      </c>
      <c r="D2150" t="s">
        <v>2171</v>
      </c>
      <c r="E2150" s="218" t="s">
        <v>28244</v>
      </c>
    </row>
    <row r="2151" spans="1:5" ht="14.25">
      <c r="A2151" s="226">
        <v>3097</v>
      </c>
      <c r="B2151" t="s">
        <v>25869</v>
      </c>
      <c r="C2151" t="s">
        <v>3486</v>
      </c>
      <c r="D2151" t="s">
        <v>2171</v>
      </c>
      <c r="E2151" s="218" t="s">
        <v>28245</v>
      </c>
    </row>
    <row r="2152" spans="1:5" ht="14.25">
      <c r="A2152" s="226">
        <v>3099</v>
      </c>
      <c r="B2152" t="s">
        <v>25870</v>
      </c>
      <c r="C2152" t="s">
        <v>3486</v>
      </c>
      <c r="D2152" t="s">
        <v>2171</v>
      </c>
      <c r="E2152" s="218" t="s">
        <v>28246</v>
      </c>
    </row>
    <row r="2153" spans="1:5" ht="14.25">
      <c r="A2153" s="226">
        <v>38151</v>
      </c>
      <c r="B2153" t="s">
        <v>25871</v>
      </c>
      <c r="C2153" t="s">
        <v>3486</v>
      </c>
      <c r="D2153" t="s">
        <v>2171</v>
      </c>
      <c r="E2153" s="218" t="s">
        <v>28247</v>
      </c>
    </row>
    <row r="2154" spans="1:5" ht="14.25">
      <c r="A2154" s="226">
        <v>38152</v>
      </c>
      <c r="B2154" t="s">
        <v>25872</v>
      </c>
      <c r="C2154" t="s">
        <v>3486</v>
      </c>
      <c r="D2154" t="s">
        <v>2171</v>
      </c>
      <c r="E2154" s="218" t="s">
        <v>28248</v>
      </c>
    </row>
    <row r="2155" spans="1:5" ht="14.25">
      <c r="A2155" s="226">
        <v>43610</v>
      </c>
      <c r="B2155" t="s">
        <v>25873</v>
      </c>
      <c r="C2155" t="s">
        <v>2170</v>
      </c>
      <c r="D2155" t="s">
        <v>2171</v>
      </c>
      <c r="E2155" s="218" t="s">
        <v>28249</v>
      </c>
    </row>
    <row r="2156" spans="1:5" ht="14.25">
      <c r="A2156" s="226">
        <v>3093</v>
      </c>
      <c r="B2156" t="s">
        <v>25874</v>
      </c>
      <c r="C2156" t="s">
        <v>3486</v>
      </c>
      <c r="D2156" t="s">
        <v>2171</v>
      </c>
      <c r="E2156" s="218" t="s">
        <v>28246</v>
      </c>
    </row>
    <row r="2157" spans="1:5" ht="14.25">
      <c r="A2157" s="226">
        <v>38165</v>
      </c>
      <c r="B2157" t="s">
        <v>4129</v>
      </c>
      <c r="C2157" t="s">
        <v>3486</v>
      </c>
      <c r="D2157" t="s">
        <v>2171</v>
      </c>
      <c r="E2157" s="218" t="s">
        <v>28250</v>
      </c>
    </row>
    <row r="2158" spans="1:5" ht="14.25">
      <c r="A2158" s="226">
        <v>38177</v>
      </c>
      <c r="B2158" t="s">
        <v>25875</v>
      </c>
      <c r="C2158" t="s">
        <v>2170</v>
      </c>
      <c r="D2158" t="s">
        <v>2171</v>
      </c>
      <c r="E2158" s="218" t="s">
        <v>26559</v>
      </c>
    </row>
    <row r="2159" spans="1:5" ht="14.25">
      <c r="A2159" s="226">
        <v>11458</v>
      </c>
      <c r="B2159" t="s">
        <v>4130</v>
      </c>
      <c r="C2159" t="s">
        <v>2170</v>
      </c>
      <c r="D2159" t="s">
        <v>2171</v>
      </c>
      <c r="E2159" s="218" t="s">
        <v>28251</v>
      </c>
    </row>
    <row r="2160" spans="1:5" ht="14.25">
      <c r="A2160" s="226">
        <v>3108</v>
      </c>
      <c r="B2160" t="s">
        <v>25876</v>
      </c>
      <c r="C2160" t="s">
        <v>2170</v>
      </c>
      <c r="D2160" t="s">
        <v>2171</v>
      </c>
      <c r="E2160" s="218" t="s">
        <v>28252</v>
      </c>
    </row>
    <row r="2161" spans="1:5" ht="14.25">
      <c r="A2161" s="226">
        <v>3105</v>
      </c>
      <c r="B2161" t="s">
        <v>25877</v>
      </c>
      <c r="C2161" t="s">
        <v>2170</v>
      </c>
      <c r="D2161" t="s">
        <v>2171</v>
      </c>
      <c r="E2161" s="218" t="s">
        <v>28253</v>
      </c>
    </row>
    <row r="2162" spans="1:5" ht="14.25">
      <c r="A2162" s="226">
        <v>38178</v>
      </c>
      <c r="B2162" t="s">
        <v>25878</v>
      </c>
      <c r="C2162" t="s">
        <v>2170</v>
      </c>
      <c r="D2162" t="s">
        <v>2171</v>
      </c>
      <c r="E2162" s="218" t="s">
        <v>28254</v>
      </c>
    </row>
    <row r="2163" spans="1:5" ht="14.25">
      <c r="A2163" s="226">
        <v>43575</v>
      </c>
      <c r="B2163" t="s">
        <v>25879</v>
      </c>
      <c r="C2163" t="s">
        <v>2170</v>
      </c>
      <c r="D2163" t="s">
        <v>2171</v>
      </c>
      <c r="E2163" s="218" t="s">
        <v>28255</v>
      </c>
    </row>
    <row r="2164" spans="1:5" ht="14.25">
      <c r="A2164" s="226">
        <v>43577</v>
      </c>
      <c r="B2164" t="s">
        <v>25880</v>
      </c>
      <c r="C2164" t="s">
        <v>2170</v>
      </c>
      <c r="D2164" t="s">
        <v>2171</v>
      </c>
      <c r="E2164" s="218" t="s">
        <v>28256</v>
      </c>
    </row>
    <row r="2165" spans="1:5" ht="14.25">
      <c r="A2165" s="226">
        <v>42481</v>
      </c>
      <c r="B2165" t="s">
        <v>4131</v>
      </c>
      <c r="C2165" t="s">
        <v>2172</v>
      </c>
      <c r="D2165" t="s">
        <v>2171</v>
      </c>
      <c r="E2165" s="218" t="s">
        <v>28257</v>
      </c>
    </row>
    <row r="2166" spans="1:5" ht="14.25">
      <c r="A2166" s="226">
        <v>43458</v>
      </c>
      <c r="B2166" t="s">
        <v>4132</v>
      </c>
      <c r="C2166" t="s">
        <v>2174</v>
      </c>
      <c r="D2166" t="s">
        <v>2177</v>
      </c>
      <c r="E2166" s="218" t="s">
        <v>28258</v>
      </c>
    </row>
    <row r="2167" spans="1:5" ht="14.25">
      <c r="A2167" s="226">
        <v>43470</v>
      </c>
      <c r="B2167" t="s">
        <v>4133</v>
      </c>
      <c r="C2167" t="s">
        <v>2342</v>
      </c>
      <c r="D2167" t="s">
        <v>2177</v>
      </c>
      <c r="E2167" s="218" t="s">
        <v>26500</v>
      </c>
    </row>
    <row r="2168" spans="1:5" ht="14.25">
      <c r="A2168" s="226">
        <v>43459</v>
      </c>
      <c r="B2168" t="s">
        <v>4134</v>
      </c>
      <c r="C2168" t="s">
        <v>2174</v>
      </c>
      <c r="D2168" t="s">
        <v>2177</v>
      </c>
      <c r="E2168" s="218" t="s">
        <v>26938</v>
      </c>
    </row>
    <row r="2169" spans="1:5" ht="14.25">
      <c r="A2169" s="226">
        <v>43471</v>
      </c>
      <c r="B2169" t="s">
        <v>4135</v>
      </c>
      <c r="C2169" t="s">
        <v>2342</v>
      </c>
      <c r="D2169" t="s">
        <v>2177</v>
      </c>
      <c r="E2169" s="218" t="s">
        <v>28259</v>
      </c>
    </row>
    <row r="2170" spans="1:5" ht="14.25">
      <c r="A2170" s="226">
        <v>43460</v>
      </c>
      <c r="B2170" t="s">
        <v>4136</v>
      </c>
      <c r="C2170" t="s">
        <v>2174</v>
      </c>
      <c r="D2170" t="s">
        <v>2177</v>
      </c>
      <c r="E2170" s="218" t="s">
        <v>28260</v>
      </c>
    </row>
    <row r="2171" spans="1:5" ht="14.25">
      <c r="A2171" s="226">
        <v>43472</v>
      </c>
      <c r="B2171" t="s">
        <v>4137</v>
      </c>
      <c r="C2171" t="s">
        <v>2342</v>
      </c>
      <c r="D2171" t="s">
        <v>2177</v>
      </c>
      <c r="E2171" s="218" t="s">
        <v>28261</v>
      </c>
    </row>
    <row r="2172" spans="1:5" ht="14.25">
      <c r="A2172" s="226">
        <v>43461</v>
      </c>
      <c r="B2172" t="s">
        <v>4138</v>
      </c>
      <c r="C2172" t="s">
        <v>2174</v>
      </c>
      <c r="D2172" t="s">
        <v>2177</v>
      </c>
      <c r="E2172" s="218" t="s">
        <v>27672</v>
      </c>
    </row>
    <row r="2173" spans="1:5" ht="14.25">
      <c r="A2173" s="226">
        <v>43473</v>
      </c>
      <c r="B2173" t="s">
        <v>4139</v>
      </c>
      <c r="C2173" t="s">
        <v>2342</v>
      </c>
      <c r="D2173" t="s">
        <v>2177</v>
      </c>
      <c r="E2173" s="218" t="s">
        <v>28262</v>
      </c>
    </row>
    <row r="2174" spans="1:5" ht="14.25">
      <c r="A2174" s="226">
        <v>43463</v>
      </c>
      <c r="B2174" t="s">
        <v>4140</v>
      </c>
      <c r="C2174" t="s">
        <v>2174</v>
      </c>
      <c r="D2174" t="s">
        <v>2177</v>
      </c>
      <c r="E2174" s="218" t="s">
        <v>28263</v>
      </c>
    </row>
    <row r="2175" spans="1:5" ht="14.25">
      <c r="A2175" s="226">
        <v>43475</v>
      </c>
      <c r="B2175" t="s">
        <v>4141</v>
      </c>
      <c r="C2175" t="s">
        <v>2342</v>
      </c>
      <c r="D2175" t="s">
        <v>2177</v>
      </c>
      <c r="E2175" s="218" t="s">
        <v>28264</v>
      </c>
    </row>
    <row r="2176" spans="1:5" ht="14.25">
      <c r="A2176" s="226">
        <v>43462</v>
      </c>
      <c r="B2176" t="s">
        <v>4142</v>
      </c>
      <c r="C2176" t="s">
        <v>2174</v>
      </c>
      <c r="D2176" t="s">
        <v>2177</v>
      </c>
      <c r="E2176" s="218" t="s">
        <v>28265</v>
      </c>
    </row>
    <row r="2177" spans="1:5" ht="14.25">
      <c r="A2177" s="226">
        <v>43474</v>
      </c>
      <c r="B2177" t="s">
        <v>4143</v>
      </c>
      <c r="C2177" t="s">
        <v>2342</v>
      </c>
      <c r="D2177" t="s">
        <v>2177</v>
      </c>
      <c r="E2177" s="218" t="s">
        <v>26723</v>
      </c>
    </row>
    <row r="2178" spans="1:5" ht="14.25">
      <c r="A2178" s="226">
        <v>43464</v>
      </c>
      <c r="B2178" t="s">
        <v>4144</v>
      </c>
      <c r="C2178" t="s">
        <v>2174</v>
      </c>
      <c r="D2178" t="s">
        <v>2177</v>
      </c>
      <c r="E2178" s="218" t="s">
        <v>28265</v>
      </c>
    </row>
    <row r="2179" spans="1:5" ht="14.25">
      <c r="A2179" s="226">
        <v>43476</v>
      </c>
      <c r="B2179" t="s">
        <v>4145</v>
      </c>
      <c r="C2179" t="s">
        <v>2342</v>
      </c>
      <c r="D2179" t="s">
        <v>2177</v>
      </c>
      <c r="E2179" s="218" t="s">
        <v>28265</v>
      </c>
    </row>
    <row r="2180" spans="1:5" ht="14.25">
      <c r="A2180" s="226">
        <v>43465</v>
      </c>
      <c r="B2180" t="s">
        <v>4146</v>
      </c>
      <c r="C2180" t="s">
        <v>2174</v>
      </c>
      <c r="D2180" t="s">
        <v>2177</v>
      </c>
      <c r="E2180" s="218" t="s">
        <v>28146</v>
      </c>
    </row>
    <row r="2181" spans="1:5" ht="14.25">
      <c r="A2181" s="226">
        <v>43477</v>
      </c>
      <c r="B2181" t="s">
        <v>4147</v>
      </c>
      <c r="C2181" t="s">
        <v>2342</v>
      </c>
      <c r="D2181" t="s">
        <v>2177</v>
      </c>
      <c r="E2181" s="218" t="s">
        <v>28266</v>
      </c>
    </row>
    <row r="2182" spans="1:5" ht="14.25">
      <c r="A2182" s="226">
        <v>43466</v>
      </c>
      <c r="B2182" t="s">
        <v>4148</v>
      </c>
      <c r="C2182" t="s">
        <v>2174</v>
      </c>
      <c r="D2182" t="s">
        <v>2177</v>
      </c>
      <c r="E2182" s="218" t="s">
        <v>28267</v>
      </c>
    </row>
    <row r="2183" spans="1:5" ht="14.25">
      <c r="A2183" s="226">
        <v>43478</v>
      </c>
      <c r="B2183" t="s">
        <v>4149</v>
      </c>
      <c r="C2183" t="s">
        <v>2342</v>
      </c>
      <c r="D2183" t="s">
        <v>2177</v>
      </c>
      <c r="E2183" s="218" t="s">
        <v>28268</v>
      </c>
    </row>
    <row r="2184" spans="1:5" ht="14.25">
      <c r="A2184" s="226">
        <v>43467</v>
      </c>
      <c r="B2184" t="s">
        <v>4150</v>
      </c>
      <c r="C2184" t="s">
        <v>2174</v>
      </c>
      <c r="D2184" t="s">
        <v>2177</v>
      </c>
      <c r="E2184" s="218" t="s">
        <v>28269</v>
      </c>
    </row>
    <row r="2185" spans="1:5" ht="14.25">
      <c r="A2185" s="226">
        <v>43479</v>
      </c>
      <c r="B2185" t="s">
        <v>4151</v>
      </c>
      <c r="C2185" t="s">
        <v>2342</v>
      </c>
      <c r="D2185" t="s">
        <v>2177</v>
      </c>
      <c r="E2185" s="218" t="s">
        <v>28270</v>
      </c>
    </row>
    <row r="2186" spans="1:5" ht="14.25">
      <c r="A2186" s="226">
        <v>43468</v>
      </c>
      <c r="B2186" t="s">
        <v>4152</v>
      </c>
      <c r="C2186" t="s">
        <v>2174</v>
      </c>
      <c r="D2186" t="s">
        <v>2177</v>
      </c>
      <c r="E2186" s="218" t="s">
        <v>28271</v>
      </c>
    </row>
    <row r="2187" spans="1:5" ht="14.25">
      <c r="A2187" s="226">
        <v>43480</v>
      </c>
      <c r="B2187" t="s">
        <v>4153</v>
      </c>
      <c r="C2187" t="s">
        <v>2342</v>
      </c>
      <c r="D2187" t="s">
        <v>2177</v>
      </c>
      <c r="E2187" s="218" t="s">
        <v>28272</v>
      </c>
    </row>
    <row r="2188" spans="1:5" ht="14.25">
      <c r="A2188" s="226">
        <v>43469</v>
      </c>
      <c r="B2188" t="s">
        <v>4154</v>
      </c>
      <c r="C2188" t="s">
        <v>2174</v>
      </c>
      <c r="D2188" t="s">
        <v>2177</v>
      </c>
      <c r="E2188" s="218" t="s">
        <v>26368</v>
      </c>
    </row>
    <row r="2189" spans="1:5" ht="14.25">
      <c r="A2189" s="226">
        <v>43481</v>
      </c>
      <c r="B2189" t="s">
        <v>4155</v>
      </c>
      <c r="C2189" t="s">
        <v>2342</v>
      </c>
      <c r="D2189" t="s">
        <v>2177</v>
      </c>
      <c r="E2189" s="218" t="s">
        <v>27544</v>
      </c>
    </row>
    <row r="2190" spans="1:5" ht="14.25">
      <c r="A2190" s="226">
        <v>3119</v>
      </c>
      <c r="B2190" t="s">
        <v>25881</v>
      </c>
      <c r="C2190" t="s">
        <v>2170</v>
      </c>
      <c r="D2190" t="s">
        <v>2171</v>
      </c>
      <c r="E2190" s="218" t="s">
        <v>27009</v>
      </c>
    </row>
    <row r="2191" spans="1:5" ht="14.25">
      <c r="A2191" s="226">
        <v>3122</v>
      </c>
      <c r="B2191" t="s">
        <v>25882</v>
      </c>
      <c r="C2191" t="s">
        <v>2170</v>
      </c>
      <c r="D2191" t="s">
        <v>2171</v>
      </c>
      <c r="E2191" s="218" t="s">
        <v>28273</v>
      </c>
    </row>
    <row r="2192" spans="1:5" ht="14.25">
      <c r="A2192" s="226">
        <v>3121</v>
      </c>
      <c r="B2192" t="s">
        <v>25883</v>
      </c>
      <c r="C2192" t="s">
        <v>2170</v>
      </c>
      <c r="D2192" t="s">
        <v>2171</v>
      </c>
      <c r="E2192" s="218" t="s">
        <v>28274</v>
      </c>
    </row>
    <row r="2193" spans="1:5" ht="14.25">
      <c r="A2193" s="226">
        <v>3120</v>
      </c>
      <c r="B2193" t="s">
        <v>25884</v>
      </c>
      <c r="C2193" t="s">
        <v>2170</v>
      </c>
      <c r="D2193" t="s">
        <v>2171</v>
      </c>
      <c r="E2193" s="218" t="s">
        <v>28275</v>
      </c>
    </row>
    <row r="2194" spans="1:5" ht="14.25">
      <c r="A2194" s="226">
        <v>11455</v>
      </c>
      <c r="B2194" t="s">
        <v>25885</v>
      </c>
      <c r="C2194" t="s">
        <v>2170</v>
      </c>
      <c r="D2194" t="s">
        <v>2171</v>
      </c>
      <c r="E2194" s="218" t="s">
        <v>28276</v>
      </c>
    </row>
    <row r="2195" spans="1:5" ht="14.25">
      <c r="A2195" s="226">
        <v>11456</v>
      </c>
      <c r="B2195" t="s">
        <v>25886</v>
      </c>
      <c r="C2195" t="s">
        <v>2170</v>
      </c>
      <c r="D2195" t="s">
        <v>2171</v>
      </c>
      <c r="E2195" s="218" t="s">
        <v>28277</v>
      </c>
    </row>
    <row r="2196" spans="1:5" ht="14.25">
      <c r="A2196" s="226">
        <v>3107</v>
      </c>
      <c r="B2196" t="s">
        <v>25887</v>
      </c>
      <c r="C2196" t="s">
        <v>2170</v>
      </c>
      <c r="D2196" t="s">
        <v>2171</v>
      </c>
      <c r="E2196" s="218" t="s">
        <v>28278</v>
      </c>
    </row>
    <row r="2197" spans="1:5" ht="14.25">
      <c r="A2197" s="226">
        <v>43583</v>
      </c>
      <c r="B2197" t="s">
        <v>25888</v>
      </c>
      <c r="C2197" t="s">
        <v>2170</v>
      </c>
      <c r="D2197" t="s">
        <v>2171</v>
      </c>
      <c r="E2197" s="218" t="s">
        <v>28279</v>
      </c>
    </row>
    <row r="2198" spans="1:5" ht="14.25">
      <c r="A2198" s="226">
        <v>43586</v>
      </c>
      <c r="B2198" t="s">
        <v>25889</v>
      </c>
      <c r="C2198" t="s">
        <v>2170</v>
      </c>
      <c r="D2198" t="s">
        <v>2171</v>
      </c>
      <c r="E2198" s="218" t="s">
        <v>28280</v>
      </c>
    </row>
    <row r="2199" spans="1:5" ht="14.25">
      <c r="A2199" s="226">
        <v>11461</v>
      </c>
      <c r="B2199" t="s">
        <v>25890</v>
      </c>
      <c r="C2199" t="s">
        <v>2170</v>
      </c>
      <c r="D2199" t="s">
        <v>2171</v>
      </c>
      <c r="E2199" s="218" t="s">
        <v>27588</v>
      </c>
    </row>
    <row r="2200" spans="1:5" ht="14.25">
      <c r="A2200" s="226">
        <v>43587</v>
      </c>
      <c r="B2200" t="s">
        <v>25891</v>
      </c>
      <c r="C2200" t="s">
        <v>2170</v>
      </c>
      <c r="D2200" t="s">
        <v>2171</v>
      </c>
      <c r="E2200" s="218" t="s">
        <v>28281</v>
      </c>
    </row>
    <row r="2201" spans="1:5" ht="14.25">
      <c r="A2201" s="226">
        <v>3106</v>
      </c>
      <c r="B2201" t="s">
        <v>25892</v>
      </c>
      <c r="C2201" t="s">
        <v>2170</v>
      </c>
      <c r="D2201" t="s">
        <v>2171</v>
      </c>
      <c r="E2201" s="218" t="s">
        <v>28282</v>
      </c>
    </row>
    <row r="2202" spans="1:5" ht="14.25">
      <c r="A2202" s="226">
        <v>25951</v>
      </c>
      <c r="B2202" t="s">
        <v>4156</v>
      </c>
      <c r="C2202" t="s">
        <v>2185</v>
      </c>
      <c r="D2202" t="s">
        <v>2171</v>
      </c>
      <c r="E2202" s="218" t="s">
        <v>28283</v>
      </c>
    </row>
    <row r="2203" spans="1:5" ht="14.25">
      <c r="A2203" s="226">
        <v>3123</v>
      </c>
      <c r="B2203" t="s">
        <v>4157</v>
      </c>
      <c r="C2203" t="s">
        <v>2185</v>
      </c>
      <c r="D2203" t="s">
        <v>2177</v>
      </c>
      <c r="E2203" s="218" t="s">
        <v>28284</v>
      </c>
    </row>
    <row r="2204" spans="1:5" ht="14.25">
      <c r="A2204" s="226">
        <v>38125</v>
      </c>
      <c r="B2204" t="s">
        <v>4158</v>
      </c>
      <c r="C2204" t="s">
        <v>2185</v>
      </c>
      <c r="D2204" t="s">
        <v>2171</v>
      </c>
      <c r="E2204" s="218" t="s">
        <v>28188</v>
      </c>
    </row>
    <row r="2205" spans="1:5" ht="14.25">
      <c r="A2205" s="226">
        <v>39014</v>
      </c>
      <c r="B2205" t="s">
        <v>4159</v>
      </c>
      <c r="C2205" t="s">
        <v>2185</v>
      </c>
      <c r="D2205" t="s">
        <v>2173</v>
      </c>
      <c r="E2205" s="218" t="s">
        <v>28285</v>
      </c>
    </row>
    <row r="2206" spans="1:5" ht="14.25">
      <c r="A2206" s="226">
        <v>39365</v>
      </c>
      <c r="B2206" t="s">
        <v>4160</v>
      </c>
      <c r="C2206" t="s">
        <v>2170</v>
      </c>
      <c r="D2206" t="s">
        <v>2171</v>
      </c>
      <c r="E2206" s="218" t="s">
        <v>28286</v>
      </c>
    </row>
    <row r="2207" spans="1:5" ht="14.25">
      <c r="A2207" s="226">
        <v>39366</v>
      </c>
      <c r="B2207" t="s">
        <v>4161</v>
      </c>
      <c r="C2207" t="s">
        <v>2170</v>
      </c>
      <c r="D2207" t="s">
        <v>2171</v>
      </c>
      <c r="E2207" s="218" t="s">
        <v>28287</v>
      </c>
    </row>
    <row r="2208" spans="1:5" ht="14.25">
      <c r="A2208" s="226">
        <v>39367</v>
      </c>
      <c r="B2208" t="s">
        <v>4162</v>
      </c>
      <c r="C2208" t="s">
        <v>2170</v>
      </c>
      <c r="D2208" t="s">
        <v>2171</v>
      </c>
      <c r="E2208" s="218" t="s">
        <v>28288</v>
      </c>
    </row>
    <row r="2209" spans="1:5" ht="14.25">
      <c r="A2209" s="226">
        <v>37394</v>
      </c>
      <c r="B2209" t="s">
        <v>4163</v>
      </c>
      <c r="C2209" t="s">
        <v>4164</v>
      </c>
      <c r="D2209" t="s">
        <v>2173</v>
      </c>
      <c r="E2209" s="218" t="s">
        <v>28289</v>
      </c>
    </row>
    <row r="2210" spans="1:5" ht="14.25">
      <c r="A2210" s="226">
        <v>14146</v>
      </c>
      <c r="B2210" t="s">
        <v>4165</v>
      </c>
      <c r="C2210" t="s">
        <v>4164</v>
      </c>
      <c r="D2210" t="s">
        <v>2173</v>
      </c>
      <c r="E2210" s="218" t="s">
        <v>26686</v>
      </c>
    </row>
    <row r="2211" spans="1:5" ht="14.25">
      <c r="A2211" s="226">
        <v>38134</v>
      </c>
      <c r="B2211" t="s">
        <v>4166</v>
      </c>
      <c r="C2211" t="s">
        <v>2185</v>
      </c>
      <c r="D2211" t="s">
        <v>2171</v>
      </c>
      <c r="E2211" s="218" t="s">
        <v>28290</v>
      </c>
    </row>
    <row r="2212" spans="1:5" ht="14.25">
      <c r="A2212" s="226">
        <v>38132</v>
      </c>
      <c r="B2212" t="s">
        <v>4167</v>
      </c>
      <c r="C2212" t="s">
        <v>2185</v>
      </c>
      <c r="D2212" t="s">
        <v>2171</v>
      </c>
      <c r="E2212" s="218" t="s">
        <v>28291</v>
      </c>
    </row>
    <row r="2213" spans="1:5" ht="14.25">
      <c r="A2213" s="226">
        <v>38133</v>
      </c>
      <c r="B2213" t="s">
        <v>4168</v>
      </c>
      <c r="C2213" t="s">
        <v>2185</v>
      </c>
      <c r="D2213" t="s">
        <v>2171</v>
      </c>
      <c r="E2213" s="218" t="s">
        <v>28292</v>
      </c>
    </row>
    <row r="2214" spans="1:5" ht="14.25">
      <c r="A2214" s="226">
        <v>938</v>
      </c>
      <c r="B2214" t="s">
        <v>4169</v>
      </c>
      <c r="C2214" t="s">
        <v>2181</v>
      </c>
      <c r="D2214" t="s">
        <v>2171</v>
      </c>
      <c r="E2214" s="218" t="s">
        <v>28293</v>
      </c>
    </row>
    <row r="2215" spans="1:5" ht="14.25">
      <c r="A2215" s="226">
        <v>937</v>
      </c>
      <c r="B2215" t="s">
        <v>4170</v>
      </c>
      <c r="C2215" t="s">
        <v>2181</v>
      </c>
      <c r="D2215" t="s">
        <v>2171</v>
      </c>
      <c r="E2215" s="218" t="s">
        <v>28294</v>
      </c>
    </row>
    <row r="2216" spans="1:5" ht="14.25">
      <c r="A2216" s="226">
        <v>939</v>
      </c>
      <c r="B2216" t="s">
        <v>4171</v>
      </c>
      <c r="C2216" t="s">
        <v>2181</v>
      </c>
      <c r="D2216" t="s">
        <v>2171</v>
      </c>
      <c r="E2216" s="218" t="s">
        <v>27311</v>
      </c>
    </row>
    <row r="2217" spans="1:5" ht="14.25">
      <c r="A2217" s="226">
        <v>944</v>
      </c>
      <c r="B2217" t="s">
        <v>4172</v>
      </c>
      <c r="C2217" t="s">
        <v>2181</v>
      </c>
      <c r="D2217" t="s">
        <v>2171</v>
      </c>
      <c r="E2217" s="218" t="s">
        <v>28295</v>
      </c>
    </row>
    <row r="2218" spans="1:5" ht="14.25">
      <c r="A2218" s="226">
        <v>940</v>
      </c>
      <c r="B2218" t="s">
        <v>4173</v>
      </c>
      <c r="C2218" t="s">
        <v>2181</v>
      </c>
      <c r="D2218" t="s">
        <v>2171</v>
      </c>
      <c r="E2218" s="218" t="s">
        <v>28296</v>
      </c>
    </row>
    <row r="2219" spans="1:5" ht="14.25">
      <c r="A2219" s="226">
        <v>936</v>
      </c>
      <c r="B2219" t="s">
        <v>4174</v>
      </c>
      <c r="C2219" t="s">
        <v>2181</v>
      </c>
      <c r="D2219" t="s">
        <v>2171</v>
      </c>
      <c r="E2219" s="218" t="s">
        <v>27116</v>
      </c>
    </row>
    <row r="2220" spans="1:5" ht="14.25">
      <c r="A2220" s="226">
        <v>935</v>
      </c>
      <c r="B2220" t="s">
        <v>4175</v>
      </c>
      <c r="C2220" t="s">
        <v>2181</v>
      </c>
      <c r="D2220" t="s">
        <v>2171</v>
      </c>
      <c r="E2220" s="218" t="s">
        <v>28297</v>
      </c>
    </row>
    <row r="2221" spans="1:5" ht="14.25">
      <c r="A2221" s="226">
        <v>406</v>
      </c>
      <c r="B2221" t="s">
        <v>4176</v>
      </c>
      <c r="C2221" t="s">
        <v>2170</v>
      </c>
      <c r="D2221" t="s">
        <v>2171</v>
      </c>
      <c r="E2221" s="218" t="s">
        <v>28298</v>
      </c>
    </row>
    <row r="2222" spans="1:5" ht="14.25">
      <c r="A2222" s="226">
        <v>42529</v>
      </c>
      <c r="B2222" t="s">
        <v>4177</v>
      </c>
      <c r="C2222" t="s">
        <v>2181</v>
      </c>
      <c r="D2222" t="s">
        <v>2171</v>
      </c>
      <c r="E2222" s="218" t="s">
        <v>27008</v>
      </c>
    </row>
    <row r="2223" spans="1:5" ht="14.25">
      <c r="A2223" s="226">
        <v>39634</v>
      </c>
      <c r="B2223" t="s">
        <v>4178</v>
      </c>
      <c r="C2223" t="s">
        <v>2181</v>
      </c>
      <c r="D2223" t="s">
        <v>2171</v>
      </c>
      <c r="E2223" s="218" t="s">
        <v>28299</v>
      </c>
    </row>
    <row r="2224" spans="1:5" ht="14.25">
      <c r="A2224" s="226">
        <v>39701</v>
      </c>
      <c r="B2224" t="s">
        <v>4179</v>
      </c>
      <c r="C2224" t="s">
        <v>2170</v>
      </c>
      <c r="D2224" t="s">
        <v>2171</v>
      </c>
      <c r="E2224" s="218" t="s">
        <v>28300</v>
      </c>
    </row>
    <row r="2225" spans="1:5" ht="14.25">
      <c r="A2225" s="226">
        <v>12815</v>
      </c>
      <c r="B2225" t="s">
        <v>4180</v>
      </c>
      <c r="C2225" t="s">
        <v>2170</v>
      </c>
      <c r="D2225" t="s">
        <v>2171</v>
      </c>
      <c r="E2225" s="218" t="s">
        <v>28301</v>
      </c>
    </row>
    <row r="2226" spans="1:5" ht="14.25">
      <c r="A2226" s="226">
        <v>407</v>
      </c>
      <c r="B2226" t="s">
        <v>4181</v>
      </c>
      <c r="C2226" t="s">
        <v>2185</v>
      </c>
      <c r="D2226" t="s">
        <v>2173</v>
      </c>
      <c r="E2226" s="218" t="s">
        <v>28302</v>
      </c>
    </row>
    <row r="2227" spans="1:5" ht="14.25">
      <c r="A2227" s="226">
        <v>39431</v>
      </c>
      <c r="B2227" t="s">
        <v>4182</v>
      </c>
      <c r="C2227" t="s">
        <v>2181</v>
      </c>
      <c r="D2227" t="s">
        <v>2171</v>
      </c>
      <c r="E2227" s="218" t="s">
        <v>28303</v>
      </c>
    </row>
    <row r="2228" spans="1:5" ht="14.25">
      <c r="A2228" s="226">
        <v>39432</v>
      </c>
      <c r="B2228" t="s">
        <v>4183</v>
      </c>
      <c r="C2228" t="s">
        <v>2181</v>
      </c>
      <c r="D2228" t="s">
        <v>2171</v>
      </c>
      <c r="E2228" s="218" t="s">
        <v>28304</v>
      </c>
    </row>
    <row r="2229" spans="1:5" ht="14.25">
      <c r="A2229" s="226">
        <v>20111</v>
      </c>
      <c r="B2229" t="s">
        <v>4184</v>
      </c>
      <c r="C2229" t="s">
        <v>2170</v>
      </c>
      <c r="D2229" t="s">
        <v>2177</v>
      </c>
      <c r="E2229" s="218" t="s">
        <v>28305</v>
      </c>
    </row>
    <row r="2230" spans="1:5" ht="14.25">
      <c r="A2230" s="226">
        <v>21127</v>
      </c>
      <c r="B2230" t="s">
        <v>4185</v>
      </c>
      <c r="C2230" t="s">
        <v>2170</v>
      </c>
      <c r="D2230" t="s">
        <v>2171</v>
      </c>
      <c r="E2230" s="218" t="s">
        <v>28194</v>
      </c>
    </row>
    <row r="2231" spans="1:5" ht="14.25">
      <c r="A2231" s="226">
        <v>404</v>
      </c>
      <c r="B2231" t="s">
        <v>4186</v>
      </c>
      <c r="C2231" t="s">
        <v>2181</v>
      </c>
      <c r="D2231" t="s">
        <v>2171</v>
      </c>
      <c r="E2231" s="218" t="s">
        <v>26695</v>
      </c>
    </row>
    <row r="2232" spans="1:5" ht="14.25">
      <c r="A2232" s="226">
        <v>14151</v>
      </c>
      <c r="B2232" t="s">
        <v>4187</v>
      </c>
      <c r="C2232" t="s">
        <v>2170</v>
      </c>
      <c r="D2232" t="s">
        <v>2173</v>
      </c>
      <c r="E2232" s="218" t="s">
        <v>28306</v>
      </c>
    </row>
    <row r="2233" spans="1:5" ht="14.25">
      <c r="A2233" s="226">
        <v>14153</v>
      </c>
      <c r="B2233" t="s">
        <v>4188</v>
      </c>
      <c r="C2233" t="s">
        <v>2170</v>
      </c>
      <c r="D2233" t="s">
        <v>2173</v>
      </c>
      <c r="E2233" s="218" t="s">
        <v>28307</v>
      </c>
    </row>
    <row r="2234" spans="1:5" ht="14.25">
      <c r="A2234" s="226">
        <v>14152</v>
      </c>
      <c r="B2234" t="s">
        <v>4189</v>
      </c>
      <c r="C2234" t="s">
        <v>2170</v>
      </c>
      <c r="D2234" t="s">
        <v>2173</v>
      </c>
      <c r="E2234" s="218" t="s">
        <v>28308</v>
      </c>
    </row>
    <row r="2235" spans="1:5" ht="14.25">
      <c r="A2235" s="226">
        <v>14154</v>
      </c>
      <c r="B2235" t="s">
        <v>4190</v>
      </c>
      <c r="C2235" t="s">
        <v>2170</v>
      </c>
      <c r="D2235" t="s">
        <v>2173</v>
      </c>
      <c r="E2235" s="218" t="s">
        <v>28309</v>
      </c>
    </row>
    <row r="2236" spans="1:5" ht="14.25">
      <c r="A2236" s="226">
        <v>42015</v>
      </c>
      <c r="B2236" t="s">
        <v>4191</v>
      </c>
      <c r="C2236" t="s">
        <v>2181</v>
      </c>
      <c r="D2236" t="s">
        <v>2171</v>
      </c>
      <c r="E2236" s="218" t="s">
        <v>28310</v>
      </c>
    </row>
    <row r="2237" spans="1:5" ht="14.25">
      <c r="A2237" s="226">
        <v>3146</v>
      </c>
      <c r="B2237" t="s">
        <v>4192</v>
      </c>
      <c r="C2237" t="s">
        <v>2170</v>
      </c>
      <c r="D2237" t="s">
        <v>2177</v>
      </c>
      <c r="E2237" s="218" t="s">
        <v>28311</v>
      </c>
    </row>
    <row r="2238" spans="1:5" ht="14.25">
      <c r="A2238" s="226">
        <v>3143</v>
      </c>
      <c r="B2238" t="s">
        <v>4193</v>
      </c>
      <c r="C2238" t="s">
        <v>2170</v>
      </c>
      <c r="D2238" t="s">
        <v>2171</v>
      </c>
      <c r="E2238" s="218" t="s">
        <v>28312</v>
      </c>
    </row>
    <row r="2239" spans="1:5" ht="14.25">
      <c r="A2239" s="226">
        <v>3148</v>
      </c>
      <c r="B2239" t="s">
        <v>4194</v>
      </c>
      <c r="C2239" t="s">
        <v>2170</v>
      </c>
      <c r="D2239" t="s">
        <v>2171</v>
      </c>
      <c r="E2239" s="218" t="s">
        <v>28313</v>
      </c>
    </row>
    <row r="2240" spans="1:5" ht="14.25">
      <c r="A2240" s="226">
        <v>4310</v>
      </c>
      <c r="B2240" t="s">
        <v>4195</v>
      </c>
      <c r="C2240" t="s">
        <v>2170</v>
      </c>
      <c r="D2240" t="s">
        <v>2171</v>
      </c>
      <c r="E2240" s="218" t="s">
        <v>26865</v>
      </c>
    </row>
    <row r="2241" spans="1:5" ht="14.25">
      <c r="A2241" s="226">
        <v>4311</v>
      </c>
      <c r="B2241" t="s">
        <v>4196</v>
      </c>
      <c r="C2241" t="s">
        <v>2170</v>
      </c>
      <c r="D2241" t="s">
        <v>2171</v>
      </c>
      <c r="E2241" s="218" t="s">
        <v>28314</v>
      </c>
    </row>
    <row r="2242" spans="1:5" ht="14.25">
      <c r="A2242" s="226">
        <v>4312</v>
      </c>
      <c r="B2242" t="s">
        <v>4197</v>
      </c>
      <c r="C2242" t="s">
        <v>2170</v>
      </c>
      <c r="D2242" t="s">
        <v>2171</v>
      </c>
      <c r="E2242" s="218" t="s">
        <v>26372</v>
      </c>
    </row>
    <row r="2243" spans="1:5" ht="14.25">
      <c r="A2243" s="226">
        <v>13261</v>
      </c>
      <c r="B2243" t="s">
        <v>4198</v>
      </c>
      <c r="C2243" t="s">
        <v>2170</v>
      </c>
      <c r="D2243" t="s">
        <v>2171</v>
      </c>
      <c r="E2243" s="218" t="s">
        <v>26692</v>
      </c>
    </row>
    <row r="2244" spans="1:5" ht="14.25">
      <c r="A2244" s="226">
        <v>3255</v>
      </c>
      <c r="B2244" t="s">
        <v>4199</v>
      </c>
      <c r="C2244" t="s">
        <v>2170</v>
      </c>
      <c r="D2244" t="s">
        <v>2171</v>
      </c>
      <c r="E2244" s="218" t="s">
        <v>28315</v>
      </c>
    </row>
    <row r="2245" spans="1:5" ht="14.25">
      <c r="A2245" s="226">
        <v>3254</v>
      </c>
      <c r="B2245" t="s">
        <v>4200</v>
      </c>
      <c r="C2245" t="s">
        <v>2170</v>
      </c>
      <c r="D2245" t="s">
        <v>2171</v>
      </c>
      <c r="E2245" s="218" t="s">
        <v>28316</v>
      </c>
    </row>
    <row r="2246" spans="1:5" ht="14.25">
      <c r="A2246" s="226">
        <v>3259</v>
      </c>
      <c r="B2246" t="s">
        <v>4201</v>
      </c>
      <c r="C2246" t="s">
        <v>2170</v>
      </c>
      <c r="D2246" t="s">
        <v>2171</v>
      </c>
      <c r="E2246" s="218" t="s">
        <v>28317</v>
      </c>
    </row>
    <row r="2247" spans="1:5" ht="14.25">
      <c r="A2247" s="226">
        <v>3258</v>
      </c>
      <c r="B2247" t="s">
        <v>4202</v>
      </c>
      <c r="C2247" t="s">
        <v>2170</v>
      </c>
      <c r="D2247" t="s">
        <v>2171</v>
      </c>
      <c r="E2247" s="218" t="s">
        <v>28318</v>
      </c>
    </row>
    <row r="2248" spans="1:5" ht="14.25">
      <c r="A2248" s="226">
        <v>3251</v>
      </c>
      <c r="B2248" t="s">
        <v>4203</v>
      </c>
      <c r="C2248" t="s">
        <v>2170</v>
      </c>
      <c r="D2248" t="s">
        <v>2171</v>
      </c>
      <c r="E2248" s="218" t="s">
        <v>28319</v>
      </c>
    </row>
    <row r="2249" spans="1:5" ht="14.25">
      <c r="A2249" s="226">
        <v>3256</v>
      </c>
      <c r="B2249" t="s">
        <v>4204</v>
      </c>
      <c r="C2249" t="s">
        <v>2170</v>
      </c>
      <c r="D2249" t="s">
        <v>2171</v>
      </c>
      <c r="E2249" s="218" t="s">
        <v>28320</v>
      </c>
    </row>
    <row r="2250" spans="1:5" ht="14.25">
      <c r="A2250" s="226">
        <v>3261</v>
      </c>
      <c r="B2250" t="s">
        <v>4205</v>
      </c>
      <c r="C2250" t="s">
        <v>2170</v>
      </c>
      <c r="D2250" t="s">
        <v>2171</v>
      </c>
      <c r="E2250" s="218" t="s">
        <v>28321</v>
      </c>
    </row>
    <row r="2251" spans="1:5" ht="14.25">
      <c r="A2251" s="226">
        <v>3260</v>
      </c>
      <c r="B2251" t="s">
        <v>4206</v>
      </c>
      <c r="C2251" t="s">
        <v>2170</v>
      </c>
      <c r="D2251" t="s">
        <v>2171</v>
      </c>
      <c r="E2251" s="218" t="s">
        <v>28322</v>
      </c>
    </row>
    <row r="2252" spans="1:5" ht="14.25">
      <c r="A2252" s="226">
        <v>3272</v>
      </c>
      <c r="B2252" t="s">
        <v>4207</v>
      </c>
      <c r="C2252" t="s">
        <v>2170</v>
      </c>
      <c r="D2252" t="s">
        <v>2171</v>
      </c>
      <c r="E2252" s="218" t="s">
        <v>28323</v>
      </c>
    </row>
    <row r="2253" spans="1:5" ht="14.25">
      <c r="A2253" s="226">
        <v>3265</v>
      </c>
      <c r="B2253" t="s">
        <v>4208</v>
      </c>
      <c r="C2253" t="s">
        <v>2170</v>
      </c>
      <c r="D2253" t="s">
        <v>2171</v>
      </c>
      <c r="E2253" s="218" t="s">
        <v>28324</v>
      </c>
    </row>
    <row r="2254" spans="1:5" ht="14.25">
      <c r="A2254" s="226">
        <v>3262</v>
      </c>
      <c r="B2254" t="s">
        <v>4209</v>
      </c>
      <c r="C2254" t="s">
        <v>2170</v>
      </c>
      <c r="D2254" t="s">
        <v>2171</v>
      </c>
      <c r="E2254" s="218" t="s">
        <v>28325</v>
      </c>
    </row>
    <row r="2255" spans="1:5" ht="14.25">
      <c r="A2255" s="226">
        <v>3264</v>
      </c>
      <c r="B2255" t="s">
        <v>4210</v>
      </c>
      <c r="C2255" t="s">
        <v>2170</v>
      </c>
      <c r="D2255" t="s">
        <v>2171</v>
      </c>
      <c r="E2255" s="218" t="s">
        <v>28326</v>
      </c>
    </row>
    <row r="2256" spans="1:5" ht="14.25">
      <c r="A2256" s="226">
        <v>3267</v>
      </c>
      <c r="B2256" t="s">
        <v>4211</v>
      </c>
      <c r="C2256" t="s">
        <v>2170</v>
      </c>
      <c r="D2256" t="s">
        <v>2171</v>
      </c>
      <c r="E2256" s="218" t="s">
        <v>28327</v>
      </c>
    </row>
    <row r="2257" spans="1:5" ht="14.25">
      <c r="A2257" s="226">
        <v>3266</v>
      </c>
      <c r="B2257" t="s">
        <v>4212</v>
      </c>
      <c r="C2257" t="s">
        <v>2170</v>
      </c>
      <c r="D2257" t="s">
        <v>2171</v>
      </c>
      <c r="E2257" s="218" t="s">
        <v>28328</v>
      </c>
    </row>
    <row r="2258" spans="1:5" ht="14.25">
      <c r="A2258" s="226">
        <v>3263</v>
      </c>
      <c r="B2258" t="s">
        <v>4213</v>
      </c>
      <c r="C2258" t="s">
        <v>2170</v>
      </c>
      <c r="D2258" t="s">
        <v>2171</v>
      </c>
      <c r="E2258" s="218" t="s">
        <v>28329</v>
      </c>
    </row>
    <row r="2259" spans="1:5" ht="14.25">
      <c r="A2259" s="226">
        <v>3268</v>
      </c>
      <c r="B2259" t="s">
        <v>4214</v>
      </c>
      <c r="C2259" t="s">
        <v>2170</v>
      </c>
      <c r="D2259" t="s">
        <v>2171</v>
      </c>
      <c r="E2259" s="218" t="s">
        <v>28330</v>
      </c>
    </row>
    <row r="2260" spans="1:5" ht="14.25">
      <c r="A2260" s="226">
        <v>3271</v>
      </c>
      <c r="B2260" t="s">
        <v>4215</v>
      </c>
      <c r="C2260" t="s">
        <v>2170</v>
      </c>
      <c r="D2260" t="s">
        <v>2171</v>
      </c>
      <c r="E2260" s="218" t="s">
        <v>28331</v>
      </c>
    </row>
    <row r="2261" spans="1:5" ht="14.25">
      <c r="A2261" s="226">
        <v>3270</v>
      </c>
      <c r="B2261" t="s">
        <v>4216</v>
      </c>
      <c r="C2261" t="s">
        <v>2170</v>
      </c>
      <c r="D2261" t="s">
        <v>2171</v>
      </c>
      <c r="E2261" s="218" t="s">
        <v>28332</v>
      </c>
    </row>
    <row r="2262" spans="1:5" ht="14.25">
      <c r="A2262" s="226">
        <v>3275</v>
      </c>
      <c r="B2262" t="s">
        <v>4217</v>
      </c>
      <c r="C2262" t="s">
        <v>2172</v>
      </c>
      <c r="D2262" t="s">
        <v>2171</v>
      </c>
      <c r="E2262" s="218" t="s">
        <v>28333</v>
      </c>
    </row>
    <row r="2263" spans="1:5" ht="14.25">
      <c r="A2263" s="226">
        <v>39512</v>
      </c>
      <c r="B2263" t="s">
        <v>4218</v>
      </c>
      <c r="C2263" t="s">
        <v>2172</v>
      </c>
      <c r="D2263" t="s">
        <v>2171</v>
      </c>
      <c r="E2263" s="218" t="s">
        <v>28334</v>
      </c>
    </row>
    <row r="2264" spans="1:5" ht="14.25">
      <c r="A2264" s="226">
        <v>39511</v>
      </c>
      <c r="B2264" t="s">
        <v>4219</v>
      </c>
      <c r="C2264" t="s">
        <v>2172</v>
      </c>
      <c r="D2264" t="s">
        <v>2171</v>
      </c>
      <c r="E2264" s="218" t="s">
        <v>28335</v>
      </c>
    </row>
    <row r="2265" spans="1:5" ht="14.25">
      <c r="A2265" s="226">
        <v>39513</v>
      </c>
      <c r="B2265" t="s">
        <v>4220</v>
      </c>
      <c r="C2265" t="s">
        <v>2172</v>
      </c>
      <c r="D2265" t="s">
        <v>2171</v>
      </c>
      <c r="E2265" s="218" t="s">
        <v>28336</v>
      </c>
    </row>
    <row r="2266" spans="1:5" ht="14.25">
      <c r="A2266" s="226">
        <v>3286</v>
      </c>
      <c r="B2266" t="s">
        <v>4221</v>
      </c>
      <c r="C2266" t="s">
        <v>2172</v>
      </c>
      <c r="D2266" t="s">
        <v>2173</v>
      </c>
      <c r="E2266" s="218" t="s">
        <v>28337</v>
      </c>
    </row>
    <row r="2267" spans="1:5" ht="14.25">
      <c r="A2267" s="226">
        <v>3287</v>
      </c>
      <c r="B2267" t="s">
        <v>4222</v>
      </c>
      <c r="C2267" t="s">
        <v>2172</v>
      </c>
      <c r="D2267" t="s">
        <v>2173</v>
      </c>
      <c r="E2267" s="218" t="s">
        <v>28338</v>
      </c>
    </row>
    <row r="2268" spans="1:5" ht="14.25">
      <c r="A2268" s="226">
        <v>3283</v>
      </c>
      <c r="B2268" t="s">
        <v>4223</v>
      </c>
      <c r="C2268" t="s">
        <v>2172</v>
      </c>
      <c r="D2268" t="s">
        <v>2173</v>
      </c>
      <c r="E2268" s="218" t="s">
        <v>28339</v>
      </c>
    </row>
    <row r="2269" spans="1:5" ht="14.25">
      <c r="A2269" s="226">
        <v>11587</v>
      </c>
      <c r="B2269" t="s">
        <v>4224</v>
      </c>
      <c r="C2269" t="s">
        <v>2172</v>
      </c>
      <c r="D2269" t="s">
        <v>2171</v>
      </c>
      <c r="E2269" s="218" t="s">
        <v>28340</v>
      </c>
    </row>
    <row r="2270" spans="1:5" ht="14.25">
      <c r="A2270" s="226">
        <v>36225</v>
      </c>
      <c r="B2270" t="s">
        <v>4225</v>
      </c>
      <c r="C2270" t="s">
        <v>2172</v>
      </c>
      <c r="D2270" t="s">
        <v>2171</v>
      </c>
      <c r="E2270" s="218" t="s">
        <v>28341</v>
      </c>
    </row>
    <row r="2271" spans="1:5" ht="14.25">
      <c r="A2271" s="226">
        <v>36230</v>
      </c>
      <c r="B2271" t="s">
        <v>4226</v>
      </c>
      <c r="C2271" t="s">
        <v>2172</v>
      </c>
      <c r="D2271" t="s">
        <v>2177</v>
      </c>
      <c r="E2271" s="218" t="s">
        <v>28342</v>
      </c>
    </row>
    <row r="2272" spans="1:5" ht="14.25">
      <c r="A2272" s="226">
        <v>36238</v>
      </c>
      <c r="B2272" t="s">
        <v>4227</v>
      </c>
      <c r="C2272" t="s">
        <v>2172</v>
      </c>
      <c r="D2272" t="s">
        <v>2171</v>
      </c>
      <c r="E2272" s="218" t="s">
        <v>28343</v>
      </c>
    </row>
    <row r="2273" spans="1:5" ht="14.25">
      <c r="A2273" s="226">
        <v>39363</v>
      </c>
      <c r="B2273" t="s">
        <v>4228</v>
      </c>
      <c r="C2273" t="s">
        <v>2170</v>
      </c>
      <c r="D2273" t="s">
        <v>2171</v>
      </c>
      <c r="E2273" s="218" t="s">
        <v>28344</v>
      </c>
    </row>
    <row r="2274" spans="1:5" ht="14.25">
      <c r="A2274" s="226">
        <v>39361</v>
      </c>
      <c r="B2274" t="s">
        <v>4229</v>
      </c>
      <c r="C2274" t="s">
        <v>2170</v>
      </c>
      <c r="D2274" t="s">
        <v>2171</v>
      </c>
      <c r="E2274" s="218" t="s">
        <v>28345</v>
      </c>
    </row>
    <row r="2275" spans="1:5" ht="14.25">
      <c r="A2275" s="226">
        <v>39362</v>
      </c>
      <c r="B2275" t="s">
        <v>4230</v>
      </c>
      <c r="C2275" t="s">
        <v>2170</v>
      </c>
      <c r="D2275" t="s">
        <v>2171</v>
      </c>
      <c r="E2275" s="218" t="s">
        <v>28346</v>
      </c>
    </row>
    <row r="2276" spans="1:5" ht="14.25">
      <c r="A2276" s="226">
        <v>39364</v>
      </c>
      <c r="B2276" t="s">
        <v>4231</v>
      </c>
      <c r="C2276" t="s">
        <v>2170</v>
      </c>
      <c r="D2276" t="s">
        <v>2171</v>
      </c>
      <c r="E2276" s="218" t="s">
        <v>28347</v>
      </c>
    </row>
    <row r="2277" spans="1:5" ht="14.25">
      <c r="A2277" s="226">
        <v>14576</v>
      </c>
      <c r="B2277" t="s">
        <v>4232</v>
      </c>
      <c r="C2277" t="s">
        <v>2170</v>
      </c>
      <c r="D2277" t="s">
        <v>2173</v>
      </c>
      <c r="E2277" s="218" t="s">
        <v>28348</v>
      </c>
    </row>
    <row r="2278" spans="1:5" ht="14.25">
      <c r="A2278" s="226">
        <v>13877</v>
      </c>
      <c r="B2278" t="s">
        <v>4233</v>
      </c>
      <c r="C2278" t="s">
        <v>2170</v>
      </c>
      <c r="D2278" t="s">
        <v>2173</v>
      </c>
      <c r="E2278" s="218" t="s">
        <v>28349</v>
      </c>
    </row>
    <row r="2279" spans="1:5" ht="14.25">
      <c r="A2279" s="226">
        <v>7307</v>
      </c>
      <c r="B2279" t="s">
        <v>4234</v>
      </c>
      <c r="C2279" t="s">
        <v>2234</v>
      </c>
      <c r="D2279" t="s">
        <v>2171</v>
      </c>
      <c r="E2279" s="218" t="s">
        <v>28350</v>
      </c>
    </row>
    <row r="2280" spans="1:5" ht="14.25">
      <c r="A2280" s="226">
        <v>38122</v>
      </c>
      <c r="B2280" t="s">
        <v>4235</v>
      </c>
      <c r="C2280" t="s">
        <v>2234</v>
      </c>
      <c r="D2280" t="s">
        <v>2171</v>
      </c>
      <c r="E2280" s="218" t="s">
        <v>28351</v>
      </c>
    </row>
    <row r="2281" spans="1:5" ht="14.25">
      <c r="A2281" s="226">
        <v>38633</v>
      </c>
      <c r="B2281" t="s">
        <v>4237</v>
      </c>
      <c r="C2281" t="s">
        <v>2170</v>
      </c>
      <c r="D2281" t="s">
        <v>2171</v>
      </c>
      <c r="E2281" s="218" t="s">
        <v>28352</v>
      </c>
    </row>
    <row r="2282" spans="1:5" ht="14.25">
      <c r="A2282" s="226">
        <v>12344</v>
      </c>
      <c r="B2282" t="s">
        <v>4238</v>
      </c>
      <c r="C2282" t="s">
        <v>2170</v>
      </c>
      <c r="D2282" t="s">
        <v>2171</v>
      </c>
      <c r="E2282" s="218" t="s">
        <v>28353</v>
      </c>
    </row>
    <row r="2283" spans="1:5" ht="14.25">
      <c r="A2283" s="226">
        <v>12343</v>
      </c>
      <c r="B2283" t="s">
        <v>4239</v>
      </c>
      <c r="C2283" t="s">
        <v>2170</v>
      </c>
      <c r="D2283" t="s">
        <v>2171</v>
      </c>
      <c r="E2283" s="218" t="s">
        <v>28274</v>
      </c>
    </row>
    <row r="2284" spans="1:5" ht="14.25">
      <c r="A2284" s="226">
        <v>3295</v>
      </c>
      <c r="B2284" t="s">
        <v>4240</v>
      </c>
      <c r="C2284" t="s">
        <v>2170</v>
      </c>
      <c r="D2284" t="s">
        <v>2171</v>
      </c>
      <c r="E2284" s="218" t="s">
        <v>28354</v>
      </c>
    </row>
    <row r="2285" spans="1:5" ht="14.25">
      <c r="A2285" s="226">
        <v>3302</v>
      </c>
      <c r="B2285" t="s">
        <v>4241</v>
      </c>
      <c r="C2285" t="s">
        <v>2170</v>
      </c>
      <c r="D2285" t="s">
        <v>2171</v>
      </c>
      <c r="E2285" s="218" t="s">
        <v>27489</v>
      </c>
    </row>
    <row r="2286" spans="1:5" ht="14.25">
      <c r="A2286" s="226">
        <v>3297</v>
      </c>
      <c r="B2286" t="s">
        <v>4242</v>
      </c>
      <c r="C2286" t="s">
        <v>2170</v>
      </c>
      <c r="D2286" t="s">
        <v>2171</v>
      </c>
      <c r="E2286" s="218" t="s">
        <v>28355</v>
      </c>
    </row>
    <row r="2287" spans="1:5" ht="14.25">
      <c r="A2287" s="226">
        <v>3294</v>
      </c>
      <c r="B2287" t="s">
        <v>4243</v>
      </c>
      <c r="C2287" t="s">
        <v>2170</v>
      </c>
      <c r="D2287" t="s">
        <v>2171</v>
      </c>
      <c r="E2287" s="218" t="s">
        <v>28356</v>
      </c>
    </row>
    <row r="2288" spans="1:5" ht="14.25">
      <c r="A2288" s="226">
        <v>3292</v>
      </c>
      <c r="B2288" t="s">
        <v>4244</v>
      </c>
      <c r="C2288" t="s">
        <v>2170</v>
      </c>
      <c r="D2288" t="s">
        <v>2177</v>
      </c>
      <c r="E2288" s="218" t="s">
        <v>28357</v>
      </c>
    </row>
    <row r="2289" spans="1:5" ht="14.25">
      <c r="A2289" s="226">
        <v>3298</v>
      </c>
      <c r="B2289" t="s">
        <v>4245</v>
      </c>
      <c r="C2289" t="s">
        <v>2170</v>
      </c>
      <c r="D2289" t="s">
        <v>2171</v>
      </c>
      <c r="E2289" s="218" t="s">
        <v>27968</v>
      </c>
    </row>
    <row r="2290" spans="1:5" ht="14.25">
      <c r="A2290" s="226">
        <v>11596</v>
      </c>
      <c r="B2290" t="s">
        <v>4246</v>
      </c>
      <c r="C2290" t="s">
        <v>2170</v>
      </c>
      <c r="D2290" t="s">
        <v>2173</v>
      </c>
      <c r="E2290" s="218" t="s">
        <v>28358</v>
      </c>
    </row>
    <row r="2291" spans="1:5" ht="14.25">
      <c r="A2291" s="226">
        <v>34802</v>
      </c>
      <c r="B2291" t="s">
        <v>4247</v>
      </c>
      <c r="C2291" t="s">
        <v>2170</v>
      </c>
      <c r="D2291" t="s">
        <v>2173</v>
      </c>
      <c r="E2291" s="218" t="s">
        <v>28359</v>
      </c>
    </row>
    <row r="2292" spans="1:5" ht="14.25">
      <c r="A2292" s="226">
        <v>11588</v>
      </c>
      <c r="B2292" t="s">
        <v>4248</v>
      </c>
      <c r="C2292" t="s">
        <v>2170</v>
      </c>
      <c r="D2292" t="s">
        <v>2173</v>
      </c>
      <c r="E2292" s="218" t="s">
        <v>28360</v>
      </c>
    </row>
    <row r="2293" spans="1:5" ht="14.25">
      <c r="A2293" s="226">
        <v>34383</v>
      </c>
      <c r="B2293" t="s">
        <v>4249</v>
      </c>
      <c r="C2293" t="s">
        <v>2170</v>
      </c>
      <c r="D2293" t="s">
        <v>2173</v>
      </c>
      <c r="E2293" s="218" t="s">
        <v>28361</v>
      </c>
    </row>
    <row r="2294" spans="1:5" ht="14.25">
      <c r="A2294" s="226">
        <v>40451</v>
      </c>
      <c r="B2294" t="s">
        <v>4250</v>
      </c>
      <c r="C2294" t="s">
        <v>2172</v>
      </c>
      <c r="D2294" t="s">
        <v>2173</v>
      </c>
      <c r="E2294" s="218" t="s">
        <v>28362</v>
      </c>
    </row>
    <row r="2295" spans="1:5" ht="14.25">
      <c r="A2295" s="226">
        <v>40453</v>
      </c>
      <c r="B2295" t="s">
        <v>4251</v>
      </c>
      <c r="C2295" t="s">
        <v>2172</v>
      </c>
      <c r="D2295" t="s">
        <v>2173</v>
      </c>
      <c r="E2295" s="218" t="s">
        <v>28363</v>
      </c>
    </row>
    <row r="2296" spans="1:5" ht="14.25">
      <c r="A2296" s="226">
        <v>40452</v>
      </c>
      <c r="B2296" t="s">
        <v>4252</v>
      </c>
      <c r="C2296" t="s">
        <v>2172</v>
      </c>
      <c r="D2296" t="s">
        <v>2173</v>
      </c>
      <c r="E2296" s="218" t="s">
        <v>28364</v>
      </c>
    </row>
    <row r="2297" spans="1:5" ht="14.25">
      <c r="A2297" s="226">
        <v>11594</v>
      </c>
      <c r="B2297" t="s">
        <v>4253</v>
      </c>
      <c r="C2297" t="s">
        <v>2170</v>
      </c>
      <c r="D2297" t="s">
        <v>2173</v>
      </c>
      <c r="E2297" s="218" t="s">
        <v>28365</v>
      </c>
    </row>
    <row r="2298" spans="1:5" ht="14.25">
      <c r="A2298" s="226">
        <v>3311</v>
      </c>
      <c r="B2298" t="s">
        <v>4254</v>
      </c>
      <c r="C2298" t="s">
        <v>2339</v>
      </c>
      <c r="D2298" t="s">
        <v>2173</v>
      </c>
      <c r="E2298" s="218" t="s">
        <v>28365</v>
      </c>
    </row>
    <row r="2299" spans="1:5" ht="14.25">
      <c r="A2299" s="226">
        <v>11599</v>
      </c>
      <c r="B2299" t="s">
        <v>4255</v>
      </c>
      <c r="C2299" t="s">
        <v>2170</v>
      </c>
      <c r="D2299" t="s">
        <v>2173</v>
      </c>
      <c r="E2299" s="218" t="s">
        <v>28366</v>
      </c>
    </row>
    <row r="2300" spans="1:5" ht="14.25">
      <c r="A2300" s="226">
        <v>11593</v>
      </c>
      <c r="B2300" t="s">
        <v>4256</v>
      </c>
      <c r="C2300" t="s">
        <v>2170</v>
      </c>
      <c r="D2300" t="s">
        <v>2173</v>
      </c>
      <c r="E2300" s="218" t="s">
        <v>28367</v>
      </c>
    </row>
    <row r="2301" spans="1:5" ht="14.25">
      <c r="A2301" s="226">
        <v>3314</v>
      </c>
      <c r="B2301" t="s">
        <v>4257</v>
      </c>
      <c r="C2301" t="s">
        <v>2339</v>
      </c>
      <c r="D2301" t="s">
        <v>2173</v>
      </c>
      <c r="E2301" s="218" t="s">
        <v>28368</v>
      </c>
    </row>
    <row r="2302" spans="1:5" ht="14.25">
      <c r="A2302" s="226">
        <v>11597</v>
      </c>
      <c r="B2302" t="s">
        <v>4258</v>
      </c>
      <c r="C2302" t="s">
        <v>2170</v>
      </c>
      <c r="D2302" t="s">
        <v>2173</v>
      </c>
      <c r="E2302" s="218" t="s">
        <v>28369</v>
      </c>
    </row>
    <row r="2303" spans="1:5" ht="14.25">
      <c r="A2303" s="226">
        <v>3309</v>
      </c>
      <c r="B2303" t="s">
        <v>4259</v>
      </c>
      <c r="C2303" t="s">
        <v>2339</v>
      </c>
      <c r="D2303" t="s">
        <v>2173</v>
      </c>
      <c r="E2303" s="218" t="s">
        <v>28358</v>
      </c>
    </row>
    <row r="2304" spans="1:5" ht="14.25">
      <c r="A2304" s="226">
        <v>34612</v>
      </c>
      <c r="B2304" t="s">
        <v>4260</v>
      </c>
      <c r="C2304" t="s">
        <v>2170</v>
      </c>
      <c r="D2304" t="s">
        <v>2173</v>
      </c>
      <c r="E2304" s="218" t="s">
        <v>28370</v>
      </c>
    </row>
    <row r="2305" spans="1:5" ht="14.25">
      <c r="A2305" s="226">
        <v>34635</v>
      </c>
      <c r="B2305" t="s">
        <v>4261</v>
      </c>
      <c r="C2305" t="s">
        <v>2170</v>
      </c>
      <c r="D2305" t="s">
        <v>2173</v>
      </c>
      <c r="E2305" s="218" t="s">
        <v>28371</v>
      </c>
    </row>
    <row r="2306" spans="1:5" ht="14.25">
      <c r="A2306" s="226">
        <v>34633</v>
      </c>
      <c r="B2306" t="s">
        <v>4262</v>
      </c>
      <c r="C2306" t="s">
        <v>2170</v>
      </c>
      <c r="D2306" t="s">
        <v>2173</v>
      </c>
      <c r="E2306" s="218" t="s">
        <v>28372</v>
      </c>
    </row>
    <row r="2307" spans="1:5" ht="14.25">
      <c r="A2307" s="226">
        <v>40440</v>
      </c>
      <c r="B2307" t="s">
        <v>4263</v>
      </c>
      <c r="C2307" t="s">
        <v>2339</v>
      </c>
      <c r="D2307" t="s">
        <v>2173</v>
      </c>
      <c r="E2307" s="218" t="s">
        <v>28373</v>
      </c>
    </row>
    <row r="2308" spans="1:5" ht="14.25">
      <c r="A2308" s="226">
        <v>40441</v>
      </c>
      <c r="B2308" t="s">
        <v>4264</v>
      </c>
      <c r="C2308" t="s">
        <v>2339</v>
      </c>
      <c r="D2308" t="s">
        <v>2173</v>
      </c>
      <c r="E2308" s="218" t="s">
        <v>28374</v>
      </c>
    </row>
    <row r="2309" spans="1:5" ht="14.25">
      <c r="A2309" s="226">
        <v>40449</v>
      </c>
      <c r="B2309" t="s">
        <v>4265</v>
      </c>
      <c r="C2309" t="s">
        <v>2339</v>
      </c>
      <c r="D2309" t="s">
        <v>2173</v>
      </c>
      <c r="E2309" s="218" t="s">
        <v>28375</v>
      </c>
    </row>
    <row r="2310" spans="1:5" ht="14.25">
      <c r="A2310" s="226">
        <v>34800</v>
      </c>
      <c r="B2310" t="s">
        <v>4266</v>
      </c>
      <c r="C2310" t="s">
        <v>2339</v>
      </c>
      <c r="D2310" t="s">
        <v>2173</v>
      </c>
      <c r="E2310" s="218" t="s">
        <v>28376</v>
      </c>
    </row>
    <row r="2311" spans="1:5" ht="14.25">
      <c r="A2311" s="226">
        <v>11592</v>
      </c>
      <c r="B2311" t="s">
        <v>4267</v>
      </c>
      <c r="C2311" t="s">
        <v>2170</v>
      </c>
      <c r="D2311" t="s">
        <v>2173</v>
      </c>
      <c r="E2311" s="218" t="s">
        <v>28368</v>
      </c>
    </row>
    <row r="2312" spans="1:5" ht="14.25">
      <c r="A2312" s="226">
        <v>40438</v>
      </c>
      <c r="B2312" t="s">
        <v>4268</v>
      </c>
      <c r="C2312" t="s">
        <v>2339</v>
      </c>
      <c r="D2312" t="s">
        <v>2173</v>
      </c>
      <c r="E2312" s="218" t="s">
        <v>28377</v>
      </c>
    </row>
    <row r="2313" spans="1:5" ht="14.25">
      <c r="A2313" s="226">
        <v>40436</v>
      </c>
      <c r="B2313" t="s">
        <v>4269</v>
      </c>
      <c r="C2313" t="s">
        <v>2339</v>
      </c>
      <c r="D2313" t="s">
        <v>2173</v>
      </c>
      <c r="E2313" s="218" t="s">
        <v>28378</v>
      </c>
    </row>
    <row r="2314" spans="1:5" ht="14.25">
      <c r="A2314" s="226">
        <v>4315</v>
      </c>
      <c r="B2314" t="s">
        <v>4270</v>
      </c>
      <c r="C2314" t="s">
        <v>2170</v>
      </c>
      <c r="D2314" t="s">
        <v>2171</v>
      </c>
      <c r="E2314" s="218" t="s">
        <v>27024</v>
      </c>
    </row>
    <row r="2315" spans="1:5" ht="14.25">
      <c r="A2315" s="226">
        <v>402</v>
      </c>
      <c r="B2315" t="s">
        <v>4271</v>
      </c>
      <c r="C2315" t="s">
        <v>2170</v>
      </c>
      <c r="D2315" t="s">
        <v>2171</v>
      </c>
      <c r="E2315" s="218" t="s">
        <v>28379</v>
      </c>
    </row>
    <row r="2316" spans="1:5" ht="14.25">
      <c r="A2316" s="226">
        <v>4226</v>
      </c>
      <c r="B2316" t="s">
        <v>4272</v>
      </c>
      <c r="C2316" t="s">
        <v>2185</v>
      </c>
      <c r="D2316" t="s">
        <v>2177</v>
      </c>
      <c r="E2316" s="218" t="s">
        <v>28380</v>
      </c>
    </row>
    <row r="2317" spans="1:5" ht="14.25">
      <c r="A2317" s="226">
        <v>4222</v>
      </c>
      <c r="B2317" t="s">
        <v>15</v>
      </c>
      <c r="C2317" t="s">
        <v>2234</v>
      </c>
      <c r="D2317" t="s">
        <v>2177</v>
      </c>
      <c r="E2317" s="218" t="s">
        <v>26967</v>
      </c>
    </row>
    <row r="2318" spans="1:5" ht="14.25">
      <c r="A2318" s="226">
        <v>34804</v>
      </c>
      <c r="B2318" t="s">
        <v>4273</v>
      </c>
      <c r="C2318" t="s">
        <v>2172</v>
      </c>
      <c r="D2318" t="s">
        <v>2173</v>
      </c>
      <c r="E2318" s="218" t="s">
        <v>28381</v>
      </c>
    </row>
    <row r="2319" spans="1:5" ht="14.25">
      <c r="A2319" s="226">
        <v>4013</v>
      </c>
      <c r="B2319" t="s">
        <v>4274</v>
      </c>
      <c r="C2319" t="s">
        <v>2172</v>
      </c>
      <c r="D2319" t="s">
        <v>2171</v>
      </c>
      <c r="E2319" s="218" t="s">
        <v>26410</v>
      </c>
    </row>
    <row r="2320" spans="1:5" ht="14.25">
      <c r="A2320" s="226">
        <v>4011</v>
      </c>
      <c r="B2320" t="s">
        <v>4275</v>
      </c>
      <c r="C2320" t="s">
        <v>2172</v>
      </c>
      <c r="D2320" t="s">
        <v>2171</v>
      </c>
      <c r="E2320" s="218" t="s">
        <v>28382</v>
      </c>
    </row>
    <row r="2321" spans="1:5" ht="14.25">
      <c r="A2321" s="226">
        <v>4021</v>
      </c>
      <c r="B2321" t="s">
        <v>4276</v>
      </c>
      <c r="C2321" t="s">
        <v>2172</v>
      </c>
      <c r="D2321" t="s">
        <v>2171</v>
      </c>
      <c r="E2321" s="218" t="s">
        <v>28383</v>
      </c>
    </row>
    <row r="2322" spans="1:5" ht="14.25">
      <c r="A2322" s="226">
        <v>4019</v>
      </c>
      <c r="B2322" t="s">
        <v>4277</v>
      </c>
      <c r="C2322" t="s">
        <v>2172</v>
      </c>
      <c r="D2322" t="s">
        <v>2171</v>
      </c>
      <c r="E2322" s="218" t="s">
        <v>27581</v>
      </c>
    </row>
    <row r="2323" spans="1:5" ht="14.25">
      <c r="A2323" s="226">
        <v>4012</v>
      </c>
      <c r="B2323" t="s">
        <v>4278</v>
      </c>
      <c r="C2323" t="s">
        <v>2172</v>
      </c>
      <c r="D2323" t="s">
        <v>2171</v>
      </c>
      <c r="E2323" s="218" t="s">
        <v>28384</v>
      </c>
    </row>
    <row r="2324" spans="1:5" ht="14.25">
      <c r="A2324" s="226">
        <v>4020</v>
      </c>
      <c r="B2324" t="s">
        <v>4279</v>
      </c>
      <c r="C2324" t="s">
        <v>2172</v>
      </c>
      <c r="D2324" t="s">
        <v>2171</v>
      </c>
      <c r="E2324" s="218" t="s">
        <v>28385</v>
      </c>
    </row>
    <row r="2325" spans="1:5" ht="14.25">
      <c r="A2325" s="226">
        <v>4018</v>
      </c>
      <c r="B2325" t="s">
        <v>4280</v>
      </c>
      <c r="C2325" t="s">
        <v>2172</v>
      </c>
      <c r="D2325" t="s">
        <v>2171</v>
      </c>
      <c r="E2325" s="218" t="s">
        <v>28386</v>
      </c>
    </row>
    <row r="2326" spans="1:5" ht="14.25">
      <c r="A2326" s="226">
        <v>36498</v>
      </c>
      <c r="B2326" t="s">
        <v>4281</v>
      </c>
      <c r="C2326" t="s">
        <v>2170</v>
      </c>
      <c r="D2326" t="s">
        <v>2173</v>
      </c>
      <c r="E2326" s="218" t="s">
        <v>28387</v>
      </c>
    </row>
    <row r="2327" spans="1:5" ht="14.25">
      <c r="A2327" s="226">
        <v>12872</v>
      </c>
      <c r="B2327" t="s">
        <v>4282</v>
      </c>
      <c r="C2327" t="s">
        <v>2174</v>
      </c>
      <c r="D2327" t="s">
        <v>2171</v>
      </c>
      <c r="E2327" s="218" t="s">
        <v>28388</v>
      </c>
    </row>
    <row r="2328" spans="1:5" ht="14.25">
      <c r="A2328" s="226">
        <v>41075</v>
      </c>
      <c r="B2328" t="s">
        <v>4283</v>
      </c>
      <c r="C2328" t="s">
        <v>2342</v>
      </c>
      <c r="D2328" t="s">
        <v>2171</v>
      </c>
      <c r="E2328" s="218" t="s">
        <v>28389</v>
      </c>
    </row>
    <row r="2329" spans="1:5" ht="14.25">
      <c r="A2329" s="226">
        <v>3315</v>
      </c>
      <c r="B2329" t="s">
        <v>25099</v>
      </c>
      <c r="C2329" t="s">
        <v>2185</v>
      </c>
      <c r="D2329" t="s">
        <v>2171</v>
      </c>
      <c r="E2329" s="218" t="s">
        <v>28269</v>
      </c>
    </row>
    <row r="2330" spans="1:5" ht="14.25">
      <c r="A2330" s="226">
        <v>36870</v>
      </c>
      <c r="B2330" t="s">
        <v>4284</v>
      </c>
      <c r="C2330" t="s">
        <v>2185</v>
      </c>
      <c r="D2330" t="s">
        <v>2171</v>
      </c>
      <c r="E2330" s="218" t="s">
        <v>27482</v>
      </c>
    </row>
    <row r="2331" spans="1:5" ht="14.25">
      <c r="A2331" s="226">
        <v>5092</v>
      </c>
      <c r="B2331" t="s">
        <v>4285</v>
      </c>
      <c r="C2331" t="s">
        <v>2587</v>
      </c>
      <c r="D2331" t="s">
        <v>2171</v>
      </c>
      <c r="E2331" s="218" t="s">
        <v>26750</v>
      </c>
    </row>
    <row r="2332" spans="1:5" ht="14.25">
      <c r="A2332" s="226">
        <v>11462</v>
      </c>
      <c r="B2332" t="s">
        <v>4286</v>
      </c>
      <c r="C2332" t="s">
        <v>2587</v>
      </c>
      <c r="D2332" t="s">
        <v>2171</v>
      </c>
      <c r="E2332" s="218" t="s">
        <v>28390</v>
      </c>
    </row>
    <row r="2333" spans="1:5" ht="14.25">
      <c r="A2333" s="226">
        <v>36529</v>
      </c>
      <c r="B2333" t="s">
        <v>4287</v>
      </c>
      <c r="C2333" t="s">
        <v>2170</v>
      </c>
      <c r="D2333" t="s">
        <v>2173</v>
      </c>
      <c r="E2333" s="218" t="s">
        <v>28391</v>
      </c>
    </row>
    <row r="2334" spans="1:5" ht="14.25">
      <c r="A2334" s="226">
        <v>3318</v>
      </c>
      <c r="B2334" t="s">
        <v>4288</v>
      </c>
      <c r="C2334" t="s">
        <v>2170</v>
      </c>
      <c r="D2334" t="s">
        <v>2173</v>
      </c>
      <c r="E2334" s="218" t="s">
        <v>28392</v>
      </c>
    </row>
    <row r="2335" spans="1:5" ht="14.25">
      <c r="A2335" s="226">
        <v>3324</v>
      </c>
      <c r="B2335" t="s">
        <v>4289</v>
      </c>
      <c r="C2335" t="s">
        <v>2172</v>
      </c>
      <c r="D2335" t="s">
        <v>2171</v>
      </c>
      <c r="E2335" s="218" t="s">
        <v>28393</v>
      </c>
    </row>
    <row r="2336" spans="1:5" ht="14.25">
      <c r="A2336" s="226">
        <v>3322</v>
      </c>
      <c r="B2336" t="s">
        <v>4290</v>
      </c>
      <c r="C2336" t="s">
        <v>2172</v>
      </c>
      <c r="D2336" t="s">
        <v>2177</v>
      </c>
      <c r="E2336" s="218" t="s">
        <v>26536</v>
      </c>
    </row>
    <row r="2337" spans="1:5" ht="14.25">
      <c r="A2337" s="226">
        <v>5076</v>
      </c>
      <c r="B2337" t="s">
        <v>4291</v>
      </c>
      <c r="C2337" t="s">
        <v>2185</v>
      </c>
      <c r="D2337" t="s">
        <v>2171</v>
      </c>
      <c r="E2337" s="218" t="s">
        <v>26927</v>
      </c>
    </row>
    <row r="2338" spans="1:5" ht="14.25">
      <c r="A2338" s="226">
        <v>5077</v>
      </c>
      <c r="B2338" t="s">
        <v>4292</v>
      </c>
      <c r="C2338" t="s">
        <v>2185</v>
      </c>
      <c r="D2338" t="s">
        <v>2171</v>
      </c>
      <c r="E2338" s="218" t="s">
        <v>28394</v>
      </c>
    </row>
    <row r="2339" spans="1:5" ht="14.25">
      <c r="A2339" s="226">
        <v>11837</v>
      </c>
      <c r="B2339" t="s">
        <v>4293</v>
      </c>
      <c r="C2339" t="s">
        <v>2170</v>
      </c>
      <c r="D2339" t="s">
        <v>2171</v>
      </c>
      <c r="E2339" s="218" t="s">
        <v>28395</v>
      </c>
    </row>
    <row r="2340" spans="1:5" ht="14.25">
      <c r="A2340" s="226">
        <v>38055</v>
      </c>
      <c r="B2340" t="s">
        <v>4294</v>
      </c>
      <c r="C2340" t="s">
        <v>2170</v>
      </c>
      <c r="D2340" t="s">
        <v>2171</v>
      </c>
      <c r="E2340" s="218" t="s">
        <v>27326</v>
      </c>
    </row>
    <row r="2341" spans="1:5" ht="14.25">
      <c r="A2341" s="226">
        <v>415</v>
      </c>
      <c r="B2341" t="s">
        <v>4295</v>
      </c>
      <c r="C2341" t="s">
        <v>2170</v>
      </c>
      <c r="D2341" t="s">
        <v>2171</v>
      </c>
      <c r="E2341" s="218" t="s">
        <v>27357</v>
      </c>
    </row>
    <row r="2342" spans="1:5" ht="14.25">
      <c r="A2342" s="226">
        <v>416</v>
      </c>
      <c r="B2342" t="s">
        <v>4296</v>
      </c>
      <c r="C2342" t="s">
        <v>2170</v>
      </c>
      <c r="D2342" t="s">
        <v>2171</v>
      </c>
      <c r="E2342" s="218" t="s">
        <v>28396</v>
      </c>
    </row>
    <row r="2343" spans="1:5" ht="14.25">
      <c r="A2343" s="226">
        <v>425</v>
      </c>
      <c r="B2343" t="s">
        <v>4297</v>
      </c>
      <c r="C2343" t="s">
        <v>2170</v>
      </c>
      <c r="D2343" t="s">
        <v>2171</v>
      </c>
      <c r="E2343" s="218" t="s">
        <v>28397</v>
      </c>
    </row>
    <row r="2344" spans="1:5" ht="14.25">
      <c r="A2344" s="226">
        <v>426</v>
      </c>
      <c r="B2344" t="s">
        <v>4298</v>
      </c>
      <c r="C2344" t="s">
        <v>2170</v>
      </c>
      <c r="D2344" t="s">
        <v>2171</v>
      </c>
      <c r="E2344" s="218" t="s">
        <v>28398</v>
      </c>
    </row>
    <row r="2345" spans="1:5" ht="14.25">
      <c r="A2345" s="226">
        <v>38056</v>
      </c>
      <c r="B2345" t="s">
        <v>4299</v>
      </c>
      <c r="C2345" t="s">
        <v>2170</v>
      </c>
      <c r="D2345" t="s">
        <v>2171</v>
      </c>
      <c r="E2345" s="218" t="s">
        <v>28399</v>
      </c>
    </row>
    <row r="2346" spans="1:5" ht="14.25">
      <c r="A2346" s="226">
        <v>1564</v>
      </c>
      <c r="B2346" t="s">
        <v>4300</v>
      </c>
      <c r="C2346" t="s">
        <v>2170</v>
      </c>
      <c r="D2346" t="s">
        <v>2171</v>
      </c>
      <c r="E2346" s="218" t="s">
        <v>28400</v>
      </c>
    </row>
    <row r="2347" spans="1:5" ht="14.25">
      <c r="A2347" s="226">
        <v>11032</v>
      </c>
      <c r="B2347" t="s">
        <v>4301</v>
      </c>
      <c r="C2347" t="s">
        <v>2170</v>
      </c>
      <c r="D2347" t="s">
        <v>2171</v>
      </c>
      <c r="E2347" s="218" t="s">
        <v>28384</v>
      </c>
    </row>
    <row r="2348" spans="1:5" ht="14.25">
      <c r="A2348" s="226">
        <v>36786</v>
      </c>
      <c r="B2348" t="s">
        <v>4302</v>
      </c>
      <c r="C2348" t="s">
        <v>4303</v>
      </c>
      <c r="D2348" t="s">
        <v>2173</v>
      </c>
      <c r="E2348" s="218" t="s">
        <v>28401</v>
      </c>
    </row>
    <row r="2349" spans="1:5" ht="14.25">
      <c r="A2349" s="226">
        <v>36785</v>
      </c>
      <c r="B2349" t="s">
        <v>4304</v>
      </c>
      <c r="C2349" t="s">
        <v>4303</v>
      </c>
      <c r="D2349" t="s">
        <v>2173</v>
      </c>
      <c r="E2349" s="218" t="s">
        <v>28402</v>
      </c>
    </row>
    <row r="2350" spans="1:5" ht="14.25">
      <c r="A2350" s="226">
        <v>36782</v>
      </c>
      <c r="B2350" t="s">
        <v>4305</v>
      </c>
      <c r="C2350" t="s">
        <v>4303</v>
      </c>
      <c r="D2350" t="s">
        <v>2173</v>
      </c>
      <c r="E2350" s="218" t="s">
        <v>28403</v>
      </c>
    </row>
    <row r="2351" spans="1:5" ht="14.25">
      <c r="A2351" s="226">
        <v>25930</v>
      </c>
      <c r="B2351" t="s">
        <v>4306</v>
      </c>
      <c r="C2351" t="s">
        <v>4303</v>
      </c>
      <c r="D2351" t="s">
        <v>2173</v>
      </c>
      <c r="E2351" s="218" t="s">
        <v>28404</v>
      </c>
    </row>
    <row r="2352" spans="1:5" ht="14.25">
      <c r="A2352" s="226">
        <v>4824</v>
      </c>
      <c r="B2352" t="s">
        <v>4307</v>
      </c>
      <c r="C2352" t="s">
        <v>2185</v>
      </c>
      <c r="D2352" t="s">
        <v>2171</v>
      </c>
      <c r="E2352" s="218" t="s">
        <v>28405</v>
      </c>
    </row>
    <row r="2353" spans="1:5" ht="14.25">
      <c r="A2353" s="226">
        <v>11795</v>
      </c>
      <c r="B2353" t="s">
        <v>4308</v>
      </c>
      <c r="C2353" t="s">
        <v>2172</v>
      </c>
      <c r="D2353" t="s">
        <v>2171</v>
      </c>
      <c r="E2353" s="218" t="s">
        <v>28406</v>
      </c>
    </row>
    <row r="2354" spans="1:5" ht="14.25">
      <c r="A2354" s="226">
        <v>134</v>
      </c>
      <c r="B2354" t="s">
        <v>4309</v>
      </c>
      <c r="C2354" t="s">
        <v>2185</v>
      </c>
      <c r="D2354" t="s">
        <v>2171</v>
      </c>
      <c r="E2354" s="218" t="s">
        <v>28407</v>
      </c>
    </row>
    <row r="2355" spans="1:5" ht="14.25">
      <c r="A2355" s="226">
        <v>4229</v>
      </c>
      <c r="B2355" t="s">
        <v>4310</v>
      </c>
      <c r="C2355" t="s">
        <v>2185</v>
      </c>
      <c r="D2355" t="s">
        <v>2171</v>
      </c>
      <c r="E2355" s="218" t="s">
        <v>28408</v>
      </c>
    </row>
    <row r="2356" spans="1:5" ht="14.25">
      <c r="A2356" s="226">
        <v>11244</v>
      </c>
      <c r="B2356" t="s">
        <v>4311</v>
      </c>
      <c r="C2356" t="s">
        <v>2170</v>
      </c>
      <c r="D2356" t="s">
        <v>2173</v>
      </c>
      <c r="E2356" s="218" t="s">
        <v>28409</v>
      </c>
    </row>
    <row r="2357" spans="1:5" ht="14.25">
      <c r="A2357" s="226">
        <v>11245</v>
      </c>
      <c r="B2357" t="s">
        <v>4312</v>
      </c>
      <c r="C2357" t="s">
        <v>2170</v>
      </c>
      <c r="D2357" t="s">
        <v>2173</v>
      </c>
      <c r="E2357" s="218" t="s">
        <v>28410</v>
      </c>
    </row>
    <row r="2358" spans="1:5" ht="14.25">
      <c r="A2358" s="226">
        <v>11235</v>
      </c>
      <c r="B2358" t="s">
        <v>4313</v>
      </c>
      <c r="C2358" t="s">
        <v>2170</v>
      </c>
      <c r="D2358" t="s">
        <v>2173</v>
      </c>
      <c r="E2358" s="218" t="s">
        <v>28411</v>
      </c>
    </row>
    <row r="2359" spans="1:5" ht="14.25">
      <c r="A2359" s="226">
        <v>11236</v>
      </c>
      <c r="B2359" t="s">
        <v>4314</v>
      </c>
      <c r="C2359" t="s">
        <v>2170</v>
      </c>
      <c r="D2359" t="s">
        <v>2173</v>
      </c>
      <c r="E2359" s="218" t="s">
        <v>28412</v>
      </c>
    </row>
    <row r="2360" spans="1:5" ht="14.25">
      <c r="A2360" s="226">
        <v>11731</v>
      </c>
      <c r="B2360" t="s">
        <v>4315</v>
      </c>
      <c r="C2360" t="s">
        <v>2170</v>
      </c>
      <c r="D2360" t="s">
        <v>2171</v>
      </c>
      <c r="E2360" s="218" t="s">
        <v>28413</v>
      </c>
    </row>
    <row r="2361" spans="1:5" ht="14.25">
      <c r="A2361" s="226">
        <v>11732</v>
      </c>
      <c r="B2361" t="s">
        <v>4316</v>
      </c>
      <c r="C2361" t="s">
        <v>2170</v>
      </c>
      <c r="D2361" t="s">
        <v>2171</v>
      </c>
      <c r="E2361" s="218" t="s">
        <v>27324</v>
      </c>
    </row>
    <row r="2362" spans="1:5" ht="14.25">
      <c r="A2362" s="226">
        <v>36494</v>
      </c>
      <c r="B2362" t="s">
        <v>4317</v>
      </c>
      <c r="C2362" t="s">
        <v>2170</v>
      </c>
      <c r="D2362" t="s">
        <v>2173</v>
      </c>
      <c r="E2362" s="218" t="s">
        <v>28414</v>
      </c>
    </row>
    <row r="2363" spans="1:5" ht="14.25">
      <c r="A2363" s="226">
        <v>36493</v>
      </c>
      <c r="B2363" t="s">
        <v>4318</v>
      </c>
      <c r="C2363" t="s">
        <v>2170</v>
      </c>
      <c r="D2363" t="s">
        <v>2173</v>
      </c>
      <c r="E2363" s="218" t="s">
        <v>28415</v>
      </c>
    </row>
    <row r="2364" spans="1:5" ht="14.25">
      <c r="A2364" s="226">
        <v>36492</v>
      </c>
      <c r="B2364" t="s">
        <v>4319</v>
      </c>
      <c r="C2364" t="s">
        <v>2170</v>
      </c>
      <c r="D2364" t="s">
        <v>2173</v>
      </c>
      <c r="E2364" s="218" t="s">
        <v>28416</v>
      </c>
    </row>
    <row r="2365" spans="1:5" ht="14.25">
      <c r="A2365" s="226">
        <v>13333</v>
      </c>
      <c r="B2365" t="s">
        <v>4320</v>
      </c>
      <c r="C2365" t="s">
        <v>2170</v>
      </c>
      <c r="D2365" t="s">
        <v>2173</v>
      </c>
      <c r="E2365" s="218" t="s">
        <v>28417</v>
      </c>
    </row>
    <row r="2366" spans="1:5" ht="14.25">
      <c r="A2366" s="226">
        <v>13533</v>
      </c>
      <c r="B2366" t="s">
        <v>4321</v>
      </c>
      <c r="C2366" t="s">
        <v>2170</v>
      </c>
      <c r="D2366" t="s">
        <v>2173</v>
      </c>
      <c r="E2366" s="218" t="s">
        <v>28418</v>
      </c>
    </row>
    <row r="2367" spans="1:5" ht="14.25">
      <c r="A2367" s="226">
        <v>36499</v>
      </c>
      <c r="B2367" t="s">
        <v>4322</v>
      </c>
      <c r="C2367" t="s">
        <v>2170</v>
      </c>
      <c r="D2367" t="s">
        <v>2173</v>
      </c>
      <c r="E2367" s="218" t="s">
        <v>28419</v>
      </c>
    </row>
    <row r="2368" spans="1:5" ht="14.25">
      <c r="A2368" s="226">
        <v>39585</v>
      </c>
      <c r="B2368" t="s">
        <v>4323</v>
      </c>
      <c r="C2368" t="s">
        <v>2170</v>
      </c>
      <c r="D2368" t="s">
        <v>2173</v>
      </c>
      <c r="E2368" s="218" t="s">
        <v>28420</v>
      </c>
    </row>
    <row r="2369" spans="1:5" ht="14.25">
      <c r="A2369" s="226">
        <v>39586</v>
      </c>
      <c r="B2369" t="s">
        <v>4324</v>
      </c>
      <c r="C2369" t="s">
        <v>2170</v>
      </c>
      <c r="D2369" t="s">
        <v>2173</v>
      </c>
      <c r="E2369" s="218" t="s">
        <v>28421</v>
      </c>
    </row>
    <row r="2370" spans="1:5" ht="14.25">
      <c r="A2370" s="226">
        <v>39587</v>
      </c>
      <c r="B2370" t="s">
        <v>4325</v>
      </c>
      <c r="C2370" t="s">
        <v>2170</v>
      </c>
      <c r="D2370" t="s">
        <v>2173</v>
      </c>
      <c r="E2370" s="218" t="s">
        <v>28422</v>
      </c>
    </row>
    <row r="2371" spans="1:5" ht="14.25">
      <c r="A2371" s="226">
        <v>39588</v>
      </c>
      <c r="B2371" t="s">
        <v>4326</v>
      </c>
      <c r="C2371" t="s">
        <v>2170</v>
      </c>
      <c r="D2371" t="s">
        <v>2173</v>
      </c>
      <c r="E2371" s="218" t="s">
        <v>28423</v>
      </c>
    </row>
    <row r="2372" spans="1:5" ht="14.25">
      <c r="A2372" s="226">
        <v>39584</v>
      </c>
      <c r="B2372" t="s">
        <v>4327</v>
      </c>
      <c r="C2372" t="s">
        <v>2170</v>
      </c>
      <c r="D2372" t="s">
        <v>2173</v>
      </c>
      <c r="E2372" s="218" t="s">
        <v>28424</v>
      </c>
    </row>
    <row r="2373" spans="1:5" ht="14.25">
      <c r="A2373" s="226">
        <v>39590</v>
      </c>
      <c r="B2373" t="s">
        <v>4328</v>
      </c>
      <c r="C2373" t="s">
        <v>2170</v>
      </c>
      <c r="D2373" t="s">
        <v>2173</v>
      </c>
      <c r="E2373" s="218" t="s">
        <v>28425</v>
      </c>
    </row>
    <row r="2374" spans="1:5" ht="14.25">
      <c r="A2374" s="226">
        <v>39592</v>
      </c>
      <c r="B2374" t="s">
        <v>4329</v>
      </c>
      <c r="C2374" t="s">
        <v>2170</v>
      </c>
      <c r="D2374" t="s">
        <v>2173</v>
      </c>
      <c r="E2374" s="218" t="s">
        <v>28426</v>
      </c>
    </row>
    <row r="2375" spans="1:5" ht="14.25">
      <c r="A2375" s="226">
        <v>39593</v>
      </c>
      <c r="B2375" t="s">
        <v>4330</v>
      </c>
      <c r="C2375" t="s">
        <v>2170</v>
      </c>
      <c r="D2375" t="s">
        <v>2173</v>
      </c>
      <c r="E2375" s="218" t="s">
        <v>28422</v>
      </c>
    </row>
    <row r="2376" spans="1:5" ht="14.25">
      <c r="A2376" s="226">
        <v>14254</v>
      </c>
      <c r="B2376" t="s">
        <v>4331</v>
      </c>
      <c r="C2376" t="s">
        <v>2170</v>
      </c>
      <c r="D2376" t="s">
        <v>2173</v>
      </c>
      <c r="E2376" s="218" t="s">
        <v>28427</v>
      </c>
    </row>
    <row r="2377" spans="1:5" ht="14.25">
      <c r="A2377" s="226">
        <v>25987</v>
      </c>
      <c r="B2377" t="s">
        <v>4332</v>
      </c>
      <c r="C2377" t="s">
        <v>2170</v>
      </c>
      <c r="D2377" t="s">
        <v>2173</v>
      </c>
      <c r="E2377" s="218" t="s">
        <v>28428</v>
      </c>
    </row>
    <row r="2378" spans="1:5" ht="14.25">
      <c r="A2378" s="226">
        <v>25019</v>
      </c>
      <c r="B2378" t="s">
        <v>4333</v>
      </c>
      <c r="C2378" t="s">
        <v>2170</v>
      </c>
      <c r="D2378" t="s">
        <v>2173</v>
      </c>
      <c r="E2378" s="218" t="s">
        <v>28429</v>
      </c>
    </row>
    <row r="2379" spans="1:5" ht="14.25">
      <c r="A2379" s="226">
        <v>36501</v>
      </c>
      <c r="B2379" t="s">
        <v>4334</v>
      </c>
      <c r="C2379" t="s">
        <v>2170</v>
      </c>
      <c r="D2379" t="s">
        <v>2173</v>
      </c>
      <c r="E2379" s="218" t="s">
        <v>28430</v>
      </c>
    </row>
    <row r="2380" spans="1:5" ht="14.25">
      <c r="A2380" s="226">
        <v>25986</v>
      </c>
      <c r="B2380" t="s">
        <v>4335</v>
      </c>
      <c r="C2380" t="s">
        <v>2170</v>
      </c>
      <c r="D2380" t="s">
        <v>2173</v>
      </c>
      <c r="E2380" s="218" t="s">
        <v>28431</v>
      </c>
    </row>
    <row r="2381" spans="1:5" ht="14.25">
      <c r="A2381" s="226">
        <v>36500</v>
      </c>
      <c r="B2381" t="s">
        <v>4336</v>
      </c>
      <c r="C2381" t="s">
        <v>2170</v>
      </c>
      <c r="D2381" t="s">
        <v>2173</v>
      </c>
      <c r="E2381" s="218" t="s">
        <v>28432</v>
      </c>
    </row>
    <row r="2382" spans="1:5" ht="14.25">
      <c r="A2382" s="226">
        <v>39836</v>
      </c>
      <c r="B2382" t="s">
        <v>4337</v>
      </c>
      <c r="C2382" t="s">
        <v>2609</v>
      </c>
      <c r="D2382" t="s">
        <v>2173</v>
      </c>
      <c r="E2382" s="218" t="s">
        <v>28433</v>
      </c>
    </row>
    <row r="2383" spans="1:5" ht="14.25">
      <c r="A2383" s="226">
        <v>39830</v>
      </c>
      <c r="B2383" t="s">
        <v>4338</v>
      </c>
      <c r="C2383" t="s">
        <v>2609</v>
      </c>
      <c r="D2383" t="s">
        <v>2173</v>
      </c>
      <c r="E2383" s="218" t="s">
        <v>28434</v>
      </c>
    </row>
    <row r="2384" spans="1:5" ht="14.25">
      <c r="A2384" s="226">
        <v>39831</v>
      </c>
      <c r="B2384" t="s">
        <v>4339</v>
      </c>
      <c r="C2384" t="s">
        <v>2609</v>
      </c>
      <c r="D2384" t="s">
        <v>2173</v>
      </c>
      <c r="E2384" s="218" t="s">
        <v>28435</v>
      </c>
    </row>
    <row r="2385" spans="1:5" ht="14.25">
      <c r="A2385" s="226">
        <v>36888</v>
      </c>
      <c r="B2385" t="s">
        <v>4340</v>
      </c>
      <c r="C2385" t="s">
        <v>2181</v>
      </c>
      <c r="D2385" t="s">
        <v>2171</v>
      </c>
      <c r="E2385" s="218" t="s">
        <v>28436</v>
      </c>
    </row>
    <row r="2386" spans="1:5" ht="14.25">
      <c r="A2386" s="226">
        <v>40527</v>
      </c>
      <c r="B2386" t="s">
        <v>4341</v>
      </c>
      <c r="C2386" t="s">
        <v>2170</v>
      </c>
      <c r="D2386" t="s">
        <v>2173</v>
      </c>
      <c r="E2386" s="218" t="s">
        <v>28437</v>
      </c>
    </row>
    <row r="2387" spans="1:5" ht="14.25">
      <c r="A2387" s="226">
        <v>36497</v>
      </c>
      <c r="B2387" t="s">
        <v>4342</v>
      </c>
      <c r="C2387" t="s">
        <v>2170</v>
      </c>
      <c r="D2387" t="s">
        <v>2173</v>
      </c>
      <c r="E2387" s="218" t="s">
        <v>28438</v>
      </c>
    </row>
    <row r="2388" spans="1:5" ht="14.25">
      <c r="A2388" s="226">
        <v>36487</v>
      </c>
      <c r="B2388" t="s">
        <v>4343</v>
      </c>
      <c r="C2388" t="s">
        <v>2170</v>
      </c>
      <c r="D2388" t="s">
        <v>2173</v>
      </c>
      <c r="E2388" s="218" t="s">
        <v>28439</v>
      </c>
    </row>
    <row r="2389" spans="1:5" ht="14.25">
      <c r="A2389" s="226">
        <v>25952</v>
      </c>
      <c r="B2389" t="s">
        <v>4344</v>
      </c>
      <c r="C2389" t="s">
        <v>2170</v>
      </c>
      <c r="D2389" t="s">
        <v>2173</v>
      </c>
      <c r="E2389" s="218" t="s">
        <v>28440</v>
      </c>
    </row>
    <row r="2390" spans="1:5" ht="14.25">
      <c r="A2390" s="226">
        <v>25954</v>
      </c>
      <c r="B2390" t="s">
        <v>4345</v>
      </c>
      <c r="C2390" t="s">
        <v>2170</v>
      </c>
      <c r="D2390" t="s">
        <v>2173</v>
      </c>
      <c r="E2390" s="218" t="s">
        <v>28441</v>
      </c>
    </row>
    <row r="2391" spans="1:5" ht="14.25">
      <c r="A2391" s="226">
        <v>25953</v>
      </c>
      <c r="B2391" t="s">
        <v>4346</v>
      </c>
      <c r="C2391" t="s">
        <v>2170</v>
      </c>
      <c r="D2391" t="s">
        <v>2173</v>
      </c>
      <c r="E2391" s="218" t="s">
        <v>28442</v>
      </c>
    </row>
    <row r="2392" spans="1:5" ht="14.25">
      <c r="A2392" s="226">
        <v>37776</v>
      </c>
      <c r="B2392" t="s">
        <v>4347</v>
      </c>
      <c r="C2392" t="s">
        <v>2170</v>
      </c>
      <c r="D2392" t="s">
        <v>2173</v>
      </c>
      <c r="E2392" s="218" t="s">
        <v>28443</v>
      </c>
    </row>
    <row r="2393" spans="1:5" ht="14.25">
      <c r="A2393" s="226">
        <v>37775</v>
      </c>
      <c r="B2393" t="s">
        <v>4348</v>
      </c>
      <c r="C2393" t="s">
        <v>2170</v>
      </c>
      <c r="D2393" t="s">
        <v>2173</v>
      </c>
      <c r="E2393" s="218" t="s">
        <v>28444</v>
      </c>
    </row>
    <row r="2394" spans="1:5" ht="14.25">
      <c r="A2394" s="226">
        <v>36491</v>
      </c>
      <c r="B2394" t="s">
        <v>4349</v>
      </c>
      <c r="C2394" t="s">
        <v>2170</v>
      </c>
      <c r="D2394" t="s">
        <v>2173</v>
      </c>
      <c r="E2394" s="218" t="s">
        <v>28445</v>
      </c>
    </row>
    <row r="2395" spans="1:5" ht="14.25">
      <c r="A2395" s="226">
        <v>10712</v>
      </c>
      <c r="B2395" t="s">
        <v>4350</v>
      </c>
      <c r="C2395" t="s">
        <v>2170</v>
      </c>
      <c r="D2395" t="s">
        <v>2173</v>
      </c>
      <c r="E2395" s="218" t="s">
        <v>28446</v>
      </c>
    </row>
    <row r="2396" spans="1:5" ht="14.25">
      <c r="A2396" s="226">
        <v>3363</v>
      </c>
      <c r="B2396" t="s">
        <v>4351</v>
      </c>
      <c r="C2396" t="s">
        <v>2170</v>
      </c>
      <c r="D2396" t="s">
        <v>2173</v>
      </c>
      <c r="E2396" s="218" t="s">
        <v>28447</v>
      </c>
    </row>
    <row r="2397" spans="1:5" ht="14.25">
      <c r="A2397" s="226">
        <v>3365</v>
      </c>
      <c r="B2397" t="s">
        <v>4352</v>
      </c>
      <c r="C2397" t="s">
        <v>2170</v>
      </c>
      <c r="D2397" t="s">
        <v>2173</v>
      </c>
      <c r="E2397" s="218" t="s">
        <v>28448</v>
      </c>
    </row>
    <row r="2398" spans="1:5" ht="14.25">
      <c r="A2398" s="226">
        <v>7569</v>
      </c>
      <c r="B2398" t="s">
        <v>4353</v>
      </c>
      <c r="C2398" t="s">
        <v>2170</v>
      </c>
      <c r="D2398" t="s">
        <v>2171</v>
      </c>
      <c r="E2398" s="218" t="s">
        <v>28449</v>
      </c>
    </row>
    <row r="2399" spans="1:5" ht="14.25">
      <c r="A2399" s="226">
        <v>34349</v>
      </c>
      <c r="B2399" t="s">
        <v>4354</v>
      </c>
      <c r="C2399" t="s">
        <v>2170</v>
      </c>
      <c r="D2399" t="s">
        <v>2171</v>
      </c>
      <c r="E2399" s="218" t="s">
        <v>28450</v>
      </c>
    </row>
    <row r="2400" spans="1:5" ht="14.25">
      <c r="A2400" s="226">
        <v>11991</v>
      </c>
      <c r="B2400" t="s">
        <v>4355</v>
      </c>
      <c r="C2400" t="s">
        <v>2170</v>
      </c>
      <c r="D2400" t="s">
        <v>2171</v>
      </c>
      <c r="E2400" s="218" t="s">
        <v>28451</v>
      </c>
    </row>
    <row r="2401" spans="1:5" ht="14.25">
      <c r="A2401" s="226">
        <v>20062</v>
      </c>
      <c r="B2401" t="s">
        <v>4356</v>
      </c>
      <c r="C2401" t="s">
        <v>2170</v>
      </c>
      <c r="D2401" t="s">
        <v>2173</v>
      </c>
      <c r="E2401" s="218" t="s">
        <v>28452</v>
      </c>
    </row>
    <row r="2402" spans="1:5" ht="14.25">
      <c r="A2402" s="226">
        <v>11029</v>
      </c>
      <c r="B2402" t="s">
        <v>4357</v>
      </c>
      <c r="C2402" t="s">
        <v>3486</v>
      </c>
      <c r="D2402" t="s">
        <v>2171</v>
      </c>
      <c r="E2402" s="218" t="s">
        <v>28453</v>
      </c>
    </row>
    <row r="2403" spans="1:5" ht="14.25">
      <c r="A2403" s="226">
        <v>4316</v>
      </c>
      <c r="B2403" t="s">
        <v>4358</v>
      </c>
      <c r="C2403" t="s">
        <v>2170</v>
      </c>
      <c r="D2403" t="s">
        <v>2171</v>
      </c>
      <c r="E2403" s="218" t="s">
        <v>26727</v>
      </c>
    </row>
    <row r="2404" spans="1:5" ht="14.25">
      <c r="A2404" s="226">
        <v>4313</v>
      </c>
      <c r="B2404" t="s">
        <v>4359</v>
      </c>
      <c r="C2404" t="s">
        <v>3486</v>
      </c>
      <c r="D2404" t="s">
        <v>2171</v>
      </c>
      <c r="E2404" s="218" t="s">
        <v>26556</v>
      </c>
    </row>
    <row r="2405" spans="1:5" ht="14.25">
      <c r="A2405" s="226">
        <v>4317</v>
      </c>
      <c r="B2405" t="s">
        <v>4360</v>
      </c>
      <c r="C2405" t="s">
        <v>2170</v>
      </c>
      <c r="D2405" t="s">
        <v>2171</v>
      </c>
      <c r="E2405" s="218" t="s">
        <v>28454</v>
      </c>
    </row>
    <row r="2406" spans="1:5" ht="14.25">
      <c r="A2406" s="226">
        <v>4314</v>
      </c>
      <c r="B2406" t="s">
        <v>4361</v>
      </c>
      <c r="C2406" t="s">
        <v>3486</v>
      </c>
      <c r="D2406" t="s">
        <v>2171</v>
      </c>
      <c r="E2406" s="218" t="s">
        <v>28085</v>
      </c>
    </row>
    <row r="2407" spans="1:5" ht="14.25">
      <c r="A2407" s="226">
        <v>10921</v>
      </c>
      <c r="B2407" t="s">
        <v>4362</v>
      </c>
      <c r="C2407" t="s">
        <v>2170</v>
      </c>
      <c r="D2407" t="s">
        <v>2173</v>
      </c>
      <c r="E2407" s="218" t="s">
        <v>28455</v>
      </c>
    </row>
    <row r="2408" spans="1:5" ht="14.25">
      <c r="A2408" s="226">
        <v>10922</v>
      </c>
      <c r="B2408" t="s">
        <v>4363</v>
      </c>
      <c r="C2408" t="s">
        <v>2170</v>
      </c>
      <c r="D2408" t="s">
        <v>2173</v>
      </c>
      <c r="E2408" s="218" t="s">
        <v>28456</v>
      </c>
    </row>
    <row r="2409" spans="1:5" ht="14.25">
      <c r="A2409" s="226">
        <v>10923</v>
      </c>
      <c r="B2409" t="s">
        <v>4364</v>
      </c>
      <c r="C2409" t="s">
        <v>2170</v>
      </c>
      <c r="D2409" t="s">
        <v>2173</v>
      </c>
      <c r="E2409" s="218" t="s">
        <v>28457</v>
      </c>
    </row>
    <row r="2410" spans="1:5" ht="14.25">
      <c r="A2410" s="226">
        <v>10924</v>
      </c>
      <c r="B2410" t="s">
        <v>4365</v>
      </c>
      <c r="C2410" t="s">
        <v>2170</v>
      </c>
      <c r="D2410" t="s">
        <v>2173</v>
      </c>
      <c r="E2410" s="218" t="s">
        <v>28458</v>
      </c>
    </row>
    <row r="2411" spans="1:5" ht="14.25">
      <c r="A2411" s="226">
        <v>37772</v>
      </c>
      <c r="B2411" t="s">
        <v>4366</v>
      </c>
      <c r="C2411" t="s">
        <v>2170</v>
      </c>
      <c r="D2411" t="s">
        <v>2173</v>
      </c>
      <c r="E2411" s="218" t="s">
        <v>28459</v>
      </c>
    </row>
    <row r="2412" spans="1:5" ht="14.25">
      <c r="A2412" s="226">
        <v>37771</v>
      </c>
      <c r="B2412" t="s">
        <v>4367</v>
      </c>
      <c r="C2412" t="s">
        <v>2170</v>
      </c>
      <c r="D2412" t="s">
        <v>2173</v>
      </c>
      <c r="E2412" s="218" t="s">
        <v>28460</v>
      </c>
    </row>
    <row r="2413" spans="1:5" ht="14.25">
      <c r="A2413" s="226">
        <v>12772</v>
      </c>
      <c r="B2413" t="s">
        <v>26315</v>
      </c>
      <c r="C2413" t="s">
        <v>2170</v>
      </c>
      <c r="D2413" t="s">
        <v>2173</v>
      </c>
      <c r="E2413" s="218" t="s">
        <v>28461</v>
      </c>
    </row>
    <row r="2414" spans="1:5" ht="14.25">
      <c r="A2414" s="226">
        <v>12770</v>
      </c>
      <c r="B2414" t="s">
        <v>26316</v>
      </c>
      <c r="C2414" t="s">
        <v>2170</v>
      </c>
      <c r="D2414" t="s">
        <v>2173</v>
      </c>
      <c r="E2414" s="218" t="s">
        <v>28462</v>
      </c>
    </row>
    <row r="2415" spans="1:5" ht="14.25">
      <c r="A2415" s="226">
        <v>12775</v>
      </c>
      <c r="B2415" t="s">
        <v>26317</v>
      </c>
      <c r="C2415" t="s">
        <v>2170</v>
      </c>
      <c r="D2415" t="s">
        <v>2173</v>
      </c>
      <c r="E2415" s="218" t="s">
        <v>28463</v>
      </c>
    </row>
    <row r="2416" spans="1:5" ht="14.25">
      <c r="A2416" s="226">
        <v>12768</v>
      </c>
      <c r="B2416" t="s">
        <v>26318</v>
      </c>
      <c r="C2416" t="s">
        <v>2170</v>
      </c>
      <c r="D2416" t="s">
        <v>2173</v>
      </c>
      <c r="E2416" s="218" t="s">
        <v>28464</v>
      </c>
    </row>
    <row r="2417" spans="1:5" ht="14.25">
      <c r="A2417" s="226">
        <v>12769</v>
      </c>
      <c r="B2417" t="s">
        <v>26319</v>
      </c>
      <c r="C2417" t="s">
        <v>2170</v>
      </c>
      <c r="D2417" t="s">
        <v>2173</v>
      </c>
      <c r="E2417" s="218" t="s">
        <v>28465</v>
      </c>
    </row>
    <row r="2418" spans="1:5" ht="14.25">
      <c r="A2418" s="226">
        <v>12773</v>
      </c>
      <c r="B2418" t="s">
        <v>26320</v>
      </c>
      <c r="C2418" t="s">
        <v>2170</v>
      </c>
      <c r="D2418" t="s">
        <v>2173</v>
      </c>
      <c r="E2418" s="218" t="s">
        <v>28466</v>
      </c>
    </row>
    <row r="2419" spans="1:5" ht="14.25">
      <c r="A2419" s="226">
        <v>12774</v>
      </c>
      <c r="B2419" t="s">
        <v>26321</v>
      </c>
      <c r="C2419" t="s">
        <v>2170</v>
      </c>
      <c r="D2419" t="s">
        <v>2173</v>
      </c>
      <c r="E2419" s="218" t="s">
        <v>28467</v>
      </c>
    </row>
    <row r="2420" spans="1:5" ht="14.25">
      <c r="A2420" s="226">
        <v>12776</v>
      </c>
      <c r="B2420" t="s">
        <v>26322</v>
      </c>
      <c r="C2420" t="s">
        <v>2170</v>
      </c>
      <c r="D2420" t="s">
        <v>2173</v>
      </c>
      <c r="E2420" s="218" t="s">
        <v>28468</v>
      </c>
    </row>
    <row r="2421" spans="1:5" ht="14.25">
      <c r="A2421" s="226">
        <v>12777</v>
      </c>
      <c r="B2421" t="s">
        <v>26323</v>
      </c>
      <c r="C2421" t="s">
        <v>2170</v>
      </c>
      <c r="D2421" t="s">
        <v>2173</v>
      </c>
      <c r="E2421" s="218" t="s">
        <v>28469</v>
      </c>
    </row>
    <row r="2422" spans="1:5" ht="14.25">
      <c r="A2422" s="226">
        <v>3391</v>
      </c>
      <c r="B2422" t="s">
        <v>4368</v>
      </c>
      <c r="C2422" t="s">
        <v>2170</v>
      </c>
      <c r="D2422" t="s">
        <v>2173</v>
      </c>
      <c r="E2422" s="218" t="s">
        <v>27712</v>
      </c>
    </row>
    <row r="2423" spans="1:5" ht="14.25">
      <c r="A2423" s="226">
        <v>3389</v>
      </c>
      <c r="B2423" t="s">
        <v>4369</v>
      </c>
      <c r="C2423" t="s">
        <v>2170</v>
      </c>
      <c r="D2423" t="s">
        <v>2173</v>
      </c>
      <c r="E2423" s="218" t="s">
        <v>26526</v>
      </c>
    </row>
    <row r="2424" spans="1:5" ht="14.25">
      <c r="A2424" s="226">
        <v>3390</v>
      </c>
      <c r="B2424" t="s">
        <v>4370</v>
      </c>
      <c r="C2424" t="s">
        <v>2170</v>
      </c>
      <c r="D2424" t="s">
        <v>2173</v>
      </c>
      <c r="E2424" s="218" t="s">
        <v>27420</v>
      </c>
    </row>
    <row r="2425" spans="1:5" ht="14.25">
      <c r="A2425" s="226">
        <v>12873</v>
      </c>
      <c r="B2425" t="s">
        <v>4371</v>
      </c>
      <c r="C2425" t="s">
        <v>2174</v>
      </c>
      <c r="D2425" t="s">
        <v>2171</v>
      </c>
      <c r="E2425" s="218" t="s">
        <v>28470</v>
      </c>
    </row>
    <row r="2426" spans="1:5" ht="14.25">
      <c r="A2426" s="226">
        <v>41076</v>
      </c>
      <c r="B2426" t="s">
        <v>4372</v>
      </c>
      <c r="C2426" t="s">
        <v>2342</v>
      </c>
      <c r="D2426" t="s">
        <v>2171</v>
      </c>
      <c r="E2426" s="218" t="s">
        <v>28471</v>
      </c>
    </row>
    <row r="2427" spans="1:5" ht="14.25">
      <c r="A2427" s="226">
        <v>140</v>
      </c>
      <c r="B2427" t="s">
        <v>4373</v>
      </c>
      <c r="C2427" t="s">
        <v>2185</v>
      </c>
      <c r="D2427" t="s">
        <v>2171</v>
      </c>
      <c r="E2427" s="218" t="s">
        <v>28472</v>
      </c>
    </row>
    <row r="2428" spans="1:5" ht="14.25">
      <c r="A2428" s="226">
        <v>151</v>
      </c>
      <c r="B2428" t="s">
        <v>4374</v>
      </c>
      <c r="C2428" t="s">
        <v>2234</v>
      </c>
      <c r="D2428" t="s">
        <v>2171</v>
      </c>
      <c r="E2428" s="218" t="s">
        <v>28473</v>
      </c>
    </row>
    <row r="2429" spans="1:5" ht="14.25">
      <c r="A2429" s="226">
        <v>7340</v>
      </c>
      <c r="B2429" t="s">
        <v>4375</v>
      </c>
      <c r="C2429" t="s">
        <v>2234</v>
      </c>
      <c r="D2429" t="s">
        <v>2171</v>
      </c>
      <c r="E2429" s="218" t="s">
        <v>28474</v>
      </c>
    </row>
    <row r="2430" spans="1:5" ht="14.25">
      <c r="A2430" s="226">
        <v>2701</v>
      </c>
      <c r="B2430" t="s">
        <v>4376</v>
      </c>
      <c r="C2430" t="s">
        <v>2174</v>
      </c>
      <c r="D2430" t="s">
        <v>2171</v>
      </c>
      <c r="E2430" s="218" t="s">
        <v>28254</v>
      </c>
    </row>
    <row r="2431" spans="1:5" ht="14.25">
      <c r="A2431" s="226">
        <v>40929</v>
      </c>
      <c r="B2431" t="s">
        <v>4377</v>
      </c>
      <c r="C2431" t="s">
        <v>2342</v>
      </c>
      <c r="D2431" t="s">
        <v>2171</v>
      </c>
      <c r="E2431" s="218" t="s">
        <v>28475</v>
      </c>
    </row>
    <row r="2432" spans="1:5" ht="14.25">
      <c r="A2432" s="226">
        <v>38114</v>
      </c>
      <c r="B2432" t="s">
        <v>4378</v>
      </c>
      <c r="C2432" t="s">
        <v>2170</v>
      </c>
      <c r="D2432" t="s">
        <v>2171</v>
      </c>
      <c r="E2432" s="218" t="s">
        <v>28476</v>
      </c>
    </row>
    <row r="2433" spans="1:5" ht="14.25">
      <c r="A2433" s="226">
        <v>38064</v>
      </c>
      <c r="B2433" t="s">
        <v>4379</v>
      </c>
      <c r="C2433" t="s">
        <v>2170</v>
      </c>
      <c r="D2433" t="s">
        <v>2171</v>
      </c>
      <c r="E2433" s="218" t="s">
        <v>28477</v>
      </c>
    </row>
    <row r="2434" spans="1:5" ht="14.25">
      <c r="A2434" s="226">
        <v>38115</v>
      </c>
      <c r="B2434" t="s">
        <v>4380</v>
      </c>
      <c r="C2434" t="s">
        <v>2170</v>
      </c>
      <c r="D2434" t="s">
        <v>2171</v>
      </c>
      <c r="E2434" s="218" t="s">
        <v>28478</v>
      </c>
    </row>
    <row r="2435" spans="1:5" ht="14.25">
      <c r="A2435" s="226">
        <v>38065</v>
      </c>
      <c r="B2435" t="s">
        <v>4381</v>
      </c>
      <c r="C2435" t="s">
        <v>2170</v>
      </c>
      <c r="D2435" t="s">
        <v>2171</v>
      </c>
      <c r="E2435" s="218" t="s">
        <v>28479</v>
      </c>
    </row>
    <row r="2436" spans="1:5" ht="14.25">
      <c r="A2436" s="226">
        <v>38078</v>
      </c>
      <c r="B2436" t="s">
        <v>4382</v>
      </c>
      <c r="C2436" t="s">
        <v>2170</v>
      </c>
      <c r="D2436" t="s">
        <v>2171</v>
      </c>
      <c r="E2436" s="218" t="s">
        <v>27411</v>
      </c>
    </row>
    <row r="2437" spans="1:5" ht="14.25">
      <c r="A2437" s="226">
        <v>38113</v>
      </c>
      <c r="B2437" t="s">
        <v>4383</v>
      </c>
      <c r="C2437" t="s">
        <v>2170</v>
      </c>
      <c r="D2437" t="s">
        <v>2171</v>
      </c>
      <c r="E2437" s="218" t="s">
        <v>28480</v>
      </c>
    </row>
    <row r="2438" spans="1:5" ht="14.25">
      <c r="A2438" s="226">
        <v>38063</v>
      </c>
      <c r="B2438" t="s">
        <v>4384</v>
      </c>
      <c r="C2438" t="s">
        <v>2170</v>
      </c>
      <c r="D2438" t="s">
        <v>2171</v>
      </c>
      <c r="E2438" s="218" t="s">
        <v>28481</v>
      </c>
    </row>
    <row r="2439" spans="1:5" ht="14.25">
      <c r="A2439" s="226">
        <v>38080</v>
      </c>
      <c r="B2439" t="s">
        <v>4385</v>
      </c>
      <c r="C2439" t="s">
        <v>2170</v>
      </c>
      <c r="D2439" t="s">
        <v>2171</v>
      </c>
      <c r="E2439" s="218" t="s">
        <v>28482</v>
      </c>
    </row>
    <row r="2440" spans="1:5" ht="14.25">
      <c r="A2440" s="226">
        <v>38069</v>
      </c>
      <c r="B2440" t="s">
        <v>4386</v>
      </c>
      <c r="C2440" t="s">
        <v>2170</v>
      </c>
      <c r="D2440" t="s">
        <v>2171</v>
      </c>
      <c r="E2440" s="218" t="s">
        <v>28483</v>
      </c>
    </row>
    <row r="2441" spans="1:5" ht="14.25">
      <c r="A2441" s="226">
        <v>38077</v>
      </c>
      <c r="B2441" t="s">
        <v>4387</v>
      </c>
      <c r="C2441" t="s">
        <v>2170</v>
      </c>
      <c r="D2441" t="s">
        <v>2171</v>
      </c>
      <c r="E2441" s="218" t="s">
        <v>26504</v>
      </c>
    </row>
    <row r="2442" spans="1:5" ht="14.25">
      <c r="A2442" s="226">
        <v>38073</v>
      </c>
      <c r="B2442" t="s">
        <v>4388</v>
      </c>
      <c r="C2442" t="s">
        <v>2170</v>
      </c>
      <c r="D2442" t="s">
        <v>2171</v>
      </c>
      <c r="E2442" s="218" t="s">
        <v>28484</v>
      </c>
    </row>
    <row r="2443" spans="1:5" ht="14.25">
      <c r="A2443" s="226">
        <v>38112</v>
      </c>
      <c r="B2443" t="s">
        <v>4389</v>
      </c>
      <c r="C2443" t="s">
        <v>2170</v>
      </c>
      <c r="D2443" t="s">
        <v>2171</v>
      </c>
      <c r="E2443" s="218" t="s">
        <v>28485</v>
      </c>
    </row>
    <row r="2444" spans="1:5" ht="14.25">
      <c r="A2444" s="226">
        <v>38062</v>
      </c>
      <c r="B2444" t="s">
        <v>4390</v>
      </c>
      <c r="C2444" t="s">
        <v>2170</v>
      </c>
      <c r="D2444" t="s">
        <v>2171</v>
      </c>
      <c r="E2444" s="218" t="s">
        <v>27906</v>
      </c>
    </row>
    <row r="2445" spans="1:5" ht="14.25">
      <c r="A2445" s="226">
        <v>12128</v>
      </c>
      <c r="B2445" t="s">
        <v>4391</v>
      </c>
      <c r="C2445" t="s">
        <v>2170</v>
      </c>
      <c r="D2445" t="s">
        <v>2171</v>
      </c>
      <c r="E2445" s="218" t="s">
        <v>28486</v>
      </c>
    </row>
    <row r="2446" spans="1:5" ht="14.25">
      <c r="A2446" s="226">
        <v>12129</v>
      </c>
      <c r="B2446" t="s">
        <v>4392</v>
      </c>
      <c r="C2446" t="s">
        <v>2170</v>
      </c>
      <c r="D2446" t="s">
        <v>2171</v>
      </c>
      <c r="E2446" s="218" t="s">
        <v>26421</v>
      </c>
    </row>
    <row r="2447" spans="1:5" ht="14.25">
      <c r="A2447" s="226">
        <v>38081</v>
      </c>
      <c r="B2447" t="s">
        <v>4393</v>
      </c>
      <c r="C2447" t="s">
        <v>2170</v>
      </c>
      <c r="D2447" t="s">
        <v>2171</v>
      </c>
      <c r="E2447" s="218" t="s">
        <v>28487</v>
      </c>
    </row>
    <row r="2448" spans="1:5" ht="14.25">
      <c r="A2448" s="226">
        <v>38070</v>
      </c>
      <c r="B2448" t="s">
        <v>4394</v>
      </c>
      <c r="C2448" t="s">
        <v>2170</v>
      </c>
      <c r="D2448" t="s">
        <v>2171</v>
      </c>
      <c r="E2448" s="218" t="s">
        <v>28488</v>
      </c>
    </row>
    <row r="2449" spans="1:5" ht="14.25">
      <c r="A2449" s="226">
        <v>38074</v>
      </c>
      <c r="B2449" t="s">
        <v>4395</v>
      </c>
      <c r="C2449" t="s">
        <v>2170</v>
      </c>
      <c r="D2449" t="s">
        <v>2171</v>
      </c>
      <c r="E2449" s="218" t="s">
        <v>28489</v>
      </c>
    </row>
    <row r="2450" spans="1:5" ht="14.25">
      <c r="A2450" s="226">
        <v>38079</v>
      </c>
      <c r="B2450" t="s">
        <v>4396</v>
      </c>
      <c r="C2450" t="s">
        <v>2170</v>
      </c>
      <c r="D2450" t="s">
        <v>2171</v>
      </c>
      <c r="E2450" s="218" t="s">
        <v>28490</v>
      </c>
    </row>
    <row r="2451" spans="1:5" ht="14.25">
      <c r="A2451" s="226">
        <v>38072</v>
      </c>
      <c r="B2451" t="s">
        <v>4397</v>
      </c>
      <c r="C2451" t="s">
        <v>2170</v>
      </c>
      <c r="D2451" t="s">
        <v>2171</v>
      </c>
      <c r="E2451" s="218" t="s">
        <v>28491</v>
      </c>
    </row>
    <row r="2452" spans="1:5" ht="14.25">
      <c r="A2452" s="226">
        <v>38068</v>
      </c>
      <c r="B2452" t="s">
        <v>4398</v>
      </c>
      <c r="C2452" t="s">
        <v>2170</v>
      </c>
      <c r="D2452" t="s">
        <v>2171</v>
      </c>
      <c r="E2452" s="218" t="s">
        <v>28492</v>
      </c>
    </row>
    <row r="2453" spans="1:5" ht="14.25">
      <c r="A2453" s="226">
        <v>38071</v>
      </c>
      <c r="B2453" t="s">
        <v>4399</v>
      </c>
      <c r="C2453" t="s">
        <v>2170</v>
      </c>
      <c r="D2453" t="s">
        <v>2171</v>
      </c>
      <c r="E2453" s="218" t="s">
        <v>28493</v>
      </c>
    </row>
    <row r="2454" spans="1:5" ht="14.25">
      <c r="A2454" s="226">
        <v>38412</v>
      </c>
      <c r="B2454" t="s">
        <v>4400</v>
      </c>
      <c r="C2454" t="s">
        <v>2170</v>
      </c>
      <c r="D2454" t="s">
        <v>2177</v>
      </c>
      <c r="E2454" s="218" t="s">
        <v>28494</v>
      </c>
    </row>
    <row r="2455" spans="1:5" ht="14.25">
      <c r="A2455" s="226">
        <v>3405</v>
      </c>
      <c r="B2455" t="s">
        <v>4401</v>
      </c>
      <c r="C2455" t="s">
        <v>2170</v>
      </c>
      <c r="D2455" t="s">
        <v>2171</v>
      </c>
      <c r="E2455" s="218" t="s">
        <v>28495</v>
      </c>
    </row>
    <row r="2456" spans="1:5" ht="14.25">
      <c r="A2456" s="226">
        <v>3394</v>
      </c>
      <c r="B2456" t="s">
        <v>4402</v>
      </c>
      <c r="C2456" t="s">
        <v>2170</v>
      </c>
      <c r="D2456" t="s">
        <v>2171</v>
      </c>
      <c r="E2456" s="218" t="s">
        <v>28496</v>
      </c>
    </row>
    <row r="2457" spans="1:5" ht="14.25">
      <c r="A2457" s="226">
        <v>3393</v>
      </c>
      <c r="B2457" t="s">
        <v>4403</v>
      </c>
      <c r="C2457" t="s">
        <v>2170</v>
      </c>
      <c r="D2457" t="s">
        <v>2171</v>
      </c>
      <c r="E2457" s="218" t="s">
        <v>28497</v>
      </c>
    </row>
    <row r="2458" spans="1:5" ht="14.25">
      <c r="A2458" s="226">
        <v>3406</v>
      </c>
      <c r="B2458" t="s">
        <v>4404</v>
      </c>
      <c r="C2458" t="s">
        <v>2170</v>
      </c>
      <c r="D2458" t="s">
        <v>2177</v>
      </c>
      <c r="E2458" s="218" t="s">
        <v>28498</v>
      </c>
    </row>
    <row r="2459" spans="1:5" ht="14.25">
      <c r="A2459" s="226">
        <v>3395</v>
      </c>
      <c r="B2459" t="s">
        <v>4405</v>
      </c>
      <c r="C2459" t="s">
        <v>2170</v>
      </c>
      <c r="D2459" t="s">
        <v>2171</v>
      </c>
      <c r="E2459" s="218" t="s">
        <v>28499</v>
      </c>
    </row>
    <row r="2460" spans="1:5" ht="14.25">
      <c r="A2460" s="226">
        <v>3398</v>
      </c>
      <c r="B2460" t="s">
        <v>4406</v>
      </c>
      <c r="C2460" t="s">
        <v>2170</v>
      </c>
      <c r="D2460" t="s">
        <v>2171</v>
      </c>
      <c r="E2460" s="218" t="s">
        <v>28500</v>
      </c>
    </row>
    <row r="2461" spans="1:5" ht="14.25">
      <c r="A2461" s="226">
        <v>34377</v>
      </c>
      <c r="B2461" t="s">
        <v>4407</v>
      </c>
      <c r="C2461" t="s">
        <v>2170</v>
      </c>
      <c r="D2461" t="s">
        <v>2171</v>
      </c>
      <c r="E2461" s="218" t="s">
        <v>28501</v>
      </c>
    </row>
    <row r="2462" spans="1:5" ht="14.25">
      <c r="A2462" s="226">
        <v>40662</v>
      </c>
      <c r="B2462" t="s">
        <v>4408</v>
      </c>
      <c r="C2462" t="s">
        <v>2170</v>
      </c>
      <c r="D2462" t="s">
        <v>2173</v>
      </c>
      <c r="E2462" s="218" t="s">
        <v>28502</v>
      </c>
    </row>
    <row r="2463" spans="1:5" ht="14.25">
      <c r="A2463" s="226">
        <v>3437</v>
      </c>
      <c r="B2463" t="s">
        <v>4409</v>
      </c>
      <c r="C2463" t="s">
        <v>2172</v>
      </c>
      <c r="D2463" t="s">
        <v>2173</v>
      </c>
      <c r="E2463" s="218" t="s">
        <v>28503</v>
      </c>
    </row>
    <row r="2464" spans="1:5" ht="14.25">
      <c r="A2464" s="226">
        <v>11190</v>
      </c>
      <c r="B2464" t="s">
        <v>4410</v>
      </c>
      <c r="C2464" t="s">
        <v>2170</v>
      </c>
      <c r="D2464" t="s">
        <v>2173</v>
      </c>
      <c r="E2464" s="218" t="s">
        <v>28504</v>
      </c>
    </row>
    <row r="2465" spans="1:5" ht="14.25">
      <c r="A2465" s="226">
        <v>3428</v>
      </c>
      <c r="B2465" t="s">
        <v>4411</v>
      </c>
      <c r="C2465" t="s">
        <v>2172</v>
      </c>
      <c r="D2465" t="s">
        <v>2173</v>
      </c>
      <c r="E2465" s="218" t="s">
        <v>28505</v>
      </c>
    </row>
    <row r="2466" spans="1:5" ht="14.25">
      <c r="A2466" s="226">
        <v>3429</v>
      </c>
      <c r="B2466" t="s">
        <v>4412</v>
      </c>
      <c r="C2466" t="s">
        <v>2172</v>
      </c>
      <c r="D2466" t="s">
        <v>2173</v>
      </c>
      <c r="E2466" s="218" t="s">
        <v>28506</v>
      </c>
    </row>
    <row r="2467" spans="1:5" ht="14.25">
      <c r="A2467" s="226">
        <v>34370</v>
      </c>
      <c r="B2467" t="s">
        <v>4413</v>
      </c>
      <c r="C2467" t="s">
        <v>2170</v>
      </c>
      <c r="D2467" t="s">
        <v>2171</v>
      </c>
      <c r="E2467" s="218" t="s">
        <v>28507</v>
      </c>
    </row>
    <row r="2468" spans="1:5" ht="14.25">
      <c r="A2468" s="226">
        <v>34372</v>
      </c>
      <c r="B2468" t="s">
        <v>4414</v>
      </c>
      <c r="C2468" t="s">
        <v>2170</v>
      </c>
      <c r="D2468" t="s">
        <v>2171</v>
      </c>
      <c r="E2468" s="218" t="s">
        <v>28508</v>
      </c>
    </row>
    <row r="2469" spans="1:5" ht="14.25">
      <c r="A2469" s="226">
        <v>36896</v>
      </c>
      <c r="B2469" t="s">
        <v>4415</v>
      </c>
      <c r="C2469" t="s">
        <v>2170</v>
      </c>
      <c r="D2469" t="s">
        <v>2177</v>
      </c>
      <c r="E2469" s="218" t="s">
        <v>28509</v>
      </c>
    </row>
    <row r="2470" spans="1:5" ht="14.25">
      <c r="A2470" s="226">
        <v>34367</v>
      </c>
      <c r="B2470" t="s">
        <v>4416</v>
      </c>
      <c r="C2470" t="s">
        <v>2170</v>
      </c>
      <c r="D2470" t="s">
        <v>2171</v>
      </c>
      <c r="E2470" s="218" t="s">
        <v>28510</v>
      </c>
    </row>
    <row r="2471" spans="1:5" ht="14.25">
      <c r="A2471" s="226">
        <v>36897</v>
      </c>
      <c r="B2471" t="s">
        <v>4417</v>
      </c>
      <c r="C2471" t="s">
        <v>2170</v>
      </c>
      <c r="D2471" t="s">
        <v>2171</v>
      </c>
      <c r="E2471" s="218" t="s">
        <v>28511</v>
      </c>
    </row>
    <row r="2472" spans="1:5" ht="14.25">
      <c r="A2472" s="226">
        <v>34369</v>
      </c>
      <c r="B2472" t="s">
        <v>4418</v>
      </c>
      <c r="C2472" t="s">
        <v>2170</v>
      </c>
      <c r="D2472" t="s">
        <v>2171</v>
      </c>
      <c r="E2472" s="218" t="s">
        <v>28512</v>
      </c>
    </row>
    <row r="2473" spans="1:5" ht="14.25">
      <c r="A2473" s="226">
        <v>34364</v>
      </c>
      <c r="B2473" t="s">
        <v>4419</v>
      </c>
      <c r="C2473" t="s">
        <v>2170</v>
      </c>
      <c r="D2473" t="s">
        <v>2171</v>
      </c>
      <c r="E2473" s="218" t="s">
        <v>28513</v>
      </c>
    </row>
    <row r="2474" spans="1:5" ht="14.25">
      <c r="A2474" s="226">
        <v>40659</v>
      </c>
      <c r="B2474" t="s">
        <v>4420</v>
      </c>
      <c r="C2474" t="s">
        <v>2172</v>
      </c>
      <c r="D2474" t="s">
        <v>2173</v>
      </c>
      <c r="E2474" s="218" t="s">
        <v>28514</v>
      </c>
    </row>
    <row r="2475" spans="1:5" ht="14.25">
      <c r="A2475" s="226">
        <v>40660</v>
      </c>
      <c r="B2475" t="s">
        <v>4421</v>
      </c>
      <c r="C2475" t="s">
        <v>2172</v>
      </c>
      <c r="D2475" t="s">
        <v>2173</v>
      </c>
      <c r="E2475" s="218" t="s">
        <v>28515</v>
      </c>
    </row>
    <row r="2476" spans="1:5" ht="14.25">
      <c r="A2476" s="226">
        <v>40661</v>
      </c>
      <c r="B2476" t="s">
        <v>4422</v>
      </c>
      <c r="C2476" t="s">
        <v>2172</v>
      </c>
      <c r="D2476" t="s">
        <v>2173</v>
      </c>
      <c r="E2476" s="218" t="s">
        <v>28516</v>
      </c>
    </row>
    <row r="2477" spans="1:5" ht="14.25">
      <c r="A2477" s="226">
        <v>3421</v>
      </c>
      <c r="B2477" t="s">
        <v>4423</v>
      </c>
      <c r="C2477" t="s">
        <v>2172</v>
      </c>
      <c r="D2477" t="s">
        <v>2173</v>
      </c>
      <c r="E2477" s="218" t="s">
        <v>28517</v>
      </c>
    </row>
    <row r="2478" spans="1:5" ht="14.25">
      <c r="A2478" s="226">
        <v>599</v>
      </c>
      <c r="B2478" t="s">
        <v>4424</v>
      </c>
      <c r="C2478" t="s">
        <v>2172</v>
      </c>
      <c r="D2478" t="s">
        <v>2171</v>
      </c>
      <c r="E2478" s="218" t="s">
        <v>28518</v>
      </c>
    </row>
    <row r="2479" spans="1:5" ht="14.25">
      <c r="A2479" s="226">
        <v>34381</v>
      </c>
      <c r="B2479" t="s">
        <v>4425</v>
      </c>
      <c r="C2479" t="s">
        <v>2170</v>
      </c>
      <c r="D2479" t="s">
        <v>2171</v>
      </c>
      <c r="E2479" s="218" t="s">
        <v>28519</v>
      </c>
    </row>
    <row r="2480" spans="1:5" ht="14.25">
      <c r="A2480" s="226">
        <v>3423</v>
      </c>
      <c r="B2480" t="s">
        <v>4426</v>
      </c>
      <c r="C2480" t="s">
        <v>2172</v>
      </c>
      <c r="D2480" t="s">
        <v>2173</v>
      </c>
      <c r="E2480" s="218" t="s">
        <v>28520</v>
      </c>
    </row>
    <row r="2481" spans="1:5" ht="14.25">
      <c r="A2481" s="226">
        <v>34797</v>
      </c>
      <c r="B2481" t="s">
        <v>4427</v>
      </c>
      <c r="C2481" t="s">
        <v>2170</v>
      </c>
      <c r="D2481" t="s">
        <v>2173</v>
      </c>
      <c r="E2481" s="218" t="s">
        <v>28521</v>
      </c>
    </row>
    <row r="2482" spans="1:5" ht="14.25">
      <c r="A2482" s="226">
        <v>25964</v>
      </c>
      <c r="B2482" t="s">
        <v>4428</v>
      </c>
      <c r="C2482" t="s">
        <v>2174</v>
      </c>
      <c r="D2482" t="s">
        <v>2171</v>
      </c>
      <c r="E2482" s="218" t="s">
        <v>26559</v>
      </c>
    </row>
    <row r="2483" spans="1:5" ht="14.25">
      <c r="A2483" s="226">
        <v>41077</v>
      </c>
      <c r="B2483" t="s">
        <v>4429</v>
      </c>
      <c r="C2483" t="s">
        <v>2342</v>
      </c>
      <c r="D2483" t="s">
        <v>2171</v>
      </c>
      <c r="E2483" s="218" t="s">
        <v>28522</v>
      </c>
    </row>
    <row r="2484" spans="1:5" ht="14.25">
      <c r="A2484" s="226">
        <v>20159</v>
      </c>
      <c r="B2484" t="s">
        <v>25893</v>
      </c>
      <c r="C2484" t="s">
        <v>2170</v>
      </c>
      <c r="D2484" t="s">
        <v>2171</v>
      </c>
      <c r="E2484" s="218" t="s">
        <v>28523</v>
      </c>
    </row>
    <row r="2485" spans="1:5" ht="14.25">
      <c r="A2485" s="226">
        <v>37963</v>
      </c>
      <c r="B2485" t="s">
        <v>4430</v>
      </c>
      <c r="C2485" t="s">
        <v>2170</v>
      </c>
      <c r="D2485" t="s">
        <v>2171</v>
      </c>
      <c r="E2485" s="218" t="s">
        <v>27974</v>
      </c>
    </row>
    <row r="2486" spans="1:5" ht="14.25">
      <c r="A2486" s="226">
        <v>37964</v>
      </c>
      <c r="B2486" t="s">
        <v>4431</v>
      </c>
      <c r="C2486" t="s">
        <v>2170</v>
      </c>
      <c r="D2486" t="s">
        <v>2171</v>
      </c>
      <c r="E2486" s="218" t="s">
        <v>28524</v>
      </c>
    </row>
    <row r="2487" spans="1:5" ht="14.25">
      <c r="A2487" s="226">
        <v>37965</v>
      </c>
      <c r="B2487" t="s">
        <v>4432</v>
      </c>
      <c r="C2487" t="s">
        <v>2170</v>
      </c>
      <c r="D2487" t="s">
        <v>2171</v>
      </c>
      <c r="E2487" s="218" t="s">
        <v>28525</v>
      </c>
    </row>
    <row r="2488" spans="1:5" ht="14.25">
      <c r="A2488" s="226">
        <v>37966</v>
      </c>
      <c r="B2488" t="s">
        <v>4433</v>
      </c>
      <c r="C2488" t="s">
        <v>2170</v>
      </c>
      <c r="D2488" t="s">
        <v>2171</v>
      </c>
      <c r="E2488" s="218" t="s">
        <v>28526</v>
      </c>
    </row>
    <row r="2489" spans="1:5" ht="14.25">
      <c r="A2489" s="226">
        <v>37967</v>
      </c>
      <c r="B2489" t="s">
        <v>4434</v>
      </c>
      <c r="C2489" t="s">
        <v>2170</v>
      </c>
      <c r="D2489" t="s">
        <v>2171</v>
      </c>
      <c r="E2489" s="218" t="s">
        <v>28527</v>
      </c>
    </row>
    <row r="2490" spans="1:5" ht="14.25">
      <c r="A2490" s="226">
        <v>37968</v>
      </c>
      <c r="B2490" t="s">
        <v>4435</v>
      </c>
      <c r="C2490" t="s">
        <v>2170</v>
      </c>
      <c r="D2490" t="s">
        <v>2171</v>
      </c>
      <c r="E2490" s="218" t="s">
        <v>28528</v>
      </c>
    </row>
    <row r="2491" spans="1:5" ht="14.25">
      <c r="A2491" s="226">
        <v>37969</v>
      </c>
      <c r="B2491" t="s">
        <v>4436</v>
      </c>
      <c r="C2491" t="s">
        <v>2170</v>
      </c>
      <c r="D2491" t="s">
        <v>2171</v>
      </c>
      <c r="E2491" s="218" t="s">
        <v>28529</v>
      </c>
    </row>
    <row r="2492" spans="1:5" ht="14.25">
      <c r="A2492" s="226">
        <v>37970</v>
      </c>
      <c r="B2492" t="s">
        <v>4437</v>
      </c>
      <c r="C2492" t="s">
        <v>2170</v>
      </c>
      <c r="D2492" t="s">
        <v>2171</v>
      </c>
      <c r="E2492" s="218" t="s">
        <v>28530</v>
      </c>
    </row>
    <row r="2493" spans="1:5" ht="14.25">
      <c r="A2493" s="226">
        <v>21118</v>
      </c>
      <c r="B2493" t="s">
        <v>4438</v>
      </c>
      <c r="C2493" t="s">
        <v>2170</v>
      </c>
      <c r="D2493" t="s">
        <v>2177</v>
      </c>
      <c r="E2493" s="218" t="s">
        <v>28531</v>
      </c>
    </row>
    <row r="2494" spans="1:5" ht="14.25">
      <c r="A2494" s="226">
        <v>37956</v>
      </c>
      <c r="B2494" t="s">
        <v>4439</v>
      </c>
      <c r="C2494" t="s">
        <v>2170</v>
      </c>
      <c r="D2494" t="s">
        <v>2171</v>
      </c>
      <c r="E2494" s="218" t="s">
        <v>26537</v>
      </c>
    </row>
    <row r="2495" spans="1:5" ht="14.25">
      <c r="A2495" s="226">
        <v>37957</v>
      </c>
      <c r="B2495" t="s">
        <v>4440</v>
      </c>
      <c r="C2495" t="s">
        <v>2170</v>
      </c>
      <c r="D2495" t="s">
        <v>2171</v>
      </c>
      <c r="E2495" s="218" t="s">
        <v>28532</v>
      </c>
    </row>
    <row r="2496" spans="1:5" ht="14.25">
      <c r="A2496" s="226">
        <v>37958</v>
      </c>
      <c r="B2496" t="s">
        <v>4441</v>
      </c>
      <c r="C2496" t="s">
        <v>2170</v>
      </c>
      <c r="D2496" t="s">
        <v>2171</v>
      </c>
      <c r="E2496" s="218" t="s">
        <v>28526</v>
      </c>
    </row>
    <row r="2497" spans="1:5" ht="14.25">
      <c r="A2497" s="226">
        <v>37959</v>
      </c>
      <c r="B2497" t="s">
        <v>4442</v>
      </c>
      <c r="C2497" t="s">
        <v>2170</v>
      </c>
      <c r="D2497" t="s">
        <v>2171</v>
      </c>
      <c r="E2497" s="218" t="s">
        <v>28527</v>
      </c>
    </row>
    <row r="2498" spans="1:5" ht="14.25">
      <c r="A2498" s="226">
        <v>37960</v>
      </c>
      <c r="B2498" t="s">
        <v>4443</v>
      </c>
      <c r="C2498" t="s">
        <v>2170</v>
      </c>
      <c r="D2498" t="s">
        <v>2171</v>
      </c>
      <c r="E2498" s="218" t="s">
        <v>28533</v>
      </c>
    </row>
    <row r="2499" spans="1:5" ht="14.25">
      <c r="A2499" s="226">
        <v>37961</v>
      </c>
      <c r="B2499" t="s">
        <v>4444</v>
      </c>
      <c r="C2499" t="s">
        <v>2170</v>
      </c>
      <c r="D2499" t="s">
        <v>2171</v>
      </c>
      <c r="E2499" s="218" t="s">
        <v>27114</v>
      </c>
    </row>
    <row r="2500" spans="1:5" ht="14.25">
      <c r="A2500" s="226">
        <v>37962</v>
      </c>
      <c r="B2500" t="s">
        <v>4445</v>
      </c>
      <c r="C2500" t="s">
        <v>2170</v>
      </c>
      <c r="D2500" t="s">
        <v>2171</v>
      </c>
      <c r="E2500" s="218" t="s">
        <v>28534</v>
      </c>
    </row>
    <row r="2501" spans="1:5" ht="14.25">
      <c r="A2501" s="226">
        <v>3533</v>
      </c>
      <c r="B2501" t="s">
        <v>4446</v>
      </c>
      <c r="C2501" t="s">
        <v>2170</v>
      </c>
      <c r="D2501" t="s">
        <v>2171</v>
      </c>
      <c r="E2501" s="218" t="s">
        <v>28535</v>
      </c>
    </row>
    <row r="2502" spans="1:5" ht="14.25">
      <c r="A2502" s="226">
        <v>3538</v>
      </c>
      <c r="B2502" t="s">
        <v>4447</v>
      </c>
      <c r="C2502" t="s">
        <v>2170</v>
      </c>
      <c r="D2502" t="s">
        <v>2171</v>
      </c>
      <c r="E2502" s="218" t="s">
        <v>27023</v>
      </c>
    </row>
    <row r="2503" spans="1:5" ht="14.25">
      <c r="A2503" s="226">
        <v>3497</v>
      </c>
      <c r="B2503" t="s">
        <v>4448</v>
      </c>
      <c r="C2503" t="s">
        <v>2170</v>
      </c>
      <c r="D2503" t="s">
        <v>2171</v>
      </c>
      <c r="E2503" s="218" t="s">
        <v>28536</v>
      </c>
    </row>
    <row r="2504" spans="1:5" ht="14.25">
      <c r="A2504" s="226">
        <v>3498</v>
      </c>
      <c r="B2504" t="s">
        <v>4449</v>
      </c>
      <c r="C2504" t="s">
        <v>2170</v>
      </c>
      <c r="D2504" t="s">
        <v>2171</v>
      </c>
      <c r="E2504" s="218" t="s">
        <v>27951</v>
      </c>
    </row>
    <row r="2505" spans="1:5" ht="14.25">
      <c r="A2505" s="226">
        <v>3496</v>
      </c>
      <c r="B2505" t="s">
        <v>4450</v>
      </c>
      <c r="C2505" t="s">
        <v>2170</v>
      </c>
      <c r="D2505" t="s">
        <v>2171</v>
      </c>
      <c r="E2505" s="218" t="s">
        <v>28537</v>
      </c>
    </row>
    <row r="2506" spans="1:5" ht="14.25">
      <c r="A2506" s="226">
        <v>38429</v>
      </c>
      <c r="B2506" t="s">
        <v>4451</v>
      </c>
      <c r="C2506" t="s">
        <v>2170</v>
      </c>
      <c r="D2506" t="s">
        <v>2171</v>
      </c>
      <c r="E2506" s="218" t="s">
        <v>27546</v>
      </c>
    </row>
    <row r="2507" spans="1:5" ht="14.25">
      <c r="A2507" s="226">
        <v>38431</v>
      </c>
      <c r="B2507" t="s">
        <v>4452</v>
      </c>
      <c r="C2507" t="s">
        <v>2170</v>
      </c>
      <c r="D2507" t="s">
        <v>2171</v>
      </c>
      <c r="E2507" s="218" t="s">
        <v>28538</v>
      </c>
    </row>
    <row r="2508" spans="1:5" ht="14.25">
      <c r="A2508" s="226">
        <v>38430</v>
      </c>
      <c r="B2508" t="s">
        <v>4453</v>
      </c>
      <c r="C2508" t="s">
        <v>2170</v>
      </c>
      <c r="D2508" t="s">
        <v>2171</v>
      </c>
      <c r="E2508" s="218" t="s">
        <v>28539</v>
      </c>
    </row>
    <row r="2509" spans="1:5" ht="14.25">
      <c r="A2509" s="226">
        <v>36348</v>
      </c>
      <c r="B2509" t="s">
        <v>4454</v>
      </c>
      <c r="C2509" t="s">
        <v>2170</v>
      </c>
      <c r="D2509" t="s">
        <v>2173</v>
      </c>
      <c r="E2509" s="218" t="s">
        <v>28087</v>
      </c>
    </row>
    <row r="2510" spans="1:5" ht="14.25">
      <c r="A2510" s="226">
        <v>36349</v>
      </c>
      <c r="B2510" t="s">
        <v>4455</v>
      </c>
      <c r="C2510" t="s">
        <v>2170</v>
      </c>
      <c r="D2510" t="s">
        <v>2173</v>
      </c>
      <c r="E2510" s="218" t="s">
        <v>28540</v>
      </c>
    </row>
    <row r="2511" spans="1:5" ht="14.25">
      <c r="A2511" s="226">
        <v>38433</v>
      </c>
      <c r="B2511" t="s">
        <v>4456</v>
      </c>
      <c r="C2511" t="s">
        <v>2170</v>
      </c>
      <c r="D2511" t="s">
        <v>2173</v>
      </c>
      <c r="E2511" s="218" t="s">
        <v>27950</v>
      </c>
    </row>
    <row r="2512" spans="1:5" ht="14.25">
      <c r="A2512" s="226">
        <v>38440</v>
      </c>
      <c r="B2512" t="s">
        <v>4457</v>
      </c>
      <c r="C2512" t="s">
        <v>2170</v>
      </c>
      <c r="D2512" t="s">
        <v>2173</v>
      </c>
      <c r="E2512" s="218" t="s">
        <v>27206</v>
      </c>
    </row>
    <row r="2513" spans="1:5" ht="14.25">
      <c r="A2513" s="226">
        <v>36359</v>
      </c>
      <c r="B2513" t="s">
        <v>4458</v>
      </c>
      <c r="C2513" t="s">
        <v>2170</v>
      </c>
      <c r="D2513" t="s">
        <v>2173</v>
      </c>
      <c r="E2513" s="218" t="s">
        <v>28541</v>
      </c>
    </row>
    <row r="2514" spans="1:5" ht="14.25">
      <c r="A2514" s="226">
        <v>36360</v>
      </c>
      <c r="B2514" t="s">
        <v>4459</v>
      </c>
      <c r="C2514" t="s">
        <v>2170</v>
      </c>
      <c r="D2514" t="s">
        <v>2173</v>
      </c>
      <c r="E2514" s="218" t="s">
        <v>28113</v>
      </c>
    </row>
    <row r="2515" spans="1:5" ht="14.25">
      <c r="A2515" s="226">
        <v>38434</v>
      </c>
      <c r="B2515" t="s">
        <v>4460</v>
      </c>
      <c r="C2515" t="s">
        <v>2170</v>
      </c>
      <c r="D2515" t="s">
        <v>2173</v>
      </c>
      <c r="E2515" s="218" t="s">
        <v>28196</v>
      </c>
    </row>
    <row r="2516" spans="1:5" ht="14.25">
      <c r="A2516" s="226">
        <v>38435</v>
      </c>
      <c r="B2516" t="s">
        <v>4461</v>
      </c>
      <c r="C2516" t="s">
        <v>2170</v>
      </c>
      <c r="D2516" t="s">
        <v>2173</v>
      </c>
      <c r="E2516" s="218" t="s">
        <v>26572</v>
      </c>
    </row>
    <row r="2517" spans="1:5" ht="14.25">
      <c r="A2517" s="226">
        <v>38436</v>
      </c>
      <c r="B2517" t="s">
        <v>4462</v>
      </c>
      <c r="C2517" t="s">
        <v>2170</v>
      </c>
      <c r="D2517" t="s">
        <v>2173</v>
      </c>
      <c r="E2517" s="218" t="s">
        <v>28542</v>
      </c>
    </row>
    <row r="2518" spans="1:5" ht="14.25">
      <c r="A2518" s="226">
        <v>38437</v>
      </c>
      <c r="B2518" t="s">
        <v>4463</v>
      </c>
      <c r="C2518" t="s">
        <v>2170</v>
      </c>
      <c r="D2518" t="s">
        <v>2173</v>
      </c>
      <c r="E2518" s="218" t="s">
        <v>27444</v>
      </c>
    </row>
    <row r="2519" spans="1:5" ht="14.25">
      <c r="A2519" s="226">
        <v>38438</v>
      </c>
      <c r="B2519" t="s">
        <v>4464</v>
      </c>
      <c r="C2519" t="s">
        <v>2170</v>
      </c>
      <c r="D2519" t="s">
        <v>2173</v>
      </c>
      <c r="E2519" s="218" t="s">
        <v>28543</v>
      </c>
    </row>
    <row r="2520" spans="1:5" ht="14.25">
      <c r="A2520" s="226">
        <v>38439</v>
      </c>
      <c r="B2520" t="s">
        <v>4465</v>
      </c>
      <c r="C2520" t="s">
        <v>2170</v>
      </c>
      <c r="D2520" t="s">
        <v>2173</v>
      </c>
      <c r="E2520" s="218" t="s">
        <v>28544</v>
      </c>
    </row>
    <row r="2521" spans="1:5" ht="14.25">
      <c r="A2521" s="226">
        <v>10836</v>
      </c>
      <c r="B2521" t="s">
        <v>4466</v>
      </c>
      <c r="C2521" t="s">
        <v>2170</v>
      </c>
      <c r="D2521" t="s">
        <v>2171</v>
      </c>
      <c r="E2521" s="218" t="s">
        <v>28545</v>
      </c>
    </row>
    <row r="2522" spans="1:5" ht="14.25">
      <c r="A2522" s="226">
        <v>20128</v>
      </c>
      <c r="B2522" t="s">
        <v>4467</v>
      </c>
      <c r="C2522" t="s">
        <v>2170</v>
      </c>
      <c r="D2522" t="s">
        <v>2171</v>
      </c>
      <c r="E2522" s="218" t="s">
        <v>28546</v>
      </c>
    </row>
    <row r="2523" spans="1:5" ht="14.25">
      <c r="A2523" s="226">
        <v>20131</v>
      </c>
      <c r="B2523" t="s">
        <v>4468</v>
      </c>
      <c r="C2523" t="s">
        <v>2170</v>
      </c>
      <c r="D2523" t="s">
        <v>2171</v>
      </c>
      <c r="E2523" s="218" t="s">
        <v>28547</v>
      </c>
    </row>
    <row r="2524" spans="1:5" ht="14.25">
      <c r="A2524" s="226">
        <v>3521</v>
      </c>
      <c r="B2524" t="s">
        <v>4469</v>
      </c>
      <c r="C2524" t="s">
        <v>2170</v>
      </c>
      <c r="D2524" t="s">
        <v>2171</v>
      </c>
      <c r="E2524" s="218" t="s">
        <v>28548</v>
      </c>
    </row>
    <row r="2525" spans="1:5" ht="14.25">
      <c r="A2525" s="226">
        <v>3531</v>
      </c>
      <c r="B2525" t="s">
        <v>4470</v>
      </c>
      <c r="C2525" t="s">
        <v>2170</v>
      </c>
      <c r="D2525" t="s">
        <v>2171</v>
      </c>
      <c r="E2525" s="218" t="s">
        <v>26698</v>
      </c>
    </row>
    <row r="2526" spans="1:5" ht="14.25">
      <c r="A2526" s="226">
        <v>3522</v>
      </c>
      <c r="B2526" t="s">
        <v>4471</v>
      </c>
      <c r="C2526" t="s">
        <v>2170</v>
      </c>
      <c r="D2526" t="s">
        <v>2171</v>
      </c>
      <c r="E2526" s="218" t="s">
        <v>28549</v>
      </c>
    </row>
    <row r="2527" spans="1:5" ht="14.25">
      <c r="A2527" s="226">
        <v>3527</v>
      </c>
      <c r="B2527" t="s">
        <v>4472</v>
      </c>
      <c r="C2527" t="s">
        <v>2170</v>
      </c>
      <c r="D2527" t="s">
        <v>2171</v>
      </c>
      <c r="E2527" s="218" t="s">
        <v>28550</v>
      </c>
    </row>
    <row r="2528" spans="1:5" ht="14.25">
      <c r="A2528" s="226">
        <v>10835</v>
      </c>
      <c r="B2528" t="s">
        <v>4473</v>
      </c>
      <c r="C2528" t="s">
        <v>2170</v>
      </c>
      <c r="D2528" t="s">
        <v>2171</v>
      </c>
      <c r="E2528" s="218" t="s">
        <v>28196</v>
      </c>
    </row>
    <row r="2529" spans="1:5" ht="14.25">
      <c r="A2529" s="226">
        <v>3475</v>
      </c>
      <c r="B2529" t="s">
        <v>4474</v>
      </c>
      <c r="C2529" t="s">
        <v>2170</v>
      </c>
      <c r="D2529" t="s">
        <v>2171</v>
      </c>
      <c r="E2529" s="218" t="s">
        <v>28551</v>
      </c>
    </row>
    <row r="2530" spans="1:5" ht="14.25">
      <c r="A2530" s="226">
        <v>3485</v>
      </c>
      <c r="B2530" t="s">
        <v>4475</v>
      </c>
      <c r="C2530" t="s">
        <v>2170</v>
      </c>
      <c r="D2530" t="s">
        <v>2171</v>
      </c>
      <c r="E2530" s="218" t="s">
        <v>28552</v>
      </c>
    </row>
    <row r="2531" spans="1:5" ht="14.25">
      <c r="A2531" s="226">
        <v>3534</v>
      </c>
      <c r="B2531" t="s">
        <v>4476</v>
      </c>
      <c r="C2531" t="s">
        <v>2170</v>
      </c>
      <c r="D2531" t="s">
        <v>2171</v>
      </c>
      <c r="E2531" s="218" t="s">
        <v>28553</v>
      </c>
    </row>
    <row r="2532" spans="1:5" ht="14.25">
      <c r="A2532" s="226">
        <v>3543</v>
      </c>
      <c r="B2532" t="s">
        <v>4477</v>
      </c>
      <c r="C2532" t="s">
        <v>2170</v>
      </c>
      <c r="D2532" t="s">
        <v>2171</v>
      </c>
      <c r="E2532" s="218" t="s">
        <v>26966</v>
      </c>
    </row>
    <row r="2533" spans="1:5" ht="14.25">
      <c r="A2533" s="226">
        <v>3482</v>
      </c>
      <c r="B2533" t="s">
        <v>4478</v>
      </c>
      <c r="C2533" t="s">
        <v>2170</v>
      </c>
      <c r="D2533" t="s">
        <v>2171</v>
      </c>
      <c r="E2533" s="218" t="s">
        <v>28554</v>
      </c>
    </row>
    <row r="2534" spans="1:5" ht="14.25">
      <c r="A2534" s="226">
        <v>3505</v>
      </c>
      <c r="B2534" t="s">
        <v>4479</v>
      </c>
      <c r="C2534" t="s">
        <v>2170</v>
      </c>
      <c r="D2534" t="s">
        <v>2171</v>
      </c>
      <c r="E2534" s="218" t="s">
        <v>26403</v>
      </c>
    </row>
    <row r="2535" spans="1:5" ht="14.25">
      <c r="A2535" s="226">
        <v>3516</v>
      </c>
      <c r="B2535" t="s">
        <v>4480</v>
      </c>
      <c r="C2535" t="s">
        <v>2170</v>
      </c>
      <c r="D2535" t="s">
        <v>2171</v>
      </c>
      <c r="E2535" s="218" t="s">
        <v>28555</v>
      </c>
    </row>
    <row r="2536" spans="1:5" ht="14.25">
      <c r="A2536" s="226">
        <v>3517</v>
      </c>
      <c r="B2536" t="s">
        <v>4481</v>
      </c>
      <c r="C2536" t="s">
        <v>2170</v>
      </c>
      <c r="D2536" t="s">
        <v>2171</v>
      </c>
      <c r="E2536" s="218" t="s">
        <v>28556</v>
      </c>
    </row>
    <row r="2537" spans="1:5" ht="14.25">
      <c r="A2537" s="226">
        <v>3515</v>
      </c>
      <c r="B2537" t="s">
        <v>4482</v>
      </c>
      <c r="C2537" t="s">
        <v>2170</v>
      </c>
      <c r="D2537" t="s">
        <v>2171</v>
      </c>
      <c r="E2537" s="218" t="s">
        <v>28557</v>
      </c>
    </row>
    <row r="2538" spans="1:5" ht="14.25">
      <c r="A2538" s="226">
        <v>20147</v>
      </c>
      <c r="B2538" t="s">
        <v>4483</v>
      </c>
      <c r="C2538" t="s">
        <v>2170</v>
      </c>
      <c r="D2538" t="s">
        <v>2171</v>
      </c>
      <c r="E2538" s="218" t="s">
        <v>28558</v>
      </c>
    </row>
    <row r="2539" spans="1:5" ht="14.25">
      <c r="A2539" s="226">
        <v>3524</v>
      </c>
      <c r="B2539" t="s">
        <v>4484</v>
      </c>
      <c r="C2539" t="s">
        <v>2170</v>
      </c>
      <c r="D2539" t="s">
        <v>2171</v>
      </c>
      <c r="E2539" s="218" t="s">
        <v>28559</v>
      </c>
    </row>
    <row r="2540" spans="1:5" ht="14.25">
      <c r="A2540" s="226">
        <v>3532</v>
      </c>
      <c r="B2540" t="s">
        <v>4485</v>
      </c>
      <c r="C2540" t="s">
        <v>2170</v>
      </c>
      <c r="D2540" t="s">
        <v>2171</v>
      </c>
      <c r="E2540" s="218" t="s">
        <v>28560</v>
      </c>
    </row>
    <row r="2541" spans="1:5" ht="14.25">
      <c r="A2541" s="226">
        <v>3528</v>
      </c>
      <c r="B2541" t="s">
        <v>4486</v>
      </c>
      <c r="C2541" t="s">
        <v>2170</v>
      </c>
      <c r="D2541" t="s">
        <v>2171</v>
      </c>
      <c r="E2541" s="218" t="s">
        <v>28067</v>
      </c>
    </row>
    <row r="2542" spans="1:5" ht="14.25">
      <c r="A2542" s="226">
        <v>37952</v>
      </c>
      <c r="B2542" t="s">
        <v>4487</v>
      </c>
      <c r="C2542" t="s">
        <v>2170</v>
      </c>
      <c r="D2542" t="s">
        <v>2171</v>
      </c>
      <c r="E2542" s="218" t="s">
        <v>28561</v>
      </c>
    </row>
    <row r="2543" spans="1:5" ht="14.25">
      <c r="A2543" s="226">
        <v>37951</v>
      </c>
      <c r="B2543" t="s">
        <v>4488</v>
      </c>
      <c r="C2543" t="s">
        <v>2170</v>
      </c>
      <c r="D2543" t="s">
        <v>2171</v>
      </c>
      <c r="E2543" s="218" t="s">
        <v>28562</v>
      </c>
    </row>
    <row r="2544" spans="1:5" ht="14.25">
      <c r="A2544" s="226">
        <v>3518</v>
      </c>
      <c r="B2544" t="s">
        <v>4489</v>
      </c>
      <c r="C2544" t="s">
        <v>2170</v>
      </c>
      <c r="D2544" t="s">
        <v>2171</v>
      </c>
      <c r="E2544" s="218" t="s">
        <v>28563</v>
      </c>
    </row>
    <row r="2545" spans="1:5" ht="14.25">
      <c r="A2545" s="226">
        <v>3519</v>
      </c>
      <c r="B2545" t="s">
        <v>4490</v>
      </c>
      <c r="C2545" t="s">
        <v>2170</v>
      </c>
      <c r="D2545" t="s">
        <v>2171</v>
      </c>
      <c r="E2545" s="218" t="s">
        <v>28564</v>
      </c>
    </row>
    <row r="2546" spans="1:5" ht="14.25">
      <c r="A2546" s="226">
        <v>3520</v>
      </c>
      <c r="B2546" t="s">
        <v>4491</v>
      </c>
      <c r="C2546" t="s">
        <v>2170</v>
      </c>
      <c r="D2546" t="s">
        <v>2171</v>
      </c>
      <c r="E2546" s="218" t="s">
        <v>27546</v>
      </c>
    </row>
    <row r="2547" spans="1:5" ht="14.25">
      <c r="A2547" s="226">
        <v>37950</v>
      </c>
      <c r="B2547" t="s">
        <v>4492</v>
      </c>
      <c r="C2547" t="s">
        <v>2170</v>
      </c>
      <c r="D2547" t="s">
        <v>2171</v>
      </c>
      <c r="E2547" s="218" t="s">
        <v>28547</v>
      </c>
    </row>
    <row r="2548" spans="1:5" ht="14.25">
      <c r="A2548" s="226">
        <v>37949</v>
      </c>
      <c r="B2548" t="s">
        <v>4493</v>
      </c>
      <c r="C2548" t="s">
        <v>2170</v>
      </c>
      <c r="D2548" t="s">
        <v>2171</v>
      </c>
      <c r="E2548" s="218" t="s">
        <v>28565</v>
      </c>
    </row>
    <row r="2549" spans="1:5" ht="14.25">
      <c r="A2549" s="226">
        <v>3526</v>
      </c>
      <c r="B2549" t="s">
        <v>4494</v>
      </c>
      <c r="C2549" t="s">
        <v>2170</v>
      </c>
      <c r="D2549" t="s">
        <v>2171</v>
      </c>
      <c r="E2549" s="218" t="s">
        <v>26865</v>
      </c>
    </row>
    <row r="2550" spans="1:5" ht="14.25">
      <c r="A2550" s="226">
        <v>3509</v>
      </c>
      <c r="B2550" t="s">
        <v>4495</v>
      </c>
      <c r="C2550" t="s">
        <v>2170</v>
      </c>
      <c r="D2550" t="s">
        <v>2171</v>
      </c>
      <c r="E2550" s="218" t="s">
        <v>28566</v>
      </c>
    </row>
    <row r="2551" spans="1:5" ht="14.25">
      <c r="A2551" s="226">
        <v>3530</v>
      </c>
      <c r="B2551" t="s">
        <v>4496</v>
      </c>
      <c r="C2551" t="s">
        <v>2170</v>
      </c>
      <c r="D2551" t="s">
        <v>2171</v>
      </c>
      <c r="E2551" s="218" t="s">
        <v>28567</v>
      </c>
    </row>
    <row r="2552" spans="1:5" ht="14.25">
      <c r="A2552" s="226">
        <v>3542</v>
      </c>
      <c r="B2552" t="s">
        <v>4497</v>
      </c>
      <c r="C2552" t="s">
        <v>2170</v>
      </c>
      <c r="D2552" t="s">
        <v>2171</v>
      </c>
      <c r="E2552" s="218" t="s">
        <v>26725</v>
      </c>
    </row>
    <row r="2553" spans="1:5" ht="14.25">
      <c r="A2553" s="226">
        <v>3529</v>
      </c>
      <c r="B2553" t="s">
        <v>4498</v>
      </c>
      <c r="C2553" t="s">
        <v>2170</v>
      </c>
      <c r="D2553" t="s">
        <v>2171</v>
      </c>
      <c r="E2553" s="218" t="s">
        <v>28568</v>
      </c>
    </row>
    <row r="2554" spans="1:5" ht="14.25">
      <c r="A2554" s="226">
        <v>3536</v>
      </c>
      <c r="B2554" t="s">
        <v>4499</v>
      </c>
      <c r="C2554" t="s">
        <v>2170</v>
      </c>
      <c r="D2554" t="s">
        <v>2171</v>
      </c>
      <c r="E2554" s="218" t="s">
        <v>26844</v>
      </c>
    </row>
    <row r="2555" spans="1:5" ht="14.25">
      <c r="A2555" s="226">
        <v>3535</v>
      </c>
      <c r="B2555" t="s">
        <v>4500</v>
      </c>
      <c r="C2555" t="s">
        <v>2170</v>
      </c>
      <c r="D2555" t="s">
        <v>2171</v>
      </c>
      <c r="E2555" s="218" t="s">
        <v>28569</v>
      </c>
    </row>
    <row r="2556" spans="1:5" ht="14.25">
      <c r="A2556" s="226">
        <v>3540</v>
      </c>
      <c r="B2556" t="s">
        <v>4501</v>
      </c>
      <c r="C2556" t="s">
        <v>2170</v>
      </c>
      <c r="D2556" t="s">
        <v>2171</v>
      </c>
      <c r="E2556" s="218" t="s">
        <v>28570</v>
      </c>
    </row>
    <row r="2557" spans="1:5" ht="14.25">
      <c r="A2557" s="226">
        <v>3539</v>
      </c>
      <c r="B2557" t="s">
        <v>4502</v>
      </c>
      <c r="C2557" t="s">
        <v>2170</v>
      </c>
      <c r="D2557" t="s">
        <v>2171</v>
      </c>
      <c r="E2557" s="218" t="s">
        <v>28571</v>
      </c>
    </row>
    <row r="2558" spans="1:5" ht="14.25">
      <c r="A2558" s="226">
        <v>3513</v>
      </c>
      <c r="B2558" t="s">
        <v>4503</v>
      </c>
      <c r="C2558" t="s">
        <v>2170</v>
      </c>
      <c r="D2558" t="s">
        <v>2171</v>
      </c>
      <c r="E2558" s="218" t="s">
        <v>28572</v>
      </c>
    </row>
    <row r="2559" spans="1:5" ht="14.25">
      <c r="A2559" s="226">
        <v>3492</v>
      </c>
      <c r="B2559" t="s">
        <v>4504</v>
      </c>
      <c r="C2559" t="s">
        <v>2170</v>
      </c>
      <c r="D2559" t="s">
        <v>2171</v>
      </c>
      <c r="E2559" s="218" t="s">
        <v>28573</v>
      </c>
    </row>
    <row r="2560" spans="1:5" ht="14.25">
      <c r="A2560" s="226">
        <v>3491</v>
      </c>
      <c r="B2560" t="s">
        <v>4505</v>
      </c>
      <c r="C2560" t="s">
        <v>2170</v>
      </c>
      <c r="D2560" t="s">
        <v>2171</v>
      </c>
      <c r="E2560" s="218" t="s">
        <v>28574</v>
      </c>
    </row>
    <row r="2561" spans="1:5" ht="14.25">
      <c r="A2561" s="226">
        <v>3493</v>
      </c>
      <c r="B2561" t="s">
        <v>4506</v>
      </c>
      <c r="C2561" t="s">
        <v>2170</v>
      </c>
      <c r="D2561" t="s">
        <v>2171</v>
      </c>
      <c r="E2561" s="218" t="s">
        <v>28575</v>
      </c>
    </row>
    <row r="2562" spans="1:5" ht="14.25">
      <c r="A2562" s="226">
        <v>12628</v>
      </c>
      <c r="B2562" t="s">
        <v>4507</v>
      </c>
      <c r="C2562" t="s">
        <v>2170</v>
      </c>
      <c r="D2562" t="s">
        <v>2173</v>
      </c>
      <c r="E2562" s="218" t="s">
        <v>28576</v>
      </c>
    </row>
    <row r="2563" spans="1:5" ht="14.25">
      <c r="A2563" s="226">
        <v>12629</v>
      </c>
      <c r="B2563" t="s">
        <v>4508</v>
      </c>
      <c r="C2563" t="s">
        <v>2170</v>
      </c>
      <c r="D2563" t="s">
        <v>2173</v>
      </c>
      <c r="E2563" s="218" t="s">
        <v>28577</v>
      </c>
    </row>
    <row r="2564" spans="1:5" ht="14.25">
      <c r="A2564" s="226">
        <v>3481</v>
      </c>
      <c r="B2564" t="s">
        <v>4509</v>
      </c>
      <c r="C2564" t="s">
        <v>2170</v>
      </c>
      <c r="D2564" t="s">
        <v>2171</v>
      </c>
      <c r="E2564" s="218" t="s">
        <v>27711</v>
      </c>
    </row>
    <row r="2565" spans="1:5" ht="14.25">
      <c r="A2565" s="226">
        <v>3510</v>
      </c>
      <c r="B2565" t="s">
        <v>4510</v>
      </c>
      <c r="C2565" t="s">
        <v>2170</v>
      </c>
      <c r="D2565" t="s">
        <v>2171</v>
      </c>
      <c r="E2565" s="218" t="s">
        <v>28578</v>
      </c>
    </row>
    <row r="2566" spans="1:5" ht="14.25">
      <c r="A2566" s="226">
        <v>3508</v>
      </c>
      <c r="B2566" t="s">
        <v>4511</v>
      </c>
      <c r="C2566" t="s">
        <v>2170</v>
      </c>
      <c r="D2566" t="s">
        <v>2171</v>
      </c>
      <c r="E2566" s="218" t="s">
        <v>28579</v>
      </c>
    </row>
    <row r="2567" spans="1:5" ht="14.25">
      <c r="A2567" s="226">
        <v>38939</v>
      </c>
      <c r="B2567" t="s">
        <v>4512</v>
      </c>
      <c r="C2567" t="s">
        <v>2170</v>
      </c>
      <c r="D2567" t="s">
        <v>2173</v>
      </c>
      <c r="E2567" s="218" t="s">
        <v>28580</v>
      </c>
    </row>
    <row r="2568" spans="1:5" ht="14.25">
      <c r="A2568" s="226">
        <v>38940</v>
      </c>
      <c r="B2568" t="s">
        <v>4513</v>
      </c>
      <c r="C2568" t="s">
        <v>2170</v>
      </c>
      <c r="D2568" t="s">
        <v>2173</v>
      </c>
      <c r="E2568" s="218" t="s">
        <v>28581</v>
      </c>
    </row>
    <row r="2569" spans="1:5" ht="14.25">
      <c r="A2569" s="226">
        <v>38941</v>
      </c>
      <c r="B2569" t="s">
        <v>4514</v>
      </c>
      <c r="C2569" t="s">
        <v>2170</v>
      </c>
      <c r="D2569" t="s">
        <v>2173</v>
      </c>
      <c r="E2569" s="218" t="s">
        <v>28582</v>
      </c>
    </row>
    <row r="2570" spans="1:5" ht="14.25">
      <c r="A2570" s="226">
        <v>38942</v>
      </c>
      <c r="B2570" t="s">
        <v>4515</v>
      </c>
      <c r="C2570" t="s">
        <v>2170</v>
      </c>
      <c r="D2570" t="s">
        <v>2173</v>
      </c>
      <c r="E2570" s="218" t="s">
        <v>28583</v>
      </c>
    </row>
    <row r="2571" spans="1:5" ht="14.25">
      <c r="A2571" s="226">
        <v>38987</v>
      </c>
      <c r="B2571" t="s">
        <v>4516</v>
      </c>
      <c r="C2571" t="s">
        <v>2170</v>
      </c>
      <c r="D2571" t="s">
        <v>2173</v>
      </c>
      <c r="E2571" s="218" t="s">
        <v>28584</v>
      </c>
    </row>
    <row r="2572" spans="1:5" ht="14.25">
      <c r="A2572" s="226">
        <v>38988</v>
      </c>
      <c r="B2572" t="s">
        <v>4517</v>
      </c>
      <c r="C2572" t="s">
        <v>2170</v>
      </c>
      <c r="D2572" t="s">
        <v>2173</v>
      </c>
      <c r="E2572" s="218" t="s">
        <v>28585</v>
      </c>
    </row>
    <row r="2573" spans="1:5" ht="14.25">
      <c r="A2573" s="226">
        <v>38989</v>
      </c>
      <c r="B2573" t="s">
        <v>4518</v>
      </c>
      <c r="C2573" t="s">
        <v>2170</v>
      </c>
      <c r="D2573" t="s">
        <v>2173</v>
      </c>
      <c r="E2573" s="218" t="s">
        <v>27514</v>
      </c>
    </row>
    <row r="2574" spans="1:5" ht="14.25">
      <c r="A2574" s="226">
        <v>38990</v>
      </c>
      <c r="B2574" t="s">
        <v>4519</v>
      </c>
      <c r="C2574" t="s">
        <v>2170</v>
      </c>
      <c r="D2574" t="s">
        <v>2173</v>
      </c>
      <c r="E2574" s="218" t="s">
        <v>28586</v>
      </c>
    </row>
    <row r="2575" spans="1:5" ht="14.25">
      <c r="A2575" s="226">
        <v>38991</v>
      </c>
      <c r="B2575" t="s">
        <v>4520</v>
      </c>
      <c r="C2575" t="s">
        <v>2170</v>
      </c>
      <c r="D2575" t="s">
        <v>2173</v>
      </c>
      <c r="E2575" s="218" t="s">
        <v>28587</v>
      </c>
    </row>
    <row r="2576" spans="1:5" ht="14.25">
      <c r="A2576" s="226">
        <v>38913</v>
      </c>
      <c r="B2576" t="s">
        <v>4521</v>
      </c>
      <c r="C2576" t="s">
        <v>2170</v>
      </c>
      <c r="D2576" t="s">
        <v>2173</v>
      </c>
      <c r="E2576" s="218" t="s">
        <v>27637</v>
      </c>
    </row>
    <row r="2577" spans="1:5" ht="14.25">
      <c r="A2577" s="226">
        <v>38914</v>
      </c>
      <c r="B2577" t="s">
        <v>4522</v>
      </c>
      <c r="C2577" t="s">
        <v>2170</v>
      </c>
      <c r="D2577" t="s">
        <v>2173</v>
      </c>
      <c r="E2577" s="218" t="s">
        <v>28588</v>
      </c>
    </row>
    <row r="2578" spans="1:5" ht="14.25">
      <c r="A2578" s="226">
        <v>38915</v>
      </c>
      <c r="B2578" t="s">
        <v>4523</v>
      </c>
      <c r="C2578" t="s">
        <v>2170</v>
      </c>
      <c r="D2578" t="s">
        <v>2173</v>
      </c>
      <c r="E2578" s="218" t="s">
        <v>28589</v>
      </c>
    </row>
    <row r="2579" spans="1:5" ht="14.25">
      <c r="A2579" s="226">
        <v>38916</v>
      </c>
      <c r="B2579" t="s">
        <v>4524</v>
      </c>
      <c r="C2579" t="s">
        <v>2170</v>
      </c>
      <c r="D2579" t="s">
        <v>2173</v>
      </c>
      <c r="E2579" s="218" t="s">
        <v>27736</v>
      </c>
    </row>
    <row r="2580" spans="1:5" ht="14.25">
      <c r="A2580" s="226">
        <v>39300</v>
      </c>
      <c r="B2580" t="s">
        <v>4525</v>
      </c>
      <c r="C2580" t="s">
        <v>2170</v>
      </c>
      <c r="D2580" t="s">
        <v>2173</v>
      </c>
      <c r="E2580" s="218" t="s">
        <v>28201</v>
      </c>
    </row>
    <row r="2581" spans="1:5" ht="14.25">
      <c r="A2581" s="226">
        <v>39301</v>
      </c>
      <c r="B2581" t="s">
        <v>4526</v>
      </c>
      <c r="C2581" t="s">
        <v>2170</v>
      </c>
      <c r="D2581" t="s">
        <v>2173</v>
      </c>
      <c r="E2581" s="218" t="s">
        <v>28473</v>
      </c>
    </row>
    <row r="2582" spans="1:5" ht="14.25">
      <c r="A2582" s="226">
        <v>39302</v>
      </c>
      <c r="B2582" t="s">
        <v>4527</v>
      </c>
      <c r="C2582" t="s">
        <v>2170</v>
      </c>
      <c r="D2582" t="s">
        <v>2173</v>
      </c>
      <c r="E2582" s="218" t="s">
        <v>28590</v>
      </c>
    </row>
    <row r="2583" spans="1:5" ht="14.25">
      <c r="A2583" s="226">
        <v>39303</v>
      </c>
      <c r="B2583" t="s">
        <v>4528</v>
      </c>
      <c r="C2583" t="s">
        <v>2170</v>
      </c>
      <c r="D2583" t="s">
        <v>2173</v>
      </c>
      <c r="E2583" s="218" t="s">
        <v>28591</v>
      </c>
    </row>
    <row r="2584" spans="1:5" ht="14.25">
      <c r="A2584" s="226">
        <v>38923</v>
      </c>
      <c r="B2584" t="s">
        <v>4529</v>
      </c>
      <c r="C2584" t="s">
        <v>2170</v>
      </c>
      <c r="D2584" t="s">
        <v>2173</v>
      </c>
      <c r="E2584" s="218" t="s">
        <v>28592</v>
      </c>
    </row>
    <row r="2585" spans="1:5" ht="14.25">
      <c r="A2585" s="226">
        <v>38925</v>
      </c>
      <c r="B2585" t="s">
        <v>4530</v>
      </c>
      <c r="C2585" t="s">
        <v>2170</v>
      </c>
      <c r="D2585" t="s">
        <v>2173</v>
      </c>
      <c r="E2585" s="218" t="s">
        <v>28593</v>
      </c>
    </row>
    <row r="2586" spans="1:5" ht="14.25">
      <c r="A2586" s="226">
        <v>38926</v>
      </c>
      <c r="B2586" t="s">
        <v>4531</v>
      </c>
      <c r="C2586" t="s">
        <v>2170</v>
      </c>
      <c r="D2586" t="s">
        <v>2173</v>
      </c>
      <c r="E2586" s="218" t="s">
        <v>27642</v>
      </c>
    </row>
    <row r="2587" spans="1:5" ht="14.25">
      <c r="A2587" s="226">
        <v>38927</v>
      </c>
      <c r="B2587" t="s">
        <v>4532</v>
      </c>
      <c r="C2587" t="s">
        <v>2170</v>
      </c>
      <c r="D2587" t="s">
        <v>2173</v>
      </c>
      <c r="E2587" s="218" t="s">
        <v>28594</v>
      </c>
    </row>
    <row r="2588" spans="1:5" ht="14.25">
      <c r="A2588" s="226">
        <v>39304</v>
      </c>
      <c r="B2588" t="s">
        <v>4533</v>
      </c>
      <c r="C2588" t="s">
        <v>2170</v>
      </c>
      <c r="D2588" t="s">
        <v>2173</v>
      </c>
      <c r="E2588" s="218" t="s">
        <v>28595</v>
      </c>
    </row>
    <row r="2589" spans="1:5" ht="14.25">
      <c r="A2589" s="226">
        <v>38924</v>
      </c>
      <c r="B2589" t="s">
        <v>4534</v>
      </c>
      <c r="C2589" t="s">
        <v>2170</v>
      </c>
      <c r="D2589" t="s">
        <v>2173</v>
      </c>
      <c r="E2589" s="218" t="s">
        <v>28596</v>
      </c>
    </row>
    <row r="2590" spans="1:5" ht="14.25">
      <c r="A2590" s="226">
        <v>39305</v>
      </c>
      <c r="B2590" t="s">
        <v>4535</v>
      </c>
      <c r="C2590" t="s">
        <v>2170</v>
      </c>
      <c r="D2590" t="s">
        <v>2173</v>
      </c>
      <c r="E2590" s="218" t="s">
        <v>28597</v>
      </c>
    </row>
    <row r="2591" spans="1:5" ht="14.25">
      <c r="A2591" s="226">
        <v>39306</v>
      </c>
      <c r="B2591" t="s">
        <v>4536</v>
      </c>
      <c r="C2591" t="s">
        <v>2170</v>
      </c>
      <c r="D2591" t="s">
        <v>2173</v>
      </c>
      <c r="E2591" s="218" t="s">
        <v>28598</v>
      </c>
    </row>
    <row r="2592" spans="1:5" ht="14.25">
      <c r="A2592" s="226">
        <v>38928</v>
      </c>
      <c r="B2592" t="s">
        <v>4537</v>
      </c>
      <c r="C2592" t="s">
        <v>2170</v>
      </c>
      <c r="D2592" t="s">
        <v>2173</v>
      </c>
      <c r="E2592" s="218" t="s">
        <v>28599</v>
      </c>
    </row>
    <row r="2593" spans="1:5" ht="14.25">
      <c r="A2593" s="226">
        <v>38929</v>
      </c>
      <c r="B2593" t="s">
        <v>4538</v>
      </c>
      <c r="C2593" t="s">
        <v>2170</v>
      </c>
      <c r="D2593" t="s">
        <v>2173</v>
      </c>
      <c r="E2593" s="218" t="s">
        <v>28600</v>
      </c>
    </row>
    <row r="2594" spans="1:5" ht="14.25">
      <c r="A2594" s="226">
        <v>39307</v>
      </c>
      <c r="B2594" t="s">
        <v>4539</v>
      </c>
      <c r="C2594" t="s">
        <v>2170</v>
      </c>
      <c r="D2594" t="s">
        <v>2173</v>
      </c>
      <c r="E2594" s="218" t="s">
        <v>28601</v>
      </c>
    </row>
    <row r="2595" spans="1:5" ht="14.25">
      <c r="A2595" s="226">
        <v>38930</v>
      </c>
      <c r="B2595" t="s">
        <v>4540</v>
      </c>
      <c r="C2595" t="s">
        <v>2170</v>
      </c>
      <c r="D2595" t="s">
        <v>2173</v>
      </c>
      <c r="E2595" s="218" t="s">
        <v>28602</v>
      </c>
    </row>
    <row r="2596" spans="1:5" ht="14.25">
      <c r="A2596" s="226">
        <v>38931</v>
      </c>
      <c r="B2596" t="s">
        <v>4541</v>
      </c>
      <c r="C2596" t="s">
        <v>2170</v>
      </c>
      <c r="D2596" t="s">
        <v>2173</v>
      </c>
      <c r="E2596" s="218" t="s">
        <v>28603</v>
      </c>
    </row>
    <row r="2597" spans="1:5" ht="14.25">
      <c r="A2597" s="226">
        <v>38932</v>
      </c>
      <c r="B2597" t="s">
        <v>4542</v>
      </c>
      <c r="C2597" t="s">
        <v>2170</v>
      </c>
      <c r="D2597" t="s">
        <v>2173</v>
      </c>
      <c r="E2597" s="218" t="s">
        <v>27423</v>
      </c>
    </row>
    <row r="2598" spans="1:5" ht="14.25">
      <c r="A2598" s="226">
        <v>38934</v>
      </c>
      <c r="B2598" t="s">
        <v>4543</v>
      </c>
      <c r="C2598" t="s">
        <v>2170</v>
      </c>
      <c r="D2598" t="s">
        <v>2173</v>
      </c>
      <c r="E2598" s="218" t="s">
        <v>28604</v>
      </c>
    </row>
    <row r="2599" spans="1:5" ht="14.25">
      <c r="A2599" s="226">
        <v>38935</v>
      </c>
      <c r="B2599" t="s">
        <v>4544</v>
      </c>
      <c r="C2599" t="s">
        <v>2170</v>
      </c>
      <c r="D2599" t="s">
        <v>2173</v>
      </c>
      <c r="E2599" s="218" t="s">
        <v>28605</v>
      </c>
    </row>
    <row r="2600" spans="1:5" ht="14.25">
      <c r="A2600" s="226">
        <v>38936</v>
      </c>
      <c r="B2600" t="s">
        <v>4545</v>
      </c>
      <c r="C2600" t="s">
        <v>2170</v>
      </c>
      <c r="D2600" t="s">
        <v>2173</v>
      </c>
      <c r="E2600" s="218" t="s">
        <v>28606</v>
      </c>
    </row>
    <row r="2601" spans="1:5" ht="14.25">
      <c r="A2601" s="226">
        <v>38937</v>
      </c>
      <c r="B2601" t="s">
        <v>4546</v>
      </c>
      <c r="C2601" t="s">
        <v>2170</v>
      </c>
      <c r="D2601" t="s">
        <v>2173</v>
      </c>
      <c r="E2601" s="218" t="s">
        <v>28607</v>
      </c>
    </row>
    <row r="2602" spans="1:5" ht="14.25">
      <c r="A2602" s="226">
        <v>38938</v>
      </c>
      <c r="B2602" t="s">
        <v>4547</v>
      </c>
      <c r="C2602" t="s">
        <v>2170</v>
      </c>
      <c r="D2602" t="s">
        <v>2173</v>
      </c>
      <c r="E2602" s="218" t="s">
        <v>28608</v>
      </c>
    </row>
    <row r="2603" spans="1:5" ht="14.25">
      <c r="A2603" s="226">
        <v>3489</v>
      </c>
      <c r="B2603" t="s">
        <v>4548</v>
      </c>
      <c r="C2603" t="s">
        <v>2170</v>
      </c>
      <c r="D2603" t="s">
        <v>2171</v>
      </c>
      <c r="E2603" s="218" t="s">
        <v>28609</v>
      </c>
    </row>
    <row r="2604" spans="1:5" ht="14.25">
      <c r="A2604" s="226">
        <v>20151</v>
      </c>
      <c r="B2604" t="s">
        <v>25894</v>
      </c>
      <c r="C2604" t="s">
        <v>2170</v>
      </c>
      <c r="D2604" t="s">
        <v>2171</v>
      </c>
      <c r="E2604" s="218" t="s">
        <v>28610</v>
      </c>
    </row>
    <row r="2605" spans="1:5" ht="14.25">
      <c r="A2605" s="226">
        <v>20152</v>
      </c>
      <c r="B2605" t="s">
        <v>25895</v>
      </c>
      <c r="C2605" t="s">
        <v>2170</v>
      </c>
      <c r="D2605" t="s">
        <v>2171</v>
      </c>
      <c r="E2605" s="218" t="s">
        <v>27054</v>
      </c>
    </row>
    <row r="2606" spans="1:5" ht="14.25">
      <c r="A2606" s="226">
        <v>20148</v>
      </c>
      <c r="B2606" t="s">
        <v>25896</v>
      </c>
      <c r="C2606" t="s">
        <v>2170</v>
      </c>
      <c r="D2606" t="s">
        <v>2171</v>
      </c>
      <c r="E2606" s="218" t="s">
        <v>26410</v>
      </c>
    </row>
    <row r="2607" spans="1:5" ht="14.25">
      <c r="A2607" s="226">
        <v>20149</v>
      </c>
      <c r="B2607" t="s">
        <v>25897</v>
      </c>
      <c r="C2607" t="s">
        <v>2170</v>
      </c>
      <c r="D2607" t="s">
        <v>2171</v>
      </c>
      <c r="E2607" s="218" t="s">
        <v>28611</v>
      </c>
    </row>
    <row r="2608" spans="1:5" ht="14.25">
      <c r="A2608" s="226">
        <v>20150</v>
      </c>
      <c r="B2608" t="s">
        <v>25898</v>
      </c>
      <c r="C2608" t="s">
        <v>2170</v>
      </c>
      <c r="D2608" t="s">
        <v>2171</v>
      </c>
      <c r="E2608" s="218" t="s">
        <v>28612</v>
      </c>
    </row>
    <row r="2609" spans="1:5" ht="14.25">
      <c r="A2609" s="226">
        <v>20157</v>
      </c>
      <c r="B2609" t="s">
        <v>25899</v>
      </c>
      <c r="C2609" t="s">
        <v>2170</v>
      </c>
      <c r="D2609" t="s">
        <v>2171</v>
      </c>
      <c r="E2609" s="218" t="s">
        <v>28613</v>
      </c>
    </row>
    <row r="2610" spans="1:5" ht="14.25">
      <c r="A2610" s="226">
        <v>20158</v>
      </c>
      <c r="B2610" t="s">
        <v>25900</v>
      </c>
      <c r="C2610" t="s">
        <v>2170</v>
      </c>
      <c r="D2610" t="s">
        <v>2171</v>
      </c>
      <c r="E2610" s="218" t="s">
        <v>28614</v>
      </c>
    </row>
    <row r="2611" spans="1:5" ht="14.25">
      <c r="A2611" s="226">
        <v>20154</v>
      </c>
      <c r="B2611" t="s">
        <v>25901</v>
      </c>
      <c r="C2611" t="s">
        <v>2170</v>
      </c>
      <c r="D2611" t="s">
        <v>2171</v>
      </c>
      <c r="E2611" s="218" t="s">
        <v>27706</v>
      </c>
    </row>
    <row r="2612" spans="1:5" ht="14.25">
      <c r="A2612" s="226">
        <v>20155</v>
      </c>
      <c r="B2612" t="s">
        <v>25902</v>
      </c>
      <c r="C2612" t="s">
        <v>2170</v>
      </c>
      <c r="D2612" t="s">
        <v>2171</v>
      </c>
      <c r="E2612" s="218" t="s">
        <v>28615</v>
      </c>
    </row>
    <row r="2613" spans="1:5" ht="14.25">
      <c r="A2613" s="226">
        <v>20156</v>
      </c>
      <c r="B2613" t="s">
        <v>25903</v>
      </c>
      <c r="C2613" t="s">
        <v>2170</v>
      </c>
      <c r="D2613" t="s">
        <v>2171</v>
      </c>
      <c r="E2613" s="218" t="s">
        <v>28616</v>
      </c>
    </row>
    <row r="2614" spans="1:5" ht="14.25">
      <c r="A2614" s="226">
        <v>3512</v>
      </c>
      <c r="B2614" t="s">
        <v>4549</v>
      </c>
      <c r="C2614" t="s">
        <v>2170</v>
      </c>
      <c r="D2614" t="s">
        <v>2171</v>
      </c>
      <c r="E2614" s="218" t="s">
        <v>28617</v>
      </c>
    </row>
    <row r="2615" spans="1:5" ht="14.25">
      <c r="A2615" s="226">
        <v>3499</v>
      </c>
      <c r="B2615" t="s">
        <v>4550</v>
      </c>
      <c r="C2615" t="s">
        <v>2170</v>
      </c>
      <c r="D2615" t="s">
        <v>2171</v>
      </c>
      <c r="E2615" s="218" t="s">
        <v>28618</v>
      </c>
    </row>
    <row r="2616" spans="1:5" ht="14.25">
      <c r="A2616" s="226">
        <v>3500</v>
      </c>
      <c r="B2616" t="s">
        <v>4551</v>
      </c>
      <c r="C2616" t="s">
        <v>2170</v>
      </c>
      <c r="D2616" t="s">
        <v>2171</v>
      </c>
      <c r="E2616" s="218" t="s">
        <v>27072</v>
      </c>
    </row>
    <row r="2617" spans="1:5" ht="14.25">
      <c r="A2617" s="226">
        <v>3501</v>
      </c>
      <c r="B2617" t="s">
        <v>4552</v>
      </c>
      <c r="C2617" t="s">
        <v>2170</v>
      </c>
      <c r="D2617" t="s">
        <v>2171</v>
      </c>
      <c r="E2617" s="218" t="s">
        <v>28485</v>
      </c>
    </row>
    <row r="2618" spans="1:5" ht="14.25">
      <c r="A2618" s="226">
        <v>3502</v>
      </c>
      <c r="B2618" t="s">
        <v>4553</v>
      </c>
      <c r="C2618" t="s">
        <v>2170</v>
      </c>
      <c r="D2618" t="s">
        <v>2171</v>
      </c>
      <c r="E2618" s="218" t="s">
        <v>28619</v>
      </c>
    </row>
    <row r="2619" spans="1:5" ht="14.25">
      <c r="A2619" s="226">
        <v>3503</v>
      </c>
      <c r="B2619" t="s">
        <v>4554</v>
      </c>
      <c r="C2619" t="s">
        <v>2170</v>
      </c>
      <c r="D2619" t="s">
        <v>2171</v>
      </c>
      <c r="E2619" s="218" t="s">
        <v>28620</v>
      </c>
    </row>
    <row r="2620" spans="1:5" ht="14.25">
      <c r="A2620" s="226">
        <v>3477</v>
      </c>
      <c r="B2620" t="s">
        <v>4555</v>
      </c>
      <c r="C2620" t="s">
        <v>2170</v>
      </c>
      <c r="D2620" t="s">
        <v>2171</v>
      </c>
      <c r="E2620" s="218" t="s">
        <v>28621</v>
      </c>
    </row>
    <row r="2621" spans="1:5" ht="14.25">
      <c r="A2621" s="226">
        <v>3478</v>
      </c>
      <c r="B2621" t="s">
        <v>4556</v>
      </c>
      <c r="C2621" t="s">
        <v>2170</v>
      </c>
      <c r="D2621" t="s">
        <v>2171</v>
      </c>
      <c r="E2621" s="218" t="s">
        <v>28622</v>
      </c>
    </row>
    <row r="2622" spans="1:5" ht="14.25">
      <c r="A2622" s="226">
        <v>3525</v>
      </c>
      <c r="B2622" t="s">
        <v>4557</v>
      </c>
      <c r="C2622" t="s">
        <v>2170</v>
      </c>
      <c r="D2622" t="s">
        <v>2171</v>
      </c>
      <c r="E2622" s="218" t="s">
        <v>28623</v>
      </c>
    </row>
    <row r="2623" spans="1:5" ht="14.25">
      <c r="A2623" s="226">
        <v>3511</v>
      </c>
      <c r="B2623" t="s">
        <v>4558</v>
      </c>
      <c r="C2623" t="s">
        <v>2170</v>
      </c>
      <c r="D2623" t="s">
        <v>2171</v>
      </c>
      <c r="E2623" s="218" t="s">
        <v>28624</v>
      </c>
    </row>
    <row r="2624" spans="1:5" ht="14.25">
      <c r="A2624" s="226">
        <v>38917</v>
      </c>
      <c r="B2624" t="s">
        <v>4559</v>
      </c>
      <c r="C2624" t="s">
        <v>2170</v>
      </c>
      <c r="D2624" t="s">
        <v>2173</v>
      </c>
      <c r="E2624" s="218" t="s">
        <v>28625</v>
      </c>
    </row>
    <row r="2625" spans="1:5" ht="14.25">
      <c r="A2625" s="226">
        <v>38919</v>
      </c>
      <c r="B2625" t="s">
        <v>4560</v>
      </c>
      <c r="C2625" t="s">
        <v>2170</v>
      </c>
      <c r="D2625" t="s">
        <v>2173</v>
      </c>
      <c r="E2625" s="218" t="s">
        <v>28626</v>
      </c>
    </row>
    <row r="2626" spans="1:5" ht="14.25">
      <c r="A2626" s="226">
        <v>38922</v>
      </c>
      <c r="B2626" t="s">
        <v>4561</v>
      </c>
      <c r="C2626" t="s">
        <v>2170</v>
      </c>
      <c r="D2626" t="s">
        <v>2173</v>
      </c>
      <c r="E2626" s="218" t="s">
        <v>28627</v>
      </c>
    </row>
    <row r="2627" spans="1:5" ht="14.25">
      <c r="A2627" s="226">
        <v>38921</v>
      </c>
      <c r="B2627" t="s">
        <v>4562</v>
      </c>
      <c r="C2627" t="s">
        <v>2170</v>
      </c>
      <c r="D2627" t="s">
        <v>2173</v>
      </c>
      <c r="E2627" s="218" t="s">
        <v>28628</v>
      </c>
    </row>
    <row r="2628" spans="1:5" ht="14.25">
      <c r="A2628" s="226">
        <v>38918</v>
      </c>
      <c r="B2628" t="s">
        <v>4563</v>
      </c>
      <c r="C2628" t="s">
        <v>2170</v>
      </c>
      <c r="D2628" t="s">
        <v>2173</v>
      </c>
      <c r="E2628" s="218" t="s">
        <v>27335</v>
      </c>
    </row>
    <row r="2629" spans="1:5" ht="14.25">
      <c r="A2629" s="226">
        <v>38920</v>
      </c>
      <c r="B2629" t="s">
        <v>4564</v>
      </c>
      <c r="C2629" t="s">
        <v>2170</v>
      </c>
      <c r="D2629" t="s">
        <v>2173</v>
      </c>
      <c r="E2629" s="218" t="s">
        <v>28629</v>
      </c>
    </row>
    <row r="2630" spans="1:5" ht="14.25">
      <c r="A2630" s="226">
        <v>12032</v>
      </c>
      <c r="B2630" t="s">
        <v>4565</v>
      </c>
      <c r="C2630" t="s">
        <v>2609</v>
      </c>
      <c r="D2630" t="s">
        <v>2171</v>
      </c>
      <c r="E2630" s="218" t="s">
        <v>28630</v>
      </c>
    </row>
    <row r="2631" spans="1:5" ht="14.25">
      <c r="A2631" s="226">
        <v>12030</v>
      </c>
      <c r="B2631" t="s">
        <v>4566</v>
      </c>
      <c r="C2631" t="s">
        <v>2609</v>
      </c>
      <c r="D2631" t="s">
        <v>2171</v>
      </c>
      <c r="E2631" s="218" t="s">
        <v>28631</v>
      </c>
    </row>
    <row r="2632" spans="1:5" ht="14.25">
      <c r="A2632" s="226">
        <v>10908</v>
      </c>
      <c r="B2632" t="s">
        <v>4567</v>
      </c>
      <c r="C2632" t="s">
        <v>2170</v>
      </c>
      <c r="D2632" t="s">
        <v>2171</v>
      </c>
      <c r="E2632" s="218" t="s">
        <v>28632</v>
      </c>
    </row>
    <row r="2633" spans="1:5" ht="14.25">
      <c r="A2633" s="226">
        <v>10909</v>
      </c>
      <c r="B2633" t="s">
        <v>4568</v>
      </c>
      <c r="C2633" t="s">
        <v>2170</v>
      </c>
      <c r="D2633" t="s">
        <v>2171</v>
      </c>
      <c r="E2633" s="218" t="s">
        <v>28633</v>
      </c>
    </row>
    <row r="2634" spans="1:5" ht="14.25">
      <c r="A2634" s="226">
        <v>3669</v>
      </c>
      <c r="B2634" t="s">
        <v>4569</v>
      </c>
      <c r="C2634" t="s">
        <v>2170</v>
      </c>
      <c r="D2634" t="s">
        <v>2171</v>
      </c>
      <c r="E2634" s="218" t="s">
        <v>28634</v>
      </c>
    </row>
    <row r="2635" spans="1:5" ht="14.25">
      <c r="A2635" s="226">
        <v>20138</v>
      </c>
      <c r="B2635" t="s">
        <v>4570</v>
      </c>
      <c r="C2635" t="s">
        <v>2170</v>
      </c>
      <c r="D2635" t="s">
        <v>2171</v>
      </c>
      <c r="E2635" s="218" t="s">
        <v>28635</v>
      </c>
    </row>
    <row r="2636" spans="1:5" ht="14.25">
      <c r="A2636" s="226">
        <v>20139</v>
      </c>
      <c r="B2636" t="s">
        <v>25904</v>
      </c>
      <c r="C2636" t="s">
        <v>2170</v>
      </c>
      <c r="D2636" t="s">
        <v>2171</v>
      </c>
      <c r="E2636" s="218" t="s">
        <v>28636</v>
      </c>
    </row>
    <row r="2637" spans="1:5" ht="14.25">
      <c r="A2637" s="226">
        <v>3668</v>
      </c>
      <c r="B2637" t="s">
        <v>4571</v>
      </c>
      <c r="C2637" t="s">
        <v>2170</v>
      </c>
      <c r="D2637" t="s">
        <v>2171</v>
      </c>
      <c r="E2637" s="218" t="s">
        <v>28637</v>
      </c>
    </row>
    <row r="2638" spans="1:5" ht="14.25">
      <c r="A2638" s="226">
        <v>3656</v>
      </c>
      <c r="B2638" t="s">
        <v>4572</v>
      </c>
      <c r="C2638" t="s">
        <v>2170</v>
      </c>
      <c r="D2638" t="s">
        <v>2171</v>
      </c>
      <c r="E2638" s="218" t="s">
        <v>28638</v>
      </c>
    </row>
    <row r="2639" spans="1:5" ht="14.25">
      <c r="A2639" s="226">
        <v>10911</v>
      </c>
      <c r="B2639" t="s">
        <v>4573</v>
      </c>
      <c r="C2639" t="s">
        <v>2170</v>
      </c>
      <c r="D2639" t="s">
        <v>2171</v>
      </c>
      <c r="E2639" s="218" t="s">
        <v>28639</v>
      </c>
    </row>
    <row r="2640" spans="1:5" ht="14.25">
      <c r="A2640" s="226">
        <v>3654</v>
      </c>
      <c r="B2640" t="s">
        <v>4574</v>
      </c>
      <c r="C2640" t="s">
        <v>2170</v>
      </c>
      <c r="D2640" t="s">
        <v>2171</v>
      </c>
      <c r="E2640" s="218" t="s">
        <v>28278</v>
      </c>
    </row>
    <row r="2641" spans="1:5" ht="14.25">
      <c r="A2641" s="226">
        <v>3664</v>
      </c>
      <c r="B2641" t="s">
        <v>4575</v>
      </c>
      <c r="C2641" t="s">
        <v>2170</v>
      </c>
      <c r="D2641" t="s">
        <v>2171</v>
      </c>
      <c r="E2641" s="218" t="s">
        <v>28640</v>
      </c>
    </row>
    <row r="2642" spans="1:5" ht="14.25">
      <c r="A2642" s="226">
        <v>3657</v>
      </c>
      <c r="B2642" t="s">
        <v>4576</v>
      </c>
      <c r="C2642" t="s">
        <v>2170</v>
      </c>
      <c r="D2642" t="s">
        <v>2171</v>
      </c>
      <c r="E2642" s="218" t="s">
        <v>28641</v>
      </c>
    </row>
    <row r="2643" spans="1:5" ht="14.25">
      <c r="A2643" s="226">
        <v>12625</v>
      </c>
      <c r="B2643" t="s">
        <v>4577</v>
      </c>
      <c r="C2643" t="s">
        <v>2170</v>
      </c>
      <c r="D2643" t="s">
        <v>2173</v>
      </c>
      <c r="E2643" s="218" t="s">
        <v>28642</v>
      </c>
    </row>
    <row r="2644" spans="1:5" ht="14.25">
      <c r="A2644" s="226">
        <v>20136</v>
      </c>
      <c r="B2644" t="s">
        <v>4578</v>
      </c>
      <c r="C2644" t="s">
        <v>2170</v>
      </c>
      <c r="D2644" t="s">
        <v>2171</v>
      </c>
      <c r="E2644" s="218" t="s">
        <v>28643</v>
      </c>
    </row>
    <row r="2645" spans="1:5" ht="14.25">
      <c r="A2645" s="226">
        <v>20144</v>
      </c>
      <c r="B2645" t="s">
        <v>25905</v>
      </c>
      <c r="C2645" t="s">
        <v>2170</v>
      </c>
      <c r="D2645" t="s">
        <v>2171</v>
      </c>
      <c r="E2645" s="218" t="s">
        <v>28644</v>
      </c>
    </row>
    <row r="2646" spans="1:5" ht="14.25">
      <c r="A2646" s="226">
        <v>20143</v>
      </c>
      <c r="B2646" t="s">
        <v>25906</v>
      </c>
      <c r="C2646" t="s">
        <v>2170</v>
      </c>
      <c r="D2646" t="s">
        <v>2171</v>
      </c>
      <c r="E2646" s="218" t="s">
        <v>28645</v>
      </c>
    </row>
    <row r="2647" spans="1:5" ht="14.25">
      <c r="A2647" s="226">
        <v>20145</v>
      </c>
      <c r="B2647" t="s">
        <v>25907</v>
      </c>
      <c r="C2647" t="s">
        <v>2170</v>
      </c>
      <c r="D2647" t="s">
        <v>2171</v>
      </c>
      <c r="E2647" s="218" t="s">
        <v>28646</v>
      </c>
    </row>
    <row r="2648" spans="1:5" ht="14.25">
      <c r="A2648" s="226">
        <v>20146</v>
      </c>
      <c r="B2648" t="s">
        <v>25908</v>
      </c>
      <c r="C2648" t="s">
        <v>2170</v>
      </c>
      <c r="D2648" t="s">
        <v>2171</v>
      </c>
      <c r="E2648" s="218" t="s">
        <v>28647</v>
      </c>
    </row>
    <row r="2649" spans="1:5" ht="14.25">
      <c r="A2649" s="226">
        <v>20140</v>
      </c>
      <c r="B2649" t="s">
        <v>25909</v>
      </c>
      <c r="C2649" t="s">
        <v>2170</v>
      </c>
      <c r="D2649" t="s">
        <v>2171</v>
      </c>
      <c r="E2649" s="218" t="s">
        <v>28481</v>
      </c>
    </row>
    <row r="2650" spans="1:5" ht="14.25">
      <c r="A2650" s="226">
        <v>20141</v>
      </c>
      <c r="B2650" t="s">
        <v>25910</v>
      </c>
      <c r="C2650" t="s">
        <v>2170</v>
      </c>
      <c r="D2650" t="s">
        <v>2171</v>
      </c>
      <c r="E2650" s="218" t="s">
        <v>27408</v>
      </c>
    </row>
    <row r="2651" spans="1:5" ht="14.25">
      <c r="A2651" s="226">
        <v>20142</v>
      </c>
      <c r="B2651" t="s">
        <v>25911</v>
      </c>
      <c r="C2651" t="s">
        <v>2170</v>
      </c>
      <c r="D2651" t="s">
        <v>2171</v>
      </c>
      <c r="E2651" s="218" t="s">
        <v>27428</v>
      </c>
    </row>
    <row r="2652" spans="1:5" ht="14.25">
      <c r="A2652" s="226">
        <v>3659</v>
      </c>
      <c r="B2652" t="s">
        <v>4579</v>
      </c>
      <c r="C2652" t="s">
        <v>2170</v>
      </c>
      <c r="D2652" t="s">
        <v>2171</v>
      </c>
      <c r="E2652" s="218" t="s">
        <v>27647</v>
      </c>
    </row>
    <row r="2653" spans="1:5" ht="14.25">
      <c r="A2653" s="226">
        <v>3660</v>
      </c>
      <c r="B2653" t="s">
        <v>4580</v>
      </c>
      <c r="C2653" t="s">
        <v>2170</v>
      </c>
      <c r="D2653" t="s">
        <v>2171</v>
      </c>
      <c r="E2653" s="218" t="s">
        <v>28648</v>
      </c>
    </row>
    <row r="2654" spans="1:5" ht="14.25">
      <c r="A2654" s="226">
        <v>3662</v>
      </c>
      <c r="B2654" t="s">
        <v>4581</v>
      </c>
      <c r="C2654" t="s">
        <v>2170</v>
      </c>
      <c r="D2654" t="s">
        <v>2171</v>
      </c>
      <c r="E2654" s="218" t="s">
        <v>27987</v>
      </c>
    </row>
    <row r="2655" spans="1:5" ht="14.25">
      <c r="A2655" s="226">
        <v>3661</v>
      </c>
      <c r="B2655" t="s">
        <v>4582</v>
      </c>
      <c r="C2655" t="s">
        <v>2170</v>
      </c>
      <c r="D2655" t="s">
        <v>2171</v>
      </c>
      <c r="E2655" s="218" t="s">
        <v>28649</v>
      </c>
    </row>
    <row r="2656" spans="1:5" ht="14.25">
      <c r="A2656" s="226">
        <v>3658</v>
      </c>
      <c r="B2656" t="s">
        <v>4583</v>
      </c>
      <c r="C2656" t="s">
        <v>2170</v>
      </c>
      <c r="D2656" t="s">
        <v>2171</v>
      </c>
      <c r="E2656" s="218" t="s">
        <v>28650</v>
      </c>
    </row>
    <row r="2657" spans="1:5" ht="14.25">
      <c r="A2657" s="226">
        <v>3670</v>
      </c>
      <c r="B2657" t="s">
        <v>4584</v>
      </c>
      <c r="C2657" t="s">
        <v>2170</v>
      </c>
      <c r="D2657" t="s">
        <v>2171</v>
      </c>
      <c r="E2657" s="218" t="s">
        <v>28651</v>
      </c>
    </row>
    <row r="2658" spans="1:5" ht="14.25">
      <c r="A2658" s="226">
        <v>3666</v>
      </c>
      <c r="B2658" t="s">
        <v>4585</v>
      </c>
      <c r="C2658" t="s">
        <v>2170</v>
      </c>
      <c r="D2658" t="s">
        <v>2171</v>
      </c>
      <c r="E2658" s="218" t="s">
        <v>28652</v>
      </c>
    </row>
    <row r="2659" spans="1:5" ht="14.25">
      <c r="A2659" s="226">
        <v>14157</v>
      </c>
      <c r="B2659" t="s">
        <v>4586</v>
      </c>
      <c r="C2659" t="s">
        <v>2170</v>
      </c>
      <c r="D2659" t="s">
        <v>2173</v>
      </c>
      <c r="E2659" s="218" t="s">
        <v>26393</v>
      </c>
    </row>
    <row r="2660" spans="1:5" ht="14.25">
      <c r="A2660" s="226">
        <v>3653</v>
      </c>
      <c r="B2660" t="s">
        <v>4587</v>
      </c>
      <c r="C2660" t="s">
        <v>2170</v>
      </c>
      <c r="D2660" t="s">
        <v>2173</v>
      </c>
      <c r="E2660" s="218" t="s">
        <v>28653</v>
      </c>
    </row>
    <row r="2661" spans="1:5" ht="14.25">
      <c r="A2661" s="226">
        <v>3649</v>
      </c>
      <c r="B2661" t="s">
        <v>4588</v>
      </c>
      <c r="C2661" t="s">
        <v>2170</v>
      </c>
      <c r="D2661" t="s">
        <v>2173</v>
      </c>
      <c r="E2661" s="218" t="s">
        <v>28654</v>
      </c>
    </row>
    <row r="2662" spans="1:5" ht="14.25">
      <c r="A2662" s="226">
        <v>42696</v>
      </c>
      <c r="B2662" t="s">
        <v>4589</v>
      </c>
      <c r="C2662" t="s">
        <v>2170</v>
      </c>
      <c r="D2662" t="s">
        <v>2173</v>
      </c>
      <c r="E2662" s="218" t="s">
        <v>28655</v>
      </c>
    </row>
    <row r="2663" spans="1:5" ht="14.25">
      <c r="A2663" s="226">
        <v>42697</v>
      </c>
      <c r="B2663" t="s">
        <v>4590</v>
      </c>
      <c r="C2663" t="s">
        <v>2170</v>
      </c>
      <c r="D2663" t="s">
        <v>2173</v>
      </c>
      <c r="E2663" s="218" t="s">
        <v>28656</v>
      </c>
    </row>
    <row r="2664" spans="1:5" ht="14.25">
      <c r="A2664" s="226">
        <v>42698</v>
      </c>
      <c r="B2664" t="s">
        <v>4591</v>
      </c>
      <c r="C2664" t="s">
        <v>2170</v>
      </c>
      <c r="D2664" t="s">
        <v>2173</v>
      </c>
      <c r="E2664" s="218" t="s">
        <v>28657</v>
      </c>
    </row>
    <row r="2665" spans="1:5" ht="14.25">
      <c r="A2665" s="226">
        <v>39875</v>
      </c>
      <c r="B2665" t="s">
        <v>4592</v>
      </c>
      <c r="C2665" t="s">
        <v>2170</v>
      </c>
      <c r="D2665" t="s">
        <v>2173</v>
      </c>
      <c r="E2665" s="218" t="s">
        <v>28658</v>
      </c>
    </row>
    <row r="2666" spans="1:5" ht="14.25">
      <c r="A2666" s="226">
        <v>39876</v>
      </c>
      <c r="B2666" t="s">
        <v>4593</v>
      </c>
      <c r="C2666" t="s">
        <v>2170</v>
      </c>
      <c r="D2666" t="s">
        <v>2173</v>
      </c>
      <c r="E2666" s="218" t="s">
        <v>28659</v>
      </c>
    </row>
    <row r="2667" spans="1:5" ht="14.25">
      <c r="A2667" s="226">
        <v>39877</v>
      </c>
      <c r="B2667" t="s">
        <v>4594</v>
      </c>
      <c r="C2667" t="s">
        <v>2170</v>
      </c>
      <c r="D2667" t="s">
        <v>2173</v>
      </c>
      <c r="E2667" s="218" t="s">
        <v>28660</v>
      </c>
    </row>
    <row r="2668" spans="1:5" ht="14.25">
      <c r="A2668" s="226">
        <v>39878</v>
      </c>
      <c r="B2668" t="s">
        <v>4595</v>
      </c>
      <c r="C2668" t="s">
        <v>2170</v>
      </c>
      <c r="D2668" t="s">
        <v>2173</v>
      </c>
      <c r="E2668" s="218" t="s">
        <v>28661</v>
      </c>
    </row>
    <row r="2669" spans="1:5" ht="14.25">
      <c r="A2669" s="226">
        <v>39872</v>
      </c>
      <c r="B2669" t="s">
        <v>4596</v>
      </c>
      <c r="C2669" t="s">
        <v>2170</v>
      </c>
      <c r="D2669" t="s">
        <v>2173</v>
      </c>
      <c r="E2669" s="218" t="s">
        <v>28662</v>
      </c>
    </row>
    <row r="2670" spans="1:5" ht="14.25">
      <c r="A2670" s="226">
        <v>39873</v>
      </c>
      <c r="B2670" t="s">
        <v>4597</v>
      </c>
      <c r="C2670" t="s">
        <v>2170</v>
      </c>
      <c r="D2670" t="s">
        <v>2173</v>
      </c>
      <c r="E2670" s="218" t="s">
        <v>28663</v>
      </c>
    </row>
    <row r="2671" spans="1:5" ht="14.25">
      <c r="A2671" s="226">
        <v>39874</v>
      </c>
      <c r="B2671" t="s">
        <v>4598</v>
      </c>
      <c r="C2671" t="s">
        <v>2170</v>
      </c>
      <c r="D2671" t="s">
        <v>2173</v>
      </c>
      <c r="E2671" s="218" t="s">
        <v>28664</v>
      </c>
    </row>
    <row r="2672" spans="1:5" ht="14.25">
      <c r="A2672" s="226">
        <v>3674</v>
      </c>
      <c r="B2672" t="s">
        <v>4599</v>
      </c>
      <c r="C2672" t="s">
        <v>2181</v>
      </c>
      <c r="D2672" t="s">
        <v>2173</v>
      </c>
      <c r="E2672" s="218" t="s">
        <v>28665</v>
      </c>
    </row>
    <row r="2673" spans="1:5" ht="14.25">
      <c r="A2673" s="226">
        <v>3681</v>
      </c>
      <c r="B2673" t="s">
        <v>4600</v>
      </c>
      <c r="C2673" t="s">
        <v>2181</v>
      </c>
      <c r="D2673" t="s">
        <v>2173</v>
      </c>
      <c r="E2673" s="218" t="s">
        <v>28666</v>
      </c>
    </row>
    <row r="2674" spans="1:5" ht="14.25">
      <c r="A2674" s="226">
        <v>3676</v>
      </c>
      <c r="B2674" t="s">
        <v>4601</v>
      </c>
      <c r="C2674" t="s">
        <v>2181</v>
      </c>
      <c r="D2674" t="s">
        <v>2173</v>
      </c>
      <c r="E2674" s="218" t="s">
        <v>28667</v>
      </c>
    </row>
    <row r="2675" spans="1:5" ht="14.25">
      <c r="A2675" s="226">
        <v>3679</v>
      </c>
      <c r="B2675" t="s">
        <v>4602</v>
      </c>
      <c r="C2675" t="s">
        <v>2181</v>
      </c>
      <c r="D2675" t="s">
        <v>2173</v>
      </c>
      <c r="E2675" s="218" t="s">
        <v>28668</v>
      </c>
    </row>
    <row r="2676" spans="1:5" ht="14.25">
      <c r="A2676" s="226">
        <v>3672</v>
      </c>
      <c r="B2676" t="s">
        <v>4603</v>
      </c>
      <c r="C2676" t="s">
        <v>2181</v>
      </c>
      <c r="D2676" t="s">
        <v>2173</v>
      </c>
      <c r="E2676" s="218" t="s">
        <v>28669</v>
      </c>
    </row>
    <row r="2677" spans="1:5" ht="14.25">
      <c r="A2677" s="226">
        <v>3671</v>
      </c>
      <c r="B2677" t="s">
        <v>4604</v>
      </c>
      <c r="C2677" t="s">
        <v>2181</v>
      </c>
      <c r="D2677" t="s">
        <v>2173</v>
      </c>
      <c r="E2677" s="218" t="s">
        <v>28670</v>
      </c>
    </row>
    <row r="2678" spans="1:5" ht="14.25">
      <c r="A2678" s="226">
        <v>3673</v>
      </c>
      <c r="B2678" t="s">
        <v>4605</v>
      </c>
      <c r="C2678" t="s">
        <v>2181</v>
      </c>
      <c r="D2678" t="s">
        <v>2173</v>
      </c>
      <c r="E2678" s="218" t="s">
        <v>28671</v>
      </c>
    </row>
    <row r="2679" spans="1:5" ht="14.25">
      <c r="A2679" s="226">
        <v>38394</v>
      </c>
      <c r="B2679" t="s">
        <v>4606</v>
      </c>
      <c r="C2679" t="s">
        <v>2170</v>
      </c>
      <c r="D2679" t="s">
        <v>2171</v>
      </c>
      <c r="E2679" s="218" t="s">
        <v>28672</v>
      </c>
    </row>
    <row r="2680" spans="1:5" ht="14.25">
      <c r="A2680" s="226">
        <v>3729</v>
      </c>
      <c r="B2680" t="s">
        <v>4607</v>
      </c>
      <c r="C2680" t="s">
        <v>2170</v>
      </c>
      <c r="D2680" t="s">
        <v>2171</v>
      </c>
      <c r="E2680" s="218" t="s">
        <v>28673</v>
      </c>
    </row>
    <row r="2681" spans="1:5" ht="14.25">
      <c r="A2681" s="226">
        <v>39357</v>
      </c>
      <c r="B2681" t="s">
        <v>4608</v>
      </c>
      <c r="C2681" t="s">
        <v>2170</v>
      </c>
      <c r="D2681" t="s">
        <v>2173</v>
      </c>
      <c r="E2681" s="218" t="s">
        <v>28674</v>
      </c>
    </row>
    <row r="2682" spans="1:5" ht="14.25">
      <c r="A2682" s="226">
        <v>39358</v>
      </c>
      <c r="B2682" t="s">
        <v>4609</v>
      </c>
      <c r="C2682" t="s">
        <v>2170</v>
      </c>
      <c r="D2682" t="s">
        <v>2173</v>
      </c>
      <c r="E2682" s="218" t="s">
        <v>28675</v>
      </c>
    </row>
    <row r="2683" spans="1:5" ht="14.25">
      <c r="A2683" s="226">
        <v>39356</v>
      </c>
      <c r="B2683" t="s">
        <v>4610</v>
      </c>
      <c r="C2683" t="s">
        <v>2170</v>
      </c>
      <c r="D2683" t="s">
        <v>2173</v>
      </c>
      <c r="E2683" s="218" t="s">
        <v>28676</v>
      </c>
    </row>
    <row r="2684" spans="1:5" ht="14.25">
      <c r="A2684" s="226">
        <v>39355</v>
      </c>
      <c r="B2684" t="s">
        <v>4611</v>
      </c>
      <c r="C2684" t="s">
        <v>2170</v>
      </c>
      <c r="D2684" t="s">
        <v>2173</v>
      </c>
      <c r="E2684" s="218" t="s">
        <v>28677</v>
      </c>
    </row>
    <row r="2685" spans="1:5" ht="14.25">
      <c r="A2685" s="226">
        <v>39353</v>
      </c>
      <c r="B2685" t="s">
        <v>4612</v>
      </c>
      <c r="C2685" t="s">
        <v>2170</v>
      </c>
      <c r="D2685" t="s">
        <v>2173</v>
      </c>
      <c r="E2685" s="218" t="s">
        <v>28678</v>
      </c>
    </row>
    <row r="2686" spans="1:5" ht="14.25">
      <c r="A2686" s="226">
        <v>39354</v>
      </c>
      <c r="B2686" t="s">
        <v>4613</v>
      </c>
      <c r="C2686" t="s">
        <v>2170</v>
      </c>
      <c r="D2686" t="s">
        <v>2173</v>
      </c>
      <c r="E2686" s="218" t="s">
        <v>28679</v>
      </c>
    </row>
    <row r="2687" spans="1:5" ht="14.25">
      <c r="A2687" s="226">
        <v>39398</v>
      </c>
      <c r="B2687" t="s">
        <v>4614</v>
      </c>
      <c r="C2687" t="s">
        <v>2170</v>
      </c>
      <c r="D2687" t="s">
        <v>2171</v>
      </c>
      <c r="E2687" s="218" t="s">
        <v>28680</v>
      </c>
    </row>
    <row r="2688" spans="1:5" ht="14.25">
      <c r="A2688" s="226">
        <v>13343</v>
      </c>
      <c r="B2688" t="s">
        <v>4615</v>
      </c>
      <c r="C2688" t="s">
        <v>2170</v>
      </c>
      <c r="D2688" t="s">
        <v>2173</v>
      </c>
      <c r="E2688" s="218" t="s">
        <v>27566</v>
      </c>
    </row>
    <row r="2689" spans="1:5" ht="14.25">
      <c r="A2689" s="226">
        <v>12118</v>
      </c>
      <c r="B2689" t="s">
        <v>4616</v>
      </c>
      <c r="C2689" t="s">
        <v>2170</v>
      </c>
      <c r="D2689" t="s">
        <v>2171</v>
      </c>
      <c r="E2689" s="218" t="s">
        <v>28681</v>
      </c>
    </row>
    <row r="2690" spans="1:5" ht="14.25">
      <c r="A2690" s="226">
        <v>39482</v>
      </c>
      <c r="B2690" t="s">
        <v>25912</v>
      </c>
      <c r="C2690" t="s">
        <v>2170</v>
      </c>
      <c r="D2690" t="s">
        <v>2171</v>
      </c>
      <c r="E2690" s="218" t="s">
        <v>28682</v>
      </c>
    </row>
    <row r="2691" spans="1:5" ht="14.25">
      <c r="A2691" s="226">
        <v>39486</v>
      </c>
      <c r="B2691" t="s">
        <v>25913</v>
      </c>
      <c r="C2691" t="s">
        <v>2170</v>
      </c>
      <c r="D2691" t="s">
        <v>2171</v>
      </c>
      <c r="E2691" s="218" t="s">
        <v>28683</v>
      </c>
    </row>
    <row r="2692" spans="1:5" ht="14.25">
      <c r="A2692" s="226">
        <v>39484</v>
      </c>
      <c r="B2692" t="s">
        <v>25914</v>
      </c>
      <c r="C2692" t="s">
        <v>2170</v>
      </c>
      <c r="D2692" t="s">
        <v>2171</v>
      </c>
      <c r="E2692" s="218" t="s">
        <v>28682</v>
      </c>
    </row>
    <row r="2693" spans="1:5" ht="14.25">
      <c r="A2693" s="226">
        <v>39488</v>
      </c>
      <c r="B2693" t="s">
        <v>25915</v>
      </c>
      <c r="C2693" t="s">
        <v>2170</v>
      </c>
      <c r="D2693" t="s">
        <v>2171</v>
      </c>
      <c r="E2693" s="218" t="s">
        <v>28684</v>
      </c>
    </row>
    <row r="2694" spans="1:5" ht="14.25">
      <c r="A2694" s="226">
        <v>39485</v>
      </c>
      <c r="B2694" t="s">
        <v>25916</v>
      </c>
      <c r="C2694" t="s">
        <v>2170</v>
      </c>
      <c r="D2694" t="s">
        <v>2171</v>
      </c>
      <c r="E2694" s="218" t="s">
        <v>28682</v>
      </c>
    </row>
    <row r="2695" spans="1:5" ht="14.25">
      <c r="A2695" s="226">
        <v>39489</v>
      </c>
      <c r="B2695" t="s">
        <v>25917</v>
      </c>
      <c r="C2695" t="s">
        <v>2170</v>
      </c>
      <c r="D2695" t="s">
        <v>2171</v>
      </c>
      <c r="E2695" s="218" t="s">
        <v>28685</v>
      </c>
    </row>
    <row r="2696" spans="1:5" ht="14.25">
      <c r="A2696" s="226">
        <v>39490</v>
      </c>
      <c r="B2696" t="s">
        <v>25918</v>
      </c>
      <c r="C2696" t="s">
        <v>2170</v>
      </c>
      <c r="D2696" t="s">
        <v>2171</v>
      </c>
      <c r="E2696" s="218" t="s">
        <v>28686</v>
      </c>
    </row>
    <row r="2697" spans="1:5" ht="14.25">
      <c r="A2697" s="226">
        <v>39494</v>
      </c>
      <c r="B2697" t="s">
        <v>25919</v>
      </c>
      <c r="C2697" t="s">
        <v>2170</v>
      </c>
      <c r="D2697" t="s">
        <v>2171</v>
      </c>
      <c r="E2697" s="218" t="s">
        <v>28687</v>
      </c>
    </row>
    <row r="2698" spans="1:5" ht="14.25">
      <c r="A2698" s="226">
        <v>39495</v>
      </c>
      <c r="B2698" t="s">
        <v>25920</v>
      </c>
      <c r="C2698" t="s">
        <v>2170</v>
      </c>
      <c r="D2698" t="s">
        <v>2171</v>
      </c>
      <c r="E2698" s="218" t="s">
        <v>28688</v>
      </c>
    </row>
    <row r="2699" spans="1:5" ht="14.25">
      <c r="A2699" s="226">
        <v>39496</v>
      </c>
      <c r="B2699" t="s">
        <v>25921</v>
      </c>
      <c r="C2699" t="s">
        <v>2170</v>
      </c>
      <c r="D2699" t="s">
        <v>2171</v>
      </c>
      <c r="E2699" s="218" t="s">
        <v>28689</v>
      </c>
    </row>
    <row r="2700" spans="1:5" ht="14.25">
      <c r="A2700" s="226">
        <v>39492</v>
      </c>
      <c r="B2700" t="s">
        <v>25922</v>
      </c>
      <c r="C2700" t="s">
        <v>2170</v>
      </c>
      <c r="D2700" t="s">
        <v>2171</v>
      </c>
      <c r="E2700" s="218" t="s">
        <v>28690</v>
      </c>
    </row>
    <row r="2701" spans="1:5" ht="14.25">
      <c r="A2701" s="226">
        <v>39497</v>
      </c>
      <c r="B2701" t="s">
        <v>25923</v>
      </c>
      <c r="C2701" t="s">
        <v>2170</v>
      </c>
      <c r="D2701" t="s">
        <v>2171</v>
      </c>
      <c r="E2701" s="218" t="s">
        <v>28691</v>
      </c>
    </row>
    <row r="2702" spans="1:5" ht="14.25">
      <c r="A2702" s="226">
        <v>39493</v>
      </c>
      <c r="B2702" t="s">
        <v>25924</v>
      </c>
      <c r="C2702" t="s">
        <v>2170</v>
      </c>
      <c r="D2702" t="s">
        <v>2171</v>
      </c>
      <c r="E2702" s="218" t="s">
        <v>28692</v>
      </c>
    </row>
    <row r="2703" spans="1:5" ht="14.25">
      <c r="A2703" s="226">
        <v>39500</v>
      </c>
      <c r="B2703" t="s">
        <v>25925</v>
      </c>
      <c r="C2703" t="s">
        <v>2170</v>
      </c>
      <c r="D2703" t="s">
        <v>2171</v>
      </c>
      <c r="E2703" s="218" t="s">
        <v>28693</v>
      </c>
    </row>
    <row r="2704" spans="1:5" ht="14.25">
      <c r="A2704" s="226">
        <v>39498</v>
      </c>
      <c r="B2704" t="s">
        <v>25926</v>
      </c>
      <c r="C2704" t="s">
        <v>2170</v>
      </c>
      <c r="D2704" t="s">
        <v>2171</v>
      </c>
      <c r="E2704" s="218" t="s">
        <v>28694</v>
      </c>
    </row>
    <row r="2705" spans="1:5" ht="14.25">
      <c r="A2705" s="226">
        <v>43628</v>
      </c>
      <c r="B2705" t="s">
        <v>25927</v>
      </c>
      <c r="C2705" t="s">
        <v>2170</v>
      </c>
      <c r="D2705" t="s">
        <v>2171</v>
      </c>
      <c r="E2705" s="218" t="s">
        <v>28695</v>
      </c>
    </row>
    <row r="2706" spans="1:5" ht="14.25">
      <c r="A2706" s="226">
        <v>39501</v>
      </c>
      <c r="B2706" t="s">
        <v>25928</v>
      </c>
      <c r="C2706" t="s">
        <v>2170</v>
      </c>
      <c r="D2706" t="s">
        <v>2171</v>
      </c>
      <c r="E2706" s="218" t="s">
        <v>28696</v>
      </c>
    </row>
    <row r="2707" spans="1:5" ht="14.25">
      <c r="A2707" s="226">
        <v>39499</v>
      </c>
      <c r="B2707" t="s">
        <v>25929</v>
      </c>
      <c r="C2707" t="s">
        <v>2170</v>
      </c>
      <c r="D2707" t="s">
        <v>2171</v>
      </c>
      <c r="E2707" s="218" t="s">
        <v>28697</v>
      </c>
    </row>
    <row r="2708" spans="1:5" ht="14.25">
      <c r="A2708" s="226">
        <v>43621</v>
      </c>
      <c r="B2708" t="s">
        <v>25930</v>
      </c>
      <c r="C2708" t="s">
        <v>2170</v>
      </c>
      <c r="D2708" t="s">
        <v>2171</v>
      </c>
      <c r="E2708" s="218" t="s">
        <v>28698</v>
      </c>
    </row>
    <row r="2709" spans="1:5" ht="14.25">
      <c r="A2709" s="226">
        <v>3733</v>
      </c>
      <c r="B2709" t="s">
        <v>4617</v>
      </c>
      <c r="C2709" t="s">
        <v>2172</v>
      </c>
      <c r="D2709" t="s">
        <v>2173</v>
      </c>
      <c r="E2709" s="218" t="s">
        <v>28699</v>
      </c>
    </row>
    <row r="2710" spans="1:5" ht="14.25">
      <c r="A2710" s="226">
        <v>3731</v>
      </c>
      <c r="B2710" t="s">
        <v>4618</v>
      </c>
      <c r="C2710" t="s">
        <v>2172</v>
      </c>
      <c r="D2710" t="s">
        <v>2173</v>
      </c>
      <c r="E2710" s="218" t="s">
        <v>28700</v>
      </c>
    </row>
    <row r="2711" spans="1:5" ht="14.25">
      <c r="A2711" s="226">
        <v>38137</v>
      </c>
      <c r="B2711" t="s">
        <v>4619</v>
      </c>
      <c r="C2711" t="s">
        <v>2172</v>
      </c>
      <c r="D2711" t="s">
        <v>2173</v>
      </c>
      <c r="E2711" s="218" t="s">
        <v>28701</v>
      </c>
    </row>
    <row r="2712" spans="1:5" ht="14.25">
      <c r="A2712" s="226">
        <v>38135</v>
      </c>
      <c r="B2712" t="s">
        <v>4620</v>
      </c>
      <c r="C2712" t="s">
        <v>2172</v>
      </c>
      <c r="D2712" t="s">
        <v>2173</v>
      </c>
      <c r="E2712" s="218" t="s">
        <v>28702</v>
      </c>
    </row>
    <row r="2713" spans="1:5" ht="14.25">
      <c r="A2713" s="226">
        <v>38138</v>
      </c>
      <c r="B2713" t="s">
        <v>4621</v>
      </c>
      <c r="C2713" t="s">
        <v>2172</v>
      </c>
      <c r="D2713" t="s">
        <v>2173</v>
      </c>
      <c r="E2713" s="218" t="s">
        <v>26465</v>
      </c>
    </row>
    <row r="2714" spans="1:5" ht="14.25">
      <c r="A2714" s="226">
        <v>3736</v>
      </c>
      <c r="B2714" t="s">
        <v>4622</v>
      </c>
      <c r="C2714" t="s">
        <v>2172</v>
      </c>
      <c r="D2714" t="s">
        <v>2177</v>
      </c>
      <c r="E2714" s="218" t="s">
        <v>28255</v>
      </c>
    </row>
    <row r="2715" spans="1:5" ht="14.25">
      <c r="A2715" s="226">
        <v>3741</v>
      </c>
      <c r="B2715" t="s">
        <v>4623</v>
      </c>
      <c r="C2715" t="s">
        <v>2172</v>
      </c>
      <c r="D2715" t="s">
        <v>2171</v>
      </c>
      <c r="E2715" s="218" t="s">
        <v>28703</v>
      </c>
    </row>
    <row r="2716" spans="1:5" ht="14.25">
      <c r="A2716" s="226">
        <v>3745</v>
      </c>
      <c r="B2716" t="s">
        <v>4624</v>
      </c>
      <c r="C2716" t="s">
        <v>2172</v>
      </c>
      <c r="D2716" t="s">
        <v>2171</v>
      </c>
      <c r="E2716" s="218" t="s">
        <v>28704</v>
      </c>
    </row>
    <row r="2717" spans="1:5" ht="14.25">
      <c r="A2717" s="226">
        <v>3743</v>
      </c>
      <c r="B2717" t="s">
        <v>4625</v>
      </c>
      <c r="C2717" t="s">
        <v>2172</v>
      </c>
      <c r="D2717" t="s">
        <v>2171</v>
      </c>
      <c r="E2717" s="218" t="s">
        <v>28705</v>
      </c>
    </row>
    <row r="2718" spans="1:5" ht="14.25">
      <c r="A2718" s="226">
        <v>3744</v>
      </c>
      <c r="B2718" t="s">
        <v>4626</v>
      </c>
      <c r="C2718" t="s">
        <v>2172</v>
      </c>
      <c r="D2718" t="s">
        <v>2171</v>
      </c>
      <c r="E2718" s="218" t="s">
        <v>28706</v>
      </c>
    </row>
    <row r="2719" spans="1:5" ht="14.25">
      <c r="A2719" s="226">
        <v>3739</v>
      </c>
      <c r="B2719" t="s">
        <v>4627</v>
      </c>
      <c r="C2719" t="s">
        <v>2172</v>
      </c>
      <c r="D2719" t="s">
        <v>2171</v>
      </c>
      <c r="E2719" s="218" t="s">
        <v>28707</v>
      </c>
    </row>
    <row r="2720" spans="1:5" ht="14.25">
      <c r="A2720" s="226">
        <v>3737</v>
      </c>
      <c r="B2720" t="s">
        <v>4628</v>
      </c>
      <c r="C2720" t="s">
        <v>2172</v>
      </c>
      <c r="D2720" t="s">
        <v>2171</v>
      </c>
      <c r="E2720" s="218" t="s">
        <v>27597</v>
      </c>
    </row>
    <row r="2721" spans="1:5" ht="14.25">
      <c r="A2721" s="226">
        <v>3738</v>
      </c>
      <c r="B2721" t="s">
        <v>4629</v>
      </c>
      <c r="C2721" t="s">
        <v>2172</v>
      </c>
      <c r="D2721" t="s">
        <v>2171</v>
      </c>
      <c r="E2721" s="218" t="s">
        <v>28708</v>
      </c>
    </row>
    <row r="2722" spans="1:5" ht="14.25">
      <c r="A2722" s="226">
        <v>3747</v>
      </c>
      <c r="B2722" t="s">
        <v>4630</v>
      </c>
      <c r="C2722" t="s">
        <v>2172</v>
      </c>
      <c r="D2722" t="s">
        <v>2171</v>
      </c>
      <c r="E2722" s="218" t="s">
        <v>28706</v>
      </c>
    </row>
    <row r="2723" spans="1:5" ht="14.25">
      <c r="A2723" s="226">
        <v>11649</v>
      </c>
      <c r="B2723" t="s">
        <v>4631</v>
      </c>
      <c r="C2723" t="s">
        <v>2170</v>
      </c>
      <c r="D2723" t="s">
        <v>2171</v>
      </c>
      <c r="E2723" s="218" t="s">
        <v>28709</v>
      </c>
    </row>
    <row r="2724" spans="1:5" ht="14.25">
      <c r="A2724" s="226">
        <v>11650</v>
      </c>
      <c r="B2724" t="s">
        <v>4632</v>
      </c>
      <c r="C2724" t="s">
        <v>2170</v>
      </c>
      <c r="D2724" t="s">
        <v>2171</v>
      </c>
      <c r="E2724" s="218" t="s">
        <v>28710</v>
      </c>
    </row>
    <row r="2725" spans="1:5" ht="14.25">
      <c r="A2725" s="226">
        <v>3742</v>
      </c>
      <c r="B2725" t="s">
        <v>4633</v>
      </c>
      <c r="C2725" t="s">
        <v>2172</v>
      </c>
      <c r="D2725" t="s">
        <v>2171</v>
      </c>
      <c r="E2725" s="218" t="s">
        <v>28711</v>
      </c>
    </row>
    <row r="2726" spans="1:5" ht="14.25">
      <c r="A2726" s="226">
        <v>3746</v>
      </c>
      <c r="B2726" t="s">
        <v>4634</v>
      </c>
      <c r="C2726" t="s">
        <v>2172</v>
      </c>
      <c r="D2726" t="s">
        <v>2171</v>
      </c>
      <c r="E2726" s="218" t="s">
        <v>28712</v>
      </c>
    </row>
    <row r="2727" spans="1:5" ht="14.25">
      <c r="A2727" s="226">
        <v>21106</v>
      </c>
      <c r="B2727" t="s">
        <v>4635</v>
      </c>
      <c r="C2727" t="s">
        <v>2185</v>
      </c>
      <c r="D2727" t="s">
        <v>2173</v>
      </c>
      <c r="E2727" s="218" t="s">
        <v>28713</v>
      </c>
    </row>
    <row r="2728" spans="1:5" ht="14.25">
      <c r="A2728" s="226">
        <v>3755</v>
      </c>
      <c r="B2728" t="s">
        <v>4636</v>
      </c>
      <c r="C2728" t="s">
        <v>2170</v>
      </c>
      <c r="D2728" t="s">
        <v>2173</v>
      </c>
      <c r="E2728" s="218" t="s">
        <v>28714</v>
      </c>
    </row>
    <row r="2729" spans="1:5" ht="14.25">
      <c r="A2729" s="226">
        <v>3750</v>
      </c>
      <c r="B2729" t="s">
        <v>4637</v>
      </c>
      <c r="C2729" t="s">
        <v>2170</v>
      </c>
      <c r="D2729" t="s">
        <v>2173</v>
      </c>
      <c r="E2729" s="218" t="s">
        <v>28601</v>
      </c>
    </row>
    <row r="2730" spans="1:5" ht="14.25">
      <c r="A2730" s="226">
        <v>3756</v>
      </c>
      <c r="B2730" t="s">
        <v>4638</v>
      </c>
      <c r="C2730" t="s">
        <v>2170</v>
      </c>
      <c r="D2730" t="s">
        <v>2173</v>
      </c>
      <c r="E2730" s="218" t="s">
        <v>28715</v>
      </c>
    </row>
    <row r="2731" spans="1:5" ht="14.25">
      <c r="A2731" s="226">
        <v>39377</v>
      </c>
      <c r="B2731" t="s">
        <v>4639</v>
      </c>
      <c r="C2731" t="s">
        <v>2170</v>
      </c>
      <c r="D2731" t="s">
        <v>2173</v>
      </c>
      <c r="E2731" s="218" t="s">
        <v>28716</v>
      </c>
    </row>
    <row r="2732" spans="1:5" ht="14.25">
      <c r="A2732" s="226">
        <v>38191</v>
      </c>
      <c r="B2732" t="s">
        <v>4640</v>
      </c>
      <c r="C2732" t="s">
        <v>2170</v>
      </c>
      <c r="D2732" t="s">
        <v>2173</v>
      </c>
      <c r="E2732" s="218" t="s">
        <v>28717</v>
      </c>
    </row>
    <row r="2733" spans="1:5" ht="14.25">
      <c r="A2733" s="226">
        <v>39381</v>
      </c>
      <c r="B2733" t="s">
        <v>4641</v>
      </c>
      <c r="C2733" t="s">
        <v>2170</v>
      </c>
      <c r="D2733" t="s">
        <v>2173</v>
      </c>
      <c r="E2733" s="218" t="s">
        <v>28483</v>
      </c>
    </row>
    <row r="2734" spans="1:5" ht="14.25">
      <c r="A2734" s="226">
        <v>38780</v>
      </c>
      <c r="B2734" t="s">
        <v>4642</v>
      </c>
      <c r="C2734" t="s">
        <v>2170</v>
      </c>
      <c r="D2734" t="s">
        <v>2173</v>
      </c>
      <c r="E2734" s="218" t="s">
        <v>28718</v>
      </c>
    </row>
    <row r="2735" spans="1:5" ht="14.25">
      <c r="A2735" s="226">
        <v>38781</v>
      </c>
      <c r="B2735" t="s">
        <v>4643</v>
      </c>
      <c r="C2735" t="s">
        <v>2170</v>
      </c>
      <c r="D2735" t="s">
        <v>2173</v>
      </c>
      <c r="E2735" s="218" t="s">
        <v>28719</v>
      </c>
    </row>
    <row r="2736" spans="1:5" ht="14.25">
      <c r="A2736" s="226">
        <v>38192</v>
      </c>
      <c r="B2736" t="s">
        <v>4644</v>
      </c>
      <c r="C2736" t="s">
        <v>2170</v>
      </c>
      <c r="D2736" t="s">
        <v>2173</v>
      </c>
      <c r="E2736" s="218" t="s">
        <v>28720</v>
      </c>
    </row>
    <row r="2737" spans="1:5" ht="14.25">
      <c r="A2737" s="226">
        <v>3753</v>
      </c>
      <c r="B2737" t="s">
        <v>4645</v>
      </c>
      <c r="C2737" t="s">
        <v>2170</v>
      </c>
      <c r="D2737" t="s">
        <v>2173</v>
      </c>
      <c r="E2737" s="218" t="s">
        <v>28721</v>
      </c>
    </row>
    <row r="2738" spans="1:5" ht="14.25">
      <c r="A2738" s="226">
        <v>38782</v>
      </c>
      <c r="B2738" t="s">
        <v>4646</v>
      </c>
      <c r="C2738" t="s">
        <v>2170</v>
      </c>
      <c r="D2738" t="s">
        <v>2173</v>
      </c>
      <c r="E2738" s="218" t="s">
        <v>28722</v>
      </c>
    </row>
    <row r="2739" spans="1:5" ht="14.25">
      <c r="A2739" s="226">
        <v>38778</v>
      </c>
      <c r="B2739" t="s">
        <v>4647</v>
      </c>
      <c r="C2739" t="s">
        <v>2170</v>
      </c>
      <c r="D2739" t="s">
        <v>2173</v>
      </c>
      <c r="E2739" s="218" t="s">
        <v>28723</v>
      </c>
    </row>
    <row r="2740" spans="1:5" ht="14.25">
      <c r="A2740" s="226">
        <v>38779</v>
      </c>
      <c r="B2740" t="s">
        <v>4648</v>
      </c>
      <c r="C2740" t="s">
        <v>2170</v>
      </c>
      <c r="D2740" t="s">
        <v>2173</v>
      </c>
      <c r="E2740" s="218" t="s">
        <v>28724</v>
      </c>
    </row>
    <row r="2741" spans="1:5" ht="14.25">
      <c r="A2741" s="226">
        <v>39388</v>
      </c>
      <c r="B2741" t="s">
        <v>4649</v>
      </c>
      <c r="C2741" t="s">
        <v>2170</v>
      </c>
      <c r="D2741" t="s">
        <v>2171</v>
      </c>
      <c r="E2741" s="218" t="s">
        <v>28725</v>
      </c>
    </row>
    <row r="2742" spans="1:5" ht="14.25">
      <c r="A2742" s="226">
        <v>39387</v>
      </c>
      <c r="B2742" t="s">
        <v>4650</v>
      </c>
      <c r="C2742" t="s">
        <v>2170</v>
      </c>
      <c r="D2742" t="s">
        <v>2171</v>
      </c>
      <c r="E2742" s="218" t="s">
        <v>27813</v>
      </c>
    </row>
    <row r="2743" spans="1:5" ht="14.25">
      <c r="A2743" s="226">
        <v>39386</v>
      </c>
      <c r="B2743" t="s">
        <v>4651</v>
      </c>
      <c r="C2743" t="s">
        <v>2170</v>
      </c>
      <c r="D2743" t="s">
        <v>2171</v>
      </c>
      <c r="E2743" s="218" t="s">
        <v>27825</v>
      </c>
    </row>
    <row r="2744" spans="1:5" ht="14.25">
      <c r="A2744" s="226">
        <v>38194</v>
      </c>
      <c r="B2744" t="s">
        <v>4652</v>
      </c>
      <c r="C2744" t="s">
        <v>2170</v>
      </c>
      <c r="D2744" t="s">
        <v>2177</v>
      </c>
      <c r="E2744" s="218" t="s">
        <v>28726</v>
      </c>
    </row>
    <row r="2745" spans="1:5" ht="14.25">
      <c r="A2745" s="226">
        <v>38193</v>
      </c>
      <c r="B2745" t="s">
        <v>4653</v>
      </c>
      <c r="C2745" t="s">
        <v>2170</v>
      </c>
      <c r="D2745" t="s">
        <v>2171</v>
      </c>
      <c r="E2745" s="218" t="s">
        <v>27148</v>
      </c>
    </row>
    <row r="2746" spans="1:5" ht="14.25">
      <c r="A2746" s="226">
        <v>12216</v>
      </c>
      <c r="B2746" t="s">
        <v>4654</v>
      </c>
      <c r="C2746" t="s">
        <v>2170</v>
      </c>
      <c r="D2746" t="s">
        <v>2173</v>
      </c>
      <c r="E2746" s="218" t="s">
        <v>28727</v>
      </c>
    </row>
    <row r="2747" spans="1:5" ht="14.25">
      <c r="A2747" s="226">
        <v>3757</v>
      </c>
      <c r="B2747" t="s">
        <v>4655</v>
      </c>
      <c r="C2747" t="s">
        <v>2170</v>
      </c>
      <c r="D2747" t="s">
        <v>2173</v>
      </c>
      <c r="E2747" s="218" t="s">
        <v>28728</v>
      </c>
    </row>
    <row r="2748" spans="1:5" ht="14.25">
      <c r="A2748" s="226">
        <v>3758</v>
      </c>
      <c r="B2748" t="s">
        <v>4656</v>
      </c>
      <c r="C2748" t="s">
        <v>2170</v>
      </c>
      <c r="D2748" t="s">
        <v>2173</v>
      </c>
      <c r="E2748" s="218" t="s">
        <v>28729</v>
      </c>
    </row>
    <row r="2749" spans="1:5" ht="14.25">
      <c r="A2749" s="226">
        <v>12214</v>
      </c>
      <c r="B2749" t="s">
        <v>4657</v>
      </c>
      <c r="C2749" t="s">
        <v>2170</v>
      </c>
      <c r="D2749" t="s">
        <v>2173</v>
      </c>
      <c r="E2749" s="218" t="s">
        <v>28730</v>
      </c>
    </row>
    <row r="2750" spans="1:5" ht="14.25">
      <c r="A2750" s="226">
        <v>3749</v>
      </c>
      <c r="B2750" t="s">
        <v>4658</v>
      </c>
      <c r="C2750" t="s">
        <v>2170</v>
      </c>
      <c r="D2750" t="s">
        <v>2173</v>
      </c>
      <c r="E2750" s="218" t="s">
        <v>28731</v>
      </c>
    </row>
    <row r="2751" spans="1:5" ht="14.25">
      <c r="A2751" s="226">
        <v>3751</v>
      </c>
      <c r="B2751" t="s">
        <v>4659</v>
      </c>
      <c r="C2751" t="s">
        <v>2170</v>
      </c>
      <c r="D2751" t="s">
        <v>2173</v>
      </c>
      <c r="E2751" s="218" t="s">
        <v>28732</v>
      </c>
    </row>
    <row r="2752" spans="1:5" ht="14.25">
      <c r="A2752" s="226">
        <v>39376</v>
      </c>
      <c r="B2752" t="s">
        <v>4660</v>
      </c>
      <c r="C2752" t="s">
        <v>2170</v>
      </c>
      <c r="D2752" t="s">
        <v>2173</v>
      </c>
      <c r="E2752" s="218" t="s">
        <v>28733</v>
      </c>
    </row>
    <row r="2753" spans="1:5" ht="14.25">
      <c r="A2753" s="226">
        <v>3752</v>
      </c>
      <c r="B2753" t="s">
        <v>4661</v>
      </c>
      <c r="C2753" t="s">
        <v>2170</v>
      </c>
      <c r="D2753" t="s">
        <v>2173</v>
      </c>
      <c r="E2753" s="218" t="s">
        <v>28734</v>
      </c>
    </row>
    <row r="2754" spans="1:5" ht="14.25">
      <c r="A2754" s="226">
        <v>746</v>
      </c>
      <c r="B2754" t="s">
        <v>26324</v>
      </c>
      <c r="C2754" t="s">
        <v>2170</v>
      </c>
      <c r="D2754" t="s">
        <v>2177</v>
      </c>
      <c r="E2754" s="218" t="s">
        <v>28735</v>
      </c>
    </row>
    <row r="2755" spans="1:5" ht="14.25">
      <c r="A2755" s="226">
        <v>36521</v>
      </c>
      <c r="B2755" t="s">
        <v>4662</v>
      </c>
      <c r="C2755" t="s">
        <v>2170</v>
      </c>
      <c r="D2755" t="s">
        <v>2171</v>
      </c>
      <c r="E2755" s="218" t="s">
        <v>28736</v>
      </c>
    </row>
    <row r="2756" spans="1:5" ht="14.25">
      <c r="A2756" s="226">
        <v>36794</v>
      </c>
      <c r="B2756" t="s">
        <v>4663</v>
      </c>
      <c r="C2756" t="s">
        <v>2170</v>
      </c>
      <c r="D2756" t="s">
        <v>2171</v>
      </c>
      <c r="E2756" s="218" t="s">
        <v>28737</v>
      </c>
    </row>
    <row r="2757" spans="1:5" ht="14.25">
      <c r="A2757" s="226">
        <v>10426</v>
      </c>
      <c r="B2757" t="s">
        <v>4664</v>
      </c>
      <c r="C2757" t="s">
        <v>2170</v>
      </c>
      <c r="D2757" t="s">
        <v>2171</v>
      </c>
      <c r="E2757" s="218" t="s">
        <v>28738</v>
      </c>
    </row>
    <row r="2758" spans="1:5" ht="14.25">
      <c r="A2758" s="226">
        <v>10425</v>
      </c>
      <c r="B2758" t="s">
        <v>4665</v>
      </c>
      <c r="C2758" t="s">
        <v>2170</v>
      </c>
      <c r="D2758" t="s">
        <v>2171</v>
      </c>
      <c r="E2758" s="218" t="s">
        <v>28739</v>
      </c>
    </row>
    <row r="2759" spans="1:5" ht="14.25">
      <c r="A2759" s="226">
        <v>10431</v>
      </c>
      <c r="B2759" t="s">
        <v>4666</v>
      </c>
      <c r="C2759" t="s">
        <v>2170</v>
      </c>
      <c r="D2759" t="s">
        <v>2171</v>
      </c>
      <c r="E2759" s="218" t="s">
        <v>28740</v>
      </c>
    </row>
    <row r="2760" spans="1:5" ht="14.25">
      <c r="A2760" s="226">
        <v>10429</v>
      </c>
      <c r="B2760" t="s">
        <v>4667</v>
      </c>
      <c r="C2760" t="s">
        <v>2170</v>
      </c>
      <c r="D2760" t="s">
        <v>2171</v>
      </c>
      <c r="E2760" s="218" t="s">
        <v>28741</v>
      </c>
    </row>
    <row r="2761" spans="1:5" ht="14.25">
      <c r="A2761" s="226">
        <v>20269</v>
      </c>
      <c r="B2761" t="s">
        <v>4668</v>
      </c>
      <c r="C2761" t="s">
        <v>2170</v>
      </c>
      <c r="D2761" t="s">
        <v>2171</v>
      </c>
      <c r="E2761" s="218" t="s">
        <v>28742</v>
      </c>
    </row>
    <row r="2762" spans="1:5" ht="14.25">
      <c r="A2762" s="226">
        <v>20270</v>
      </c>
      <c r="B2762" t="s">
        <v>4669</v>
      </c>
      <c r="C2762" t="s">
        <v>2170</v>
      </c>
      <c r="D2762" t="s">
        <v>2171</v>
      </c>
      <c r="E2762" s="218" t="s">
        <v>28743</v>
      </c>
    </row>
    <row r="2763" spans="1:5" ht="14.25">
      <c r="A2763" s="226">
        <v>11696</v>
      </c>
      <c r="B2763" t="s">
        <v>4670</v>
      </c>
      <c r="C2763" t="s">
        <v>2170</v>
      </c>
      <c r="D2763" t="s">
        <v>2171</v>
      </c>
      <c r="E2763" s="218" t="s">
        <v>28744</v>
      </c>
    </row>
    <row r="2764" spans="1:5" ht="14.25">
      <c r="A2764" s="226">
        <v>10427</v>
      </c>
      <c r="B2764" t="s">
        <v>4671</v>
      </c>
      <c r="C2764" t="s">
        <v>2170</v>
      </c>
      <c r="D2764" t="s">
        <v>2171</v>
      </c>
      <c r="E2764" s="218" t="s">
        <v>28745</v>
      </c>
    </row>
    <row r="2765" spans="1:5" ht="14.25">
      <c r="A2765" s="226">
        <v>10428</v>
      </c>
      <c r="B2765" t="s">
        <v>4672</v>
      </c>
      <c r="C2765" t="s">
        <v>2170</v>
      </c>
      <c r="D2765" t="s">
        <v>2171</v>
      </c>
      <c r="E2765" s="218" t="s">
        <v>28746</v>
      </c>
    </row>
    <row r="2766" spans="1:5" ht="14.25">
      <c r="A2766" s="226">
        <v>2354</v>
      </c>
      <c r="B2766" t="s">
        <v>4673</v>
      </c>
      <c r="C2766" t="s">
        <v>2174</v>
      </c>
      <c r="D2766" t="s">
        <v>2171</v>
      </c>
      <c r="E2766" s="218" t="s">
        <v>28747</v>
      </c>
    </row>
    <row r="2767" spans="1:5" ht="14.25">
      <c r="A2767" s="226">
        <v>40932</v>
      </c>
      <c r="B2767" t="s">
        <v>4674</v>
      </c>
      <c r="C2767" t="s">
        <v>2342</v>
      </c>
      <c r="D2767" t="s">
        <v>2171</v>
      </c>
      <c r="E2767" s="218" t="s">
        <v>28748</v>
      </c>
    </row>
    <row r="2768" spans="1:5" ht="14.25">
      <c r="A2768" s="226">
        <v>10853</v>
      </c>
      <c r="B2768" t="s">
        <v>4675</v>
      </c>
      <c r="C2768" t="s">
        <v>2170</v>
      </c>
      <c r="D2768" t="s">
        <v>2171</v>
      </c>
      <c r="E2768" s="218" t="s">
        <v>28749</v>
      </c>
    </row>
    <row r="2769" spans="1:5" ht="14.25">
      <c r="A2769" s="226">
        <v>5093</v>
      </c>
      <c r="B2769" t="s">
        <v>4676</v>
      </c>
      <c r="C2769" t="s">
        <v>2587</v>
      </c>
      <c r="D2769" t="s">
        <v>2171</v>
      </c>
      <c r="E2769" s="218" t="s">
        <v>26416</v>
      </c>
    </row>
    <row r="2770" spans="1:5" ht="14.25">
      <c r="A2770" s="226">
        <v>37768</v>
      </c>
      <c r="B2770" t="s">
        <v>4677</v>
      </c>
      <c r="C2770" t="s">
        <v>2170</v>
      </c>
      <c r="D2770" t="s">
        <v>2173</v>
      </c>
      <c r="E2770" s="218" t="s">
        <v>28750</v>
      </c>
    </row>
    <row r="2771" spans="1:5" ht="14.25">
      <c r="A2771" s="226">
        <v>37773</v>
      </c>
      <c r="B2771" t="s">
        <v>4678</v>
      </c>
      <c r="C2771" t="s">
        <v>2170</v>
      </c>
      <c r="D2771" t="s">
        <v>2173</v>
      </c>
      <c r="E2771" s="218" t="s">
        <v>28751</v>
      </c>
    </row>
    <row r="2772" spans="1:5" ht="14.25">
      <c r="A2772" s="226">
        <v>37769</v>
      </c>
      <c r="B2772" t="s">
        <v>4679</v>
      </c>
      <c r="C2772" t="s">
        <v>2170</v>
      </c>
      <c r="D2772" t="s">
        <v>2173</v>
      </c>
      <c r="E2772" s="218" t="s">
        <v>28752</v>
      </c>
    </row>
    <row r="2773" spans="1:5" ht="14.25">
      <c r="A2773" s="226">
        <v>37770</v>
      </c>
      <c r="B2773" t="s">
        <v>4680</v>
      </c>
      <c r="C2773" t="s">
        <v>2170</v>
      </c>
      <c r="D2773" t="s">
        <v>2173</v>
      </c>
      <c r="E2773" s="218" t="s">
        <v>28753</v>
      </c>
    </row>
    <row r="2774" spans="1:5" ht="14.25">
      <c r="A2774" s="226">
        <v>38382</v>
      </c>
      <c r="B2774" t="s">
        <v>4681</v>
      </c>
      <c r="C2774" t="s">
        <v>2170</v>
      </c>
      <c r="D2774" t="s">
        <v>2171</v>
      </c>
      <c r="E2774" s="218" t="s">
        <v>28754</v>
      </c>
    </row>
    <row r="2775" spans="1:5" ht="14.25">
      <c r="A2775" s="226">
        <v>38383</v>
      </c>
      <c r="B2775" t="s">
        <v>4682</v>
      </c>
      <c r="C2775" t="s">
        <v>2170</v>
      </c>
      <c r="D2775" t="s">
        <v>2171</v>
      </c>
      <c r="E2775" s="218" t="s">
        <v>28755</v>
      </c>
    </row>
    <row r="2776" spans="1:5" ht="14.25">
      <c r="A2776" s="226">
        <v>3768</v>
      </c>
      <c r="B2776" t="s">
        <v>4683</v>
      </c>
      <c r="C2776" t="s">
        <v>2170</v>
      </c>
      <c r="D2776" t="s">
        <v>2171</v>
      </c>
      <c r="E2776" s="218" t="s">
        <v>28756</v>
      </c>
    </row>
    <row r="2777" spans="1:5" ht="14.25">
      <c r="A2777" s="226">
        <v>3767</v>
      </c>
      <c r="B2777" t="s">
        <v>4684</v>
      </c>
      <c r="C2777" t="s">
        <v>2170</v>
      </c>
      <c r="D2777" t="s">
        <v>2171</v>
      </c>
      <c r="E2777" s="218" t="s">
        <v>26371</v>
      </c>
    </row>
    <row r="2778" spans="1:5" ht="14.25">
      <c r="A2778" s="226">
        <v>13192</v>
      </c>
      <c r="B2778" t="s">
        <v>4685</v>
      </c>
      <c r="C2778" t="s">
        <v>2170</v>
      </c>
      <c r="D2778" t="s">
        <v>2171</v>
      </c>
      <c r="E2778" s="218" t="s">
        <v>28757</v>
      </c>
    </row>
    <row r="2779" spans="1:5" ht="14.25">
      <c r="A2779" s="226">
        <v>38413</v>
      </c>
      <c r="B2779" t="s">
        <v>4686</v>
      </c>
      <c r="C2779" t="s">
        <v>2170</v>
      </c>
      <c r="D2779" t="s">
        <v>2171</v>
      </c>
      <c r="E2779" s="218" t="s">
        <v>28758</v>
      </c>
    </row>
    <row r="2780" spans="1:5" ht="14.25">
      <c r="A2780" s="226">
        <v>42440</v>
      </c>
      <c r="B2780" t="s">
        <v>4687</v>
      </c>
      <c r="C2780" t="s">
        <v>2170</v>
      </c>
      <c r="D2780" t="s">
        <v>2173</v>
      </c>
      <c r="E2780" s="218" t="s">
        <v>27208</v>
      </c>
    </row>
    <row r="2781" spans="1:5" ht="14.25">
      <c r="A2781" s="226">
        <v>20193</v>
      </c>
      <c r="B2781" t="s">
        <v>4688</v>
      </c>
      <c r="C2781" t="s">
        <v>4689</v>
      </c>
      <c r="D2781" t="s">
        <v>2171</v>
      </c>
      <c r="E2781" s="218" t="s">
        <v>28759</v>
      </c>
    </row>
    <row r="2782" spans="1:5" ht="14.25">
      <c r="A2782" s="226">
        <v>10527</v>
      </c>
      <c r="B2782" t="s">
        <v>25931</v>
      </c>
      <c r="C2782" t="s">
        <v>4690</v>
      </c>
      <c r="D2782" t="s">
        <v>2177</v>
      </c>
      <c r="E2782" s="218" t="s">
        <v>28760</v>
      </c>
    </row>
    <row r="2783" spans="1:5" ht="14.25">
      <c r="A2783" s="226">
        <v>41805</v>
      </c>
      <c r="B2783" t="s">
        <v>4691</v>
      </c>
      <c r="C2783" t="s">
        <v>2342</v>
      </c>
      <c r="D2783" t="s">
        <v>2173</v>
      </c>
      <c r="E2783" s="218" t="s">
        <v>28761</v>
      </c>
    </row>
    <row r="2784" spans="1:5" ht="14.25">
      <c r="A2784" s="226">
        <v>40271</v>
      </c>
      <c r="B2784" t="s">
        <v>4692</v>
      </c>
      <c r="C2784" t="s">
        <v>2342</v>
      </c>
      <c r="D2784" t="s">
        <v>2171</v>
      </c>
      <c r="E2784" s="218" t="s">
        <v>27022</v>
      </c>
    </row>
    <row r="2785" spans="1:5" ht="14.25">
      <c r="A2785" s="226">
        <v>40287</v>
      </c>
      <c r="B2785" t="s">
        <v>4693</v>
      </c>
      <c r="C2785" t="s">
        <v>2342</v>
      </c>
      <c r="D2785" t="s">
        <v>2171</v>
      </c>
      <c r="E2785" s="218" t="s">
        <v>26556</v>
      </c>
    </row>
    <row r="2786" spans="1:5" ht="14.25">
      <c r="A2786" s="226">
        <v>40295</v>
      </c>
      <c r="B2786" t="s">
        <v>4694</v>
      </c>
      <c r="C2786" t="s">
        <v>2174</v>
      </c>
      <c r="D2786" t="s">
        <v>2173</v>
      </c>
      <c r="E2786" s="218" t="s">
        <v>28762</v>
      </c>
    </row>
    <row r="2787" spans="1:5" ht="14.25">
      <c r="A2787" s="226">
        <v>745</v>
      </c>
      <c r="B2787" t="s">
        <v>4695</v>
      </c>
      <c r="C2787" t="s">
        <v>2174</v>
      </c>
      <c r="D2787" t="s">
        <v>2173</v>
      </c>
      <c r="E2787" s="218" t="s">
        <v>28763</v>
      </c>
    </row>
    <row r="2788" spans="1:5" ht="14.25">
      <c r="A2788" s="226">
        <v>4084</v>
      </c>
      <c r="B2788" t="s">
        <v>4696</v>
      </c>
      <c r="C2788" t="s">
        <v>2174</v>
      </c>
      <c r="D2788" t="s">
        <v>2173</v>
      </c>
      <c r="E2788" s="218" t="s">
        <v>28764</v>
      </c>
    </row>
    <row r="2789" spans="1:5" ht="14.25">
      <c r="A2789" s="226">
        <v>743</v>
      </c>
      <c r="B2789" t="s">
        <v>4697</v>
      </c>
      <c r="C2789" t="s">
        <v>2174</v>
      </c>
      <c r="D2789" t="s">
        <v>2173</v>
      </c>
      <c r="E2789" s="218" t="s">
        <v>28764</v>
      </c>
    </row>
    <row r="2790" spans="1:5" ht="14.25">
      <c r="A2790" s="226">
        <v>40293</v>
      </c>
      <c r="B2790" t="s">
        <v>4698</v>
      </c>
      <c r="C2790" t="s">
        <v>2174</v>
      </c>
      <c r="D2790" t="s">
        <v>2173</v>
      </c>
      <c r="E2790" s="218" t="s">
        <v>26517</v>
      </c>
    </row>
    <row r="2791" spans="1:5" ht="14.25">
      <c r="A2791" s="226">
        <v>40294</v>
      </c>
      <c r="B2791" t="s">
        <v>4699</v>
      </c>
      <c r="C2791" t="s">
        <v>2174</v>
      </c>
      <c r="D2791" t="s">
        <v>2173</v>
      </c>
      <c r="E2791" s="218" t="s">
        <v>28764</v>
      </c>
    </row>
    <row r="2792" spans="1:5" ht="14.25">
      <c r="A2792" s="226">
        <v>4085</v>
      </c>
      <c r="B2792" t="s">
        <v>4700</v>
      </c>
      <c r="C2792" t="s">
        <v>2174</v>
      </c>
      <c r="D2792" t="s">
        <v>2173</v>
      </c>
      <c r="E2792" s="218" t="s">
        <v>27009</v>
      </c>
    </row>
    <row r="2793" spans="1:5" ht="14.25">
      <c r="A2793" s="226">
        <v>10775</v>
      </c>
      <c r="B2793" t="s">
        <v>4701</v>
      </c>
      <c r="C2793" t="s">
        <v>2342</v>
      </c>
      <c r="D2793" t="s">
        <v>2173</v>
      </c>
      <c r="E2793" s="218" t="s">
        <v>28765</v>
      </c>
    </row>
    <row r="2794" spans="1:5" ht="14.25">
      <c r="A2794" s="226">
        <v>10776</v>
      </c>
      <c r="B2794" t="s">
        <v>4702</v>
      </c>
      <c r="C2794" t="s">
        <v>2342</v>
      </c>
      <c r="D2794" t="s">
        <v>2173</v>
      </c>
      <c r="E2794" s="218" t="s">
        <v>28766</v>
      </c>
    </row>
    <row r="2795" spans="1:5" ht="14.25">
      <c r="A2795" s="226">
        <v>10779</v>
      </c>
      <c r="B2795" t="s">
        <v>4703</v>
      </c>
      <c r="C2795" t="s">
        <v>2342</v>
      </c>
      <c r="D2795" t="s">
        <v>2173</v>
      </c>
      <c r="E2795" s="218" t="s">
        <v>28767</v>
      </c>
    </row>
    <row r="2796" spans="1:5" ht="14.25">
      <c r="A2796" s="226">
        <v>10777</v>
      </c>
      <c r="B2796" t="s">
        <v>4704</v>
      </c>
      <c r="C2796" t="s">
        <v>2342</v>
      </c>
      <c r="D2796" t="s">
        <v>2173</v>
      </c>
      <c r="E2796" s="218" t="s">
        <v>28768</v>
      </c>
    </row>
    <row r="2797" spans="1:5" ht="14.25">
      <c r="A2797" s="226">
        <v>10778</v>
      </c>
      <c r="B2797" t="s">
        <v>4705</v>
      </c>
      <c r="C2797" t="s">
        <v>2342</v>
      </c>
      <c r="D2797" t="s">
        <v>2173</v>
      </c>
      <c r="E2797" s="218" t="s">
        <v>28767</v>
      </c>
    </row>
    <row r="2798" spans="1:5" ht="14.25">
      <c r="A2798" s="226">
        <v>40339</v>
      </c>
      <c r="B2798" t="s">
        <v>4706</v>
      </c>
      <c r="C2798" t="s">
        <v>2342</v>
      </c>
      <c r="D2798" t="s">
        <v>2171</v>
      </c>
      <c r="E2798" s="218" t="s">
        <v>26556</v>
      </c>
    </row>
    <row r="2799" spans="1:5" ht="14.25">
      <c r="A2799" s="226">
        <v>10749</v>
      </c>
      <c r="B2799" t="s">
        <v>4707</v>
      </c>
      <c r="C2799" t="s">
        <v>2342</v>
      </c>
      <c r="D2799" t="s">
        <v>2171</v>
      </c>
      <c r="E2799" s="218" t="s">
        <v>28769</v>
      </c>
    </row>
    <row r="2800" spans="1:5" ht="14.25">
      <c r="A2800" s="226">
        <v>40290</v>
      </c>
      <c r="B2800" t="s">
        <v>4708</v>
      </c>
      <c r="C2800" t="s">
        <v>2342</v>
      </c>
      <c r="D2800" t="s">
        <v>2171</v>
      </c>
      <c r="E2800" s="218" t="s">
        <v>28770</v>
      </c>
    </row>
    <row r="2801" spans="1:5" ht="14.25">
      <c r="A2801" s="226">
        <v>3346</v>
      </c>
      <c r="B2801" t="s">
        <v>25932</v>
      </c>
      <c r="C2801" t="s">
        <v>2174</v>
      </c>
      <c r="D2801" t="s">
        <v>2173</v>
      </c>
      <c r="E2801" s="218" t="s">
        <v>28771</v>
      </c>
    </row>
    <row r="2802" spans="1:5" ht="14.25">
      <c r="A2802" s="226">
        <v>3348</v>
      </c>
      <c r="B2802" t="s">
        <v>25933</v>
      </c>
      <c r="C2802" t="s">
        <v>2174</v>
      </c>
      <c r="D2802" t="s">
        <v>2173</v>
      </c>
      <c r="E2802" s="218" t="s">
        <v>28772</v>
      </c>
    </row>
    <row r="2803" spans="1:5" ht="14.25">
      <c r="A2803" s="226">
        <v>39833</v>
      </c>
      <c r="B2803" t="s">
        <v>25934</v>
      </c>
      <c r="C2803" t="s">
        <v>2174</v>
      </c>
      <c r="D2803" t="s">
        <v>2173</v>
      </c>
      <c r="E2803" s="218" t="s">
        <v>28773</v>
      </c>
    </row>
    <row r="2804" spans="1:5" ht="14.25">
      <c r="A2804" s="226">
        <v>7252</v>
      </c>
      <c r="B2804" t="s">
        <v>4709</v>
      </c>
      <c r="C2804" t="s">
        <v>2174</v>
      </c>
      <c r="D2804" t="s">
        <v>2173</v>
      </c>
      <c r="E2804" s="218" t="s">
        <v>28283</v>
      </c>
    </row>
    <row r="2805" spans="1:5" ht="14.25">
      <c r="A2805" s="226">
        <v>4778</v>
      </c>
      <c r="B2805" t="s">
        <v>4710</v>
      </c>
      <c r="C2805" t="s">
        <v>2174</v>
      </c>
      <c r="D2805" t="s">
        <v>2173</v>
      </c>
      <c r="E2805" s="218" t="s">
        <v>26372</v>
      </c>
    </row>
    <row r="2806" spans="1:5" ht="14.25">
      <c r="A2806" s="226">
        <v>4780</v>
      </c>
      <c r="B2806" t="s">
        <v>4711</v>
      </c>
      <c r="C2806" t="s">
        <v>2174</v>
      </c>
      <c r="D2806" t="s">
        <v>2173</v>
      </c>
      <c r="E2806" s="218" t="s">
        <v>28774</v>
      </c>
    </row>
    <row r="2807" spans="1:5" ht="14.25">
      <c r="A2807" s="226">
        <v>10809</v>
      </c>
      <c r="B2807" t="s">
        <v>4712</v>
      </c>
      <c r="C2807" t="s">
        <v>2174</v>
      </c>
      <c r="D2807" t="s">
        <v>2173</v>
      </c>
      <c r="E2807" s="218" t="s">
        <v>28775</v>
      </c>
    </row>
    <row r="2808" spans="1:5" ht="14.25">
      <c r="A2808" s="226">
        <v>10811</v>
      </c>
      <c r="B2808" t="s">
        <v>4713</v>
      </c>
      <c r="C2808" t="s">
        <v>2174</v>
      </c>
      <c r="D2808" t="s">
        <v>2173</v>
      </c>
      <c r="E2808" s="218" t="s">
        <v>26445</v>
      </c>
    </row>
    <row r="2809" spans="1:5" ht="14.25">
      <c r="A2809" s="226">
        <v>7247</v>
      </c>
      <c r="B2809" t="s">
        <v>4714</v>
      </c>
      <c r="C2809" t="s">
        <v>2174</v>
      </c>
      <c r="D2809" t="s">
        <v>2173</v>
      </c>
      <c r="E2809" s="218" t="s">
        <v>28283</v>
      </c>
    </row>
    <row r="2810" spans="1:5" ht="14.25">
      <c r="A2810" s="226">
        <v>40291</v>
      </c>
      <c r="B2810" t="s">
        <v>4715</v>
      </c>
      <c r="C2810" t="s">
        <v>2342</v>
      </c>
      <c r="D2810" t="s">
        <v>2171</v>
      </c>
      <c r="E2810" s="218" t="s">
        <v>28776</v>
      </c>
    </row>
    <row r="2811" spans="1:5" ht="14.25">
      <c r="A2811" s="226">
        <v>40275</v>
      </c>
      <c r="B2811" t="s">
        <v>4716</v>
      </c>
      <c r="C2811" t="s">
        <v>2342</v>
      </c>
      <c r="D2811" t="s">
        <v>2171</v>
      </c>
      <c r="E2811" s="218" t="s">
        <v>28760</v>
      </c>
    </row>
    <row r="2812" spans="1:5" ht="14.25">
      <c r="A2812" s="226">
        <v>42408</v>
      </c>
      <c r="B2812" t="s">
        <v>25100</v>
      </c>
      <c r="C2812" t="s">
        <v>2172</v>
      </c>
      <c r="D2812" t="s">
        <v>2171</v>
      </c>
      <c r="E2812" s="218" t="s">
        <v>26697</v>
      </c>
    </row>
    <row r="2813" spans="1:5" ht="14.25">
      <c r="A2813" s="226">
        <v>3777</v>
      </c>
      <c r="B2813" t="s">
        <v>25101</v>
      </c>
      <c r="C2813" t="s">
        <v>2172</v>
      </c>
      <c r="D2813" t="s">
        <v>2177</v>
      </c>
      <c r="E2813" s="218" t="s">
        <v>28777</v>
      </c>
    </row>
    <row r="2814" spans="1:5" ht="14.25">
      <c r="A2814" s="226">
        <v>3798</v>
      </c>
      <c r="B2814" t="s">
        <v>4717</v>
      </c>
      <c r="C2814" t="s">
        <v>2170</v>
      </c>
      <c r="D2814" t="s">
        <v>2173</v>
      </c>
      <c r="E2814" s="218" t="s">
        <v>28778</v>
      </c>
    </row>
    <row r="2815" spans="1:5" ht="14.25">
      <c r="A2815" s="226">
        <v>38769</v>
      </c>
      <c r="B2815" t="s">
        <v>4718</v>
      </c>
      <c r="C2815" t="s">
        <v>2170</v>
      </c>
      <c r="D2815" t="s">
        <v>2173</v>
      </c>
      <c r="E2815" s="218" t="s">
        <v>28779</v>
      </c>
    </row>
    <row r="2816" spans="1:5" ht="14.25">
      <c r="A2816" s="226">
        <v>39510</v>
      </c>
      <c r="B2816" t="s">
        <v>4719</v>
      </c>
      <c r="C2816" t="s">
        <v>2170</v>
      </c>
      <c r="D2816" t="s">
        <v>2173</v>
      </c>
      <c r="E2816" s="218" t="s">
        <v>28780</v>
      </c>
    </row>
    <row r="2817" spans="1:5" ht="14.25">
      <c r="A2817" s="226">
        <v>38776</v>
      </c>
      <c r="B2817" t="s">
        <v>4720</v>
      </c>
      <c r="C2817" t="s">
        <v>2170</v>
      </c>
      <c r="D2817" t="s">
        <v>2173</v>
      </c>
      <c r="E2817" s="218" t="s">
        <v>28781</v>
      </c>
    </row>
    <row r="2818" spans="1:5" ht="14.25">
      <c r="A2818" s="226">
        <v>38774</v>
      </c>
      <c r="B2818" t="s">
        <v>4721</v>
      </c>
      <c r="C2818" t="s">
        <v>2170</v>
      </c>
      <c r="D2818" t="s">
        <v>2171</v>
      </c>
      <c r="E2818" s="218" t="s">
        <v>28782</v>
      </c>
    </row>
    <row r="2819" spans="1:5" ht="14.25">
      <c r="A2819" s="226">
        <v>42247</v>
      </c>
      <c r="B2819" t="s">
        <v>13017</v>
      </c>
      <c r="C2819" t="s">
        <v>2170</v>
      </c>
      <c r="D2819" t="s">
        <v>2171</v>
      </c>
      <c r="E2819" s="218" t="s">
        <v>28783</v>
      </c>
    </row>
    <row r="2820" spans="1:5" ht="14.25">
      <c r="A2820" s="226">
        <v>42248</v>
      </c>
      <c r="B2820" t="s">
        <v>13018</v>
      </c>
      <c r="C2820" t="s">
        <v>2170</v>
      </c>
      <c r="D2820" t="s">
        <v>2171</v>
      </c>
      <c r="E2820" s="218" t="s">
        <v>28784</v>
      </c>
    </row>
    <row r="2821" spans="1:5" ht="14.25">
      <c r="A2821" s="226">
        <v>42249</v>
      </c>
      <c r="B2821" t="s">
        <v>13019</v>
      </c>
      <c r="C2821" t="s">
        <v>2170</v>
      </c>
      <c r="D2821" t="s">
        <v>2171</v>
      </c>
      <c r="E2821" s="218" t="s">
        <v>28785</v>
      </c>
    </row>
    <row r="2822" spans="1:5" ht="14.25">
      <c r="A2822" s="226">
        <v>42244</v>
      </c>
      <c r="B2822" t="s">
        <v>13020</v>
      </c>
      <c r="C2822" t="s">
        <v>2170</v>
      </c>
      <c r="D2822" t="s">
        <v>2171</v>
      </c>
      <c r="E2822" s="218" t="s">
        <v>28786</v>
      </c>
    </row>
    <row r="2823" spans="1:5" ht="14.25">
      <c r="A2823" s="226">
        <v>42245</v>
      </c>
      <c r="B2823" t="s">
        <v>13021</v>
      </c>
      <c r="C2823" t="s">
        <v>2170</v>
      </c>
      <c r="D2823" t="s">
        <v>2171</v>
      </c>
      <c r="E2823" s="218" t="s">
        <v>28787</v>
      </c>
    </row>
    <row r="2824" spans="1:5" ht="14.25">
      <c r="A2824" s="226">
        <v>42246</v>
      </c>
      <c r="B2824" t="s">
        <v>13022</v>
      </c>
      <c r="C2824" t="s">
        <v>2170</v>
      </c>
      <c r="D2824" t="s">
        <v>2171</v>
      </c>
      <c r="E2824" s="218" t="s">
        <v>28788</v>
      </c>
    </row>
    <row r="2825" spans="1:5" ht="14.25">
      <c r="A2825" s="226">
        <v>42243</v>
      </c>
      <c r="B2825" t="s">
        <v>13023</v>
      </c>
      <c r="C2825" t="s">
        <v>2170</v>
      </c>
      <c r="D2825" t="s">
        <v>2171</v>
      </c>
      <c r="E2825" s="218" t="s">
        <v>28789</v>
      </c>
    </row>
    <row r="2826" spans="1:5" ht="14.25">
      <c r="A2826" s="226">
        <v>38889</v>
      </c>
      <c r="B2826" t="s">
        <v>4722</v>
      </c>
      <c r="C2826" t="s">
        <v>2170</v>
      </c>
      <c r="D2826" t="s">
        <v>2173</v>
      </c>
      <c r="E2826" s="218" t="s">
        <v>28790</v>
      </c>
    </row>
    <row r="2827" spans="1:5" ht="14.25">
      <c r="A2827" s="226">
        <v>38784</v>
      </c>
      <c r="B2827" t="s">
        <v>4723</v>
      </c>
      <c r="C2827" t="s">
        <v>2170</v>
      </c>
      <c r="D2827" t="s">
        <v>2173</v>
      </c>
      <c r="E2827" s="218" t="s">
        <v>28791</v>
      </c>
    </row>
    <row r="2828" spans="1:5" ht="14.25">
      <c r="A2828" s="226">
        <v>3788</v>
      </c>
      <c r="B2828" t="s">
        <v>4724</v>
      </c>
      <c r="C2828" t="s">
        <v>2170</v>
      </c>
      <c r="D2828" t="s">
        <v>2173</v>
      </c>
      <c r="E2828" s="218" t="s">
        <v>28792</v>
      </c>
    </row>
    <row r="2829" spans="1:5" ht="14.25">
      <c r="A2829" s="226">
        <v>12230</v>
      </c>
      <c r="B2829" t="s">
        <v>4725</v>
      </c>
      <c r="C2829" t="s">
        <v>2170</v>
      </c>
      <c r="D2829" t="s">
        <v>2173</v>
      </c>
      <c r="E2829" s="218" t="s">
        <v>28793</v>
      </c>
    </row>
    <row r="2830" spans="1:5" ht="14.25">
      <c r="A2830" s="226">
        <v>3780</v>
      </c>
      <c r="B2830" t="s">
        <v>4726</v>
      </c>
      <c r="C2830" t="s">
        <v>2170</v>
      </c>
      <c r="D2830" t="s">
        <v>2173</v>
      </c>
      <c r="E2830" s="218" t="s">
        <v>28794</v>
      </c>
    </row>
    <row r="2831" spans="1:5" ht="14.25">
      <c r="A2831" s="226">
        <v>12231</v>
      </c>
      <c r="B2831" t="s">
        <v>4727</v>
      </c>
      <c r="C2831" t="s">
        <v>2170</v>
      </c>
      <c r="D2831" t="s">
        <v>2173</v>
      </c>
      <c r="E2831" s="218" t="s">
        <v>26873</v>
      </c>
    </row>
    <row r="2832" spans="1:5" ht="14.25">
      <c r="A2832" s="226">
        <v>3811</v>
      </c>
      <c r="B2832" t="s">
        <v>4728</v>
      </c>
      <c r="C2832" t="s">
        <v>2170</v>
      </c>
      <c r="D2832" t="s">
        <v>2173</v>
      </c>
      <c r="E2832" s="218" t="s">
        <v>28795</v>
      </c>
    </row>
    <row r="2833" spans="1:5" ht="14.25">
      <c r="A2833" s="226">
        <v>12232</v>
      </c>
      <c r="B2833" t="s">
        <v>4729</v>
      </c>
      <c r="C2833" t="s">
        <v>2170</v>
      </c>
      <c r="D2833" t="s">
        <v>2173</v>
      </c>
      <c r="E2833" s="218" t="s">
        <v>28796</v>
      </c>
    </row>
    <row r="2834" spans="1:5" ht="14.25">
      <c r="A2834" s="226">
        <v>3799</v>
      </c>
      <c r="B2834" t="s">
        <v>4730</v>
      </c>
      <c r="C2834" t="s">
        <v>2170</v>
      </c>
      <c r="D2834" t="s">
        <v>2173</v>
      </c>
      <c r="E2834" s="218" t="s">
        <v>28797</v>
      </c>
    </row>
    <row r="2835" spans="1:5" ht="14.25">
      <c r="A2835" s="226">
        <v>12239</v>
      </c>
      <c r="B2835" t="s">
        <v>4731</v>
      </c>
      <c r="C2835" t="s">
        <v>2170</v>
      </c>
      <c r="D2835" t="s">
        <v>2173</v>
      </c>
      <c r="E2835" s="218" t="s">
        <v>28633</v>
      </c>
    </row>
    <row r="2836" spans="1:5" ht="14.25">
      <c r="A2836" s="226">
        <v>38773</v>
      </c>
      <c r="B2836" t="s">
        <v>4732</v>
      </c>
      <c r="C2836" t="s">
        <v>2170</v>
      </c>
      <c r="D2836" t="s">
        <v>2173</v>
      </c>
      <c r="E2836" s="218" t="s">
        <v>27021</v>
      </c>
    </row>
    <row r="2837" spans="1:5" ht="14.25">
      <c r="A2837" s="226">
        <v>12271</v>
      </c>
      <c r="B2837" t="s">
        <v>4733</v>
      </c>
      <c r="C2837" t="s">
        <v>2170</v>
      </c>
      <c r="D2837" t="s">
        <v>2173</v>
      </c>
      <c r="E2837" s="218" t="s">
        <v>28798</v>
      </c>
    </row>
    <row r="2838" spans="1:5" ht="14.25">
      <c r="A2838" s="226">
        <v>38785</v>
      </c>
      <c r="B2838" t="s">
        <v>4734</v>
      </c>
      <c r="C2838" t="s">
        <v>2170</v>
      </c>
      <c r="D2838" t="s">
        <v>2173</v>
      </c>
      <c r="E2838" s="218" t="s">
        <v>28799</v>
      </c>
    </row>
    <row r="2839" spans="1:5" ht="14.25">
      <c r="A2839" s="226">
        <v>38786</v>
      </c>
      <c r="B2839" t="s">
        <v>4735</v>
      </c>
      <c r="C2839" t="s">
        <v>2170</v>
      </c>
      <c r="D2839" t="s">
        <v>2173</v>
      </c>
      <c r="E2839" s="218" t="s">
        <v>28800</v>
      </c>
    </row>
    <row r="2840" spans="1:5" ht="14.25">
      <c r="A2840" s="226">
        <v>39385</v>
      </c>
      <c r="B2840" t="s">
        <v>4736</v>
      </c>
      <c r="C2840" t="s">
        <v>2170</v>
      </c>
      <c r="D2840" t="s">
        <v>2171</v>
      </c>
      <c r="E2840" s="218" t="s">
        <v>28801</v>
      </c>
    </row>
    <row r="2841" spans="1:5" ht="14.25">
      <c r="A2841" s="226">
        <v>39389</v>
      </c>
      <c r="B2841" t="s">
        <v>4737</v>
      </c>
      <c r="C2841" t="s">
        <v>2170</v>
      </c>
      <c r="D2841" t="s">
        <v>2171</v>
      </c>
      <c r="E2841" s="218" t="s">
        <v>28802</v>
      </c>
    </row>
    <row r="2842" spans="1:5" ht="14.25">
      <c r="A2842" s="226">
        <v>39390</v>
      </c>
      <c r="B2842" t="s">
        <v>4738</v>
      </c>
      <c r="C2842" t="s">
        <v>2170</v>
      </c>
      <c r="D2842" t="s">
        <v>2171</v>
      </c>
      <c r="E2842" s="218" t="s">
        <v>28803</v>
      </c>
    </row>
    <row r="2843" spans="1:5" ht="14.25">
      <c r="A2843" s="226">
        <v>39391</v>
      </c>
      <c r="B2843" t="s">
        <v>4739</v>
      </c>
      <c r="C2843" t="s">
        <v>2170</v>
      </c>
      <c r="D2843" t="s">
        <v>2171</v>
      </c>
      <c r="E2843" s="218" t="s">
        <v>28804</v>
      </c>
    </row>
    <row r="2844" spans="1:5" ht="14.25">
      <c r="A2844" s="226">
        <v>3803</v>
      </c>
      <c r="B2844" t="s">
        <v>4740</v>
      </c>
      <c r="C2844" t="s">
        <v>2170</v>
      </c>
      <c r="D2844" t="s">
        <v>2173</v>
      </c>
      <c r="E2844" s="218" t="s">
        <v>28805</v>
      </c>
    </row>
    <row r="2845" spans="1:5" ht="14.25">
      <c r="A2845" s="226">
        <v>38770</v>
      </c>
      <c r="B2845" t="s">
        <v>4741</v>
      </c>
      <c r="C2845" t="s">
        <v>2170</v>
      </c>
      <c r="D2845" t="s">
        <v>2173</v>
      </c>
      <c r="E2845" s="218" t="s">
        <v>28806</v>
      </c>
    </row>
    <row r="2846" spans="1:5" ht="14.25">
      <c r="A2846" s="226">
        <v>12267</v>
      </c>
      <c r="B2846" t="s">
        <v>4742</v>
      </c>
      <c r="C2846" t="s">
        <v>2170</v>
      </c>
      <c r="D2846" t="s">
        <v>2173</v>
      </c>
      <c r="E2846" s="218" t="s">
        <v>28807</v>
      </c>
    </row>
    <row r="2847" spans="1:5" ht="14.25">
      <c r="A2847" s="226">
        <v>43265</v>
      </c>
      <c r="B2847" t="s">
        <v>13024</v>
      </c>
      <c r="C2847" t="s">
        <v>2170</v>
      </c>
      <c r="D2847" t="s">
        <v>2171</v>
      </c>
      <c r="E2847" s="218" t="s">
        <v>28808</v>
      </c>
    </row>
    <row r="2848" spans="1:5" ht="14.25">
      <c r="A2848" s="226">
        <v>12266</v>
      </c>
      <c r="B2848" t="s">
        <v>4743</v>
      </c>
      <c r="C2848" t="s">
        <v>2170</v>
      </c>
      <c r="D2848" t="s">
        <v>2173</v>
      </c>
      <c r="E2848" s="218" t="s">
        <v>28809</v>
      </c>
    </row>
    <row r="2849" spans="1:5" ht="14.25">
      <c r="A2849" s="226">
        <v>39378</v>
      </c>
      <c r="B2849" t="s">
        <v>4744</v>
      </c>
      <c r="C2849" t="s">
        <v>2170</v>
      </c>
      <c r="D2849" t="s">
        <v>2173</v>
      </c>
      <c r="E2849" s="218" t="s">
        <v>28810</v>
      </c>
    </row>
    <row r="2850" spans="1:5" ht="14.25">
      <c r="A2850" s="226">
        <v>43543</v>
      </c>
      <c r="B2850" t="s">
        <v>4745</v>
      </c>
      <c r="C2850" t="s">
        <v>2170</v>
      </c>
      <c r="D2850" t="s">
        <v>2173</v>
      </c>
      <c r="E2850" s="218" t="s">
        <v>28811</v>
      </c>
    </row>
    <row r="2851" spans="1:5" ht="14.25">
      <c r="A2851" s="226">
        <v>38775</v>
      </c>
      <c r="B2851" t="s">
        <v>4746</v>
      </c>
      <c r="C2851" t="s">
        <v>2170</v>
      </c>
      <c r="D2851" t="s">
        <v>2173</v>
      </c>
      <c r="E2851" s="218" t="s">
        <v>28812</v>
      </c>
    </row>
    <row r="2852" spans="1:5" ht="14.25">
      <c r="A2852" s="226">
        <v>21119</v>
      </c>
      <c r="B2852" t="s">
        <v>4747</v>
      </c>
      <c r="C2852" t="s">
        <v>2170</v>
      </c>
      <c r="D2852" t="s">
        <v>2171</v>
      </c>
      <c r="E2852" s="218" t="s">
        <v>26379</v>
      </c>
    </row>
    <row r="2853" spans="1:5" ht="14.25">
      <c r="A2853" s="226">
        <v>37974</v>
      </c>
      <c r="B2853" t="s">
        <v>4748</v>
      </c>
      <c r="C2853" t="s">
        <v>2170</v>
      </c>
      <c r="D2853" t="s">
        <v>2171</v>
      </c>
      <c r="E2853" s="218" t="s">
        <v>28813</v>
      </c>
    </row>
    <row r="2854" spans="1:5" ht="14.25">
      <c r="A2854" s="226">
        <v>37975</v>
      </c>
      <c r="B2854" t="s">
        <v>4749</v>
      </c>
      <c r="C2854" t="s">
        <v>2170</v>
      </c>
      <c r="D2854" t="s">
        <v>2171</v>
      </c>
      <c r="E2854" s="218" t="s">
        <v>27144</v>
      </c>
    </row>
    <row r="2855" spans="1:5" ht="14.25">
      <c r="A2855" s="226">
        <v>37976</v>
      </c>
      <c r="B2855" t="s">
        <v>4750</v>
      </c>
      <c r="C2855" t="s">
        <v>2170</v>
      </c>
      <c r="D2855" t="s">
        <v>2171</v>
      </c>
      <c r="E2855" s="218" t="s">
        <v>27342</v>
      </c>
    </row>
    <row r="2856" spans="1:5" ht="14.25">
      <c r="A2856" s="226">
        <v>37977</v>
      </c>
      <c r="B2856" t="s">
        <v>4751</v>
      </c>
      <c r="C2856" t="s">
        <v>2170</v>
      </c>
      <c r="D2856" t="s">
        <v>2171</v>
      </c>
      <c r="E2856" s="218" t="s">
        <v>28814</v>
      </c>
    </row>
    <row r="2857" spans="1:5" ht="14.25">
      <c r="A2857" s="226">
        <v>37978</v>
      </c>
      <c r="B2857" t="s">
        <v>4752</v>
      </c>
      <c r="C2857" t="s">
        <v>2170</v>
      </c>
      <c r="D2857" t="s">
        <v>2171</v>
      </c>
      <c r="E2857" s="218" t="s">
        <v>28815</v>
      </c>
    </row>
    <row r="2858" spans="1:5" ht="14.25">
      <c r="A2858" s="226">
        <v>37979</v>
      </c>
      <c r="B2858" t="s">
        <v>4753</v>
      </c>
      <c r="C2858" t="s">
        <v>2170</v>
      </c>
      <c r="D2858" t="s">
        <v>2171</v>
      </c>
      <c r="E2858" s="218" t="s">
        <v>28816</v>
      </c>
    </row>
    <row r="2859" spans="1:5" ht="14.25">
      <c r="A2859" s="226">
        <v>37980</v>
      </c>
      <c r="B2859" t="s">
        <v>4754</v>
      </c>
      <c r="C2859" t="s">
        <v>2170</v>
      </c>
      <c r="D2859" t="s">
        <v>2171</v>
      </c>
      <c r="E2859" s="218" t="s">
        <v>28817</v>
      </c>
    </row>
    <row r="2860" spans="1:5" ht="14.25">
      <c r="A2860" s="226">
        <v>36147</v>
      </c>
      <c r="B2860" t="s">
        <v>4755</v>
      </c>
      <c r="C2860" t="s">
        <v>2587</v>
      </c>
      <c r="D2860" t="s">
        <v>2171</v>
      </c>
      <c r="E2860" s="218" t="s">
        <v>28818</v>
      </c>
    </row>
    <row r="2861" spans="1:5" ht="14.25">
      <c r="A2861" s="226">
        <v>12731</v>
      </c>
      <c r="B2861" t="s">
        <v>4756</v>
      </c>
      <c r="C2861" t="s">
        <v>2170</v>
      </c>
      <c r="D2861" t="s">
        <v>2173</v>
      </c>
      <c r="E2861" s="218" t="s">
        <v>28819</v>
      </c>
    </row>
    <row r="2862" spans="1:5" ht="14.25">
      <c r="A2862" s="226">
        <v>12723</v>
      </c>
      <c r="B2862" t="s">
        <v>4757</v>
      </c>
      <c r="C2862" t="s">
        <v>2170</v>
      </c>
      <c r="D2862" t="s">
        <v>2173</v>
      </c>
      <c r="E2862" s="218" t="s">
        <v>26374</v>
      </c>
    </row>
    <row r="2863" spans="1:5" ht="14.25">
      <c r="A2863" s="226">
        <v>12724</v>
      </c>
      <c r="B2863" t="s">
        <v>4758</v>
      </c>
      <c r="C2863" t="s">
        <v>2170</v>
      </c>
      <c r="D2863" t="s">
        <v>2173</v>
      </c>
      <c r="E2863" s="218" t="s">
        <v>28820</v>
      </c>
    </row>
    <row r="2864" spans="1:5" ht="14.25">
      <c r="A2864" s="226">
        <v>12725</v>
      </c>
      <c r="B2864" t="s">
        <v>4759</v>
      </c>
      <c r="C2864" t="s">
        <v>2170</v>
      </c>
      <c r="D2864" t="s">
        <v>2173</v>
      </c>
      <c r="E2864" s="218" t="s">
        <v>28821</v>
      </c>
    </row>
    <row r="2865" spans="1:5" ht="14.25">
      <c r="A2865" s="226">
        <v>12726</v>
      </c>
      <c r="B2865" t="s">
        <v>4760</v>
      </c>
      <c r="C2865" t="s">
        <v>2170</v>
      </c>
      <c r="D2865" t="s">
        <v>2173</v>
      </c>
      <c r="E2865" s="218" t="s">
        <v>28822</v>
      </c>
    </row>
    <row r="2866" spans="1:5" ht="14.25">
      <c r="A2866" s="226">
        <v>12727</v>
      </c>
      <c r="B2866" t="s">
        <v>4761</v>
      </c>
      <c r="C2866" t="s">
        <v>2170</v>
      </c>
      <c r="D2866" t="s">
        <v>2173</v>
      </c>
      <c r="E2866" s="218" t="s">
        <v>28823</v>
      </c>
    </row>
    <row r="2867" spans="1:5" ht="14.25">
      <c r="A2867" s="226">
        <v>12728</v>
      </c>
      <c r="B2867" t="s">
        <v>4762</v>
      </c>
      <c r="C2867" t="s">
        <v>2170</v>
      </c>
      <c r="D2867" t="s">
        <v>2173</v>
      </c>
      <c r="E2867" s="218" t="s">
        <v>28824</v>
      </c>
    </row>
    <row r="2868" spans="1:5" ht="14.25">
      <c r="A2868" s="226">
        <v>12729</v>
      </c>
      <c r="B2868" t="s">
        <v>4763</v>
      </c>
      <c r="C2868" t="s">
        <v>2170</v>
      </c>
      <c r="D2868" t="s">
        <v>2173</v>
      </c>
      <c r="E2868" s="218" t="s">
        <v>28825</v>
      </c>
    </row>
    <row r="2869" spans="1:5" ht="14.25">
      <c r="A2869" s="226">
        <v>12730</v>
      </c>
      <c r="B2869" t="s">
        <v>4764</v>
      </c>
      <c r="C2869" t="s">
        <v>2170</v>
      </c>
      <c r="D2869" t="s">
        <v>2173</v>
      </c>
      <c r="E2869" s="218" t="s">
        <v>28826</v>
      </c>
    </row>
    <row r="2870" spans="1:5" ht="14.25">
      <c r="A2870" s="226">
        <v>3840</v>
      </c>
      <c r="B2870" t="s">
        <v>4765</v>
      </c>
      <c r="C2870" t="s">
        <v>2170</v>
      </c>
      <c r="D2870" t="s">
        <v>2173</v>
      </c>
      <c r="E2870" s="218" t="s">
        <v>28827</v>
      </c>
    </row>
    <row r="2871" spans="1:5" ht="14.25">
      <c r="A2871" s="226">
        <v>3838</v>
      </c>
      <c r="B2871" t="s">
        <v>4766</v>
      </c>
      <c r="C2871" t="s">
        <v>2170</v>
      </c>
      <c r="D2871" t="s">
        <v>2173</v>
      </c>
      <c r="E2871" s="218" t="s">
        <v>28828</v>
      </c>
    </row>
    <row r="2872" spans="1:5" ht="14.25">
      <c r="A2872" s="226">
        <v>3844</v>
      </c>
      <c r="B2872" t="s">
        <v>4767</v>
      </c>
      <c r="C2872" t="s">
        <v>2170</v>
      </c>
      <c r="D2872" t="s">
        <v>2173</v>
      </c>
      <c r="E2872" s="218" t="s">
        <v>28829</v>
      </c>
    </row>
    <row r="2873" spans="1:5" ht="14.25">
      <c r="A2873" s="226">
        <v>3839</v>
      </c>
      <c r="B2873" t="s">
        <v>4768</v>
      </c>
      <c r="C2873" t="s">
        <v>2170</v>
      </c>
      <c r="D2873" t="s">
        <v>2173</v>
      </c>
      <c r="E2873" s="218" t="s">
        <v>28830</v>
      </c>
    </row>
    <row r="2874" spans="1:5" ht="14.25">
      <c r="A2874" s="226">
        <v>3843</v>
      </c>
      <c r="B2874" t="s">
        <v>4769</v>
      </c>
      <c r="C2874" t="s">
        <v>2170</v>
      </c>
      <c r="D2874" t="s">
        <v>2173</v>
      </c>
      <c r="E2874" s="218" t="s">
        <v>28831</v>
      </c>
    </row>
    <row r="2875" spans="1:5" ht="14.25">
      <c r="A2875" s="226">
        <v>3900</v>
      </c>
      <c r="B2875" t="s">
        <v>4770</v>
      </c>
      <c r="C2875" t="s">
        <v>2170</v>
      </c>
      <c r="D2875" t="s">
        <v>2171</v>
      </c>
      <c r="E2875" s="218" t="s">
        <v>28832</v>
      </c>
    </row>
    <row r="2876" spans="1:5" ht="14.25">
      <c r="A2876" s="226">
        <v>3846</v>
      </c>
      <c r="B2876" t="s">
        <v>4771</v>
      </c>
      <c r="C2876" t="s">
        <v>2170</v>
      </c>
      <c r="D2876" t="s">
        <v>2171</v>
      </c>
      <c r="E2876" s="218" t="s">
        <v>26499</v>
      </c>
    </row>
    <row r="2877" spans="1:5" ht="14.25">
      <c r="A2877" s="226">
        <v>3886</v>
      </c>
      <c r="B2877" t="s">
        <v>4772</v>
      </c>
      <c r="C2877" t="s">
        <v>2170</v>
      </c>
      <c r="D2877" t="s">
        <v>2171</v>
      </c>
      <c r="E2877" s="218" t="s">
        <v>28833</v>
      </c>
    </row>
    <row r="2878" spans="1:5" ht="14.25">
      <c r="A2878" s="226">
        <v>3854</v>
      </c>
      <c r="B2878" t="s">
        <v>4773</v>
      </c>
      <c r="C2878" t="s">
        <v>2170</v>
      </c>
      <c r="D2878" t="s">
        <v>2171</v>
      </c>
      <c r="E2878" s="218" t="s">
        <v>28834</v>
      </c>
    </row>
    <row r="2879" spans="1:5" ht="14.25">
      <c r="A2879" s="226">
        <v>3873</v>
      </c>
      <c r="B2879" t="s">
        <v>4774</v>
      </c>
      <c r="C2879" t="s">
        <v>2170</v>
      </c>
      <c r="D2879" t="s">
        <v>2171</v>
      </c>
      <c r="E2879" s="218" t="s">
        <v>28835</v>
      </c>
    </row>
    <row r="2880" spans="1:5" ht="14.25">
      <c r="A2880" s="226">
        <v>38021</v>
      </c>
      <c r="B2880" t="s">
        <v>4775</v>
      </c>
      <c r="C2880" t="s">
        <v>2170</v>
      </c>
      <c r="D2880" t="s">
        <v>2171</v>
      </c>
      <c r="E2880" s="218" t="s">
        <v>28836</v>
      </c>
    </row>
    <row r="2881" spans="1:5" ht="14.25">
      <c r="A2881" s="226">
        <v>3847</v>
      </c>
      <c r="B2881" t="s">
        <v>4776</v>
      </c>
      <c r="C2881" t="s">
        <v>2170</v>
      </c>
      <c r="D2881" t="s">
        <v>2171</v>
      </c>
      <c r="E2881" s="218" t="s">
        <v>28837</v>
      </c>
    </row>
    <row r="2882" spans="1:5" ht="14.25">
      <c r="A2882" s="226">
        <v>38022</v>
      </c>
      <c r="B2882" t="s">
        <v>4777</v>
      </c>
      <c r="C2882" t="s">
        <v>2170</v>
      </c>
      <c r="D2882" t="s">
        <v>2171</v>
      </c>
      <c r="E2882" s="218" t="s">
        <v>28838</v>
      </c>
    </row>
    <row r="2883" spans="1:5" ht="14.25">
      <c r="A2883" s="226">
        <v>3833</v>
      </c>
      <c r="B2883" t="s">
        <v>4778</v>
      </c>
      <c r="C2883" t="s">
        <v>2170</v>
      </c>
      <c r="D2883" t="s">
        <v>2173</v>
      </c>
      <c r="E2883" s="218" t="s">
        <v>28839</v>
      </c>
    </row>
    <row r="2884" spans="1:5" ht="14.25">
      <c r="A2884" s="226">
        <v>3835</v>
      </c>
      <c r="B2884" t="s">
        <v>4779</v>
      </c>
      <c r="C2884" t="s">
        <v>2170</v>
      </c>
      <c r="D2884" t="s">
        <v>2173</v>
      </c>
      <c r="E2884" s="218" t="s">
        <v>28840</v>
      </c>
    </row>
    <row r="2885" spans="1:5" ht="14.25">
      <c r="A2885" s="226">
        <v>3836</v>
      </c>
      <c r="B2885" t="s">
        <v>4780</v>
      </c>
      <c r="C2885" t="s">
        <v>2170</v>
      </c>
      <c r="D2885" t="s">
        <v>2173</v>
      </c>
      <c r="E2885" s="218" t="s">
        <v>28841</v>
      </c>
    </row>
    <row r="2886" spans="1:5" ht="14.25">
      <c r="A2886" s="226">
        <v>3830</v>
      </c>
      <c r="B2886" t="s">
        <v>4781</v>
      </c>
      <c r="C2886" t="s">
        <v>2170</v>
      </c>
      <c r="D2886" t="s">
        <v>2173</v>
      </c>
      <c r="E2886" s="218" t="s">
        <v>28842</v>
      </c>
    </row>
    <row r="2887" spans="1:5" ht="14.25">
      <c r="A2887" s="226">
        <v>3831</v>
      </c>
      <c r="B2887" t="s">
        <v>4782</v>
      </c>
      <c r="C2887" t="s">
        <v>2170</v>
      </c>
      <c r="D2887" t="s">
        <v>2173</v>
      </c>
      <c r="E2887" s="218" t="s">
        <v>28843</v>
      </c>
    </row>
    <row r="2888" spans="1:5" ht="14.25">
      <c r="A2888" s="226">
        <v>37981</v>
      </c>
      <c r="B2888" t="s">
        <v>4783</v>
      </c>
      <c r="C2888" t="s">
        <v>2170</v>
      </c>
      <c r="D2888" t="s">
        <v>2171</v>
      </c>
      <c r="E2888" s="218" t="s">
        <v>27312</v>
      </c>
    </row>
    <row r="2889" spans="1:5" ht="14.25">
      <c r="A2889" s="226">
        <v>37982</v>
      </c>
      <c r="B2889" t="s">
        <v>4784</v>
      </c>
      <c r="C2889" t="s">
        <v>2170</v>
      </c>
      <c r="D2889" t="s">
        <v>2171</v>
      </c>
      <c r="E2889" s="218" t="s">
        <v>27817</v>
      </c>
    </row>
    <row r="2890" spans="1:5" ht="14.25">
      <c r="A2890" s="226">
        <v>37983</v>
      </c>
      <c r="B2890" t="s">
        <v>4785</v>
      </c>
      <c r="C2890" t="s">
        <v>2170</v>
      </c>
      <c r="D2890" t="s">
        <v>2171</v>
      </c>
      <c r="E2890" s="218" t="s">
        <v>28844</v>
      </c>
    </row>
    <row r="2891" spans="1:5" ht="14.25">
      <c r="A2891" s="226">
        <v>37984</v>
      </c>
      <c r="B2891" t="s">
        <v>4786</v>
      </c>
      <c r="C2891" t="s">
        <v>2170</v>
      </c>
      <c r="D2891" t="s">
        <v>2171</v>
      </c>
      <c r="E2891" s="218" t="s">
        <v>28845</v>
      </c>
    </row>
    <row r="2892" spans="1:5" ht="14.25">
      <c r="A2892" s="226">
        <v>37985</v>
      </c>
      <c r="B2892" t="s">
        <v>4787</v>
      </c>
      <c r="C2892" t="s">
        <v>2170</v>
      </c>
      <c r="D2892" t="s">
        <v>2171</v>
      </c>
      <c r="E2892" s="218" t="s">
        <v>28846</v>
      </c>
    </row>
    <row r="2893" spans="1:5" ht="14.25">
      <c r="A2893" s="226">
        <v>3826</v>
      </c>
      <c r="B2893" t="s">
        <v>4788</v>
      </c>
      <c r="C2893" t="s">
        <v>2170</v>
      </c>
      <c r="D2893" t="s">
        <v>2173</v>
      </c>
      <c r="E2893" s="218" t="s">
        <v>28847</v>
      </c>
    </row>
    <row r="2894" spans="1:5" ht="14.25">
      <c r="A2894" s="226">
        <v>3825</v>
      </c>
      <c r="B2894" t="s">
        <v>4789</v>
      </c>
      <c r="C2894" t="s">
        <v>2170</v>
      </c>
      <c r="D2894" t="s">
        <v>2173</v>
      </c>
      <c r="E2894" s="218" t="s">
        <v>28848</v>
      </c>
    </row>
    <row r="2895" spans="1:5" ht="14.25">
      <c r="A2895" s="226">
        <v>3827</v>
      </c>
      <c r="B2895" t="s">
        <v>4790</v>
      </c>
      <c r="C2895" t="s">
        <v>2170</v>
      </c>
      <c r="D2895" t="s">
        <v>2173</v>
      </c>
      <c r="E2895" s="218" t="s">
        <v>28849</v>
      </c>
    </row>
    <row r="2896" spans="1:5" ht="14.25">
      <c r="A2896" s="226">
        <v>20165</v>
      </c>
      <c r="B2896" t="s">
        <v>25935</v>
      </c>
      <c r="C2896" t="s">
        <v>2170</v>
      </c>
      <c r="D2896" t="s">
        <v>2171</v>
      </c>
      <c r="E2896" s="218" t="s">
        <v>28850</v>
      </c>
    </row>
    <row r="2897" spans="1:5" ht="14.25">
      <c r="A2897" s="226">
        <v>20166</v>
      </c>
      <c r="B2897" t="s">
        <v>25936</v>
      </c>
      <c r="C2897" t="s">
        <v>2170</v>
      </c>
      <c r="D2897" t="s">
        <v>2171</v>
      </c>
      <c r="E2897" s="218" t="s">
        <v>28851</v>
      </c>
    </row>
    <row r="2898" spans="1:5" ht="14.25">
      <c r="A2898" s="226">
        <v>20164</v>
      </c>
      <c r="B2898" t="s">
        <v>25937</v>
      </c>
      <c r="C2898" t="s">
        <v>2170</v>
      </c>
      <c r="D2898" t="s">
        <v>2171</v>
      </c>
      <c r="E2898" s="218" t="s">
        <v>28852</v>
      </c>
    </row>
    <row r="2899" spans="1:5" ht="14.25">
      <c r="A2899" s="226">
        <v>3893</v>
      </c>
      <c r="B2899" t="s">
        <v>4791</v>
      </c>
      <c r="C2899" t="s">
        <v>2170</v>
      </c>
      <c r="D2899" t="s">
        <v>2171</v>
      </c>
      <c r="E2899" s="218" t="s">
        <v>28853</v>
      </c>
    </row>
    <row r="2900" spans="1:5" ht="14.25">
      <c r="A2900" s="226">
        <v>3848</v>
      </c>
      <c r="B2900" t="s">
        <v>4792</v>
      </c>
      <c r="C2900" t="s">
        <v>2170</v>
      </c>
      <c r="D2900" t="s">
        <v>2171</v>
      </c>
      <c r="E2900" s="218" t="s">
        <v>28854</v>
      </c>
    </row>
    <row r="2901" spans="1:5" ht="14.25">
      <c r="A2901" s="226">
        <v>3895</v>
      </c>
      <c r="B2901" t="s">
        <v>4793</v>
      </c>
      <c r="C2901" t="s">
        <v>2170</v>
      </c>
      <c r="D2901" t="s">
        <v>2171</v>
      </c>
      <c r="E2901" s="218" t="s">
        <v>28855</v>
      </c>
    </row>
    <row r="2902" spans="1:5" ht="14.25">
      <c r="A2902" s="226">
        <v>12404</v>
      </c>
      <c r="B2902" t="s">
        <v>4794</v>
      </c>
      <c r="C2902" t="s">
        <v>2170</v>
      </c>
      <c r="D2902" t="s">
        <v>2171</v>
      </c>
      <c r="E2902" s="218" t="s">
        <v>27401</v>
      </c>
    </row>
    <row r="2903" spans="1:5" ht="14.25">
      <c r="A2903" s="226">
        <v>3939</v>
      </c>
      <c r="B2903" t="s">
        <v>4795</v>
      </c>
      <c r="C2903" t="s">
        <v>2170</v>
      </c>
      <c r="D2903" t="s">
        <v>2171</v>
      </c>
      <c r="E2903" s="218" t="s">
        <v>27488</v>
      </c>
    </row>
    <row r="2904" spans="1:5" ht="14.25">
      <c r="A2904" s="226">
        <v>3911</v>
      </c>
      <c r="B2904" t="s">
        <v>4796</v>
      </c>
      <c r="C2904" t="s">
        <v>2170</v>
      </c>
      <c r="D2904" t="s">
        <v>2171</v>
      </c>
      <c r="E2904" s="218" t="s">
        <v>28856</v>
      </c>
    </row>
    <row r="2905" spans="1:5" ht="14.25">
      <c r="A2905" s="226">
        <v>3908</v>
      </c>
      <c r="B2905" t="s">
        <v>4797</v>
      </c>
      <c r="C2905" t="s">
        <v>2170</v>
      </c>
      <c r="D2905" t="s">
        <v>2171</v>
      </c>
      <c r="E2905" s="218" t="s">
        <v>27243</v>
      </c>
    </row>
    <row r="2906" spans="1:5" ht="14.25">
      <c r="A2906" s="226">
        <v>3910</v>
      </c>
      <c r="B2906" t="s">
        <v>4798</v>
      </c>
      <c r="C2906" t="s">
        <v>2170</v>
      </c>
      <c r="D2906" t="s">
        <v>2171</v>
      </c>
      <c r="E2906" s="218" t="s">
        <v>28857</v>
      </c>
    </row>
    <row r="2907" spans="1:5" ht="14.25">
      <c r="A2907" s="226">
        <v>3913</v>
      </c>
      <c r="B2907" t="s">
        <v>4799</v>
      </c>
      <c r="C2907" t="s">
        <v>2170</v>
      </c>
      <c r="D2907" t="s">
        <v>2171</v>
      </c>
      <c r="E2907" s="218" t="s">
        <v>28858</v>
      </c>
    </row>
    <row r="2908" spans="1:5" ht="14.25">
      <c r="A2908" s="226">
        <v>3912</v>
      </c>
      <c r="B2908" t="s">
        <v>4800</v>
      </c>
      <c r="C2908" t="s">
        <v>2170</v>
      </c>
      <c r="D2908" t="s">
        <v>2171</v>
      </c>
      <c r="E2908" s="218" t="s">
        <v>28859</v>
      </c>
    </row>
    <row r="2909" spans="1:5" ht="14.25">
      <c r="A2909" s="226">
        <v>3909</v>
      </c>
      <c r="B2909" t="s">
        <v>4801</v>
      </c>
      <c r="C2909" t="s">
        <v>2170</v>
      </c>
      <c r="D2909" t="s">
        <v>2171</v>
      </c>
      <c r="E2909" s="218" t="s">
        <v>28860</v>
      </c>
    </row>
    <row r="2910" spans="1:5" ht="14.25">
      <c r="A2910" s="226">
        <v>3914</v>
      </c>
      <c r="B2910" t="s">
        <v>4802</v>
      </c>
      <c r="C2910" t="s">
        <v>2170</v>
      </c>
      <c r="D2910" t="s">
        <v>2171</v>
      </c>
      <c r="E2910" s="218" t="s">
        <v>28861</v>
      </c>
    </row>
    <row r="2911" spans="1:5" ht="14.25">
      <c r="A2911" s="226">
        <v>3915</v>
      </c>
      <c r="B2911" t="s">
        <v>4803</v>
      </c>
      <c r="C2911" t="s">
        <v>2170</v>
      </c>
      <c r="D2911" t="s">
        <v>2171</v>
      </c>
      <c r="E2911" s="218" t="s">
        <v>28862</v>
      </c>
    </row>
    <row r="2912" spans="1:5" ht="14.25">
      <c r="A2912" s="226">
        <v>3916</v>
      </c>
      <c r="B2912" t="s">
        <v>4804</v>
      </c>
      <c r="C2912" t="s">
        <v>2170</v>
      </c>
      <c r="D2912" t="s">
        <v>2171</v>
      </c>
      <c r="E2912" s="218" t="s">
        <v>28863</v>
      </c>
    </row>
    <row r="2913" spans="1:5" ht="14.25">
      <c r="A2913" s="226">
        <v>3917</v>
      </c>
      <c r="B2913" t="s">
        <v>4805</v>
      </c>
      <c r="C2913" t="s">
        <v>2170</v>
      </c>
      <c r="D2913" t="s">
        <v>2171</v>
      </c>
      <c r="E2913" s="218" t="s">
        <v>28864</v>
      </c>
    </row>
    <row r="2914" spans="1:5" ht="14.25">
      <c r="A2914" s="226">
        <v>1904</v>
      </c>
      <c r="B2914" t="s">
        <v>4806</v>
      </c>
      <c r="C2914" t="s">
        <v>2170</v>
      </c>
      <c r="D2914" t="s">
        <v>2171</v>
      </c>
      <c r="E2914" s="218" t="s">
        <v>28156</v>
      </c>
    </row>
    <row r="2915" spans="1:5" ht="14.25">
      <c r="A2915" s="226">
        <v>1899</v>
      </c>
      <c r="B2915" t="s">
        <v>4807</v>
      </c>
      <c r="C2915" t="s">
        <v>2170</v>
      </c>
      <c r="D2915" t="s">
        <v>2171</v>
      </c>
      <c r="E2915" s="218" t="s">
        <v>26445</v>
      </c>
    </row>
    <row r="2916" spans="1:5" ht="14.25">
      <c r="A2916" s="226">
        <v>1900</v>
      </c>
      <c r="B2916" t="s">
        <v>4808</v>
      </c>
      <c r="C2916" t="s">
        <v>2170</v>
      </c>
      <c r="D2916" t="s">
        <v>2171</v>
      </c>
      <c r="E2916" s="218" t="s">
        <v>28755</v>
      </c>
    </row>
    <row r="2917" spans="1:5" ht="14.25">
      <c r="A2917" s="226">
        <v>12407</v>
      </c>
      <c r="B2917" t="s">
        <v>4809</v>
      </c>
      <c r="C2917" t="s">
        <v>2170</v>
      </c>
      <c r="D2917" t="s">
        <v>2171</v>
      </c>
      <c r="E2917" s="218" t="s">
        <v>28865</v>
      </c>
    </row>
    <row r="2918" spans="1:5" ht="14.25">
      <c r="A2918" s="226">
        <v>12408</v>
      </c>
      <c r="B2918" t="s">
        <v>4810</v>
      </c>
      <c r="C2918" t="s">
        <v>2170</v>
      </c>
      <c r="D2918" t="s">
        <v>2171</v>
      </c>
      <c r="E2918" s="218" t="s">
        <v>28866</v>
      </c>
    </row>
    <row r="2919" spans="1:5" ht="14.25">
      <c r="A2919" s="226">
        <v>12409</v>
      </c>
      <c r="B2919" t="s">
        <v>4811</v>
      </c>
      <c r="C2919" t="s">
        <v>2170</v>
      </c>
      <c r="D2919" t="s">
        <v>2171</v>
      </c>
      <c r="E2919" s="218" t="s">
        <v>28866</v>
      </c>
    </row>
    <row r="2920" spans="1:5" ht="14.25">
      <c r="A2920" s="226">
        <v>12410</v>
      </c>
      <c r="B2920" t="s">
        <v>4812</v>
      </c>
      <c r="C2920" t="s">
        <v>2170</v>
      </c>
      <c r="D2920" t="s">
        <v>2171</v>
      </c>
      <c r="E2920" s="218" t="s">
        <v>28867</v>
      </c>
    </row>
    <row r="2921" spans="1:5" ht="14.25">
      <c r="A2921" s="226">
        <v>3936</v>
      </c>
      <c r="B2921" t="s">
        <v>4813</v>
      </c>
      <c r="C2921" t="s">
        <v>2170</v>
      </c>
      <c r="D2921" t="s">
        <v>2171</v>
      </c>
      <c r="E2921" s="218" t="s">
        <v>28868</v>
      </c>
    </row>
    <row r="2922" spans="1:5" ht="14.25">
      <c r="A2922" s="226">
        <v>3922</v>
      </c>
      <c r="B2922" t="s">
        <v>4814</v>
      </c>
      <c r="C2922" t="s">
        <v>2170</v>
      </c>
      <c r="D2922" t="s">
        <v>2171</v>
      </c>
      <c r="E2922" s="218" t="s">
        <v>28869</v>
      </c>
    </row>
    <row r="2923" spans="1:5" ht="14.25">
      <c r="A2923" s="226">
        <v>3924</v>
      </c>
      <c r="B2923" t="s">
        <v>4815</v>
      </c>
      <c r="C2923" t="s">
        <v>2170</v>
      </c>
      <c r="D2923" t="s">
        <v>2171</v>
      </c>
      <c r="E2923" s="218" t="s">
        <v>28868</v>
      </c>
    </row>
    <row r="2924" spans="1:5" ht="14.25">
      <c r="A2924" s="226">
        <v>3923</v>
      </c>
      <c r="B2924" t="s">
        <v>4816</v>
      </c>
      <c r="C2924" t="s">
        <v>2170</v>
      </c>
      <c r="D2924" t="s">
        <v>2171</v>
      </c>
      <c r="E2924" s="218" t="s">
        <v>28868</v>
      </c>
    </row>
    <row r="2925" spans="1:5" ht="14.25">
      <c r="A2925" s="226">
        <v>3937</v>
      </c>
      <c r="B2925" t="s">
        <v>4817</v>
      </c>
      <c r="C2925" t="s">
        <v>2170</v>
      </c>
      <c r="D2925" t="s">
        <v>2171</v>
      </c>
      <c r="E2925" s="218" t="s">
        <v>28870</v>
      </c>
    </row>
    <row r="2926" spans="1:5" ht="14.25">
      <c r="A2926" s="226">
        <v>3921</v>
      </c>
      <c r="B2926" t="s">
        <v>4818</v>
      </c>
      <c r="C2926" t="s">
        <v>2170</v>
      </c>
      <c r="D2926" t="s">
        <v>2171</v>
      </c>
      <c r="E2926" s="218" t="s">
        <v>28871</v>
      </c>
    </row>
    <row r="2927" spans="1:5" ht="14.25">
      <c r="A2927" s="226">
        <v>3920</v>
      </c>
      <c r="B2927" t="s">
        <v>4819</v>
      </c>
      <c r="C2927" t="s">
        <v>2170</v>
      </c>
      <c r="D2927" t="s">
        <v>2171</v>
      </c>
      <c r="E2927" s="218" t="s">
        <v>28870</v>
      </c>
    </row>
    <row r="2928" spans="1:5" ht="14.25">
      <c r="A2928" s="226">
        <v>3938</v>
      </c>
      <c r="B2928" t="s">
        <v>4820</v>
      </c>
      <c r="C2928" t="s">
        <v>2170</v>
      </c>
      <c r="D2928" t="s">
        <v>2171</v>
      </c>
      <c r="E2928" s="218" t="s">
        <v>28872</v>
      </c>
    </row>
    <row r="2929" spans="1:5" ht="14.25">
      <c r="A2929" s="226">
        <v>3919</v>
      </c>
      <c r="B2929" t="s">
        <v>4821</v>
      </c>
      <c r="C2929" t="s">
        <v>2170</v>
      </c>
      <c r="D2929" t="s">
        <v>2171</v>
      </c>
      <c r="E2929" s="218" t="s">
        <v>26564</v>
      </c>
    </row>
    <row r="2930" spans="1:5" ht="14.25">
      <c r="A2930" s="226">
        <v>3927</v>
      </c>
      <c r="B2930" t="s">
        <v>4822</v>
      </c>
      <c r="C2930" t="s">
        <v>2170</v>
      </c>
      <c r="D2930" t="s">
        <v>2171</v>
      </c>
      <c r="E2930" s="218" t="s">
        <v>28873</v>
      </c>
    </row>
    <row r="2931" spans="1:5" ht="14.25">
      <c r="A2931" s="226">
        <v>3928</v>
      </c>
      <c r="B2931" t="s">
        <v>4823</v>
      </c>
      <c r="C2931" t="s">
        <v>2170</v>
      </c>
      <c r="D2931" t="s">
        <v>2171</v>
      </c>
      <c r="E2931" s="218" t="s">
        <v>28873</v>
      </c>
    </row>
    <row r="2932" spans="1:5" ht="14.25">
      <c r="A2932" s="226">
        <v>3926</v>
      </c>
      <c r="B2932" t="s">
        <v>4824</v>
      </c>
      <c r="C2932" t="s">
        <v>2170</v>
      </c>
      <c r="D2932" t="s">
        <v>2171</v>
      </c>
      <c r="E2932" s="218" t="s">
        <v>28874</v>
      </c>
    </row>
    <row r="2933" spans="1:5" ht="14.25">
      <c r="A2933" s="226">
        <v>3935</v>
      </c>
      <c r="B2933" t="s">
        <v>4825</v>
      </c>
      <c r="C2933" t="s">
        <v>2170</v>
      </c>
      <c r="D2933" t="s">
        <v>2171</v>
      </c>
      <c r="E2933" s="218" t="s">
        <v>28874</v>
      </c>
    </row>
    <row r="2934" spans="1:5" ht="14.25">
      <c r="A2934" s="226">
        <v>3925</v>
      </c>
      <c r="B2934" t="s">
        <v>4826</v>
      </c>
      <c r="C2934" t="s">
        <v>2170</v>
      </c>
      <c r="D2934" t="s">
        <v>2171</v>
      </c>
      <c r="E2934" s="218" t="s">
        <v>28874</v>
      </c>
    </row>
    <row r="2935" spans="1:5" ht="14.25">
      <c r="A2935" s="226">
        <v>12406</v>
      </c>
      <c r="B2935" t="s">
        <v>4827</v>
      </c>
      <c r="C2935" t="s">
        <v>2170</v>
      </c>
      <c r="D2935" t="s">
        <v>2171</v>
      </c>
      <c r="E2935" s="218" t="s">
        <v>27630</v>
      </c>
    </row>
    <row r="2936" spans="1:5" ht="14.25">
      <c r="A2936" s="226">
        <v>3929</v>
      </c>
      <c r="B2936" t="s">
        <v>4828</v>
      </c>
      <c r="C2936" t="s">
        <v>2170</v>
      </c>
      <c r="D2936" t="s">
        <v>2171</v>
      </c>
      <c r="E2936" s="218" t="s">
        <v>28875</v>
      </c>
    </row>
    <row r="2937" spans="1:5" ht="14.25">
      <c r="A2937" s="226">
        <v>3931</v>
      </c>
      <c r="B2937" t="s">
        <v>4829</v>
      </c>
      <c r="C2937" t="s">
        <v>2170</v>
      </c>
      <c r="D2937" t="s">
        <v>2171</v>
      </c>
      <c r="E2937" s="218" t="s">
        <v>28875</v>
      </c>
    </row>
    <row r="2938" spans="1:5" ht="14.25">
      <c r="A2938" s="226">
        <v>3930</v>
      </c>
      <c r="B2938" t="s">
        <v>4830</v>
      </c>
      <c r="C2938" t="s">
        <v>2170</v>
      </c>
      <c r="D2938" t="s">
        <v>2171</v>
      </c>
      <c r="E2938" s="218" t="s">
        <v>28875</v>
      </c>
    </row>
    <row r="2939" spans="1:5" ht="14.25">
      <c r="A2939" s="226">
        <v>3932</v>
      </c>
      <c r="B2939" t="s">
        <v>4831</v>
      </c>
      <c r="C2939" t="s">
        <v>2170</v>
      </c>
      <c r="D2939" t="s">
        <v>2171</v>
      </c>
      <c r="E2939" s="218" t="s">
        <v>28876</v>
      </c>
    </row>
    <row r="2940" spans="1:5" ht="14.25">
      <c r="A2940" s="226">
        <v>3933</v>
      </c>
      <c r="B2940" t="s">
        <v>4832</v>
      </c>
      <c r="C2940" t="s">
        <v>2170</v>
      </c>
      <c r="D2940" t="s">
        <v>2171</v>
      </c>
      <c r="E2940" s="218" t="s">
        <v>28876</v>
      </c>
    </row>
    <row r="2941" spans="1:5" ht="14.25">
      <c r="A2941" s="226">
        <v>3934</v>
      </c>
      <c r="B2941" t="s">
        <v>4833</v>
      </c>
      <c r="C2941" t="s">
        <v>2170</v>
      </c>
      <c r="D2941" t="s">
        <v>2171</v>
      </c>
      <c r="E2941" s="218" t="s">
        <v>28876</v>
      </c>
    </row>
    <row r="2942" spans="1:5" ht="14.25">
      <c r="A2942" s="226">
        <v>40355</v>
      </c>
      <c r="B2942" t="s">
        <v>4834</v>
      </c>
      <c r="C2942" t="s">
        <v>2170</v>
      </c>
      <c r="D2942" t="s">
        <v>2171</v>
      </c>
      <c r="E2942" s="218" t="s">
        <v>28877</v>
      </c>
    </row>
    <row r="2943" spans="1:5" ht="14.25">
      <c r="A2943" s="226">
        <v>40364</v>
      </c>
      <c r="B2943" t="s">
        <v>4835</v>
      </c>
      <c r="C2943" t="s">
        <v>2170</v>
      </c>
      <c r="D2943" t="s">
        <v>2171</v>
      </c>
      <c r="E2943" s="218" t="s">
        <v>28878</v>
      </c>
    </row>
    <row r="2944" spans="1:5" ht="14.25">
      <c r="A2944" s="226">
        <v>40361</v>
      </c>
      <c r="B2944" t="s">
        <v>4836</v>
      </c>
      <c r="C2944" t="s">
        <v>2170</v>
      </c>
      <c r="D2944" t="s">
        <v>2171</v>
      </c>
      <c r="E2944" s="218" t="s">
        <v>28879</v>
      </c>
    </row>
    <row r="2945" spans="1:5" ht="14.25">
      <c r="A2945" s="226">
        <v>40358</v>
      </c>
      <c r="B2945" t="s">
        <v>4837</v>
      </c>
      <c r="C2945" t="s">
        <v>2170</v>
      </c>
      <c r="D2945" t="s">
        <v>2171</v>
      </c>
      <c r="E2945" s="218" t="s">
        <v>28880</v>
      </c>
    </row>
    <row r="2946" spans="1:5" ht="14.25">
      <c r="A2946" s="226">
        <v>40370</v>
      </c>
      <c r="B2946" t="s">
        <v>4838</v>
      </c>
      <c r="C2946" t="s">
        <v>2170</v>
      </c>
      <c r="D2946" t="s">
        <v>2171</v>
      </c>
      <c r="E2946" s="218" t="s">
        <v>28881</v>
      </c>
    </row>
    <row r="2947" spans="1:5" ht="14.25">
      <c r="A2947" s="226">
        <v>40367</v>
      </c>
      <c r="B2947" t="s">
        <v>4839</v>
      </c>
      <c r="C2947" t="s">
        <v>2170</v>
      </c>
      <c r="D2947" t="s">
        <v>2171</v>
      </c>
      <c r="E2947" s="218" t="s">
        <v>28882</v>
      </c>
    </row>
    <row r="2948" spans="1:5" ht="14.25">
      <c r="A2948" s="226">
        <v>40373</v>
      </c>
      <c r="B2948" t="s">
        <v>4840</v>
      </c>
      <c r="C2948" t="s">
        <v>2170</v>
      </c>
      <c r="D2948" t="s">
        <v>2171</v>
      </c>
      <c r="E2948" s="218" t="s">
        <v>28883</v>
      </c>
    </row>
    <row r="2949" spans="1:5" ht="14.25">
      <c r="A2949" s="226">
        <v>38947</v>
      </c>
      <c r="B2949" t="s">
        <v>4841</v>
      </c>
      <c r="C2949" t="s">
        <v>2170</v>
      </c>
      <c r="D2949" t="s">
        <v>2173</v>
      </c>
      <c r="E2949" s="218" t="s">
        <v>28554</v>
      </c>
    </row>
    <row r="2950" spans="1:5" ht="14.25">
      <c r="A2950" s="226">
        <v>38948</v>
      </c>
      <c r="B2950" t="s">
        <v>4842</v>
      </c>
      <c r="C2950" t="s">
        <v>2170</v>
      </c>
      <c r="D2950" t="s">
        <v>2173</v>
      </c>
      <c r="E2950" s="218" t="s">
        <v>28483</v>
      </c>
    </row>
    <row r="2951" spans="1:5" ht="14.25">
      <c r="A2951" s="226">
        <v>38949</v>
      </c>
      <c r="B2951" t="s">
        <v>4843</v>
      </c>
      <c r="C2951" t="s">
        <v>2170</v>
      </c>
      <c r="D2951" t="s">
        <v>2173</v>
      </c>
      <c r="E2951" s="218" t="s">
        <v>28884</v>
      </c>
    </row>
    <row r="2952" spans="1:5" ht="14.25">
      <c r="A2952" s="226">
        <v>38951</v>
      </c>
      <c r="B2952" t="s">
        <v>4844</v>
      </c>
      <c r="C2952" t="s">
        <v>2170</v>
      </c>
      <c r="D2952" t="s">
        <v>2173</v>
      </c>
      <c r="E2952" s="218" t="s">
        <v>26357</v>
      </c>
    </row>
    <row r="2953" spans="1:5" ht="14.25">
      <c r="A2953" s="226">
        <v>39312</v>
      </c>
      <c r="B2953" t="s">
        <v>4845</v>
      </c>
      <c r="C2953" t="s">
        <v>2170</v>
      </c>
      <c r="D2953" t="s">
        <v>2173</v>
      </c>
      <c r="E2953" s="218" t="s">
        <v>28251</v>
      </c>
    </row>
    <row r="2954" spans="1:5" ht="14.25">
      <c r="A2954" s="226">
        <v>39313</v>
      </c>
      <c r="B2954" t="s">
        <v>4846</v>
      </c>
      <c r="C2954" t="s">
        <v>2170</v>
      </c>
      <c r="D2954" t="s">
        <v>2173</v>
      </c>
      <c r="E2954" s="218" t="s">
        <v>28885</v>
      </c>
    </row>
    <row r="2955" spans="1:5" ht="14.25">
      <c r="A2955" s="226">
        <v>38950</v>
      </c>
      <c r="B2955" t="s">
        <v>4847</v>
      </c>
      <c r="C2955" t="s">
        <v>2170</v>
      </c>
      <c r="D2955" t="s">
        <v>2173</v>
      </c>
      <c r="E2955" s="218" t="s">
        <v>28886</v>
      </c>
    </row>
    <row r="2956" spans="1:5" ht="14.25">
      <c r="A2956" s="226">
        <v>39314</v>
      </c>
      <c r="B2956" t="s">
        <v>4848</v>
      </c>
      <c r="C2956" t="s">
        <v>2170</v>
      </c>
      <c r="D2956" t="s">
        <v>2173</v>
      </c>
      <c r="E2956" s="218" t="s">
        <v>28887</v>
      </c>
    </row>
    <row r="2957" spans="1:5" ht="14.25">
      <c r="A2957" s="226">
        <v>3907</v>
      </c>
      <c r="B2957" t="s">
        <v>4849</v>
      </c>
      <c r="C2957" t="s">
        <v>2170</v>
      </c>
      <c r="D2957" t="s">
        <v>2171</v>
      </c>
      <c r="E2957" s="218" t="s">
        <v>28485</v>
      </c>
    </row>
    <row r="2958" spans="1:5" ht="14.25">
      <c r="A2958" s="226">
        <v>3889</v>
      </c>
      <c r="B2958" t="s">
        <v>4850</v>
      </c>
      <c r="C2958" t="s">
        <v>2170</v>
      </c>
      <c r="D2958" t="s">
        <v>2171</v>
      </c>
      <c r="E2958" s="218" t="s">
        <v>28089</v>
      </c>
    </row>
    <row r="2959" spans="1:5" ht="14.25">
      <c r="A2959" s="226">
        <v>3868</v>
      </c>
      <c r="B2959" t="s">
        <v>4851</v>
      </c>
      <c r="C2959" t="s">
        <v>2170</v>
      </c>
      <c r="D2959" t="s">
        <v>2171</v>
      </c>
      <c r="E2959" s="218" t="s">
        <v>28888</v>
      </c>
    </row>
    <row r="2960" spans="1:5" ht="14.25">
      <c r="A2960" s="226">
        <v>3869</v>
      </c>
      <c r="B2960" t="s">
        <v>4852</v>
      </c>
      <c r="C2960" t="s">
        <v>2170</v>
      </c>
      <c r="D2960" t="s">
        <v>2171</v>
      </c>
      <c r="E2960" s="218" t="s">
        <v>28889</v>
      </c>
    </row>
    <row r="2961" spans="1:5" ht="14.25">
      <c r="A2961" s="226">
        <v>3872</v>
      </c>
      <c r="B2961" t="s">
        <v>4853</v>
      </c>
      <c r="C2961" t="s">
        <v>2170</v>
      </c>
      <c r="D2961" t="s">
        <v>2171</v>
      </c>
      <c r="E2961" s="218" t="s">
        <v>28890</v>
      </c>
    </row>
    <row r="2962" spans="1:5" ht="14.25">
      <c r="A2962" s="226">
        <v>3850</v>
      </c>
      <c r="B2962" t="s">
        <v>4854</v>
      </c>
      <c r="C2962" t="s">
        <v>2170</v>
      </c>
      <c r="D2962" t="s">
        <v>2171</v>
      </c>
      <c r="E2962" s="218" t="s">
        <v>28891</v>
      </c>
    </row>
    <row r="2963" spans="1:5" ht="14.25">
      <c r="A2963" s="226">
        <v>38023</v>
      </c>
      <c r="B2963" t="s">
        <v>4855</v>
      </c>
      <c r="C2963" t="s">
        <v>2170</v>
      </c>
      <c r="D2963" t="s">
        <v>2171</v>
      </c>
      <c r="E2963" s="218" t="s">
        <v>28892</v>
      </c>
    </row>
    <row r="2964" spans="1:5" ht="14.25">
      <c r="A2964" s="226">
        <v>37986</v>
      </c>
      <c r="B2964" t="s">
        <v>4856</v>
      </c>
      <c r="C2964" t="s">
        <v>2170</v>
      </c>
      <c r="D2964" t="s">
        <v>2171</v>
      </c>
      <c r="E2964" s="218" t="s">
        <v>28893</v>
      </c>
    </row>
    <row r="2965" spans="1:5" ht="14.25">
      <c r="A2965" s="226">
        <v>37987</v>
      </c>
      <c r="B2965" t="s">
        <v>4857</v>
      </c>
      <c r="C2965" t="s">
        <v>2170</v>
      </c>
      <c r="D2965" t="s">
        <v>2171</v>
      </c>
      <c r="E2965" s="218" t="s">
        <v>28894</v>
      </c>
    </row>
    <row r="2966" spans="1:5" ht="14.25">
      <c r="A2966" s="226">
        <v>37988</v>
      </c>
      <c r="B2966" t="s">
        <v>4858</v>
      </c>
      <c r="C2966" t="s">
        <v>2170</v>
      </c>
      <c r="D2966" t="s">
        <v>2171</v>
      </c>
      <c r="E2966" s="218" t="s">
        <v>28895</v>
      </c>
    </row>
    <row r="2967" spans="1:5" ht="14.25">
      <c r="A2967" s="226">
        <v>21120</v>
      </c>
      <c r="B2967" t="s">
        <v>4859</v>
      </c>
      <c r="C2967" t="s">
        <v>2170</v>
      </c>
      <c r="D2967" t="s">
        <v>2171</v>
      </c>
      <c r="E2967" s="218" t="s">
        <v>28896</v>
      </c>
    </row>
    <row r="2968" spans="1:5" ht="14.25">
      <c r="A2968" s="226">
        <v>39318</v>
      </c>
      <c r="B2968" t="s">
        <v>4860</v>
      </c>
      <c r="C2968" t="s">
        <v>2170</v>
      </c>
      <c r="D2968" t="s">
        <v>2171</v>
      </c>
      <c r="E2968" s="218" t="s">
        <v>28897</v>
      </c>
    </row>
    <row r="2969" spans="1:5" ht="14.25">
      <c r="A2969" s="226">
        <v>20162</v>
      </c>
      <c r="B2969" t="s">
        <v>4861</v>
      </c>
      <c r="C2969" t="s">
        <v>2170</v>
      </c>
      <c r="D2969" t="s">
        <v>2171</v>
      </c>
      <c r="E2969" s="218" t="s">
        <v>28065</v>
      </c>
    </row>
    <row r="2970" spans="1:5" ht="14.25">
      <c r="A2970" s="226">
        <v>40366</v>
      </c>
      <c r="B2970" t="s">
        <v>4862</v>
      </c>
      <c r="C2970" t="s">
        <v>2170</v>
      </c>
      <c r="D2970" t="s">
        <v>2171</v>
      </c>
      <c r="E2970" s="218" t="s">
        <v>28898</v>
      </c>
    </row>
    <row r="2971" spans="1:5" ht="14.25">
      <c r="A2971" s="226">
        <v>40363</v>
      </c>
      <c r="B2971" t="s">
        <v>4863</v>
      </c>
      <c r="C2971" t="s">
        <v>2170</v>
      </c>
      <c r="D2971" t="s">
        <v>2171</v>
      </c>
      <c r="E2971" s="218" t="s">
        <v>28899</v>
      </c>
    </row>
    <row r="2972" spans="1:5" ht="14.25">
      <c r="A2972" s="226">
        <v>40354</v>
      </c>
      <c r="B2972" t="s">
        <v>4864</v>
      </c>
      <c r="C2972" t="s">
        <v>2170</v>
      </c>
      <c r="D2972" t="s">
        <v>2177</v>
      </c>
      <c r="E2972" s="218" t="s">
        <v>28900</v>
      </c>
    </row>
    <row r="2973" spans="1:5" ht="14.25">
      <c r="A2973" s="226">
        <v>40360</v>
      </c>
      <c r="B2973" t="s">
        <v>4865</v>
      </c>
      <c r="C2973" t="s">
        <v>2170</v>
      </c>
      <c r="D2973" t="s">
        <v>2171</v>
      </c>
      <c r="E2973" s="218" t="s">
        <v>28901</v>
      </c>
    </row>
    <row r="2974" spans="1:5" ht="14.25">
      <c r="A2974" s="226">
        <v>40372</v>
      </c>
      <c r="B2974" t="s">
        <v>4866</v>
      </c>
      <c r="C2974" t="s">
        <v>2170</v>
      </c>
      <c r="D2974" t="s">
        <v>2171</v>
      </c>
      <c r="E2974" s="218" t="s">
        <v>28902</v>
      </c>
    </row>
    <row r="2975" spans="1:5" ht="14.25">
      <c r="A2975" s="226">
        <v>40369</v>
      </c>
      <c r="B2975" t="s">
        <v>4867</v>
      </c>
      <c r="C2975" t="s">
        <v>2170</v>
      </c>
      <c r="D2975" t="s">
        <v>2171</v>
      </c>
      <c r="E2975" s="218" t="s">
        <v>28903</v>
      </c>
    </row>
    <row r="2976" spans="1:5" ht="14.25">
      <c r="A2976" s="226">
        <v>40357</v>
      </c>
      <c r="B2976" t="s">
        <v>4868</v>
      </c>
      <c r="C2976" t="s">
        <v>2170</v>
      </c>
      <c r="D2976" t="s">
        <v>2171</v>
      </c>
      <c r="E2976" s="218" t="s">
        <v>28880</v>
      </c>
    </row>
    <row r="2977" spans="1:5" ht="14.25">
      <c r="A2977" s="226">
        <v>40375</v>
      </c>
      <c r="B2977" t="s">
        <v>4869</v>
      </c>
      <c r="C2977" t="s">
        <v>2170</v>
      </c>
      <c r="D2977" t="s">
        <v>2171</v>
      </c>
      <c r="E2977" s="218" t="s">
        <v>28904</v>
      </c>
    </row>
    <row r="2978" spans="1:5" ht="14.25">
      <c r="A2978" s="226">
        <v>1893</v>
      </c>
      <c r="B2978" t="s">
        <v>4870</v>
      </c>
      <c r="C2978" t="s">
        <v>2170</v>
      </c>
      <c r="D2978" t="s">
        <v>2171</v>
      </c>
      <c r="E2978" s="218" t="s">
        <v>27793</v>
      </c>
    </row>
    <row r="2979" spans="1:5" ht="14.25">
      <c r="A2979" s="226">
        <v>1902</v>
      </c>
      <c r="B2979" t="s">
        <v>4871</v>
      </c>
      <c r="C2979" t="s">
        <v>2170</v>
      </c>
      <c r="D2979" t="s">
        <v>2171</v>
      </c>
      <c r="E2979" s="218" t="s">
        <v>26848</v>
      </c>
    </row>
    <row r="2980" spans="1:5" ht="14.25">
      <c r="A2980" s="226">
        <v>1901</v>
      </c>
      <c r="B2980" t="s">
        <v>4872</v>
      </c>
      <c r="C2980" t="s">
        <v>2170</v>
      </c>
      <c r="D2980" t="s">
        <v>2171</v>
      </c>
      <c r="E2980" s="218" t="s">
        <v>27017</v>
      </c>
    </row>
    <row r="2981" spans="1:5" ht="14.25">
      <c r="A2981" s="226">
        <v>1892</v>
      </c>
      <c r="B2981" t="s">
        <v>4873</v>
      </c>
      <c r="C2981" t="s">
        <v>2170</v>
      </c>
      <c r="D2981" t="s">
        <v>2171</v>
      </c>
      <c r="E2981" s="218" t="s">
        <v>26679</v>
      </c>
    </row>
    <row r="2982" spans="1:5" ht="14.25">
      <c r="A2982" s="226">
        <v>1907</v>
      </c>
      <c r="B2982" t="s">
        <v>4874</v>
      </c>
      <c r="C2982" t="s">
        <v>2170</v>
      </c>
      <c r="D2982" t="s">
        <v>2171</v>
      </c>
      <c r="E2982" s="218" t="s">
        <v>28905</v>
      </c>
    </row>
    <row r="2983" spans="1:5" ht="14.25">
      <c r="A2983" s="226">
        <v>1894</v>
      </c>
      <c r="B2983" t="s">
        <v>4875</v>
      </c>
      <c r="C2983" t="s">
        <v>2170</v>
      </c>
      <c r="D2983" t="s">
        <v>2171</v>
      </c>
      <c r="E2983" s="218" t="s">
        <v>27950</v>
      </c>
    </row>
    <row r="2984" spans="1:5" ht="14.25">
      <c r="A2984" s="226">
        <v>1891</v>
      </c>
      <c r="B2984" t="s">
        <v>4876</v>
      </c>
      <c r="C2984" t="s">
        <v>2170</v>
      </c>
      <c r="D2984" t="s">
        <v>2171</v>
      </c>
      <c r="E2984" s="218" t="s">
        <v>28906</v>
      </c>
    </row>
    <row r="2985" spans="1:5" ht="14.25">
      <c r="A2985" s="226">
        <v>1896</v>
      </c>
      <c r="B2985" t="s">
        <v>4877</v>
      </c>
      <c r="C2985" t="s">
        <v>2170</v>
      </c>
      <c r="D2985" t="s">
        <v>2171</v>
      </c>
      <c r="E2985" s="218" t="s">
        <v>28907</v>
      </c>
    </row>
    <row r="2986" spans="1:5" ht="14.25">
      <c r="A2986" s="226">
        <v>1895</v>
      </c>
      <c r="B2986" t="s">
        <v>4878</v>
      </c>
      <c r="C2986" t="s">
        <v>2170</v>
      </c>
      <c r="D2986" t="s">
        <v>2171</v>
      </c>
      <c r="E2986" s="218" t="s">
        <v>28908</v>
      </c>
    </row>
    <row r="2987" spans="1:5" ht="14.25">
      <c r="A2987" s="226">
        <v>2641</v>
      </c>
      <c r="B2987" t="s">
        <v>4879</v>
      </c>
      <c r="C2987" t="s">
        <v>2170</v>
      </c>
      <c r="D2987" t="s">
        <v>2173</v>
      </c>
      <c r="E2987" s="218" t="s">
        <v>28909</v>
      </c>
    </row>
    <row r="2988" spans="1:5" ht="14.25">
      <c r="A2988" s="226">
        <v>2636</v>
      </c>
      <c r="B2988" t="s">
        <v>4880</v>
      </c>
      <c r="C2988" t="s">
        <v>2170</v>
      </c>
      <c r="D2988" t="s">
        <v>2173</v>
      </c>
      <c r="E2988" s="218" t="s">
        <v>28910</v>
      </c>
    </row>
    <row r="2989" spans="1:5" ht="14.25">
      <c r="A2989" s="226">
        <v>2637</v>
      </c>
      <c r="B2989" t="s">
        <v>4881</v>
      </c>
      <c r="C2989" t="s">
        <v>2170</v>
      </c>
      <c r="D2989" t="s">
        <v>2173</v>
      </c>
      <c r="E2989" s="218" t="s">
        <v>26397</v>
      </c>
    </row>
    <row r="2990" spans="1:5" ht="14.25">
      <c r="A2990" s="226">
        <v>2638</v>
      </c>
      <c r="B2990" t="s">
        <v>4882</v>
      </c>
      <c r="C2990" t="s">
        <v>2170</v>
      </c>
      <c r="D2990" t="s">
        <v>2173</v>
      </c>
      <c r="E2990" s="218" t="s">
        <v>26863</v>
      </c>
    </row>
    <row r="2991" spans="1:5" ht="14.25">
      <c r="A2991" s="226">
        <v>2639</v>
      </c>
      <c r="B2991" t="s">
        <v>4883</v>
      </c>
      <c r="C2991" t="s">
        <v>2170</v>
      </c>
      <c r="D2991" t="s">
        <v>2173</v>
      </c>
      <c r="E2991" s="218" t="s">
        <v>28911</v>
      </c>
    </row>
    <row r="2992" spans="1:5" ht="14.25">
      <c r="A2992" s="226">
        <v>2644</v>
      </c>
      <c r="B2992" t="s">
        <v>4884</v>
      </c>
      <c r="C2992" t="s">
        <v>2170</v>
      </c>
      <c r="D2992" t="s">
        <v>2173</v>
      </c>
      <c r="E2992" s="218" t="s">
        <v>28912</v>
      </c>
    </row>
    <row r="2993" spans="1:5" ht="14.25">
      <c r="A2993" s="226">
        <v>2643</v>
      </c>
      <c r="B2993" t="s">
        <v>4885</v>
      </c>
      <c r="C2993" t="s">
        <v>2170</v>
      </c>
      <c r="D2993" t="s">
        <v>2173</v>
      </c>
      <c r="E2993" s="218" t="s">
        <v>27607</v>
      </c>
    </row>
    <row r="2994" spans="1:5" ht="14.25">
      <c r="A2994" s="226">
        <v>2640</v>
      </c>
      <c r="B2994" t="s">
        <v>4886</v>
      </c>
      <c r="C2994" t="s">
        <v>2170</v>
      </c>
      <c r="D2994" t="s">
        <v>2173</v>
      </c>
      <c r="E2994" s="218" t="s">
        <v>26421</v>
      </c>
    </row>
    <row r="2995" spans="1:5" ht="14.25">
      <c r="A2995" s="226">
        <v>2642</v>
      </c>
      <c r="B2995" t="s">
        <v>4887</v>
      </c>
      <c r="C2995" t="s">
        <v>2170</v>
      </c>
      <c r="D2995" t="s">
        <v>2173</v>
      </c>
      <c r="E2995" s="218" t="s">
        <v>28913</v>
      </c>
    </row>
    <row r="2996" spans="1:5" ht="14.25">
      <c r="A2996" s="226">
        <v>38943</v>
      </c>
      <c r="B2996" t="s">
        <v>4888</v>
      </c>
      <c r="C2996" t="s">
        <v>2170</v>
      </c>
      <c r="D2996" t="s">
        <v>2173</v>
      </c>
      <c r="E2996" s="218" t="s">
        <v>27869</v>
      </c>
    </row>
    <row r="2997" spans="1:5" ht="14.25">
      <c r="A2997" s="226">
        <v>38944</v>
      </c>
      <c r="B2997" t="s">
        <v>4889</v>
      </c>
      <c r="C2997" t="s">
        <v>2170</v>
      </c>
      <c r="D2997" t="s">
        <v>2173</v>
      </c>
      <c r="E2997" s="218" t="s">
        <v>28914</v>
      </c>
    </row>
    <row r="2998" spans="1:5" ht="14.25">
      <c r="A2998" s="226">
        <v>38945</v>
      </c>
      <c r="B2998" t="s">
        <v>4890</v>
      </c>
      <c r="C2998" t="s">
        <v>2170</v>
      </c>
      <c r="D2998" t="s">
        <v>2173</v>
      </c>
      <c r="E2998" s="218" t="s">
        <v>28915</v>
      </c>
    </row>
    <row r="2999" spans="1:5" ht="14.25">
      <c r="A2999" s="226">
        <v>38946</v>
      </c>
      <c r="B2999" t="s">
        <v>4891</v>
      </c>
      <c r="C2999" t="s">
        <v>2170</v>
      </c>
      <c r="D2999" t="s">
        <v>2173</v>
      </c>
      <c r="E2999" s="218" t="s">
        <v>28916</v>
      </c>
    </row>
    <row r="3000" spans="1:5" ht="14.25">
      <c r="A3000" s="226">
        <v>39308</v>
      </c>
      <c r="B3000" t="s">
        <v>4892</v>
      </c>
      <c r="C3000" t="s">
        <v>2170</v>
      </c>
      <c r="D3000" t="s">
        <v>2173</v>
      </c>
      <c r="E3000" s="218" t="s">
        <v>28917</v>
      </c>
    </row>
    <row r="3001" spans="1:5" ht="14.25">
      <c r="A3001" s="226">
        <v>39309</v>
      </c>
      <c r="B3001" t="s">
        <v>4893</v>
      </c>
      <c r="C3001" t="s">
        <v>2170</v>
      </c>
      <c r="D3001" t="s">
        <v>2173</v>
      </c>
      <c r="E3001" s="218" t="s">
        <v>28918</v>
      </c>
    </row>
    <row r="3002" spans="1:5" ht="14.25">
      <c r="A3002" s="226">
        <v>39310</v>
      </c>
      <c r="B3002" t="s">
        <v>4894</v>
      </c>
      <c r="C3002" t="s">
        <v>2170</v>
      </c>
      <c r="D3002" t="s">
        <v>2173</v>
      </c>
      <c r="E3002" s="218" t="s">
        <v>28919</v>
      </c>
    </row>
    <row r="3003" spans="1:5" ht="14.25">
      <c r="A3003" s="226">
        <v>39311</v>
      </c>
      <c r="B3003" t="s">
        <v>4895</v>
      </c>
      <c r="C3003" t="s">
        <v>2170</v>
      </c>
      <c r="D3003" t="s">
        <v>2173</v>
      </c>
      <c r="E3003" s="218" t="s">
        <v>28920</v>
      </c>
    </row>
    <row r="3004" spans="1:5" ht="14.25">
      <c r="A3004" s="226">
        <v>39855</v>
      </c>
      <c r="B3004" t="s">
        <v>4896</v>
      </c>
      <c r="C3004" t="s">
        <v>2170</v>
      </c>
      <c r="D3004" t="s">
        <v>2173</v>
      </c>
      <c r="E3004" s="218" t="s">
        <v>28921</v>
      </c>
    </row>
    <row r="3005" spans="1:5" ht="14.25">
      <c r="A3005" s="226">
        <v>39856</v>
      </c>
      <c r="B3005" t="s">
        <v>4897</v>
      </c>
      <c r="C3005" t="s">
        <v>2170</v>
      </c>
      <c r="D3005" t="s">
        <v>2173</v>
      </c>
      <c r="E3005" s="218" t="s">
        <v>28922</v>
      </c>
    </row>
    <row r="3006" spans="1:5" ht="14.25">
      <c r="A3006" s="226">
        <v>39857</v>
      </c>
      <c r="B3006" t="s">
        <v>4898</v>
      </c>
      <c r="C3006" t="s">
        <v>2170</v>
      </c>
      <c r="D3006" t="s">
        <v>2173</v>
      </c>
      <c r="E3006" s="218" t="s">
        <v>28821</v>
      </c>
    </row>
    <row r="3007" spans="1:5" ht="14.25">
      <c r="A3007" s="226">
        <v>39858</v>
      </c>
      <c r="B3007" t="s">
        <v>4899</v>
      </c>
      <c r="C3007" t="s">
        <v>2170</v>
      </c>
      <c r="D3007" t="s">
        <v>2173</v>
      </c>
      <c r="E3007" s="218" t="s">
        <v>28923</v>
      </c>
    </row>
    <row r="3008" spans="1:5" ht="14.25">
      <c r="A3008" s="226">
        <v>39859</v>
      </c>
      <c r="B3008" t="s">
        <v>4900</v>
      </c>
      <c r="C3008" t="s">
        <v>2170</v>
      </c>
      <c r="D3008" t="s">
        <v>2173</v>
      </c>
      <c r="E3008" s="218" t="s">
        <v>28924</v>
      </c>
    </row>
    <row r="3009" spans="1:5" ht="14.25">
      <c r="A3009" s="226">
        <v>39860</v>
      </c>
      <c r="B3009" t="s">
        <v>4901</v>
      </c>
      <c r="C3009" t="s">
        <v>2170</v>
      </c>
      <c r="D3009" t="s">
        <v>2173</v>
      </c>
      <c r="E3009" s="218" t="s">
        <v>28925</v>
      </c>
    </row>
    <row r="3010" spans="1:5" ht="14.25">
      <c r="A3010" s="226">
        <v>39861</v>
      </c>
      <c r="B3010" t="s">
        <v>4902</v>
      </c>
      <c r="C3010" t="s">
        <v>2170</v>
      </c>
      <c r="D3010" t="s">
        <v>2173</v>
      </c>
      <c r="E3010" s="218" t="s">
        <v>28825</v>
      </c>
    </row>
    <row r="3011" spans="1:5" ht="14.25">
      <c r="A3011" s="226">
        <v>38447</v>
      </c>
      <c r="B3011" t="s">
        <v>4903</v>
      </c>
      <c r="C3011" t="s">
        <v>2170</v>
      </c>
      <c r="D3011" t="s">
        <v>2173</v>
      </c>
      <c r="E3011" s="218" t="s">
        <v>28926</v>
      </c>
    </row>
    <row r="3012" spans="1:5" ht="14.25">
      <c r="A3012" s="226">
        <v>36320</v>
      </c>
      <c r="B3012" t="s">
        <v>4904</v>
      </c>
      <c r="C3012" t="s">
        <v>2170</v>
      </c>
      <c r="D3012" t="s">
        <v>2173</v>
      </c>
      <c r="E3012" s="218" t="s">
        <v>28087</v>
      </c>
    </row>
    <row r="3013" spans="1:5" ht="14.25">
      <c r="A3013" s="226">
        <v>36324</v>
      </c>
      <c r="B3013" t="s">
        <v>4905</v>
      </c>
      <c r="C3013" t="s">
        <v>2170</v>
      </c>
      <c r="D3013" t="s">
        <v>2173</v>
      </c>
      <c r="E3013" s="218" t="s">
        <v>28927</v>
      </c>
    </row>
    <row r="3014" spans="1:5" ht="14.25">
      <c r="A3014" s="226">
        <v>38441</v>
      </c>
      <c r="B3014" t="s">
        <v>4906</v>
      </c>
      <c r="C3014" t="s">
        <v>2170</v>
      </c>
      <c r="D3014" t="s">
        <v>2173</v>
      </c>
      <c r="E3014" s="218" t="s">
        <v>28295</v>
      </c>
    </row>
    <row r="3015" spans="1:5" ht="14.25">
      <c r="A3015" s="226">
        <v>38442</v>
      </c>
      <c r="B3015" t="s">
        <v>4907</v>
      </c>
      <c r="C3015" t="s">
        <v>2170</v>
      </c>
      <c r="D3015" t="s">
        <v>2173</v>
      </c>
      <c r="E3015" s="218" t="s">
        <v>28928</v>
      </c>
    </row>
    <row r="3016" spans="1:5" ht="14.25">
      <c r="A3016" s="226">
        <v>38443</v>
      </c>
      <c r="B3016" t="s">
        <v>4908</v>
      </c>
      <c r="C3016" t="s">
        <v>2170</v>
      </c>
      <c r="D3016" t="s">
        <v>2173</v>
      </c>
      <c r="E3016" s="218" t="s">
        <v>27710</v>
      </c>
    </row>
    <row r="3017" spans="1:5" ht="14.25">
      <c r="A3017" s="226">
        <v>38444</v>
      </c>
      <c r="B3017" t="s">
        <v>4909</v>
      </c>
      <c r="C3017" t="s">
        <v>2170</v>
      </c>
      <c r="D3017" t="s">
        <v>2173</v>
      </c>
      <c r="E3017" s="218" t="s">
        <v>28929</v>
      </c>
    </row>
    <row r="3018" spans="1:5" ht="14.25">
      <c r="A3018" s="226">
        <v>38445</v>
      </c>
      <c r="B3018" t="s">
        <v>4910</v>
      </c>
      <c r="C3018" t="s">
        <v>2170</v>
      </c>
      <c r="D3018" t="s">
        <v>2173</v>
      </c>
      <c r="E3018" s="218" t="s">
        <v>28930</v>
      </c>
    </row>
    <row r="3019" spans="1:5" ht="14.25">
      <c r="A3019" s="226">
        <v>38446</v>
      </c>
      <c r="B3019" t="s">
        <v>4911</v>
      </c>
      <c r="C3019" t="s">
        <v>2170</v>
      </c>
      <c r="D3019" t="s">
        <v>2173</v>
      </c>
      <c r="E3019" s="218" t="s">
        <v>28931</v>
      </c>
    </row>
    <row r="3020" spans="1:5" ht="14.25">
      <c r="A3020" s="226">
        <v>3867</v>
      </c>
      <c r="B3020" t="s">
        <v>4912</v>
      </c>
      <c r="C3020" t="s">
        <v>2170</v>
      </c>
      <c r="D3020" t="s">
        <v>2171</v>
      </c>
      <c r="E3020" s="218" t="s">
        <v>28932</v>
      </c>
    </row>
    <row r="3021" spans="1:5" ht="14.25">
      <c r="A3021" s="226">
        <v>3861</v>
      </c>
      <c r="B3021" t="s">
        <v>4913</v>
      </c>
      <c r="C3021" t="s">
        <v>2170</v>
      </c>
      <c r="D3021" t="s">
        <v>2171</v>
      </c>
      <c r="E3021" s="218" t="s">
        <v>28297</v>
      </c>
    </row>
    <row r="3022" spans="1:5" ht="14.25">
      <c r="A3022" s="226">
        <v>3904</v>
      </c>
      <c r="B3022" t="s">
        <v>4914</v>
      </c>
      <c r="C3022" t="s">
        <v>2170</v>
      </c>
      <c r="D3022" t="s">
        <v>2171</v>
      </c>
      <c r="E3022" s="218" t="s">
        <v>27008</v>
      </c>
    </row>
    <row r="3023" spans="1:5" ht="14.25">
      <c r="A3023" s="226">
        <v>3903</v>
      </c>
      <c r="B3023" t="s">
        <v>4915</v>
      </c>
      <c r="C3023" t="s">
        <v>2170</v>
      </c>
      <c r="D3023" t="s">
        <v>2171</v>
      </c>
      <c r="E3023" s="218" t="s">
        <v>28091</v>
      </c>
    </row>
    <row r="3024" spans="1:5" ht="14.25">
      <c r="A3024" s="226">
        <v>3862</v>
      </c>
      <c r="B3024" t="s">
        <v>4916</v>
      </c>
      <c r="C3024" t="s">
        <v>2170</v>
      </c>
      <c r="D3024" t="s">
        <v>2171</v>
      </c>
      <c r="E3024" s="218" t="s">
        <v>28933</v>
      </c>
    </row>
    <row r="3025" spans="1:5" ht="14.25">
      <c r="A3025" s="226">
        <v>3863</v>
      </c>
      <c r="B3025" t="s">
        <v>4917</v>
      </c>
      <c r="C3025" t="s">
        <v>2170</v>
      </c>
      <c r="D3025" t="s">
        <v>2171</v>
      </c>
      <c r="E3025" s="218" t="s">
        <v>28934</v>
      </c>
    </row>
    <row r="3026" spans="1:5" ht="14.25">
      <c r="A3026" s="226">
        <v>3864</v>
      </c>
      <c r="B3026" t="s">
        <v>4918</v>
      </c>
      <c r="C3026" t="s">
        <v>2170</v>
      </c>
      <c r="D3026" t="s">
        <v>2171</v>
      </c>
      <c r="E3026" s="218" t="s">
        <v>26492</v>
      </c>
    </row>
    <row r="3027" spans="1:5" ht="14.25">
      <c r="A3027" s="226">
        <v>3865</v>
      </c>
      <c r="B3027" t="s">
        <v>4919</v>
      </c>
      <c r="C3027" t="s">
        <v>2170</v>
      </c>
      <c r="D3027" t="s">
        <v>2171</v>
      </c>
      <c r="E3027" s="218" t="s">
        <v>28573</v>
      </c>
    </row>
    <row r="3028" spans="1:5" ht="14.25">
      <c r="A3028" s="226">
        <v>3866</v>
      </c>
      <c r="B3028" t="s">
        <v>4920</v>
      </c>
      <c r="C3028" t="s">
        <v>2170</v>
      </c>
      <c r="D3028" t="s">
        <v>2171</v>
      </c>
      <c r="E3028" s="218" t="s">
        <v>28935</v>
      </c>
    </row>
    <row r="3029" spans="1:5" ht="14.25">
      <c r="A3029" s="226">
        <v>3902</v>
      </c>
      <c r="B3029" t="s">
        <v>4921</v>
      </c>
      <c r="C3029" t="s">
        <v>2170</v>
      </c>
      <c r="D3029" t="s">
        <v>2171</v>
      </c>
      <c r="E3029" s="218" t="s">
        <v>28936</v>
      </c>
    </row>
    <row r="3030" spans="1:5" ht="14.25">
      <c r="A3030" s="226">
        <v>3878</v>
      </c>
      <c r="B3030" t="s">
        <v>4922</v>
      </c>
      <c r="C3030" t="s">
        <v>2170</v>
      </c>
      <c r="D3030" t="s">
        <v>2171</v>
      </c>
      <c r="E3030" s="218" t="s">
        <v>27589</v>
      </c>
    </row>
    <row r="3031" spans="1:5" ht="14.25">
      <c r="A3031" s="226">
        <v>3877</v>
      </c>
      <c r="B3031" t="s">
        <v>4923</v>
      </c>
      <c r="C3031" t="s">
        <v>2170</v>
      </c>
      <c r="D3031" t="s">
        <v>2171</v>
      </c>
      <c r="E3031" s="218" t="s">
        <v>28937</v>
      </c>
    </row>
    <row r="3032" spans="1:5" ht="14.25">
      <c r="A3032" s="226">
        <v>3879</v>
      </c>
      <c r="B3032" t="s">
        <v>4924</v>
      </c>
      <c r="C3032" t="s">
        <v>2170</v>
      </c>
      <c r="D3032" t="s">
        <v>2171</v>
      </c>
      <c r="E3032" s="218" t="s">
        <v>28938</v>
      </c>
    </row>
    <row r="3033" spans="1:5" ht="14.25">
      <c r="A3033" s="226">
        <v>3880</v>
      </c>
      <c r="B3033" t="s">
        <v>4925</v>
      </c>
      <c r="C3033" t="s">
        <v>2170</v>
      </c>
      <c r="D3033" t="s">
        <v>2171</v>
      </c>
      <c r="E3033" s="218" t="s">
        <v>28939</v>
      </c>
    </row>
    <row r="3034" spans="1:5" ht="14.25">
      <c r="A3034" s="226">
        <v>12892</v>
      </c>
      <c r="B3034" t="s">
        <v>4926</v>
      </c>
      <c r="C3034" t="s">
        <v>2587</v>
      </c>
      <c r="D3034" t="s">
        <v>2171</v>
      </c>
      <c r="E3034" s="218" t="s">
        <v>27590</v>
      </c>
    </row>
    <row r="3035" spans="1:5" ht="14.25">
      <c r="A3035" s="226">
        <v>3883</v>
      </c>
      <c r="B3035" t="s">
        <v>4927</v>
      </c>
      <c r="C3035" t="s">
        <v>2170</v>
      </c>
      <c r="D3035" t="s">
        <v>2171</v>
      </c>
      <c r="E3035" s="218" t="s">
        <v>28088</v>
      </c>
    </row>
    <row r="3036" spans="1:5" ht="14.25">
      <c r="A3036" s="226">
        <v>3876</v>
      </c>
      <c r="B3036" t="s">
        <v>4928</v>
      </c>
      <c r="C3036" t="s">
        <v>2170</v>
      </c>
      <c r="D3036" t="s">
        <v>2171</v>
      </c>
      <c r="E3036" s="218" t="s">
        <v>28912</v>
      </c>
    </row>
    <row r="3037" spans="1:5" ht="14.25">
      <c r="A3037" s="226">
        <v>3884</v>
      </c>
      <c r="B3037" t="s">
        <v>4929</v>
      </c>
      <c r="C3037" t="s">
        <v>2170</v>
      </c>
      <c r="D3037" t="s">
        <v>2171</v>
      </c>
      <c r="E3037" s="218" t="s">
        <v>26845</v>
      </c>
    </row>
    <row r="3038" spans="1:5" ht="14.25">
      <c r="A3038" s="226">
        <v>3837</v>
      </c>
      <c r="B3038" t="s">
        <v>4930</v>
      </c>
      <c r="C3038" t="s">
        <v>2170</v>
      </c>
      <c r="D3038" t="s">
        <v>2173</v>
      </c>
      <c r="E3038" s="218" t="s">
        <v>28940</v>
      </c>
    </row>
    <row r="3039" spans="1:5" ht="14.25">
      <c r="A3039" s="226">
        <v>3845</v>
      </c>
      <c r="B3039" t="s">
        <v>4931</v>
      </c>
      <c r="C3039" t="s">
        <v>2170</v>
      </c>
      <c r="D3039" t="s">
        <v>2173</v>
      </c>
      <c r="E3039" s="218" t="s">
        <v>28941</v>
      </c>
    </row>
    <row r="3040" spans="1:5" ht="14.25">
      <c r="A3040" s="226">
        <v>11045</v>
      </c>
      <c r="B3040" t="s">
        <v>4932</v>
      </c>
      <c r="C3040" t="s">
        <v>2170</v>
      </c>
      <c r="D3040" t="s">
        <v>2173</v>
      </c>
      <c r="E3040" s="218" t="s">
        <v>28942</v>
      </c>
    </row>
    <row r="3041" spans="1:5" ht="14.25">
      <c r="A3041" s="226">
        <v>20170</v>
      </c>
      <c r="B3041" t="s">
        <v>25938</v>
      </c>
      <c r="C3041" t="s">
        <v>2170</v>
      </c>
      <c r="D3041" t="s">
        <v>2171</v>
      </c>
      <c r="E3041" s="218" t="s">
        <v>28943</v>
      </c>
    </row>
    <row r="3042" spans="1:5" ht="14.25">
      <c r="A3042" s="226">
        <v>20171</v>
      </c>
      <c r="B3042" t="s">
        <v>25939</v>
      </c>
      <c r="C3042" t="s">
        <v>2170</v>
      </c>
      <c r="D3042" t="s">
        <v>2171</v>
      </c>
      <c r="E3042" s="218" t="s">
        <v>28944</v>
      </c>
    </row>
    <row r="3043" spans="1:5" ht="14.25">
      <c r="A3043" s="226">
        <v>20167</v>
      </c>
      <c r="B3043" t="s">
        <v>25940</v>
      </c>
      <c r="C3043" t="s">
        <v>2170</v>
      </c>
      <c r="D3043" t="s">
        <v>2171</v>
      </c>
      <c r="E3043" s="218" t="s">
        <v>28945</v>
      </c>
    </row>
    <row r="3044" spans="1:5" ht="14.25">
      <c r="A3044" s="226">
        <v>20168</v>
      </c>
      <c r="B3044" t="s">
        <v>25941</v>
      </c>
      <c r="C3044" t="s">
        <v>2170</v>
      </c>
      <c r="D3044" t="s">
        <v>2171</v>
      </c>
      <c r="E3044" s="218" t="s">
        <v>27589</v>
      </c>
    </row>
    <row r="3045" spans="1:5" ht="14.25">
      <c r="A3045" s="226">
        <v>20169</v>
      </c>
      <c r="B3045" t="s">
        <v>25942</v>
      </c>
      <c r="C3045" t="s">
        <v>2170</v>
      </c>
      <c r="D3045" t="s">
        <v>2171</v>
      </c>
      <c r="E3045" s="218" t="s">
        <v>28946</v>
      </c>
    </row>
    <row r="3046" spans="1:5" ht="14.25">
      <c r="A3046" s="226">
        <v>3899</v>
      </c>
      <c r="B3046" t="s">
        <v>4933</v>
      </c>
      <c r="C3046" t="s">
        <v>2170</v>
      </c>
      <c r="D3046" t="s">
        <v>2171</v>
      </c>
      <c r="E3046" s="218" t="s">
        <v>28080</v>
      </c>
    </row>
    <row r="3047" spans="1:5" ht="14.25">
      <c r="A3047" s="226">
        <v>38676</v>
      </c>
      <c r="B3047" t="s">
        <v>4934</v>
      </c>
      <c r="C3047" t="s">
        <v>2170</v>
      </c>
      <c r="D3047" t="s">
        <v>2171</v>
      </c>
      <c r="E3047" s="218" t="s">
        <v>28947</v>
      </c>
    </row>
    <row r="3048" spans="1:5" ht="14.25">
      <c r="A3048" s="226">
        <v>3897</v>
      </c>
      <c r="B3048" t="s">
        <v>4935</v>
      </c>
      <c r="C3048" t="s">
        <v>2170</v>
      </c>
      <c r="D3048" t="s">
        <v>2171</v>
      </c>
      <c r="E3048" s="218" t="s">
        <v>26440</v>
      </c>
    </row>
    <row r="3049" spans="1:5" ht="14.25">
      <c r="A3049" s="226">
        <v>3875</v>
      </c>
      <c r="B3049" t="s">
        <v>4936</v>
      </c>
      <c r="C3049" t="s">
        <v>2170</v>
      </c>
      <c r="D3049" t="s">
        <v>2171</v>
      </c>
      <c r="E3049" s="218" t="s">
        <v>27101</v>
      </c>
    </row>
    <row r="3050" spans="1:5" ht="14.25">
      <c r="A3050" s="226">
        <v>3898</v>
      </c>
      <c r="B3050" t="s">
        <v>4937</v>
      </c>
      <c r="C3050" t="s">
        <v>2170</v>
      </c>
      <c r="D3050" t="s">
        <v>2171</v>
      </c>
      <c r="E3050" s="218" t="s">
        <v>28948</v>
      </c>
    </row>
    <row r="3051" spans="1:5" ht="14.25">
      <c r="A3051" s="226">
        <v>3855</v>
      </c>
      <c r="B3051" t="s">
        <v>4938</v>
      </c>
      <c r="C3051" t="s">
        <v>2170</v>
      </c>
      <c r="D3051" t="s">
        <v>2171</v>
      </c>
      <c r="E3051" s="218" t="s">
        <v>28949</v>
      </c>
    </row>
    <row r="3052" spans="1:5" ht="14.25">
      <c r="A3052" s="226">
        <v>3874</v>
      </c>
      <c r="B3052" t="s">
        <v>4939</v>
      </c>
      <c r="C3052" t="s">
        <v>2170</v>
      </c>
      <c r="D3052" t="s">
        <v>2171</v>
      </c>
      <c r="E3052" s="218" t="s">
        <v>26404</v>
      </c>
    </row>
    <row r="3053" spans="1:5" ht="14.25">
      <c r="A3053" s="226">
        <v>3870</v>
      </c>
      <c r="B3053" t="s">
        <v>4940</v>
      </c>
      <c r="C3053" t="s">
        <v>2170</v>
      </c>
      <c r="D3053" t="s">
        <v>2171</v>
      </c>
      <c r="E3053" s="218" t="s">
        <v>28950</v>
      </c>
    </row>
    <row r="3054" spans="1:5" ht="14.25">
      <c r="A3054" s="226">
        <v>38678</v>
      </c>
      <c r="B3054" t="s">
        <v>4941</v>
      </c>
      <c r="C3054" t="s">
        <v>2170</v>
      </c>
      <c r="D3054" t="s">
        <v>2171</v>
      </c>
      <c r="E3054" s="218" t="s">
        <v>28951</v>
      </c>
    </row>
    <row r="3055" spans="1:5" ht="14.25">
      <c r="A3055" s="226">
        <v>3859</v>
      </c>
      <c r="B3055" t="s">
        <v>4942</v>
      </c>
      <c r="C3055" t="s">
        <v>2170</v>
      </c>
      <c r="D3055" t="s">
        <v>2171</v>
      </c>
      <c r="E3055" s="218" t="s">
        <v>26538</v>
      </c>
    </row>
    <row r="3056" spans="1:5" ht="14.25">
      <c r="A3056" s="226">
        <v>3856</v>
      </c>
      <c r="B3056" t="s">
        <v>4943</v>
      </c>
      <c r="C3056" t="s">
        <v>2170</v>
      </c>
      <c r="D3056" t="s">
        <v>2171</v>
      </c>
      <c r="E3056" s="218" t="s">
        <v>26848</v>
      </c>
    </row>
    <row r="3057" spans="1:5" ht="14.25">
      <c r="A3057" s="226">
        <v>3906</v>
      </c>
      <c r="B3057" t="s">
        <v>4944</v>
      </c>
      <c r="C3057" t="s">
        <v>2170</v>
      </c>
      <c r="D3057" t="s">
        <v>2171</v>
      </c>
      <c r="E3057" s="218" t="s">
        <v>28565</v>
      </c>
    </row>
    <row r="3058" spans="1:5" ht="14.25">
      <c r="A3058" s="226">
        <v>3860</v>
      </c>
      <c r="B3058" t="s">
        <v>4945</v>
      </c>
      <c r="C3058" t="s">
        <v>2170</v>
      </c>
      <c r="D3058" t="s">
        <v>2171</v>
      </c>
      <c r="E3058" s="218" t="s">
        <v>27163</v>
      </c>
    </row>
    <row r="3059" spans="1:5" ht="14.25">
      <c r="A3059" s="226">
        <v>3905</v>
      </c>
      <c r="B3059" t="s">
        <v>4946</v>
      </c>
      <c r="C3059" t="s">
        <v>2170</v>
      </c>
      <c r="D3059" t="s">
        <v>2171</v>
      </c>
      <c r="E3059" s="218" t="s">
        <v>28952</v>
      </c>
    </row>
    <row r="3060" spans="1:5" ht="14.25">
      <c r="A3060" s="226">
        <v>3871</v>
      </c>
      <c r="B3060" t="s">
        <v>4947</v>
      </c>
      <c r="C3060" t="s">
        <v>2170</v>
      </c>
      <c r="D3060" t="s">
        <v>2171</v>
      </c>
      <c r="E3060" s="218" t="s">
        <v>28953</v>
      </c>
    </row>
    <row r="3061" spans="1:5" ht="14.25">
      <c r="A3061" s="226">
        <v>37429</v>
      </c>
      <c r="B3061" t="s">
        <v>4948</v>
      </c>
      <c r="C3061" t="s">
        <v>2170</v>
      </c>
      <c r="D3061" t="s">
        <v>2173</v>
      </c>
      <c r="E3061" s="218" t="s">
        <v>28954</v>
      </c>
    </row>
    <row r="3062" spans="1:5" ht="14.25">
      <c r="A3062" s="226">
        <v>37426</v>
      </c>
      <c r="B3062" t="s">
        <v>4949</v>
      </c>
      <c r="C3062" t="s">
        <v>2170</v>
      </c>
      <c r="D3062" t="s">
        <v>2173</v>
      </c>
      <c r="E3062" s="218" t="s">
        <v>28955</v>
      </c>
    </row>
    <row r="3063" spans="1:5" ht="14.25">
      <c r="A3063" s="226">
        <v>37427</v>
      </c>
      <c r="B3063" t="s">
        <v>4950</v>
      </c>
      <c r="C3063" t="s">
        <v>2170</v>
      </c>
      <c r="D3063" t="s">
        <v>2173</v>
      </c>
      <c r="E3063" s="218" t="s">
        <v>28956</v>
      </c>
    </row>
    <row r="3064" spans="1:5" ht="14.25">
      <c r="A3064" s="226">
        <v>37424</v>
      </c>
      <c r="B3064" t="s">
        <v>4951</v>
      </c>
      <c r="C3064" t="s">
        <v>2170</v>
      </c>
      <c r="D3064" t="s">
        <v>2173</v>
      </c>
      <c r="E3064" s="218" t="s">
        <v>28957</v>
      </c>
    </row>
    <row r="3065" spans="1:5" ht="14.25">
      <c r="A3065" s="226">
        <v>37428</v>
      </c>
      <c r="B3065" t="s">
        <v>4952</v>
      </c>
      <c r="C3065" t="s">
        <v>2170</v>
      </c>
      <c r="D3065" t="s">
        <v>2173</v>
      </c>
      <c r="E3065" s="218" t="s">
        <v>28958</v>
      </c>
    </row>
    <row r="3066" spans="1:5" ht="14.25">
      <c r="A3066" s="226">
        <v>37425</v>
      </c>
      <c r="B3066" t="s">
        <v>4953</v>
      </c>
      <c r="C3066" t="s">
        <v>2170</v>
      </c>
      <c r="D3066" t="s">
        <v>2173</v>
      </c>
      <c r="E3066" s="218" t="s">
        <v>28959</v>
      </c>
    </row>
    <row r="3067" spans="1:5" ht="14.25">
      <c r="A3067" s="226">
        <v>11519</v>
      </c>
      <c r="B3067" t="s">
        <v>25943</v>
      </c>
      <c r="C3067" t="s">
        <v>2587</v>
      </c>
      <c r="D3067" t="s">
        <v>2171</v>
      </c>
      <c r="E3067" s="218" t="s">
        <v>28960</v>
      </c>
    </row>
    <row r="3068" spans="1:5" ht="14.25">
      <c r="A3068" s="226">
        <v>11520</v>
      </c>
      <c r="B3068" t="s">
        <v>4954</v>
      </c>
      <c r="C3068" t="s">
        <v>2587</v>
      </c>
      <c r="D3068" t="s">
        <v>2171</v>
      </c>
      <c r="E3068" s="218" t="s">
        <v>26982</v>
      </c>
    </row>
    <row r="3069" spans="1:5" ht="14.25">
      <c r="A3069" s="226">
        <v>11518</v>
      </c>
      <c r="B3069" t="s">
        <v>25944</v>
      </c>
      <c r="C3069" t="s">
        <v>2587</v>
      </c>
      <c r="D3069" t="s">
        <v>2171</v>
      </c>
      <c r="E3069" s="218" t="s">
        <v>28961</v>
      </c>
    </row>
    <row r="3070" spans="1:5" ht="14.25">
      <c r="A3070" s="226">
        <v>38473</v>
      </c>
      <c r="B3070" t="s">
        <v>4955</v>
      </c>
      <c r="C3070" t="s">
        <v>2170</v>
      </c>
      <c r="D3070" t="s">
        <v>2171</v>
      </c>
      <c r="E3070" s="218" t="s">
        <v>28962</v>
      </c>
    </row>
    <row r="3071" spans="1:5" ht="14.25">
      <c r="A3071" s="226">
        <v>4244</v>
      </c>
      <c r="B3071" t="s">
        <v>4956</v>
      </c>
      <c r="C3071" t="s">
        <v>2174</v>
      </c>
      <c r="D3071" t="s">
        <v>2171</v>
      </c>
      <c r="E3071" s="218" t="s">
        <v>28963</v>
      </c>
    </row>
    <row r="3072" spans="1:5" ht="14.25">
      <c r="A3072" s="226">
        <v>40977</v>
      </c>
      <c r="B3072" t="s">
        <v>4957</v>
      </c>
      <c r="C3072" t="s">
        <v>2342</v>
      </c>
      <c r="D3072" t="s">
        <v>2171</v>
      </c>
      <c r="E3072" s="218" t="s">
        <v>28964</v>
      </c>
    </row>
    <row r="3073" spans="1:5" ht="14.25">
      <c r="A3073" s="226">
        <v>4115</v>
      </c>
      <c r="B3073" t="s">
        <v>25102</v>
      </c>
      <c r="C3073" t="s">
        <v>2181</v>
      </c>
      <c r="D3073" t="s">
        <v>2171</v>
      </c>
      <c r="E3073" s="218" t="s">
        <v>26462</v>
      </c>
    </row>
    <row r="3074" spans="1:5" ht="14.25">
      <c r="A3074" s="226">
        <v>4119</v>
      </c>
      <c r="B3074" t="s">
        <v>25103</v>
      </c>
      <c r="C3074" t="s">
        <v>2181</v>
      </c>
      <c r="D3074" t="s">
        <v>2171</v>
      </c>
      <c r="E3074" s="218" t="s">
        <v>28965</v>
      </c>
    </row>
    <row r="3075" spans="1:5" ht="14.25">
      <c r="A3075" s="226">
        <v>2794</v>
      </c>
      <c r="B3075" t="s">
        <v>25104</v>
      </c>
      <c r="C3075" t="s">
        <v>2181</v>
      </c>
      <c r="D3075" t="s">
        <v>2171</v>
      </c>
      <c r="E3075" s="218" t="s">
        <v>28966</v>
      </c>
    </row>
    <row r="3076" spans="1:5" ht="14.25">
      <c r="A3076" s="226">
        <v>2788</v>
      </c>
      <c r="B3076" t="s">
        <v>25105</v>
      </c>
      <c r="C3076" t="s">
        <v>2181</v>
      </c>
      <c r="D3076" t="s">
        <v>2171</v>
      </c>
      <c r="E3076" s="218" t="s">
        <v>28967</v>
      </c>
    </row>
    <row r="3077" spans="1:5" ht="14.25">
      <c r="A3077" s="226">
        <v>4006</v>
      </c>
      <c r="B3077" t="s">
        <v>25106</v>
      </c>
      <c r="C3077" t="s">
        <v>2339</v>
      </c>
      <c r="D3077" t="s">
        <v>2171</v>
      </c>
      <c r="E3077" s="218" t="s">
        <v>28968</v>
      </c>
    </row>
    <row r="3078" spans="1:5" ht="14.25">
      <c r="A3078" s="226">
        <v>36151</v>
      </c>
      <c r="B3078" t="s">
        <v>4958</v>
      </c>
      <c r="C3078" t="s">
        <v>2170</v>
      </c>
      <c r="D3078" t="s">
        <v>2171</v>
      </c>
      <c r="E3078" s="218" t="s">
        <v>28969</v>
      </c>
    </row>
    <row r="3079" spans="1:5" ht="14.25">
      <c r="A3079" s="226">
        <v>37457</v>
      </c>
      <c r="B3079" t="s">
        <v>4959</v>
      </c>
      <c r="C3079" t="s">
        <v>2181</v>
      </c>
      <c r="D3079" t="s">
        <v>2171</v>
      </c>
      <c r="E3079" s="218" t="s">
        <v>28970</v>
      </c>
    </row>
    <row r="3080" spans="1:5" ht="14.25">
      <c r="A3080" s="226">
        <v>37456</v>
      </c>
      <c r="B3080" t="s">
        <v>4960</v>
      </c>
      <c r="C3080" t="s">
        <v>2181</v>
      </c>
      <c r="D3080" t="s">
        <v>2171</v>
      </c>
      <c r="E3080" s="218" t="s">
        <v>28188</v>
      </c>
    </row>
    <row r="3081" spans="1:5" ht="14.25">
      <c r="A3081" s="226">
        <v>37461</v>
      </c>
      <c r="B3081" t="s">
        <v>4961</v>
      </c>
      <c r="C3081" t="s">
        <v>2181</v>
      </c>
      <c r="D3081" t="s">
        <v>2171</v>
      </c>
      <c r="E3081" s="218" t="s">
        <v>28400</v>
      </c>
    </row>
    <row r="3082" spans="1:5" ht="14.25">
      <c r="A3082" s="226">
        <v>37460</v>
      </c>
      <c r="B3082" t="s">
        <v>4962</v>
      </c>
      <c r="C3082" t="s">
        <v>2181</v>
      </c>
      <c r="D3082" t="s">
        <v>2171</v>
      </c>
      <c r="E3082" s="218" t="s">
        <v>28971</v>
      </c>
    </row>
    <row r="3083" spans="1:5" ht="14.25">
      <c r="A3083" s="226">
        <v>37458</v>
      </c>
      <c r="B3083" t="s">
        <v>4963</v>
      </c>
      <c r="C3083" t="s">
        <v>2181</v>
      </c>
      <c r="D3083" t="s">
        <v>2177</v>
      </c>
      <c r="E3083" s="218" t="s">
        <v>28972</v>
      </c>
    </row>
    <row r="3084" spans="1:5" ht="14.25">
      <c r="A3084" s="226">
        <v>37454</v>
      </c>
      <c r="B3084" t="s">
        <v>4964</v>
      </c>
      <c r="C3084" t="s">
        <v>2181</v>
      </c>
      <c r="D3084" t="s">
        <v>2171</v>
      </c>
      <c r="E3084" s="218" t="s">
        <v>28149</v>
      </c>
    </row>
    <row r="3085" spans="1:5" ht="14.25">
      <c r="A3085" s="226">
        <v>37455</v>
      </c>
      <c r="B3085" t="s">
        <v>4965</v>
      </c>
      <c r="C3085" t="s">
        <v>2181</v>
      </c>
      <c r="D3085" t="s">
        <v>2171</v>
      </c>
      <c r="E3085" s="218" t="s">
        <v>28092</v>
      </c>
    </row>
    <row r="3086" spans="1:5" ht="14.25">
      <c r="A3086" s="226">
        <v>37459</v>
      </c>
      <c r="B3086" t="s">
        <v>4966</v>
      </c>
      <c r="C3086" t="s">
        <v>2181</v>
      </c>
      <c r="D3086" t="s">
        <v>2171</v>
      </c>
      <c r="E3086" s="218" t="s">
        <v>26406</v>
      </c>
    </row>
    <row r="3087" spans="1:5" ht="14.25">
      <c r="A3087" s="226">
        <v>21029</v>
      </c>
      <c r="B3087" t="s">
        <v>4967</v>
      </c>
      <c r="C3087" t="s">
        <v>2170</v>
      </c>
      <c r="D3087" t="s">
        <v>2177</v>
      </c>
      <c r="E3087" s="218" t="s">
        <v>28973</v>
      </c>
    </row>
    <row r="3088" spans="1:5" ht="14.25">
      <c r="A3088" s="226">
        <v>21030</v>
      </c>
      <c r="B3088" t="s">
        <v>4968</v>
      </c>
      <c r="C3088" t="s">
        <v>2170</v>
      </c>
      <c r="D3088" t="s">
        <v>2171</v>
      </c>
      <c r="E3088" s="218" t="s">
        <v>28974</v>
      </c>
    </row>
    <row r="3089" spans="1:5" ht="14.25">
      <c r="A3089" s="226">
        <v>21031</v>
      </c>
      <c r="B3089" t="s">
        <v>4969</v>
      </c>
      <c r="C3089" t="s">
        <v>2170</v>
      </c>
      <c r="D3089" t="s">
        <v>2171</v>
      </c>
      <c r="E3089" s="218" t="s">
        <v>28975</v>
      </c>
    </row>
    <row r="3090" spans="1:5" ht="14.25">
      <c r="A3090" s="226">
        <v>21032</v>
      </c>
      <c r="B3090" t="s">
        <v>4970</v>
      </c>
      <c r="C3090" t="s">
        <v>2170</v>
      </c>
      <c r="D3090" t="s">
        <v>2171</v>
      </c>
      <c r="E3090" s="218" t="s">
        <v>28976</v>
      </c>
    </row>
    <row r="3091" spans="1:5" ht="14.25">
      <c r="A3091" s="226">
        <v>37527</v>
      </c>
      <c r="B3091" t="s">
        <v>4971</v>
      </c>
      <c r="C3091" t="s">
        <v>2170</v>
      </c>
      <c r="D3091" t="s">
        <v>2171</v>
      </c>
      <c r="E3091" s="218" t="s">
        <v>28977</v>
      </c>
    </row>
    <row r="3092" spans="1:5" ht="14.25">
      <c r="A3092" s="226">
        <v>37528</v>
      </c>
      <c r="B3092" t="s">
        <v>4972</v>
      </c>
      <c r="C3092" t="s">
        <v>2170</v>
      </c>
      <c r="D3092" t="s">
        <v>2171</v>
      </c>
      <c r="E3092" s="218" t="s">
        <v>28978</v>
      </c>
    </row>
    <row r="3093" spans="1:5" ht="14.25">
      <c r="A3093" s="226">
        <v>37529</v>
      </c>
      <c r="B3093" t="s">
        <v>4973</v>
      </c>
      <c r="C3093" t="s">
        <v>2170</v>
      </c>
      <c r="D3093" t="s">
        <v>2171</v>
      </c>
      <c r="E3093" s="218" t="s">
        <v>28979</v>
      </c>
    </row>
    <row r="3094" spans="1:5" ht="14.25">
      <c r="A3094" s="226">
        <v>37530</v>
      </c>
      <c r="B3094" t="s">
        <v>4974</v>
      </c>
      <c r="C3094" t="s">
        <v>2170</v>
      </c>
      <c r="D3094" t="s">
        <v>2171</v>
      </c>
      <c r="E3094" s="218" t="s">
        <v>28980</v>
      </c>
    </row>
    <row r="3095" spans="1:5" ht="14.25">
      <c r="A3095" s="226">
        <v>21034</v>
      </c>
      <c r="B3095" t="s">
        <v>4975</v>
      </c>
      <c r="C3095" t="s">
        <v>2170</v>
      </c>
      <c r="D3095" t="s">
        <v>2171</v>
      </c>
      <c r="E3095" s="218" t="s">
        <v>28981</v>
      </c>
    </row>
    <row r="3096" spans="1:5" ht="14.25">
      <c r="A3096" s="226">
        <v>37531</v>
      </c>
      <c r="B3096" t="s">
        <v>4976</v>
      </c>
      <c r="C3096" t="s">
        <v>2170</v>
      </c>
      <c r="D3096" t="s">
        <v>2171</v>
      </c>
      <c r="E3096" s="218" t="s">
        <v>28982</v>
      </c>
    </row>
    <row r="3097" spans="1:5" ht="14.25">
      <c r="A3097" s="226">
        <v>21036</v>
      </c>
      <c r="B3097" t="s">
        <v>4977</v>
      </c>
      <c r="C3097" t="s">
        <v>2170</v>
      </c>
      <c r="D3097" t="s">
        <v>2171</v>
      </c>
      <c r="E3097" s="218" t="s">
        <v>28983</v>
      </c>
    </row>
    <row r="3098" spans="1:5" ht="14.25">
      <c r="A3098" s="226">
        <v>21037</v>
      </c>
      <c r="B3098" t="s">
        <v>4978</v>
      </c>
      <c r="C3098" t="s">
        <v>2170</v>
      </c>
      <c r="D3098" t="s">
        <v>2171</v>
      </c>
      <c r="E3098" s="218" t="s">
        <v>28984</v>
      </c>
    </row>
    <row r="3099" spans="1:5" ht="14.25">
      <c r="A3099" s="226">
        <v>20185</v>
      </c>
      <c r="B3099" t="s">
        <v>4979</v>
      </c>
      <c r="C3099" t="s">
        <v>2181</v>
      </c>
      <c r="D3099" t="s">
        <v>2171</v>
      </c>
      <c r="E3099" s="218" t="s">
        <v>28771</v>
      </c>
    </row>
    <row r="3100" spans="1:5" ht="14.25">
      <c r="A3100" s="226">
        <v>20260</v>
      </c>
      <c r="B3100" t="s">
        <v>4980</v>
      </c>
      <c r="C3100" t="s">
        <v>2170</v>
      </c>
      <c r="D3100" t="s">
        <v>2171</v>
      </c>
      <c r="E3100" s="218" t="s">
        <v>28985</v>
      </c>
    </row>
    <row r="3101" spans="1:5" ht="14.25">
      <c r="A3101" s="226">
        <v>37523</v>
      </c>
      <c r="B3101" t="s">
        <v>4981</v>
      </c>
      <c r="C3101" t="s">
        <v>2170</v>
      </c>
      <c r="D3101" t="s">
        <v>2173</v>
      </c>
      <c r="E3101" s="218" t="s">
        <v>28986</v>
      </c>
    </row>
    <row r="3102" spans="1:5" ht="14.25">
      <c r="A3102" s="226">
        <v>37515</v>
      </c>
      <c r="B3102" t="s">
        <v>4982</v>
      </c>
      <c r="C3102" t="s">
        <v>2170</v>
      </c>
      <c r="D3102" t="s">
        <v>2173</v>
      </c>
      <c r="E3102" s="218" t="s">
        <v>28987</v>
      </c>
    </row>
    <row r="3103" spans="1:5" ht="14.25">
      <c r="A3103" s="226">
        <v>12899</v>
      </c>
      <c r="B3103" t="s">
        <v>4983</v>
      </c>
      <c r="C3103" t="s">
        <v>2170</v>
      </c>
      <c r="D3103" t="s">
        <v>2173</v>
      </c>
      <c r="E3103" s="218" t="s">
        <v>28988</v>
      </c>
    </row>
    <row r="3104" spans="1:5" ht="14.25">
      <c r="A3104" s="226">
        <v>12898</v>
      </c>
      <c r="B3104" t="s">
        <v>4984</v>
      </c>
      <c r="C3104" t="s">
        <v>2170</v>
      </c>
      <c r="D3104" t="s">
        <v>2173</v>
      </c>
      <c r="E3104" s="218" t="s">
        <v>28989</v>
      </c>
    </row>
    <row r="3105" spans="1:5" ht="14.25">
      <c r="A3105" s="226">
        <v>42528</v>
      </c>
      <c r="B3105" t="s">
        <v>4985</v>
      </c>
      <c r="C3105" t="s">
        <v>2172</v>
      </c>
      <c r="D3105" t="s">
        <v>2171</v>
      </c>
      <c r="E3105" s="218" t="s">
        <v>28990</v>
      </c>
    </row>
    <row r="3106" spans="1:5" ht="14.25">
      <c r="A3106" s="226">
        <v>39696</v>
      </c>
      <c r="B3106" t="s">
        <v>4986</v>
      </c>
      <c r="C3106" t="s">
        <v>2172</v>
      </c>
      <c r="D3106" t="s">
        <v>2177</v>
      </c>
      <c r="E3106" s="218" t="s">
        <v>28991</v>
      </c>
    </row>
    <row r="3107" spans="1:5" ht="14.25">
      <c r="A3107" s="226">
        <v>39700</v>
      </c>
      <c r="B3107" t="s">
        <v>4987</v>
      </c>
      <c r="C3107" t="s">
        <v>2172</v>
      </c>
      <c r="D3107" t="s">
        <v>2171</v>
      </c>
      <c r="E3107" s="218" t="s">
        <v>28992</v>
      </c>
    </row>
    <row r="3108" spans="1:5" ht="14.25">
      <c r="A3108" s="226">
        <v>11621</v>
      </c>
      <c r="B3108" t="s">
        <v>4988</v>
      </c>
      <c r="C3108" t="s">
        <v>2172</v>
      </c>
      <c r="D3108" t="s">
        <v>2171</v>
      </c>
      <c r="E3108" s="218" t="s">
        <v>27741</v>
      </c>
    </row>
    <row r="3109" spans="1:5" ht="14.25">
      <c r="A3109" s="226">
        <v>4014</v>
      </c>
      <c r="B3109" t="s">
        <v>4989</v>
      </c>
      <c r="C3109" t="s">
        <v>2172</v>
      </c>
      <c r="D3109" t="s">
        <v>2171</v>
      </c>
      <c r="E3109" s="218" t="s">
        <v>28993</v>
      </c>
    </row>
    <row r="3110" spans="1:5" ht="14.25">
      <c r="A3110" s="226">
        <v>4015</v>
      </c>
      <c r="B3110" t="s">
        <v>4990</v>
      </c>
      <c r="C3110" t="s">
        <v>2172</v>
      </c>
      <c r="D3110" t="s">
        <v>2171</v>
      </c>
      <c r="E3110" s="218" t="s">
        <v>27454</v>
      </c>
    </row>
    <row r="3111" spans="1:5" ht="14.25">
      <c r="A3111" s="226">
        <v>4017</v>
      </c>
      <c r="B3111" t="s">
        <v>4991</v>
      </c>
      <c r="C3111" t="s">
        <v>2172</v>
      </c>
      <c r="D3111" t="s">
        <v>2171</v>
      </c>
      <c r="E3111" s="218" t="s">
        <v>28994</v>
      </c>
    </row>
    <row r="3112" spans="1:5" ht="14.25">
      <c r="A3112" s="226">
        <v>4016</v>
      </c>
      <c r="B3112" t="s">
        <v>4992</v>
      </c>
      <c r="C3112" t="s">
        <v>2172</v>
      </c>
      <c r="D3112" t="s">
        <v>2177</v>
      </c>
      <c r="E3112" s="218" t="s">
        <v>28995</v>
      </c>
    </row>
    <row r="3113" spans="1:5" ht="14.25">
      <c r="A3113" s="226">
        <v>39699</v>
      </c>
      <c r="B3113" t="s">
        <v>4993</v>
      </c>
      <c r="C3113" t="s">
        <v>2172</v>
      </c>
      <c r="D3113" t="s">
        <v>2171</v>
      </c>
      <c r="E3113" s="218" t="s">
        <v>26504</v>
      </c>
    </row>
    <row r="3114" spans="1:5" ht="14.25">
      <c r="A3114" s="226">
        <v>38544</v>
      </c>
      <c r="B3114" t="s">
        <v>4994</v>
      </c>
      <c r="C3114" t="s">
        <v>2172</v>
      </c>
      <c r="D3114" t="s">
        <v>2171</v>
      </c>
      <c r="E3114" s="218" t="s">
        <v>28996</v>
      </c>
    </row>
    <row r="3115" spans="1:5" ht="14.25">
      <c r="A3115" s="226">
        <v>38545</v>
      </c>
      <c r="B3115" t="s">
        <v>4995</v>
      </c>
      <c r="C3115" t="s">
        <v>2172</v>
      </c>
      <c r="D3115" t="s">
        <v>2171</v>
      </c>
      <c r="E3115" s="218" t="s">
        <v>28997</v>
      </c>
    </row>
    <row r="3116" spans="1:5" ht="14.25">
      <c r="A3116" s="226">
        <v>42527</v>
      </c>
      <c r="B3116" t="s">
        <v>4996</v>
      </c>
      <c r="C3116" t="s">
        <v>2172</v>
      </c>
      <c r="D3116" t="s">
        <v>2171</v>
      </c>
      <c r="E3116" s="218" t="s">
        <v>28998</v>
      </c>
    </row>
    <row r="3117" spans="1:5" ht="14.25">
      <c r="A3117" s="226">
        <v>39323</v>
      </c>
      <c r="B3117" t="s">
        <v>4997</v>
      </c>
      <c r="C3117" t="s">
        <v>2172</v>
      </c>
      <c r="D3117" t="s">
        <v>2171</v>
      </c>
      <c r="E3117" s="218" t="s">
        <v>27902</v>
      </c>
    </row>
    <row r="3118" spans="1:5" ht="14.25">
      <c r="A3118" s="226">
        <v>626</v>
      </c>
      <c r="B3118" t="s">
        <v>4998</v>
      </c>
      <c r="C3118" t="s">
        <v>2185</v>
      </c>
      <c r="D3118" t="s">
        <v>2177</v>
      </c>
      <c r="E3118" s="218" t="s">
        <v>28999</v>
      </c>
    </row>
    <row r="3119" spans="1:5" ht="14.25">
      <c r="A3119" s="226">
        <v>25860</v>
      </c>
      <c r="B3119" t="s">
        <v>4999</v>
      </c>
      <c r="C3119" t="s">
        <v>2172</v>
      </c>
      <c r="D3119" t="s">
        <v>2173</v>
      </c>
      <c r="E3119" s="218" t="s">
        <v>27727</v>
      </c>
    </row>
    <row r="3120" spans="1:5" ht="14.25">
      <c r="A3120" s="226">
        <v>25861</v>
      </c>
      <c r="B3120" t="s">
        <v>5000</v>
      </c>
      <c r="C3120" t="s">
        <v>2172</v>
      </c>
      <c r="D3120" t="s">
        <v>2173</v>
      </c>
      <c r="E3120" s="218" t="s">
        <v>29000</v>
      </c>
    </row>
    <row r="3121" spans="1:5" ht="14.25">
      <c r="A3121" s="226">
        <v>25862</v>
      </c>
      <c r="B3121" t="s">
        <v>5001</v>
      </c>
      <c r="C3121" t="s">
        <v>2172</v>
      </c>
      <c r="D3121" t="s">
        <v>2173</v>
      </c>
      <c r="E3121" s="218" t="s">
        <v>29001</v>
      </c>
    </row>
    <row r="3122" spans="1:5" ht="14.25">
      <c r="A3122" s="226">
        <v>25863</v>
      </c>
      <c r="B3122" t="s">
        <v>5002</v>
      </c>
      <c r="C3122" t="s">
        <v>2172</v>
      </c>
      <c r="D3122" t="s">
        <v>2173</v>
      </c>
      <c r="E3122" s="218" t="s">
        <v>28322</v>
      </c>
    </row>
    <row r="3123" spans="1:5" ht="14.25">
      <c r="A3123" s="226">
        <v>25864</v>
      </c>
      <c r="B3123" t="s">
        <v>5003</v>
      </c>
      <c r="C3123" t="s">
        <v>2172</v>
      </c>
      <c r="D3123" t="s">
        <v>2173</v>
      </c>
      <c r="E3123" s="218" t="s">
        <v>29002</v>
      </c>
    </row>
    <row r="3124" spans="1:5" ht="14.25">
      <c r="A3124" s="226">
        <v>25865</v>
      </c>
      <c r="B3124" t="s">
        <v>5004</v>
      </c>
      <c r="C3124" t="s">
        <v>2172</v>
      </c>
      <c r="D3124" t="s">
        <v>2173</v>
      </c>
      <c r="E3124" s="218" t="s">
        <v>29003</v>
      </c>
    </row>
    <row r="3125" spans="1:5" ht="14.25">
      <c r="A3125" s="226">
        <v>25866</v>
      </c>
      <c r="B3125" t="s">
        <v>5005</v>
      </c>
      <c r="C3125" t="s">
        <v>2172</v>
      </c>
      <c r="D3125" t="s">
        <v>2173</v>
      </c>
      <c r="E3125" s="218" t="s">
        <v>29004</v>
      </c>
    </row>
    <row r="3126" spans="1:5" ht="14.25">
      <c r="A3126" s="226">
        <v>25868</v>
      </c>
      <c r="B3126" t="s">
        <v>5006</v>
      </c>
      <c r="C3126" t="s">
        <v>2172</v>
      </c>
      <c r="D3126" t="s">
        <v>2173</v>
      </c>
      <c r="E3126" s="218" t="s">
        <v>27371</v>
      </c>
    </row>
    <row r="3127" spans="1:5" ht="14.25">
      <c r="A3127" s="226">
        <v>25869</v>
      </c>
      <c r="B3127" t="s">
        <v>5007</v>
      </c>
      <c r="C3127" t="s">
        <v>2172</v>
      </c>
      <c r="D3127" t="s">
        <v>2173</v>
      </c>
      <c r="E3127" s="218" t="s">
        <v>29005</v>
      </c>
    </row>
    <row r="3128" spans="1:5" ht="14.25">
      <c r="A3128" s="226">
        <v>25870</v>
      </c>
      <c r="B3128" t="s">
        <v>5008</v>
      </c>
      <c r="C3128" t="s">
        <v>2172</v>
      </c>
      <c r="D3128" t="s">
        <v>2173</v>
      </c>
      <c r="E3128" s="218" t="s">
        <v>29006</v>
      </c>
    </row>
    <row r="3129" spans="1:5" ht="14.25">
      <c r="A3129" s="226">
        <v>25871</v>
      </c>
      <c r="B3129" t="s">
        <v>5009</v>
      </c>
      <c r="C3129" t="s">
        <v>2172</v>
      </c>
      <c r="D3129" t="s">
        <v>2173</v>
      </c>
      <c r="E3129" s="218" t="s">
        <v>29007</v>
      </c>
    </row>
    <row r="3130" spans="1:5" ht="14.25">
      <c r="A3130" s="226">
        <v>25867</v>
      </c>
      <c r="B3130" t="s">
        <v>5010</v>
      </c>
      <c r="C3130" t="s">
        <v>2172</v>
      </c>
      <c r="D3130" t="s">
        <v>2173</v>
      </c>
      <c r="E3130" s="218" t="s">
        <v>28227</v>
      </c>
    </row>
    <row r="3131" spans="1:5" ht="14.25">
      <c r="A3131" s="226">
        <v>25872</v>
      </c>
      <c r="B3131" t="s">
        <v>5011</v>
      </c>
      <c r="C3131" t="s">
        <v>2172</v>
      </c>
      <c r="D3131" t="s">
        <v>2173</v>
      </c>
      <c r="E3131" s="218" t="s">
        <v>28792</v>
      </c>
    </row>
    <row r="3132" spans="1:5" ht="14.25">
      <c r="A3132" s="226">
        <v>25873</v>
      </c>
      <c r="B3132" t="s">
        <v>5012</v>
      </c>
      <c r="C3132" t="s">
        <v>2172</v>
      </c>
      <c r="D3132" t="s">
        <v>2173</v>
      </c>
      <c r="E3132" s="218" t="s">
        <v>29008</v>
      </c>
    </row>
    <row r="3133" spans="1:5" ht="14.25">
      <c r="A3133" s="226">
        <v>11479</v>
      </c>
      <c r="B3133" t="s">
        <v>25945</v>
      </c>
      <c r="C3133" t="s">
        <v>2170</v>
      </c>
      <c r="D3133" t="s">
        <v>2171</v>
      </c>
      <c r="E3133" s="218" t="s">
        <v>28612</v>
      </c>
    </row>
    <row r="3134" spans="1:5" ht="14.25">
      <c r="A3134" s="226">
        <v>11481</v>
      </c>
      <c r="B3134" t="s">
        <v>25946</v>
      </c>
      <c r="C3134" t="s">
        <v>2170</v>
      </c>
      <c r="D3134" t="s">
        <v>2171</v>
      </c>
      <c r="E3134" s="218" t="s">
        <v>29009</v>
      </c>
    </row>
    <row r="3135" spans="1:5" ht="14.25">
      <c r="A3135" s="226">
        <v>43609</v>
      </c>
      <c r="B3135" t="s">
        <v>25947</v>
      </c>
      <c r="C3135" t="s">
        <v>2170</v>
      </c>
      <c r="D3135" t="s">
        <v>2171</v>
      </c>
      <c r="E3135" s="218" t="s">
        <v>29009</v>
      </c>
    </row>
    <row r="3136" spans="1:5" ht="14.25">
      <c r="A3136" s="226">
        <v>11478</v>
      </c>
      <c r="B3136" t="s">
        <v>25948</v>
      </c>
      <c r="C3136" t="s">
        <v>2170</v>
      </c>
      <c r="D3136" t="s">
        <v>2171</v>
      </c>
      <c r="E3136" s="218" t="s">
        <v>29010</v>
      </c>
    </row>
    <row r="3137" spans="1:5" ht="14.25">
      <c r="A3137" s="226">
        <v>43608</v>
      </c>
      <c r="B3137" t="s">
        <v>25949</v>
      </c>
      <c r="C3137" t="s">
        <v>2170</v>
      </c>
      <c r="D3137" t="s">
        <v>2171</v>
      </c>
      <c r="E3137" s="218" t="s">
        <v>28606</v>
      </c>
    </row>
    <row r="3138" spans="1:5" ht="14.25">
      <c r="A3138" s="226">
        <v>11476</v>
      </c>
      <c r="B3138" t="s">
        <v>25950</v>
      </c>
      <c r="C3138" t="s">
        <v>2170</v>
      </c>
      <c r="D3138" t="s">
        <v>2171</v>
      </c>
      <c r="E3138" s="218" t="s">
        <v>28606</v>
      </c>
    </row>
    <row r="3139" spans="1:5" ht="14.25">
      <c r="A3139" s="226">
        <v>40637</v>
      </c>
      <c r="B3139" t="s">
        <v>5013</v>
      </c>
      <c r="C3139" t="s">
        <v>2170</v>
      </c>
      <c r="D3139" t="s">
        <v>2173</v>
      </c>
      <c r="E3139" s="218" t="s">
        <v>29011</v>
      </c>
    </row>
    <row r="3140" spans="1:5" ht="14.25">
      <c r="A3140" s="226">
        <v>13836</v>
      </c>
      <c r="B3140" t="s">
        <v>5014</v>
      </c>
      <c r="C3140" t="s">
        <v>2170</v>
      </c>
      <c r="D3140" t="s">
        <v>2173</v>
      </c>
      <c r="E3140" s="218" t="s">
        <v>29012</v>
      </c>
    </row>
    <row r="3141" spans="1:5" ht="14.25">
      <c r="A3141" s="226">
        <v>14534</v>
      </c>
      <c r="B3141" t="s">
        <v>5015</v>
      </c>
      <c r="C3141" t="s">
        <v>2170</v>
      </c>
      <c r="D3141" t="s">
        <v>2173</v>
      </c>
      <c r="E3141" s="218" t="s">
        <v>29013</v>
      </c>
    </row>
    <row r="3142" spans="1:5" ht="14.25">
      <c r="A3142" s="226">
        <v>14619</v>
      </c>
      <c r="B3142" t="s">
        <v>5016</v>
      </c>
      <c r="C3142" t="s">
        <v>2170</v>
      </c>
      <c r="D3142" t="s">
        <v>2171</v>
      </c>
      <c r="E3142" s="218" t="s">
        <v>29014</v>
      </c>
    </row>
    <row r="3143" spans="1:5" ht="14.25">
      <c r="A3143" s="226">
        <v>14535</v>
      </c>
      <c r="B3143" t="s">
        <v>5017</v>
      </c>
      <c r="C3143" t="s">
        <v>2170</v>
      </c>
      <c r="D3143" t="s">
        <v>2173</v>
      </c>
      <c r="E3143" s="218" t="s">
        <v>29015</v>
      </c>
    </row>
    <row r="3144" spans="1:5" ht="14.25">
      <c r="A3144" s="226">
        <v>39813</v>
      </c>
      <c r="B3144" t="s">
        <v>5018</v>
      </c>
      <c r="C3144" t="s">
        <v>2170</v>
      </c>
      <c r="D3144" t="s">
        <v>2173</v>
      </c>
      <c r="E3144" s="218" t="s">
        <v>29016</v>
      </c>
    </row>
    <row r="3145" spans="1:5" ht="14.25">
      <c r="A3145" s="226">
        <v>40403</v>
      </c>
      <c r="B3145" t="s">
        <v>5019</v>
      </c>
      <c r="C3145" t="s">
        <v>2170</v>
      </c>
      <c r="D3145" t="s">
        <v>2171</v>
      </c>
      <c r="E3145" s="218" t="s">
        <v>29017</v>
      </c>
    </row>
    <row r="3146" spans="1:5" ht="14.25">
      <c r="A3146" s="226">
        <v>12868</v>
      </c>
      <c r="B3146" t="s">
        <v>5020</v>
      </c>
      <c r="C3146" t="s">
        <v>2174</v>
      </c>
      <c r="D3146" t="s">
        <v>2171</v>
      </c>
      <c r="E3146" s="218" t="s">
        <v>29018</v>
      </c>
    </row>
    <row r="3147" spans="1:5" ht="14.25">
      <c r="A3147" s="226">
        <v>40916</v>
      </c>
      <c r="B3147" t="s">
        <v>5021</v>
      </c>
      <c r="C3147" t="s">
        <v>2342</v>
      </c>
      <c r="D3147" t="s">
        <v>2171</v>
      </c>
      <c r="E3147" s="218" t="s">
        <v>29019</v>
      </c>
    </row>
    <row r="3148" spans="1:5" ht="14.25">
      <c r="A3148" s="226">
        <v>4755</v>
      </c>
      <c r="B3148" t="s">
        <v>5022</v>
      </c>
      <c r="C3148" t="s">
        <v>2174</v>
      </c>
      <c r="D3148" t="s">
        <v>2171</v>
      </c>
      <c r="E3148" s="218" t="s">
        <v>26761</v>
      </c>
    </row>
    <row r="3149" spans="1:5" ht="14.25">
      <c r="A3149" s="226">
        <v>41067</v>
      </c>
      <c r="B3149" t="s">
        <v>5023</v>
      </c>
      <c r="C3149" t="s">
        <v>2342</v>
      </c>
      <c r="D3149" t="s">
        <v>2171</v>
      </c>
      <c r="E3149" s="218" t="s">
        <v>29020</v>
      </c>
    </row>
    <row r="3150" spans="1:5" ht="14.25">
      <c r="A3150" s="226">
        <v>38463</v>
      </c>
      <c r="B3150" t="s">
        <v>5024</v>
      </c>
      <c r="C3150" t="s">
        <v>2170</v>
      </c>
      <c r="D3150" t="s">
        <v>2171</v>
      </c>
      <c r="E3150" s="218" t="s">
        <v>29021</v>
      </c>
    </row>
    <row r="3151" spans="1:5" ht="14.25">
      <c r="A3151" s="226">
        <v>40703</v>
      </c>
      <c r="B3151" t="s">
        <v>5025</v>
      </c>
      <c r="C3151" t="s">
        <v>2170</v>
      </c>
      <c r="D3151" t="s">
        <v>2173</v>
      </c>
      <c r="E3151" s="218" t="s">
        <v>29022</v>
      </c>
    </row>
    <row r="3152" spans="1:5" ht="14.25">
      <c r="A3152" s="226">
        <v>14531</v>
      </c>
      <c r="B3152" t="s">
        <v>5026</v>
      </c>
      <c r="C3152" t="s">
        <v>2170</v>
      </c>
      <c r="D3152" t="s">
        <v>2173</v>
      </c>
      <c r="E3152" s="218" t="s">
        <v>29023</v>
      </c>
    </row>
    <row r="3153" spans="1:5" ht="14.25">
      <c r="A3153" s="226">
        <v>36533</v>
      </c>
      <c r="B3153" t="s">
        <v>5027</v>
      </c>
      <c r="C3153" t="s">
        <v>2170</v>
      </c>
      <c r="D3153" t="s">
        <v>2173</v>
      </c>
      <c r="E3153" s="218" t="s">
        <v>29024</v>
      </c>
    </row>
    <row r="3154" spans="1:5" ht="14.25">
      <c r="A3154" s="226">
        <v>11616</v>
      </c>
      <c r="B3154" t="s">
        <v>5028</v>
      </c>
      <c r="C3154" t="s">
        <v>2170</v>
      </c>
      <c r="D3154" t="s">
        <v>2173</v>
      </c>
      <c r="E3154" s="218" t="s">
        <v>29025</v>
      </c>
    </row>
    <row r="3155" spans="1:5" ht="14.25">
      <c r="A3155" s="226">
        <v>41898</v>
      </c>
      <c r="B3155" t="s">
        <v>5029</v>
      </c>
      <c r="C3155" t="s">
        <v>2170</v>
      </c>
      <c r="D3155" t="s">
        <v>2173</v>
      </c>
      <c r="E3155" s="218" t="s">
        <v>29026</v>
      </c>
    </row>
    <row r="3156" spans="1:5" ht="14.25">
      <c r="A3156" s="226">
        <v>13447</v>
      </c>
      <c r="B3156" t="s">
        <v>5030</v>
      </c>
      <c r="C3156" t="s">
        <v>2170</v>
      </c>
      <c r="D3156" t="s">
        <v>2173</v>
      </c>
      <c r="E3156" s="218" t="s">
        <v>29027</v>
      </c>
    </row>
    <row r="3157" spans="1:5" ht="14.25">
      <c r="A3157" s="226">
        <v>14529</v>
      </c>
      <c r="B3157" t="s">
        <v>5031</v>
      </c>
      <c r="C3157" t="s">
        <v>2170</v>
      </c>
      <c r="D3157" t="s">
        <v>2173</v>
      </c>
      <c r="E3157" s="218" t="s">
        <v>29028</v>
      </c>
    </row>
    <row r="3158" spans="1:5" ht="14.25">
      <c r="A3158" s="226">
        <v>10747</v>
      </c>
      <c r="B3158" t="s">
        <v>5032</v>
      </c>
      <c r="C3158" t="s">
        <v>2170</v>
      </c>
      <c r="D3158" t="s">
        <v>2173</v>
      </c>
      <c r="E3158" s="218" t="s">
        <v>29029</v>
      </c>
    </row>
    <row r="3159" spans="1:5" ht="14.25">
      <c r="A3159" s="226">
        <v>36141</v>
      </c>
      <c r="B3159" t="s">
        <v>5033</v>
      </c>
      <c r="C3159" t="s">
        <v>2170</v>
      </c>
      <c r="D3159" t="s">
        <v>2171</v>
      </c>
      <c r="E3159" s="218" t="s">
        <v>29030</v>
      </c>
    </row>
    <row r="3160" spans="1:5" ht="14.25">
      <c r="A3160" s="226">
        <v>39434</v>
      </c>
      <c r="B3160" t="s">
        <v>25107</v>
      </c>
      <c r="C3160" t="s">
        <v>2185</v>
      </c>
      <c r="D3160" t="s">
        <v>2171</v>
      </c>
      <c r="E3160" s="218" t="s">
        <v>29031</v>
      </c>
    </row>
    <row r="3161" spans="1:5" ht="14.25">
      <c r="A3161" s="226">
        <v>39433</v>
      </c>
      <c r="B3161" t="s">
        <v>5034</v>
      </c>
      <c r="C3161" t="s">
        <v>2185</v>
      </c>
      <c r="D3161" t="s">
        <v>2171</v>
      </c>
      <c r="E3161" s="218" t="s">
        <v>26538</v>
      </c>
    </row>
    <row r="3162" spans="1:5" ht="14.25">
      <c r="A3162" s="226">
        <v>4049</v>
      </c>
      <c r="B3162" t="s">
        <v>5035</v>
      </c>
      <c r="C3162" t="s">
        <v>2234</v>
      </c>
      <c r="D3162" t="s">
        <v>2171</v>
      </c>
      <c r="E3162" s="218" t="s">
        <v>29032</v>
      </c>
    </row>
    <row r="3163" spans="1:5" ht="14.25">
      <c r="A3163" s="226">
        <v>38120</v>
      </c>
      <c r="B3163" t="s">
        <v>5036</v>
      </c>
      <c r="C3163" t="s">
        <v>2185</v>
      </c>
      <c r="D3163" t="s">
        <v>2171</v>
      </c>
      <c r="E3163" s="218" t="s">
        <v>29033</v>
      </c>
    </row>
    <row r="3164" spans="1:5" ht="14.25">
      <c r="A3164" s="226">
        <v>38877</v>
      </c>
      <c r="B3164" t="s">
        <v>5037</v>
      </c>
      <c r="C3164" t="s">
        <v>2185</v>
      </c>
      <c r="D3164" t="s">
        <v>2171</v>
      </c>
      <c r="E3164" s="218" t="s">
        <v>29034</v>
      </c>
    </row>
    <row r="3165" spans="1:5" ht="14.25">
      <c r="A3165" s="226">
        <v>34546</v>
      </c>
      <c r="B3165" t="s">
        <v>5038</v>
      </c>
      <c r="C3165" t="s">
        <v>2185</v>
      </c>
      <c r="D3165" t="s">
        <v>2171</v>
      </c>
      <c r="E3165" s="218" t="s">
        <v>29035</v>
      </c>
    </row>
    <row r="3166" spans="1:5" ht="14.25">
      <c r="A3166" s="226">
        <v>10498</v>
      </c>
      <c r="B3166" t="s">
        <v>17</v>
      </c>
      <c r="C3166" t="s">
        <v>2185</v>
      </c>
      <c r="D3166" t="s">
        <v>2171</v>
      </c>
      <c r="E3166" s="218" t="s">
        <v>29036</v>
      </c>
    </row>
    <row r="3167" spans="1:5" ht="14.25">
      <c r="A3167" s="226">
        <v>4823</v>
      </c>
      <c r="B3167" t="s">
        <v>5039</v>
      </c>
      <c r="C3167" t="s">
        <v>2185</v>
      </c>
      <c r="D3167" t="s">
        <v>2171</v>
      </c>
      <c r="E3167" s="218" t="s">
        <v>29037</v>
      </c>
    </row>
    <row r="3168" spans="1:5" ht="14.25">
      <c r="A3168" s="226">
        <v>12357</v>
      </c>
      <c r="B3168" t="s">
        <v>5040</v>
      </c>
      <c r="C3168" t="s">
        <v>2170</v>
      </c>
      <c r="D3168" t="s">
        <v>2171</v>
      </c>
      <c r="E3168" s="218" t="s">
        <v>29038</v>
      </c>
    </row>
    <row r="3169" spans="1:5" ht="14.25">
      <c r="A3169" s="226">
        <v>12358</v>
      </c>
      <c r="B3169" t="s">
        <v>5041</v>
      </c>
      <c r="C3169" t="s">
        <v>2170</v>
      </c>
      <c r="D3169" t="s">
        <v>2171</v>
      </c>
      <c r="E3169" s="218" t="s">
        <v>29039</v>
      </c>
    </row>
    <row r="3170" spans="1:5" ht="14.25">
      <c r="A3170" s="226">
        <v>11079</v>
      </c>
      <c r="B3170" t="s">
        <v>5042</v>
      </c>
      <c r="C3170" t="s">
        <v>2339</v>
      </c>
      <c r="D3170" t="s">
        <v>2171</v>
      </c>
      <c r="E3170" s="218" t="s">
        <v>29040</v>
      </c>
    </row>
    <row r="3171" spans="1:5" ht="14.25">
      <c r="A3171" s="226">
        <v>11082</v>
      </c>
      <c r="B3171" t="s">
        <v>5043</v>
      </c>
      <c r="C3171" t="s">
        <v>2339</v>
      </c>
      <c r="D3171" t="s">
        <v>2171</v>
      </c>
      <c r="E3171" s="218" t="s">
        <v>29040</v>
      </c>
    </row>
    <row r="3172" spans="1:5" ht="14.25">
      <c r="A3172" s="226">
        <v>4058</v>
      </c>
      <c r="B3172" t="s">
        <v>5044</v>
      </c>
      <c r="C3172" t="s">
        <v>2174</v>
      </c>
      <c r="D3172" t="s">
        <v>2171</v>
      </c>
      <c r="E3172" s="218" t="s">
        <v>29041</v>
      </c>
    </row>
    <row r="3173" spans="1:5" ht="14.25">
      <c r="A3173" s="226">
        <v>40974</v>
      </c>
      <c r="B3173" t="s">
        <v>5045</v>
      </c>
      <c r="C3173" t="s">
        <v>2342</v>
      </c>
      <c r="D3173" t="s">
        <v>2171</v>
      </c>
      <c r="E3173" s="218" t="s">
        <v>29042</v>
      </c>
    </row>
    <row r="3174" spans="1:5" ht="14.25">
      <c r="A3174" s="226">
        <v>34794</v>
      </c>
      <c r="B3174" t="s">
        <v>5046</v>
      </c>
      <c r="C3174" t="s">
        <v>2174</v>
      </c>
      <c r="D3174" t="s">
        <v>2171</v>
      </c>
      <c r="E3174" s="218" t="s">
        <v>29043</v>
      </c>
    </row>
    <row r="3175" spans="1:5" ht="14.25">
      <c r="A3175" s="226">
        <v>40925</v>
      </c>
      <c r="B3175" t="s">
        <v>5047</v>
      </c>
      <c r="C3175" t="s">
        <v>2342</v>
      </c>
      <c r="D3175" t="s">
        <v>2171</v>
      </c>
      <c r="E3175" s="218" t="s">
        <v>29044</v>
      </c>
    </row>
    <row r="3176" spans="1:5" ht="14.25">
      <c r="A3176" s="226">
        <v>13741</v>
      </c>
      <c r="B3176" t="s">
        <v>5048</v>
      </c>
      <c r="C3176" t="s">
        <v>2170</v>
      </c>
      <c r="D3176" t="s">
        <v>2171</v>
      </c>
      <c r="E3176" s="218" t="s">
        <v>29045</v>
      </c>
    </row>
    <row r="3177" spans="1:5" ht="14.25">
      <c r="A3177" s="226">
        <v>3288</v>
      </c>
      <c r="B3177" t="s">
        <v>5049</v>
      </c>
      <c r="C3177" t="s">
        <v>2181</v>
      </c>
      <c r="D3177" t="s">
        <v>2173</v>
      </c>
      <c r="E3177" s="218" t="s">
        <v>29046</v>
      </c>
    </row>
    <row r="3178" spans="1:5" ht="14.25">
      <c r="A3178" s="226">
        <v>13587</v>
      </c>
      <c r="B3178" t="s">
        <v>5050</v>
      </c>
      <c r="C3178" t="s">
        <v>2181</v>
      </c>
      <c r="D3178" t="s">
        <v>2173</v>
      </c>
      <c r="E3178" s="218" t="s">
        <v>26844</v>
      </c>
    </row>
    <row r="3179" spans="1:5" ht="14.25">
      <c r="A3179" s="226">
        <v>38598</v>
      </c>
      <c r="B3179" t="s">
        <v>23986</v>
      </c>
      <c r="C3179" t="s">
        <v>2170</v>
      </c>
      <c r="D3179" t="s">
        <v>2171</v>
      </c>
      <c r="E3179" s="218" t="s">
        <v>26863</v>
      </c>
    </row>
    <row r="3180" spans="1:5" ht="14.25">
      <c r="A3180" s="226">
        <v>38595</v>
      </c>
      <c r="B3180" t="s">
        <v>23987</v>
      </c>
      <c r="C3180" t="s">
        <v>2170</v>
      </c>
      <c r="D3180" t="s">
        <v>2171</v>
      </c>
      <c r="E3180" s="218" t="s">
        <v>29047</v>
      </c>
    </row>
    <row r="3181" spans="1:5" ht="14.25">
      <c r="A3181" s="226">
        <v>38592</v>
      </c>
      <c r="B3181" t="s">
        <v>23988</v>
      </c>
      <c r="C3181" t="s">
        <v>2170</v>
      </c>
      <c r="D3181" t="s">
        <v>2171</v>
      </c>
      <c r="E3181" s="218" t="s">
        <v>28888</v>
      </c>
    </row>
    <row r="3182" spans="1:5" ht="14.25">
      <c r="A3182" s="226">
        <v>38588</v>
      </c>
      <c r="B3182" t="s">
        <v>23989</v>
      </c>
      <c r="C3182" t="s">
        <v>2170</v>
      </c>
      <c r="D3182" t="s">
        <v>2171</v>
      </c>
      <c r="E3182" s="218" t="s">
        <v>26366</v>
      </c>
    </row>
    <row r="3183" spans="1:5" ht="14.25">
      <c r="A3183" s="226">
        <v>38593</v>
      </c>
      <c r="B3183" t="s">
        <v>23990</v>
      </c>
      <c r="C3183" t="s">
        <v>2170</v>
      </c>
      <c r="D3183" t="s">
        <v>2171</v>
      </c>
      <c r="E3183" s="218" t="s">
        <v>29048</v>
      </c>
    </row>
    <row r="3184" spans="1:5" ht="14.25">
      <c r="A3184" s="226">
        <v>38589</v>
      </c>
      <c r="B3184" t="s">
        <v>23991</v>
      </c>
      <c r="C3184" t="s">
        <v>2170</v>
      </c>
      <c r="D3184" t="s">
        <v>2171</v>
      </c>
      <c r="E3184" s="218" t="s">
        <v>26834</v>
      </c>
    </row>
    <row r="3185" spans="1:5" ht="14.25">
      <c r="A3185" s="226">
        <v>38594</v>
      </c>
      <c r="B3185" t="s">
        <v>23992</v>
      </c>
      <c r="C3185" t="s">
        <v>2170</v>
      </c>
      <c r="D3185" t="s">
        <v>2171</v>
      </c>
      <c r="E3185" s="218" t="s">
        <v>29049</v>
      </c>
    </row>
    <row r="3186" spans="1:5" ht="14.25">
      <c r="A3186" s="226">
        <v>34773</v>
      </c>
      <c r="B3186" t="s">
        <v>23993</v>
      </c>
      <c r="C3186" t="s">
        <v>2170</v>
      </c>
      <c r="D3186" t="s">
        <v>2171</v>
      </c>
      <c r="E3186" s="218" t="s">
        <v>26377</v>
      </c>
    </row>
    <row r="3187" spans="1:5" ht="14.25">
      <c r="A3187" s="226">
        <v>34769</v>
      </c>
      <c r="B3187" t="s">
        <v>23994</v>
      </c>
      <c r="C3187" t="s">
        <v>2170</v>
      </c>
      <c r="D3187" t="s">
        <v>2171</v>
      </c>
      <c r="E3187" s="218" t="s">
        <v>26858</v>
      </c>
    </row>
    <row r="3188" spans="1:5" ht="14.25">
      <c r="A3188" s="226">
        <v>34763</v>
      </c>
      <c r="B3188" t="s">
        <v>23995</v>
      </c>
      <c r="C3188" t="s">
        <v>2170</v>
      </c>
      <c r="D3188" t="s">
        <v>2171</v>
      </c>
      <c r="E3188" s="218" t="s">
        <v>28188</v>
      </c>
    </row>
    <row r="3189" spans="1:5" ht="14.25">
      <c r="A3189" s="226">
        <v>34774</v>
      </c>
      <c r="B3189" t="s">
        <v>23996</v>
      </c>
      <c r="C3189" t="s">
        <v>2170</v>
      </c>
      <c r="D3189" t="s">
        <v>2171</v>
      </c>
      <c r="E3189" s="218" t="s">
        <v>29050</v>
      </c>
    </row>
    <row r="3190" spans="1:5" ht="14.25">
      <c r="A3190" s="226">
        <v>34771</v>
      </c>
      <c r="B3190" t="s">
        <v>23997</v>
      </c>
      <c r="C3190" t="s">
        <v>2170</v>
      </c>
      <c r="D3190" t="s">
        <v>2171</v>
      </c>
      <c r="E3190" s="218" t="s">
        <v>28910</v>
      </c>
    </row>
    <row r="3191" spans="1:5" ht="14.25">
      <c r="A3191" s="226">
        <v>34764</v>
      </c>
      <c r="B3191" t="s">
        <v>23998</v>
      </c>
      <c r="C3191" t="s">
        <v>2170</v>
      </c>
      <c r="D3191" t="s">
        <v>2171</v>
      </c>
      <c r="E3191" s="218" t="s">
        <v>28906</v>
      </c>
    </row>
    <row r="3192" spans="1:5" ht="14.25">
      <c r="A3192" s="226">
        <v>34788</v>
      </c>
      <c r="B3192" t="s">
        <v>5051</v>
      </c>
      <c r="C3192" t="s">
        <v>2170</v>
      </c>
      <c r="D3192" t="s">
        <v>2171</v>
      </c>
      <c r="E3192" s="218" t="s">
        <v>29051</v>
      </c>
    </row>
    <row r="3193" spans="1:5" ht="14.25">
      <c r="A3193" s="226">
        <v>34781</v>
      </c>
      <c r="B3193" t="s">
        <v>5052</v>
      </c>
      <c r="C3193" t="s">
        <v>2170</v>
      </c>
      <c r="D3193" t="s">
        <v>2171</v>
      </c>
      <c r="E3193" s="218" t="s">
        <v>27156</v>
      </c>
    </row>
    <row r="3194" spans="1:5" ht="14.25">
      <c r="A3194" s="226">
        <v>41682</v>
      </c>
      <c r="B3194" t="s">
        <v>25108</v>
      </c>
      <c r="C3194" t="s">
        <v>2170</v>
      </c>
      <c r="D3194" t="s">
        <v>2171</v>
      </c>
      <c r="E3194" s="218" t="s">
        <v>29052</v>
      </c>
    </row>
    <row r="3195" spans="1:5" ht="14.25">
      <c r="A3195" s="226">
        <v>41683</v>
      </c>
      <c r="B3195" t="s">
        <v>25109</v>
      </c>
      <c r="C3195" t="s">
        <v>2170</v>
      </c>
      <c r="D3195" t="s">
        <v>2171</v>
      </c>
      <c r="E3195" s="218" t="s">
        <v>29053</v>
      </c>
    </row>
    <row r="3196" spans="1:5" ht="14.25">
      <c r="A3196" s="226">
        <v>41680</v>
      </c>
      <c r="B3196" t="s">
        <v>25110</v>
      </c>
      <c r="C3196" t="s">
        <v>2170</v>
      </c>
      <c r="D3196" t="s">
        <v>2171</v>
      </c>
      <c r="E3196" s="218" t="s">
        <v>27589</v>
      </c>
    </row>
    <row r="3197" spans="1:5" ht="14.25">
      <c r="A3197" s="226">
        <v>41679</v>
      </c>
      <c r="B3197" t="s">
        <v>25111</v>
      </c>
      <c r="C3197" t="s">
        <v>2170</v>
      </c>
      <c r="D3197" t="s">
        <v>2171</v>
      </c>
      <c r="E3197" s="218" t="s">
        <v>29054</v>
      </c>
    </row>
    <row r="3198" spans="1:5" ht="14.25">
      <c r="A3198" s="226">
        <v>41681</v>
      </c>
      <c r="B3198" t="s">
        <v>25112</v>
      </c>
      <c r="C3198" t="s">
        <v>2170</v>
      </c>
      <c r="D3198" t="s">
        <v>2171</v>
      </c>
      <c r="E3198" s="218" t="s">
        <v>28550</v>
      </c>
    </row>
    <row r="3199" spans="1:5" ht="14.25">
      <c r="A3199" s="226">
        <v>43386</v>
      </c>
      <c r="B3199" t="s">
        <v>25113</v>
      </c>
      <c r="C3199" t="s">
        <v>2170</v>
      </c>
      <c r="D3199" t="s">
        <v>2171</v>
      </c>
      <c r="E3199" s="218" t="s">
        <v>29055</v>
      </c>
    </row>
    <row r="3200" spans="1:5" ht="14.25">
      <c r="A3200" s="226">
        <v>4059</v>
      </c>
      <c r="B3200" t="s">
        <v>25114</v>
      </c>
      <c r="C3200" t="s">
        <v>2181</v>
      </c>
      <c r="D3200" t="s">
        <v>2171</v>
      </c>
      <c r="E3200" s="218" t="s">
        <v>29052</v>
      </c>
    </row>
    <row r="3201" spans="1:5" ht="14.25">
      <c r="A3201" s="226">
        <v>4062</v>
      </c>
      <c r="B3201" t="s">
        <v>5053</v>
      </c>
      <c r="C3201" t="s">
        <v>2170</v>
      </c>
      <c r="D3201" t="s">
        <v>2171</v>
      </c>
      <c r="E3201" s="218" t="s">
        <v>29052</v>
      </c>
    </row>
    <row r="3202" spans="1:5" ht="14.25">
      <c r="A3202" s="226">
        <v>4061</v>
      </c>
      <c r="B3202" t="s">
        <v>25115</v>
      </c>
      <c r="C3202" t="s">
        <v>2170</v>
      </c>
      <c r="D3202" t="s">
        <v>2171</v>
      </c>
      <c r="E3202" s="218" t="s">
        <v>26738</v>
      </c>
    </row>
    <row r="3203" spans="1:5" ht="14.25">
      <c r="A3203" s="226">
        <v>41315</v>
      </c>
      <c r="B3203" t="s">
        <v>5054</v>
      </c>
      <c r="C3203" t="s">
        <v>2185</v>
      </c>
      <c r="D3203" t="s">
        <v>2171</v>
      </c>
      <c r="E3203" s="218" t="s">
        <v>29056</v>
      </c>
    </row>
    <row r="3204" spans="1:5" ht="14.25">
      <c r="A3204" s="226">
        <v>43148</v>
      </c>
      <c r="B3204" t="s">
        <v>5055</v>
      </c>
      <c r="C3204" t="s">
        <v>2185</v>
      </c>
      <c r="D3204" t="s">
        <v>2171</v>
      </c>
      <c r="E3204" s="218" t="s">
        <v>29057</v>
      </c>
    </row>
    <row r="3205" spans="1:5" ht="14.25">
      <c r="A3205" s="226">
        <v>43147</v>
      </c>
      <c r="B3205" t="s">
        <v>5056</v>
      </c>
      <c r="C3205" t="s">
        <v>2185</v>
      </c>
      <c r="D3205" t="s">
        <v>2171</v>
      </c>
      <c r="E3205" s="218" t="s">
        <v>29058</v>
      </c>
    </row>
    <row r="3206" spans="1:5" ht="14.25">
      <c r="A3206" s="226">
        <v>10608</v>
      </c>
      <c r="B3206" t="s">
        <v>5057</v>
      </c>
      <c r="C3206" t="s">
        <v>2170</v>
      </c>
      <c r="D3206" t="s">
        <v>2173</v>
      </c>
      <c r="E3206" s="218" t="s">
        <v>29059</v>
      </c>
    </row>
    <row r="3207" spans="1:5" ht="14.25">
      <c r="A3207" s="226">
        <v>4069</v>
      </c>
      <c r="B3207" t="s">
        <v>5058</v>
      </c>
      <c r="C3207" t="s">
        <v>2174</v>
      </c>
      <c r="D3207" t="s">
        <v>2171</v>
      </c>
      <c r="E3207" s="218" t="s">
        <v>29060</v>
      </c>
    </row>
    <row r="3208" spans="1:5" ht="14.25">
      <c r="A3208" s="226">
        <v>40819</v>
      </c>
      <c r="B3208" t="s">
        <v>5059</v>
      </c>
      <c r="C3208" t="s">
        <v>2342</v>
      </c>
      <c r="D3208" t="s">
        <v>2171</v>
      </c>
      <c r="E3208" s="218" t="s">
        <v>29061</v>
      </c>
    </row>
    <row r="3209" spans="1:5" ht="14.25">
      <c r="A3209" s="226">
        <v>34361</v>
      </c>
      <c r="B3209" t="s">
        <v>5060</v>
      </c>
      <c r="C3209" t="s">
        <v>2185</v>
      </c>
      <c r="D3209" t="s">
        <v>2171</v>
      </c>
      <c r="E3209" s="218" t="s">
        <v>29062</v>
      </c>
    </row>
    <row r="3210" spans="1:5" ht="14.25">
      <c r="A3210" s="226">
        <v>36512</v>
      </c>
      <c r="B3210" t="s">
        <v>5061</v>
      </c>
      <c r="C3210" t="s">
        <v>2170</v>
      </c>
      <c r="D3210" t="s">
        <v>2173</v>
      </c>
      <c r="E3210" s="218" t="s">
        <v>29063</v>
      </c>
    </row>
    <row r="3211" spans="1:5" ht="14.25">
      <c r="A3211" s="226">
        <v>25972</v>
      </c>
      <c r="B3211" t="s">
        <v>5062</v>
      </c>
      <c r="C3211" t="s">
        <v>2185</v>
      </c>
      <c r="D3211" t="s">
        <v>2171</v>
      </c>
      <c r="E3211" s="218" t="s">
        <v>28352</v>
      </c>
    </row>
    <row r="3212" spans="1:5" ht="14.25">
      <c r="A3212" s="226">
        <v>25973</v>
      </c>
      <c r="B3212" t="s">
        <v>5063</v>
      </c>
      <c r="C3212" t="s">
        <v>2185</v>
      </c>
      <c r="D3212" t="s">
        <v>2171</v>
      </c>
      <c r="E3212" s="218" t="s">
        <v>28352</v>
      </c>
    </row>
    <row r="3213" spans="1:5" ht="14.25">
      <c r="A3213" s="226">
        <v>11697</v>
      </c>
      <c r="B3213" t="s">
        <v>5064</v>
      </c>
      <c r="C3213" t="s">
        <v>2170</v>
      </c>
      <c r="D3213" t="s">
        <v>2171</v>
      </c>
      <c r="E3213" s="218" t="s">
        <v>29064</v>
      </c>
    </row>
    <row r="3214" spans="1:5" ht="14.25">
      <c r="A3214" s="226">
        <v>11698</v>
      </c>
      <c r="B3214" t="s">
        <v>5065</v>
      </c>
      <c r="C3214" t="s">
        <v>2170</v>
      </c>
      <c r="D3214" t="s">
        <v>2171</v>
      </c>
      <c r="E3214" s="218" t="s">
        <v>29065</v>
      </c>
    </row>
    <row r="3215" spans="1:5" ht="14.25">
      <c r="A3215" s="226">
        <v>11699</v>
      </c>
      <c r="B3215" t="s">
        <v>5066</v>
      </c>
      <c r="C3215" t="s">
        <v>2170</v>
      </c>
      <c r="D3215" t="s">
        <v>2171</v>
      </c>
      <c r="E3215" s="218" t="s">
        <v>29066</v>
      </c>
    </row>
    <row r="3216" spans="1:5" ht="14.25">
      <c r="A3216" s="226">
        <v>10432</v>
      </c>
      <c r="B3216" t="s">
        <v>5067</v>
      </c>
      <c r="C3216" t="s">
        <v>2170</v>
      </c>
      <c r="D3216" t="s">
        <v>2171</v>
      </c>
      <c r="E3216" s="218" t="s">
        <v>29067</v>
      </c>
    </row>
    <row r="3217" spans="1:5" ht="14.25">
      <c r="A3217" s="226">
        <v>10430</v>
      </c>
      <c r="B3217" t="s">
        <v>5068</v>
      </c>
      <c r="C3217" t="s">
        <v>2170</v>
      </c>
      <c r="D3217" t="s">
        <v>2171</v>
      </c>
      <c r="E3217" s="218" t="s">
        <v>29068</v>
      </c>
    </row>
    <row r="3218" spans="1:5" ht="14.25">
      <c r="A3218" s="226">
        <v>37514</v>
      </c>
      <c r="B3218" t="s">
        <v>5069</v>
      </c>
      <c r="C3218" t="s">
        <v>2170</v>
      </c>
      <c r="D3218" t="s">
        <v>2173</v>
      </c>
      <c r="E3218" s="218" t="s">
        <v>29069</v>
      </c>
    </row>
    <row r="3219" spans="1:5" ht="14.25">
      <c r="A3219" s="226">
        <v>37519</v>
      </c>
      <c r="B3219" t="s">
        <v>5070</v>
      </c>
      <c r="C3219" t="s">
        <v>2170</v>
      </c>
      <c r="D3219" t="s">
        <v>2173</v>
      </c>
      <c r="E3219" s="218" t="s">
        <v>29070</v>
      </c>
    </row>
    <row r="3220" spans="1:5" ht="14.25">
      <c r="A3220" s="226">
        <v>37520</v>
      </c>
      <c r="B3220" t="s">
        <v>5071</v>
      </c>
      <c r="C3220" t="s">
        <v>2170</v>
      </c>
      <c r="D3220" t="s">
        <v>2173</v>
      </c>
      <c r="E3220" s="218" t="s">
        <v>29071</v>
      </c>
    </row>
    <row r="3221" spans="1:5" ht="14.25">
      <c r="A3221" s="226">
        <v>37521</v>
      </c>
      <c r="B3221" t="s">
        <v>5072</v>
      </c>
      <c r="C3221" t="s">
        <v>2170</v>
      </c>
      <c r="D3221" t="s">
        <v>2173</v>
      </c>
      <c r="E3221" s="218" t="s">
        <v>29072</v>
      </c>
    </row>
    <row r="3222" spans="1:5" ht="14.25">
      <c r="A3222" s="226">
        <v>37522</v>
      </c>
      <c r="B3222" t="s">
        <v>5073</v>
      </c>
      <c r="C3222" t="s">
        <v>2170</v>
      </c>
      <c r="D3222" t="s">
        <v>2173</v>
      </c>
      <c r="E3222" s="218" t="s">
        <v>29073</v>
      </c>
    </row>
    <row r="3223" spans="1:5" ht="14.25">
      <c r="A3223" s="226">
        <v>21109</v>
      </c>
      <c r="B3223" t="s">
        <v>5074</v>
      </c>
      <c r="C3223" t="s">
        <v>2170</v>
      </c>
      <c r="D3223" t="s">
        <v>2173</v>
      </c>
      <c r="E3223" s="218" t="s">
        <v>29074</v>
      </c>
    </row>
    <row r="3224" spans="1:5" ht="14.25">
      <c r="A3224" s="226">
        <v>36800</v>
      </c>
      <c r="B3224" t="s">
        <v>5075</v>
      </c>
      <c r="C3224" t="s">
        <v>2170</v>
      </c>
      <c r="D3224" t="s">
        <v>2171</v>
      </c>
      <c r="E3224" s="218" t="s">
        <v>29075</v>
      </c>
    </row>
    <row r="3225" spans="1:5" ht="14.25">
      <c r="A3225" s="226">
        <v>11769</v>
      </c>
      <c r="B3225" t="s">
        <v>5076</v>
      </c>
      <c r="C3225" t="s">
        <v>2170</v>
      </c>
      <c r="D3225" t="s">
        <v>2171</v>
      </c>
      <c r="E3225" s="218" t="s">
        <v>29076</v>
      </c>
    </row>
    <row r="3226" spans="1:5" ht="14.25">
      <c r="A3226" s="226">
        <v>36793</v>
      </c>
      <c r="B3226" t="s">
        <v>5077</v>
      </c>
      <c r="C3226" t="s">
        <v>2170</v>
      </c>
      <c r="D3226" t="s">
        <v>2171</v>
      </c>
      <c r="E3226" s="218" t="s">
        <v>29077</v>
      </c>
    </row>
    <row r="3227" spans="1:5" ht="14.25">
      <c r="A3227" s="226">
        <v>37546</v>
      </c>
      <c r="B3227" t="s">
        <v>5078</v>
      </c>
      <c r="C3227" t="s">
        <v>2170</v>
      </c>
      <c r="D3227" t="s">
        <v>2173</v>
      </c>
      <c r="E3227" s="218" t="s">
        <v>29078</v>
      </c>
    </row>
    <row r="3228" spans="1:5" ht="14.25">
      <c r="A3228" s="226">
        <v>37544</v>
      </c>
      <c r="B3228" t="s">
        <v>5079</v>
      </c>
      <c r="C3228" t="s">
        <v>2170</v>
      </c>
      <c r="D3228" t="s">
        <v>2173</v>
      </c>
      <c r="E3228" s="218" t="s">
        <v>29079</v>
      </c>
    </row>
    <row r="3229" spans="1:5" ht="14.25">
      <c r="A3229" s="226">
        <v>37545</v>
      </c>
      <c r="B3229" t="s">
        <v>5080</v>
      </c>
      <c r="C3229" t="s">
        <v>2170</v>
      </c>
      <c r="D3229" t="s">
        <v>2173</v>
      </c>
      <c r="E3229" s="218" t="s">
        <v>29080</v>
      </c>
    </row>
    <row r="3230" spans="1:5" ht="14.25">
      <c r="A3230" s="226">
        <v>11771</v>
      </c>
      <c r="B3230" t="s">
        <v>5081</v>
      </c>
      <c r="C3230" t="s">
        <v>2170</v>
      </c>
      <c r="D3230" t="s">
        <v>2171</v>
      </c>
      <c r="E3230" s="218" t="s">
        <v>29081</v>
      </c>
    </row>
    <row r="3231" spans="1:5" ht="14.25">
      <c r="A3231" s="226">
        <v>39919</v>
      </c>
      <c r="B3231" t="s">
        <v>5082</v>
      </c>
      <c r="C3231" t="s">
        <v>2170</v>
      </c>
      <c r="D3231" t="s">
        <v>2173</v>
      </c>
      <c r="E3231" s="218" t="s">
        <v>29082</v>
      </c>
    </row>
    <row r="3232" spans="1:5" ht="14.25">
      <c r="A3232" s="226">
        <v>38385</v>
      </c>
      <c r="B3232" t="s">
        <v>5083</v>
      </c>
      <c r="C3232" t="s">
        <v>2170</v>
      </c>
      <c r="D3232" t="s">
        <v>2171</v>
      </c>
      <c r="E3232" s="218" t="s">
        <v>29083</v>
      </c>
    </row>
    <row r="3233" spans="1:5" ht="14.25">
      <c r="A3233" s="226">
        <v>37587</v>
      </c>
      <c r="B3233" t="s">
        <v>5084</v>
      </c>
      <c r="C3233" t="s">
        <v>2170</v>
      </c>
      <c r="D3233" t="s">
        <v>2171</v>
      </c>
      <c r="E3233" s="218" t="s">
        <v>29084</v>
      </c>
    </row>
    <row r="3234" spans="1:5" ht="14.25">
      <c r="A3234" s="226">
        <v>11561</v>
      </c>
      <c r="B3234" t="s">
        <v>25951</v>
      </c>
      <c r="C3234" t="s">
        <v>2170</v>
      </c>
      <c r="D3234" t="s">
        <v>2171</v>
      </c>
      <c r="E3234" s="218" t="s">
        <v>29085</v>
      </c>
    </row>
    <row r="3235" spans="1:5" ht="14.25">
      <c r="A3235" s="226">
        <v>43604</v>
      </c>
      <c r="B3235" t="s">
        <v>25952</v>
      </c>
      <c r="C3235" t="s">
        <v>2170</v>
      </c>
      <c r="D3235" t="s">
        <v>2171</v>
      </c>
      <c r="E3235" s="218" t="s">
        <v>29086</v>
      </c>
    </row>
    <row r="3236" spans="1:5" ht="14.25">
      <c r="A3236" s="226">
        <v>11560</v>
      </c>
      <c r="B3236" t="s">
        <v>25953</v>
      </c>
      <c r="C3236" t="s">
        <v>2170</v>
      </c>
      <c r="D3236" t="s">
        <v>2171</v>
      </c>
      <c r="E3236" s="218" t="s">
        <v>29087</v>
      </c>
    </row>
    <row r="3237" spans="1:5" ht="14.25">
      <c r="A3237" s="226">
        <v>11499</v>
      </c>
      <c r="B3237" t="s">
        <v>25954</v>
      </c>
      <c r="C3237" t="s">
        <v>2170</v>
      </c>
      <c r="D3237" t="s">
        <v>2171</v>
      </c>
      <c r="E3237" s="218" t="s">
        <v>29088</v>
      </c>
    </row>
    <row r="3238" spans="1:5" ht="14.25">
      <c r="A3238" s="226">
        <v>34761</v>
      </c>
      <c r="B3238" t="s">
        <v>5085</v>
      </c>
      <c r="C3238" t="s">
        <v>2174</v>
      </c>
      <c r="D3238" t="s">
        <v>2171</v>
      </c>
      <c r="E3238" s="218" t="s">
        <v>27488</v>
      </c>
    </row>
    <row r="3239" spans="1:5" ht="14.25">
      <c r="A3239" s="226">
        <v>40924</v>
      </c>
      <c r="B3239" t="s">
        <v>5086</v>
      </c>
      <c r="C3239" t="s">
        <v>2342</v>
      </c>
      <c r="D3239" t="s">
        <v>2171</v>
      </c>
      <c r="E3239" s="218" t="s">
        <v>29089</v>
      </c>
    </row>
    <row r="3240" spans="1:5" ht="14.25">
      <c r="A3240" s="226">
        <v>25957</v>
      </c>
      <c r="B3240" t="s">
        <v>5087</v>
      </c>
      <c r="C3240" t="s">
        <v>2174</v>
      </c>
      <c r="D3240" t="s">
        <v>2171</v>
      </c>
      <c r="E3240" s="218" t="s">
        <v>29090</v>
      </c>
    </row>
    <row r="3241" spans="1:5" ht="14.25">
      <c r="A3241" s="226">
        <v>40983</v>
      </c>
      <c r="B3241" t="s">
        <v>5088</v>
      </c>
      <c r="C3241" t="s">
        <v>2342</v>
      </c>
      <c r="D3241" t="s">
        <v>2171</v>
      </c>
      <c r="E3241" s="218" t="s">
        <v>29091</v>
      </c>
    </row>
    <row r="3242" spans="1:5" ht="14.25">
      <c r="A3242" s="226">
        <v>2437</v>
      </c>
      <c r="B3242" t="s">
        <v>5089</v>
      </c>
      <c r="C3242" t="s">
        <v>2174</v>
      </c>
      <c r="D3242" t="s">
        <v>2171</v>
      </c>
      <c r="E3242" s="218" t="s">
        <v>29092</v>
      </c>
    </row>
    <row r="3243" spans="1:5" ht="14.25">
      <c r="A3243" s="226">
        <v>40921</v>
      </c>
      <c r="B3243" t="s">
        <v>5090</v>
      </c>
      <c r="C3243" t="s">
        <v>2342</v>
      </c>
      <c r="D3243" t="s">
        <v>2171</v>
      </c>
      <c r="E3243" s="218" t="s">
        <v>29093</v>
      </c>
    </row>
    <row r="3244" spans="1:5" ht="14.25">
      <c r="A3244" s="226">
        <v>14252</v>
      </c>
      <c r="B3244" t="s">
        <v>5091</v>
      </c>
      <c r="C3244" t="s">
        <v>2170</v>
      </c>
      <c r="D3244" t="s">
        <v>2171</v>
      </c>
      <c r="E3244" s="218" t="s">
        <v>29094</v>
      </c>
    </row>
    <row r="3245" spans="1:5" ht="14.25">
      <c r="A3245" s="226">
        <v>730</v>
      </c>
      <c r="B3245" t="s">
        <v>5092</v>
      </c>
      <c r="C3245" t="s">
        <v>2170</v>
      </c>
      <c r="D3245" t="s">
        <v>2171</v>
      </c>
      <c r="E3245" s="218" t="s">
        <v>29095</v>
      </c>
    </row>
    <row r="3246" spans="1:5" ht="14.25">
      <c r="A3246" s="226">
        <v>723</v>
      </c>
      <c r="B3246" t="s">
        <v>5093</v>
      </c>
      <c r="C3246" t="s">
        <v>2170</v>
      </c>
      <c r="D3246" t="s">
        <v>2171</v>
      </c>
      <c r="E3246" s="218" t="s">
        <v>29096</v>
      </c>
    </row>
    <row r="3247" spans="1:5" ht="14.25">
      <c r="A3247" s="226">
        <v>36502</v>
      </c>
      <c r="B3247" t="s">
        <v>5094</v>
      </c>
      <c r="C3247" t="s">
        <v>2170</v>
      </c>
      <c r="D3247" t="s">
        <v>2171</v>
      </c>
      <c r="E3247" s="218" t="s">
        <v>29097</v>
      </c>
    </row>
    <row r="3248" spans="1:5" ht="14.25">
      <c r="A3248" s="226">
        <v>36503</v>
      </c>
      <c r="B3248" t="s">
        <v>5095</v>
      </c>
      <c r="C3248" t="s">
        <v>2170</v>
      </c>
      <c r="D3248" t="s">
        <v>2171</v>
      </c>
      <c r="E3248" s="218" t="s">
        <v>29098</v>
      </c>
    </row>
    <row r="3249" spans="1:5" ht="14.25">
      <c r="A3249" s="226">
        <v>4090</v>
      </c>
      <c r="B3249" t="s">
        <v>5096</v>
      </c>
      <c r="C3249" t="s">
        <v>2170</v>
      </c>
      <c r="D3249" t="s">
        <v>2177</v>
      </c>
      <c r="E3249" s="218" t="s">
        <v>29099</v>
      </c>
    </row>
    <row r="3250" spans="1:5" ht="14.25">
      <c r="A3250" s="226">
        <v>13227</v>
      </c>
      <c r="B3250" t="s">
        <v>5097</v>
      </c>
      <c r="C3250" t="s">
        <v>2170</v>
      </c>
      <c r="D3250" t="s">
        <v>2171</v>
      </c>
      <c r="E3250" s="218" t="s">
        <v>29100</v>
      </c>
    </row>
    <row r="3251" spans="1:5" ht="14.25">
      <c r="A3251" s="226">
        <v>10597</v>
      </c>
      <c r="B3251" t="s">
        <v>5098</v>
      </c>
      <c r="C3251" t="s">
        <v>2170</v>
      </c>
      <c r="D3251" t="s">
        <v>2171</v>
      </c>
      <c r="E3251" s="218" t="s">
        <v>29101</v>
      </c>
    </row>
    <row r="3252" spans="1:5" ht="14.25">
      <c r="A3252" s="226">
        <v>39628</v>
      </c>
      <c r="B3252" t="s">
        <v>5099</v>
      </c>
      <c r="C3252" t="s">
        <v>2170</v>
      </c>
      <c r="D3252" t="s">
        <v>2173</v>
      </c>
      <c r="E3252" s="218" t="s">
        <v>29102</v>
      </c>
    </row>
    <row r="3253" spans="1:5" ht="14.25">
      <c r="A3253" s="226">
        <v>39404</v>
      </c>
      <c r="B3253" t="s">
        <v>5100</v>
      </c>
      <c r="C3253" t="s">
        <v>2170</v>
      </c>
      <c r="D3253" t="s">
        <v>2173</v>
      </c>
      <c r="E3253" s="218" t="s">
        <v>29103</v>
      </c>
    </row>
    <row r="3254" spans="1:5" ht="14.25">
      <c r="A3254" s="226">
        <v>39402</v>
      </c>
      <c r="B3254" t="s">
        <v>5101</v>
      </c>
      <c r="C3254" t="s">
        <v>2170</v>
      </c>
      <c r="D3254" t="s">
        <v>2173</v>
      </c>
      <c r="E3254" s="218" t="s">
        <v>29104</v>
      </c>
    </row>
    <row r="3255" spans="1:5" ht="14.25">
      <c r="A3255" s="226">
        <v>39403</v>
      </c>
      <c r="B3255" t="s">
        <v>5102</v>
      </c>
      <c r="C3255" t="s">
        <v>2170</v>
      </c>
      <c r="D3255" t="s">
        <v>2173</v>
      </c>
      <c r="E3255" s="218" t="s">
        <v>29105</v>
      </c>
    </row>
    <row r="3256" spans="1:5" ht="14.25">
      <c r="A3256" s="226">
        <v>4093</v>
      </c>
      <c r="B3256" t="s">
        <v>5103</v>
      </c>
      <c r="C3256" t="s">
        <v>2174</v>
      </c>
      <c r="D3256" t="s">
        <v>2171</v>
      </c>
      <c r="E3256" s="218" t="s">
        <v>26761</v>
      </c>
    </row>
    <row r="3257" spans="1:5" ht="14.25">
      <c r="A3257" s="226">
        <v>10512</v>
      </c>
      <c r="B3257" t="s">
        <v>5104</v>
      </c>
      <c r="C3257" t="s">
        <v>2342</v>
      </c>
      <c r="D3257" t="s">
        <v>2171</v>
      </c>
      <c r="E3257" s="218" t="s">
        <v>29106</v>
      </c>
    </row>
    <row r="3258" spans="1:5" ht="14.25">
      <c r="A3258" s="226">
        <v>20020</v>
      </c>
      <c r="B3258" t="s">
        <v>5105</v>
      </c>
      <c r="C3258" t="s">
        <v>2174</v>
      </c>
      <c r="D3258" t="s">
        <v>2171</v>
      </c>
      <c r="E3258" s="218" t="s">
        <v>29107</v>
      </c>
    </row>
    <row r="3259" spans="1:5" ht="14.25">
      <c r="A3259" s="226">
        <v>41038</v>
      </c>
      <c r="B3259" t="s">
        <v>5106</v>
      </c>
      <c r="C3259" t="s">
        <v>2342</v>
      </c>
      <c r="D3259" t="s">
        <v>2171</v>
      </c>
      <c r="E3259" s="218" t="s">
        <v>29108</v>
      </c>
    </row>
    <row r="3260" spans="1:5" ht="14.25">
      <c r="A3260" s="226">
        <v>4094</v>
      </c>
      <c r="B3260" t="s">
        <v>5107</v>
      </c>
      <c r="C3260" t="s">
        <v>2174</v>
      </c>
      <c r="D3260" t="s">
        <v>2171</v>
      </c>
      <c r="E3260" s="218" t="s">
        <v>26962</v>
      </c>
    </row>
    <row r="3261" spans="1:5" ht="14.25">
      <c r="A3261" s="226">
        <v>40988</v>
      </c>
      <c r="B3261" t="s">
        <v>5108</v>
      </c>
      <c r="C3261" t="s">
        <v>2342</v>
      </c>
      <c r="D3261" t="s">
        <v>2171</v>
      </c>
      <c r="E3261" s="218" t="s">
        <v>29109</v>
      </c>
    </row>
    <row r="3262" spans="1:5" ht="14.25">
      <c r="A3262" s="226">
        <v>4095</v>
      </c>
      <c r="B3262" t="s">
        <v>5109</v>
      </c>
      <c r="C3262" t="s">
        <v>2174</v>
      </c>
      <c r="D3262" t="s">
        <v>2171</v>
      </c>
      <c r="E3262" s="218" t="s">
        <v>29110</v>
      </c>
    </row>
    <row r="3263" spans="1:5" ht="14.25">
      <c r="A3263" s="226">
        <v>40990</v>
      </c>
      <c r="B3263" t="s">
        <v>5110</v>
      </c>
      <c r="C3263" t="s">
        <v>2342</v>
      </c>
      <c r="D3263" t="s">
        <v>2171</v>
      </c>
      <c r="E3263" s="218" t="s">
        <v>29111</v>
      </c>
    </row>
    <row r="3264" spans="1:5" ht="14.25">
      <c r="A3264" s="226">
        <v>4097</v>
      </c>
      <c r="B3264" t="s">
        <v>5111</v>
      </c>
      <c r="C3264" t="s">
        <v>2174</v>
      </c>
      <c r="D3264" t="s">
        <v>2171</v>
      </c>
      <c r="E3264" s="218" t="s">
        <v>26735</v>
      </c>
    </row>
    <row r="3265" spans="1:5" ht="14.25">
      <c r="A3265" s="226">
        <v>40994</v>
      </c>
      <c r="B3265" t="s">
        <v>5112</v>
      </c>
      <c r="C3265" t="s">
        <v>2342</v>
      </c>
      <c r="D3265" t="s">
        <v>2171</v>
      </c>
      <c r="E3265" s="218" t="s">
        <v>29112</v>
      </c>
    </row>
    <row r="3266" spans="1:5" ht="14.25">
      <c r="A3266" s="226">
        <v>4096</v>
      </c>
      <c r="B3266" t="s">
        <v>5113</v>
      </c>
      <c r="C3266" t="s">
        <v>2174</v>
      </c>
      <c r="D3266" t="s">
        <v>2171</v>
      </c>
      <c r="E3266" s="218" t="s">
        <v>29113</v>
      </c>
    </row>
    <row r="3267" spans="1:5" ht="14.25">
      <c r="A3267" s="226">
        <v>40992</v>
      </c>
      <c r="B3267" t="s">
        <v>5114</v>
      </c>
      <c r="C3267" t="s">
        <v>2342</v>
      </c>
      <c r="D3267" t="s">
        <v>2171</v>
      </c>
      <c r="E3267" s="218" t="s">
        <v>29114</v>
      </c>
    </row>
    <row r="3268" spans="1:5" ht="14.25">
      <c r="A3268" s="226">
        <v>13955</v>
      </c>
      <c r="B3268" t="s">
        <v>5115</v>
      </c>
      <c r="C3268" t="s">
        <v>2170</v>
      </c>
      <c r="D3268" t="s">
        <v>2171</v>
      </c>
      <c r="E3268" s="218" t="s">
        <v>29115</v>
      </c>
    </row>
    <row r="3269" spans="1:5" ht="14.25">
      <c r="A3269" s="226">
        <v>4114</v>
      </c>
      <c r="B3269" t="s">
        <v>5116</v>
      </c>
      <c r="C3269" t="s">
        <v>2170</v>
      </c>
      <c r="D3269" t="s">
        <v>2171</v>
      </c>
      <c r="E3269" s="218" t="s">
        <v>29116</v>
      </c>
    </row>
    <row r="3270" spans="1:5" ht="14.25">
      <c r="A3270" s="226">
        <v>36797</v>
      </c>
      <c r="B3270" t="s">
        <v>25116</v>
      </c>
      <c r="C3270" t="s">
        <v>2170</v>
      </c>
      <c r="D3270" t="s">
        <v>2171</v>
      </c>
      <c r="E3270" s="218" t="s">
        <v>29117</v>
      </c>
    </row>
    <row r="3271" spans="1:5" ht="14.25">
      <c r="A3271" s="226">
        <v>4107</v>
      </c>
      <c r="B3271" t="s">
        <v>25117</v>
      </c>
      <c r="C3271" t="s">
        <v>2170</v>
      </c>
      <c r="D3271" t="s">
        <v>2171</v>
      </c>
      <c r="E3271" s="218" t="s">
        <v>29118</v>
      </c>
    </row>
    <row r="3272" spans="1:5" ht="14.25">
      <c r="A3272" s="226">
        <v>4102</v>
      </c>
      <c r="B3272" t="s">
        <v>25118</v>
      </c>
      <c r="C3272" t="s">
        <v>2170</v>
      </c>
      <c r="D3272" t="s">
        <v>2177</v>
      </c>
      <c r="E3272" s="218" t="s">
        <v>29119</v>
      </c>
    </row>
    <row r="3273" spans="1:5" ht="14.25">
      <c r="A3273" s="226">
        <v>36799</v>
      </c>
      <c r="B3273" t="s">
        <v>5117</v>
      </c>
      <c r="C3273" t="s">
        <v>2170</v>
      </c>
      <c r="D3273" t="s">
        <v>2171</v>
      </c>
      <c r="E3273" s="218" t="s">
        <v>29120</v>
      </c>
    </row>
    <row r="3274" spans="1:5" ht="14.25">
      <c r="A3274" s="226">
        <v>2747</v>
      </c>
      <c r="B3274" t="s">
        <v>25119</v>
      </c>
      <c r="C3274" t="s">
        <v>2181</v>
      </c>
      <c r="D3274" t="s">
        <v>2171</v>
      </c>
      <c r="E3274" s="218" t="s">
        <v>29121</v>
      </c>
    </row>
    <row r="3275" spans="1:5" ht="14.25">
      <c r="A3275" s="226">
        <v>21138</v>
      </c>
      <c r="B3275" t="s">
        <v>25120</v>
      </c>
      <c r="C3275" t="s">
        <v>2181</v>
      </c>
      <c r="D3275" t="s">
        <v>2177</v>
      </c>
      <c r="E3275" s="218" t="s">
        <v>29122</v>
      </c>
    </row>
    <row r="3276" spans="1:5" ht="14.25">
      <c r="A3276" s="226">
        <v>10826</v>
      </c>
      <c r="B3276" t="s">
        <v>5118</v>
      </c>
      <c r="C3276" t="s">
        <v>2170</v>
      </c>
      <c r="D3276" t="s">
        <v>2171</v>
      </c>
      <c r="E3276" s="218" t="s">
        <v>29123</v>
      </c>
    </row>
    <row r="3277" spans="1:5" ht="14.25">
      <c r="A3277" s="226">
        <v>365</v>
      </c>
      <c r="B3277" t="s">
        <v>5119</v>
      </c>
      <c r="C3277" t="s">
        <v>2170</v>
      </c>
      <c r="D3277" t="s">
        <v>2171</v>
      </c>
      <c r="E3277" s="218" t="s">
        <v>27565</v>
      </c>
    </row>
    <row r="3278" spans="1:5" ht="14.25">
      <c r="A3278" s="226">
        <v>38639</v>
      </c>
      <c r="B3278" t="s">
        <v>5120</v>
      </c>
      <c r="C3278" t="s">
        <v>2170</v>
      </c>
      <c r="D3278" t="s">
        <v>2171</v>
      </c>
      <c r="E3278" s="218" t="s">
        <v>29124</v>
      </c>
    </row>
    <row r="3279" spans="1:5" ht="14.25">
      <c r="A3279" s="226">
        <v>38640</v>
      </c>
      <c r="B3279" t="s">
        <v>5121</v>
      </c>
      <c r="C3279" t="s">
        <v>2170</v>
      </c>
      <c r="D3279" t="s">
        <v>2171</v>
      </c>
      <c r="E3279" s="218" t="s">
        <v>26538</v>
      </c>
    </row>
    <row r="3280" spans="1:5" ht="14.25">
      <c r="A3280" s="226">
        <v>358</v>
      </c>
      <c r="B3280" t="s">
        <v>5122</v>
      </c>
      <c r="C3280" t="s">
        <v>2170</v>
      </c>
      <c r="D3280" t="s">
        <v>2171</v>
      </c>
      <c r="E3280" s="218" t="s">
        <v>29125</v>
      </c>
    </row>
    <row r="3281" spans="1:5" ht="14.25">
      <c r="A3281" s="226">
        <v>359</v>
      </c>
      <c r="B3281" t="s">
        <v>5123</v>
      </c>
      <c r="C3281" t="s">
        <v>2170</v>
      </c>
      <c r="D3281" t="s">
        <v>2171</v>
      </c>
      <c r="E3281" s="218" t="s">
        <v>29126</v>
      </c>
    </row>
    <row r="3282" spans="1:5" ht="14.25">
      <c r="A3282" s="226">
        <v>38641</v>
      </c>
      <c r="B3282" t="s">
        <v>5124</v>
      </c>
      <c r="C3282" t="s">
        <v>2170</v>
      </c>
      <c r="D3282" t="s">
        <v>2171</v>
      </c>
      <c r="E3282" s="218" t="s">
        <v>29127</v>
      </c>
    </row>
    <row r="3283" spans="1:5" ht="14.25">
      <c r="A3283" s="226">
        <v>360</v>
      </c>
      <c r="B3283" t="s">
        <v>5125</v>
      </c>
      <c r="C3283" t="s">
        <v>2170</v>
      </c>
      <c r="D3283" t="s">
        <v>2177</v>
      </c>
      <c r="E3283" s="218" t="s">
        <v>29128</v>
      </c>
    </row>
    <row r="3284" spans="1:5" ht="14.25">
      <c r="A3284" s="226">
        <v>42430</v>
      </c>
      <c r="B3284" t="s">
        <v>5126</v>
      </c>
      <c r="C3284" t="s">
        <v>2170</v>
      </c>
      <c r="D3284" t="s">
        <v>2173</v>
      </c>
      <c r="E3284" s="218" t="s">
        <v>29129</v>
      </c>
    </row>
    <row r="3285" spans="1:5" ht="14.25">
      <c r="A3285" s="226">
        <v>4214</v>
      </c>
      <c r="B3285" t="s">
        <v>5127</v>
      </c>
      <c r="C3285" t="s">
        <v>2170</v>
      </c>
      <c r="D3285" t="s">
        <v>2171</v>
      </c>
      <c r="E3285" s="218" t="s">
        <v>29130</v>
      </c>
    </row>
    <row r="3286" spans="1:5" ht="14.25">
      <c r="A3286" s="226">
        <v>4215</v>
      </c>
      <c r="B3286" t="s">
        <v>5128</v>
      </c>
      <c r="C3286" t="s">
        <v>2170</v>
      </c>
      <c r="D3286" t="s">
        <v>2171</v>
      </c>
      <c r="E3286" s="218" t="s">
        <v>28079</v>
      </c>
    </row>
    <row r="3287" spans="1:5" ht="14.25">
      <c r="A3287" s="226">
        <v>4210</v>
      </c>
      <c r="B3287" t="s">
        <v>5129</v>
      </c>
      <c r="C3287" t="s">
        <v>2170</v>
      </c>
      <c r="D3287" t="s">
        <v>2171</v>
      </c>
      <c r="E3287" s="218" t="s">
        <v>28092</v>
      </c>
    </row>
    <row r="3288" spans="1:5" ht="14.25">
      <c r="A3288" s="226">
        <v>4212</v>
      </c>
      <c r="B3288" t="s">
        <v>5130</v>
      </c>
      <c r="C3288" t="s">
        <v>2170</v>
      </c>
      <c r="D3288" t="s">
        <v>2171</v>
      </c>
      <c r="E3288" s="218" t="s">
        <v>29131</v>
      </c>
    </row>
    <row r="3289" spans="1:5" ht="14.25">
      <c r="A3289" s="226">
        <v>4213</v>
      </c>
      <c r="B3289" t="s">
        <v>5131</v>
      </c>
      <c r="C3289" t="s">
        <v>2170</v>
      </c>
      <c r="D3289" t="s">
        <v>2171</v>
      </c>
      <c r="E3289" s="218" t="s">
        <v>26891</v>
      </c>
    </row>
    <row r="3290" spans="1:5" ht="14.25">
      <c r="A3290" s="226">
        <v>4211</v>
      </c>
      <c r="B3290" t="s">
        <v>5132</v>
      </c>
      <c r="C3290" t="s">
        <v>2170</v>
      </c>
      <c r="D3290" t="s">
        <v>2171</v>
      </c>
      <c r="E3290" s="218" t="s">
        <v>27009</v>
      </c>
    </row>
    <row r="3291" spans="1:5" ht="14.25">
      <c r="A3291" s="226">
        <v>4209</v>
      </c>
      <c r="B3291" t="s">
        <v>5133</v>
      </c>
      <c r="C3291" t="s">
        <v>2170</v>
      </c>
      <c r="D3291" t="s">
        <v>2171</v>
      </c>
      <c r="E3291" s="218" t="s">
        <v>29132</v>
      </c>
    </row>
    <row r="3292" spans="1:5" ht="14.25">
      <c r="A3292" s="226">
        <v>4180</v>
      </c>
      <c r="B3292" t="s">
        <v>5134</v>
      </c>
      <c r="C3292" t="s">
        <v>2170</v>
      </c>
      <c r="D3292" t="s">
        <v>2171</v>
      </c>
      <c r="E3292" s="218" t="s">
        <v>28959</v>
      </c>
    </row>
    <row r="3293" spans="1:5" ht="14.25">
      <c r="A3293" s="226">
        <v>4177</v>
      </c>
      <c r="B3293" t="s">
        <v>5135</v>
      </c>
      <c r="C3293" t="s">
        <v>2170</v>
      </c>
      <c r="D3293" t="s">
        <v>2171</v>
      </c>
      <c r="E3293" s="218" t="s">
        <v>29133</v>
      </c>
    </row>
    <row r="3294" spans="1:5" ht="14.25">
      <c r="A3294" s="226">
        <v>4179</v>
      </c>
      <c r="B3294" t="s">
        <v>5136</v>
      </c>
      <c r="C3294" t="s">
        <v>2170</v>
      </c>
      <c r="D3294" t="s">
        <v>2171</v>
      </c>
      <c r="E3294" s="218" t="s">
        <v>29134</v>
      </c>
    </row>
    <row r="3295" spans="1:5" ht="14.25">
      <c r="A3295" s="226">
        <v>4208</v>
      </c>
      <c r="B3295" t="s">
        <v>5137</v>
      </c>
      <c r="C3295" t="s">
        <v>2170</v>
      </c>
      <c r="D3295" t="s">
        <v>2171</v>
      </c>
      <c r="E3295" s="218" t="s">
        <v>29135</v>
      </c>
    </row>
    <row r="3296" spans="1:5" ht="14.25">
      <c r="A3296" s="226">
        <v>4181</v>
      </c>
      <c r="B3296" t="s">
        <v>5138</v>
      </c>
      <c r="C3296" t="s">
        <v>2170</v>
      </c>
      <c r="D3296" t="s">
        <v>2171</v>
      </c>
      <c r="E3296" s="218" t="s">
        <v>29136</v>
      </c>
    </row>
    <row r="3297" spans="1:5" ht="14.25">
      <c r="A3297" s="226">
        <v>4178</v>
      </c>
      <c r="B3297" t="s">
        <v>5139</v>
      </c>
      <c r="C3297" t="s">
        <v>2170</v>
      </c>
      <c r="D3297" t="s">
        <v>2171</v>
      </c>
      <c r="E3297" s="218" t="s">
        <v>27087</v>
      </c>
    </row>
    <row r="3298" spans="1:5" ht="14.25">
      <c r="A3298" s="226">
        <v>4182</v>
      </c>
      <c r="B3298" t="s">
        <v>5140</v>
      </c>
      <c r="C3298" t="s">
        <v>2170</v>
      </c>
      <c r="D3298" t="s">
        <v>2171</v>
      </c>
      <c r="E3298" s="218" t="s">
        <v>29137</v>
      </c>
    </row>
    <row r="3299" spans="1:5" ht="14.25">
      <c r="A3299" s="226">
        <v>4183</v>
      </c>
      <c r="B3299" t="s">
        <v>5141</v>
      </c>
      <c r="C3299" t="s">
        <v>2170</v>
      </c>
      <c r="D3299" t="s">
        <v>2171</v>
      </c>
      <c r="E3299" s="218" t="s">
        <v>29138</v>
      </c>
    </row>
    <row r="3300" spans="1:5" ht="14.25">
      <c r="A3300" s="226">
        <v>4184</v>
      </c>
      <c r="B3300" t="s">
        <v>5142</v>
      </c>
      <c r="C3300" t="s">
        <v>2170</v>
      </c>
      <c r="D3300" t="s">
        <v>2171</v>
      </c>
      <c r="E3300" s="218" t="s">
        <v>28668</v>
      </c>
    </row>
    <row r="3301" spans="1:5" ht="14.25">
      <c r="A3301" s="226">
        <v>4185</v>
      </c>
      <c r="B3301" t="s">
        <v>5143</v>
      </c>
      <c r="C3301" t="s">
        <v>2170</v>
      </c>
      <c r="D3301" t="s">
        <v>2171</v>
      </c>
      <c r="E3301" s="218" t="s">
        <v>29139</v>
      </c>
    </row>
    <row r="3302" spans="1:5" ht="14.25">
      <c r="A3302" s="226">
        <v>4205</v>
      </c>
      <c r="B3302" t="s">
        <v>5144</v>
      </c>
      <c r="C3302" t="s">
        <v>2170</v>
      </c>
      <c r="D3302" t="s">
        <v>2171</v>
      </c>
      <c r="E3302" s="218" t="s">
        <v>29140</v>
      </c>
    </row>
    <row r="3303" spans="1:5" ht="14.25">
      <c r="A3303" s="226">
        <v>4192</v>
      </c>
      <c r="B3303" t="s">
        <v>5145</v>
      </c>
      <c r="C3303" t="s">
        <v>2170</v>
      </c>
      <c r="D3303" t="s">
        <v>2171</v>
      </c>
      <c r="E3303" s="218" t="s">
        <v>29140</v>
      </c>
    </row>
    <row r="3304" spans="1:5" ht="14.25">
      <c r="A3304" s="226">
        <v>4191</v>
      </c>
      <c r="B3304" t="s">
        <v>5146</v>
      </c>
      <c r="C3304" t="s">
        <v>2170</v>
      </c>
      <c r="D3304" t="s">
        <v>2171</v>
      </c>
      <c r="E3304" s="218" t="s">
        <v>29140</v>
      </c>
    </row>
    <row r="3305" spans="1:5" ht="14.25">
      <c r="A3305" s="226">
        <v>4207</v>
      </c>
      <c r="B3305" t="s">
        <v>5147</v>
      </c>
      <c r="C3305" t="s">
        <v>2170</v>
      </c>
      <c r="D3305" t="s">
        <v>2171</v>
      </c>
      <c r="E3305" s="218" t="s">
        <v>27873</v>
      </c>
    </row>
    <row r="3306" spans="1:5" ht="14.25">
      <c r="A3306" s="226">
        <v>4206</v>
      </c>
      <c r="B3306" t="s">
        <v>5148</v>
      </c>
      <c r="C3306" t="s">
        <v>2170</v>
      </c>
      <c r="D3306" t="s">
        <v>2171</v>
      </c>
      <c r="E3306" s="218" t="s">
        <v>29141</v>
      </c>
    </row>
    <row r="3307" spans="1:5" ht="14.25">
      <c r="A3307" s="226">
        <v>4190</v>
      </c>
      <c r="B3307" t="s">
        <v>5149</v>
      </c>
      <c r="C3307" t="s">
        <v>2170</v>
      </c>
      <c r="D3307" t="s">
        <v>2171</v>
      </c>
      <c r="E3307" s="218" t="s">
        <v>29141</v>
      </c>
    </row>
    <row r="3308" spans="1:5" ht="14.25">
      <c r="A3308" s="226">
        <v>4186</v>
      </c>
      <c r="B3308" t="s">
        <v>5150</v>
      </c>
      <c r="C3308" t="s">
        <v>2170</v>
      </c>
      <c r="D3308" t="s">
        <v>2171</v>
      </c>
      <c r="E3308" s="218" t="s">
        <v>29142</v>
      </c>
    </row>
    <row r="3309" spans="1:5" ht="14.25">
      <c r="A3309" s="226">
        <v>4188</v>
      </c>
      <c r="B3309" t="s">
        <v>5151</v>
      </c>
      <c r="C3309" t="s">
        <v>2170</v>
      </c>
      <c r="D3309" t="s">
        <v>2171</v>
      </c>
      <c r="E3309" s="218" t="s">
        <v>27583</v>
      </c>
    </row>
    <row r="3310" spans="1:5" ht="14.25">
      <c r="A3310" s="226">
        <v>4189</v>
      </c>
      <c r="B3310" t="s">
        <v>5152</v>
      </c>
      <c r="C3310" t="s">
        <v>2170</v>
      </c>
      <c r="D3310" t="s">
        <v>2171</v>
      </c>
      <c r="E3310" s="218" t="s">
        <v>27583</v>
      </c>
    </row>
    <row r="3311" spans="1:5" ht="14.25">
      <c r="A3311" s="226">
        <v>4197</v>
      </c>
      <c r="B3311" t="s">
        <v>5153</v>
      </c>
      <c r="C3311" t="s">
        <v>2170</v>
      </c>
      <c r="D3311" t="s">
        <v>2171</v>
      </c>
      <c r="E3311" s="218" t="s">
        <v>29143</v>
      </c>
    </row>
    <row r="3312" spans="1:5" ht="14.25">
      <c r="A3312" s="226">
        <v>4194</v>
      </c>
      <c r="B3312" t="s">
        <v>5154</v>
      </c>
      <c r="C3312" t="s">
        <v>2170</v>
      </c>
      <c r="D3312" t="s">
        <v>2171</v>
      </c>
      <c r="E3312" s="218" t="s">
        <v>27011</v>
      </c>
    </row>
    <row r="3313" spans="1:5" ht="14.25">
      <c r="A3313" s="226">
        <v>4193</v>
      </c>
      <c r="B3313" t="s">
        <v>5155</v>
      </c>
      <c r="C3313" t="s">
        <v>2170</v>
      </c>
      <c r="D3313" t="s">
        <v>2171</v>
      </c>
      <c r="E3313" s="218" t="s">
        <v>27011</v>
      </c>
    </row>
    <row r="3314" spans="1:5" ht="14.25">
      <c r="A3314" s="226">
        <v>4204</v>
      </c>
      <c r="B3314" t="s">
        <v>5156</v>
      </c>
      <c r="C3314" t="s">
        <v>2170</v>
      </c>
      <c r="D3314" t="s">
        <v>2171</v>
      </c>
      <c r="E3314" s="218" t="s">
        <v>27011</v>
      </c>
    </row>
    <row r="3315" spans="1:5" ht="14.25">
      <c r="A3315" s="226">
        <v>4187</v>
      </c>
      <c r="B3315" t="s">
        <v>5157</v>
      </c>
      <c r="C3315" t="s">
        <v>2170</v>
      </c>
      <c r="D3315" t="s">
        <v>2171</v>
      </c>
      <c r="E3315" s="218" t="s">
        <v>27951</v>
      </c>
    </row>
    <row r="3316" spans="1:5" ht="14.25">
      <c r="A3316" s="226">
        <v>4202</v>
      </c>
      <c r="B3316" t="s">
        <v>5158</v>
      </c>
      <c r="C3316" t="s">
        <v>2170</v>
      </c>
      <c r="D3316" t="s">
        <v>2171</v>
      </c>
      <c r="E3316" s="218" t="s">
        <v>29144</v>
      </c>
    </row>
    <row r="3317" spans="1:5" ht="14.25">
      <c r="A3317" s="226">
        <v>4203</v>
      </c>
      <c r="B3317" t="s">
        <v>5159</v>
      </c>
      <c r="C3317" t="s">
        <v>2170</v>
      </c>
      <c r="D3317" t="s">
        <v>2171</v>
      </c>
      <c r="E3317" s="218" t="s">
        <v>29145</v>
      </c>
    </row>
    <row r="3318" spans="1:5" ht="14.25">
      <c r="A3318" s="226">
        <v>40368</v>
      </c>
      <c r="B3318" t="s">
        <v>5160</v>
      </c>
      <c r="C3318" t="s">
        <v>2170</v>
      </c>
      <c r="D3318" t="s">
        <v>2171</v>
      </c>
      <c r="E3318" s="218" t="s">
        <v>29146</v>
      </c>
    </row>
    <row r="3319" spans="1:5" ht="14.25">
      <c r="A3319" s="226">
        <v>40365</v>
      </c>
      <c r="B3319" t="s">
        <v>5161</v>
      </c>
      <c r="C3319" t="s">
        <v>2170</v>
      </c>
      <c r="D3319" t="s">
        <v>2171</v>
      </c>
      <c r="E3319" s="218" t="s">
        <v>29147</v>
      </c>
    </row>
    <row r="3320" spans="1:5" ht="14.25">
      <c r="A3320" s="226">
        <v>40356</v>
      </c>
      <c r="B3320" t="s">
        <v>5162</v>
      </c>
      <c r="C3320" t="s">
        <v>2170</v>
      </c>
      <c r="D3320" t="s">
        <v>2171</v>
      </c>
      <c r="E3320" s="218" t="s">
        <v>29148</v>
      </c>
    </row>
    <row r="3321" spans="1:5" ht="14.25">
      <c r="A3321" s="226">
        <v>40362</v>
      </c>
      <c r="B3321" t="s">
        <v>5163</v>
      </c>
      <c r="C3321" t="s">
        <v>2170</v>
      </c>
      <c r="D3321" t="s">
        <v>2171</v>
      </c>
      <c r="E3321" s="218" t="s">
        <v>29149</v>
      </c>
    </row>
    <row r="3322" spans="1:5" ht="14.25">
      <c r="A3322" s="226">
        <v>40374</v>
      </c>
      <c r="B3322" t="s">
        <v>5164</v>
      </c>
      <c r="C3322" t="s">
        <v>2170</v>
      </c>
      <c r="D3322" t="s">
        <v>2171</v>
      </c>
      <c r="E3322" s="218" t="s">
        <v>29150</v>
      </c>
    </row>
    <row r="3323" spans="1:5" ht="14.25">
      <c r="A3323" s="226">
        <v>40371</v>
      </c>
      <c r="B3323" t="s">
        <v>5165</v>
      </c>
      <c r="C3323" t="s">
        <v>2170</v>
      </c>
      <c r="D3323" t="s">
        <v>2171</v>
      </c>
      <c r="E3323" s="218" t="s">
        <v>29151</v>
      </c>
    </row>
    <row r="3324" spans="1:5" ht="14.25">
      <c r="A3324" s="226">
        <v>40359</v>
      </c>
      <c r="B3324" t="s">
        <v>5166</v>
      </c>
      <c r="C3324" t="s">
        <v>2170</v>
      </c>
      <c r="D3324" t="s">
        <v>2171</v>
      </c>
      <c r="E3324" s="218" t="s">
        <v>27973</v>
      </c>
    </row>
    <row r="3325" spans="1:5" ht="14.25">
      <c r="A3325" s="226">
        <v>7595</v>
      </c>
      <c r="B3325" t="s">
        <v>18</v>
      </c>
      <c r="C3325" t="s">
        <v>2174</v>
      </c>
      <c r="D3325" t="s">
        <v>2171</v>
      </c>
      <c r="E3325" s="218" t="s">
        <v>28264</v>
      </c>
    </row>
    <row r="3326" spans="1:5" ht="14.25">
      <c r="A3326" s="226">
        <v>41094</v>
      </c>
      <c r="B3326" t="s">
        <v>5167</v>
      </c>
      <c r="C3326" t="s">
        <v>2342</v>
      </c>
      <c r="D3326" t="s">
        <v>2171</v>
      </c>
      <c r="E3326" s="218" t="s">
        <v>29152</v>
      </c>
    </row>
    <row r="3327" spans="1:5" ht="14.25">
      <c r="A3327" s="226">
        <v>39609</v>
      </c>
      <c r="B3327" t="s">
        <v>13025</v>
      </c>
      <c r="C3327" t="s">
        <v>2170</v>
      </c>
      <c r="D3327" t="s">
        <v>2173</v>
      </c>
      <c r="E3327" s="218" t="s">
        <v>29153</v>
      </c>
    </row>
    <row r="3328" spans="1:5" ht="14.25">
      <c r="A3328" s="226">
        <v>39610</v>
      </c>
      <c r="B3328" t="s">
        <v>13026</v>
      </c>
      <c r="C3328" t="s">
        <v>2170</v>
      </c>
      <c r="D3328" t="s">
        <v>2173</v>
      </c>
      <c r="E3328" s="218" t="s">
        <v>29154</v>
      </c>
    </row>
    <row r="3329" spans="1:5" ht="14.25">
      <c r="A3329" s="226">
        <v>39611</v>
      </c>
      <c r="B3329" t="s">
        <v>13027</v>
      </c>
      <c r="C3329" t="s">
        <v>2170</v>
      </c>
      <c r="D3329" t="s">
        <v>2173</v>
      </c>
      <c r="E3329" s="218" t="s">
        <v>29155</v>
      </c>
    </row>
    <row r="3330" spans="1:5" ht="14.25">
      <c r="A3330" s="226">
        <v>39612</v>
      </c>
      <c r="B3330" t="s">
        <v>13028</v>
      </c>
      <c r="C3330" t="s">
        <v>2170</v>
      </c>
      <c r="D3330" t="s">
        <v>2173</v>
      </c>
      <c r="E3330" s="218" t="s">
        <v>29156</v>
      </c>
    </row>
    <row r="3331" spans="1:5" ht="14.25">
      <c r="A3331" s="226">
        <v>39608</v>
      </c>
      <c r="B3331" t="s">
        <v>13029</v>
      </c>
      <c r="C3331" t="s">
        <v>2170</v>
      </c>
      <c r="D3331" t="s">
        <v>2173</v>
      </c>
      <c r="E3331" s="218" t="s">
        <v>29157</v>
      </c>
    </row>
    <row r="3332" spans="1:5" ht="14.25">
      <c r="A3332" s="226">
        <v>38175</v>
      </c>
      <c r="B3332" t="s">
        <v>25955</v>
      </c>
      <c r="C3332" t="s">
        <v>2170</v>
      </c>
      <c r="D3332" t="s">
        <v>2171</v>
      </c>
      <c r="E3332" s="218" t="s">
        <v>29158</v>
      </c>
    </row>
    <row r="3333" spans="1:5" ht="14.25">
      <c r="A3333" s="226">
        <v>38176</v>
      </c>
      <c r="B3333" t="s">
        <v>25956</v>
      </c>
      <c r="C3333" t="s">
        <v>2170</v>
      </c>
      <c r="D3333" t="s">
        <v>2171</v>
      </c>
      <c r="E3333" s="218" t="s">
        <v>29159</v>
      </c>
    </row>
    <row r="3334" spans="1:5" ht="14.25">
      <c r="A3334" s="226">
        <v>36152</v>
      </c>
      <c r="B3334" t="s">
        <v>5168</v>
      </c>
      <c r="C3334" t="s">
        <v>2170</v>
      </c>
      <c r="D3334" t="s">
        <v>2171</v>
      </c>
      <c r="E3334" s="218" t="s">
        <v>28500</v>
      </c>
    </row>
    <row r="3335" spans="1:5" ht="14.25">
      <c r="A3335" s="226">
        <v>11138</v>
      </c>
      <c r="B3335" t="s">
        <v>5169</v>
      </c>
      <c r="C3335" t="s">
        <v>2234</v>
      </c>
      <c r="D3335" t="s">
        <v>2171</v>
      </c>
      <c r="E3335" s="218" t="s">
        <v>27132</v>
      </c>
    </row>
    <row r="3336" spans="1:5" ht="14.25">
      <c r="A3336" s="226">
        <v>4221</v>
      </c>
      <c r="B3336" t="s">
        <v>5170</v>
      </c>
      <c r="C3336" t="s">
        <v>2234</v>
      </c>
      <c r="D3336" t="s">
        <v>2177</v>
      </c>
      <c r="E3336" s="218" t="s">
        <v>29160</v>
      </c>
    </row>
    <row r="3337" spans="1:5" ht="14.25">
      <c r="A3337" s="226">
        <v>4227</v>
      </c>
      <c r="B3337" t="s">
        <v>5171</v>
      </c>
      <c r="C3337" t="s">
        <v>2234</v>
      </c>
      <c r="D3337" t="s">
        <v>2177</v>
      </c>
      <c r="E3337" s="218" t="s">
        <v>29161</v>
      </c>
    </row>
    <row r="3338" spans="1:5" ht="14.25">
      <c r="A3338" s="226">
        <v>38170</v>
      </c>
      <c r="B3338" t="s">
        <v>25957</v>
      </c>
      <c r="C3338" t="s">
        <v>2170</v>
      </c>
      <c r="D3338" t="s">
        <v>2171</v>
      </c>
      <c r="E3338" s="218" t="s">
        <v>26456</v>
      </c>
    </row>
    <row r="3339" spans="1:5" ht="14.25">
      <c r="A3339" s="226">
        <v>4252</v>
      </c>
      <c r="B3339" t="s">
        <v>5172</v>
      </c>
      <c r="C3339" t="s">
        <v>2174</v>
      </c>
      <c r="D3339" t="s">
        <v>2171</v>
      </c>
      <c r="E3339" s="218" t="s">
        <v>29162</v>
      </c>
    </row>
    <row r="3340" spans="1:5" ht="14.25">
      <c r="A3340" s="226">
        <v>40980</v>
      </c>
      <c r="B3340" t="s">
        <v>5173</v>
      </c>
      <c r="C3340" t="s">
        <v>2342</v>
      </c>
      <c r="D3340" t="s">
        <v>2171</v>
      </c>
      <c r="E3340" s="218" t="s">
        <v>29163</v>
      </c>
    </row>
    <row r="3341" spans="1:5" ht="14.25">
      <c r="A3341" s="226">
        <v>4243</v>
      </c>
      <c r="B3341" t="s">
        <v>5174</v>
      </c>
      <c r="C3341" t="s">
        <v>2174</v>
      </c>
      <c r="D3341" t="s">
        <v>2171</v>
      </c>
      <c r="E3341" s="218" t="s">
        <v>28201</v>
      </c>
    </row>
    <row r="3342" spans="1:5" ht="14.25">
      <c r="A3342" s="226">
        <v>41031</v>
      </c>
      <c r="B3342" t="s">
        <v>5175</v>
      </c>
      <c r="C3342" t="s">
        <v>2342</v>
      </c>
      <c r="D3342" t="s">
        <v>2171</v>
      </c>
      <c r="E3342" s="218" t="s">
        <v>29164</v>
      </c>
    </row>
    <row r="3343" spans="1:5" ht="14.25">
      <c r="A3343" s="226">
        <v>37666</v>
      </c>
      <c r="B3343" t="s">
        <v>5176</v>
      </c>
      <c r="C3343" t="s">
        <v>2174</v>
      </c>
      <c r="D3343" t="s">
        <v>2171</v>
      </c>
      <c r="E3343" s="218" t="s">
        <v>27958</v>
      </c>
    </row>
    <row r="3344" spans="1:5" ht="14.25">
      <c r="A3344" s="226">
        <v>40986</v>
      </c>
      <c r="B3344" t="s">
        <v>5177</v>
      </c>
      <c r="C3344" t="s">
        <v>2342</v>
      </c>
      <c r="D3344" t="s">
        <v>2171</v>
      </c>
      <c r="E3344" s="218" t="s">
        <v>29165</v>
      </c>
    </row>
    <row r="3345" spans="1:5" ht="14.25">
      <c r="A3345" s="226">
        <v>4250</v>
      </c>
      <c r="B3345" t="s">
        <v>5178</v>
      </c>
      <c r="C3345" t="s">
        <v>2174</v>
      </c>
      <c r="D3345" t="s">
        <v>2171</v>
      </c>
      <c r="E3345" s="218" t="s">
        <v>29166</v>
      </c>
    </row>
    <row r="3346" spans="1:5" ht="14.25">
      <c r="A3346" s="226">
        <v>40978</v>
      </c>
      <c r="B3346" t="s">
        <v>5179</v>
      </c>
      <c r="C3346" t="s">
        <v>2342</v>
      </c>
      <c r="D3346" t="s">
        <v>2171</v>
      </c>
      <c r="E3346" s="218" t="s">
        <v>29167</v>
      </c>
    </row>
    <row r="3347" spans="1:5" ht="14.25">
      <c r="A3347" s="226">
        <v>25960</v>
      </c>
      <c r="B3347" t="s">
        <v>5180</v>
      </c>
      <c r="C3347" t="s">
        <v>2174</v>
      </c>
      <c r="D3347" t="s">
        <v>2171</v>
      </c>
      <c r="E3347" s="218" t="s">
        <v>27605</v>
      </c>
    </row>
    <row r="3348" spans="1:5" ht="14.25">
      <c r="A3348" s="226">
        <v>41043</v>
      </c>
      <c r="B3348" t="s">
        <v>5181</v>
      </c>
      <c r="C3348" t="s">
        <v>2342</v>
      </c>
      <c r="D3348" t="s">
        <v>2171</v>
      </c>
      <c r="E3348" s="218" t="s">
        <v>29168</v>
      </c>
    </row>
    <row r="3349" spans="1:5" ht="14.25">
      <c r="A3349" s="226">
        <v>4234</v>
      </c>
      <c r="B3349" t="s">
        <v>5182</v>
      </c>
      <c r="C3349" t="s">
        <v>2174</v>
      </c>
      <c r="D3349" t="s">
        <v>2177</v>
      </c>
      <c r="E3349" s="218" t="s">
        <v>29169</v>
      </c>
    </row>
    <row r="3350" spans="1:5" ht="14.25">
      <c r="A3350" s="226">
        <v>40987</v>
      </c>
      <c r="B3350" t="s">
        <v>5183</v>
      </c>
      <c r="C3350" t="s">
        <v>2342</v>
      </c>
      <c r="D3350" t="s">
        <v>2171</v>
      </c>
      <c r="E3350" s="218" t="s">
        <v>29170</v>
      </c>
    </row>
    <row r="3351" spans="1:5" ht="14.25">
      <c r="A3351" s="226">
        <v>4253</v>
      </c>
      <c r="B3351" t="s">
        <v>5184</v>
      </c>
      <c r="C3351" t="s">
        <v>2174</v>
      </c>
      <c r="D3351" t="s">
        <v>2171</v>
      </c>
      <c r="E3351" s="218" t="s">
        <v>29110</v>
      </c>
    </row>
    <row r="3352" spans="1:5" ht="14.25">
      <c r="A3352" s="226">
        <v>40981</v>
      </c>
      <c r="B3352" t="s">
        <v>5185</v>
      </c>
      <c r="C3352" t="s">
        <v>2342</v>
      </c>
      <c r="D3352" t="s">
        <v>2171</v>
      </c>
      <c r="E3352" s="218" t="s">
        <v>29111</v>
      </c>
    </row>
    <row r="3353" spans="1:5" ht="14.25">
      <c r="A3353" s="226">
        <v>4254</v>
      </c>
      <c r="B3353" t="s">
        <v>5186</v>
      </c>
      <c r="C3353" t="s">
        <v>2174</v>
      </c>
      <c r="D3353" t="s">
        <v>2171</v>
      </c>
      <c r="E3353" s="218" t="s">
        <v>27317</v>
      </c>
    </row>
    <row r="3354" spans="1:5" ht="14.25">
      <c r="A3354" s="226">
        <v>41036</v>
      </c>
      <c r="B3354" t="s">
        <v>5187</v>
      </c>
      <c r="C3354" t="s">
        <v>2342</v>
      </c>
      <c r="D3354" t="s">
        <v>2171</v>
      </c>
      <c r="E3354" s="218" t="s">
        <v>29171</v>
      </c>
    </row>
    <row r="3355" spans="1:5" ht="14.25">
      <c r="A3355" s="226">
        <v>4251</v>
      </c>
      <c r="B3355" t="s">
        <v>5188</v>
      </c>
      <c r="C3355" t="s">
        <v>2174</v>
      </c>
      <c r="D3355" t="s">
        <v>2171</v>
      </c>
      <c r="E3355" s="218" t="s">
        <v>29172</v>
      </c>
    </row>
    <row r="3356" spans="1:5" ht="14.25">
      <c r="A3356" s="226">
        <v>40979</v>
      </c>
      <c r="B3356" t="s">
        <v>5189</v>
      </c>
      <c r="C3356" t="s">
        <v>2342</v>
      </c>
      <c r="D3356" t="s">
        <v>2171</v>
      </c>
      <c r="E3356" s="218" t="s">
        <v>29173</v>
      </c>
    </row>
    <row r="3357" spans="1:5" ht="14.25">
      <c r="A3357" s="226">
        <v>4230</v>
      </c>
      <c r="B3357" t="s">
        <v>5190</v>
      </c>
      <c r="C3357" t="s">
        <v>2174</v>
      </c>
      <c r="D3357" t="s">
        <v>2171</v>
      </c>
      <c r="E3357" s="218" t="s">
        <v>29174</v>
      </c>
    </row>
    <row r="3358" spans="1:5" ht="14.25">
      <c r="A3358" s="226">
        <v>40998</v>
      </c>
      <c r="B3358" t="s">
        <v>5191</v>
      </c>
      <c r="C3358" t="s">
        <v>2342</v>
      </c>
      <c r="D3358" t="s">
        <v>2171</v>
      </c>
      <c r="E3358" s="218" t="s">
        <v>29175</v>
      </c>
    </row>
    <row r="3359" spans="1:5" ht="14.25">
      <c r="A3359" s="226">
        <v>4257</v>
      </c>
      <c r="B3359" t="s">
        <v>5192</v>
      </c>
      <c r="C3359" t="s">
        <v>2174</v>
      </c>
      <c r="D3359" t="s">
        <v>2171</v>
      </c>
      <c r="E3359" s="218" t="s">
        <v>29176</v>
      </c>
    </row>
    <row r="3360" spans="1:5" ht="14.25">
      <c r="A3360" s="226">
        <v>40982</v>
      </c>
      <c r="B3360" t="s">
        <v>5193</v>
      </c>
      <c r="C3360" t="s">
        <v>2342</v>
      </c>
      <c r="D3360" t="s">
        <v>2171</v>
      </c>
      <c r="E3360" s="218" t="s">
        <v>29177</v>
      </c>
    </row>
    <row r="3361" spans="1:5" ht="14.25">
      <c r="A3361" s="226">
        <v>4240</v>
      </c>
      <c r="B3361" t="s">
        <v>5194</v>
      </c>
      <c r="C3361" t="s">
        <v>2174</v>
      </c>
      <c r="D3361" t="s">
        <v>2171</v>
      </c>
      <c r="E3361" s="218" t="s">
        <v>29178</v>
      </c>
    </row>
    <row r="3362" spans="1:5" ht="14.25">
      <c r="A3362" s="226">
        <v>41026</v>
      </c>
      <c r="B3362" t="s">
        <v>5195</v>
      </c>
      <c r="C3362" t="s">
        <v>2342</v>
      </c>
      <c r="D3362" t="s">
        <v>2171</v>
      </c>
      <c r="E3362" s="218" t="s">
        <v>29179</v>
      </c>
    </row>
    <row r="3363" spans="1:5" ht="14.25">
      <c r="A3363" s="226">
        <v>4239</v>
      </c>
      <c r="B3363" t="s">
        <v>5196</v>
      </c>
      <c r="C3363" t="s">
        <v>2174</v>
      </c>
      <c r="D3363" t="s">
        <v>2171</v>
      </c>
      <c r="E3363" s="218" t="s">
        <v>27552</v>
      </c>
    </row>
    <row r="3364" spans="1:5" ht="14.25">
      <c r="A3364" s="226">
        <v>41024</v>
      </c>
      <c r="B3364" t="s">
        <v>5197</v>
      </c>
      <c r="C3364" t="s">
        <v>2342</v>
      </c>
      <c r="D3364" t="s">
        <v>2171</v>
      </c>
      <c r="E3364" s="218" t="s">
        <v>29180</v>
      </c>
    </row>
    <row r="3365" spans="1:5" ht="14.25">
      <c r="A3365" s="226">
        <v>4248</v>
      </c>
      <c r="B3365" t="s">
        <v>5198</v>
      </c>
      <c r="C3365" t="s">
        <v>2174</v>
      </c>
      <c r="D3365" t="s">
        <v>2171</v>
      </c>
      <c r="E3365" s="218" t="s">
        <v>29172</v>
      </c>
    </row>
    <row r="3366" spans="1:5" ht="14.25">
      <c r="A3366" s="226">
        <v>41033</v>
      </c>
      <c r="B3366" t="s">
        <v>5199</v>
      </c>
      <c r="C3366" t="s">
        <v>2342</v>
      </c>
      <c r="D3366" t="s">
        <v>2171</v>
      </c>
      <c r="E3366" s="218" t="s">
        <v>29181</v>
      </c>
    </row>
    <row r="3367" spans="1:5" ht="14.25">
      <c r="A3367" s="226">
        <v>25959</v>
      </c>
      <c r="B3367" t="s">
        <v>5200</v>
      </c>
      <c r="C3367" t="s">
        <v>2174</v>
      </c>
      <c r="D3367" t="s">
        <v>2171</v>
      </c>
      <c r="E3367" s="218" t="s">
        <v>29182</v>
      </c>
    </row>
    <row r="3368" spans="1:5" ht="14.25">
      <c r="A3368" s="226">
        <v>41040</v>
      </c>
      <c r="B3368" t="s">
        <v>5201</v>
      </c>
      <c r="C3368" t="s">
        <v>2342</v>
      </c>
      <c r="D3368" t="s">
        <v>2171</v>
      </c>
      <c r="E3368" s="218" t="s">
        <v>29183</v>
      </c>
    </row>
    <row r="3369" spans="1:5" ht="14.25">
      <c r="A3369" s="226">
        <v>4238</v>
      </c>
      <c r="B3369" t="s">
        <v>5202</v>
      </c>
      <c r="C3369" t="s">
        <v>2174</v>
      </c>
      <c r="D3369" t="s">
        <v>2171</v>
      </c>
      <c r="E3369" s="218" t="s">
        <v>28900</v>
      </c>
    </row>
    <row r="3370" spans="1:5" ht="14.25">
      <c r="A3370" s="226">
        <v>41012</v>
      </c>
      <c r="B3370" t="s">
        <v>5203</v>
      </c>
      <c r="C3370" t="s">
        <v>2342</v>
      </c>
      <c r="D3370" t="s">
        <v>2171</v>
      </c>
      <c r="E3370" s="218" t="s">
        <v>29184</v>
      </c>
    </row>
    <row r="3371" spans="1:5" ht="14.25">
      <c r="A3371" s="226">
        <v>4237</v>
      </c>
      <c r="B3371" t="s">
        <v>5204</v>
      </c>
      <c r="C3371" t="s">
        <v>2174</v>
      </c>
      <c r="D3371" t="s">
        <v>2171</v>
      </c>
      <c r="E3371" s="218" t="s">
        <v>28065</v>
      </c>
    </row>
    <row r="3372" spans="1:5" ht="14.25">
      <c r="A3372" s="226">
        <v>41002</v>
      </c>
      <c r="B3372" t="s">
        <v>5205</v>
      </c>
      <c r="C3372" t="s">
        <v>2342</v>
      </c>
      <c r="D3372" t="s">
        <v>2171</v>
      </c>
      <c r="E3372" s="218" t="s">
        <v>29185</v>
      </c>
    </row>
    <row r="3373" spans="1:5" ht="14.25">
      <c r="A3373" s="226">
        <v>4233</v>
      </c>
      <c r="B3373" t="s">
        <v>5206</v>
      </c>
      <c r="C3373" t="s">
        <v>2174</v>
      </c>
      <c r="D3373" t="s">
        <v>2171</v>
      </c>
      <c r="E3373" s="218" t="s">
        <v>29186</v>
      </c>
    </row>
    <row r="3374" spans="1:5" ht="14.25">
      <c r="A3374" s="226">
        <v>41001</v>
      </c>
      <c r="B3374" t="s">
        <v>5207</v>
      </c>
      <c r="C3374" t="s">
        <v>2342</v>
      </c>
      <c r="D3374" t="s">
        <v>2171</v>
      </c>
      <c r="E3374" s="218" t="s">
        <v>29187</v>
      </c>
    </row>
    <row r="3375" spans="1:5" ht="14.25">
      <c r="A3375" s="226">
        <v>2</v>
      </c>
      <c r="B3375" t="s">
        <v>5208</v>
      </c>
      <c r="C3375" t="s">
        <v>2339</v>
      </c>
      <c r="D3375" t="s">
        <v>2171</v>
      </c>
      <c r="E3375" s="218" t="s">
        <v>29188</v>
      </c>
    </row>
    <row r="3376" spans="1:5" ht="14.25">
      <c r="A3376" s="226">
        <v>36517</v>
      </c>
      <c r="B3376" t="s">
        <v>5209</v>
      </c>
      <c r="C3376" t="s">
        <v>2170</v>
      </c>
      <c r="D3376" t="s">
        <v>2171</v>
      </c>
      <c r="E3376" s="218" t="s">
        <v>29189</v>
      </c>
    </row>
    <row r="3377" spans="1:5" ht="14.25">
      <c r="A3377" s="226">
        <v>4262</v>
      </c>
      <c r="B3377" t="s">
        <v>5210</v>
      </c>
      <c r="C3377" t="s">
        <v>2170</v>
      </c>
      <c r="D3377" t="s">
        <v>2177</v>
      </c>
      <c r="E3377" s="218" t="s">
        <v>29190</v>
      </c>
    </row>
    <row r="3378" spans="1:5" ht="14.25">
      <c r="A3378" s="226">
        <v>4263</v>
      </c>
      <c r="B3378" t="s">
        <v>5211</v>
      </c>
      <c r="C3378" t="s">
        <v>2170</v>
      </c>
      <c r="D3378" t="s">
        <v>2171</v>
      </c>
      <c r="E3378" s="218" t="s">
        <v>29191</v>
      </c>
    </row>
    <row r="3379" spans="1:5" ht="14.25">
      <c r="A3379" s="226">
        <v>36518</v>
      </c>
      <c r="B3379" t="s">
        <v>5212</v>
      </c>
      <c r="C3379" t="s">
        <v>2170</v>
      </c>
      <c r="D3379" t="s">
        <v>2171</v>
      </c>
      <c r="E3379" s="218" t="s">
        <v>29192</v>
      </c>
    </row>
    <row r="3380" spans="1:5" ht="14.25">
      <c r="A3380" s="226">
        <v>14221</v>
      </c>
      <c r="B3380" t="s">
        <v>5213</v>
      </c>
      <c r="C3380" t="s">
        <v>2170</v>
      </c>
      <c r="D3380" t="s">
        <v>2171</v>
      </c>
      <c r="E3380" s="218" t="s">
        <v>29193</v>
      </c>
    </row>
    <row r="3381" spans="1:5" ht="14.25">
      <c r="A3381" s="226">
        <v>38402</v>
      </c>
      <c r="B3381" t="s">
        <v>5214</v>
      </c>
      <c r="C3381" t="s">
        <v>2170</v>
      </c>
      <c r="D3381" t="s">
        <v>2171</v>
      </c>
      <c r="E3381" s="218" t="s">
        <v>29194</v>
      </c>
    </row>
    <row r="3382" spans="1:5" ht="14.25">
      <c r="A3382" s="226">
        <v>3412</v>
      </c>
      <c r="B3382" t="s">
        <v>5215</v>
      </c>
      <c r="C3382" t="s">
        <v>2172</v>
      </c>
      <c r="D3382" t="s">
        <v>2171</v>
      </c>
      <c r="E3382" s="218" t="s">
        <v>29195</v>
      </c>
    </row>
    <row r="3383" spans="1:5" ht="14.25">
      <c r="A3383" s="226">
        <v>3413</v>
      </c>
      <c r="B3383" t="s">
        <v>5216</v>
      </c>
      <c r="C3383" t="s">
        <v>2172</v>
      </c>
      <c r="D3383" t="s">
        <v>2171</v>
      </c>
      <c r="E3383" s="218" t="s">
        <v>29196</v>
      </c>
    </row>
    <row r="3384" spans="1:5" ht="14.25">
      <c r="A3384" s="226">
        <v>39744</v>
      </c>
      <c r="B3384" t="s">
        <v>5217</v>
      </c>
      <c r="C3384" t="s">
        <v>2172</v>
      </c>
      <c r="D3384" t="s">
        <v>2171</v>
      </c>
      <c r="E3384" s="218" t="s">
        <v>29197</v>
      </c>
    </row>
    <row r="3385" spans="1:5" ht="14.25">
      <c r="A3385" s="226">
        <v>39745</v>
      </c>
      <c r="B3385" t="s">
        <v>5218</v>
      </c>
      <c r="C3385" t="s">
        <v>2172</v>
      </c>
      <c r="D3385" t="s">
        <v>2171</v>
      </c>
      <c r="E3385" s="218" t="s">
        <v>27865</v>
      </c>
    </row>
    <row r="3386" spans="1:5" ht="14.25">
      <c r="A3386" s="226">
        <v>39637</v>
      </c>
      <c r="B3386" t="s">
        <v>5219</v>
      </c>
      <c r="C3386" t="s">
        <v>2172</v>
      </c>
      <c r="D3386" t="s">
        <v>2171</v>
      </c>
      <c r="E3386" s="218" t="s">
        <v>29198</v>
      </c>
    </row>
    <row r="3387" spans="1:5" ht="14.25">
      <c r="A3387" s="226">
        <v>39638</v>
      </c>
      <c r="B3387" t="s">
        <v>5220</v>
      </c>
      <c r="C3387" t="s">
        <v>2172</v>
      </c>
      <c r="D3387" t="s">
        <v>2171</v>
      </c>
      <c r="E3387" s="218" t="s">
        <v>29199</v>
      </c>
    </row>
    <row r="3388" spans="1:5" ht="14.25">
      <c r="A3388" s="226">
        <v>39639</v>
      </c>
      <c r="B3388" t="s">
        <v>5221</v>
      </c>
      <c r="C3388" t="s">
        <v>2172</v>
      </c>
      <c r="D3388" t="s">
        <v>2171</v>
      </c>
      <c r="E3388" s="218" t="s">
        <v>29200</v>
      </c>
    </row>
    <row r="3389" spans="1:5" ht="14.25">
      <c r="A3389" s="226">
        <v>39517</v>
      </c>
      <c r="B3389" t="s">
        <v>5222</v>
      </c>
      <c r="C3389" t="s">
        <v>2172</v>
      </c>
      <c r="D3389" t="s">
        <v>2173</v>
      </c>
      <c r="E3389" s="218" t="s">
        <v>29201</v>
      </c>
    </row>
    <row r="3390" spans="1:5" ht="14.25">
      <c r="A3390" s="226">
        <v>39518</v>
      </c>
      <c r="B3390" t="s">
        <v>5223</v>
      </c>
      <c r="C3390" t="s">
        <v>2172</v>
      </c>
      <c r="D3390" t="s">
        <v>2173</v>
      </c>
      <c r="E3390" s="218" t="s">
        <v>29202</v>
      </c>
    </row>
    <row r="3391" spans="1:5" ht="14.25">
      <c r="A3391" s="226">
        <v>38366</v>
      </c>
      <c r="B3391" t="s">
        <v>5224</v>
      </c>
      <c r="C3391" t="s">
        <v>2172</v>
      </c>
      <c r="D3391" t="s">
        <v>2171</v>
      </c>
      <c r="E3391" s="218" t="s">
        <v>26406</v>
      </c>
    </row>
    <row r="3392" spans="1:5" ht="14.25">
      <c r="A3392" s="226">
        <v>11703</v>
      </c>
      <c r="B3392" t="s">
        <v>5225</v>
      </c>
      <c r="C3392" t="s">
        <v>2170</v>
      </c>
      <c r="D3392" t="s">
        <v>2171</v>
      </c>
      <c r="E3392" s="218" t="s">
        <v>29203</v>
      </c>
    </row>
    <row r="3393" spans="1:5" ht="14.25">
      <c r="A3393" s="226">
        <v>37400</v>
      </c>
      <c r="B3393" t="s">
        <v>5226</v>
      </c>
      <c r="C3393" t="s">
        <v>2170</v>
      </c>
      <c r="D3393" t="s">
        <v>2171</v>
      </c>
      <c r="E3393" s="218" t="s">
        <v>29204</v>
      </c>
    </row>
    <row r="3394" spans="1:5" ht="14.25">
      <c r="A3394" s="226">
        <v>25400</v>
      </c>
      <c r="B3394" t="s">
        <v>5227</v>
      </c>
      <c r="C3394" t="s">
        <v>2170</v>
      </c>
      <c r="D3394" t="s">
        <v>2171</v>
      </c>
      <c r="E3394" s="218" t="s">
        <v>29205</v>
      </c>
    </row>
    <row r="3395" spans="1:5" ht="14.25">
      <c r="A3395" s="226">
        <v>4276</v>
      </c>
      <c r="B3395" t="s">
        <v>5228</v>
      </c>
      <c r="C3395" t="s">
        <v>2170</v>
      </c>
      <c r="D3395" t="s">
        <v>2171</v>
      </c>
      <c r="E3395" s="218" t="s">
        <v>29206</v>
      </c>
    </row>
    <row r="3396" spans="1:5" ht="14.25">
      <c r="A3396" s="226">
        <v>4273</v>
      </c>
      <c r="B3396" t="s">
        <v>5229</v>
      </c>
      <c r="C3396" t="s">
        <v>2170</v>
      </c>
      <c r="D3396" t="s">
        <v>2171</v>
      </c>
      <c r="E3396" s="218" t="s">
        <v>29207</v>
      </c>
    </row>
    <row r="3397" spans="1:5" ht="14.25">
      <c r="A3397" s="226">
        <v>4274</v>
      </c>
      <c r="B3397" t="s">
        <v>5230</v>
      </c>
      <c r="C3397" t="s">
        <v>2170</v>
      </c>
      <c r="D3397" t="s">
        <v>2177</v>
      </c>
      <c r="E3397" s="218" t="s">
        <v>29208</v>
      </c>
    </row>
    <row r="3398" spans="1:5" ht="14.25">
      <c r="A3398" s="226">
        <v>39438</v>
      </c>
      <c r="B3398" t="s">
        <v>5231</v>
      </c>
      <c r="C3398" t="s">
        <v>2170</v>
      </c>
      <c r="D3398" t="s">
        <v>2173</v>
      </c>
      <c r="E3398" s="218" t="s">
        <v>26369</v>
      </c>
    </row>
    <row r="3399" spans="1:5" ht="14.25">
      <c r="A3399" s="226">
        <v>11963</v>
      </c>
      <c r="B3399" t="s">
        <v>5232</v>
      </c>
      <c r="C3399" t="s">
        <v>2170</v>
      </c>
      <c r="D3399" t="s">
        <v>2173</v>
      </c>
      <c r="E3399" s="218" t="s">
        <v>28110</v>
      </c>
    </row>
    <row r="3400" spans="1:5" ht="14.25">
      <c r="A3400" s="226">
        <v>11964</v>
      </c>
      <c r="B3400" t="s">
        <v>5233</v>
      </c>
      <c r="C3400" t="s">
        <v>2170</v>
      </c>
      <c r="D3400" t="s">
        <v>2173</v>
      </c>
      <c r="E3400" s="218" t="s">
        <v>26575</v>
      </c>
    </row>
    <row r="3401" spans="1:5" ht="14.25">
      <c r="A3401" s="226">
        <v>4379</v>
      </c>
      <c r="B3401" t="s">
        <v>5234</v>
      </c>
      <c r="C3401" t="s">
        <v>2170</v>
      </c>
      <c r="D3401" t="s">
        <v>2173</v>
      </c>
      <c r="E3401" s="218" t="s">
        <v>29209</v>
      </c>
    </row>
    <row r="3402" spans="1:5" ht="14.25">
      <c r="A3402" s="226">
        <v>4377</v>
      </c>
      <c r="B3402" t="s">
        <v>5235</v>
      </c>
      <c r="C3402" t="s">
        <v>2170</v>
      </c>
      <c r="D3402" t="s">
        <v>2173</v>
      </c>
      <c r="E3402" s="218" t="s">
        <v>29210</v>
      </c>
    </row>
    <row r="3403" spans="1:5" ht="14.25">
      <c r="A3403" s="226">
        <v>4356</v>
      </c>
      <c r="B3403" t="s">
        <v>5236</v>
      </c>
      <c r="C3403" t="s">
        <v>2170</v>
      </c>
      <c r="D3403" t="s">
        <v>2173</v>
      </c>
      <c r="E3403" s="218" t="s">
        <v>26369</v>
      </c>
    </row>
    <row r="3404" spans="1:5" ht="14.25">
      <c r="A3404" s="226">
        <v>13246</v>
      </c>
      <c r="B3404" t="s">
        <v>5237</v>
      </c>
      <c r="C3404" t="s">
        <v>2170</v>
      </c>
      <c r="D3404" t="s">
        <v>2173</v>
      </c>
      <c r="E3404" s="218" t="s">
        <v>29211</v>
      </c>
    </row>
    <row r="3405" spans="1:5" ht="14.25">
      <c r="A3405" s="226">
        <v>4346</v>
      </c>
      <c r="B3405" t="s">
        <v>5238</v>
      </c>
      <c r="C3405" t="s">
        <v>2170</v>
      </c>
      <c r="D3405" t="s">
        <v>2173</v>
      </c>
      <c r="E3405" s="218" t="s">
        <v>29212</v>
      </c>
    </row>
    <row r="3406" spans="1:5" ht="14.25">
      <c r="A3406" s="226">
        <v>11955</v>
      </c>
      <c r="B3406" t="s">
        <v>5239</v>
      </c>
      <c r="C3406" t="s">
        <v>2170</v>
      </c>
      <c r="D3406" t="s">
        <v>2173</v>
      </c>
      <c r="E3406" s="218" t="s">
        <v>29213</v>
      </c>
    </row>
    <row r="3407" spans="1:5" ht="14.25">
      <c r="A3407" s="226">
        <v>11960</v>
      </c>
      <c r="B3407" t="s">
        <v>5240</v>
      </c>
      <c r="C3407" t="s">
        <v>2170</v>
      </c>
      <c r="D3407" t="s">
        <v>2173</v>
      </c>
      <c r="E3407" s="218" t="s">
        <v>26934</v>
      </c>
    </row>
    <row r="3408" spans="1:5" ht="14.25">
      <c r="A3408" s="226">
        <v>4333</v>
      </c>
      <c r="B3408" t="s">
        <v>5241</v>
      </c>
      <c r="C3408" t="s">
        <v>2170</v>
      </c>
      <c r="D3408" t="s">
        <v>2173</v>
      </c>
      <c r="E3408" s="218" t="s">
        <v>26369</v>
      </c>
    </row>
    <row r="3409" spans="1:5" ht="14.25">
      <c r="A3409" s="226">
        <v>4358</v>
      </c>
      <c r="B3409" t="s">
        <v>5242</v>
      </c>
      <c r="C3409" t="s">
        <v>2170</v>
      </c>
      <c r="D3409" t="s">
        <v>2173</v>
      </c>
      <c r="E3409" s="218" t="s">
        <v>27310</v>
      </c>
    </row>
    <row r="3410" spans="1:5" ht="14.25">
      <c r="A3410" s="226">
        <v>39435</v>
      </c>
      <c r="B3410" t="s">
        <v>5243</v>
      </c>
      <c r="C3410" t="s">
        <v>2170</v>
      </c>
      <c r="D3410" t="s">
        <v>2173</v>
      </c>
      <c r="E3410" s="218" t="s">
        <v>26368</v>
      </c>
    </row>
    <row r="3411" spans="1:5" ht="14.25">
      <c r="A3411" s="226">
        <v>39436</v>
      </c>
      <c r="B3411" t="s">
        <v>5244</v>
      </c>
      <c r="C3411" t="s">
        <v>2170</v>
      </c>
      <c r="D3411" t="s">
        <v>2173</v>
      </c>
      <c r="E3411" s="218" t="s">
        <v>29214</v>
      </c>
    </row>
    <row r="3412" spans="1:5" ht="14.25">
      <c r="A3412" s="226">
        <v>39437</v>
      </c>
      <c r="B3412" t="s">
        <v>5245</v>
      </c>
      <c r="C3412" t="s">
        <v>2170</v>
      </c>
      <c r="D3412" t="s">
        <v>2173</v>
      </c>
      <c r="E3412" s="218" t="s">
        <v>29215</v>
      </c>
    </row>
    <row r="3413" spans="1:5" ht="14.25">
      <c r="A3413" s="226">
        <v>39439</v>
      </c>
      <c r="B3413" t="s">
        <v>5246</v>
      </c>
      <c r="C3413" t="s">
        <v>2170</v>
      </c>
      <c r="D3413" t="s">
        <v>2173</v>
      </c>
      <c r="E3413" s="218" t="s">
        <v>26934</v>
      </c>
    </row>
    <row r="3414" spans="1:5" ht="14.25">
      <c r="A3414" s="226">
        <v>39440</v>
      </c>
      <c r="B3414" t="s">
        <v>5247</v>
      </c>
      <c r="C3414" t="s">
        <v>2170</v>
      </c>
      <c r="D3414" t="s">
        <v>2173</v>
      </c>
      <c r="E3414" s="218" t="s">
        <v>27264</v>
      </c>
    </row>
    <row r="3415" spans="1:5" ht="14.25">
      <c r="A3415" s="226">
        <v>39441</v>
      </c>
      <c r="B3415" t="s">
        <v>5248</v>
      </c>
      <c r="C3415" t="s">
        <v>2170</v>
      </c>
      <c r="D3415" t="s">
        <v>2173</v>
      </c>
      <c r="E3415" s="218" t="s">
        <v>26369</v>
      </c>
    </row>
    <row r="3416" spans="1:5" ht="14.25">
      <c r="A3416" s="226">
        <v>39442</v>
      </c>
      <c r="B3416" t="s">
        <v>5249</v>
      </c>
      <c r="C3416" t="s">
        <v>2170</v>
      </c>
      <c r="D3416" t="s">
        <v>2173</v>
      </c>
      <c r="E3416" s="218" t="s">
        <v>29210</v>
      </c>
    </row>
    <row r="3417" spans="1:5" ht="14.25">
      <c r="A3417" s="226">
        <v>39443</v>
      </c>
      <c r="B3417" t="s">
        <v>5250</v>
      </c>
      <c r="C3417" t="s">
        <v>2170</v>
      </c>
      <c r="D3417" t="s">
        <v>2173</v>
      </c>
      <c r="E3417" s="218" t="s">
        <v>29216</v>
      </c>
    </row>
    <row r="3418" spans="1:5" ht="14.25">
      <c r="A3418" s="226">
        <v>4329</v>
      </c>
      <c r="B3418" t="s">
        <v>5251</v>
      </c>
      <c r="C3418" t="s">
        <v>2170</v>
      </c>
      <c r="D3418" t="s">
        <v>2173</v>
      </c>
      <c r="E3418" s="218" t="s">
        <v>28161</v>
      </c>
    </row>
    <row r="3419" spans="1:5" ht="14.25">
      <c r="A3419" s="226">
        <v>4383</v>
      </c>
      <c r="B3419" t="s">
        <v>5252</v>
      </c>
      <c r="C3419" t="s">
        <v>2170</v>
      </c>
      <c r="D3419" t="s">
        <v>2173</v>
      </c>
      <c r="E3419" s="218" t="s">
        <v>29188</v>
      </c>
    </row>
    <row r="3420" spans="1:5" ht="14.25">
      <c r="A3420" s="226">
        <v>4344</v>
      </c>
      <c r="B3420" t="s">
        <v>5253</v>
      </c>
      <c r="C3420" t="s">
        <v>2170</v>
      </c>
      <c r="D3420" t="s">
        <v>2173</v>
      </c>
      <c r="E3420" s="218" t="s">
        <v>26520</v>
      </c>
    </row>
    <row r="3421" spans="1:5" ht="14.25">
      <c r="A3421" s="226">
        <v>436</v>
      </c>
      <c r="B3421" t="s">
        <v>5254</v>
      </c>
      <c r="C3421" t="s">
        <v>2170</v>
      </c>
      <c r="D3421" t="s">
        <v>2173</v>
      </c>
      <c r="E3421" s="218" t="s">
        <v>27491</v>
      </c>
    </row>
    <row r="3422" spans="1:5" ht="14.25">
      <c r="A3422" s="226">
        <v>442</v>
      </c>
      <c r="B3422" t="s">
        <v>5255</v>
      </c>
      <c r="C3422" t="s">
        <v>2170</v>
      </c>
      <c r="D3422" t="s">
        <v>2173</v>
      </c>
      <c r="E3422" s="218" t="s">
        <v>27083</v>
      </c>
    </row>
    <row r="3423" spans="1:5" ht="14.25">
      <c r="A3423" s="226">
        <v>11953</v>
      </c>
      <c r="B3423" t="s">
        <v>5256</v>
      </c>
      <c r="C3423" t="s">
        <v>2170</v>
      </c>
      <c r="D3423" t="s">
        <v>2173</v>
      </c>
      <c r="E3423" s="218" t="s">
        <v>28888</v>
      </c>
    </row>
    <row r="3424" spans="1:5" ht="14.25">
      <c r="A3424" s="226">
        <v>4335</v>
      </c>
      <c r="B3424" t="s">
        <v>5257</v>
      </c>
      <c r="C3424" t="s">
        <v>2170</v>
      </c>
      <c r="D3424" t="s">
        <v>2173</v>
      </c>
      <c r="E3424" s="218" t="s">
        <v>29217</v>
      </c>
    </row>
    <row r="3425" spans="1:5" ht="14.25">
      <c r="A3425" s="226">
        <v>4334</v>
      </c>
      <c r="B3425" t="s">
        <v>5258</v>
      </c>
      <c r="C3425" t="s">
        <v>2170</v>
      </c>
      <c r="D3425" t="s">
        <v>2173</v>
      </c>
      <c r="E3425" s="218" t="s">
        <v>29218</v>
      </c>
    </row>
    <row r="3426" spans="1:5" ht="14.25">
      <c r="A3426" s="226">
        <v>4343</v>
      </c>
      <c r="B3426" t="s">
        <v>5259</v>
      </c>
      <c r="C3426" t="s">
        <v>2170</v>
      </c>
      <c r="D3426" t="s">
        <v>2173</v>
      </c>
      <c r="E3426" s="218" t="s">
        <v>27132</v>
      </c>
    </row>
    <row r="3427" spans="1:5" ht="14.25">
      <c r="A3427" s="226">
        <v>430</v>
      </c>
      <c r="B3427" t="s">
        <v>5260</v>
      </c>
      <c r="C3427" t="s">
        <v>2170</v>
      </c>
      <c r="D3427" t="s">
        <v>2173</v>
      </c>
      <c r="E3427" s="218" t="s">
        <v>28396</v>
      </c>
    </row>
    <row r="3428" spans="1:5" ht="14.25">
      <c r="A3428" s="226">
        <v>441</v>
      </c>
      <c r="B3428" t="s">
        <v>5261</v>
      </c>
      <c r="C3428" t="s">
        <v>2170</v>
      </c>
      <c r="D3428" t="s">
        <v>2173</v>
      </c>
      <c r="E3428" s="218" t="s">
        <v>26730</v>
      </c>
    </row>
    <row r="3429" spans="1:5" ht="14.25">
      <c r="A3429" s="226">
        <v>431</v>
      </c>
      <c r="B3429" t="s">
        <v>5262</v>
      </c>
      <c r="C3429" t="s">
        <v>2170</v>
      </c>
      <c r="D3429" t="s">
        <v>2173</v>
      </c>
      <c r="E3429" s="218" t="s">
        <v>27559</v>
      </c>
    </row>
    <row r="3430" spans="1:5" ht="14.25">
      <c r="A3430" s="226">
        <v>432</v>
      </c>
      <c r="B3430" t="s">
        <v>5263</v>
      </c>
      <c r="C3430" t="s">
        <v>2170</v>
      </c>
      <c r="D3430" t="s">
        <v>2173</v>
      </c>
      <c r="E3430" s="218" t="s">
        <v>29219</v>
      </c>
    </row>
    <row r="3431" spans="1:5" ht="14.25">
      <c r="A3431" s="226">
        <v>429</v>
      </c>
      <c r="B3431" t="s">
        <v>5264</v>
      </c>
      <c r="C3431" t="s">
        <v>2170</v>
      </c>
      <c r="D3431" t="s">
        <v>2173</v>
      </c>
      <c r="E3431" s="218" t="s">
        <v>29220</v>
      </c>
    </row>
    <row r="3432" spans="1:5" ht="14.25">
      <c r="A3432" s="226">
        <v>439</v>
      </c>
      <c r="B3432" t="s">
        <v>5265</v>
      </c>
      <c r="C3432" t="s">
        <v>2170</v>
      </c>
      <c r="D3432" t="s">
        <v>2173</v>
      </c>
      <c r="E3432" s="218" t="s">
        <v>29221</v>
      </c>
    </row>
    <row r="3433" spans="1:5" ht="14.25">
      <c r="A3433" s="226">
        <v>433</v>
      </c>
      <c r="B3433" t="s">
        <v>5266</v>
      </c>
      <c r="C3433" t="s">
        <v>2170</v>
      </c>
      <c r="D3433" t="s">
        <v>2173</v>
      </c>
      <c r="E3433" s="218" t="s">
        <v>29222</v>
      </c>
    </row>
    <row r="3434" spans="1:5" ht="14.25">
      <c r="A3434" s="226">
        <v>437</v>
      </c>
      <c r="B3434" t="s">
        <v>5267</v>
      </c>
      <c r="C3434" t="s">
        <v>2170</v>
      </c>
      <c r="D3434" t="s">
        <v>2173</v>
      </c>
      <c r="E3434" s="218" t="s">
        <v>29110</v>
      </c>
    </row>
    <row r="3435" spans="1:5" ht="14.25">
      <c r="A3435" s="226">
        <v>11790</v>
      </c>
      <c r="B3435" t="s">
        <v>5268</v>
      </c>
      <c r="C3435" t="s">
        <v>2170</v>
      </c>
      <c r="D3435" t="s">
        <v>2173</v>
      </c>
      <c r="E3435" s="218" t="s">
        <v>28386</v>
      </c>
    </row>
    <row r="3436" spans="1:5" ht="14.25">
      <c r="A3436" s="226">
        <v>428</v>
      </c>
      <c r="B3436" t="s">
        <v>5269</v>
      </c>
      <c r="C3436" t="s">
        <v>2170</v>
      </c>
      <c r="D3436" t="s">
        <v>2173</v>
      </c>
      <c r="E3436" s="218" t="s">
        <v>29223</v>
      </c>
    </row>
    <row r="3437" spans="1:5" ht="14.25">
      <c r="A3437" s="226">
        <v>4384</v>
      </c>
      <c r="B3437" t="s">
        <v>5270</v>
      </c>
      <c r="C3437" t="s">
        <v>2170</v>
      </c>
      <c r="D3437" t="s">
        <v>2173</v>
      </c>
      <c r="E3437" s="218" t="s">
        <v>26528</v>
      </c>
    </row>
    <row r="3438" spans="1:5" ht="14.25">
      <c r="A3438" s="226">
        <v>4351</v>
      </c>
      <c r="B3438" t="s">
        <v>5271</v>
      </c>
      <c r="C3438" t="s">
        <v>2170</v>
      </c>
      <c r="D3438" t="s">
        <v>2173</v>
      </c>
      <c r="E3438" s="218" t="s">
        <v>29224</v>
      </c>
    </row>
    <row r="3439" spans="1:5" ht="14.25">
      <c r="A3439" s="226">
        <v>11054</v>
      </c>
      <c r="B3439" t="s">
        <v>5272</v>
      </c>
      <c r="C3439" t="s">
        <v>2170</v>
      </c>
      <c r="D3439" t="s">
        <v>2171</v>
      </c>
      <c r="E3439" s="218" t="s">
        <v>26933</v>
      </c>
    </row>
    <row r="3440" spans="1:5" ht="14.25">
      <c r="A3440" s="226">
        <v>11055</v>
      </c>
      <c r="B3440" t="s">
        <v>5273</v>
      </c>
      <c r="C3440" t="s">
        <v>2170</v>
      </c>
      <c r="D3440" t="s">
        <v>2171</v>
      </c>
      <c r="E3440" s="218" t="s">
        <v>28263</v>
      </c>
    </row>
    <row r="3441" spans="1:5" ht="14.25">
      <c r="A3441" s="226">
        <v>11056</v>
      </c>
      <c r="B3441" t="s">
        <v>5274</v>
      </c>
      <c r="C3441" t="s">
        <v>2170</v>
      </c>
      <c r="D3441" t="s">
        <v>2171</v>
      </c>
      <c r="E3441" s="218" t="s">
        <v>26934</v>
      </c>
    </row>
    <row r="3442" spans="1:5" ht="14.25">
      <c r="A3442" s="226">
        <v>11057</v>
      </c>
      <c r="B3442" t="s">
        <v>5275</v>
      </c>
      <c r="C3442" t="s">
        <v>2170</v>
      </c>
      <c r="D3442" t="s">
        <v>2171</v>
      </c>
      <c r="E3442" s="218" t="s">
        <v>26935</v>
      </c>
    </row>
    <row r="3443" spans="1:5" ht="14.25">
      <c r="A3443" s="226">
        <v>11059</v>
      </c>
      <c r="B3443" t="s">
        <v>5276</v>
      </c>
      <c r="C3443" t="s">
        <v>2170</v>
      </c>
      <c r="D3443" t="s">
        <v>2171</v>
      </c>
      <c r="E3443" s="218" t="s">
        <v>29225</v>
      </c>
    </row>
    <row r="3444" spans="1:5" ht="14.25">
      <c r="A3444" s="226">
        <v>11058</v>
      </c>
      <c r="B3444" t="s">
        <v>5277</v>
      </c>
      <c r="C3444" t="s">
        <v>2170</v>
      </c>
      <c r="D3444" t="s">
        <v>2171</v>
      </c>
      <c r="E3444" s="218" t="s">
        <v>26840</v>
      </c>
    </row>
    <row r="3445" spans="1:5" ht="14.25">
      <c r="A3445" s="226">
        <v>4380</v>
      </c>
      <c r="B3445" t="s">
        <v>5278</v>
      </c>
      <c r="C3445" t="s">
        <v>2170</v>
      </c>
      <c r="D3445" t="s">
        <v>2171</v>
      </c>
      <c r="E3445" s="218" t="s">
        <v>26366</v>
      </c>
    </row>
    <row r="3446" spans="1:5" ht="14.25">
      <c r="A3446" s="226">
        <v>4299</v>
      </c>
      <c r="B3446" t="s">
        <v>5279</v>
      </c>
      <c r="C3446" t="s">
        <v>2170</v>
      </c>
      <c r="D3446" t="s">
        <v>2177</v>
      </c>
      <c r="E3446" s="218" t="s">
        <v>29226</v>
      </c>
    </row>
    <row r="3447" spans="1:5" ht="14.25">
      <c r="A3447" s="226">
        <v>4304</v>
      </c>
      <c r="B3447" t="s">
        <v>5280</v>
      </c>
      <c r="C3447" t="s">
        <v>2170</v>
      </c>
      <c r="D3447" t="s">
        <v>2171</v>
      </c>
      <c r="E3447" s="218" t="s">
        <v>29128</v>
      </c>
    </row>
    <row r="3448" spans="1:5" ht="14.25">
      <c r="A3448" s="226">
        <v>4305</v>
      </c>
      <c r="B3448" t="s">
        <v>5281</v>
      </c>
      <c r="C3448" t="s">
        <v>2170</v>
      </c>
      <c r="D3448" t="s">
        <v>2171</v>
      </c>
      <c r="E3448" s="218" t="s">
        <v>28314</v>
      </c>
    </row>
    <row r="3449" spans="1:5" ht="14.25">
      <c r="A3449" s="226">
        <v>4306</v>
      </c>
      <c r="B3449" t="s">
        <v>5282</v>
      </c>
      <c r="C3449" t="s">
        <v>2170</v>
      </c>
      <c r="D3449" t="s">
        <v>2171</v>
      </c>
      <c r="E3449" s="218" t="s">
        <v>29227</v>
      </c>
    </row>
    <row r="3450" spans="1:5" ht="14.25">
      <c r="A3450" s="226">
        <v>4308</v>
      </c>
      <c r="B3450" t="s">
        <v>5283</v>
      </c>
      <c r="C3450" t="s">
        <v>2170</v>
      </c>
      <c r="D3450" t="s">
        <v>2171</v>
      </c>
      <c r="E3450" s="218" t="s">
        <v>28889</v>
      </c>
    </row>
    <row r="3451" spans="1:5" ht="14.25">
      <c r="A3451" s="226">
        <v>4302</v>
      </c>
      <c r="B3451" t="s">
        <v>5284</v>
      </c>
      <c r="C3451" t="s">
        <v>2170</v>
      </c>
      <c r="D3451" t="s">
        <v>2171</v>
      </c>
      <c r="E3451" s="218" t="s">
        <v>29228</v>
      </c>
    </row>
    <row r="3452" spans="1:5" ht="14.25">
      <c r="A3452" s="226">
        <v>4300</v>
      </c>
      <c r="B3452" t="s">
        <v>5285</v>
      </c>
      <c r="C3452" t="s">
        <v>2170</v>
      </c>
      <c r="D3452" t="s">
        <v>2171</v>
      </c>
      <c r="E3452" s="218" t="s">
        <v>26395</v>
      </c>
    </row>
    <row r="3453" spans="1:5" ht="14.25">
      <c r="A3453" s="226">
        <v>4301</v>
      </c>
      <c r="B3453" t="s">
        <v>5286</v>
      </c>
      <c r="C3453" t="s">
        <v>2170</v>
      </c>
      <c r="D3453" t="s">
        <v>2171</v>
      </c>
      <c r="E3453" s="218" t="s">
        <v>27310</v>
      </c>
    </row>
    <row r="3454" spans="1:5" ht="14.25">
      <c r="A3454" s="226">
        <v>4320</v>
      </c>
      <c r="B3454" t="s">
        <v>5287</v>
      </c>
      <c r="C3454" t="s">
        <v>2170</v>
      </c>
      <c r="D3454" t="s">
        <v>2171</v>
      </c>
      <c r="E3454" s="218" t="s">
        <v>29229</v>
      </c>
    </row>
    <row r="3455" spans="1:5" ht="14.25">
      <c r="A3455" s="226">
        <v>4318</v>
      </c>
      <c r="B3455" t="s">
        <v>5288</v>
      </c>
      <c r="C3455" t="s">
        <v>2170</v>
      </c>
      <c r="D3455" t="s">
        <v>2171</v>
      </c>
      <c r="E3455" s="218" t="s">
        <v>26696</v>
      </c>
    </row>
    <row r="3456" spans="1:5" ht="14.25">
      <c r="A3456" s="226">
        <v>40547</v>
      </c>
      <c r="B3456" t="s">
        <v>5289</v>
      </c>
      <c r="C3456" t="s">
        <v>4164</v>
      </c>
      <c r="D3456" t="s">
        <v>2173</v>
      </c>
      <c r="E3456" s="218" t="s">
        <v>29230</v>
      </c>
    </row>
    <row r="3457" spans="1:5" ht="14.25">
      <c r="A3457" s="226">
        <v>11962</v>
      </c>
      <c r="B3457" t="s">
        <v>5290</v>
      </c>
      <c r="C3457" t="s">
        <v>2170</v>
      </c>
      <c r="D3457" t="s">
        <v>2173</v>
      </c>
      <c r="E3457" s="218" t="s">
        <v>29215</v>
      </c>
    </row>
    <row r="3458" spans="1:5" ht="14.25">
      <c r="A3458" s="226">
        <v>4332</v>
      </c>
      <c r="B3458" t="s">
        <v>5291</v>
      </c>
      <c r="C3458" t="s">
        <v>2170</v>
      </c>
      <c r="D3458" t="s">
        <v>2173</v>
      </c>
      <c r="E3458" s="218" t="s">
        <v>26958</v>
      </c>
    </row>
    <row r="3459" spans="1:5" ht="14.25">
      <c r="A3459" s="226">
        <v>4331</v>
      </c>
      <c r="B3459" t="s">
        <v>5292</v>
      </c>
      <c r="C3459" t="s">
        <v>2170</v>
      </c>
      <c r="D3459" t="s">
        <v>2173</v>
      </c>
      <c r="E3459" s="218" t="s">
        <v>27784</v>
      </c>
    </row>
    <row r="3460" spans="1:5" ht="14.25">
      <c r="A3460" s="226">
        <v>4336</v>
      </c>
      <c r="B3460" t="s">
        <v>5293</v>
      </c>
      <c r="C3460" t="s">
        <v>2170</v>
      </c>
      <c r="D3460" t="s">
        <v>2173</v>
      </c>
      <c r="E3460" s="218" t="s">
        <v>29231</v>
      </c>
    </row>
    <row r="3461" spans="1:5" ht="14.25">
      <c r="A3461" s="226">
        <v>13294</v>
      </c>
      <c r="B3461" t="s">
        <v>5294</v>
      </c>
      <c r="C3461" t="s">
        <v>2170</v>
      </c>
      <c r="D3461" t="s">
        <v>2173</v>
      </c>
      <c r="E3461" s="218" t="s">
        <v>26731</v>
      </c>
    </row>
    <row r="3462" spans="1:5" ht="14.25">
      <c r="A3462" s="226">
        <v>11948</v>
      </c>
      <c r="B3462" t="s">
        <v>5295</v>
      </c>
      <c r="C3462" t="s">
        <v>2170</v>
      </c>
      <c r="D3462" t="s">
        <v>2173</v>
      </c>
      <c r="E3462" s="218" t="s">
        <v>29232</v>
      </c>
    </row>
    <row r="3463" spans="1:5" ht="14.25">
      <c r="A3463" s="226">
        <v>4382</v>
      </c>
      <c r="B3463" t="s">
        <v>5296</v>
      </c>
      <c r="C3463" t="s">
        <v>2170</v>
      </c>
      <c r="D3463" t="s">
        <v>2173</v>
      </c>
      <c r="E3463" s="218" t="s">
        <v>26833</v>
      </c>
    </row>
    <row r="3464" spans="1:5" ht="14.25">
      <c r="A3464" s="226">
        <v>4354</v>
      </c>
      <c r="B3464" t="s">
        <v>5297</v>
      </c>
      <c r="C3464" t="s">
        <v>2170</v>
      </c>
      <c r="D3464" t="s">
        <v>2173</v>
      </c>
      <c r="E3464" s="218" t="s">
        <v>29233</v>
      </c>
    </row>
    <row r="3465" spans="1:5" ht="14.25">
      <c r="A3465" s="226">
        <v>40839</v>
      </c>
      <c r="B3465" t="s">
        <v>5298</v>
      </c>
      <c r="C3465" t="s">
        <v>4164</v>
      </c>
      <c r="D3465" t="s">
        <v>2173</v>
      </c>
      <c r="E3465" s="218" t="s">
        <v>29234</v>
      </c>
    </row>
    <row r="3466" spans="1:5" ht="14.25">
      <c r="A3466" s="226">
        <v>40552</v>
      </c>
      <c r="B3466" t="s">
        <v>5299</v>
      </c>
      <c r="C3466" t="s">
        <v>4164</v>
      </c>
      <c r="D3466" t="s">
        <v>2173</v>
      </c>
      <c r="E3466" s="218" t="s">
        <v>29235</v>
      </c>
    </row>
    <row r="3467" spans="1:5" ht="14.25">
      <c r="A3467" s="226">
        <v>40549</v>
      </c>
      <c r="B3467" t="s">
        <v>5300</v>
      </c>
      <c r="C3467" t="s">
        <v>4164</v>
      </c>
      <c r="D3467" t="s">
        <v>2173</v>
      </c>
      <c r="E3467" s="218" t="s">
        <v>29236</v>
      </c>
    </row>
    <row r="3468" spans="1:5" ht="14.25">
      <c r="A3468" s="226">
        <v>4385</v>
      </c>
      <c r="B3468" t="s">
        <v>25958</v>
      </c>
      <c r="C3468" t="s">
        <v>2624</v>
      </c>
      <c r="D3468" t="s">
        <v>2171</v>
      </c>
      <c r="E3468" s="218" t="s">
        <v>29237</v>
      </c>
    </row>
    <row r="3469" spans="1:5" ht="14.25">
      <c r="A3469" s="226">
        <v>20078</v>
      </c>
      <c r="B3469" t="s">
        <v>5301</v>
      </c>
      <c r="C3469" t="s">
        <v>2170</v>
      </c>
      <c r="D3469" t="s">
        <v>2171</v>
      </c>
      <c r="E3469" s="218" t="s">
        <v>29238</v>
      </c>
    </row>
    <row r="3470" spans="1:5" ht="14.25">
      <c r="A3470" s="226">
        <v>39897</v>
      </c>
      <c r="B3470" t="s">
        <v>5302</v>
      </c>
      <c r="C3470" t="s">
        <v>2170</v>
      </c>
      <c r="D3470" t="s">
        <v>2173</v>
      </c>
      <c r="E3470" s="218" t="s">
        <v>29239</v>
      </c>
    </row>
    <row r="3471" spans="1:5" ht="14.25">
      <c r="A3471" s="226">
        <v>118</v>
      </c>
      <c r="B3471" t="s">
        <v>5303</v>
      </c>
      <c r="C3471" t="s">
        <v>2170</v>
      </c>
      <c r="D3471" t="s">
        <v>2171</v>
      </c>
      <c r="E3471" s="218" t="s">
        <v>29240</v>
      </c>
    </row>
    <row r="3472" spans="1:5" ht="14.25">
      <c r="A3472" s="226">
        <v>4396</v>
      </c>
      <c r="B3472" t="s">
        <v>26325</v>
      </c>
      <c r="C3472" t="s">
        <v>2172</v>
      </c>
      <c r="D3472" t="s">
        <v>2171</v>
      </c>
      <c r="E3472" s="218" t="s">
        <v>29241</v>
      </c>
    </row>
    <row r="3473" spans="1:5" ht="14.25">
      <c r="A3473" s="226">
        <v>36881</v>
      </c>
      <c r="B3473" t="s">
        <v>26326</v>
      </c>
      <c r="C3473" t="s">
        <v>2172</v>
      </c>
      <c r="D3473" t="s">
        <v>2171</v>
      </c>
      <c r="E3473" s="218" t="s">
        <v>29242</v>
      </c>
    </row>
    <row r="3474" spans="1:5" ht="14.25">
      <c r="A3474" s="226">
        <v>4397</v>
      </c>
      <c r="B3474" t="s">
        <v>26327</v>
      </c>
      <c r="C3474" t="s">
        <v>2172</v>
      </c>
      <c r="D3474" t="s">
        <v>2171</v>
      </c>
      <c r="E3474" s="218" t="s">
        <v>29243</v>
      </c>
    </row>
    <row r="3475" spans="1:5" ht="14.25">
      <c r="A3475" s="226">
        <v>36882</v>
      </c>
      <c r="B3475" t="s">
        <v>26328</v>
      </c>
      <c r="C3475" t="s">
        <v>2172</v>
      </c>
      <c r="D3475" t="s">
        <v>2171</v>
      </c>
      <c r="E3475" s="218" t="s">
        <v>28309</v>
      </c>
    </row>
    <row r="3476" spans="1:5" ht="14.25">
      <c r="A3476" s="226">
        <v>4751</v>
      </c>
      <c r="B3476" t="s">
        <v>20</v>
      </c>
      <c r="C3476" t="s">
        <v>2174</v>
      </c>
      <c r="D3476" t="s">
        <v>2171</v>
      </c>
      <c r="E3476" s="218" t="s">
        <v>26761</v>
      </c>
    </row>
    <row r="3477" spans="1:5" ht="14.25">
      <c r="A3477" s="226">
        <v>41066</v>
      </c>
      <c r="B3477" t="s">
        <v>5304</v>
      </c>
      <c r="C3477" t="s">
        <v>2342</v>
      </c>
      <c r="D3477" t="s">
        <v>2171</v>
      </c>
      <c r="E3477" s="218" t="s">
        <v>29244</v>
      </c>
    </row>
    <row r="3478" spans="1:5" ht="14.25">
      <c r="A3478" s="226">
        <v>39604</v>
      </c>
      <c r="B3478" t="s">
        <v>5305</v>
      </c>
      <c r="C3478" t="s">
        <v>2170</v>
      </c>
      <c r="D3478" t="s">
        <v>2171</v>
      </c>
      <c r="E3478" s="218" t="s">
        <v>29245</v>
      </c>
    </row>
    <row r="3479" spans="1:5" ht="14.25">
      <c r="A3479" s="226">
        <v>39605</v>
      </c>
      <c r="B3479" t="s">
        <v>5306</v>
      </c>
      <c r="C3479" t="s">
        <v>2170</v>
      </c>
      <c r="D3479" t="s">
        <v>2171</v>
      </c>
      <c r="E3479" s="218" t="s">
        <v>29246</v>
      </c>
    </row>
    <row r="3480" spans="1:5" ht="14.25">
      <c r="A3480" s="226">
        <v>39606</v>
      </c>
      <c r="B3480" t="s">
        <v>5307</v>
      </c>
      <c r="C3480" t="s">
        <v>2170</v>
      </c>
      <c r="D3480" t="s">
        <v>2171</v>
      </c>
      <c r="E3480" s="218" t="s">
        <v>29247</v>
      </c>
    </row>
    <row r="3481" spans="1:5" ht="14.25">
      <c r="A3481" s="226">
        <v>39607</v>
      </c>
      <c r="B3481" t="s">
        <v>5308</v>
      </c>
      <c r="C3481" t="s">
        <v>2170</v>
      </c>
      <c r="D3481" t="s">
        <v>2171</v>
      </c>
      <c r="E3481" s="218" t="s">
        <v>29248</v>
      </c>
    </row>
    <row r="3482" spans="1:5" ht="14.25">
      <c r="A3482" s="226">
        <v>39594</v>
      </c>
      <c r="B3482" t="s">
        <v>5309</v>
      </c>
      <c r="C3482" t="s">
        <v>2170</v>
      </c>
      <c r="D3482" t="s">
        <v>2177</v>
      </c>
      <c r="E3482" s="218" t="s">
        <v>28761</v>
      </c>
    </row>
    <row r="3483" spans="1:5" ht="14.25">
      <c r="A3483" s="226">
        <v>39596</v>
      </c>
      <c r="B3483" t="s">
        <v>5310</v>
      </c>
      <c r="C3483" t="s">
        <v>2170</v>
      </c>
      <c r="D3483" t="s">
        <v>2171</v>
      </c>
      <c r="E3483" s="218" t="s">
        <v>29249</v>
      </c>
    </row>
    <row r="3484" spans="1:5" ht="14.25">
      <c r="A3484" s="226">
        <v>39595</v>
      </c>
      <c r="B3484" t="s">
        <v>5311</v>
      </c>
      <c r="C3484" t="s">
        <v>2170</v>
      </c>
      <c r="D3484" t="s">
        <v>2171</v>
      </c>
      <c r="E3484" s="218" t="s">
        <v>29250</v>
      </c>
    </row>
    <row r="3485" spans="1:5" ht="14.25">
      <c r="A3485" s="226">
        <v>39597</v>
      </c>
      <c r="B3485" t="s">
        <v>5312</v>
      </c>
      <c r="C3485" t="s">
        <v>2170</v>
      </c>
      <c r="D3485" t="s">
        <v>2171</v>
      </c>
      <c r="E3485" s="218" t="s">
        <v>29251</v>
      </c>
    </row>
    <row r="3486" spans="1:5" ht="14.25">
      <c r="A3486" s="226">
        <v>10731</v>
      </c>
      <c r="B3486" t="s">
        <v>5313</v>
      </c>
      <c r="C3486" t="s">
        <v>2172</v>
      </c>
      <c r="D3486" t="s">
        <v>2177</v>
      </c>
      <c r="E3486" s="218" t="s">
        <v>29252</v>
      </c>
    </row>
    <row r="3487" spans="1:5" ht="14.25">
      <c r="A3487" s="226">
        <v>4704</v>
      </c>
      <c r="B3487" t="s">
        <v>5314</v>
      </c>
      <c r="C3487" t="s">
        <v>2172</v>
      </c>
      <c r="D3487" t="s">
        <v>2171</v>
      </c>
      <c r="E3487" s="218" t="s">
        <v>29253</v>
      </c>
    </row>
    <row r="3488" spans="1:5" ht="14.25">
      <c r="A3488" s="226">
        <v>10730</v>
      </c>
      <c r="B3488" t="s">
        <v>5315</v>
      </c>
      <c r="C3488" t="s">
        <v>2172</v>
      </c>
      <c r="D3488" t="s">
        <v>2171</v>
      </c>
      <c r="E3488" s="218" t="s">
        <v>29254</v>
      </c>
    </row>
    <row r="3489" spans="1:5" ht="14.25">
      <c r="A3489" s="226">
        <v>4729</v>
      </c>
      <c r="B3489" t="s">
        <v>5316</v>
      </c>
      <c r="C3489" t="s">
        <v>2339</v>
      </c>
      <c r="D3489" t="s">
        <v>2171</v>
      </c>
      <c r="E3489" s="218" t="s">
        <v>29255</v>
      </c>
    </row>
    <row r="3490" spans="1:5" ht="14.25">
      <c r="A3490" s="226">
        <v>4720</v>
      </c>
      <c r="B3490" t="s">
        <v>5317</v>
      </c>
      <c r="C3490" t="s">
        <v>2339</v>
      </c>
      <c r="D3490" t="s">
        <v>2171</v>
      </c>
      <c r="E3490" s="218" t="s">
        <v>29256</v>
      </c>
    </row>
    <row r="3491" spans="1:5" ht="14.25">
      <c r="A3491" s="226">
        <v>4721</v>
      </c>
      <c r="B3491" t="s">
        <v>5318</v>
      </c>
      <c r="C3491" t="s">
        <v>2339</v>
      </c>
      <c r="D3491" t="s">
        <v>2171</v>
      </c>
      <c r="E3491" s="218" t="s">
        <v>29257</v>
      </c>
    </row>
    <row r="3492" spans="1:5" ht="14.25">
      <c r="A3492" s="226">
        <v>4718</v>
      </c>
      <c r="B3492" t="s">
        <v>5319</v>
      </c>
      <c r="C3492" t="s">
        <v>2339</v>
      </c>
      <c r="D3492" t="s">
        <v>2177</v>
      </c>
      <c r="E3492" s="218" t="s">
        <v>29258</v>
      </c>
    </row>
    <row r="3493" spans="1:5" ht="14.25">
      <c r="A3493" s="226">
        <v>4722</v>
      </c>
      <c r="B3493" t="s">
        <v>5320</v>
      </c>
      <c r="C3493" t="s">
        <v>2339</v>
      </c>
      <c r="D3493" t="s">
        <v>2171</v>
      </c>
      <c r="E3493" s="218" t="s">
        <v>29259</v>
      </c>
    </row>
    <row r="3494" spans="1:5" ht="14.25">
      <c r="A3494" s="226">
        <v>4723</v>
      </c>
      <c r="B3494" t="s">
        <v>5321</v>
      </c>
      <c r="C3494" t="s">
        <v>2339</v>
      </c>
      <c r="D3494" t="s">
        <v>2171</v>
      </c>
      <c r="E3494" s="218" t="s">
        <v>29260</v>
      </c>
    </row>
    <row r="3495" spans="1:5" ht="14.25">
      <c r="A3495" s="226">
        <v>4727</v>
      </c>
      <c r="B3495" t="s">
        <v>5322</v>
      </c>
      <c r="C3495" t="s">
        <v>2339</v>
      </c>
      <c r="D3495" t="s">
        <v>2171</v>
      </c>
      <c r="E3495" s="218" t="s">
        <v>29261</v>
      </c>
    </row>
    <row r="3496" spans="1:5" ht="14.25">
      <c r="A3496" s="226">
        <v>4748</v>
      </c>
      <c r="B3496" t="s">
        <v>5323</v>
      </c>
      <c r="C3496" t="s">
        <v>2339</v>
      </c>
      <c r="D3496" t="s">
        <v>2171</v>
      </c>
      <c r="E3496" s="218" t="s">
        <v>29262</v>
      </c>
    </row>
    <row r="3497" spans="1:5" ht="14.25">
      <c r="A3497" s="226">
        <v>4730</v>
      </c>
      <c r="B3497" t="s">
        <v>5324</v>
      </c>
      <c r="C3497" t="s">
        <v>2339</v>
      </c>
      <c r="D3497" t="s">
        <v>2171</v>
      </c>
      <c r="E3497" s="218" t="s">
        <v>29263</v>
      </c>
    </row>
    <row r="3498" spans="1:5" ht="14.25">
      <c r="A3498" s="226">
        <v>13186</v>
      </c>
      <c r="B3498" t="s">
        <v>5325</v>
      </c>
      <c r="C3498" t="s">
        <v>2339</v>
      </c>
      <c r="D3498" t="s">
        <v>2171</v>
      </c>
      <c r="E3498" s="218" t="s">
        <v>29264</v>
      </c>
    </row>
    <row r="3499" spans="1:5" ht="14.25">
      <c r="A3499" s="226">
        <v>10737</v>
      </c>
      <c r="B3499" t="s">
        <v>5326</v>
      </c>
      <c r="C3499" t="s">
        <v>2172</v>
      </c>
      <c r="D3499" t="s">
        <v>2171</v>
      </c>
      <c r="E3499" s="218" t="s">
        <v>29265</v>
      </c>
    </row>
    <row r="3500" spans="1:5" ht="14.25">
      <c r="A3500" s="226">
        <v>10734</v>
      </c>
      <c r="B3500" t="s">
        <v>5327</v>
      </c>
      <c r="C3500" t="s">
        <v>2172</v>
      </c>
      <c r="D3500" t="s">
        <v>2171</v>
      </c>
      <c r="E3500" s="218" t="s">
        <v>27056</v>
      </c>
    </row>
    <row r="3501" spans="1:5" ht="14.25">
      <c r="A3501" s="226">
        <v>4708</v>
      </c>
      <c r="B3501" t="s">
        <v>5328</v>
      </c>
      <c r="C3501" t="s">
        <v>2172</v>
      </c>
      <c r="D3501" t="s">
        <v>2171</v>
      </c>
      <c r="E3501" s="218" t="s">
        <v>29266</v>
      </c>
    </row>
    <row r="3502" spans="1:5" ht="14.25">
      <c r="A3502" s="226">
        <v>4712</v>
      </c>
      <c r="B3502" t="s">
        <v>5329</v>
      </c>
      <c r="C3502" t="s">
        <v>2172</v>
      </c>
      <c r="D3502" t="s">
        <v>2171</v>
      </c>
      <c r="E3502" s="218" t="s">
        <v>29267</v>
      </c>
    </row>
    <row r="3503" spans="1:5" ht="14.25">
      <c r="A3503" s="226">
        <v>4710</v>
      </c>
      <c r="B3503" t="s">
        <v>5330</v>
      </c>
      <c r="C3503" t="s">
        <v>2172</v>
      </c>
      <c r="D3503" t="s">
        <v>2171</v>
      </c>
      <c r="E3503" s="218" t="s">
        <v>29268</v>
      </c>
    </row>
    <row r="3504" spans="1:5" ht="14.25">
      <c r="A3504" s="226">
        <v>4746</v>
      </c>
      <c r="B3504" t="s">
        <v>5331</v>
      </c>
      <c r="C3504" t="s">
        <v>2339</v>
      </c>
      <c r="D3504" t="s">
        <v>2171</v>
      </c>
      <c r="E3504" s="218" t="s">
        <v>29269</v>
      </c>
    </row>
    <row r="3505" spans="1:5" ht="14.25">
      <c r="A3505" s="226">
        <v>4750</v>
      </c>
      <c r="B3505" t="s">
        <v>21</v>
      </c>
      <c r="C3505" t="s">
        <v>2174</v>
      </c>
      <c r="D3505" t="s">
        <v>2177</v>
      </c>
      <c r="E3505" s="218" t="s">
        <v>26712</v>
      </c>
    </row>
    <row r="3506" spans="1:5" ht="14.25">
      <c r="A3506" s="226">
        <v>41065</v>
      </c>
      <c r="B3506" t="s">
        <v>5332</v>
      </c>
      <c r="C3506" t="s">
        <v>2342</v>
      </c>
      <c r="D3506" t="s">
        <v>2171</v>
      </c>
      <c r="E3506" s="218" t="s">
        <v>26713</v>
      </c>
    </row>
    <row r="3507" spans="1:5" ht="14.25">
      <c r="A3507" s="226">
        <v>34747</v>
      </c>
      <c r="B3507" t="s">
        <v>5333</v>
      </c>
      <c r="C3507" t="s">
        <v>2181</v>
      </c>
      <c r="D3507" t="s">
        <v>2171</v>
      </c>
      <c r="E3507" s="218" t="s">
        <v>28256</v>
      </c>
    </row>
    <row r="3508" spans="1:5" ht="14.25">
      <c r="A3508" s="226">
        <v>4826</v>
      </c>
      <c r="B3508" t="s">
        <v>5334</v>
      </c>
      <c r="C3508" t="s">
        <v>2181</v>
      </c>
      <c r="D3508" t="s">
        <v>2171</v>
      </c>
      <c r="E3508" s="218" t="s">
        <v>29270</v>
      </c>
    </row>
    <row r="3509" spans="1:5" ht="14.25">
      <c r="A3509" s="226">
        <v>41975</v>
      </c>
      <c r="B3509" t="s">
        <v>5335</v>
      </c>
      <c r="C3509" t="s">
        <v>2172</v>
      </c>
      <c r="D3509" t="s">
        <v>2173</v>
      </c>
      <c r="E3509" s="218" t="s">
        <v>29271</v>
      </c>
    </row>
    <row r="3510" spans="1:5" ht="14.25">
      <c r="A3510" s="226">
        <v>4825</v>
      </c>
      <c r="B3510" t="s">
        <v>5336</v>
      </c>
      <c r="C3510" t="s">
        <v>2181</v>
      </c>
      <c r="D3510" t="s">
        <v>2171</v>
      </c>
      <c r="E3510" s="218" t="s">
        <v>29272</v>
      </c>
    </row>
    <row r="3511" spans="1:5" ht="14.25">
      <c r="A3511" s="226">
        <v>34744</v>
      </c>
      <c r="B3511" t="s">
        <v>5337</v>
      </c>
      <c r="C3511" t="s">
        <v>2172</v>
      </c>
      <c r="D3511" t="s">
        <v>2171</v>
      </c>
      <c r="E3511" s="218" t="s">
        <v>29273</v>
      </c>
    </row>
    <row r="3512" spans="1:5" ht="14.25">
      <c r="A3512" s="226">
        <v>39430</v>
      </c>
      <c r="B3512" t="s">
        <v>5338</v>
      </c>
      <c r="C3512" t="s">
        <v>2170</v>
      </c>
      <c r="D3512" t="s">
        <v>2171</v>
      </c>
      <c r="E3512" s="218" t="s">
        <v>29274</v>
      </c>
    </row>
    <row r="3513" spans="1:5" ht="14.25">
      <c r="A3513" s="226">
        <v>39573</v>
      </c>
      <c r="B3513" t="s">
        <v>5339</v>
      </c>
      <c r="C3513" t="s">
        <v>2170</v>
      </c>
      <c r="D3513" t="s">
        <v>2171</v>
      </c>
      <c r="E3513" s="218" t="s">
        <v>29275</v>
      </c>
    </row>
    <row r="3514" spans="1:5" ht="14.25">
      <c r="A3514" s="226">
        <v>38410</v>
      </c>
      <c r="B3514" t="s">
        <v>5340</v>
      </c>
      <c r="C3514" t="s">
        <v>2170</v>
      </c>
      <c r="D3514" t="s">
        <v>2173</v>
      </c>
      <c r="E3514" s="218" t="s">
        <v>29276</v>
      </c>
    </row>
    <row r="3515" spans="1:5" ht="14.25">
      <c r="A3515" s="226">
        <v>41596</v>
      </c>
      <c r="B3515" t="s">
        <v>5341</v>
      </c>
      <c r="C3515" t="s">
        <v>2185</v>
      </c>
      <c r="D3515" t="s">
        <v>2171</v>
      </c>
      <c r="E3515" s="218" t="s">
        <v>29277</v>
      </c>
    </row>
    <row r="3516" spans="1:5" ht="14.25">
      <c r="A3516" s="226">
        <v>41598</v>
      </c>
      <c r="B3516" t="s">
        <v>5342</v>
      </c>
      <c r="C3516" t="s">
        <v>2185</v>
      </c>
      <c r="D3516" t="s">
        <v>2171</v>
      </c>
      <c r="E3516" s="218" t="s">
        <v>29277</v>
      </c>
    </row>
    <row r="3517" spans="1:5" ht="14.25">
      <c r="A3517" s="226">
        <v>41594</v>
      </c>
      <c r="B3517" t="s">
        <v>5343</v>
      </c>
      <c r="C3517" t="s">
        <v>2185</v>
      </c>
      <c r="D3517" t="s">
        <v>2171</v>
      </c>
      <c r="E3517" s="218" t="s">
        <v>29278</v>
      </c>
    </row>
    <row r="3518" spans="1:5" ht="14.25">
      <c r="A3518" s="226">
        <v>43663</v>
      </c>
      <c r="B3518" t="s">
        <v>5344</v>
      </c>
      <c r="C3518" t="s">
        <v>2185</v>
      </c>
      <c r="D3518" t="s">
        <v>2171</v>
      </c>
      <c r="E3518" s="218" t="s">
        <v>29279</v>
      </c>
    </row>
    <row r="3519" spans="1:5" ht="14.25">
      <c r="A3519" s="226">
        <v>4766</v>
      </c>
      <c r="B3519" t="s">
        <v>5345</v>
      </c>
      <c r="C3519" t="s">
        <v>2185</v>
      </c>
      <c r="D3519" t="s">
        <v>2171</v>
      </c>
      <c r="E3519" s="218" t="s">
        <v>29280</v>
      </c>
    </row>
    <row r="3520" spans="1:5" ht="14.25">
      <c r="A3520" s="226">
        <v>43664</v>
      </c>
      <c r="B3520" t="s">
        <v>5346</v>
      </c>
      <c r="C3520" t="s">
        <v>2185</v>
      </c>
      <c r="D3520" t="s">
        <v>2171</v>
      </c>
      <c r="E3520" s="218" t="s">
        <v>29281</v>
      </c>
    </row>
    <row r="3521" spans="1:5" ht="14.25">
      <c r="A3521" s="226">
        <v>43082</v>
      </c>
      <c r="B3521" t="s">
        <v>5347</v>
      </c>
      <c r="C3521" t="s">
        <v>2185</v>
      </c>
      <c r="D3521" t="s">
        <v>2177</v>
      </c>
      <c r="E3521" s="218" t="s">
        <v>29282</v>
      </c>
    </row>
    <row r="3522" spans="1:5" ht="14.25">
      <c r="A3522" s="226">
        <v>43665</v>
      </c>
      <c r="B3522" t="s">
        <v>5348</v>
      </c>
      <c r="C3522" t="s">
        <v>2185</v>
      </c>
      <c r="D3522" t="s">
        <v>2171</v>
      </c>
      <c r="E3522" s="218" t="s">
        <v>29280</v>
      </c>
    </row>
    <row r="3523" spans="1:5" ht="14.25">
      <c r="A3523" s="226">
        <v>10966</v>
      </c>
      <c r="B3523" t="s">
        <v>5349</v>
      </c>
      <c r="C3523" t="s">
        <v>2185</v>
      </c>
      <c r="D3523" t="s">
        <v>2171</v>
      </c>
      <c r="E3523" s="218" t="s">
        <v>29279</v>
      </c>
    </row>
    <row r="3524" spans="1:5" ht="14.25">
      <c r="A3524" s="226">
        <v>43692</v>
      </c>
      <c r="B3524" t="s">
        <v>5350</v>
      </c>
      <c r="C3524" t="s">
        <v>2185</v>
      </c>
      <c r="D3524" t="s">
        <v>2171</v>
      </c>
      <c r="E3524" s="218" t="s">
        <v>29279</v>
      </c>
    </row>
    <row r="3525" spans="1:5" ht="14.25">
      <c r="A3525" s="226">
        <v>43083</v>
      </c>
      <c r="B3525" t="s">
        <v>5351</v>
      </c>
      <c r="C3525" t="s">
        <v>2185</v>
      </c>
      <c r="D3525" t="s">
        <v>2171</v>
      </c>
      <c r="E3525" s="218" t="s">
        <v>29283</v>
      </c>
    </row>
    <row r="3526" spans="1:5" ht="14.25">
      <c r="A3526" s="226">
        <v>40535</v>
      </c>
      <c r="B3526" t="s">
        <v>5352</v>
      </c>
      <c r="C3526" t="s">
        <v>2185</v>
      </c>
      <c r="D3526" t="s">
        <v>2171</v>
      </c>
      <c r="E3526" s="218" t="s">
        <v>29283</v>
      </c>
    </row>
    <row r="3527" spans="1:5" ht="14.25">
      <c r="A3527" s="226">
        <v>39427</v>
      </c>
      <c r="B3527" t="s">
        <v>5353</v>
      </c>
      <c r="C3527" t="s">
        <v>2181</v>
      </c>
      <c r="D3527" t="s">
        <v>2171</v>
      </c>
      <c r="E3527" s="218" t="s">
        <v>29284</v>
      </c>
    </row>
    <row r="3528" spans="1:5" ht="14.25">
      <c r="A3528" s="226">
        <v>39424</v>
      </c>
      <c r="B3528" t="s">
        <v>5354</v>
      </c>
      <c r="C3528" t="s">
        <v>2181</v>
      </c>
      <c r="D3528" t="s">
        <v>2171</v>
      </c>
      <c r="E3528" s="218" t="s">
        <v>29285</v>
      </c>
    </row>
    <row r="3529" spans="1:5" ht="14.25">
      <c r="A3529" s="226">
        <v>39425</v>
      </c>
      <c r="B3529" t="s">
        <v>5355</v>
      </c>
      <c r="C3529" t="s">
        <v>2181</v>
      </c>
      <c r="D3529" t="s">
        <v>2171</v>
      </c>
      <c r="E3529" s="218" t="s">
        <v>29286</v>
      </c>
    </row>
    <row r="3530" spans="1:5" ht="14.25">
      <c r="A3530" s="226">
        <v>40664</v>
      </c>
      <c r="B3530" t="s">
        <v>5356</v>
      </c>
      <c r="C3530" t="s">
        <v>2185</v>
      </c>
      <c r="D3530" t="s">
        <v>2171</v>
      </c>
      <c r="E3530" s="218" t="s">
        <v>29287</v>
      </c>
    </row>
    <row r="3531" spans="1:5" ht="14.25">
      <c r="A3531" s="226">
        <v>34360</v>
      </c>
      <c r="B3531" t="s">
        <v>5357</v>
      </c>
      <c r="C3531" t="s">
        <v>2185</v>
      </c>
      <c r="D3531" t="s">
        <v>2173</v>
      </c>
      <c r="E3531" s="218" t="s">
        <v>27757</v>
      </c>
    </row>
    <row r="3532" spans="1:5" ht="14.25">
      <c r="A3532" s="226">
        <v>20259</v>
      </c>
      <c r="B3532" t="s">
        <v>5358</v>
      </c>
      <c r="C3532" t="s">
        <v>2181</v>
      </c>
      <c r="D3532" t="s">
        <v>2173</v>
      </c>
      <c r="E3532" s="218" t="s">
        <v>26500</v>
      </c>
    </row>
    <row r="3533" spans="1:5" ht="14.25">
      <c r="A3533" s="226">
        <v>14077</v>
      </c>
      <c r="B3533" t="s">
        <v>5359</v>
      </c>
      <c r="C3533" t="s">
        <v>2181</v>
      </c>
      <c r="D3533" t="s">
        <v>2173</v>
      </c>
      <c r="E3533" s="218" t="s">
        <v>29288</v>
      </c>
    </row>
    <row r="3534" spans="1:5" ht="14.25">
      <c r="A3534" s="226">
        <v>3678</v>
      </c>
      <c r="B3534" t="s">
        <v>5360</v>
      </c>
      <c r="C3534" t="s">
        <v>2181</v>
      </c>
      <c r="D3534" t="s">
        <v>2173</v>
      </c>
      <c r="E3534" s="218" t="s">
        <v>29289</v>
      </c>
    </row>
    <row r="3535" spans="1:5" ht="14.25">
      <c r="A3535" s="226">
        <v>39418</v>
      </c>
      <c r="B3535" t="s">
        <v>5361</v>
      </c>
      <c r="C3535" t="s">
        <v>2181</v>
      </c>
      <c r="D3535" t="s">
        <v>2171</v>
      </c>
      <c r="E3535" s="218" t="s">
        <v>27479</v>
      </c>
    </row>
    <row r="3536" spans="1:5" ht="14.25">
      <c r="A3536" s="226">
        <v>39419</v>
      </c>
      <c r="B3536" t="s">
        <v>5362</v>
      </c>
      <c r="C3536" t="s">
        <v>2181</v>
      </c>
      <c r="D3536" t="s">
        <v>2171</v>
      </c>
      <c r="E3536" s="218" t="s">
        <v>27559</v>
      </c>
    </row>
    <row r="3537" spans="1:5" ht="14.25">
      <c r="A3537" s="226">
        <v>39420</v>
      </c>
      <c r="B3537" t="s">
        <v>5363</v>
      </c>
      <c r="C3537" t="s">
        <v>2181</v>
      </c>
      <c r="D3537" t="s">
        <v>2171</v>
      </c>
      <c r="E3537" s="218" t="s">
        <v>29219</v>
      </c>
    </row>
    <row r="3538" spans="1:5" ht="14.25">
      <c r="A3538" s="226">
        <v>39571</v>
      </c>
      <c r="B3538" t="s">
        <v>5364</v>
      </c>
      <c r="C3538" t="s">
        <v>2181</v>
      </c>
      <c r="D3538" t="s">
        <v>2171</v>
      </c>
      <c r="E3538" s="218" t="s">
        <v>28393</v>
      </c>
    </row>
    <row r="3539" spans="1:5" ht="14.25">
      <c r="A3539" s="226">
        <v>39421</v>
      </c>
      <c r="B3539" t="s">
        <v>5365</v>
      </c>
      <c r="C3539" t="s">
        <v>2181</v>
      </c>
      <c r="D3539" t="s">
        <v>2171</v>
      </c>
      <c r="E3539" s="218" t="s">
        <v>29290</v>
      </c>
    </row>
    <row r="3540" spans="1:5" ht="14.25">
      <c r="A3540" s="226">
        <v>39422</v>
      </c>
      <c r="B3540" t="s">
        <v>5366</v>
      </c>
      <c r="C3540" t="s">
        <v>2181</v>
      </c>
      <c r="D3540" t="s">
        <v>2177</v>
      </c>
      <c r="E3540" s="218" t="s">
        <v>29291</v>
      </c>
    </row>
    <row r="3541" spans="1:5" ht="14.25">
      <c r="A3541" s="226">
        <v>39423</v>
      </c>
      <c r="B3541" t="s">
        <v>5367</v>
      </c>
      <c r="C3541" t="s">
        <v>2181</v>
      </c>
      <c r="D3541" t="s">
        <v>2171</v>
      </c>
      <c r="E3541" s="218" t="s">
        <v>29292</v>
      </c>
    </row>
    <row r="3542" spans="1:5" ht="14.25">
      <c r="A3542" s="226">
        <v>39426</v>
      </c>
      <c r="B3542" t="s">
        <v>5368</v>
      </c>
      <c r="C3542" t="s">
        <v>2181</v>
      </c>
      <c r="D3542" t="s">
        <v>2171</v>
      </c>
      <c r="E3542" s="218" t="s">
        <v>29293</v>
      </c>
    </row>
    <row r="3543" spans="1:5" ht="14.25">
      <c r="A3543" s="226">
        <v>39429</v>
      </c>
      <c r="B3543" t="s">
        <v>5369</v>
      </c>
      <c r="C3543" t="s">
        <v>2181</v>
      </c>
      <c r="D3543" t="s">
        <v>2171</v>
      </c>
      <c r="E3543" s="218" t="s">
        <v>27005</v>
      </c>
    </row>
    <row r="3544" spans="1:5" ht="14.25">
      <c r="A3544" s="226">
        <v>39428</v>
      </c>
      <c r="B3544" t="s">
        <v>5370</v>
      </c>
      <c r="C3544" t="s">
        <v>2181</v>
      </c>
      <c r="D3544" t="s">
        <v>2171</v>
      </c>
      <c r="E3544" s="218" t="s">
        <v>29294</v>
      </c>
    </row>
    <row r="3545" spans="1:5" ht="14.25">
      <c r="A3545" s="226">
        <v>39572</v>
      </c>
      <c r="B3545" t="s">
        <v>5371</v>
      </c>
      <c r="C3545" t="s">
        <v>2181</v>
      </c>
      <c r="D3545" t="s">
        <v>2171</v>
      </c>
      <c r="E3545" s="218" t="s">
        <v>29295</v>
      </c>
    </row>
    <row r="3546" spans="1:5" ht="14.25">
      <c r="A3546" s="226">
        <v>39570</v>
      </c>
      <c r="B3546" t="s">
        <v>5372</v>
      </c>
      <c r="C3546" t="s">
        <v>2181</v>
      </c>
      <c r="D3546" t="s">
        <v>2171</v>
      </c>
      <c r="E3546" s="218" t="s">
        <v>29296</v>
      </c>
    </row>
    <row r="3547" spans="1:5" ht="14.25">
      <c r="A3547" s="226">
        <v>39569</v>
      </c>
      <c r="B3547" t="s">
        <v>5373</v>
      </c>
      <c r="C3547" t="s">
        <v>2181</v>
      </c>
      <c r="D3547" t="s">
        <v>2171</v>
      </c>
      <c r="E3547" s="218" t="s">
        <v>27794</v>
      </c>
    </row>
    <row r="3548" spans="1:5" ht="14.25">
      <c r="A3548" s="226">
        <v>11552</v>
      </c>
      <c r="B3548" t="s">
        <v>25959</v>
      </c>
      <c r="C3548" t="s">
        <v>2181</v>
      </c>
      <c r="D3548" t="s">
        <v>2171</v>
      </c>
      <c r="E3548" s="218" t="s">
        <v>27023</v>
      </c>
    </row>
    <row r="3549" spans="1:5" ht="14.25">
      <c r="A3549" s="226">
        <v>40598</v>
      </c>
      <c r="B3549" t="s">
        <v>5374</v>
      </c>
      <c r="C3549" t="s">
        <v>2185</v>
      </c>
      <c r="D3549" t="s">
        <v>2171</v>
      </c>
      <c r="E3549" s="218" t="s">
        <v>29297</v>
      </c>
    </row>
    <row r="3550" spans="1:5" ht="14.25">
      <c r="A3550" s="226">
        <v>39029</v>
      </c>
      <c r="B3550" t="s">
        <v>5375</v>
      </c>
      <c r="C3550" t="s">
        <v>2181</v>
      </c>
      <c r="D3550" t="s">
        <v>2171</v>
      </c>
      <c r="E3550" s="218" t="s">
        <v>29298</v>
      </c>
    </row>
    <row r="3551" spans="1:5" ht="14.25">
      <c r="A3551" s="226">
        <v>39028</v>
      </c>
      <c r="B3551" t="s">
        <v>5376</v>
      </c>
      <c r="C3551" t="s">
        <v>2181</v>
      </c>
      <c r="D3551" t="s">
        <v>2171</v>
      </c>
      <c r="E3551" s="218" t="s">
        <v>29299</v>
      </c>
    </row>
    <row r="3552" spans="1:5" ht="14.25">
      <c r="A3552" s="226">
        <v>39328</v>
      </c>
      <c r="B3552" t="s">
        <v>5377</v>
      </c>
      <c r="C3552" t="s">
        <v>2181</v>
      </c>
      <c r="D3552" t="s">
        <v>2171</v>
      </c>
      <c r="E3552" s="218" t="s">
        <v>29212</v>
      </c>
    </row>
    <row r="3553" spans="1:5" ht="14.25">
      <c r="A3553" s="226">
        <v>38541</v>
      </c>
      <c r="B3553" t="s">
        <v>5378</v>
      </c>
      <c r="C3553" t="s">
        <v>2170</v>
      </c>
      <c r="D3553" t="s">
        <v>2171</v>
      </c>
      <c r="E3553" s="218" t="s">
        <v>29300</v>
      </c>
    </row>
    <row r="3554" spans="1:5" ht="14.25">
      <c r="A3554" s="226">
        <v>38542</v>
      </c>
      <c r="B3554" t="s">
        <v>5379</v>
      </c>
      <c r="C3554" t="s">
        <v>2170</v>
      </c>
      <c r="D3554" t="s">
        <v>2171</v>
      </c>
      <c r="E3554" s="218" t="s">
        <v>29301</v>
      </c>
    </row>
    <row r="3555" spans="1:5" ht="14.25">
      <c r="A3555" s="226">
        <v>38543</v>
      </c>
      <c r="B3555" t="s">
        <v>5380</v>
      </c>
      <c r="C3555" t="s">
        <v>2170</v>
      </c>
      <c r="D3555" t="s">
        <v>2171</v>
      </c>
      <c r="E3555" s="218" t="s">
        <v>29302</v>
      </c>
    </row>
    <row r="3556" spans="1:5" ht="14.25">
      <c r="A3556" s="226">
        <v>40406</v>
      </c>
      <c r="B3556" t="s">
        <v>5381</v>
      </c>
      <c r="C3556" t="s">
        <v>2170</v>
      </c>
      <c r="D3556" t="s">
        <v>2173</v>
      </c>
      <c r="E3556" s="218" t="s">
        <v>29303</v>
      </c>
    </row>
    <row r="3557" spans="1:5" ht="14.25">
      <c r="A3557" s="226">
        <v>40789</v>
      </c>
      <c r="B3557" t="s">
        <v>5382</v>
      </c>
      <c r="C3557" t="s">
        <v>2170</v>
      </c>
      <c r="D3557" t="s">
        <v>2173</v>
      </c>
      <c r="E3557" s="218" t="s">
        <v>29304</v>
      </c>
    </row>
    <row r="3558" spans="1:5" ht="14.25">
      <c r="A3558" s="226">
        <v>40791</v>
      </c>
      <c r="B3558" t="s">
        <v>5383</v>
      </c>
      <c r="C3558" t="s">
        <v>2170</v>
      </c>
      <c r="D3558" t="s">
        <v>2173</v>
      </c>
      <c r="E3558" s="218" t="s">
        <v>29305</v>
      </c>
    </row>
    <row r="3559" spans="1:5" ht="14.25">
      <c r="A3559" s="226">
        <v>11651</v>
      </c>
      <c r="B3559" t="s">
        <v>5384</v>
      </c>
      <c r="C3559" t="s">
        <v>2170</v>
      </c>
      <c r="D3559" t="s">
        <v>2173</v>
      </c>
      <c r="E3559" s="218" t="s">
        <v>29306</v>
      </c>
    </row>
    <row r="3560" spans="1:5" ht="14.25">
      <c r="A3560" s="226">
        <v>42002</v>
      </c>
      <c r="B3560" t="s">
        <v>5385</v>
      </c>
      <c r="C3560" t="s">
        <v>2170</v>
      </c>
      <c r="D3560" t="s">
        <v>2171</v>
      </c>
      <c r="E3560" s="218" t="s">
        <v>29307</v>
      </c>
    </row>
    <row r="3561" spans="1:5" ht="14.25">
      <c r="A3561" s="226">
        <v>40435</v>
      </c>
      <c r="B3561" t="s">
        <v>5386</v>
      </c>
      <c r="C3561" t="s">
        <v>2170</v>
      </c>
      <c r="D3561" t="s">
        <v>2171</v>
      </c>
      <c r="E3561" s="218" t="s">
        <v>29308</v>
      </c>
    </row>
    <row r="3562" spans="1:5" ht="14.25">
      <c r="A3562" s="226">
        <v>39012</v>
      </c>
      <c r="B3562" t="s">
        <v>5387</v>
      </c>
      <c r="C3562" t="s">
        <v>2170</v>
      </c>
      <c r="D3562" t="s">
        <v>2171</v>
      </c>
      <c r="E3562" s="218" t="s">
        <v>29309</v>
      </c>
    </row>
    <row r="3563" spans="1:5" ht="14.25">
      <c r="A3563" s="226">
        <v>13617</v>
      </c>
      <c r="B3563" t="s">
        <v>5388</v>
      </c>
      <c r="C3563" t="s">
        <v>2170</v>
      </c>
      <c r="D3563" t="s">
        <v>2171</v>
      </c>
      <c r="E3563" s="218" t="s">
        <v>29310</v>
      </c>
    </row>
    <row r="3564" spans="1:5" ht="14.25">
      <c r="A3564" s="226">
        <v>35274</v>
      </c>
      <c r="B3564" t="s">
        <v>25960</v>
      </c>
      <c r="C3564" t="s">
        <v>2181</v>
      </c>
      <c r="D3564" t="s">
        <v>2171</v>
      </c>
      <c r="E3564" s="218" t="s">
        <v>29311</v>
      </c>
    </row>
    <row r="3565" spans="1:5" ht="14.25">
      <c r="A3565" s="226">
        <v>35275</v>
      </c>
      <c r="B3565" t="s">
        <v>25961</v>
      </c>
      <c r="C3565" t="s">
        <v>2181</v>
      </c>
      <c r="D3565" t="s">
        <v>2171</v>
      </c>
      <c r="E3565" s="218" t="s">
        <v>29312</v>
      </c>
    </row>
    <row r="3566" spans="1:5" ht="14.25">
      <c r="A3566" s="226">
        <v>35276</v>
      </c>
      <c r="B3566" t="s">
        <v>25962</v>
      </c>
      <c r="C3566" t="s">
        <v>2181</v>
      </c>
      <c r="D3566" t="s">
        <v>2171</v>
      </c>
      <c r="E3566" s="218" t="s">
        <v>29313</v>
      </c>
    </row>
    <row r="3567" spans="1:5" ht="14.25">
      <c r="A3567" s="226">
        <v>38386</v>
      </c>
      <c r="B3567" t="s">
        <v>5389</v>
      </c>
      <c r="C3567" t="s">
        <v>2170</v>
      </c>
      <c r="D3567" t="s">
        <v>2171</v>
      </c>
      <c r="E3567" s="218" t="s">
        <v>27306</v>
      </c>
    </row>
    <row r="3568" spans="1:5" ht="14.25">
      <c r="A3568" s="226">
        <v>11091</v>
      </c>
      <c r="B3568" t="s">
        <v>5390</v>
      </c>
      <c r="C3568" t="s">
        <v>2170</v>
      </c>
      <c r="D3568" t="s">
        <v>2171</v>
      </c>
      <c r="E3568" s="218" t="s">
        <v>29314</v>
      </c>
    </row>
    <row r="3569" spans="1:5" ht="14.25">
      <c r="A3569" s="226">
        <v>37586</v>
      </c>
      <c r="B3569" t="s">
        <v>5391</v>
      </c>
      <c r="C3569" t="s">
        <v>4164</v>
      </c>
      <c r="D3569" t="s">
        <v>2173</v>
      </c>
      <c r="E3569" s="218" t="s">
        <v>29315</v>
      </c>
    </row>
    <row r="3570" spans="1:5" ht="14.25">
      <c r="A3570" s="226">
        <v>37395</v>
      </c>
      <c r="B3570" t="s">
        <v>5392</v>
      </c>
      <c r="C3570" t="s">
        <v>4164</v>
      </c>
      <c r="D3570" t="s">
        <v>2173</v>
      </c>
      <c r="E3570" s="218" t="s">
        <v>27029</v>
      </c>
    </row>
    <row r="3571" spans="1:5" ht="14.25">
      <c r="A3571" s="226">
        <v>14147</v>
      </c>
      <c r="B3571" t="s">
        <v>5393</v>
      </c>
      <c r="C3571" t="s">
        <v>4164</v>
      </c>
      <c r="D3571" t="s">
        <v>2173</v>
      </c>
      <c r="E3571" s="218" t="s">
        <v>29316</v>
      </c>
    </row>
    <row r="3572" spans="1:5" ht="14.25">
      <c r="A3572" s="226">
        <v>37396</v>
      </c>
      <c r="B3572" t="s">
        <v>5394</v>
      </c>
      <c r="C3572" t="s">
        <v>4164</v>
      </c>
      <c r="D3572" t="s">
        <v>2173</v>
      </c>
      <c r="E3572" s="218" t="s">
        <v>29317</v>
      </c>
    </row>
    <row r="3573" spans="1:5" ht="14.25">
      <c r="A3573" s="226">
        <v>37397</v>
      </c>
      <c r="B3573" t="s">
        <v>5395</v>
      </c>
      <c r="C3573" t="s">
        <v>4164</v>
      </c>
      <c r="D3573" t="s">
        <v>2173</v>
      </c>
      <c r="E3573" s="218" t="s">
        <v>29318</v>
      </c>
    </row>
    <row r="3574" spans="1:5" ht="14.25">
      <c r="A3574" s="226">
        <v>43606</v>
      </c>
      <c r="B3574" t="s">
        <v>25963</v>
      </c>
      <c r="C3574" t="s">
        <v>2170</v>
      </c>
      <c r="D3574" t="s">
        <v>2171</v>
      </c>
      <c r="E3574" s="218" t="s">
        <v>28301</v>
      </c>
    </row>
    <row r="3575" spans="1:5" ht="14.25">
      <c r="A3575" s="226">
        <v>444</v>
      </c>
      <c r="B3575" t="s">
        <v>5396</v>
      </c>
      <c r="C3575" t="s">
        <v>2170</v>
      </c>
      <c r="D3575" t="s">
        <v>2171</v>
      </c>
      <c r="E3575" s="218" t="s">
        <v>29319</v>
      </c>
    </row>
    <row r="3576" spans="1:5" ht="14.25">
      <c r="A3576" s="226">
        <v>445</v>
      </c>
      <c r="B3576" t="s">
        <v>5397</v>
      </c>
      <c r="C3576" t="s">
        <v>2170</v>
      </c>
      <c r="D3576" t="s">
        <v>2171</v>
      </c>
      <c r="E3576" s="218" t="s">
        <v>29320</v>
      </c>
    </row>
    <row r="3577" spans="1:5" ht="14.25">
      <c r="A3577" s="226">
        <v>4783</v>
      </c>
      <c r="B3577" t="s">
        <v>22</v>
      </c>
      <c r="C3577" t="s">
        <v>2174</v>
      </c>
      <c r="D3577" t="s">
        <v>2177</v>
      </c>
      <c r="E3577" s="218" t="s">
        <v>27796</v>
      </c>
    </row>
    <row r="3578" spans="1:5" ht="14.25">
      <c r="A3578" s="226">
        <v>41079</v>
      </c>
      <c r="B3578" t="s">
        <v>5398</v>
      </c>
      <c r="C3578" t="s">
        <v>2342</v>
      </c>
      <c r="D3578" t="s">
        <v>2171</v>
      </c>
      <c r="E3578" s="218" t="s">
        <v>29321</v>
      </c>
    </row>
    <row r="3579" spans="1:5" ht="14.25">
      <c r="A3579" s="226">
        <v>12874</v>
      </c>
      <c r="B3579" t="s">
        <v>5399</v>
      </c>
      <c r="C3579" t="s">
        <v>2174</v>
      </c>
      <c r="D3579" t="s">
        <v>2171</v>
      </c>
      <c r="E3579" s="218" t="s">
        <v>29322</v>
      </c>
    </row>
    <row r="3580" spans="1:5" ht="14.25">
      <c r="A3580" s="226">
        <v>41082</v>
      </c>
      <c r="B3580" t="s">
        <v>5400</v>
      </c>
      <c r="C3580" t="s">
        <v>2342</v>
      </c>
      <c r="D3580" t="s">
        <v>2171</v>
      </c>
      <c r="E3580" s="218" t="s">
        <v>29323</v>
      </c>
    </row>
    <row r="3581" spans="1:5" ht="14.25">
      <c r="A3581" s="226">
        <v>4785</v>
      </c>
      <c r="B3581" t="s">
        <v>5401</v>
      </c>
      <c r="C3581" t="s">
        <v>2174</v>
      </c>
      <c r="D3581" t="s">
        <v>2171</v>
      </c>
      <c r="E3581" s="218" t="s">
        <v>29324</v>
      </c>
    </row>
    <row r="3582" spans="1:5" ht="14.25">
      <c r="A3582" s="226">
        <v>41081</v>
      </c>
      <c r="B3582" t="s">
        <v>5402</v>
      </c>
      <c r="C3582" t="s">
        <v>2342</v>
      </c>
      <c r="D3582" t="s">
        <v>2171</v>
      </c>
      <c r="E3582" s="218" t="s">
        <v>29325</v>
      </c>
    </row>
    <row r="3583" spans="1:5" ht="14.25">
      <c r="A3583" s="226">
        <v>4801</v>
      </c>
      <c r="B3583" t="s">
        <v>5403</v>
      </c>
      <c r="C3583" t="s">
        <v>2172</v>
      </c>
      <c r="D3583" t="s">
        <v>2171</v>
      </c>
      <c r="E3583" s="218" t="s">
        <v>29326</v>
      </c>
    </row>
    <row r="3584" spans="1:5" ht="14.25">
      <c r="A3584" s="226">
        <v>4794</v>
      </c>
      <c r="B3584" t="s">
        <v>5404</v>
      </c>
      <c r="C3584" t="s">
        <v>2172</v>
      </c>
      <c r="D3584" t="s">
        <v>2171</v>
      </c>
      <c r="E3584" s="218" t="s">
        <v>29327</v>
      </c>
    </row>
    <row r="3585" spans="1:5" ht="14.25">
      <c r="A3585" s="226">
        <v>4796</v>
      </c>
      <c r="B3585" t="s">
        <v>5405</v>
      </c>
      <c r="C3585" t="s">
        <v>2172</v>
      </c>
      <c r="D3585" t="s">
        <v>2171</v>
      </c>
      <c r="E3585" s="218" t="s">
        <v>29328</v>
      </c>
    </row>
    <row r="3586" spans="1:5" ht="14.25">
      <c r="A3586" s="226">
        <v>4800</v>
      </c>
      <c r="B3586" t="s">
        <v>5406</v>
      </c>
      <c r="C3586" t="s">
        <v>2172</v>
      </c>
      <c r="D3586" t="s">
        <v>2171</v>
      </c>
      <c r="E3586" s="218" t="s">
        <v>29329</v>
      </c>
    </row>
    <row r="3587" spans="1:5" ht="14.25">
      <c r="A3587" s="226">
        <v>4795</v>
      </c>
      <c r="B3587" t="s">
        <v>5407</v>
      </c>
      <c r="C3587" t="s">
        <v>2172</v>
      </c>
      <c r="D3587" t="s">
        <v>2171</v>
      </c>
      <c r="E3587" s="218" t="s">
        <v>29330</v>
      </c>
    </row>
    <row r="3588" spans="1:5" ht="14.25">
      <c r="A3588" s="226">
        <v>39694</v>
      </c>
      <c r="B3588" t="s">
        <v>5408</v>
      </c>
      <c r="C3588" t="s">
        <v>2172</v>
      </c>
      <c r="D3588" t="s">
        <v>2171</v>
      </c>
      <c r="E3588" s="218" t="s">
        <v>29331</v>
      </c>
    </row>
    <row r="3589" spans="1:5" ht="14.25">
      <c r="A3589" s="226">
        <v>1292</v>
      </c>
      <c r="B3589" t="s">
        <v>5409</v>
      </c>
      <c r="C3589" t="s">
        <v>2172</v>
      </c>
      <c r="D3589" t="s">
        <v>2171</v>
      </c>
      <c r="E3589" s="218" t="s">
        <v>28637</v>
      </c>
    </row>
    <row r="3590" spans="1:5" ht="14.25">
      <c r="A3590" s="226">
        <v>1287</v>
      </c>
      <c r="B3590" t="s">
        <v>5410</v>
      </c>
      <c r="C3590" t="s">
        <v>2172</v>
      </c>
      <c r="D3590" t="s">
        <v>2177</v>
      </c>
      <c r="E3590" s="218" t="s">
        <v>29332</v>
      </c>
    </row>
    <row r="3591" spans="1:5" ht="14.25">
      <c r="A3591" s="226">
        <v>1297</v>
      </c>
      <c r="B3591" t="s">
        <v>5411</v>
      </c>
      <c r="C3591" t="s">
        <v>2172</v>
      </c>
      <c r="D3591" t="s">
        <v>2171</v>
      </c>
      <c r="E3591" s="218" t="s">
        <v>29333</v>
      </c>
    </row>
    <row r="3592" spans="1:5" ht="14.25">
      <c r="A3592" s="226">
        <v>4786</v>
      </c>
      <c r="B3592" t="s">
        <v>5412</v>
      </c>
      <c r="C3592" t="s">
        <v>2172</v>
      </c>
      <c r="D3592" t="s">
        <v>2173</v>
      </c>
      <c r="E3592" s="218" t="s">
        <v>29334</v>
      </c>
    </row>
    <row r="3593" spans="1:5" ht="14.25">
      <c r="A3593" s="226">
        <v>10840</v>
      </c>
      <c r="B3593" t="s">
        <v>5413</v>
      </c>
      <c r="C3593" t="s">
        <v>2172</v>
      </c>
      <c r="D3593" t="s">
        <v>2177</v>
      </c>
      <c r="E3593" s="218" t="s">
        <v>29335</v>
      </c>
    </row>
    <row r="3594" spans="1:5" ht="14.25">
      <c r="A3594" s="226">
        <v>10841</v>
      </c>
      <c r="B3594" t="s">
        <v>5414</v>
      </c>
      <c r="C3594" t="s">
        <v>2172</v>
      </c>
      <c r="D3594" t="s">
        <v>2171</v>
      </c>
      <c r="E3594" s="218" t="s">
        <v>29336</v>
      </c>
    </row>
    <row r="3595" spans="1:5" ht="14.25">
      <c r="A3595" s="226">
        <v>25980</v>
      </c>
      <c r="B3595" t="s">
        <v>5415</v>
      </c>
      <c r="C3595" t="s">
        <v>2172</v>
      </c>
      <c r="D3595" t="s">
        <v>2171</v>
      </c>
      <c r="E3595" s="218" t="s">
        <v>28023</v>
      </c>
    </row>
    <row r="3596" spans="1:5" ht="14.25">
      <c r="A3596" s="226">
        <v>10842</v>
      </c>
      <c r="B3596" t="s">
        <v>5416</v>
      </c>
      <c r="C3596" t="s">
        <v>2172</v>
      </c>
      <c r="D3596" t="s">
        <v>2171</v>
      </c>
      <c r="E3596" s="218" t="s">
        <v>29337</v>
      </c>
    </row>
    <row r="3597" spans="1:5" ht="14.25">
      <c r="A3597" s="226">
        <v>21108</v>
      </c>
      <c r="B3597" t="s">
        <v>5417</v>
      </c>
      <c r="C3597" t="s">
        <v>2172</v>
      </c>
      <c r="D3597" t="s">
        <v>2171</v>
      </c>
      <c r="E3597" s="218" t="s">
        <v>29338</v>
      </c>
    </row>
    <row r="3598" spans="1:5" ht="14.25">
      <c r="A3598" s="226">
        <v>38180</v>
      </c>
      <c r="B3598" t="s">
        <v>5418</v>
      </c>
      <c r="C3598" t="s">
        <v>2172</v>
      </c>
      <c r="D3598" t="s">
        <v>2171</v>
      </c>
      <c r="E3598" s="218" t="s">
        <v>29339</v>
      </c>
    </row>
    <row r="3599" spans="1:5" ht="14.25">
      <c r="A3599" s="226">
        <v>40648</v>
      </c>
      <c r="B3599" t="s">
        <v>5419</v>
      </c>
      <c r="C3599" t="s">
        <v>2172</v>
      </c>
      <c r="D3599" t="s">
        <v>2173</v>
      </c>
      <c r="E3599" s="218" t="s">
        <v>29340</v>
      </c>
    </row>
    <row r="3600" spans="1:5" ht="14.25">
      <c r="A3600" s="226">
        <v>40649</v>
      </c>
      <c r="B3600" t="s">
        <v>5420</v>
      </c>
      <c r="C3600" t="s">
        <v>2172</v>
      </c>
      <c r="D3600" t="s">
        <v>2173</v>
      </c>
      <c r="E3600" s="218" t="s">
        <v>29341</v>
      </c>
    </row>
    <row r="3601" spans="1:5" ht="14.25">
      <c r="A3601" s="226">
        <v>40650</v>
      </c>
      <c r="B3601" t="s">
        <v>5421</v>
      </c>
      <c r="C3601" t="s">
        <v>2172</v>
      </c>
      <c r="D3601" t="s">
        <v>2173</v>
      </c>
      <c r="E3601" s="218" t="s">
        <v>29342</v>
      </c>
    </row>
    <row r="3602" spans="1:5" ht="14.25">
      <c r="A3602" s="226">
        <v>40651</v>
      </c>
      <c r="B3602" t="s">
        <v>5422</v>
      </c>
      <c r="C3602" t="s">
        <v>2172</v>
      </c>
      <c r="D3602" t="s">
        <v>2173</v>
      </c>
      <c r="E3602" s="218" t="s">
        <v>29343</v>
      </c>
    </row>
    <row r="3603" spans="1:5" ht="14.25">
      <c r="A3603" s="226">
        <v>40652</v>
      </c>
      <c r="B3603" t="s">
        <v>5423</v>
      </c>
      <c r="C3603" t="s">
        <v>2172</v>
      </c>
      <c r="D3603" t="s">
        <v>2173</v>
      </c>
      <c r="E3603" s="218" t="s">
        <v>29344</v>
      </c>
    </row>
    <row r="3604" spans="1:5" ht="14.25">
      <c r="A3604" s="226">
        <v>40647</v>
      </c>
      <c r="B3604" t="s">
        <v>5424</v>
      </c>
      <c r="C3604" t="s">
        <v>2172</v>
      </c>
      <c r="D3604" t="s">
        <v>2173</v>
      </c>
      <c r="E3604" s="218" t="s">
        <v>29345</v>
      </c>
    </row>
    <row r="3605" spans="1:5" ht="14.25">
      <c r="A3605" s="226">
        <v>40653</v>
      </c>
      <c r="B3605" t="s">
        <v>5425</v>
      </c>
      <c r="C3605" t="s">
        <v>2172</v>
      </c>
      <c r="D3605" t="s">
        <v>2173</v>
      </c>
      <c r="E3605" s="218" t="s">
        <v>29346</v>
      </c>
    </row>
    <row r="3606" spans="1:5" ht="14.25">
      <c r="A3606" s="226">
        <v>36178</v>
      </c>
      <c r="B3606" t="s">
        <v>5426</v>
      </c>
      <c r="C3606" t="s">
        <v>2170</v>
      </c>
      <c r="D3606" t="s">
        <v>2171</v>
      </c>
      <c r="E3606" s="218" t="s">
        <v>29347</v>
      </c>
    </row>
    <row r="3607" spans="1:5" ht="14.25">
      <c r="A3607" s="226">
        <v>38195</v>
      </c>
      <c r="B3607" t="s">
        <v>5427</v>
      </c>
      <c r="C3607" t="s">
        <v>2172</v>
      </c>
      <c r="D3607" t="s">
        <v>2171</v>
      </c>
      <c r="E3607" s="218" t="s">
        <v>29348</v>
      </c>
    </row>
    <row r="3608" spans="1:5" ht="14.25">
      <c r="A3608" s="226">
        <v>38181</v>
      </c>
      <c r="B3608" t="s">
        <v>5428</v>
      </c>
      <c r="C3608" t="s">
        <v>2172</v>
      </c>
      <c r="D3608" t="s">
        <v>2171</v>
      </c>
      <c r="E3608" s="218" t="s">
        <v>29349</v>
      </c>
    </row>
    <row r="3609" spans="1:5" ht="14.25">
      <c r="A3609" s="226">
        <v>38182</v>
      </c>
      <c r="B3609" t="s">
        <v>5429</v>
      </c>
      <c r="C3609" t="s">
        <v>2172</v>
      </c>
      <c r="D3609" t="s">
        <v>2171</v>
      </c>
      <c r="E3609" s="218" t="s">
        <v>29350</v>
      </c>
    </row>
    <row r="3610" spans="1:5" ht="14.25">
      <c r="A3610" s="226">
        <v>38186</v>
      </c>
      <c r="B3610" t="s">
        <v>5430</v>
      </c>
      <c r="C3610" t="s">
        <v>2172</v>
      </c>
      <c r="D3610" t="s">
        <v>2171</v>
      </c>
      <c r="E3610" s="218" t="s">
        <v>29351</v>
      </c>
    </row>
    <row r="3611" spans="1:5" ht="14.25">
      <c r="A3611" s="226">
        <v>38185</v>
      </c>
      <c r="B3611" t="s">
        <v>5431</v>
      </c>
      <c r="C3611" t="s">
        <v>2172</v>
      </c>
      <c r="D3611" t="s">
        <v>2171</v>
      </c>
      <c r="E3611" s="218" t="s">
        <v>29352</v>
      </c>
    </row>
    <row r="3612" spans="1:5" ht="14.25">
      <c r="A3612" s="226">
        <v>40654</v>
      </c>
      <c r="B3612" t="s">
        <v>5432</v>
      </c>
      <c r="C3612" t="s">
        <v>2172</v>
      </c>
      <c r="D3612" t="s">
        <v>2173</v>
      </c>
      <c r="E3612" s="218" t="s">
        <v>29353</v>
      </c>
    </row>
    <row r="3613" spans="1:5" ht="14.25">
      <c r="A3613" s="226">
        <v>25981</v>
      </c>
      <c r="B3613" t="s">
        <v>5433</v>
      </c>
      <c r="C3613" t="s">
        <v>2172</v>
      </c>
      <c r="D3613" t="s">
        <v>2171</v>
      </c>
      <c r="E3613" s="218" t="s">
        <v>29354</v>
      </c>
    </row>
    <row r="3614" spans="1:5" ht="14.25">
      <c r="A3614" s="226">
        <v>4822</v>
      </c>
      <c r="B3614" t="s">
        <v>5434</v>
      </c>
      <c r="C3614" t="s">
        <v>2172</v>
      </c>
      <c r="D3614" t="s">
        <v>2171</v>
      </c>
      <c r="E3614" s="218" t="s">
        <v>29355</v>
      </c>
    </row>
    <row r="3615" spans="1:5" ht="14.25">
      <c r="A3615" s="226">
        <v>4818</v>
      </c>
      <c r="B3615" t="s">
        <v>5435</v>
      </c>
      <c r="C3615" t="s">
        <v>2172</v>
      </c>
      <c r="D3615" t="s">
        <v>2177</v>
      </c>
      <c r="E3615" s="218" t="s">
        <v>29356</v>
      </c>
    </row>
    <row r="3616" spans="1:5" ht="14.25">
      <c r="A3616" s="226">
        <v>39567</v>
      </c>
      <c r="B3616" t="s">
        <v>25121</v>
      </c>
      <c r="C3616" t="s">
        <v>2172</v>
      </c>
      <c r="D3616" t="s">
        <v>2171</v>
      </c>
      <c r="E3616" s="218" t="s">
        <v>27844</v>
      </c>
    </row>
    <row r="3617" spans="1:5" ht="14.25">
      <c r="A3617" s="226">
        <v>39566</v>
      </c>
      <c r="B3617" t="s">
        <v>25122</v>
      </c>
      <c r="C3617" t="s">
        <v>2172</v>
      </c>
      <c r="D3617" t="s">
        <v>2171</v>
      </c>
      <c r="E3617" s="218" t="s">
        <v>29357</v>
      </c>
    </row>
    <row r="3618" spans="1:5" ht="14.25">
      <c r="A3618" s="226">
        <v>39416</v>
      </c>
      <c r="B3618" t="s">
        <v>25123</v>
      </c>
      <c r="C3618" t="s">
        <v>2172</v>
      </c>
      <c r="D3618" t="s">
        <v>2171</v>
      </c>
      <c r="E3618" s="218" t="s">
        <v>29053</v>
      </c>
    </row>
    <row r="3619" spans="1:5" ht="14.25">
      <c r="A3619" s="226">
        <v>39417</v>
      </c>
      <c r="B3619" t="s">
        <v>25124</v>
      </c>
      <c r="C3619" t="s">
        <v>2172</v>
      </c>
      <c r="D3619" t="s">
        <v>2171</v>
      </c>
      <c r="E3619" s="218" t="s">
        <v>29358</v>
      </c>
    </row>
    <row r="3620" spans="1:5" ht="14.25">
      <c r="A3620" s="226">
        <v>39414</v>
      </c>
      <c r="B3620" t="s">
        <v>25125</v>
      </c>
      <c r="C3620" t="s">
        <v>2172</v>
      </c>
      <c r="D3620" t="s">
        <v>2171</v>
      </c>
      <c r="E3620" s="218" t="s">
        <v>26831</v>
      </c>
    </row>
    <row r="3621" spans="1:5" ht="14.25">
      <c r="A3621" s="226">
        <v>39415</v>
      </c>
      <c r="B3621" t="s">
        <v>25126</v>
      </c>
      <c r="C3621" t="s">
        <v>2172</v>
      </c>
      <c r="D3621" t="s">
        <v>2171</v>
      </c>
      <c r="E3621" s="218" t="s">
        <v>29359</v>
      </c>
    </row>
    <row r="3622" spans="1:5" ht="14.25">
      <c r="A3622" s="226">
        <v>39412</v>
      </c>
      <c r="B3622" t="s">
        <v>25127</v>
      </c>
      <c r="C3622" t="s">
        <v>2172</v>
      </c>
      <c r="D3622" t="s">
        <v>2177</v>
      </c>
      <c r="E3622" s="218" t="s">
        <v>29360</v>
      </c>
    </row>
    <row r="3623" spans="1:5" ht="14.25">
      <c r="A3623" s="226">
        <v>39413</v>
      </c>
      <c r="B3623" t="s">
        <v>25128</v>
      </c>
      <c r="C3623" t="s">
        <v>2172</v>
      </c>
      <c r="D3623" t="s">
        <v>2171</v>
      </c>
      <c r="E3623" s="218" t="s">
        <v>29361</v>
      </c>
    </row>
    <row r="3624" spans="1:5" ht="14.25">
      <c r="A3624" s="226">
        <v>11062</v>
      </c>
      <c r="B3624" t="s">
        <v>5436</v>
      </c>
      <c r="C3624" t="s">
        <v>2172</v>
      </c>
      <c r="D3624" t="s">
        <v>2171</v>
      </c>
      <c r="E3624" s="218" t="s">
        <v>29362</v>
      </c>
    </row>
    <row r="3625" spans="1:5" ht="14.25">
      <c r="A3625" s="226">
        <v>11063</v>
      </c>
      <c r="B3625" t="s">
        <v>5437</v>
      </c>
      <c r="C3625" t="s">
        <v>2172</v>
      </c>
      <c r="D3625" t="s">
        <v>2171</v>
      </c>
      <c r="E3625" s="218" t="s">
        <v>27056</v>
      </c>
    </row>
    <row r="3626" spans="1:5" ht="14.25">
      <c r="A3626" s="226">
        <v>13521</v>
      </c>
      <c r="B3626" t="s">
        <v>5438</v>
      </c>
      <c r="C3626" t="s">
        <v>2170</v>
      </c>
      <c r="D3626" t="s">
        <v>2171</v>
      </c>
      <c r="E3626" s="218" t="s">
        <v>29363</v>
      </c>
    </row>
    <row r="3627" spans="1:5" ht="14.25">
      <c r="A3627" s="226">
        <v>10851</v>
      </c>
      <c r="B3627" t="s">
        <v>5439</v>
      </c>
      <c r="C3627" t="s">
        <v>2170</v>
      </c>
      <c r="D3627" t="s">
        <v>2173</v>
      </c>
      <c r="E3627" s="218" t="s">
        <v>29364</v>
      </c>
    </row>
    <row r="3628" spans="1:5" ht="14.25">
      <c r="A3628" s="226">
        <v>39515</v>
      </c>
      <c r="B3628" t="s">
        <v>5440</v>
      </c>
      <c r="C3628" t="s">
        <v>2170</v>
      </c>
      <c r="D3628" t="s">
        <v>2171</v>
      </c>
      <c r="E3628" s="218" t="s">
        <v>29365</v>
      </c>
    </row>
    <row r="3629" spans="1:5" ht="14.25">
      <c r="A3629" s="226">
        <v>39516</v>
      </c>
      <c r="B3629" t="s">
        <v>5441</v>
      </c>
      <c r="C3629" t="s">
        <v>2170</v>
      </c>
      <c r="D3629" t="s">
        <v>2171</v>
      </c>
      <c r="E3629" s="218" t="s">
        <v>28923</v>
      </c>
    </row>
    <row r="3630" spans="1:5" ht="14.25">
      <c r="A3630" s="226">
        <v>39514</v>
      </c>
      <c r="B3630" t="s">
        <v>5442</v>
      </c>
      <c r="C3630" t="s">
        <v>2170</v>
      </c>
      <c r="D3630" t="s">
        <v>2177</v>
      </c>
      <c r="E3630" s="218" t="s">
        <v>29366</v>
      </c>
    </row>
    <row r="3631" spans="1:5" ht="14.25">
      <c r="A3631" s="226">
        <v>4812</v>
      </c>
      <c r="B3631" t="s">
        <v>25129</v>
      </c>
      <c r="C3631" t="s">
        <v>2172</v>
      </c>
      <c r="D3631" t="s">
        <v>2171</v>
      </c>
      <c r="E3631" s="218" t="s">
        <v>29367</v>
      </c>
    </row>
    <row r="3632" spans="1:5" ht="14.25">
      <c r="A3632" s="226">
        <v>10849</v>
      </c>
      <c r="B3632" t="s">
        <v>5443</v>
      </c>
      <c r="C3632" t="s">
        <v>2170</v>
      </c>
      <c r="D3632" t="s">
        <v>2171</v>
      </c>
      <c r="E3632" s="218" t="s">
        <v>29368</v>
      </c>
    </row>
    <row r="3633" spans="1:5" ht="14.25">
      <c r="A3633" s="226">
        <v>10848</v>
      </c>
      <c r="B3633" t="s">
        <v>5444</v>
      </c>
      <c r="C3633" t="s">
        <v>2170</v>
      </c>
      <c r="D3633" t="s">
        <v>2171</v>
      </c>
      <c r="E3633" s="218" t="s">
        <v>29369</v>
      </c>
    </row>
    <row r="3634" spans="1:5" ht="14.25">
      <c r="A3634" s="226">
        <v>4813</v>
      </c>
      <c r="B3634" t="s">
        <v>5445</v>
      </c>
      <c r="C3634" t="s">
        <v>2172</v>
      </c>
      <c r="D3634" t="s">
        <v>2177</v>
      </c>
      <c r="E3634" s="218" t="s">
        <v>29370</v>
      </c>
    </row>
    <row r="3635" spans="1:5" ht="14.25">
      <c r="A3635" s="226">
        <v>37560</v>
      </c>
      <c r="B3635" t="s">
        <v>26329</v>
      </c>
      <c r="C3635" t="s">
        <v>2170</v>
      </c>
      <c r="D3635" t="s">
        <v>2171</v>
      </c>
      <c r="E3635" s="218" t="s">
        <v>29371</v>
      </c>
    </row>
    <row r="3636" spans="1:5" ht="14.25">
      <c r="A3636" s="226">
        <v>37557</v>
      </c>
      <c r="B3636" t="s">
        <v>26330</v>
      </c>
      <c r="C3636" t="s">
        <v>2170</v>
      </c>
      <c r="D3636" t="s">
        <v>2171</v>
      </c>
      <c r="E3636" s="218" t="s">
        <v>26419</v>
      </c>
    </row>
    <row r="3637" spans="1:5" ht="14.25">
      <c r="A3637" s="226">
        <v>37556</v>
      </c>
      <c r="B3637" t="s">
        <v>26331</v>
      </c>
      <c r="C3637" t="s">
        <v>2170</v>
      </c>
      <c r="D3637" t="s">
        <v>2171</v>
      </c>
      <c r="E3637" s="218" t="s">
        <v>27080</v>
      </c>
    </row>
    <row r="3638" spans="1:5" ht="14.25">
      <c r="A3638" s="226">
        <v>37559</v>
      </c>
      <c r="B3638" t="s">
        <v>26332</v>
      </c>
      <c r="C3638" t="s">
        <v>2170</v>
      </c>
      <c r="D3638" t="s">
        <v>2171</v>
      </c>
      <c r="E3638" s="218" t="s">
        <v>29372</v>
      </c>
    </row>
    <row r="3639" spans="1:5" ht="14.25">
      <c r="A3639" s="226">
        <v>37539</v>
      </c>
      <c r="B3639" t="s">
        <v>26333</v>
      </c>
      <c r="C3639" t="s">
        <v>2170</v>
      </c>
      <c r="D3639" t="s">
        <v>2177</v>
      </c>
      <c r="E3639" s="218" t="s">
        <v>29373</v>
      </c>
    </row>
    <row r="3640" spans="1:5" ht="14.25">
      <c r="A3640" s="226">
        <v>37558</v>
      </c>
      <c r="B3640" t="s">
        <v>26334</v>
      </c>
      <c r="C3640" t="s">
        <v>2170</v>
      </c>
      <c r="D3640" t="s">
        <v>2171</v>
      </c>
      <c r="E3640" s="218" t="s">
        <v>29374</v>
      </c>
    </row>
    <row r="3641" spans="1:5" ht="14.25">
      <c r="A3641" s="226">
        <v>34723</v>
      </c>
      <c r="B3641" t="s">
        <v>5446</v>
      </c>
      <c r="C3641" t="s">
        <v>2172</v>
      </c>
      <c r="D3641" t="s">
        <v>2171</v>
      </c>
      <c r="E3641" s="218" t="s">
        <v>29375</v>
      </c>
    </row>
    <row r="3642" spans="1:5" ht="14.25">
      <c r="A3642" s="226">
        <v>34721</v>
      </c>
      <c r="B3642" t="s">
        <v>5447</v>
      </c>
      <c r="C3642" t="s">
        <v>2172</v>
      </c>
      <c r="D3642" t="s">
        <v>2171</v>
      </c>
      <c r="E3642" s="218" t="s">
        <v>29376</v>
      </c>
    </row>
    <row r="3643" spans="1:5" ht="14.25">
      <c r="A3643" s="226">
        <v>4309</v>
      </c>
      <c r="B3643" t="s">
        <v>5448</v>
      </c>
      <c r="C3643" t="s">
        <v>2170</v>
      </c>
      <c r="D3643" t="s">
        <v>2171</v>
      </c>
      <c r="E3643" s="218" t="s">
        <v>28179</v>
      </c>
    </row>
    <row r="3644" spans="1:5" ht="14.25">
      <c r="A3644" s="226">
        <v>4307</v>
      </c>
      <c r="B3644" t="s">
        <v>5449</v>
      </c>
      <c r="C3644" t="s">
        <v>2170</v>
      </c>
      <c r="D3644" t="s">
        <v>2171</v>
      </c>
      <c r="E3644" s="218" t="s">
        <v>29377</v>
      </c>
    </row>
    <row r="3645" spans="1:5" ht="14.25">
      <c r="A3645" s="226">
        <v>10850</v>
      </c>
      <c r="B3645" t="s">
        <v>5450</v>
      </c>
      <c r="C3645" t="s">
        <v>2170</v>
      </c>
      <c r="D3645" t="s">
        <v>2171</v>
      </c>
      <c r="E3645" s="218" t="s">
        <v>29378</v>
      </c>
    </row>
    <row r="3646" spans="1:5" ht="14.25">
      <c r="A3646" s="226">
        <v>42438</v>
      </c>
      <c r="B3646" t="s">
        <v>5451</v>
      </c>
      <c r="C3646" t="s">
        <v>2170</v>
      </c>
      <c r="D3646" t="s">
        <v>2173</v>
      </c>
      <c r="E3646" s="218" t="s">
        <v>29379</v>
      </c>
    </row>
    <row r="3647" spans="1:5" ht="14.25">
      <c r="A3647" s="226">
        <v>4792</v>
      </c>
      <c r="B3647" t="s">
        <v>5452</v>
      </c>
      <c r="C3647" t="s">
        <v>2172</v>
      </c>
      <c r="D3647" t="s">
        <v>2171</v>
      </c>
      <c r="E3647" s="218" t="s">
        <v>29380</v>
      </c>
    </row>
    <row r="3648" spans="1:5" ht="14.25">
      <c r="A3648" s="226">
        <v>4790</v>
      </c>
      <c r="B3648" t="s">
        <v>5453</v>
      </c>
      <c r="C3648" t="s">
        <v>2172</v>
      </c>
      <c r="D3648" t="s">
        <v>2177</v>
      </c>
      <c r="E3648" s="218" t="s">
        <v>29381</v>
      </c>
    </row>
    <row r="3649" spans="1:5" ht="14.25">
      <c r="A3649" s="226">
        <v>40671</v>
      </c>
      <c r="B3649" t="s">
        <v>5454</v>
      </c>
      <c r="C3649" t="s">
        <v>2172</v>
      </c>
      <c r="D3649" t="s">
        <v>2171</v>
      </c>
      <c r="E3649" s="218" t="s">
        <v>29326</v>
      </c>
    </row>
    <row r="3650" spans="1:5" ht="14.25">
      <c r="A3650" s="226">
        <v>7552</v>
      </c>
      <c r="B3650" t="s">
        <v>5455</v>
      </c>
      <c r="C3650" t="s">
        <v>2170</v>
      </c>
      <c r="D3650" t="s">
        <v>2173</v>
      </c>
      <c r="E3650" s="218" t="s">
        <v>26873</v>
      </c>
    </row>
    <row r="3651" spans="1:5" ht="14.25">
      <c r="A3651" s="226">
        <v>4893</v>
      </c>
      <c r="B3651" t="s">
        <v>5456</v>
      </c>
      <c r="C3651" t="s">
        <v>2170</v>
      </c>
      <c r="D3651" t="s">
        <v>2171</v>
      </c>
      <c r="E3651" s="218" t="s">
        <v>27589</v>
      </c>
    </row>
    <row r="3652" spans="1:5" ht="14.25">
      <c r="A3652" s="226">
        <v>4894</v>
      </c>
      <c r="B3652" t="s">
        <v>5457</v>
      </c>
      <c r="C3652" t="s">
        <v>2170</v>
      </c>
      <c r="D3652" t="s">
        <v>2171</v>
      </c>
      <c r="E3652" s="218" t="s">
        <v>29382</v>
      </c>
    </row>
    <row r="3653" spans="1:5" ht="14.25">
      <c r="A3653" s="226">
        <v>4888</v>
      </c>
      <c r="B3653" t="s">
        <v>5458</v>
      </c>
      <c r="C3653" t="s">
        <v>2170</v>
      </c>
      <c r="D3653" t="s">
        <v>2171</v>
      </c>
      <c r="E3653" s="218" t="s">
        <v>28762</v>
      </c>
    </row>
    <row r="3654" spans="1:5" ht="14.25">
      <c r="A3654" s="226">
        <v>4890</v>
      </c>
      <c r="B3654" t="s">
        <v>5459</v>
      </c>
      <c r="C3654" t="s">
        <v>2170</v>
      </c>
      <c r="D3654" t="s">
        <v>2171</v>
      </c>
      <c r="E3654" s="218" t="s">
        <v>29383</v>
      </c>
    </row>
    <row r="3655" spans="1:5" ht="14.25">
      <c r="A3655" s="226">
        <v>12411</v>
      </c>
      <c r="B3655" t="s">
        <v>5460</v>
      </c>
      <c r="C3655" t="s">
        <v>2170</v>
      </c>
      <c r="D3655" t="s">
        <v>2171</v>
      </c>
      <c r="E3655" s="218" t="s">
        <v>29384</v>
      </c>
    </row>
    <row r="3656" spans="1:5" ht="14.25">
      <c r="A3656" s="226">
        <v>4891</v>
      </c>
      <c r="B3656" t="s">
        <v>5461</v>
      </c>
      <c r="C3656" t="s">
        <v>2170</v>
      </c>
      <c r="D3656" t="s">
        <v>2171</v>
      </c>
      <c r="E3656" s="218" t="s">
        <v>29385</v>
      </c>
    </row>
    <row r="3657" spans="1:5" ht="14.25">
      <c r="A3657" s="226">
        <v>4889</v>
      </c>
      <c r="B3657" t="s">
        <v>5462</v>
      </c>
      <c r="C3657" t="s">
        <v>2170</v>
      </c>
      <c r="D3657" t="s">
        <v>2171</v>
      </c>
      <c r="E3657" s="218" t="s">
        <v>29386</v>
      </c>
    </row>
    <row r="3658" spans="1:5" ht="14.25">
      <c r="A3658" s="226">
        <v>4892</v>
      </c>
      <c r="B3658" t="s">
        <v>5463</v>
      </c>
      <c r="C3658" t="s">
        <v>2170</v>
      </c>
      <c r="D3658" t="s">
        <v>2171</v>
      </c>
      <c r="E3658" s="218" t="s">
        <v>28731</v>
      </c>
    </row>
    <row r="3659" spans="1:5" ht="14.25">
      <c r="A3659" s="226">
        <v>12412</v>
      </c>
      <c r="B3659" t="s">
        <v>5464</v>
      </c>
      <c r="C3659" t="s">
        <v>2170</v>
      </c>
      <c r="D3659" t="s">
        <v>2171</v>
      </c>
      <c r="E3659" s="218" t="s">
        <v>29387</v>
      </c>
    </row>
    <row r="3660" spans="1:5" ht="14.25">
      <c r="A3660" s="226">
        <v>11073</v>
      </c>
      <c r="B3660" t="s">
        <v>5465</v>
      </c>
      <c r="C3660" t="s">
        <v>2170</v>
      </c>
      <c r="D3660" t="s">
        <v>2171</v>
      </c>
      <c r="E3660" s="218" t="s">
        <v>29388</v>
      </c>
    </row>
    <row r="3661" spans="1:5" ht="14.25">
      <c r="A3661" s="226">
        <v>11071</v>
      </c>
      <c r="B3661" t="s">
        <v>5466</v>
      </c>
      <c r="C3661" t="s">
        <v>2170</v>
      </c>
      <c r="D3661" t="s">
        <v>2171</v>
      </c>
      <c r="E3661" s="218" t="s">
        <v>27493</v>
      </c>
    </row>
    <row r="3662" spans="1:5" ht="14.25">
      <c r="A3662" s="226">
        <v>11072</v>
      </c>
      <c r="B3662" t="s">
        <v>5467</v>
      </c>
      <c r="C3662" t="s">
        <v>2170</v>
      </c>
      <c r="D3662" t="s">
        <v>2171</v>
      </c>
      <c r="E3662" s="218" t="s">
        <v>27013</v>
      </c>
    </row>
    <row r="3663" spans="1:5" ht="14.25">
      <c r="A3663" s="226">
        <v>4895</v>
      </c>
      <c r="B3663" t="s">
        <v>5468</v>
      </c>
      <c r="C3663" t="s">
        <v>2170</v>
      </c>
      <c r="D3663" t="s">
        <v>2171</v>
      </c>
      <c r="E3663" s="218" t="s">
        <v>28669</v>
      </c>
    </row>
    <row r="3664" spans="1:5" ht="14.25">
      <c r="A3664" s="226">
        <v>4907</v>
      </c>
      <c r="B3664" t="s">
        <v>5469</v>
      </c>
      <c r="C3664" t="s">
        <v>2170</v>
      </c>
      <c r="D3664" t="s">
        <v>2173</v>
      </c>
      <c r="E3664" s="218" t="s">
        <v>29389</v>
      </c>
    </row>
    <row r="3665" spans="1:5" ht="14.25">
      <c r="A3665" s="226">
        <v>4902</v>
      </c>
      <c r="B3665" t="s">
        <v>5470</v>
      </c>
      <c r="C3665" t="s">
        <v>2170</v>
      </c>
      <c r="D3665" t="s">
        <v>2173</v>
      </c>
      <c r="E3665" s="218" t="s">
        <v>29390</v>
      </c>
    </row>
    <row r="3666" spans="1:5" ht="14.25">
      <c r="A3666" s="226">
        <v>4908</v>
      </c>
      <c r="B3666" t="s">
        <v>5471</v>
      </c>
      <c r="C3666" t="s">
        <v>2170</v>
      </c>
      <c r="D3666" t="s">
        <v>2173</v>
      </c>
      <c r="E3666" s="218" t="s">
        <v>29391</v>
      </c>
    </row>
    <row r="3667" spans="1:5" ht="14.25">
      <c r="A3667" s="226">
        <v>4909</v>
      </c>
      <c r="B3667" t="s">
        <v>5472</v>
      </c>
      <c r="C3667" t="s">
        <v>2170</v>
      </c>
      <c r="D3667" t="s">
        <v>2173</v>
      </c>
      <c r="E3667" s="218" t="s">
        <v>29392</v>
      </c>
    </row>
    <row r="3668" spans="1:5" ht="14.25">
      <c r="A3668" s="226">
        <v>4903</v>
      </c>
      <c r="B3668" t="s">
        <v>5473</v>
      </c>
      <c r="C3668" t="s">
        <v>2170</v>
      </c>
      <c r="D3668" t="s">
        <v>2173</v>
      </c>
      <c r="E3668" s="218" t="s">
        <v>29393</v>
      </c>
    </row>
    <row r="3669" spans="1:5" ht="14.25">
      <c r="A3669" s="226">
        <v>4897</v>
      </c>
      <c r="B3669" t="s">
        <v>5474</v>
      </c>
      <c r="C3669" t="s">
        <v>2170</v>
      </c>
      <c r="D3669" t="s">
        <v>2171</v>
      </c>
      <c r="E3669" s="218" t="s">
        <v>26845</v>
      </c>
    </row>
    <row r="3670" spans="1:5" ht="14.25">
      <c r="A3670" s="226">
        <v>4896</v>
      </c>
      <c r="B3670" t="s">
        <v>5475</v>
      </c>
      <c r="C3670" t="s">
        <v>2170</v>
      </c>
      <c r="D3670" t="s">
        <v>2171</v>
      </c>
      <c r="E3670" s="218" t="s">
        <v>27309</v>
      </c>
    </row>
    <row r="3671" spans="1:5" ht="14.25">
      <c r="A3671" s="226">
        <v>4900</v>
      </c>
      <c r="B3671" t="s">
        <v>5476</v>
      </c>
      <c r="C3671" t="s">
        <v>2170</v>
      </c>
      <c r="D3671" t="s">
        <v>2171</v>
      </c>
      <c r="E3671" s="218" t="s">
        <v>28872</v>
      </c>
    </row>
    <row r="3672" spans="1:5" ht="14.25">
      <c r="A3672" s="226">
        <v>4898</v>
      </c>
      <c r="B3672" t="s">
        <v>5477</v>
      </c>
      <c r="C3672" t="s">
        <v>2170</v>
      </c>
      <c r="D3672" t="s">
        <v>2171</v>
      </c>
      <c r="E3672" s="218" t="s">
        <v>29394</v>
      </c>
    </row>
    <row r="3673" spans="1:5" ht="14.25">
      <c r="A3673" s="226">
        <v>4899</v>
      </c>
      <c r="B3673" t="s">
        <v>5478</v>
      </c>
      <c r="C3673" t="s">
        <v>2170</v>
      </c>
      <c r="D3673" t="s">
        <v>2171</v>
      </c>
      <c r="E3673" s="218" t="s">
        <v>27420</v>
      </c>
    </row>
    <row r="3674" spans="1:5" ht="14.25">
      <c r="A3674" s="226">
        <v>11096</v>
      </c>
      <c r="B3674" t="s">
        <v>5479</v>
      </c>
      <c r="C3674" t="s">
        <v>2185</v>
      </c>
      <c r="D3674" t="s">
        <v>2171</v>
      </c>
      <c r="E3674" s="218" t="s">
        <v>29232</v>
      </c>
    </row>
    <row r="3675" spans="1:5" ht="14.25">
      <c r="A3675" s="226">
        <v>4741</v>
      </c>
      <c r="B3675" t="s">
        <v>5480</v>
      </c>
      <c r="C3675" t="s">
        <v>2339</v>
      </c>
      <c r="D3675" t="s">
        <v>2171</v>
      </c>
      <c r="E3675" s="218" t="s">
        <v>29259</v>
      </c>
    </row>
    <row r="3676" spans="1:5" ht="14.25">
      <c r="A3676" s="226">
        <v>4752</v>
      </c>
      <c r="B3676" t="s">
        <v>5481</v>
      </c>
      <c r="C3676" t="s">
        <v>2174</v>
      </c>
      <c r="D3676" t="s">
        <v>2171</v>
      </c>
      <c r="E3676" s="218" t="s">
        <v>29395</v>
      </c>
    </row>
    <row r="3677" spans="1:5" ht="14.25">
      <c r="A3677" s="226">
        <v>41091</v>
      </c>
      <c r="B3677" t="s">
        <v>5482</v>
      </c>
      <c r="C3677" t="s">
        <v>2342</v>
      </c>
      <c r="D3677" t="s">
        <v>2171</v>
      </c>
      <c r="E3677" s="218" t="s">
        <v>29396</v>
      </c>
    </row>
    <row r="3678" spans="1:5" ht="14.25">
      <c r="A3678" s="226">
        <v>13954</v>
      </c>
      <c r="B3678" t="s">
        <v>5483</v>
      </c>
      <c r="C3678" t="s">
        <v>2170</v>
      </c>
      <c r="D3678" t="s">
        <v>2173</v>
      </c>
      <c r="E3678" s="218" t="s">
        <v>29397</v>
      </c>
    </row>
    <row r="3679" spans="1:5" ht="14.25">
      <c r="A3679" s="226">
        <v>3411</v>
      </c>
      <c r="B3679" t="s">
        <v>5484</v>
      </c>
      <c r="C3679" t="s">
        <v>2185</v>
      </c>
      <c r="D3679" t="s">
        <v>2171</v>
      </c>
      <c r="E3679" s="218" t="s">
        <v>29398</v>
      </c>
    </row>
    <row r="3680" spans="1:5" ht="14.25">
      <c r="A3680" s="226">
        <v>39995</v>
      </c>
      <c r="B3680" t="s">
        <v>5485</v>
      </c>
      <c r="C3680" t="s">
        <v>2339</v>
      </c>
      <c r="D3680" t="s">
        <v>2171</v>
      </c>
      <c r="E3680" s="218" t="s">
        <v>29399</v>
      </c>
    </row>
    <row r="3681" spans="1:5" ht="14.25">
      <c r="A3681" s="226">
        <v>11615</v>
      </c>
      <c r="B3681" t="s">
        <v>5486</v>
      </c>
      <c r="C3681" t="s">
        <v>2172</v>
      </c>
      <c r="D3681" t="s">
        <v>2171</v>
      </c>
      <c r="E3681" s="218" t="s">
        <v>27215</v>
      </c>
    </row>
    <row r="3682" spans="1:5" ht="14.25">
      <c r="A3682" s="226">
        <v>3408</v>
      </c>
      <c r="B3682" t="s">
        <v>5487</v>
      </c>
      <c r="C3682" t="s">
        <v>2172</v>
      </c>
      <c r="D3682" t="s">
        <v>2177</v>
      </c>
      <c r="E3682" s="218" t="s">
        <v>29400</v>
      </c>
    </row>
    <row r="3683" spans="1:5" ht="14.25">
      <c r="A3683" s="226">
        <v>3409</v>
      </c>
      <c r="B3683" t="s">
        <v>5488</v>
      </c>
      <c r="C3683" t="s">
        <v>2172</v>
      </c>
      <c r="D3683" t="s">
        <v>2171</v>
      </c>
      <c r="E3683" s="218" t="s">
        <v>29401</v>
      </c>
    </row>
    <row r="3684" spans="1:5" ht="14.25">
      <c r="A3684" s="226">
        <v>11427</v>
      </c>
      <c r="B3684" t="s">
        <v>5489</v>
      </c>
      <c r="C3684" t="s">
        <v>2185</v>
      </c>
      <c r="D3684" t="s">
        <v>2173</v>
      </c>
      <c r="E3684" s="218" t="s">
        <v>29402</v>
      </c>
    </row>
    <row r="3685" spans="1:5" ht="14.25">
      <c r="A3685" s="226">
        <v>4491</v>
      </c>
      <c r="B3685" t="s">
        <v>25130</v>
      </c>
      <c r="C3685" t="s">
        <v>2181</v>
      </c>
      <c r="D3685" t="s">
        <v>2171</v>
      </c>
      <c r="E3685" s="218" t="s">
        <v>27312</v>
      </c>
    </row>
    <row r="3686" spans="1:5" ht="14.25">
      <c r="A3686" s="226">
        <v>2745</v>
      </c>
      <c r="B3686" t="s">
        <v>25131</v>
      </c>
      <c r="C3686" t="s">
        <v>2181</v>
      </c>
      <c r="D3686" t="s">
        <v>2171</v>
      </c>
      <c r="E3686" s="218" t="s">
        <v>26869</v>
      </c>
    </row>
    <row r="3687" spans="1:5" ht="14.25">
      <c r="A3687" s="226">
        <v>14439</v>
      </c>
      <c r="B3687" t="s">
        <v>25132</v>
      </c>
      <c r="C3687" t="s">
        <v>2181</v>
      </c>
      <c r="D3687" t="s">
        <v>2171</v>
      </c>
      <c r="E3687" s="218" t="s">
        <v>29403</v>
      </c>
    </row>
    <row r="3688" spans="1:5" ht="14.25">
      <c r="A3688" s="226">
        <v>26022</v>
      </c>
      <c r="B3688" t="s">
        <v>5490</v>
      </c>
      <c r="C3688" t="s">
        <v>2170</v>
      </c>
      <c r="D3688" t="s">
        <v>2171</v>
      </c>
      <c r="E3688" s="218" t="s">
        <v>29404</v>
      </c>
    </row>
    <row r="3689" spans="1:5" ht="14.25">
      <c r="A3689" s="226">
        <v>12362</v>
      </c>
      <c r="B3689" t="s">
        <v>5491</v>
      </c>
      <c r="C3689" t="s">
        <v>2170</v>
      </c>
      <c r="D3689" t="s">
        <v>2171</v>
      </c>
      <c r="E3689" s="218" t="s">
        <v>28905</v>
      </c>
    </row>
    <row r="3690" spans="1:5" ht="14.25">
      <c r="A3690" s="226">
        <v>421</v>
      </c>
      <c r="B3690" t="s">
        <v>26335</v>
      </c>
      <c r="C3690" t="s">
        <v>2170</v>
      </c>
      <c r="D3690" t="s">
        <v>2173</v>
      </c>
      <c r="E3690" s="218" t="s">
        <v>29405</v>
      </c>
    </row>
    <row r="3691" spans="1:5" ht="14.25">
      <c r="A3691" s="226">
        <v>14148</v>
      </c>
      <c r="B3691" t="s">
        <v>5492</v>
      </c>
      <c r="C3691" t="s">
        <v>2170</v>
      </c>
      <c r="D3691" t="s">
        <v>2173</v>
      </c>
      <c r="E3691" s="218" t="s">
        <v>29406</v>
      </c>
    </row>
    <row r="3692" spans="1:5" ht="14.25">
      <c r="A3692" s="226">
        <v>4341</v>
      </c>
      <c r="B3692" t="s">
        <v>5493</v>
      </c>
      <c r="C3692" t="s">
        <v>2170</v>
      </c>
      <c r="D3692" t="s">
        <v>2173</v>
      </c>
      <c r="E3692" s="218" t="s">
        <v>27482</v>
      </c>
    </row>
    <row r="3693" spans="1:5" ht="14.25">
      <c r="A3693" s="226">
        <v>4337</v>
      </c>
      <c r="B3693" t="s">
        <v>5494</v>
      </c>
      <c r="C3693" t="s">
        <v>2170</v>
      </c>
      <c r="D3693" t="s">
        <v>2173</v>
      </c>
      <c r="E3693" s="218" t="s">
        <v>29050</v>
      </c>
    </row>
    <row r="3694" spans="1:5" ht="14.25">
      <c r="A3694" s="226">
        <v>4339</v>
      </c>
      <c r="B3694" t="s">
        <v>5495</v>
      </c>
      <c r="C3694" t="s">
        <v>2170</v>
      </c>
      <c r="D3694" t="s">
        <v>2173</v>
      </c>
      <c r="E3694" s="218" t="s">
        <v>29407</v>
      </c>
    </row>
    <row r="3695" spans="1:5" ht="14.25">
      <c r="A3695" s="226">
        <v>39997</v>
      </c>
      <c r="B3695" t="s">
        <v>5496</v>
      </c>
      <c r="C3695" t="s">
        <v>2170</v>
      </c>
      <c r="D3695" t="s">
        <v>2173</v>
      </c>
      <c r="E3695" s="218" t="s">
        <v>26935</v>
      </c>
    </row>
    <row r="3696" spans="1:5" ht="14.25">
      <c r="A3696" s="226">
        <v>11971</v>
      </c>
      <c r="B3696" t="s">
        <v>5497</v>
      </c>
      <c r="C3696" t="s">
        <v>2170</v>
      </c>
      <c r="D3696" t="s">
        <v>2173</v>
      </c>
      <c r="E3696" s="218" t="s">
        <v>27012</v>
      </c>
    </row>
    <row r="3697" spans="1:5" ht="14.25">
      <c r="A3697" s="226">
        <v>4342</v>
      </c>
      <c r="B3697" t="s">
        <v>5498</v>
      </c>
      <c r="C3697" t="s">
        <v>2170</v>
      </c>
      <c r="D3697" t="s">
        <v>2173</v>
      </c>
      <c r="E3697" s="218" t="s">
        <v>29215</v>
      </c>
    </row>
    <row r="3698" spans="1:5" ht="14.25">
      <c r="A3698" s="226">
        <v>4330</v>
      </c>
      <c r="B3698" t="s">
        <v>5499</v>
      </c>
      <c r="C3698" t="s">
        <v>2170</v>
      </c>
      <c r="D3698" t="s">
        <v>2173</v>
      </c>
      <c r="E3698" s="218" t="s">
        <v>26934</v>
      </c>
    </row>
    <row r="3699" spans="1:5" ht="14.25">
      <c r="A3699" s="226">
        <v>4340</v>
      </c>
      <c r="B3699" t="s">
        <v>5500</v>
      </c>
      <c r="C3699" t="s">
        <v>2170</v>
      </c>
      <c r="D3699" t="s">
        <v>2173</v>
      </c>
      <c r="E3699" s="218" t="s">
        <v>29408</v>
      </c>
    </row>
    <row r="3700" spans="1:5" ht="14.25">
      <c r="A3700" s="226">
        <v>5088</v>
      </c>
      <c r="B3700" t="s">
        <v>25964</v>
      </c>
      <c r="C3700" t="s">
        <v>2170</v>
      </c>
      <c r="D3700" t="s">
        <v>2171</v>
      </c>
      <c r="E3700" s="218" t="s">
        <v>27763</v>
      </c>
    </row>
    <row r="3701" spans="1:5" ht="14.25">
      <c r="A3701" s="226">
        <v>11154</v>
      </c>
      <c r="B3701" t="s">
        <v>5501</v>
      </c>
      <c r="C3701" t="s">
        <v>2170</v>
      </c>
      <c r="D3701" t="s">
        <v>2173</v>
      </c>
      <c r="E3701" s="218" t="s">
        <v>29409</v>
      </c>
    </row>
    <row r="3702" spans="1:5" ht="14.25">
      <c r="A3702" s="226">
        <v>4989</v>
      </c>
      <c r="B3702" t="s">
        <v>25965</v>
      </c>
      <c r="C3702" t="s">
        <v>2170</v>
      </c>
      <c r="D3702" t="s">
        <v>2171</v>
      </c>
      <c r="E3702" s="218" t="s">
        <v>29410</v>
      </c>
    </row>
    <row r="3703" spans="1:5" ht="14.25">
      <c r="A3703" s="226">
        <v>4982</v>
      </c>
      <c r="B3703" t="s">
        <v>25966</v>
      </c>
      <c r="C3703" t="s">
        <v>2170</v>
      </c>
      <c r="D3703" t="s">
        <v>2171</v>
      </c>
      <c r="E3703" s="218" t="s">
        <v>29411</v>
      </c>
    </row>
    <row r="3704" spans="1:5" ht="14.25">
      <c r="A3704" s="226">
        <v>4962</v>
      </c>
      <c r="B3704" t="s">
        <v>25967</v>
      </c>
      <c r="C3704" t="s">
        <v>2170</v>
      </c>
      <c r="D3704" t="s">
        <v>2171</v>
      </c>
      <c r="E3704" s="218" t="s">
        <v>29412</v>
      </c>
    </row>
    <row r="3705" spans="1:5" ht="14.25">
      <c r="A3705" s="226">
        <v>4981</v>
      </c>
      <c r="B3705" t="s">
        <v>25968</v>
      </c>
      <c r="C3705" t="s">
        <v>2170</v>
      </c>
      <c r="D3705" t="s">
        <v>2177</v>
      </c>
      <c r="E3705" s="218" t="s">
        <v>29339</v>
      </c>
    </row>
    <row r="3706" spans="1:5" ht="14.25">
      <c r="A3706" s="226">
        <v>4964</v>
      </c>
      <c r="B3706" t="s">
        <v>25969</v>
      </c>
      <c r="C3706" t="s">
        <v>2170</v>
      </c>
      <c r="D3706" t="s">
        <v>2171</v>
      </c>
      <c r="E3706" s="218" t="s">
        <v>29413</v>
      </c>
    </row>
    <row r="3707" spans="1:5" ht="14.25">
      <c r="A3707" s="226">
        <v>4992</v>
      </c>
      <c r="B3707" t="s">
        <v>25970</v>
      </c>
      <c r="C3707" t="s">
        <v>2170</v>
      </c>
      <c r="D3707" t="s">
        <v>2171</v>
      </c>
      <c r="E3707" s="218" t="s">
        <v>29414</v>
      </c>
    </row>
    <row r="3708" spans="1:5" ht="14.25">
      <c r="A3708" s="226">
        <v>4987</v>
      </c>
      <c r="B3708" t="s">
        <v>25971</v>
      </c>
      <c r="C3708" t="s">
        <v>2170</v>
      </c>
      <c r="D3708" t="s">
        <v>2171</v>
      </c>
      <c r="E3708" s="218" t="s">
        <v>29415</v>
      </c>
    </row>
    <row r="3709" spans="1:5" ht="14.25">
      <c r="A3709" s="226">
        <v>39021</v>
      </c>
      <c r="B3709" t="s">
        <v>5502</v>
      </c>
      <c r="C3709" t="s">
        <v>2170</v>
      </c>
      <c r="D3709" t="s">
        <v>2173</v>
      </c>
      <c r="E3709" s="218" t="s">
        <v>29416</v>
      </c>
    </row>
    <row r="3710" spans="1:5" ht="14.25">
      <c r="A3710" s="226">
        <v>39022</v>
      </c>
      <c r="B3710" t="s">
        <v>5503</v>
      </c>
      <c r="C3710" t="s">
        <v>2170</v>
      </c>
      <c r="D3710" t="s">
        <v>2173</v>
      </c>
      <c r="E3710" s="218" t="s">
        <v>29417</v>
      </c>
    </row>
    <row r="3711" spans="1:5" ht="14.25">
      <c r="A3711" s="226">
        <v>39024</v>
      </c>
      <c r="B3711" t="s">
        <v>5504</v>
      </c>
      <c r="C3711" t="s">
        <v>2170</v>
      </c>
      <c r="D3711" t="s">
        <v>2173</v>
      </c>
      <c r="E3711" s="218" t="s">
        <v>29418</v>
      </c>
    </row>
    <row r="3712" spans="1:5" ht="14.25">
      <c r="A3712" s="226">
        <v>4914</v>
      </c>
      <c r="B3712" t="s">
        <v>5505</v>
      </c>
      <c r="C3712" t="s">
        <v>2172</v>
      </c>
      <c r="D3712" t="s">
        <v>2173</v>
      </c>
      <c r="E3712" s="218" t="s">
        <v>29419</v>
      </c>
    </row>
    <row r="3713" spans="1:5" ht="14.25">
      <c r="A3713" s="226">
        <v>4917</v>
      </c>
      <c r="B3713" t="s">
        <v>5506</v>
      </c>
      <c r="C3713" t="s">
        <v>2172</v>
      </c>
      <c r="D3713" t="s">
        <v>2173</v>
      </c>
      <c r="E3713" s="218" t="s">
        <v>29420</v>
      </c>
    </row>
    <row r="3714" spans="1:5" ht="14.25">
      <c r="A3714" s="226">
        <v>39025</v>
      </c>
      <c r="B3714" t="s">
        <v>5507</v>
      </c>
      <c r="C3714" t="s">
        <v>2170</v>
      </c>
      <c r="D3714" t="s">
        <v>2173</v>
      </c>
      <c r="E3714" s="218" t="s">
        <v>29421</v>
      </c>
    </row>
    <row r="3715" spans="1:5" ht="14.25">
      <c r="A3715" s="226">
        <v>4930</v>
      </c>
      <c r="B3715" t="s">
        <v>5508</v>
      </c>
      <c r="C3715" t="s">
        <v>2172</v>
      </c>
      <c r="D3715" t="s">
        <v>2173</v>
      </c>
      <c r="E3715" s="218" t="s">
        <v>29422</v>
      </c>
    </row>
    <row r="3716" spans="1:5" ht="14.25">
      <c r="A3716" s="226">
        <v>4922</v>
      </c>
      <c r="B3716" t="s">
        <v>5509</v>
      </c>
      <c r="C3716" t="s">
        <v>2172</v>
      </c>
      <c r="D3716" t="s">
        <v>2173</v>
      </c>
      <c r="E3716" s="218" t="s">
        <v>29423</v>
      </c>
    </row>
    <row r="3717" spans="1:5" ht="14.25">
      <c r="A3717" s="226">
        <v>4911</v>
      </c>
      <c r="B3717" t="s">
        <v>5510</v>
      </c>
      <c r="C3717" t="s">
        <v>2172</v>
      </c>
      <c r="D3717" t="s">
        <v>2171</v>
      </c>
      <c r="E3717" s="218" t="s">
        <v>29424</v>
      </c>
    </row>
    <row r="3718" spans="1:5" ht="14.25">
      <c r="A3718" s="226">
        <v>37518</v>
      </c>
      <c r="B3718" t="s">
        <v>5511</v>
      </c>
      <c r="C3718" t="s">
        <v>2172</v>
      </c>
      <c r="D3718" t="s">
        <v>2171</v>
      </c>
      <c r="E3718" s="218" t="s">
        <v>29425</v>
      </c>
    </row>
    <row r="3719" spans="1:5" ht="14.25">
      <c r="A3719" s="226">
        <v>4910</v>
      </c>
      <c r="B3719" t="s">
        <v>5512</v>
      </c>
      <c r="C3719" t="s">
        <v>2172</v>
      </c>
      <c r="D3719" t="s">
        <v>2171</v>
      </c>
      <c r="E3719" s="218" t="s">
        <v>29426</v>
      </c>
    </row>
    <row r="3720" spans="1:5" ht="14.25">
      <c r="A3720" s="226">
        <v>4943</v>
      </c>
      <c r="B3720" t="s">
        <v>5513</v>
      </c>
      <c r="C3720" t="s">
        <v>2172</v>
      </c>
      <c r="D3720" t="s">
        <v>2171</v>
      </c>
      <c r="E3720" s="218" t="s">
        <v>29427</v>
      </c>
    </row>
    <row r="3721" spans="1:5" ht="14.25">
      <c r="A3721" s="226">
        <v>5002</v>
      </c>
      <c r="B3721" t="s">
        <v>5514</v>
      </c>
      <c r="C3721" t="s">
        <v>2172</v>
      </c>
      <c r="D3721" t="s">
        <v>2173</v>
      </c>
      <c r="E3721" s="218" t="s">
        <v>29428</v>
      </c>
    </row>
    <row r="3722" spans="1:5" ht="14.25">
      <c r="A3722" s="226">
        <v>4977</v>
      </c>
      <c r="B3722" t="s">
        <v>5515</v>
      </c>
      <c r="C3722" t="s">
        <v>2172</v>
      </c>
      <c r="D3722" t="s">
        <v>2173</v>
      </c>
      <c r="E3722" s="218" t="s">
        <v>29429</v>
      </c>
    </row>
    <row r="3723" spans="1:5" ht="14.25">
      <c r="A3723" s="226">
        <v>5028</v>
      </c>
      <c r="B3723" t="s">
        <v>5516</v>
      </c>
      <c r="C3723" t="s">
        <v>2172</v>
      </c>
      <c r="D3723" t="s">
        <v>2173</v>
      </c>
      <c r="E3723" s="218" t="s">
        <v>29430</v>
      </c>
    </row>
    <row r="3724" spans="1:5" ht="14.25">
      <c r="A3724" s="226">
        <v>4998</v>
      </c>
      <c r="B3724" t="s">
        <v>5517</v>
      </c>
      <c r="C3724" t="s">
        <v>2172</v>
      </c>
      <c r="D3724" t="s">
        <v>2173</v>
      </c>
      <c r="E3724" s="218" t="s">
        <v>29431</v>
      </c>
    </row>
    <row r="3725" spans="1:5" ht="14.25">
      <c r="A3725" s="226">
        <v>4969</v>
      </c>
      <c r="B3725" t="s">
        <v>5518</v>
      </c>
      <c r="C3725" t="s">
        <v>2172</v>
      </c>
      <c r="D3725" t="s">
        <v>2173</v>
      </c>
      <c r="E3725" s="218" t="s">
        <v>29432</v>
      </c>
    </row>
    <row r="3726" spans="1:5" ht="14.25">
      <c r="A3726" s="226">
        <v>11364</v>
      </c>
      <c r="B3726" t="s">
        <v>25972</v>
      </c>
      <c r="C3726" t="s">
        <v>2170</v>
      </c>
      <c r="D3726" t="s">
        <v>2171</v>
      </c>
      <c r="E3726" s="218" t="s">
        <v>29433</v>
      </c>
    </row>
    <row r="3727" spans="1:5" ht="14.25">
      <c r="A3727" s="226">
        <v>11365</v>
      </c>
      <c r="B3727" t="s">
        <v>25973</v>
      </c>
      <c r="C3727" t="s">
        <v>2170</v>
      </c>
      <c r="D3727" t="s">
        <v>2171</v>
      </c>
      <c r="E3727" s="218" t="s">
        <v>29434</v>
      </c>
    </row>
    <row r="3728" spans="1:5" ht="14.25">
      <c r="A3728" s="226">
        <v>11366</v>
      </c>
      <c r="B3728" t="s">
        <v>25974</v>
      </c>
      <c r="C3728" t="s">
        <v>2170</v>
      </c>
      <c r="D3728" t="s">
        <v>2171</v>
      </c>
      <c r="E3728" s="218" t="s">
        <v>29435</v>
      </c>
    </row>
    <row r="3729" spans="1:5" ht="14.25">
      <c r="A3729" s="226">
        <v>43777</v>
      </c>
      <c r="B3729" t="s">
        <v>25975</v>
      </c>
      <c r="C3729" t="s">
        <v>2170</v>
      </c>
      <c r="D3729" t="s">
        <v>2171</v>
      </c>
      <c r="E3729" s="218" t="s">
        <v>29436</v>
      </c>
    </row>
    <row r="3730" spans="1:5" ht="14.25">
      <c r="A3730" s="226">
        <v>20322</v>
      </c>
      <c r="B3730" t="s">
        <v>25976</v>
      </c>
      <c r="C3730" t="s">
        <v>2170</v>
      </c>
      <c r="D3730" t="s">
        <v>2171</v>
      </c>
      <c r="E3730" s="218" t="s">
        <v>29437</v>
      </c>
    </row>
    <row r="3731" spans="1:5" ht="14.25">
      <c r="A3731" s="226">
        <v>10553</v>
      </c>
      <c r="B3731" t="s">
        <v>25977</v>
      </c>
      <c r="C3731" t="s">
        <v>2170</v>
      </c>
      <c r="D3731" t="s">
        <v>2171</v>
      </c>
      <c r="E3731" s="218" t="s">
        <v>29438</v>
      </c>
    </row>
    <row r="3732" spans="1:5" ht="14.25">
      <c r="A3732" s="226">
        <v>5020</v>
      </c>
      <c r="B3732" t="s">
        <v>25978</v>
      </c>
      <c r="C3732" t="s">
        <v>2170</v>
      </c>
      <c r="D3732" t="s">
        <v>2171</v>
      </c>
      <c r="E3732" s="218" t="s">
        <v>29439</v>
      </c>
    </row>
    <row r="3733" spans="1:5" ht="14.25">
      <c r="A3733" s="226">
        <v>10554</v>
      </c>
      <c r="B3733" t="s">
        <v>25979</v>
      </c>
      <c r="C3733" t="s">
        <v>2170</v>
      </c>
      <c r="D3733" t="s">
        <v>2171</v>
      </c>
      <c r="E3733" s="218" t="s">
        <v>29440</v>
      </c>
    </row>
    <row r="3734" spans="1:5" ht="14.25">
      <c r="A3734" s="226">
        <v>10555</v>
      </c>
      <c r="B3734" t="s">
        <v>25980</v>
      </c>
      <c r="C3734" t="s">
        <v>2170</v>
      </c>
      <c r="D3734" t="s">
        <v>2171</v>
      </c>
      <c r="E3734" s="218" t="s">
        <v>29441</v>
      </c>
    </row>
    <row r="3735" spans="1:5" ht="14.25">
      <c r="A3735" s="226">
        <v>10556</v>
      </c>
      <c r="B3735" t="s">
        <v>25981</v>
      </c>
      <c r="C3735" t="s">
        <v>2170</v>
      </c>
      <c r="D3735" t="s">
        <v>2171</v>
      </c>
      <c r="E3735" s="218" t="s">
        <v>29442</v>
      </c>
    </row>
    <row r="3736" spans="1:5" ht="14.25">
      <c r="A3736" s="226">
        <v>39502</v>
      </c>
      <c r="B3736" t="s">
        <v>25982</v>
      </c>
      <c r="C3736" t="s">
        <v>2170</v>
      </c>
      <c r="D3736" t="s">
        <v>2171</v>
      </c>
      <c r="E3736" s="218" t="s">
        <v>29443</v>
      </c>
    </row>
    <row r="3737" spans="1:5" ht="14.25">
      <c r="A3737" s="226">
        <v>39504</v>
      </c>
      <c r="B3737" t="s">
        <v>25983</v>
      </c>
      <c r="C3737" t="s">
        <v>2170</v>
      </c>
      <c r="D3737" t="s">
        <v>2171</v>
      </c>
      <c r="E3737" s="218" t="s">
        <v>29444</v>
      </c>
    </row>
    <row r="3738" spans="1:5" ht="14.25">
      <c r="A3738" s="226">
        <v>39503</v>
      </c>
      <c r="B3738" t="s">
        <v>25984</v>
      </c>
      <c r="C3738" t="s">
        <v>2170</v>
      </c>
      <c r="D3738" t="s">
        <v>2171</v>
      </c>
      <c r="E3738" s="218" t="s">
        <v>29445</v>
      </c>
    </row>
    <row r="3739" spans="1:5" ht="14.25">
      <c r="A3739" s="226">
        <v>39505</v>
      </c>
      <c r="B3739" t="s">
        <v>25985</v>
      </c>
      <c r="C3739" t="s">
        <v>2170</v>
      </c>
      <c r="D3739" t="s">
        <v>2171</v>
      </c>
      <c r="E3739" s="218" t="s">
        <v>29446</v>
      </c>
    </row>
    <row r="3740" spans="1:5" ht="14.25">
      <c r="A3740" s="226">
        <v>25969</v>
      </c>
      <c r="B3740" t="s">
        <v>5519</v>
      </c>
      <c r="C3740" t="s">
        <v>2170</v>
      </c>
      <c r="D3740" t="s">
        <v>2173</v>
      </c>
      <c r="E3740" s="218" t="s">
        <v>29447</v>
      </c>
    </row>
    <row r="3741" spans="1:5" ht="14.25">
      <c r="A3741" s="226">
        <v>4944</v>
      </c>
      <c r="B3741" t="s">
        <v>5520</v>
      </c>
      <c r="C3741" t="s">
        <v>2172</v>
      </c>
      <c r="D3741" t="s">
        <v>2171</v>
      </c>
      <c r="E3741" s="218" t="s">
        <v>29448</v>
      </c>
    </row>
    <row r="3742" spans="1:5" ht="14.25">
      <c r="A3742" s="226">
        <v>21102</v>
      </c>
      <c r="B3742" t="s">
        <v>5521</v>
      </c>
      <c r="C3742" t="s">
        <v>2170</v>
      </c>
      <c r="D3742" t="s">
        <v>2171</v>
      </c>
      <c r="E3742" s="218" t="s">
        <v>29449</v>
      </c>
    </row>
    <row r="3743" spans="1:5" ht="14.25">
      <c r="A3743" s="226">
        <v>21101</v>
      </c>
      <c r="B3743" t="s">
        <v>5522</v>
      </c>
      <c r="C3743" t="s">
        <v>2170</v>
      </c>
      <c r="D3743" t="s">
        <v>2171</v>
      </c>
      <c r="E3743" s="218" t="s">
        <v>27957</v>
      </c>
    </row>
    <row r="3744" spans="1:5" ht="14.25">
      <c r="A3744" s="226">
        <v>34713</v>
      </c>
      <c r="B3744" t="s">
        <v>5523</v>
      </c>
      <c r="C3744" t="s">
        <v>2172</v>
      </c>
      <c r="D3744" t="s">
        <v>2171</v>
      </c>
      <c r="E3744" s="218" t="s">
        <v>29450</v>
      </c>
    </row>
    <row r="3745" spans="1:5" ht="14.25">
      <c r="A3745" s="226">
        <v>4947</v>
      </c>
      <c r="B3745" t="s">
        <v>5524</v>
      </c>
      <c r="C3745" t="s">
        <v>2172</v>
      </c>
      <c r="D3745" t="s">
        <v>2173</v>
      </c>
      <c r="E3745" s="218" t="s">
        <v>29451</v>
      </c>
    </row>
    <row r="3746" spans="1:5" ht="14.25">
      <c r="A3746" s="226">
        <v>37563</v>
      </c>
      <c r="B3746" t="s">
        <v>5525</v>
      </c>
      <c r="C3746" t="s">
        <v>2172</v>
      </c>
      <c r="D3746" t="s">
        <v>2173</v>
      </c>
      <c r="E3746" s="218" t="s">
        <v>29452</v>
      </c>
    </row>
    <row r="3747" spans="1:5" ht="14.25">
      <c r="A3747" s="226">
        <v>4948</v>
      </c>
      <c r="B3747" t="s">
        <v>5526</v>
      </c>
      <c r="C3747" t="s">
        <v>2172</v>
      </c>
      <c r="D3747" t="s">
        <v>2173</v>
      </c>
      <c r="E3747" s="218" t="s">
        <v>29453</v>
      </c>
    </row>
    <row r="3748" spans="1:5" ht="14.25">
      <c r="A3748" s="226">
        <v>37561</v>
      </c>
      <c r="B3748" t="s">
        <v>5527</v>
      </c>
      <c r="C3748" t="s">
        <v>2172</v>
      </c>
      <c r="D3748" t="s">
        <v>2173</v>
      </c>
      <c r="E3748" s="218" t="s">
        <v>29454</v>
      </c>
    </row>
    <row r="3749" spans="1:5" ht="14.25">
      <c r="A3749" s="226">
        <v>37562</v>
      </c>
      <c r="B3749" t="s">
        <v>5528</v>
      </c>
      <c r="C3749" t="s">
        <v>2172</v>
      </c>
      <c r="D3749" t="s">
        <v>2173</v>
      </c>
      <c r="E3749" s="218" t="s">
        <v>29455</v>
      </c>
    </row>
    <row r="3750" spans="1:5" ht="14.25">
      <c r="A3750" s="226">
        <v>14164</v>
      </c>
      <c r="B3750" t="s">
        <v>5529</v>
      </c>
      <c r="C3750" t="s">
        <v>2170</v>
      </c>
      <c r="D3750" t="s">
        <v>2173</v>
      </c>
      <c r="E3750" s="218" t="s">
        <v>29456</v>
      </c>
    </row>
    <row r="3751" spans="1:5" ht="14.25">
      <c r="A3751" s="226">
        <v>14163</v>
      </c>
      <c r="B3751" t="s">
        <v>5530</v>
      </c>
      <c r="C3751" t="s">
        <v>2170</v>
      </c>
      <c r="D3751" t="s">
        <v>2173</v>
      </c>
      <c r="E3751" s="218" t="s">
        <v>29457</v>
      </c>
    </row>
    <row r="3752" spans="1:5" ht="14.25">
      <c r="A3752" s="226">
        <v>5051</v>
      </c>
      <c r="B3752" t="s">
        <v>5531</v>
      </c>
      <c r="C3752" t="s">
        <v>2170</v>
      </c>
      <c r="D3752" t="s">
        <v>2173</v>
      </c>
      <c r="E3752" s="218" t="s">
        <v>29458</v>
      </c>
    </row>
    <row r="3753" spans="1:5" ht="14.25">
      <c r="A3753" s="226">
        <v>14162</v>
      </c>
      <c r="B3753" t="s">
        <v>5532</v>
      </c>
      <c r="C3753" t="s">
        <v>2170</v>
      </c>
      <c r="D3753" t="s">
        <v>2173</v>
      </c>
      <c r="E3753" s="218" t="s">
        <v>29459</v>
      </c>
    </row>
    <row r="3754" spans="1:5" ht="14.25">
      <c r="A3754" s="226">
        <v>5052</v>
      </c>
      <c r="B3754" t="s">
        <v>5533</v>
      </c>
      <c r="C3754" t="s">
        <v>2170</v>
      </c>
      <c r="D3754" t="s">
        <v>2173</v>
      </c>
      <c r="E3754" s="218" t="s">
        <v>29460</v>
      </c>
    </row>
    <row r="3755" spans="1:5" ht="14.25">
      <c r="A3755" s="226">
        <v>14166</v>
      </c>
      <c r="B3755" t="s">
        <v>5534</v>
      </c>
      <c r="C3755" t="s">
        <v>2170</v>
      </c>
      <c r="D3755" t="s">
        <v>2173</v>
      </c>
      <c r="E3755" s="218" t="s">
        <v>29461</v>
      </c>
    </row>
    <row r="3756" spans="1:5" ht="14.25">
      <c r="A3756" s="226">
        <v>14165</v>
      </c>
      <c r="B3756" t="s">
        <v>5535</v>
      </c>
      <c r="C3756" t="s">
        <v>2170</v>
      </c>
      <c r="D3756" t="s">
        <v>2173</v>
      </c>
      <c r="E3756" s="218" t="s">
        <v>29462</v>
      </c>
    </row>
    <row r="3757" spans="1:5" ht="14.25">
      <c r="A3757" s="226">
        <v>5050</v>
      </c>
      <c r="B3757" t="s">
        <v>5536</v>
      </c>
      <c r="C3757" t="s">
        <v>2170</v>
      </c>
      <c r="D3757" t="s">
        <v>2173</v>
      </c>
      <c r="E3757" s="218" t="s">
        <v>29463</v>
      </c>
    </row>
    <row r="3758" spans="1:5" ht="14.25">
      <c r="A3758" s="226">
        <v>12366</v>
      </c>
      <c r="B3758" t="s">
        <v>5537</v>
      </c>
      <c r="C3758" t="s">
        <v>2170</v>
      </c>
      <c r="D3758" t="s">
        <v>2173</v>
      </c>
      <c r="E3758" s="218" t="s">
        <v>29464</v>
      </c>
    </row>
    <row r="3759" spans="1:5" ht="14.25">
      <c r="A3759" s="226">
        <v>5045</v>
      </c>
      <c r="B3759" t="s">
        <v>5538</v>
      </c>
      <c r="C3759" t="s">
        <v>2170</v>
      </c>
      <c r="D3759" t="s">
        <v>2173</v>
      </c>
      <c r="E3759" s="218" t="s">
        <v>29465</v>
      </c>
    </row>
    <row r="3760" spans="1:5" ht="14.25">
      <c r="A3760" s="226">
        <v>5044</v>
      </c>
      <c r="B3760" t="s">
        <v>5539</v>
      </c>
      <c r="C3760" t="s">
        <v>2170</v>
      </c>
      <c r="D3760" t="s">
        <v>2173</v>
      </c>
      <c r="E3760" s="218" t="s">
        <v>29466</v>
      </c>
    </row>
    <row r="3761" spans="1:5" ht="14.25">
      <c r="A3761" s="226">
        <v>5055</v>
      </c>
      <c r="B3761" t="s">
        <v>5540</v>
      </c>
      <c r="C3761" t="s">
        <v>2170</v>
      </c>
      <c r="D3761" t="s">
        <v>2173</v>
      </c>
      <c r="E3761" s="218" t="s">
        <v>29467</v>
      </c>
    </row>
    <row r="3762" spans="1:5" ht="14.25">
      <c r="A3762" s="226">
        <v>5053</v>
      </c>
      <c r="B3762" t="s">
        <v>5541</v>
      </c>
      <c r="C3762" t="s">
        <v>2170</v>
      </c>
      <c r="D3762" t="s">
        <v>2173</v>
      </c>
      <c r="E3762" s="218" t="s">
        <v>29468</v>
      </c>
    </row>
    <row r="3763" spans="1:5" ht="14.25">
      <c r="A3763" s="226">
        <v>5035</v>
      </c>
      <c r="B3763" t="s">
        <v>5542</v>
      </c>
      <c r="C3763" t="s">
        <v>2170</v>
      </c>
      <c r="D3763" t="s">
        <v>2173</v>
      </c>
      <c r="E3763" s="218" t="s">
        <v>29469</v>
      </c>
    </row>
    <row r="3764" spans="1:5" ht="14.25">
      <c r="A3764" s="226">
        <v>5036</v>
      </c>
      <c r="B3764" t="s">
        <v>5543</v>
      </c>
      <c r="C3764" t="s">
        <v>2170</v>
      </c>
      <c r="D3764" t="s">
        <v>2173</v>
      </c>
      <c r="E3764" s="218" t="s">
        <v>29470</v>
      </c>
    </row>
    <row r="3765" spans="1:5" ht="14.25">
      <c r="A3765" s="226">
        <v>5059</v>
      </c>
      <c r="B3765" t="s">
        <v>5544</v>
      </c>
      <c r="C3765" t="s">
        <v>2170</v>
      </c>
      <c r="D3765" t="s">
        <v>2173</v>
      </c>
      <c r="E3765" s="218" t="s">
        <v>29471</v>
      </c>
    </row>
    <row r="3766" spans="1:5" ht="14.25">
      <c r="A3766" s="226">
        <v>5057</v>
      </c>
      <c r="B3766" t="s">
        <v>5545</v>
      </c>
      <c r="C3766" t="s">
        <v>2170</v>
      </c>
      <c r="D3766" t="s">
        <v>2173</v>
      </c>
      <c r="E3766" s="218" t="s">
        <v>29472</v>
      </c>
    </row>
    <row r="3767" spans="1:5" ht="14.25">
      <c r="A3767" s="226">
        <v>5033</v>
      </c>
      <c r="B3767" t="s">
        <v>5546</v>
      </c>
      <c r="C3767" t="s">
        <v>2170</v>
      </c>
      <c r="D3767" t="s">
        <v>2173</v>
      </c>
      <c r="E3767" s="218" t="s">
        <v>29473</v>
      </c>
    </row>
    <row r="3768" spans="1:5" ht="14.25">
      <c r="A3768" s="226">
        <v>5038</v>
      </c>
      <c r="B3768" t="s">
        <v>5547</v>
      </c>
      <c r="C3768" t="s">
        <v>2170</v>
      </c>
      <c r="D3768" t="s">
        <v>2173</v>
      </c>
      <c r="E3768" s="218" t="s">
        <v>29474</v>
      </c>
    </row>
    <row r="3769" spans="1:5" ht="14.25">
      <c r="A3769" s="226">
        <v>12372</v>
      </c>
      <c r="B3769" t="s">
        <v>5548</v>
      </c>
      <c r="C3769" t="s">
        <v>2170</v>
      </c>
      <c r="D3769" t="s">
        <v>2173</v>
      </c>
      <c r="E3769" s="218" t="s">
        <v>29475</v>
      </c>
    </row>
    <row r="3770" spans="1:5" ht="14.25">
      <c r="A3770" s="226">
        <v>13339</v>
      </c>
      <c r="B3770" t="s">
        <v>5549</v>
      </c>
      <c r="C3770" t="s">
        <v>2170</v>
      </c>
      <c r="D3770" t="s">
        <v>2173</v>
      </c>
      <c r="E3770" s="218" t="s">
        <v>29476</v>
      </c>
    </row>
    <row r="3771" spans="1:5" ht="14.25">
      <c r="A3771" s="226">
        <v>12373</v>
      </c>
      <c r="B3771" t="s">
        <v>5550</v>
      </c>
      <c r="C3771" t="s">
        <v>2170</v>
      </c>
      <c r="D3771" t="s">
        <v>2173</v>
      </c>
      <c r="E3771" s="218" t="s">
        <v>29477</v>
      </c>
    </row>
    <row r="3772" spans="1:5" ht="14.25">
      <c r="A3772" s="226">
        <v>12388</v>
      </c>
      <c r="B3772" t="s">
        <v>5551</v>
      </c>
      <c r="C3772" t="s">
        <v>2170</v>
      </c>
      <c r="D3772" t="s">
        <v>2173</v>
      </c>
      <c r="E3772" s="218" t="s">
        <v>29478</v>
      </c>
    </row>
    <row r="3773" spans="1:5" ht="14.25">
      <c r="A3773" s="226">
        <v>34695</v>
      </c>
      <c r="B3773" t="s">
        <v>5552</v>
      </c>
      <c r="C3773" t="s">
        <v>2170</v>
      </c>
      <c r="D3773" t="s">
        <v>2173</v>
      </c>
      <c r="E3773" s="218" t="s">
        <v>29479</v>
      </c>
    </row>
    <row r="3774" spans="1:5" ht="14.25">
      <c r="A3774" s="226">
        <v>34692</v>
      </c>
      <c r="B3774" t="s">
        <v>5553</v>
      </c>
      <c r="C3774" t="s">
        <v>2170</v>
      </c>
      <c r="D3774" t="s">
        <v>2173</v>
      </c>
      <c r="E3774" s="218" t="s">
        <v>29480</v>
      </c>
    </row>
    <row r="3775" spans="1:5" ht="14.25">
      <c r="A3775" s="226">
        <v>2731</v>
      </c>
      <c r="B3775" t="s">
        <v>25133</v>
      </c>
      <c r="C3775" t="s">
        <v>2181</v>
      </c>
      <c r="D3775" t="s">
        <v>2171</v>
      </c>
      <c r="E3775" s="218" t="s">
        <v>29481</v>
      </c>
    </row>
    <row r="3776" spans="1:5" ht="14.25">
      <c r="A3776" s="226">
        <v>26028</v>
      </c>
      <c r="B3776" t="s">
        <v>5554</v>
      </c>
      <c r="C3776" t="s">
        <v>3158</v>
      </c>
      <c r="D3776" t="s">
        <v>2171</v>
      </c>
      <c r="E3776" s="218" t="s">
        <v>29482</v>
      </c>
    </row>
    <row r="3777" spans="1:5" ht="14.25">
      <c r="A3777" s="226">
        <v>11844</v>
      </c>
      <c r="B3777" t="s">
        <v>25986</v>
      </c>
      <c r="C3777" t="s">
        <v>2181</v>
      </c>
      <c r="D3777" t="s">
        <v>2171</v>
      </c>
      <c r="E3777" s="218" t="s">
        <v>27030</v>
      </c>
    </row>
    <row r="3778" spans="1:5" ht="14.25">
      <c r="A3778" s="226">
        <v>4465</v>
      </c>
      <c r="B3778" t="s">
        <v>25987</v>
      </c>
      <c r="C3778" t="s">
        <v>2181</v>
      </c>
      <c r="D3778" t="s">
        <v>2171</v>
      </c>
      <c r="E3778" s="218" t="s">
        <v>29483</v>
      </c>
    </row>
    <row r="3779" spans="1:5" ht="14.25">
      <c r="A3779" s="226">
        <v>35273</v>
      </c>
      <c r="B3779" t="s">
        <v>25988</v>
      </c>
      <c r="C3779" t="s">
        <v>2181</v>
      </c>
      <c r="D3779" t="s">
        <v>2171</v>
      </c>
      <c r="E3779" s="218" t="s">
        <v>29484</v>
      </c>
    </row>
    <row r="3780" spans="1:5" ht="14.25">
      <c r="A3780" s="226">
        <v>4470</v>
      </c>
      <c r="B3780" t="s">
        <v>25989</v>
      </c>
      <c r="C3780" t="s">
        <v>2181</v>
      </c>
      <c r="D3780" t="s">
        <v>2171</v>
      </c>
      <c r="E3780" s="218" t="s">
        <v>29485</v>
      </c>
    </row>
    <row r="3781" spans="1:5" ht="14.25">
      <c r="A3781" s="226">
        <v>20208</v>
      </c>
      <c r="B3781" t="s">
        <v>25990</v>
      </c>
      <c r="C3781" t="s">
        <v>2181</v>
      </c>
      <c r="D3781" t="s">
        <v>2171</v>
      </c>
      <c r="E3781" s="218" t="s">
        <v>27065</v>
      </c>
    </row>
    <row r="3782" spans="1:5" ht="14.25">
      <c r="A3782" s="226">
        <v>20204</v>
      </c>
      <c r="B3782" t="s">
        <v>25991</v>
      </c>
      <c r="C3782" t="s">
        <v>2181</v>
      </c>
      <c r="D3782" t="s">
        <v>2171</v>
      </c>
      <c r="E3782" s="218" t="s">
        <v>29486</v>
      </c>
    </row>
    <row r="3783" spans="1:5" ht="14.25">
      <c r="A3783" s="226">
        <v>4437</v>
      </c>
      <c r="B3783" t="s">
        <v>25992</v>
      </c>
      <c r="C3783" t="s">
        <v>2181</v>
      </c>
      <c r="D3783" t="s">
        <v>2171</v>
      </c>
      <c r="E3783" s="218" t="s">
        <v>29487</v>
      </c>
    </row>
    <row r="3784" spans="1:5" ht="14.25">
      <c r="A3784" s="226">
        <v>14580</v>
      </c>
      <c r="B3784" t="s">
        <v>25993</v>
      </c>
      <c r="C3784" t="s">
        <v>2181</v>
      </c>
      <c r="D3784" t="s">
        <v>2171</v>
      </c>
      <c r="E3784" s="218" t="s">
        <v>29487</v>
      </c>
    </row>
    <row r="3785" spans="1:5" ht="14.25">
      <c r="A3785" s="226">
        <v>40304</v>
      </c>
      <c r="B3785" t="s">
        <v>5555</v>
      </c>
      <c r="C3785" t="s">
        <v>2185</v>
      </c>
      <c r="D3785" t="s">
        <v>2171</v>
      </c>
      <c r="E3785" s="218" t="s">
        <v>26471</v>
      </c>
    </row>
    <row r="3786" spans="1:5" ht="14.25">
      <c r="A3786" s="226">
        <v>5065</v>
      </c>
      <c r="B3786" t="s">
        <v>5556</v>
      </c>
      <c r="C3786" t="s">
        <v>2185</v>
      </c>
      <c r="D3786" t="s">
        <v>2171</v>
      </c>
      <c r="E3786" s="218" t="s">
        <v>29488</v>
      </c>
    </row>
    <row r="3787" spans="1:5" ht="14.25">
      <c r="A3787" s="226">
        <v>5072</v>
      </c>
      <c r="B3787" t="s">
        <v>5557</v>
      </c>
      <c r="C3787" t="s">
        <v>2185</v>
      </c>
      <c r="D3787" t="s">
        <v>2171</v>
      </c>
      <c r="E3787" s="218" t="s">
        <v>29489</v>
      </c>
    </row>
    <row r="3788" spans="1:5" ht="14.25">
      <c r="A3788" s="226">
        <v>5066</v>
      </c>
      <c r="B3788" t="s">
        <v>5558</v>
      </c>
      <c r="C3788" t="s">
        <v>2185</v>
      </c>
      <c r="D3788" t="s">
        <v>2171</v>
      </c>
      <c r="E3788" s="218" t="s">
        <v>29490</v>
      </c>
    </row>
    <row r="3789" spans="1:5" ht="14.25">
      <c r="A3789" s="226">
        <v>5063</v>
      </c>
      <c r="B3789" t="s">
        <v>5559</v>
      </c>
      <c r="C3789" t="s">
        <v>2185</v>
      </c>
      <c r="D3789" t="s">
        <v>2171</v>
      </c>
      <c r="E3789" s="218" t="s">
        <v>29491</v>
      </c>
    </row>
    <row r="3790" spans="1:5" ht="14.25">
      <c r="A3790" s="226">
        <v>20247</v>
      </c>
      <c r="B3790" t="s">
        <v>5560</v>
      </c>
      <c r="C3790" t="s">
        <v>2185</v>
      </c>
      <c r="D3790" t="s">
        <v>2171</v>
      </c>
      <c r="E3790" s="218" t="s">
        <v>29492</v>
      </c>
    </row>
    <row r="3791" spans="1:5" ht="14.25">
      <c r="A3791" s="226">
        <v>5074</v>
      </c>
      <c r="B3791" t="s">
        <v>5561</v>
      </c>
      <c r="C3791" t="s">
        <v>2185</v>
      </c>
      <c r="D3791" t="s">
        <v>2171</v>
      </c>
      <c r="E3791" s="218" t="s">
        <v>28597</v>
      </c>
    </row>
    <row r="3792" spans="1:5" ht="14.25">
      <c r="A3792" s="226">
        <v>5067</v>
      </c>
      <c r="B3792" t="s">
        <v>5562</v>
      </c>
      <c r="C3792" t="s">
        <v>2185</v>
      </c>
      <c r="D3792" t="s">
        <v>2171</v>
      </c>
      <c r="E3792" s="218" t="s">
        <v>29493</v>
      </c>
    </row>
    <row r="3793" spans="1:5" ht="14.25">
      <c r="A3793" s="226">
        <v>5078</v>
      </c>
      <c r="B3793" t="s">
        <v>5563</v>
      </c>
      <c r="C3793" t="s">
        <v>2185</v>
      </c>
      <c r="D3793" t="s">
        <v>2171</v>
      </c>
      <c r="E3793" s="218" t="s">
        <v>29494</v>
      </c>
    </row>
    <row r="3794" spans="1:5" ht="14.25">
      <c r="A3794" s="226">
        <v>5068</v>
      </c>
      <c r="B3794" t="s">
        <v>5564</v>
      </c>
      <c r="C3794" t="s">
        <v>2185</v>
      </c>
      <c r="D3794" t="s">
        <v>2171</v>
      </c>
      <c r="E3794" s="218" t="s">
        <v>29495</v>
      </c>
    </row>
    <row r="3795" spans="1:5" ht="14.25">
      <c r="A3795" s="226">
        <v>5073</v>
      </c>
      <c r="B3795" t="s">
        <v>5565</v>
      </c>
      <c r="C3795" t="s">
        <v>2185</v>
      </c>
      <c r="D3795" t="s">
        <v>2171</v>
      </c>
      <c r="E3795" s="218" t="s">
        <v>29496</v>
      </c>
    </row>
    <row r="3796" spans="1:5" ht="14.25">
      <c r="A3796" s="226">
        <v>5069</v>
      </c>
      <c r="B3796" t="s">
        <v>5566</v>
      </c>
      <c r="C3796" t="s">
        <v>2185</v>
      </c>
      <c r="D3796" t="s">
        <v>2171</v>
      </c>
      <c r="E3796" s="218" t="s">
        <v>29496</v>
      </c>
    </row>
    <row r="3797" spans="1:5" ht="14.25">
      <c r="A3797" s="226">
        <v>5070</v>
      </c>
      <c r="B3797" t="s">
        <v>5567</v>
      </c>
      <c r="C3797" t="s">
        <v>2185</v>
      </c>
      <c r="D3797" t="s">
        <v>2171</v>
      </c>
      <c r="E3797" s="218" t="s">
        <v>29497</v>
      </c>
    </row>
    <row r="3798" spans="1:5" ht="14.25">
      <c r="A3798" s="226">
        <v>5071</v>
      </c>
      <c r="B3798" t="s">
        <v>5568</v>
      </c>
      <c r="C3798" t="s">
        <v>2185</v>
      </c>
      <c r="D3798" t="s">
        <v>2171</v>
      </c>
      <c r="E3798" s="218" t="s">
        <v>29495</v>
      </c>
    </row>
    <row r="3799" spans="1:5" ht="14.25">
      <c r="A3799" s="226">
        <v>5061</v>
      </c>
      <c r="B3799" t="s">
        <v>5569</v>
      </c>
      <c r="C3799" t="s">
        <v>2185</v>
      </c>
      <c r="D3799" t="s">
        <v>2177</v>
      </c>
      <c r="E3799" s="218" t="s">
        <v>28626</v>
      </c>
    </row>
    <row r="3800" spans="1:5" ht="14.25">
      <c r="A3800" s="226">
        <v>5075</v>
      </c>
      <c r="B3800" t="s">
        <v>5570</v>
      </c>
      <c r="C3800" t="s">
        <v>2185</v>
      </c>
      <c r="D3800" t="s">
        <v>2171</v>
      </c>
      <c r="E3800" s="218" t="s">
        <v>29495</v>
      </c>
    </row>
    <row r="3801" spans="1:5" ht="14.25">
      <c r="A3801" s="226">
        <v>39027</v>
      </c>
      <c r="B3801" t="s">
        <v>5571</v>
      </c>
      <c r="C3801" t="s">
        <v>2185</v>
      </c>
      <c r="D3801" t="s">
        <v>2171</v>
      </c>
      <c r="E3801" s="218" t="s">
        <v>27483</v>
      </c>
    </row>
    <row r="3802" spans="1:5" ht="14.25">
      <c r="A3802" s="226">
        <v>5062</v>
      </c>
      <c r="B3802" t="s">
        <v>5572</v>
      </c>
      <c r="C3802" t="s">
        <v>2185</v>
      </c>
      <c r="D3802" t="s">
        <v>2171</v>
      </c>
      <c r="E3802" s="218" t="s">
        <v>29498</v>
      </c>
    </row>
    <row r="3803" spans="1:5" ht="14.25">
      <c r="A3803" s="226">
        <v>40568</v>
      </c>
      <c r="B3803" t="s">
        <v>5573</v>
      </c>
      <c r="C3803" t="s">
        <v>2185</v>
      </c>
      <c r="D3803" t="s">
        <v>2171</v>
      </c>
      <c r="E3803" s="218" t="s">
        <v>28489</v>
      </c>
    </row>
    <row r="3804" spans="1:5" ht="14.25">
      <c r="A3804" s="226">
        <v>39026</v>
      </c>
      <c r="B3804" t="s">
        <v>5574</v>
      </c>
      <c r="C3804" t="s">
        <v>2185</v>
      </c>
      <c r="D3804" t="s">
        <v>2171</v>
      </c>
      <c r="E3804" s="218" t="s">
        <v>26684</v>
      </c>
    </row>
    <row r="3805" spans="1:5" ht="14.25">
      <c r="A3805" s="226">
        <v>42431</v>
      </c>
      <c r="B3805" t="s">
        <v>5575</v>
      </c>
      <c r="C3805" t="s">
        <v>2170</v>
      </c>
      <c r="D3805" t="s">
        <v>2173</v>
      </c>
      <c r="E3805" s="218" t="s">
        <v>29499</v>
      </c>
    </row>
    <row r="3806" spans="1:5" ht="14.25">
      <c r="A3806" s="226">
        <v>11149</v>
      </c>
      <c r="B3806" t="s">
        <v>5576</v>
      </c>
      <c r="C3806" t="s">
        <v>4236</v>
      </c>
      <c r="D3806" t="s">
        <v>2171</v>
      </c>
      <c r="E3806" s="218" t="s">
        <v>29500</v>
      </c>
    </row>
    <row r="3807" spans="1:5" ht="14.25">
      <c r="A3807" s="226">
        <v>511</v>
      </c>
      <c r="B3807" t="s">
        <v>5577</v>
      </c>
      <c r="C3807" t="s">
        <v>2234</v>
      </c>
      <c r="D3807" t="s">
        <v>2177</v>
      </c>
      <c r="E3807" s="218" t="s">
        <v>29501</v>
      </c>
    </row>
    <row r="3808" spans="1:5" ht="14.25">
      <c r="A3808" s="226">
        <v>37540</v>
      </c>
      <c r="B3808" t="s">
        <v>5578</v>
      </c>
      <c r="C3808" t="s">
        <v>2170</v>
      </c>
      <c r="D3808" t="s">
        <v>2173</v>
      </c>
      <c r="E3808" s="218" t="s">
        <v>29502</v>
      </c>
    </row>
    <row r="3809" spans="1:5" ht="14.25">
      <c r="A3809" s="226">
        <v>37548</v>
      </c>
      <c r="B3809" t="s">
        <v>5579</v>
      </c>
      <c r="C3809" t="s">
        <v>2170</v>
      </c>
      <c r="D3809" t="s">
        <v>2173</v>
      </c>
      <c r="E3809" s="218" t="s">
        <v>29503</v>
      </c>
    </row>
    <row r="3810" spans="1:5" ht="14.25">
      <c r="A3810" s="226">
        <v>39828</v>
      </c>
      <c r="B3810" t="s">
        <v>5580</v>
      </c>
      <c r="C3810" t="s">
        <v>2170</v>
      </c>
      <c r="D3810" t="s">
        <v>2173</v>
      </c>
      <c r="E3810" s="218" t="s">
        <v>29504</v>
      </c>
    </row>
    <row r="3811" spans="1:5" ht="14.25">
      <c r="A3811" s="226">
        <v>12273</v>
      </c>
      <c r="B3811" t="s">
        <v>5581</v>
      </c>
      <c r="C3811" t="s">
        <v>2170</v>
      </c>
      <c r="D3811" t="s">
        <v>2173</v>
      </c>
      <c r="E3811" s="218" t="s">
        <v>29505</v>
      </c>
    </row>
    <row r="3812" spans="1:5" ht="14.25">
      <c r="A3812" s="226">
        <v>38392</v>
      </c>
      <c r="B3812" t="s">
        <v>5582</v>
      </c>
      <c r="C3812" t="s">
        <v>2170</v>
      </c>
      <c r="D3812" t="s">
        <v>2171</v>
      </c>
      <c r="E3812" s="218" t="s">
        <v>27561</v>
      </c>
    </row>
    <row r="3813" spans="1:5" ht="14.25">
      <c r="A3813" s="226">
        <v>11735</v>
      </c>
      <c r="B3813" t="s">
        <v>5583</v>
      </c>
      <c r="C3813" t="s">
        <v>2170</v>
      </c>
      <c r="D3813" t="s">
        <v>2171</v>
      </c>
      <c r="E3813" s="218" t="s">
        <v>29506</v>
      </c>
    </row>
    <row r="3814" spans="1:5" ht="14.25">
      <c r="A3814" s="226">
        <v>11737</v>
      </c>
      <c r="B3814" t="s">
        <v>5584</v>
      </c>
      <c r="C3814" t="s">
        <v>2170</v>
      </c>
      <c r="D3814" t="s">
        <v>2171</v>
      </c>
      <c r="E3814" s="218" t="s">
        <v>29507</v>
      </c>
    </row>
    <row r="3815" spans="1:5" ht="14.25">
      <c r="A3815" s="226">
        <v>11738</v>
      </c>
      <c r="B3815" t="s">
        <v>5585</v>
      </c>
      <c r="C3815" t="s">
        <v>2170</v>
      </c>
      <c r="D3815" t="s">
        <v>2171</v>
      </c>
      <c r="E3815" s="218" t="s">
        <v>29508</v>
      </c>
    </row>
    <row r="3816" spans="1:5" ht="14.25">
      <c r="A3816" s="226">
        <v>36143</v>
      </c>
      <c r="B3816" t="s">
        <v>5586</v>
      </c>
      <c r="C3816" t="s">
        <v>2170</v>
      </c>
      <c r="D3816" t="s">
        <v>2171</v>
      </c>
      <c r="E3816" s="218" t="s">
        <v>27790</v>
      </c>
    </row>
    <row r="3817" spans="1:5" ht="14.25">
      <c r="A3817" s="226">
        <v>36142</v>
      </c>
      <c r="B3817" t="s">
        <v>5587</v>
      </c>
      <c r="C3817" t="s">
        <v>2170</v>
      </c>
      <c r="D3817" t="s">
        <v>2171</v>
      </c>
      <c r="E3817" s="218" t="s">
        <v>29048</v>
      </c>
    </row>
    <row r="3818" spans="1:5" ht="14.25">
      <c r="A3818" s="226">
        <v>36146</v>
      </c>
      <c r="B3818" t="s">
        <v>5588</v>
      </c>
      <c r="C3818" t="s">
        <v>2170</v>
      </c>
      <c r="D3818" t="s">
        <v>2171</v>
      </c>
      <c r="E3818" s="218" t="s">
        <v>29509</v>
      </c>
    </row>
    <row r="3819" spans="1:5" ht="14.25">
      <c r="A3819" s="226">
        <v>39015</v>
      </c>
      <c r="B3819" t="s">
        <v>5589</v>
      </c>
      <c r="C3819" t="s">
        <v>2170</v>
      </c>
      <c r="D3819" t="s">
        <v>2177</v>
      </c>
      <c r="E3819" s="218" t="s">
        <v>29510</v>
      </c>
    </row>
    <row r="3820" spans="1:5" ht="14.25">
      <c r="A3820" s="226">
        <v>38377</v>
      </c>
      <c r="B3820" t="s">
        <v>5590</v>
      </c>
      <c r="C3820" t="s">
        <v>2170</v>
      </c>
      <c r="D3820" t="s">
        <v>2171</v>
      </c>
      <c r="E3820" s="218" t="s">
        <v>29511</v>
      </c>
    </row>
    <row r="3821" spans="1:5" ht="14.25">
      <c r="A3821" s="226">
        <v>38376</v>
      </c>
      <c r="B3821" t="s">
        <v>5591</v>
      </c>
      <c r="C3821" t="s">
        <v>2170</v>
      </c>
      <c r="D3821" t="s">
        <v>2171</v>
      </c>
      <c r="E3821" s="218" t="s">
        <v>29512</v>
      </c>
    </row>
    <row r="3822" spans="1:5" ht="14.25">
      <c r="A3822" s="226">
        <v>38116</v>
      </c>
      <c r="B3822" t="s">
        <v>5592</v>
      </c>
      <c r="C3822" t="s">
        <v>2170</v>
      </c>
      <c r="D3822" t="s">
        <v>2171</v>
      </c>
      <c r="E3822" s="218" t="s">
        <v>27328</v>
      </c>
    </row>
    <row r="3823" spans="1:5" ht="14.25">
      <c r="A3823" s="226">
        <v>38066</v>
      </c>
      <c r="B3823" t="s">
        <v>5593</v>
      </c>
      <c r="C3823" t="s">
        <v>2170</v>
      </c>
      <c r="D3823" t="s">
        <v>2171</v>
      </c>
      <c r="E3823" s="218" t="s">
        <v>27559</v>
      </c>
    </row>
    <row r="3824" spans="1:5" ht="14.25">
      <c r="A3824" s="226">
        <v>38117</v>
      </c>
      <c r="B3824" t="s">
        <v>5594</v>
      </c>
      <c r="C3824" t="s">
        <v>2170</v>
      </c>
      <c r="D3824" t="s">
        <v>2171</v>
      </c>
      <c r="E3824" s="218" t="s">
        <v>28554</v>
      </c>
    </row>
    <row r="3825" spans="1:5" ht="14.25">
      <c r="A3825" s="226">
        <v>38067</v>
      </c>
      <c r="B3825" t="s">
        <v>5595</v>
      </c>
      <c r="C3825" t="s">
        <v>2170</v>
      </c>
      <c r="D3825" t="s">
        <v>2171</v>
      </c>
      <c r="E3825" s="218" t="s">
        <v>26565</v>
      </c>
    </row>
    <row r="3826" spans="1:5" ht="14.25">
      <c r="A3826" s="226">
        <v>41757</v>
      </c>
      <c r="B3826" t="s">
        <v>5596</v>
      </c>
      <c r="C3826" t="s">
        <v>2170</v>
      </c>
      <c r="D3826" t="s">
        <v>2171</v>
      </c>
      <c r="E3826" s="218" t="s">
        <v>29513</v>
      </c>
    </row>
    <row r="3827" spans="1:5" ht="14.25">
      <c r="A3827" s="226">
        <v>11522</v>
      </c>
      <c r="B3827" t="s">
        <v>25994</v>
      </c>
      <c r="C3827" t="s">
        <v>2170</v>
      </c>
      <c r="D3827" t="s">
        <v>2171</v>
      </c>
      <c r="E3827" s="218" t="s">
        <v>28532</v>
      </c>
    </row>
    <row r="3828" spans="1:5" ht="14.25">
      <c r="A3828" s="226">
        <v>43600</v>
      </c>
      <c r="B3828" t="s">
        <v>25995</v>
      </c>
      <c r="C3828" t="s">
        <v>2170</v>
      </c>
      <c r="D3828" t="s">
        <v>2171</v>
      </c>
      <c r="E3828" s="218" t="s">
        <v>29514</v>
      </c>
    </row>
    <row r="3829" spans="1:5" ht="14.25">
      <c r="A3829" s="226">
        <v>5080</v>
      </c>
      <c r="B3829" t="s">
        <v>25996</v>
      </c>
      <c r="C3829" t="s">
        <v>2170</v>
      </c>
      <c r="D3829" t="s">
        <v>2171</v>
      </c>
      <c r="E3829" s="218" t="s">
        <v>29515</v>
      </c>
    </row>
    <row r="3830" spans="1:5" ht="14.25">
      <c r="A3830" s="226">
        <v>38168</v>
      </c>
      <c r="B3830" t="s">
        <v>25997</v>
      </c>
      <c r="C3830" t="s">
        <v>2170</v>
      </c>
      <c r="D3830" t="s">
        <v>2171</v>
      </c>
      <c r="E3830" s="218" t="s">
        <v>28499</v>
      </c>
    </row>
    <row r="3831" spans="1:5" ht="14.25">
      <c r="A3831" s="226">
        <v>43601</v>
      </c>
      <c r="B3831" t="s">
        <v>25998</v>
      </c>
      <c r="C3831" t="s">
        <v>2170</v>
      </c>
      <c r="D3831" t="s">
        <v>2171</v>
      </c>
      <c r="E3831" s="218" t="s">
        <v>29516</v>
      </c>
    </row>
    <row r="3832" spans="1:5" ht="14.25">
      <c r="A3832" s="226">
        <v>13393</v>
      </c>
      <c r="B3832" t="s">
        <v>5597</v>
      </c>
      <c r="C3832" t="s">
        <v>2170</v>
      </c>
      <c r="D3832" t="s">
        <v>2171</v>
      </c>
      <c r="E3832" s="218" t="s">
        <v>29517</v>
      </c>
    </row>
    <row r="3833" spans="1:5" ht="14.25">
      <c r="A3833" s="226">
        <v>13395</v>
      </c>
      <c r="B3833" t="s">
        <v>5598</v>
      </c>
      <c r="C3833" t="s">
        <v>2170</v>
      </c>
      <c r="D3833" t="s">
        <v>2171</v>
      </c>
      <c r="E3833" s="218" t="s">
        <v>29518</v>
      </c>
    </row>
    <row r="3834" spans="1:5" ht="14.25">
      <c r="A3834" s="226">
        <v>12039</v>
      </c>
      <c r="B3834" t="s">
        <v>5599</v>
      </c>
      <c r="C3834" t="s">
        <v>2170</v>
      </c>
      <c r="D3834" t="s">
        <v>2171</v>
      </c>
      <c r="E3834" s="218" t="s">
        <v>29519</v>
      </c>
    </row>
    <row r="3835" spans="1:5" ht="14.25">
      <c r="A3835" s="226">
        <v>13396</v>
      </c>
      <c r="B3835" t="s">
        <v>5600</v>
      </c>
      <c r="C3835" t="s">
        <v>2170</v>
      </c>
      <c r="D3835" t="s">
        <v>2171</v>
      </c>
      <c r="E3835" s="218" t="s">
        <v>29520</v>
      </c>
    </row>
    <row r="3836" spans="1:5" ht="14.25">
      <c r="A3836" s="226">
        <v>12041</v>
      </c>
      <c r="B3836" t="s">
        <v>5601</v>
      </c>
      <c r="C3836" t="s">
        <v>2170</v>
      </c>
      <c r="D3836" t="s">
        <v>2171</v>
      </c>
      <c r="E3836" s="218" t="s">
        <v>29521</v>
      </c>
    </row>
    <row r="3837" spans="1:5" ht="14.25">
      <c r="A3837" s="226">
        <v>12043</v>
      </c>
      <c r="B3837" t="s">
        <v>5602</v>
      </c>
      <c r="C3837" t="s">
        <v>2170</v>
      </c>
      <c r="D3837" t="s">
        <v>2171</v>
      </c>
      <c r="E3837" s="218" t="s">
        <v>29522</v>
      </c>
    </row>
    <row r="3838" spans="1:5" ht="14.25">
      <c r="A3838" s="226">
        <v>39762</v>
      </c>
      <c r="B3838" t="s">
        <v>5603</v>
      </c>
      <c r="C3838" t="s">
        <v>2170</v>
      </c>
      <c r="D3838" t="s">
        <v>2171</v>
      </c>
      <c r="E3838" s="218" t="s">
        <v>29523</v>
      </c>
    </row>
    <row r="3839" spans="1:5" ht="14.25">
      <c r="A3839" s="226">
        <v>12042</v>
      </c>
      <c r="B3839" t="s">
        <v>5604</v>
      </c>
      <c r="C3839" t="s">
        <v>2170</v>
      </c>
      <c r="D3839" t="s">
        <v>2171</v>
      </c>
      <c r="E3839" s="218" t="s">
        <v>29524</v>
      </c>
    </row>
    <row r="3840" spans="1:5" ht="14.25">
      <c r="A3840" s="226">
        <v>39763</v>
      </c>
      <c r="B3840" t="s">
        <v>5605</v>
      </c>
      <c r="C3840" t="s">
        <v>2170</v>
      </c>
      <c r="D3840" t="s">
        <v>2171</v>
      </c>
      <c r="E3840" s="218" t="s">
        <v>29525</v>
      </c>
    </row>
    <row r="3841" spans="1:5" ht="14.25">
      <c r="A3841" s="226">
        <v>39760</v>
      </c>
      <c r="B3841" t="s">
        <v>23999</v>
      </c>
      <c r="C3841" t="s">
        <v>2170</v>
      </c>
      <c r="D3841" t="s">
        <v>2171</v>
      </c>
      <c r="E3841" s="218" t="s">
        <v>29526</v>
      </c>
    </row>
    <row r="3842" spans="1:5" ht="14.25">
      <c r="A3842" s="226">
        <v>39756</v>
      </c>
      <c r="B3842" t="s">
        <v>5606</v>
      </c>
      <c r="C3842" t="s">
        <v>2170</v>
      </c>
      <c r="D3842" t="s">
        <v>2171</v>
      </c>
      <c r="E3842" s="218" t="s">
        <v>29527</v>
      </c>
    </row>
    <row r="3843" spans="1:5" ht="14.25">
      <c r="A3843" s="226">
        <v>12038</v>
      </c>
      <c r="B3843" t="s">
        <v>5607</v>
      </c>
      <c r="C3843" t="s">
        <v>2170</v>
      </c>
      <c r="D3843" t="s">
        <v>2171</v>
      </c>
      <c r="E3843" s="218" t="s">
        <v>29528</v>
      </c>
    </row>
    <row r="3844" spans="1:5" ht="14.25">
      <c r="A3844" s="226">
        <v>39757</v>
      </c>
      <c r="B3844" t="s">
        <v>5608</v>
      </c>
      <c r="C3844" t="s">
        <v>2170</v>
      </c>
      <c r="D3844" t="s">
        <v>2171</v>
      </c>
      <c r="E3844" s="218" t="s">
        <v>29529</v>
      </c>
    </row>
    <row r="3845" spans="1:5" ht="14.25">
      <c r="A3845" s="226">
        <v>39758</v>
      </c>
      <c r="B3845" t="s">
        <v>5609</v>
      </c>
      <c r="C3845" t="s">
        <v>2170</v>
      </c>
      <c r="D3845" t="s">
        <v>2171</v>
      </c>
      <c r="E3845" s="218" t="s">
        <v>29530</v>
      </c>
    </row>
    <row r="3846" spans="1:5" ht="14.25">
      <c r="A3846" s="226">
        <v>39759</v>
      </c>
      <c r="B3846" t="s">
        <v>5610</v>
      </c>
      <c r="C3846" t="s">
        <v>2170</v>
      </c>
      <c r="D3846" t="s">
        <v>2171</v>
      </c>
      <c r="E3846" s="218" t="s">
        <v>29531</v>
      </c>
    </row>
    <row r="3847" spans="1:5" ht="14.25">
      <c r="A3847" s="226">
        <v>39761</v>
      </c>
      <c r="B3847" t="s">
        <v>5611</v>
      </c>
      <c r="C3847" t="s">
        <v>2170</v>
      </c>
      <c r="D3847" t="s">
        <v>2171</v>
      </c>
      <c r="E3847" s="218" t="s">
        <v>29532</v>
      </c>
    </row>
    <row r="3848" spans="1:5" ht="14.25">
      <c r="A3848" s="226">
        <v>39805</v>
      </c>
      <c r="B3848" t="s">
        <v>5612</v>
      </c>
      <c r="C3848" t="s">
        <v>2170</v>
      </c>
      <c r="D3848" t="s">
        <v>2171</v>
      </c>
      <c r="E3848" s="218" t="s">
        <v>29533</v>
      </c>
    </row>
    <row r="3849" spans="1:5" ht="14.25">
      <c r="A3849" s="226">
        <v>39806</v>
      </c>
      <c r="B3849" t="s">
        <v>5613</v>
      </c>
      <c r="C3849" t="s">
        <v>2170</v>
      </c>
      <c r="D3849" t="s">
        <v>2171</v>
      </c>
      <c r="E3849" s="218" t="s">
        <v>29534</v>
      </c>
    </row>
    <row r="3850" spans="1:5" ht="14.25">
      <c r="A3850" s="226">
        <v>39807</v>
      </c>
      <c r="B3850" t="s">
        <v>5614</v>
      </c>
      <c r="C3850" t="s">
        <v>2170</v>
      </c>
      <c r="D3850" t="s">
        <v>2171</v>
      </c>
      <c r="E3850" s="218" t="s">
        <v>29535</v>
      </c>
    </row>
    <row r="3851" spans="1:5" ht="14.25">
      <c r="A3851" s="226">
        <v>43100</v>
      </c>
      <c r="B3851" t="s">
        <v>5615</v>
      </c>
      <c r="C3851" t="s">
        <v>2170</v>
      </c>
      <c r="D3851" t="s">
        <v>2171</v>
      </c>
      <c r="E3851" s="218" t="s">
        <v>29536</v>
      </c>
    </row>
    <row r="3852" spans="1:5" ht="14.25">
      <c r="A3852" s="226">
        <v>39804</v>
      </c>
      <c r="B3852" t="s">
        <v>5616</v>
      </c>
      <c r="C3852" t="s">
        <v>2170</v>
      </c>
      <c r="D3852" t="s">
        <v>2171</v>
      </c>
      <c r="E3852" s="218" t="s">
        <v>27056</v>
      </c>
    </row>
    <row r="3853" spans="1:5" ht="14.25">
      <c r="A3853" s="226">
        <v>39796</v>
      </c>
      <c r="B3853" t="s">
        <v>5617</v>
      </c>
      <c r="C3853" t="s">
        <v>2170</v>
      </c>
      <c r="D3853" t="s">
        <v>2171</v>
      </c>
      <c r="E3853" s="218" t="s">
        <v>29537</v>
      </c>
    </row>
    <row r="3854" spans="1:5" ht="14.25">
      <c r="A3854" s="226">
        <v>39797</v>
      </c>
      <c r="B3854" t="s">
        <v>5618</v>
      </c>
      <c r="C3854" t="s">
        <v>2170</v>
      </c>
      <c r="D3854" t="s">
        <v>2177</v>
      </c>
      <c r="E3854" s="218" t="s">
        <v>29538</v>
      </c>
    </row>
    <row r="3855" spans="1:5" ht="14.25">
      <c r="A3855" s="226">
        <v>39798</v>
      </c>
      <c r="B3855" t="s">
        <v>5619</v>
      </c>
      <c r="C3855" t="s">
        <v>2170</v>
      </c>
      <c r="D3855" t="s">
        <v>2171</v>
      </c>
      <c r="E3855" s="218" t="s">
        <v>29539</v>
      </c>
    </row>
    <row r="3856" spans="1:5" ht="14.25">
      <c r="A3856" s="226">
        <v>39794</v>
      </c>
      <c r="B3856" t="s">
        <v>5620</v>
      </c>
      <c r="C3856" t="s">
        <v>2170</v>
      </c>
      <c r="D3856" t="s">
        <v>2171</v>
      </c>
      <c r="E3856" s="218" t="s">
        <v>29540</v>
      </c>
    </row>
    <row r="3857" spans="1:5" ht="14.25">
      <c r="A3857" s="226">
        <v>39795</v>
      </c>
      <c r="B3857" t="s">
        <v>5621</v>
      </c>
      <c r="C3857" t="s">
        <v>2170</v>
      </c>
      <c r="D3857" t="s">
        <v>2171</v>
      </c>
      <c r="E3857" s="218" t="s">
        <v>29541</v>
      </c>
    </row>
    <row r="3858" spans="1:5" ht="14.25">
      <c r="A3858" s="226">
        <v>39799</v>
      </c>
      <c r="B3858" t="s">
        <v>5622</v>
      </c>
      <c r="C3858" t="s">
        <v>2170</v>
      </c>
      <c r="D3858" t="s">
        <v>2171</v>
      </c>
      <c r="E3858" s="218" t="s">
        <v>29542</v>
      </c>
    </row>
    <row r="3859" spans="1:5" ht="14.25">
      <c r="A3859" s="226">
        <v>39801</v>
      </c>
      <c r="B3859" t="s">
        <v>5623</v>
      </c>
      <c r="C3859" t="s">
        <v>2170</v>
      </c>
      <c r="D3859" t="s">
        <v>2171</v>
      </c>
      <c r="E3859" s="218" t="s">
        <v>29543</v>
      </c>
    </row>
    <row r="3860" spans="1:5" ht="14.25">
      <c r="A3860" s="226">
        <v>39802</v>
      </c>
      <c r="B3860" t="s">
        <v>5624</v>
      </c>
      <c r="C3860" t="s">
        <v>2170</v>
      </c>
      <c r="D3860" t="s">
        <v>2171</v>
      </c>
      <c r="E3860" s="218" t="s">
        <v>29544</v>
      </c>
    </row>
    <row r="3861" spans="1:5" ht="14.25">
      <c r="A3861" s="226">
        <v>39803</v>
      </c>
      <c r="B3861" t="s">
        <v>5625</v>
      </c>
      <c r="C3861" t="s">
        <v>2170</v>
      </c>
      <c r="D3861" t="s">
        <v>2171</v>
      </c>
      <c r="E3861" s="218" t="s">
        <v>29545</v>
      </c>
    </row>
    <row r="3862" spans="1:5" ht="14.25">
      <c r="A3862" s="226">
        <v>39800</v>
      </c>
      <c r="B3862" t="s">
        <v>5626</v>
      </c>
      <c r="C3862" t="s">
        <v>2170</v>
      </c>
      <c r="D3862" t="s">
        <v>2171</v>
      </c>
      <c r="E3862" s="218" t="s">
        <v>29546</v>
      </c>
    </row>
    <row r="3863" spans="1:5" ht="14.25">
      <c r="A3863" s="226">
        <v>21059</v>
      </c>
      <c r="B3863" t="s">
        <v>5627</v>
      </c>
      <c r="C3863" t="s">
        <v>2170</v>
      </c>
      <c r="D3863" t="s">
        <v>2173</v>
      </c>
      <c r="E3863" s="218" t="s">
        <v>29547</v>
      </c>
    </row>
    <row r="3864" spans="1:5" ht="14.25">
      <c r="A3864" s="226">
        <v>11234</v>
      </c>
      <c r="B3864" t="s">
        <v>5628</v>
      </c>
      <c r="C3864" t="s">
        <v>2170</v>
      </c>
      <c r="D3864" t="s">
        <v>2173</v>
      </c>
      <c r="E3864" s="218" t="s">
        <v>29548</v>
      </c>
    </row>
    <row r="3865" spans="1:5" ht="14.25">
      <c r="A3865" s="226">
        <v>21060</v>
      </c>
      <c r="B3865" t="s">
        <v>5629</v>
      </c>
      <c r="C3865" t="s">
        <v>2170</v>
      </c>
      <c r="D3865" t="s">
        <v>2173</v>
      </c>
      <c r="E3865" s="218" t="s">
        <v>29549</v>
      </c>
    </row>
    <row r="3866" spans="1:5" ht="14.25">
      <c r="A3866" s="226">
        <v>21061</v>
      </c>
      <c r="B3866" t="s">
        <v>5630</v>
      </c>
      <c r="C3866" t="s">
        <v>2170</v>
      </c>
      <c r="D3866" t="s">
        <v>2173</v>
      </c>
      <c r="E3866" s="218" t="s">
        <v>29550</v>
      </c>
    </row>
    <row r="3867" spans="1:5" ht="14.25">
      <c r="A3867" s="226">
        <v>21062</v>
      </c>
      <c r="B3867" t="s">
        <v>5631</v>
      </c>
      <c r="C3867" t="s">
        <v>2170</v>
      </c>
      <c r="D3867" t="s">
        <v>2173</v>
      </c>
      <c r="E3867" s="218" t="s">
        <v>29551</v>
      </c>
    </row>
    <row r="3868" spans="1:5" ht="14.25">
      <c r="A3868" s="226">
        <v>11708</v>
      </c>
      <c r="B3868" t="s">
        <v>5632</v>
      </c>
      <c r="C3868" t="s">
        <v>2170</v>
      </c>
      <c r="D3868" t="s">
        <v>2173</v>
      </c>
      <c r="E3868" s="218" t="s">
        <v>29552</v>
      </c>
    </row>
    <row r="3869" spans="1:5" ht="14.25">
      <c r="A3869" s="226">
        <v>11709</v>
      </c>
      <c r="B3869" t="s">
        <v>5633</v>
      </c>
      <c r="C3869" t="s">
        <v>2170</v>
      </c>
      <c r="D3869" t="s">
        <v>2173</v>
      </c>
      <c r="E3869" s="218" t="s">
        <v>29553</v>
      </c>
    </row>
    <row r="3870" spans="1:5" ht="14.25">
      <c r="A3870" s="226">
        <v>11710</v>
      </c>
      <c r="B3870" t="s">
        <v>5634</v>
      </c>
      <c r="C3870" t="s">
        <v>2170</v>
      </c>
      <c r="D3870" t="s">
        <v>2173</v>
      </c>
      <c r="E3870" s="218" t="s">
        <v>29554</v>
      </c>
    </row>
    <row r="3871" spans="1:5" ht="14.25">
      <c r="A3871" s="226">
        <v>11707</v>
      </c>
      <c r="B3871" t="s">
        <v>5635</v>
      </c>
      <c r="C3871" t="s">
        <v>2170</v>
      </c>
      <c r="D3871" t="s">
        <v>2173</v>
      </c>
      <c r="E3871" s="218" t="s">
        <v>29555</v>
      </c>
    </row>
    <row r="3872" spans="1:5" ht="14.25">
      <c r="A3872" s="226">
        <v>11739</v>
      </c>
      <c r="B3872" t="s">
        <v>5636</v>
      </c>
      <c r="C3872" t="s">
        <v>2170</v>
      </c>
      <c r="D3872" t="s">
        <v>2171</v>
      </c>
      <c r="E3872" s="218" t="s">
        <v>27020</v>
      </c>
    </row>
    <row r="3873" spans="1:5" ht="14.25">
      <c r="A3873" s="226">
        <v>11711</v>
      </c>
      <c r="B3873" t="s">
        <v>5637</v>
      </c>
      <c r="C3873" t="s">
        <v>2170</v>
      </c>
      <c r="D3873" t="s">
        <v>2171</v>
      </c>
      <c r="E3873" s="218" t="s">
        <v>29556</v>
      </c>
    </row>
    <row r="3874" spans="1:5" ht="14.25">
      <c r="A3874" s="226">
        <v>5102</v>
      </c>
      <c r="B3874" t="s">
        <v>5638</v>
      </c>
      <c r="C3874" t="s">
        <v>2170</v>
      </c>
      <c r="D3874" t="s">
        <v>2171</v>
      </c>
      <c r="E3874" s="218" t="s">
        <v>29557</v>
      </c>
    </row>
    <row r="3875" spans="1:5" ht="14.25">
      <c r="A3875" s="226">
        <v>11741</v>
      </c>
      <c r="B3875" t="s">
        <v>5639</v>
      </c>
      <c r="C3875" t="s">
        <v>2170</v>
      </c>
      <c r="D3875" t="s">
        <v>2171</v>
      </c>
      <c r="E3875" s="218" t="s">
        <v>29558</v>
      </c>
    </row>
    <row r="3876" spans="1:5" ht="14.25">
      <c r="A3876" s="226">
        <v>11743</v>
      </c>
      <c r="B3876" t="s">
        <v>5640</v>
      </c>
      <c r="C3876" t="s">
        <v>2170</v>
      </c>
      <c r="D3876" t="s">
        <v>2171</v>
      </c>
      <c r="E3876" s="218" t="s">
        <v>29559</v>
      </c>
    </row>
    <row r="3877" spans="1:5" ht="14.25">
      <c r="A3877" s="226">
        <v>11745</v>
      </c>
      <c r="B3877" t="s">
        <v>5641</v>
      </c>
      <c r="C3877" t="s">
        <v>2170</v>
      </c>
      <c r="D3877" t="s">
        <v>2171</v>
      </c>
      <c r="E3877" s="218" t="s">
        <v>29560</v>
      </c>
    </row>
    <row r="3878" spans="1:5" ht="14.25">
      <c r="A3878" s="226">
        <v>25961</v>
      </c>
      <c r="B3878" t="s">
        <v>5642</v>
      </c>
      <c r="C3878" t="s">
        <v>2174</v>
      </c>
      <c r="D3878" t="s">
        <v>2171</v>
      </c>
      <c r="E3878" s="218" t="s">
        <v>26750</v>
      </c>
    </row>
    <row r="3879" spans="1:5" ht="14.25">
      <c r="A3879" s="226">
        <v>40985</v>
      </c>
      <c r="B3879" t="s">
        <v>5643</v>
      </c>
      <c r="C3879" t="s">
        <v>2342</v>
      </c>
      <c r="D3879" t="s">
        <v>2171</v>
      </c>
      <c r="E3879" s="218" t="s">
        <v>26751</v>
      </c>
    </row>
    <row r="3880" spans="1:5" ht="14.25">
      <c r="A3880" s="226">
        <v>1088</v>
      </c>
      <c r="B3880" t="s">
        <v>5644</v>
      </c>
      <c r="C3880" t="s">
        <v>2170</v>
      </c>
      <c r="D3880" t="s">
        <v>2173</v>
      </c>
      <c r="E3880" s="218" t="s">
        <v>28839</v>
      </c>
    </row>
    <row r="3881" spans="1:5" ht="14.25">
      <c r="A3881" s="226">
        <v>1087</v>
      </c>
      <c r="B3881" t="s">
        <v>5645</v>
      </c>
      <c r="C3881" t="s">
        <v>2170</v>
      </c>
      <c r="D3881" t="s">
        <v>2173</v>
      </c>
      <c r="E3881" s="218" t="s">
        <v>29561</v>
      </c>
    </row>
    <row r="3882" spans="1:5" ht="14.25">
      <c r="A3882" s="226">
        <v>38777</v>
      </c>
      <c r="B3882" t="s">
        <v>5646</v>
      </c>
      <c r="C3882" t="s">
        <v>2170</v>
      </c>
      <c r="D3882" t="s">
        <v>2173</v>
      </c>
      <c r="E3882" s="218" t="s">
        <v>29562</v>
      </c>
    </row>
    <row r="3883" spans="1:5" ht="14.25">
      <c r="A3883" s="226">
        <v>1086</v>
      </c>
      <c r="B3883" t="s">
        <v>5647</v>
      </c>
      <c r="C3883" t="s">
        <v>2170</v>
      </c>
      <c r="D3883" t="s">
        <v>2173</v>
      </c>
      <c r="E3883" s="218" t="s">
        <v>29563</v>
      </c>
    </row>
    <row r="3884" spans="1:5" ht="14.25">
      <c r="A3884" s="226">
        <v>1079</v>
      </c>
      <c r="B3884" t="s">
        <v>5648</v>
      </c>
      <c r="C3884" t="s">
        <v>2170</v>
      </c>
      <c r="D3884" t="s">
        <v>2173</v>
      </c>
      <c r="E3884" s="218" t="s">
        <v>29564</v>
      </c>
    </row>
    <row r="3885" spans="1:5" ht="14.25">
      <c r="A3885" s="226">
        <v>39374</v>
      </c>
      <c r="B3885" t="s">
        <v>5649</v>
      </c>
      <c r="C3885" t="s">
        <v>2170</v>
      </c>
      <c r="D3885" t="s">
        <v>2177</v>
      </c>
      <c r="E3885" s="218" t="s">
        <v>29565</v>
      </c>
    </row>
    <row r="3886" spans="1:5" ht="14.25">
      <c r="A3886" s="226">
        <v>1082</v>
      </c>
      <c r="B3886" t="s">
        <v>5650</v>
      </c>
      <c r="C3886" t="s">
        <v>2170</v>
      </c>
      <c r="D3886" t="s">
        <v>2173</v>
      </c>
      <c r="E3886" s="218" t="s">
        <v>29566</v>
      </c>
    </row>
    <row r="3887" spans="1:5" ht="14.25">
      <c r="A3887" s="226">
        <v>12316</v>
      </c>
      <c r="B3887" t="s">
        <v>5651</v>
      </c>
      <c r="C3887" t="s">
        <v>2170</v>
      </c>
      <c r="D3887" t="s">
        <v>2173</v>
      </c>
      <c r="E3887" s="218" t="s">
        <v>27249</v>
      </c>
    </row>
    <row r="3888" spans="1:5" ht="14.25">
      <c r="A3888" s="226">
        <v>12317</v>
      </c>
      <c r="B3888" t="s">
        <v>5652</v>
      </c>
      <c r="C3888" t="s">
        <v>2170</v>
      </c>
      <c r="D3888" t="s">
        <v>2173</v>
      </c>
      <c r="E3888" s="218" t="s">
        <v>29567</v>
      </c>
    </row>
    <row r="3889" spans="1:5" ht="14.25">
      <c r="A3889" s="226">
        <v>12318</v>
      </c>
      <c r="B3889" t="s">
        <v>5653</v>
      </c>
      <c r="C3889" t="s">
        <v>2170</v>
      </c>
      <c r="D3889" t="s">
        <v>2173</v>
      </c>
      <c r="E3889" s="218" t="s">
        <v>29568</v>
      </c>
    </row>
    <row r="3890" spans="1:5" ht="14.25">
      <c r="A3890" s="226">
        <v>5104</v>
      </c>
      <c r="B3890" t="s">
        <v>5654</v>
      </c>
      <c r="C3890" t="s">
        <v>2185</v>
      </c>
      <c r="D3890" t="s">
        <v>2173</v>
      </c>
      <c r="E3890" s="218" t="s">
        <v>29569</v>
      </c>
    </row>
    <row r="3891" spans="1:5" ht="14.25">
      <c r="A3891" s="226">
        <v>26023</v>
      </c>
      <c r="B3891" t="s">
        <v>5655</v>
      </c>
      <c r="C3891" t="s">
        <v>2170</v>
      </c>
      <c r="D3891" t="s">
        <v>2171</v>
      </c>
      <c r="E3891" s="218" t="s">
        <v>29570</v>
      </c>
    </row>
    <row r="3892" spans="1:5" ht="14.25">
      <c r="A3892" s="226">
        <v>2710</v>
      </c>
      <c r="B3892" t="s">
        <v>5656</v>
      </c>
      <c r="C3892" t="s">
        <v>2170</v>
      </c>
      <c r="D3892" t="s">
        <v>2171</v>
      </c>
      <c r="E3892" s="218" t="s">
        <v>29571</v>
      </c>
    </row>
    <row r="3893" spans="1:5" ht="14.25">
      <c r="A3893" s="226">
        <v>14575</v>
      </c>
      <c r="B3893" t="s">
        <v>5657</v>
      </c>
      <c r="C3893" t="s">
        <v>2170</v>
      </c>
      <c r="D3893" t="s">
        <v>2173</v>
      </c>
      <c r="E3893" s="218" t="s">
        <v>29572</v>
      </c>
    </row>
    <row r="3894" spans="1:5" ht="14.25">
      <c r="A3894" s="226">
        <v>20034</v>
      </c>
      <c r="B3894" t="s">
        <v>5658</v>
      </c>
      <c r="C3894" t="s">
        <v>2170</v>
      </c>
      <c r="D3894" t="s">
        <v>2173</v>
      </c>
      <c r="E3894" s="218" t="s">
        <v>29573</v>
      </c>
    </row>
    <row r="3895" spans="1:5" ht="14.25">
      <c r="A3895" s="226">
        <v>20036</v>
      </c>
      <c r="B3895" t="s">
        <v>5659</v>
      </c>
      <c r="C3895" t="s">
        <v>2170</v>
      </c>
      <c r="D3895" t="s">
        <v>2173</v>
      </c>
      <c r="E3895" s="218" t="s">
        <v>29574</v>
      </c>
    </row>
    <row r="3896" spans="1:5" ht="14.25">
      <c r="A3896" s="226">
        <v>20037</v>
      </c>
      <c r="B3896" t="s">
        <v>5660</v>
      </c>
      <c r="C3896" t="s">
        <v>2170</v>
      </c>
      <c r="D3896" t="s">
        <v>2173</v>
      </c>
      <c r="E3896" s="218" t="s">
        <v>29575</v>
      </c>
    </row>
    <row r="3897" spans="1:5" ht="14.25">
      <c r="A3897" s="226">
        <v>20043</v>
      </c>
      <c r="B3897" t="s">
        <v>5661</v>
      </c>
      <c r="C3897" t="s">
        <v>2170</v>
      </c>
      <c r="D3897" t="s">
        <v>2171</v>
      </c>
      <c r="E3897" s="218" t="s">
        <v>26518</v>
      </c>
    </row>
    <row r="3898" spans="1:5" ht="14.25">
      <c r="A3898" s="226">
        <v>20044</v>
      </c>
      <c r="B3898" t="s">
        <v>5662</v>
      </c>
      <c r="C3898" t="s">
        <v>2170</v>
      </c>
      <c r="D3898" t="s">
        <v>2171</v>
      </c>
      <c r="E3898" s="218" t="s">
        <v>28985</v>
      </c>
    </row>
    <row r="3899" spans="1:5" ht="14.25">
      <c r="A3899" s="226">
        <v>20042</v>
      </c>
      <c r="B3899" t="s">
        <v>5663</v>
      </c>
      <c r="C3899" t="s">
        <v>2170</v>
      </c>
      <c r="D3899" t="s">
        <v>2171</v>
      </c>
      <c r="E3899" s="218" t="s">
        <v>29576</v>
      </c>
    </row>
    <row r="3900" spans="1:5" ht="14.25">
      <c r="A3900" s="226">
        <v>20046</v>
      </c>
      <c r="B3900" t="s">
        <v>25999</v>
      </c>
      <c r="C3900" t="s">
        <v>2170</v>
      </c>
      <c r="D3900" t="s">
        <v>2171</v>
      </c>
      <c r="E3900" s="218" t="s">
        <v>29577</v>
      </c>
    </row>
    <row r="3901" spans="1:5" ht="14.25">
      <c r="A3901" s="226">
        <v>20047</v>
      </c>
      <c r="B3901" t="s">
        <v>26000</v>
      </c>
      <c r="C3901" t="s">
        <v>2170</v>
      </c>
      <c r="D3901" t="s">
        <v>2171</v>
      </c>
      <c r="E3901" s="218" t="s">
        <v>29578</v>
      </c>
    </row>
    <row r="3902" spans="1:5" ht="14.25">
      <c r="A3902" s="226">
        <v>20045</v>
      </c>
      <c r="B3902" t="s">
        <v>26001</v>
      </c>
      <c r="C3902" t="s">
        <v>2170</v>
      </c>
      <c r="D3902" t="s">
        <v>2171</v>
      </c>
      <c r="E3902" s="218" t="s">
        <v>29579</v>
      </c>
    </row>
    <row r="3903" spans="1:5" ht="14.25">
      <c r="A3903" s="226">
        <v>20972</v>
      </c>
      <c r="B3903" t="s">
        <v>5664</v>
      </c>
      <c r="C3903" t="s">
        <v>2170</v>
      </c>
      <c r="D3903" t="s">
        <v>2171</v>
      </c>
      <c r="E3903" s="218" t="s">
        <v>29580</v>
      </c>
    </row>
    <row r="3904" spans="1:5" ht="14.25">
      <c r="A3904" s="226">
        <v>20032</v>
      </c>
      <c r="B3904" t="s">
        <v>5665</v>
      </c>
      <c r="C3904" t="s">
        <v>2170</v>
      </c>
      <c r="D3904" t="s">
        <v>2173</v>
      </c>
      <c r="E3904" s="218" t="s">
        <v>29581</v>
      </c>
    </row>
    <row r="3905" spans="1:5" ht="14.25">
      <c r="A3905" s="226">
        <v>11321</v>
      </c>
      <c r="B3905" t="s">
        <v>5666</v>
      </c>
      <c r="C3905" t="s">
        <v>2170</v>
      </c>
      <c r="D3905" t="s">
        <v>2173</v>
      </c>
      <c r="E3905" s="218" t="s">
        <v>29582</v>
      </c>
    </row>
    <row r="3906" spans="1:5" ht="14.25">
      <c r="A3906" s="226">
        <v>11323</v>
      </c>
      <c r="B3906" t="s">
        <v>5667</v>
      </c>
      <c r="C3906" t="s">
        <v>2170</v>
      </c>
      <c r="D3906" t="s">
        <v>2173</v>
      </c>
      <c r="E3906" s="218" t="s">
        <v>29583</v>
      </c>
    </row>
    <row r="3907" spans="1:5" ht="14.25">
      <c r="A3907" s="226">
        <v>20327</v>
      </c>
      <c r="B3907" t="s">
        <v>5668</v>
      </c>
      <c r="C3907" t="s">
        <v>2170</v>
      </c>
      <c r="D3907" t="s">
        <v>2173</v>
      </c>
      <c r="E3907" s="218" t="s">
        <v>29584</v>
      </c>
    </row>
    <row r="3908" spans="1:5" ht="14.25">
      <c r="A3908" s="226">
        <v>13390</v>
      </c>
      <c r="B3908" t="s">
        <v>5669</v>
      </c>
      <c r="C3908" t="s">
        <v>2170</v>
      </c>
      <c r="D3908" t="s">
        <v>2173</v>
      </c>
      <c r="E3908" s="218" t="s">
        <v>29585</v>
      </c>
    </row>
    <row r="3909" spans="1:5" ht="14.25">
      <c r="A3909" s="226">
        <v>6034</v>
      </c>
      <c r="B3909" t="s">
        <v>5670</v>
      </c>
      <c r="C3909" t="s">
        <v>2170</v>
      </c>
      <c r="D3909" t="s">
        <v>2171</v>
      </c>
      <c r="E3909" s="218" t="s">
        <v>29586</v>
      </c>
    </row>
    <row r="3910" spans="1:5" ht="14.25">
      <c r="A3910" s="226">
        <v>6036</v>
      </c>
      <c r="B3910" t="s">
        <v>5671</v>
      </c>
      <c r="C3910" t="s">
        <v>2170</v>
      </c>
      <c r="D3910" t="s">
        <v>2171</v>
      </c>
      <c r="E3910" s="218" t="s">
        <v>28354</v>
      </c>
    </row>
    <row r="3911" spans="1:5" ht="14.25">
      <c r="A3911" s="226">
        <v>6031</v>
      </c>
      <c r="B3911" t="s">
        <v>5672</v>
      </c>
      <c r="C3911" t="s">
        <v>2170</v>
      </c>
      <c r="D3911" t="s">
        <v>2177</v>
      </c>
      <c r="E3911" s="218" t="s">
        <v>28490</v>
      </c>
    </row>
    <row r="3912" spans="1:5" ht="14.25">
      <c r="A3912" s="226">
        <v>6029</v>
      </c>
      <c r="B3912" t="s">
        <v>5673</v>
      </c>
      <c r="C3912" t="s">
        <v>2170</v>
      </c>
      <c r="D3912" t="s">
        <v>2171</v>
      </c>
      <c r="E3912" s="218" t="s">
        <v>26678</v>
      </c>
    </row>
    <row r="3913" spans="1:5" ht="14.25">
      <c r="A3913" s="226">
        <v>6033</v>
      </c>
      <c r="B3913" t="s">
        <v>5674</v>
      </c>
      <c r="C3913" t="s">
        <v>2170</v>
      </c>
      <c r="D3913" t="s">
        <v>2171</v>
      </c>
      <c r="E3913" s="218" t="s">
        <v>29587</v>
      </c>
    </row>
    <row r="3914" spans="1:5" ht="14.25">
      <c r="A3914" s="226">
        <v>11672</v>
      </c>
      <c r="B3914" t="s">
        <v>5675</v>
      </c>
      <c r="C3914" t="s">
        <v>2170</v>
      </c>
      <c r="D3914" t="s">
        <v>2171</v>
      </c>
      <c r="E3914" s="218" t="s">
        <v>29588</v>
      </c>
    </row>
    <row r="3915" spans="1:5" ht="14.25">
      <c r="A3915" s="226">
        <v>11669</v>
      </c>
      <c r="B3915" t="s">
        <v>5676</v>
      </c>
      <c r="C3915" t="s">
        <v>2170</v>
      </c>
      <c r="D3915" t="s">
        <v>2171</v>
      </c>
      <c r="E3915" s="218" t="s">
        <v>29589</v>
      </c>
    </row>
    <row r="3916" spans="1:5" ht="14.25">
      <c r="A3916" s="226">
        <v>11670</v>
      </c>
      <c r="B3916" t="s">
        <v>5677</v>
      </c>
      <c r="C3916" t="s">
        <v>2170</v>
      </c>
      <c r="D3916" t="s">
        <v>2171</v>
      </c>
      <c r="E3916" s="218" t="s">
        <v>29590</v>
      </c>
    </row>
    <row r="3917" spans="1:5" ht="14.25">
      <c r="A3917" s="226">
        <v>20055</v>
      </c>
      <c r="B3917" t="s">
        <v>5678</v>
      </c>
      <c r="C3917" t="s">
        <v>2170</v>
      </c>
      <c r="D3917" t="s">
        <v>2171</v>
      </c>
      <c r="E3917" s="218" t="s">
        <v>28086</v>
      </c>
    </row>
    <row r="3918" spans="1:5" ht="14.25">
      <c r="A3918" s="226">
        <v>11671</v>
      </c>
      <c r="B3918" t="s">
        <v>5679</v>
      </c>
      <c r="C3918" t="s">
        <v>2170</v>
      </c>
      <c r="D3918" t="s">
        <v>2171</v>
      </c>
      <c r="E3918" s="218" t="s">
        <v>29591</v>
      </c>
    </row>
    <row r="3919" spans="1:5" ht="14.25">
      <c r="A3919" s="226">
        <v>6032</v>
      </c>
      <c r="B3919" t="s">
        <v>5680</v>
      </c>
      <c r="C3919" t="s">
        <v>2170</v>
      </c>
      <c r="D3919" t="s">
        <v>2171</v>
      </c>
      <c r="E3919" s="218" t="s">
        <v>29592</v>
      </c>
    </row>
    <row r="3920" spans="1:5" ht="14.25">
      <c r="A3920" s="226">
        <v>11673</v>
      </c>
      <c r="B3920" t="s">
        <v>5681</v>
      </c>
      <c r="C3920" t="s">
        <v>2170</v>
      </c>
      <c r="D3920" t="s">
        <v>2171</v>
      </c>
      <c r="E3920" s="218" t="s">
        <v>29593</v>
      </c>
    </row>
    <row r="3921" spans="1:5" ht="14.25">
      <c r="A3921" s="226">
        <v>11674</v>
      </c>
      <c r="B3921" t="s">
        <v>5682</v>
      </c>
      <c r="C3921" t="s">
        <v>2170</v>
      </c>
      <c r="D3921" t="s">
        <v>2171</v>
      </c>
      <c r="E3921" s="218" t="s">
        <v>29594</v>
      </c>
    </row>
    <row r="3922" spans="1:5" ht="14.25">
      <c r="A3922" s="226">
        <v>11675</v>
      </c>
      <c r="B3922" t="s">
        <v>5683</v>
      </c>
      <c r="C3922" t="s">
        <v>2170</v>
      </c>
      <c r="D3922" t="s">
        <v>2171</v>
      </c>
      <c r="E3922" s="218" t="s">
        <v>29595</v>
      </c>
    </row>
    <row r="3923" spans="1:5" ht="14.25">
      <c r="A3923" s="226">
        <v>11676</v>
      </c>
      <c r="B3923" t="s">
        <v>5684</v>
      </c>
      <c r="C3923" t="s">
        <v>2170</v>
      </c>
      <c r="D3923" t="s">
        <v>2171</v>
      </c>
      <c r="E3923" s="218" t="s">
        <v>29596</v>
      </c>
    </row>
    <row r="3924" spans="1:5" ht="14.25">
      <c r="A3924" s="226">
        <v>11677</v>
      </c>
      <c r="B3924" t="s">
        <v>5685</v>
      </c>
      <c r="C3924" t="s">
        <v>2170</v>
      </c>
      <c r="D3924" t="s">
        <v>2171</v>
      </c>
      <c r="E3924" s="218" t="s">
        <v>29597</v>
      </c>
    </row>
    <row r="3925" spans="1:5" ht="14.25">
      <c r="A3925" s="226">
        <v>11678</v>
      </c>
      <c r="B3925" t="s">
        <v>5686</v>
      </c>
      <c r="C3925" t="s">
        <v>2170</v>
      </c>
      <c r="D3925" t="s">
        <v>2171</v>
      </c>
      <c r="E3925" s="218" t="s">
        <v>29598</v>
      </c>
    </row>
    <row r="3926" spans="1:5" ht="14.25">
      <c r="A3926" s="226">
        <v>6038</v>
      </c>
      <c r="B3926" t="s">
        <v>5687</v>
      </c>
      <c r="C3926" t="s">
        <v>2170</v>
      </c>
      <c r="D3926" t="s">
        <v>2171</v>
      </c>
      <c r="E3926" s="218" t="s">
        <v>29122</v>
      </c>
    </row>
    <row r="3927" spans="1:5" ht="14.25">
      <c r="A3927" s="226">
        <v>11718</v>
      </c>
      <c r="B3927" t="s">
        <v>5688</v>
      </c>
      <c r="C3927" t="s">
        <v>2170</v>
      </c>
      <c r="D3927" t="s">
        <v>2171</v>
      </c>
      <c r="E3927" s="218" t="s">
        <v>28191</v>
      </c>
    </row>
    <row r="3928" spans="1:5" ht="14.25">
      <c r="A3928" s="226">
        <v>6037</v>
      </c>
      <c r="B3928" t="s">
        <v>5689</v>
      </c>
      <c r="C3928" t="s">
        <v>2170</v>
      </c>
      <c r="D3928" t="s">
        <v>2171</v>
      </c>
      <c r="E3928" s="218" t="s">
        <v>27727</v>
      </c>
    </row>
    <row r="3929" spans="1:5" ht="14.25">
      <c r="A3929" s="226">
        <v>11719</v>
      </c>
      <c r="B3929" t="s">
        <v>5690</v>
      </c>
      <c r="C3929" t="s">
        <v>2170</v>
      </c>
      <c r="D3929" t="s">
        <v>2171</v>
      </c>
      <c r="E3929" s="218" t="s">
        <v>29599</v>
      </c>
    </row>
    <row r="3930" spans="1:5" ht="14.25">
      <c r="A3930" s="226">
        <v>6019</v>
      </c>
      <c r="B3930" t="s">
        <v>5691</v>
      </c>
      <c r="C3930" t="s">
        <v>2170</v>
      </c>
      <c r="D3930" t="s">
        <v>2171</v>
      </c>
      <c r="E3930" s="218" t="s">
        <v>29600</v>
      </c>
    </row>
    <row r="3931" spans="1:5" ht="14.25">
      <c r="A3931" s="226">
        <v>6010</v>
      </c>
      <c r="B3931" t="s">
        <v>5692</v>
      </c>
      <c r="C3931" t="s">
        <v>2170</v>
      </c>
      <c r="D3931" t="s">
        <v>2171</v>
      </c>
      <c r="E3931" s="218" t="s">
        <v>29601</v>
      </c>
    </row>
    <row r="3932" spans="1:5" ht="14.25">
      <c r="A3932" s="226">
        <v>6017</v>
      </c>
      <c r="B3932" t="s">
        <v>5693</v>
      </c>
      <c r="C3932" t="s">
        <v>2170</v>
      </c>
      <c r="D3932" t="s">
        <v>2171</v>
      </c>
      <c r="E3932" s="218" t="s">
        <v>29602</v>
      </c>
    </row>
    <row r="3933" spans="1:5" ht="14.25">
      <c r="A3933" s="226">
        <v>6020</v>
      </c>
      <c r="B3933" t="s">
        <v>5694</v>
      </c>
      <c r="C3933" t="s">
        <v>2170</v>
      </c>
      <c r="D3933" t="s">
        <v>2171</v>
      </c>
      <c r="E3933" s="218" t="s">
        <v>29603</v>
      </c>
    </row>
    <row r="3934" spans="1:5" ht="14.25">
      <c r="A3934" s="226">
        <v>6028</v>
      </c>
      <c r="B3934" t="s">
        <v>5695</v>
      </c>
      <c r="C3934" t="s">
        <v>2170</v>
      </c>
      <c r="D3934" t="s">
        <v>2171</v>
      </c>
      <c r="E3934" s="218" t="s">
        <v>29604</v>
      </c>
    </row>
    <row r="3935" spans="1:5" ht="14.25">
      <c r="A3935" s="226">
        <v>6011</v>
      </c>
      <c r="B3935" t="s">
        <v>5696</v>
      </c>
      <c r="C3935" t="s">
        <v>2170</v>
      </c>
      <c r="D3935" t="s">
        <v>2171</v>
      </c>
      <c r="E3935" s="218" t="s">
        <v>29605</v>
      </c>
    </row>
    <row r="3936" spans="1:5" ht="14.25">
      <c r="A3936" s="226">
        <v>6012</v>
      </c>
      <c r="B3936" t="s">
        <v>5697</v>
      </c>
      <c r="C3936" t="s">
        <v>2170</v>
      </c>
      <c r="D3936" t="s">
        <v>2171</v>
      </c>
      <c r="E3936" s="218" t="s">
        <v>29606</v>
      </c>
    </row>
    <row r="3937" spans="1:5" ht="14.25">
      <c r="A3937" s="226">
        <v>6016</v>
      </c>
      <c r="B3937" t="s">
        <v>5698</v>
      </c>
      <c r="C3937" t="s">
        <v>2170</v>
      </c>
      <c r="D3937" t="s">
        <v>2171</v>
      </c>
      <c r="E3937" s="218" t="s">
        <v>29607</v>
      </c>
    </row>
    <row r="3938" spans="1:5" ht="14.25">
      <c r="A3938" s="226">
        <v>6027</v>
      </c>
      <c r="B3938" t="s">
        <v>5699</v>
      </c>
      <c r="C3938" t="s">
        <v>2170</v>
      </c>
      <c r="D3938" t="s">
        <v>2171</v>
      </c>
      <c r="E3938" s="218" t="s">
        <v>29608</v>
      </c>
    </row>
    <row r="3939" spans="1:5" ht="14.25">
      <c r="A3939" s="226">
        <v>6013</v>
      </c>
      <c r="B3939" t="s">
        <v>5700</v>
      </c>
      <c r="C3939" t="s">
        <v>2170</v>
      </c>
      <c r="D3939" t="s">
        <v>2171</v>
      </c>
      <c r="E3939" s="218" t="s">
        <v>29609</v>
      </c>
    </row>
    <row r="3940" spans="1:5" ht="14.25">
      <c r="A3940" s="226">
        <v>6015</v>
      </c>
      <c r="B3940" t="s">
        <v>5701</v>
      </c>
      <c r="C3940" t="s">
        <v>2170</v>
      </c>
      <c r="D3940" t="s">
        <v>2171</v>
      </c>
      <c r="E3940" s="218" t="s">
        <v>29610</v>
      </c>
    </row>
    <row r="3941" spans="1:5" ht="14.25">
      <c r="A3941" s="226">
        <v>6014</v>
      </c>
      <c r="B3941" t="s">
        <v>5702</v>
      </c>
      <c r="C3941" t="s">
        <v>2170</v>
      </c>
      <c r="D3941" t="s">
        <v>2171</v>
      </c>
      <c r="E3941" s="218" t="s">
        <v>29611</v>
      </c>
    </row>
    <row r="3942" spans="1:5" ht="14.25">
      <c r="A3942" s="226">
        <v>6006</v>
      </c>
      <c r="B3942" t="s">
        <v>5703</v>
      </c>
      <c r="C3942" t="s">
        <v>2170</v>
      </c>
      <c r="D3942" t="s">
        <v>2171</v>
      </c>
      <c r="E3942" s="218" t="s">
        <v>29612</v>
      </c>
    </row>
    <row r="3943" spans="1:5" ht="14.25">
      <c r="A3943" s="226">
        <v>6005</v>
      </c>
      <c r="B3943" t="s">
        <v>5704</v>
      </c>
      <c r="C3943" t="s">
        <v>2170</v>
      </c>
      <c r="D3943" t="s">
        <v>2177</v>
      </c>
      <c r="E3943" s="218" t="s">
        <v>29613</v>
      </c>
    </row>
    <row r="3944" spans="1:5" ht="14.25">
      <c r="A3944" s="226">
        <v>11756</v>
      </c>
      <c r="B3944" t="s">
        <v>5705</v>
      </c>
      <c r="C3944" t="s">
        <v>2170</v>
      </c>
      <c r="D3944" t="s">
        <v>2171</v>
      </c>
      <c r="E3944" s="218" t="s">
        <v>29614</v>
      </c>
    </row>
    <row r="3945" spans="1:5" ht="14.25">
      <c r="A3945" s="226">
        <v>10904</v>
      </c>
      <c r="B3945" t="s">
        <v>5706</v>
      </c>
      <c r="C3945" t="s">
        <v>2170</v>
      </c>
      <c r="D3945" t="s">
        <v>2177</v>
      </c>
      <c r="E3945" s="218" t="s">
        <v>29615</v>
      </c>
    </row>
    <row r="3946" spans="1:5" ht="14.25">
      <c r="A3946" s="226">
        <v>11752</v>
      </c>
      <c r="B3946" t="s">
        <v>5707</v>
      </c>
      <c r="C3946" t="s">
        <v>2170</v>
      </c>
      <c r="D3946" t="s">
        <v>2171</v>
      </c>
      <c r="E3946" s="218" t="s">
        <v>29616</v>
      </c>
    </row>
    <row r="3947" spans="1:5" ht="14.25">
      <c r="A3947" s="226">
        <v>11753</v>
      </c>
      <c r="B3947" t="s">
        <v>5708</v>
      </c>
      <c r="C3947" t="s">
        <v>2170</v>
      </c>
      <c r="D3947" t="s">
        <v>2171</v>
      </c>
      <c r="E3947" s="218" t="s">
        <v>29617</v>
      </c>
    </row>
    <row r="3948" spans="1:5" ht="14.25">
      <c r="A3948" s="226">
        <v>6021</v>
      </c>
      <c r="B3948" t="s">
        <v>5709</v>
      </c>
      <c r="C3948" t="s">
        <v>2170</v>
      </c>
      <c r="D3948" t="s">
        <v>2171</v>
      </c>
      <c r="E3948" s="218" t="s">
        <v>29618</v>
      </c>
    </row>
    <row r="3949" spans="1:5" ht="14.25">
      <c r="A3949" s="226">
        <v>6024</v>
      </c>
      <c r="B3949" t="s">
        <v>5710</v>
      </c>
      <c r="C3949" t="s">
        <v>2170</v>
      </c>
      <c r="D3949" t="s">
        <v>2171</v>
      </c>
      <c r="E3949" s="218" t="s">
        <v>29619</v>
      </c>
    </row>
    <row r="3950" spans="1:5" ht="14.25">
      <c r="A3950" s="226">
        <v>38379</v>
      </c>
      <c r="B3950" t="s">
        <v>5711</v>
      </c>
      <c r="C3950" t="s">
        <v>2181</v>
      </c>
      <c r="D3950" t="s">
        <v>2171</v>
      </c>
      <c r="E3950" s="218" t="s">
        <v>29620</v>
      </c>
    </row>
    <row r="3951" spans="1:5" ht="14.25">
      <c r="A3951" s="226">
        <v>13897</v>
      </c>
      <c r="B3951" t="s">
        <v>5712</v>
      </c>
      <c r="C3951" t="s">
        <v>2170</v>
      </c>
      <c r="D3951" t="s">
        <v>2173</v>
      </c>
      <c r="E3951" s="218" t="s">
        <v>29621</v>
      </c>
    </row>
    <row r="3952" spans="1:5" ht="14.25">
      <c r="A3952" s="226">
        <v>10640</v>
      </c>
      <c r="B3952" t="s">
        <v>5713</v>
      </c>
      <c r="C3952" t="s">
        <v>2170</v>
      </c>
      <c r="D3952" t="s">
        <v>2173</v>
      </c>
      <c r="E3952" s="218" t="s">
        <v>29622</v>
      </c>
    </row>
    <row r="3953" spans="1:5" ht="14.25">
      <c r="A3953" s="226">
        <v>11086</v>
      </c>
      <c r="B3953" t="s">
        <v>5714</v>
      </c>
      <c r="C3953" t="s">
        <v>2339</v>
      </c>
      <c r="D3953" t="s">
        <v>2171</v>
      </c>
      <c r="E3953" s="218" t="s">
        <v>29623</v>
      </c>
    </row>
    <row r="3954" spans="1:5" ht="14.25">
      <c r="A3954" s="226">
        <v>34357</v>
      </c>
      <c r="B3954" t="s">
        <v>24334</v>
      </c>
      <c r="C3954" t="s">
        <v>2185</v>
      </c>
      <c r="D3954" t="s">
        <v>2171</v>
      </c>
      <c r="E3954" s="218" t="s">
        <v>26843</v>
      </c>
    </row>
    <row r="3955" spans="1:5" ht="14.25">
      <c r="A3955" s="226">
        <v>37329</v>
      </c>
      <c r="B3955" t="s">
        <v>24335</v>
      </c>
      <c r="C3955" t="s">
        <v>2185</v>
      </c>
      <c r="D3955" t="s">
        <v>2171</v>
      </c>
      <c r="E3955" s="218" t="s">
        <v>29624</v>
      </c>
    </row>
    <row r="3956" spans="1:5" ht="14.25">
      <c r="A3956" s="226">
        <v>2510</v>
      </c>
      <c r="B3956" t="s">
        <v>5715</v>
      </c>
      <c r="C3956" t="s">
        <v>2170</v>
      </c>
      <c r="D3956" t="s">
        <v>2173</v>
      </c>
      <c r="E3956" s="218" t="s">
        <v>29625</v>
      </c>
    </row>
    <row r="3957" spans="1:5" ht="14.25">
      <c r="A3957" s="226">
        <v>12359</v>
      </c>
      <c r="B3957" t="s">
        <v>5716</v>
      </c>
      <c r="C3957" t="s">
        <v>2170</v>
      </c>
      <c r="D3957" t="s">
        <v>2171</v>
      </c>
      <c r="E3957" s="218" t="s">
        <v>29626</v>
      </c>
    </row>
    <row r="3958" spans="1:5" ht="14.25">
      <c r="A3958" s="226">
        <v>7353</v>
      </c>
      <c r="B3958" t="s">
        <v>5717</v>
      </c>
      <c r="C3958" t="s">
        <v>2234</v>
      </c>
      <c r="D3958" t="s">
        <v>2171</v>
      </c>
      <c r="E3958" s="218" t="s">
        <v>29627</v>
      </c>
    </row>
    <row r="3959" spans="1:5" ht="14.25">
      <c r="A3959" s="226">
        <v>36144</v>
      </c>
      <c r="B3959" t="s">
        <v>5718</v>
      </c>
      <c r="C3959" t="s">
        <v>2170</v>
      </c>
      <c r="D3959" t="s">
        <v>2171</v>
      </c>
      <c r="E3959" s="218" t="s">
        <v>26377</v>
      </c>
    </row>
    <row r="3960" spans="1:5" ht="14.25">
      <c r="A3960" s="226">
        <v>10518</v>
      </c>
      <c r="B3960" t="s">
        <v>5719</v>
      </c>
      <c r="C3960" t="s">
        <v>2170</v>
      </c>
      <c r="D3960" t="s">
        <v>2173</v>
      </c>
      <c r="E3960" s="218" t="s">
        <v>29628</v>
      </c>
    </row>
    <row r="3961" spans="1:5" ht="14.25">
      <c r="A3961" s="226">
        <v>36530</v>
      </c>
      <c r="B3961" t="s">
        <v>5720</v>
      </c>
      <c r="C3961" t="s">
        <v>2170</v>
      </c>
      <c r="D3961" t="s">
        <v>2171</v>
      </c>
      <c r="E3961" s="218" t="s">
        <v>29629</v>
      </c>
    </row>
    <row r="3962" spans="1:5" ht="14.25">
      <c r="A3962" s="226">
        <v>6046</v>
      </c>
      <c r="B3962" t="s">
        <v>5721</v>
      </c>
      <c r="C3962" t="s">
        <v>2170</v>
      </c>
      <c r="D3962" t="s">
        <v>2177</v>
      </c>
      <c r="E3962" s="218" t="s">
        <v>29630</v>
      </c>
    </row>
    <row r="3963" spans="1:5" ht="14.25">
      <c r="A3963" s="226">
        <v>36531</v>
      </c>
      <c r="B3963" t="s">
        <v>5722</v>
      </c>
      <c r="C3963" t="s">
        <v>2170</v>
      </c>
      <c r="D3963" t="s">
        <v>2171</v>
      </c>
      <c r="E3963" s="218" t="s">
        <v>29631</v>
      </c>
    </row>
    <row r="3964" spans="1:5" ht="14.25">
      <c r="A3964" s="226">
        <v>34684</v>
      </c>
      <c r="B3964" t="s">
        <v>5723</v>
      </c>
      <c r="C3964" t="s">
        <v>2172</v>
      </c>
      <c r="D3964" t="s">
        <v>2173</v>
      </c>
      <c r="E3964" s="218" t="s">
        <v>29632</v>
      </c>
    </row>
    <row r="3965" spans="1:5" ht="14.25">
      <c r="A3965" s="226">
        <v>34683</v>
      </c>
      <c r="B3965" t="s">
        <v>5724</v>
      </c>
      <c r="C3965" t="s">
        <v>2172</v>
      </c>
      <c r="D3965" t="s">
        <v>2173</v>
      </c>
      <c r="E3965" s="218" t="s">
        <v>29633</v>
      </c>
    </row>
    <row r="3966" spans="1:5" ht="14.25">
      <c r="A3966" s="226">
        <v>533</v>
      </c>
      <c r="B3966" t="s">
        <v>5725</v>
      </c>
      <c r="C3966" t="s">
        <v>2172</v>
      </c>
      <c r="D3966" t="s">
        <v>2171</v>
      </c>
      <c r="E3966" s="218" t="s">
        <v>29634</v>
      </c>
    </row>
    <row r="3967" spans="1:5" ht="14.25">
      <c r="A3967" s="226">
        <v>10515</v>
      </c>
      <c r="B3967" t="s">
        <v>5726</v>
      </c>
      <c r="C3967" t="s">
        <v>2172</v>
      </c>
      <c r="D3967" t="s">
        <v>2171</v>
      </c>
      <c r="E3967" s="218" t="s">
        <v>29635</v>
      </c>
    </row>
    <row r="3968" spans="1:5" ht="14.25">
      <c r="A3968" s="226">
        <v>536</v>
      </c>
      <c r="B3968" t="s">
        <v>5727</v>
      </c>
      <c r="C3968" t="s">
        <v>2172</v>
      </c>
      <c r="D3968" t="s">
        <v>2177</v>
      </c>
      <c r="E3968" s="218" t="s">
        <v>29636</v>
      </c>
    </row>
    <row r="3969" spans="1:5" ht="14.25">
      <c r="A3969" s="226">
        <v>153</v>
      </c>
      <c r="B3969" t="s">
        <v>5728</v>
      </c>
      <c r="C3969" t="s">
        <v>2234</v>
      </c>
      <c r="D3969" t="s">
        <v>2171</v>
      </c>
      <c r="E3969" s="218" t="s">
        <v>29637</v>
      </c>
    </row>
    <row r="3970" spans="1:5" ht="14.25">
      <c r="A3970" s="226">
        <v>34682</v>
      </c>
      <c r="B3970" t="s">
        <v>5729</v>
      </c>
      <c r="C3970" t="s">
        <v>2172</v>
      </c>
      <c r="D3970" t="s">
        <v>2173</v>
      </c>
      <c r="E3970" s="218" t="s">
        <v>29638</v>
      </c>
    </row>
    <row r="3971" spans="1:5" ht="14.25">
      <c r="A3971" s="226">
        <v>20205</v>
      </c>
      <c r="B3971" t="s">
        <v>26002</v>
      </c>
      <c r="C3971" t="s">
        <v>2181</v>
      </c>
      <c r="D3971" t="s">
        <v>2171</v>
      </c>
      <c r="E3971" s="218" t="s">
        <v>29639</v>
      </c>
    </row>
    <row r="3972" spans="1:5" ht="14.25">
      <c r="A3972" s="226">
        <v>4412</v>
      </c>
      <c r="B3972" t="s">
        <v>26003</v>
      </c>
      <c r="C3972" t="s">
        <v>2181</v>
      </c>
      <c r="D3972" t="s">
        <v>2171</v>
      </c>
      <c r="E3972" s="218" t="s">
        <v>29640</v>
      </c>
    </row>
    <row r="3973" spans="1:5" ht="14.25">
      <c r="A3973" s="226">
        <v>4408</v>
      </c>
      <c r="B3973" t="s">
        <v>26004</v>
      </c>
      <c r="C3973" t="s">
        <v>2181</v>
      </c>
      <c r="D3973" t="s">
        <v>2171</v>
      </c>
      <c r="E3973" s="218" t="s">
        <v>29213</v>
      </c>
    </row>
    <row r="3974" spans="1:5" ht="14.25">
      <c r="A3974" s="226">
        <v>10559</v>
      </c>
      <c r="B3974" t="s">
        <v>5730</v>
      </c>
      <c r="C3974" t="s">
        <v>2170</v>
      </c>
      <c r="D3974" t="s">
        <v>2177</v>
      </c>
      <c r="E3974" s="218" t="s">
        <v>29641</v>
      </c>
    </row>
    <row r="3975" spans="1:5" ht="14.25">
      <c r="A3975" s="226">
        <v>10664</v>
      </c>
      <c r="B3975" t="s">
        <v>5731</v>
      </c>
      <c r="C3975" t="s">
        <v>2170</v>
      </c>
      <c r="D3975" t="s">
        <v>2171</v>
      </c>
      <c r="E3975" s="218" t="s">
        <v>29642</v>
      </c>
    </row>
    <row r="3976" spans="1:5" ht="14.25">
      <c r="A3976" s="226">
        <v>36250</v>
      </c>
      <c r="B3976" t="s">
        <v>5732</v>
      </c>
      <c r="C3976" t="s">
        <v>2181</v>
      </c>
      <c r="D3976" t="s">
        <v>2171</v>
      </c>
      <c r="E3976" s="218" t="s">
        <v>28997</v>
      </c>
    </row>
    <row r="3977" spans="1:5" ht="14.25">
      <c r="A3977" s="226">
        <v>10857</v>
      </c>
      <c r="B3977" t="s">
        <v>5733</v>
      </c>
      <c r="C3977" t="s">
        <v>2181</v>
      </c>
      <c r="D3977" t="s">
        <v>2171</v>
      </c>
      <c r="E3977" s="218" t="s">
        <v>29643</v>
      </c>
    </row>
    <row r="3978" spans="1:5" ht="14.25">
      <c r="A3978" s="226">
        <v>4803</v>
      </c>
      <c r="B3978" t="s">
        <v>5734</v>
      </c>
      <c r="C3978" t="s">
        <v>2181</v>
      </c>
      <c r="D3978" t="s">
        <v>2171</v>
      </c>
      <c r="E3978" s="218" t="s">
        <v>29644</v>
      </c>
    </row>
    <row r="3979" spans="1:5" ht="14.25">
      <c r="A3979" s="226">
        <v>6186</v>
      </c>
      <c r="B3979" t="s">
        <v>5735</v>
      </c>
      <c r="C3979" t="s">
        <v>2181</v>
      </c>
      <c r="D3979" t="s">
        <v>2171</v>
      </c>
      <c r="E3979" s="218" t="s">
        <v>29645</v>
      </c>
    </row>
    <row r="3980" spans="1:5" ht="14.25">
      <c r="A3980" s="226">
        <v>4829</v>
      </c>
      <c r="B3980" t="s">
        <v>5736</v>
      </c>
      <c r="C3980" t="s">
        <v>2181</v>
      </c>
      <c r="D3980" t="s">
        <v>2171</v>
      </c>
      <c r="E3980" s="218" t="s">
        <v>29646</v>
      </c>
    </row>
    <row r="3981" spans="1:5" ht="14.25">
      <c r="A3981" s="226">
        <v>39829</v>
      </c>
      <c r="B3981" t="s">
        <v>5737</v>
      </c>
      <c r="C3981" t="s">
        <v>2181</v>
      </c>
      <c r="D3981" t="s">
        <v>2173</v>
      </c>
      <c r="E3981" s="218" t="s">
        <v>29647</v>
      </c>
    </row>
    <row r="3982" spans="1:5" ht="14.25">
      <c r="A3982" s="226">
        <v>20231</v>
      </c>
      <c r="B3982" t="s">
        <v>5738</v>
      </c>
      <c r="C3982" t="s">
        <v>2181</v>
      </c>
      <c r="D3982" t="s">
        <v>2171</v>
      </c>
      <c r="E3982" s="218" t="s">
        <v>29648</v>
      </c>
    </row>
    <row r="3983" spans="1:5" ht="14.25">
      <c r="A3983" s="226">
        <v>4804</v>
      </c>
      <c r="B3983" t="s">
        <v>5739</v>
      </c>
      <c r="C3983" t="s">
        <v>2181</v>
      </c>
      <c r="D3983" t="s">
        <v>2171</v>
      </c>
      <c r="E3983" s="218" t="s">
        <v>29649</v>
      </c>
    </row>
    <row r="3984" spans="1:5" ht="14.25">
      <c r="A3984" s="226">
        <v>34680</v>
      </c>
      <c r="B3984" t="s">
        <v>5740</v>
      </c>
      <c r="C3984" t="s">
        <v>2181</v>
      </c>
      <c r="D3984" t="s">
        <v>2173</v>
      </c>
      <c r="E3984" s="218" t="s">
        <v>29650</v>
      </c>
    </row>
    <row r="3985" spans="1:5" ht="14.25">
      <c r="A3985" s="226">
        <v>11573</v>
      </c>
      <c r="B3985" t="s">
        <v>26005</v>
      </c>
      <c r="C3985" t="s">
        <v>2170</v>
      </c>
      <c r="D3985" t="s">
        <v>2171</v>
      </c>
      <c r="E3985" s="218" t="s">
        <v>29651</v>
      </c>
    </row>
    <row r="3986" spans="1:5" ht="14.25">
      <c r="A3986" s="226">
        <v>38401</v>
      </c>
      <c r="B3986" t="s">
        <v>5741</v>
      </c>
      <c r="C3986" t="s">
        <v>2170</v>
      </c>
      <c r="D3986" t="s">
        <v>2171</v>
      </c>
      <c r="E3986" s="218" t="s">
        <v>29652</v>
      </c>
    </row>
    <row r="3987" spans="1:5" ht="14.25">
      <c r="A3987" s="226">
        <v>11575</v>
      </c>
      <c r="B3987" t="s">
        <v>26006</v>
      </c>
      <c r="C3987" t="s">
        <v>2170</v>
      </c>
      <c r="D3987" t="s">
        <v>2171</v>
      </c>
      <c r="E3987" s="218" t="s">
        <v>29653</v>
      </c>
    </row>
    <row r="3988" spans="1:5" ht="14.25">
      <c r="A3988" s="226">
        <v>38179</v>
      </c>
      <c r="B3988" t="s">
        <v>26007</v>
      </c>
      <c r="C3988" t="s">
        <v>2170</v>
      </c>
      <c r="D3988" t="s">
        <v>2171</v>
      </c>
      <c r="E3988" s="218" t="s">
        <v>29654</v>
      </c>
    </row>
    <row r="3989" spans="1:5" ht="14.25">
      <c r="A3989" s="226">
        <v>20256</v>
      </c>
      <c r="B3989" t="s">
        <v>5742</v>
      </c>
      <c r="C3989" t="s">
        <v>2170</v>
      </c>
      <c r="D3989" t="s">
        <v>2171</v>
      </c>
      <c r="E3989" s="218" t="s">
        <v>29655</v>
      </c>
    </row>
    <row r="3990" spans="1:5" ht="14.25">
      <c r="A3990" s="226">
        <v>14511</v>
      </c>
      <c r="B3990" t="s">
        <v>5743</v>
      </c>
      <c r="C3990" t="s">
        <v>2170</v>
      </c>
      <c r="D3990" t="s">
        <v>2173</v>
      </c>
      <c r="E3990" s="218" t="s">
        <v>29656</v>
      </c>
    </row>
    <row r="3991" spans="1:5" ht="14.25">
      <c r="A3991" s="226">
        <v>10642</v>
      </c>
      <c r="B3991" t="s">
        <v>5744</v>
      </c>
      <c r="C3991" t="s">
        <v>2170</v>
      </c>
      <c r="D3991" t="s">
        <v>2173</v>
      </c>
      <c r="E3991" s="218" t="s">
        <v>29657</v>
      </c>
    </row>
    <row r="3992" spans="1:5" ht="14.25">
      <c r="A3992" s="226">
        <v>14489</v>
      </c>
      <c r="B3992" t="s">
        <v>5745</v>
      </c>
      <c r="C3992" t="s">
        <v>2170</v>
      </c>
      <c r="D3992" t="s">
        <v>2173</v>
      </c>
      <c r="E3992" s="218" t="s">
        <v>29658</v>
      </c>
    </row>
    <row r="3993" spans="1:5" ht="14.25">
      <c r="A3993" s="226">
        <v>14513</v>
      </c>
      <c r="B3993" t="s">
        <v>5746</v>
      </c>
      <c r="C3993" t="s">
        <v>2170</v>
      </c>
      <c r="D3993" t="s">
        <v>2173</v>
      </c>
      <c r="E3993" s="218" t="s">
        <v>29659</v>
      </c>
    </row>
    <row r="3994" spans="1:5" ht="14.25">
      <c r="A3994" s="226">
        <v>13600</v>
      </c>
      <c r="B3994" t="s">
        <v>5747</v>
      </c>
      <c r="C3994" t="s">
        <v>2170</v>
      </c>
      <c r="D3994" t="s">
        <v>2173</v>
      </c>
      <c r="E3994" s="218" t="s">
        <v>29660</v>
      </c>
    </row>
    <row r="3995" spans="1:5" ht="14.25">
      <c r="A3995" s="226">
        <v>10646</v>
      </c>
      <c r="B3995" t="s">
        <v>5748</v>
      </c>
      <c r="C3995" t="s">
        <v>2170</v>
      </c>
      <c r="D3995" t="s">
        <v>2173</v>
      </c>
      <c r="E3995" s="218" t="s">
        <v>29661</v>
      </c>
    </row>
    <row r="3996" spans="1:5" ht="14.25">
      <c r="A3996" s="226">
        <v>6070</v>
      </c>
      <c r="B3996" t="s">
        <v>5749</v>
      </c>
      <c r="C3996" t="s">
        <v>2170</v>
      </c>
      <c r="D3996" t="s">
        <v>2173</v>
      </c>
      <c r="E3996" s="218" t="s">
        <v>29662</v>
      </c>
    </row>
    <row r="3997" spans="1:5" ht="14.25">
      <c r="A3997" s="226">
        <v>6069</v>
      </c>
      <c r="B3997" t="s">
        <v>5750</v>
      </c>
      <c r="C3997" t="s">
        <v>2170</v>
      </c>
      <c r="D3997" t="s">
        <v>2173</v>
      </c>
      <c r="E3997" s="218" t="s">
        <v>29663</v>
      </c>
    </row>
    <row r="3998" spans="1:5" ht="14.25">
      <c r="A3998" s="226">
        <v>14626</v>
      </c>
      <c r="B3998" t="s">
        <v>5751</v>
      </c>
      <c r="C3998" t="s">
        <v>2170</v>
      </c>
      <c r="D3998" t="s">
        <v>2173</v>
      </c>
      <c r="E3998" s="218" t="s">
        <v>29664</v>
      </c>
    </row>
    <row r="3999" spans="1:5" ht="14.25">
      <c r="A3999" s="226">
        <v>6067</v>
      </c>
      <c r="B3999" t="s">
        <v>5752</v>
      </c>
      <c r="C3999" t="s">
        <v>2170</v>
      </c>
      <c r="D3999" t="s">
        <v>2173</v>
      </c>
      <c r="E3999" s="218" t="s">
        <v>29665</v>
      </c>
    </row>
    <row r="4000" spans="1:5" ht="14.25">
      <c r="A4000" s="226">
        <v>38393</v>
      </c>
      <c r="B4000" t="s">
        <v>5753</v>
      </c>
      <c r="C4000" t="s">
        <v>2170</v>
      </c>
      <c r="D4000" t="s">
        <v>2177</v>
      </c>
      <c r="E4000" s="218" t="s">
        <v>29666</v>
      </c>
    </row>
    <row r="4001" spans="1:5" ht="14.25">
      <c r="A4001" s="226">
        <v>38390</v>
      </c>
      <c r="B4001" t="s">
        <v>5754</v>
      </c>
      <c r="C4001" t="s">
        <v>2170</v>
      </c>
      <c r="D4001" t="s">
        <v>2171</v>
      </c>
      <c r="E4001" s="218" t="s">
        <v>29667</v>
      </c>
    </row>
    <row r="4002" spans="1:5" ht="14.25">
      <c r="A4002" s="226">
        <v>36532</v>
      </c>
      <c r="B4002" t="s">
        <v>5755</v>
      </c>
      <c r="C4002" t="s">
        <v>2170</v>
      </c>
      <c r="D4002" t="s">
        <v>2173</v>
      </c>
      <c r="E4002" s="218" t="s">
        <v>29668</v>
      </c>
    </row>
    <row r="4003" spans="1:5" ht="14.25">
      <c r="A4003" s="226">
        <v>11578</v>
      </c>
      <c r="B4003" t="s">
        <v>5756</v>
      </c>
      <c r="C4003" t="s">
        <v>2170</v>
      </c>
      <c r="D4003" t="s">
        <v>2171</v>
      </c>
      <c r="E4003" s="218" t="s">
        <v>27667</v>
      </c>
    </row>
    <row r="4004" spans="1:5" ht="14.25">
      <c r="A4004" s="226">
        <v>11577</v>
      </c>
      <c r="B4004" t="s">
        <v>5757</v>
      </c>
      <c r="C4004" t="s">
        <v>2170</v>
      </c>
      <c r="D4004" t="s">
        <v>2171</v>
      </c>
      <c r="E4004" s="218" t="s">
        <v>27117</v>
      </c>
    </row>
    <row r="4005" spans="1:5" ht="14.25">
      <c r="A4005" s="226">
        <v>42432</v>
      </c>
      <c r="B4005" t="s">
        <v>5758</v>
      </c>
      <c r="C4005" t="s">
        <v>2170</v>
      </c>
      <c r="D4005" t="s">
        <v>2173</v>
      </c>
      <c r="E4005" s="218" t="s">
        <v>29669</v>
      </c>
    </row>
    <row r="4006" spans="1:5" ht="14.25">
      <c r="A4006" s="226">
        <v>42437</v>
      </c>
      <c r="B4006" t="s">
        <v>5759</v>
      </c>
      <c r="C4006" t="s">
        <v>2170</v>
      </c>
      <c r="D4006" t="s">
        <v>2173</v>
      </c>
      <c r="E4006" s="218" t="s">
        <v>29670</v>
      </c>
    </row>
    <row r="4007" spans="1:5" ht="14.25">
      <c r="A4007" s="226">
        <v>1116</v>
      </c>
      <c r="B4007" t="s">
        <v>5760</v>
      </c>
      <c r="C4007" t="s">
        <v>2181</v>
      </c>
      <c r="D4007" t="s">
        <v>2171</v>
      </c>
      <c r="E4007" s="218" t="s">
        <v>29671</v>
      </c>
    </row>
    <row r="4008" spans="1:5" ht="14.25">
      <c r="A4008" s="226">
        <v>1115</v>
      </c>
      <c r="B4008" t="s">
        <v>5761</v>
      </c>
      <c r="C4008" t="s">
        <v>2181</v>
      </c>
      <c r="D4008" t="s">
        <v>2171</v>
      </c>
      <c r="E4008" s="218" t="s">
        <v>27424</v>
      </c>
    </row>
    <row r="4009" spans="1:5" ht="14.25">
      <c r="A4009" s="226">
        <v>1113</v>
      </c>
      <c r="B4009" t="s">
        <v>5762</v>
      </c>
      <c r="C4009" t="s">
        <v>2181</v>
      </c>
      <c r="D4009" t="s">
        <v>2171</v>
      </c>
      <c r="E4009" s="218" t="s">
        <v>27267</v>
      </c>
    </row>
    <row r="4010" spans="1:5" ht="14.25">
      <c r="A4010" s="226">
        <v>1114</v>
      </c>
      <c r="B4010" t="s">
        <v>5763</v>
      </c>
      <c r="C4010" t="s">
        <v>2181</v>
      </c>
      <c r="D4010" t="s">
        <v>2171</v>
      </c>
      <c r="E4010" s="218" t="s">
        <v>27269</v>
      </c>
    </row>
    <row r="4011" spans="1:5" ht="14.25">
      <c r="A4011" s="226">
        <v>40873</v>
      </c>
      <c r="B4011" t="s">
        <v>5764</v>
      </c>
      <c r="C4011" t="s">
        <v>2181</v>
      </c>
      <c r="D4011" t="s">
        <v>2171</v>
      </c>
      <c r="E4011" s="218" t="s">
        <v>29672</v>
      </c>
    </row>
    <row r="4012" spans="1:5" ht="14.25">
      <c r="A4012" s="226">
        <v>20214</v>
      </c>
      <c r="B4012" t="s">
        <v>5765</v>
      </c>
      <c r="C4012" t="s">
        <v>2170</v>
      </c>
      <c r="D4012" t="s">
        <v>2171</v>
      </c>
      <c r="E4012" s="218" t="s">
        <v>27424</v>
      </c>
    </row>
    <row r="4013" spans="1:5" ht="14.25">
      <c r="A4013" s="226">
        <v>11064</v>
      </c>
      <c r="B4013" t="s">
        <v>5766</v>
      </c>
      <c r="C4013" t="s">
        <v>2170</v>
      </c>
      <c r="D4013" t="s">
        <v>2171</v>
      </c>
      <c r="E4013" s="218" t="s">
        <v>29673</v>
      </c>
    </row>
    <row r="4014" spans="1:5" ht="14.25">
      <c r="A4014" s="226">
        <v>7237</v>
      </c>
      <c r="B4014" t="s">
        <v>5767</v>
      </c>
      <c r="C4014" t="s">
        <v>2170</v>
      </c>
      <c r="D4014" t="s">
        <v>2171</v>
      </c>
      <c r="E4014" s="218" t="s">
        <v>26457</v>
      </c>
    </row>
    <row r="4015" spans="1:5" ht="14.25">
      <c r="A4015" s="226">
        <v>11757</v>
      </c>
      <c r="B4015" t="s">
        <v>5768</v>
      </c>
      <c r="C4015" t="s">
        <v>2170</v>
      </c>
      <c r="D4015" t="s">
        <v>2177</v>
      </c>
      <c r="E4015" s="218" t="s">
        <v>29497</v>
      </c>
    </row>
    <row r="4016" spans="1:5" ht="14.25">
      <c r="A4016" s="226">
        <v>11758</v>
      </c>
      <c r="B4016" t="s">
        <v>5769</v>
      </c>
      <c r="C4016" t="s">
        <v>2170</v>
      </c>
      <c r="D4016" t="s">
        <v>2177</v>
      </c>
      <c r="E4016" s="218" t="s">
        <v>29674</v>
      </c>
    </row>
    <row r="4017" spans="1:5" ht="14.25">
      <c r="A4017" s="226">
        <v>37526</v>
      </c>
      <c r="B4017" t="s">
        <v>5770</v>
      </c>
      <c r="C4017" t="s">
        <v>2170</v>
      </c>
      <c r="D4017" t="s">
        <v>2173</v>
      </c>
      <c r="E4017" s="218" t="s">
        <v>29675</v>
      </c>
    </row>
    <row r="4018" spans="1:5" ht="14.25">
      <c r="A4018" s="226">
        <v>6076</v>
      </c>
      <c r="B4018" t="s">
        <v>5771</v>
      </c>
      <c r="C4018" t="s">
        <v>2339</v>
      </c>
      <c r="D4018" t="s">
        <v>2177</v>
      </c>
      <c r="E4018" s="218" t="s">
        <v>29676</v>
      </c>
    </row>
    <row r="4019" spans="1:5" ht="14.25">
      <c r="A4019" s="226">
        <v>13109</v>
      </c>
      <c r="B4019" t="s">
        <v>5772</v>
      </c>
      <c r="C4019" t="s">
        <v>2170</v>
      </c>
      <c r="D4019" t="s">
        <v>2173</v>
      </c>
      <c r="E4019" s="218" t="s">
        <v>29677</v>
      </c>
    </row>
    <row r="4020" spans="1:5" ht="14.25">
      <c r="A4020" s="226">
        <v>13110</v>
      </c>
      <c r="B4020" t="s">
        <v>5773</v>
      </c>
      <c r="C4020" t="s">
        <v>2170</v>
      </c>
      <c r="D4020" t="s">
        <v>2173</v>
      </c>
      <c r="E4020" s="218" t="s">
        <v>29678</v>
      </c>
    </row>
    <row r="4021" spans="1:5" ht="14.25">
      <c r="A4021" s="226">
        <v>7581</v>
      </c>
      <c r="B4021" t="s">
        <v>5774</v>
      </c>
      <c r="C4021" t="s">
        <v>2170</v>
      </c>
      <c r="D4021" t="s">
        <v>2171</v>
      </c>
      <c r="E4021" s="218" t="s">
        <v>29679</v>
      </c>
    </row>
    <row r="4022" spans="1:5" ht="14.25">
      <c r="A4022" s="226">
        <v>4509</v>
      </c>
      <c r="B4022" t="s">
        <v>25134</v>
      </c>
      <c r="C4022" t="s">
        <v>2181</v>
      </c>
      <c r="D4022" t="s">
        <v>2171</v>
      </c>
      <c r="E4022" s="218" t="s">
        <v>26865</v>
      </c>
    </row>
    <row r="4023" spans="1:5" ht="14.25">
      <c r="A4023" s="226">
        <v>4512</v>
      </c>
      <c r="B4023" t="s">
        <v>25135</v>
      </c>
      <c r="C4023" t="s">
        <v>2181</v>
      </c>
      <c r="D4023" t="s">
        <v>2171</v>
      </c>
      <c r="E4023" s="218" t="s">
        <v>28764</v>
      </c>
    </row>
    <row r="4024" spans="1:5" ht="14.25">
      <c r="A4024" s="226">
        <v>4517</v>
      </c>
      <c r="B4024" t="s">
        <v>25136</v>
      </c>
      <c r="C4024" t="s">
        <v>2181</v>
      </c>
      <c r="D4024" t="s">
        <v>2171</v>
      </c>
      <c r="E4024" s="218" t="s">
        <v>26863</v>
      </c>
    </row>
    <row r="4025" spans="1:5" ht="14.25">
      <c r="A4025" s="226">
        <v>20206</v>
      </c>
      <c r="B4025" t="s">
        <v>26008</v>
      </c>
      <c r="C4025" t="s">
        <v>2181</v>
      </c>
      <c r="D4025" t="s">
        <v>2171</v>
      </c>
      <c r="E4025" s="218" t="s">
        <v>29680</v>
      </c>
    </row>
    <row r="4026" spans="1:5" ht="14.25">
      <c r="A4026" s="226">
        <v>4460</v>
      </c>
      <c r="B4026" t="s">
        <v>26009</v>
      </c>
      <c r="C4026" t="s">
        <v>2181</v>
      </c>
      <c r="D4026" t="s">
        <v>2171</v>
      </c>
      <c r="E4026" s="218" t="s">
        <v>29681</v>
      </c>
    </row>
    <row r="4027" spans="1:5" ht="14.25">
      <c r="A4027" s="226">
        <v>4417</v>
      </c>
      <c r="B4027" t="s">
        <v>26010</v>
      </c>
      <c r="C4027" t="s">
        <v>2181</v>
      </c>
      <c r="D4027" t="s">
        <v>2171</v>
      </c>
      <c r="E4027" s="218" t="s">
        <v>29682</v>
      </c>
    </row>
    <row r="4028" spans="1:5" ht="14.25">
      <c r="A4028" s="226">
        <v>4415</v>
      </c>
      <c r="B4028" t="s">
        <v>26011</v>
      </c>
      <c r="C4028" t="s">
        <v>2181</v>
      </c>
      <c r="D4028" t="s">
        <v>2171</v>
      </c>
      <c r="E4028" s="218" t="s">
        <v>29683</v>
      </c>
    </row>
    <row r="4029" spans="1:5" ht="14.25">
      <c r="A4029" s="226">
        <v>37373</v>
      </c>
      <c r="B4029" t="s">
        <v>5775</v>
      </c>
      <c r="C4029" t="s">
        <v>2174</v>
      </c>
      <c r="D4029" t="s">
        <v>2177</v>
      </c>
      <c r="E4029" s="218" t="s">
        <v>26368</v>
      </c>
    </row>
    <row r="4030" spans="1:5" ht="14.25">
      <c r="A4030" s="226">
        <v>40864</v>
      </c>
      <c r="B4030" t="s">
        <v>5776</v>
      </c>
      <c r="C4030" t="s">
        <v>2342</v>
      </c>
      <c r="D4030" t="s">
        <v>2177</v>
      </c>
      <c r="E4030" s="218" t="s">
        <v>27589</v>
      </c>
    </row>
    <row r="4031" spans="1:5" ht="14.25">
      <c r="A4031" s="226">
        <v>4734</v>
      </c>
      <c r="B4031" t="s">
        <v>5777</v>
      </c>
      <c r="C4031" t="s">
        <v>2339</v>
      </c>
      <c r="D4031" t="s">
        <v>2171</v>
      </c>
      <c r="E4031" s="218" t="s">
        <v>29684</v>
      </c>
    </row>
    <row r="4032" spans="1:5" ht="14.25">
      <c r="A4032" s="226">
        <v>6085</v>
      </c>
      <c r="B4032" t="s">
        <v>5778</v>
      </c>
      <c r="C4032" t="s">
        <v>2234</v>
      </c>
      <c r="D4032" t="s">
        <v>2177</v>
      </c>
      <c r="E4032" s="218" t="s">
        <v>29134</v>
      </c>
    </row>
    <row r="4033" spans="1:5" ht="14.25">
      <c r="A4033" s="226">
        <v>38396</v>
      </c>
      <c r="B4033" t="s">
        <v>5779</v>
      </c>
      <c r="C4033" t="s">
        <v>2170</v>
      </c>
      <c r="D4033" t="s">
        <v>2171</v>
      </c>
      <c r="E4033" s="218" t="s">
        <v>29685</v>
      </c>
    </row>
    <row r="4034" spans="1:5" ht="14.25">
      <c r="A4034" s="226">
        <v>11622</v>
      </c>
      <c r="B4034" t="s">
        <v>5780</v>
      </c>
      <c r="C4034" t="s">
        <v>2185</v>
      </c>
      <c r="D4034" t="s">
        <v>2171</v>
      </c>
      <c r="E4034" s="218" t="s">
        <v>29686</v>
      </c>
    </row>
    <row r="4035" spans="1:5" ht="14.25">
      <c r="A4035" s="226">
        <v>43143</v>
      </c>
      <c r="B4035" t="s">
        <v>5781</v>
      </c>
      <c r="C4035" t="s">
        <v>2234</v>
      </c>
      <c r="D4035" t="s">
        <v>2171</v>
      </c>
      <c r="E4035" s="218" t="s">
        <v>29687</v>
      </c>
    </row>
    <row r="4036" spans="1:5" ht="14.25">
      <c r="A4036" s="226">
        <v>7317</v>
      </c>
      <c r="B4036" t="s">
        <v>5782</v>
      </c>
      <c r="C4036" t="s">
        <v>2185</v>
      </c>
      <c r="D4036" t="s">
        <v>2171</v>
      </c>
      <c r="E4036" s="218" t="s">
        <v>29688</v>
      </c>
    </row>
    <row r="4037" spans="1:5" ht="14.25">
      <c r="A4037" s="226">
        <v>142</v>
      </c>
      <c r="B4037" t="s">
        <v>5783</v>
      </c>
      <c r="C4037" t="s">
        <v>5784</v>
      </c>
      <c r="D4037" t="s">
        <v>2171</v>
      </c>
      <c r="E4037" s="218" t="s">
        <v>29689</v>
      </c>
    </row>
    <row r="4038" spans="1:5" ht="14.25">
      <c r="A4038" s="226">
        <v>43142</v>
      </c>
      <c r="B4038" t="s">
        <v>5785</v>
      </c>
      <c r="C4038" t="s">
        <v>2234</v>
      </c>
      <c r="D4038" t="s">
        <v>2171</v>
      </c>
      <c r="E4038" s="218" t="s">
        <v>29690</v>
      </c>
    </row>
    <row r="4039" spans="1:5" ht="14.25">
      <c r="A4039" s="226">
        <v>38123</v>
      </c>
      <c r="B4039" t="s">
        <v>5786</v>
      </c>
      <c r="C4039" t="s">
        <v>2185</v>
      </c>
      <c r="D4039" t="s">
        <v>2177</v>
      </c>
      <c r="E4039" s="218" t="s">
        <v>29691</v>
      </c>
    </row>
    <row r="4040" spans="1:5" ht="14.25">
      <c r="A4040" s="226">
        <v>42701</v>
      </c>
      <c r="B4040" t="s">
        <v>5787</v>
      </c>
      <c r="C4040" t="s">
        <v>2170</v>
      </c>
      <c r="D4040" t="s">
        <v>2173</v>
      </c>
      <c r="E4040" s="218" t="s">
        <v>29692</v>
      </c>
    </row>
    <row r="4041" spans="1:5" ht="14.25">
      <c r="A4041" s="226">
        <v>42702</v>
      </c>
      <c r="B4041" t="s">
        <v>5788</v>
      </c>
      <c r="C4041" t="s">
        <v>2170</v>
      </c>
      <c r="D4041" t="s">
        <v>2173</v>
      </c>
      <c r="E4041" s="218" t="s">
        <v>29693</v>
      </c>
    </row>
    <row r="4042" spans="1:5" ht="14.25">
      <c r="A4042" s="226">
        <v>37955</v>
      </c>
      <c r="B4042" t="s">
        <v>5789</v>
      </c>
      <c r="C4042" t="s">
        <v>2170</v>
      </c>
      <c r="D4042" t="s">
        <v>2173</v>
      </c>
      <c r="E4042" s="218" t="s">
        <v>29694</v>
      </c>
    </row>
    <row r="4043" spans="1:5" ht="14.25">
      <c r="A4043" s="226">
        <v>42699</v>
      </c>
      <c r="B4043" t="s">
        <v>5790</v>
      </c>
      <c r="C4043" t="s">
        <v>2170</v>
      </c>
      <c r="D4043" t="s">
        <v>2173</v>
      </c>
      <c r="E4043" s="218" t="s">
        <v>29695</v>
      </c>
    </row>
    <row r="4044" spans="1:5" ht="14.25">
      <c r="A4044" s="226">
        <v>42700</v>
      </c>
      <c r="B4044" t="s">
        <v>5791</v>
      </c>
      <c r="C4044" t="s">
        <v>2170</v>
      </c>
      <c r="D4044" t="s">
        <v>2173</v>
      </c>
      <c r="E4044" s="218" t="s">
        <v>29696</v>
      </c>
    </row>
    <row r="4045" spans="1:5" ht="14.25">
      <c r="A4045" s="226">
        <v>37743</v>
      </c>
      <c r="B4045" t="s">
        <v>5792</v>
      </c>
      <c r="C4045" t="s">
        <v>2170</v>
      </c>
      <c r="D4045" t="s">
        <v>2173</v>
      </c>
      <c r="E4045" s="218" t="s">
        <v>29697</v>
      </c>
    </row>
    <row r="4046" spans="1:5" ht="14.25">
      <c r="A4046" s="226">
        <v>37744</v>
      </c>
      <c r="B4046" t="s">
        <v>5793</v>
      </c>
      <c r="C4046" t="s">
        <v>2170</v>
      </c>
      <c r="D4046" t="s">
        <v>2173</v>
      </c>
      <c r="E4046" s="218" t="s">
        <v>29698</v>
      </c>
    </row>
    <row r="4047" spans="1:5" ht="14.25">
      <c r="A4047" s="226">
        <v>37741</v>
      </c>
      <c r="B4047" t="s">
        <v>5794</v>
      </c>
      <c r="C4047" t="s">
        <v>2170</v>
      </c>
      <c r="D4047" t="s">
        <v>2173</v>
      </c>
      <c r="E4047" s="218" t="s">
        <v>29699</v>
      </c>
    </row>
    <row r="4048" spans="1:5" ht="14.25">
      <c r="A4048" s="226">
        <v>39396</v>
      </c>
      <c r="B4048" t="s">
        <v>5795</v>
      </c>
      <c r="C4048" t="s">
        <v>2170</v>
      </c>
      <c r="D4048" t="s">
        <v>2173</v>
      </c>
      <c r="E4048" s="218" t="s">
        <v>29700</v>
      </c>
    </row>
    <row r="4049" spans="1:5" ht="14.25">
      <c r="A4049" s="226">
        <v>39392</v>
      </c>
      <c r="B4049" t="s">
        <v>5796</v>
      </c>
      <c r="C4049" t="s">
        <v>2170</v>
      </c>
      <c r="D4049" t="s">
        <v>2173</v>
      </c>
      <c r="E4049" s="218" t="s">
        <v>29701</v>
      </c>
    </row>
    <row r="4050" spans="1:5" ht="14.25">
      <c r="A4050" s="226">
        <v>39393</v>
      </c>
      <c r="B4050" t="s">
        <v>5797</v>
      </c>
      <c r="C4050" t="s">
        <v>2170</v>
      </c>
      <c r="D4050" t="s">
        <v>2173</v>
      </c>
      <c r="E4050" s="218" t="s">
        <v>29702</v>
      </c>
    </row>
    <row r="4051" spans="1:5" ht="14.25">
      <c r="A4051" s="226">
        <v>39394</v>
      </c>
      <c r="B4051" t="s">
        <v>5798</v>
      </c>
      <c r="C4051" t="s">
        <v>2170</v>
      </c>
      <c r="D4051" t="s">
        <v>2173</v>
      </c>
      <c r="E4051" s="218" t="s">
        <v>26688</v>
      </c>
    </row>
    <row r="4052" spans="1:5" ht="14.25">
      <c r="A4052" s="226">
        <v>39395</v>
      </c>
      <c r="B4052" t="s">
        <v>5799</v>
      </c>
      <c r="C4052" t="s">
        <v>2170</v>
      </c>
      <c r="D4052" t="s">
        <v>2173</v>
      </c>
      <c r="E4052" s="218" t="s">
        <v>29703</v>
      </c>
    </row>
    <row r="4053" spans="1:5" ht="14.25">
      <c r="A4053" s="226">
        <v>14618</v>
      </c>
      <c r="B4053" t="s">
        <v>5800</v>
      </c>
      <c r="C4053" t="s">
        <v>2170</v>
      </c>
      <c r="D4053" t="s">
        <v>2171</v>
      </c>
      <c r="E4053" s="218" t="s">
        <v>29704</v>
      </c>
    </row>
    <row r="4054" spans="1:5" ht="14.25">
      <c r="A4054" s="226">
        <v>40269</v>
      </c>
      <c r="B4054" t="s">
        <v>5801</v>
      </c>
      <c r="C4054" t="s">
        <v>2170</v>
      </c>
      <c r="D4054" t="s">
        <v>2171</v>
      </c>
      <c r="E4054" s="218" t="s">
        <v>29705</v>
      </c>
    </row>
    <row r="4055" spans="1:5" ht="14.25">
      <c r="A4055" s="226">
        <v>6110</v>
      </c>
      <c r="B4055" t="s">
        <v>5802</v>
      </c>
      <c r="C4055" t="s">
        <v>2174</v>
      </c>
      <c r="D4055" t="s">
        <v>2171</v>
      </c>
      <c r="E4055" s="218" t="s">
        <v>26712</v>
      </c>
    </row>
    <row r="4056" spans="1:5" ht="14.25">
      <c r="A4056" s="226">
        <v>40910</v>
      </c>
      <c r="B4056" t="s">
        <v>5803</v>
      </c>
      <c r="C4056" t="s">
        <v>2342</v>
      </c>
      <c r="D4056" t="s">
        <v>2171</v>
      </c>
      <c r="E4056" s="218" t="s">
        <v>26713</v>
      </c>
    </row>
    <row r="4057" spans="1:5" ht="14.25">
      <c r="A4057" s="226">
        <v>6111</v>
      </c>
      <c r="B4057" t="s">
        <v>5804</v>
      </c>
      <c r="C4057" t="s">
        <v>2174</v>
      </c>
      <c r="D4057" t="s">
        <v>2177</v>
      </c>
      <c r="E4057" s="218" t="s">
        <v>28109</v>
      </c>
    </row>
    <row r="4058" spans="1:5" ht="14.25">
      <c r="A4058" s="226">
        <v>41084</v>
      </c>
      <c r="B4058" t="s">
        <v>5805</v>
      </c>
      <c r="C4058" t="s">
        <v>2342</v>
      </c>
      <c r="D4058" t="s">
        <v>2171</v>
      </c>
      <c r="E4058" s="218" t="s">
        <v>29706</v>
      </c>
    </row>
    <row r="4059" spans="1:5" ht="14.25">
      <c r="A4059" s="226">
        <v>25950</v>
      </c>
      <c r="B4059" t="s">
        <v>5806</v>
      </c>
      <c r="C4059" t="s">
        <v>2339</v>
      </c>
      <c r="D4059" t="s">
        <v>2171</v>
      </c>
      <c r="E4059" s="218" t="s">
        <v>27317</v>
      </c>
    </row>
    <row r="4060" spans="1:5" ht="14.25">
      <c r="A4060" s="226">
        <v>38637</v>
      </c>
      <c r="B4060" t="s">
        <v>5807</v>
      </c>
      <c r="C4060" t="s">
        <v>2170</v>
      </c>
      <c r="D4060" t="s">
        <v>2171</v>
      </c>
      <c r="E4060" s="218" t="s">
        <v>29707</v>
      </c>
    </row>
    <row r="4061" spans="1:5" ht="14.25">
      <c r="A4061" s="226">
        <v>6150</v>
      </c>
      <c r="B4061" t="s">
        <v>5808</v>
      </c>
      <c r="C4061" t="s">
        <v>2170</v>
      </c>
      <c r="D4061" t="s">
        <v>2171</v>
      </c>
      <c r="E4061" s="218" t="s">
        <v>29708</v>
      </c>
    </row>
    <row r="4062" spans="1:5" ht="14.25">
      <c r="A4062" s="226">
        <v>6136</v>
      </c>
      <c r="B4062" t="s">
        <v>5809</v>
      </c>
      <c r="C4062" t="s">
        <v>2170</v>
      </c>
      <c r="D4062" t="s">
        <v>2177</v>
      </c>
      <c r="E4062" s="218" t="s">
        <v>29709</v>
      </c>
    </row>
    <row r="4063" spans="1:5" ht="14.25">
      <c r="A4063" s="226">
        <v>38638</v>
      </c>
      <c r="B4063" t="s">
        <v>5810</v>
      </c>
      <c r="C4063" t="s">
        <v>2170</v>
      </c>
      <c r="D4063" t="s">
        <v>2171</v>
      </c>
      <c r="E4063" s="218" t="s">
        <v>29710</v>
      </c>
    </row>
    <row r="4064" spans="1:5" ht="14.25">
      <c r="A4064" s="226">
        <v>20262</v>
      </c>
      <c r="B4064" t="s">
        <v>5811</v>
      </c>
      <c r="C4064" t="s">
        <v>2170</v>
      </c>
      <c r="D4064" t="s">
        <v>2171</v>
      </c>
      <c r="E4064" s="218" t="s">
        <v>28896</v>
      </c>
    </row>
    <row r="4065" spans="1:5" ht="14.25">
      <c r="A4065" s="226">
        <v>6148</v>
      </c>
      <c r="B4065" t="s">
        <v>5812</v>
      </c>
      <c r="C4065" t="s">
        <v>2170</v>
      </c>
      <c r="D4065" t="s">
        <v>2177</v>
      </c>
      <c r="E4065" s="218" t="s">
        <v>29711</v>
      </c>
    </row>
    <row r="4066" spans="1:5" ht="14.25">
      <c r="A4066" s="226">
        <v>6145</v>
      </c>
      <c r="B4066" t="s">
        <v>5813</v>
      </c>
      <c r="C4066" t="s">
        <v>2170</v>
      </c>
      <c r="D4066" t="s">
        <v>2171</v>
      </c>
      <c r="E4066" s="218" t="s">
        <v>29712</v>
      </c>
    </row>
    <row r="4067" spans="1:5" ht="14.25">
      <c r="A4067" s="226">
        <v>6149</v>
      </c>
      <c r="B4067" t="s">
        <v>5814</v>
      </c>
      <c r="C4067" t="s">
        <v>2170</v>
      </c>
      <c r="D4067" t="s">
        <v>2171</v>
      </c>
      <c r="E4067" s="218" t="s">
        <v>29713</v>
      </c>
    </row>
    <row r="4068" spans="1:5" ht="14.25">
      <c r="A4068" s="226">
        <v>6146</v>
      </c>
      <c r="B4068" t="s">
        <v>5815</v>
      </c>
      <c r="C4068" t="s">
        <v>2170</v>
      </c>
      <c r="D4068" t="s">
        <v>2171</v>
      </c>
      <c r="E4068" s="218" t="s">
        <v>26528</v>
      </c>
    </row>
    <row r="4069" spans="1:5" ht="14.25">
      <c r="A4069" s="226">
        <v>26026</v>
      </c>
      <c r="B4069" t="s">
        <v>5816</v>
      </c>
      <c r="C4069" t="s">
        <v>2185</v>
      </c>
      <c r="D4069" t="s">
        <v>2171</v>
      </c>
      <c r="E4069" s="218" t="s">
        <v>29714</v>
      </c>
    </row>
    <row r="4070" spans="1:5" ht="14.25">
      <c r="A4070" s="226">
        <v>39961</v>
      </c>
      <c r="B4070" t="s">
        <v>5817</v>
      </c>
      <c r="C4070" t="s">
        <v>2170</v>
      </c>
      <c r="D4070" t="s">
        <v>2171</v>
      </c>
      <c r="E4070" s="218" t="s">
        <v>27813</v>
      </c>
    </row>
    <row r="4071" spans="1:5" ht="14.25">
      <c r="A4071" s="226">
        <v>42433</v>
      </c>
      <c r="B4071" t="s">
        <v>5818</v>
      </c>
      <c r="C4071" t="s">
        <v>2170</v>
      </c>
      <c r="D4071" t="s">
        <v>2173</v>
      </c>
      <c r="E4071" s="218" t="s">
        <v>29715</v>
      </c>
    </row>
    <row r="4072" spans="1:5" ht="14.25">
      <c r="A4072" s="226">
        <v>42434</v>
      </c>
      <c r="B4072" t="s">
        <v>5819</v>
      </c>
      <c r="C4072" t="s">
        <v>2170</v>
      </c>
      <c r="D4072" t="s">
        <v>2173</v>
      </c>
      <c r="E4072" s="218" t="s">
        <v>29716</v>
      </c>
    </row>
    <row r="4073" spans="1:5" ht="14.25">
      <c r="A4073" s="226">
        <v>42435</v>
      </c>
      <c r="B4073" t="s">
        <v>5820</v>
      </c>
      <c r="C4073" t="s">
        <v>2170</v>
      </c>
      <c r="D4073" t="s">
        <v>2173</v>
      </c>
      <c r="E4073" s="218" t="s">
        <v>29717</v>
      </c>
    </row>
    <row r="4074" spans="1:5" ht="14.25">
      <c r="A4074" s="226">
        <v>38061</v>
      </c>
      <c r="B4074" t="s">
        <v>5821</v>
      </c>
      <c r="C4074" t="s">
        <v>2170</v>
      </c>
      <c r="D4074" t="s">
        <v>2171</v>
      </c>
      <c r="E4074" s="218" t="s">
        <v>29718</v>
      </c>
    </row>
    <row r="4075" spans="1:5" ht="14.25">
      <c r="A4075" s="226">
        <v>20250</v>
      </c>
      <c r="B4075" t="s">
        <v>5822</v>
      </c>
      <c r="C4075" t="s">
        <v>2185</v>
      </c>
      <c r="D4075" t="s">
        <v>2173</v>
      </c>
      <c r="E4075" s="218" t="s">
        <v>29719</v>
      </c>
    </row>
    <row r="4076" spans="1:5" ht="14.25">
      <c r="A4076" s="226">
        <v>13388</v>
      </c>
      <c r="B4076" t="s">
        <v>5823</v>
      </c>
      <c r="C4076" t="s">
        <v>2185</v>
      </c>
      <c r="D4076" t="s">
        <v>2171</v>
      </c>
      <c r="E4076" s="218" t="s">
        <v>29720</v>
      </c>
    </row>
    <row r="4077" spans="1:5" ht="14.25">
      <c r="A4077" s="226">
        <v>39914</v>
      </c>
      <c r="B4077" t="s">
        <v>5824</v>
      </c>
      <c r="C4077" t="s">
        <v>2185</v>
      </c>
      <c r="D4077" t="s">
        <v>2173</v>
      </c>
      <c r="E4077" s="218" t="s">
        <v>29721</v>
      </c>
    </row>
    <row r="4078" spans="1:5" ht="14.25">
      <c r="A4078" s="226">
        <v>12732</v>
      </c>
      <c r="B4078" t="s">
        <v>5825</v>
      </c>
      <c r="C4078" t="s">
        <v>2170</v>
      </c>
      <c r="D4078" t="s">
        <v>2173</v>
      </c>
      <c r="E4078" s="218" t="s">
        <v>29722</v>
      </c>
    </row>
    <row r="4079" spans="1:5" ht="14.25">
      <c r="A4079" s="226">
        <v>6160</v>
      </c>
      <c r="B4079" t="s">
        <v>5826</v>
      </c>
      <c r="C4079" t="s">
        <v>2174</v>
      </c>
      <c r="D4079" t="s">
        <v>2177</v>
      </c>
      <c r="E4079" s="218" t="s">
        <v>28357</v>
      </c>
    </row>
    <row r="4080" spans="1:5" ht="14.25">
      <c r="A4080" s="226">
        <v>41087</v>
      </c>
      <c r="B4080" t="s">
        <v>5827</v>
      </c>
      <c r="C4080" t="s">
        <v>2342</v>
      </c>
      <c r="D4080" t="s">
        <v>2171</v>
      </c>
      <c r="E4080" s="218" t="s">
        <v>29723</v>
      </c>
    </row>
    <row r="4081" spans="1:5" ht="14.25">
      <c r="A4081" s="226">
        <v>6166</v>
      </c>
      <c r="B4081" t="s">
        <v>5828</v>
      </c>
      <c r="C4081" t="s">
        <v>2174</v>
      </c>
      <c r="D4081" t="s">
        <v>2171</v>
      </c>
      <c r="E4081" s="218" t="s">
        <v>29724</v>
      </c>
    </row>
    <row r="4082" spans="1:5" ht="14.25">
      <c r="A4082" s="226">
        <v>41088</v>
      </c>
      <c r="B4082" t="s">
        <v>5829</v>
      </c>
      <c r="C4082" t="s">
        <v>2342</v>
      </c>
      <c r="D4082" t="s">
        <v>2171</v>
      </c>
      <c r="E4082" s="218" t="s">
        <v>29725</v>
      </c>
    </row>
    <row r="4083" spans="1:5" ht="14.25">
      <c r="A4083" s="226">
        <v>20232</v>
      </c>
      <c r="B4083" t="s">
        <v>5830</v>
      </c>
      <c r="C4083" t="s">
        <v>2181</v>
      </c>
      <c r="D4083" t="s">
        <v>2171</v>
      </c>
      <c r="E4083" s="218" t="s">
        <v>29726</v>
      </c>
    </row>
    <row r="4084" spans="1:5" ht="14.25">
      <c r="A4084" s="226">
        <v>10856</v>
      </c>
      <c r="B4084" t="s">
        <v>5831</v>
      </c>
      <c r="C4084" t="s">
        <v>2181</v>
      </c>
      <c r="D4084" t="s">
        <v>2173</v>
      </c>
      <c r="E4084" s="218" t="s">
        <v>29727</v>
      </c>
    </row>
    <row r="4085" spans="1:5" ht="14.25">
      <c r="A4085" s="226">
        <v>4828</v>
      </c>
      <c r="B4085" t="s">
        <v>5832</v>
      </c>
      <c r="C4085" t="s">
        <v>2181</v>
      </c>
      <c r="D4085" t="s">
        <v>2171</v>
      </c>
      <c r="E4085" s="218" t="s">
        <v>29728</v>
      </c>
    </row>
    <row r="4086" spans="1:5" ht="14.25">
      <c r="A4086" s="226">
        <v>20249</v>
      </c>
      <c r="B4086" t="s">
        <v>5833</v>
      </c>
      <c r="C4086" t="s">
        <v>2181</v>
      </c>
      <c r="D4086" t="s">
        <v>2171</v>
      </c>
      <c r="E4086" s="218" t="s">
        <v>29729</v>
      </c>
    </row>
    <row r="4087" spans="1:5" ht="14.25">
      <c r="A4087" s="226">
        <v>11609</v>
      </c>
      <c r="B4087" t="s">
        <v>5834</v>
      </c>
      <c r="C4087" t="s">
        <v>2234</v>
      </c>
      <c r="D4087" t="s">
        <v>2171</v>
      </c>
      <c r="E4087" s="218" t="s">
        <v>29730</v>
      </c>
    </row>
    <row r="4088" spans="1:5" ht="14.25">
      <c r="A4088" s="226">
        <v>20083</v>
      </c>
      <c r="B4088" t="s">
        <v>5835</v>
      </c>
      <c r="C4088" t="s">
        <v>2170</v>
      </c>
      <c r="D4088" t="s">
        <v>2171</v>
      </c>
      <c r="E4088" s="218" t="s">
        <v>29731</v>
      </c>
    </row>
    <row r="4089" spans="1:5" ht="14.25">
      <c r="A4089" s="226">
        <v>5318</v>
      </c>
      <c r="B4089" t="s">
        <v>5836</v>
      </c>
      <c r="C4089" t="s">
        <v>2234</v>
      </c>
      <c r="D4089" t="s">
        <v>2177</v>
      </c>
      <c r="E4089" s="218" t="s">
        <v>29732</v>
      </c>
    </row>
    <row r="4090" spans="1:5" ht="14.25">
      <c r="A4090" s="226">
        <v>10691</v>
      </c>
      <c r="B4090" t="s">
        <v>5837</v>
      </c>
      <c r="C4090" t="s">
        <v>2234</v>
      </c>
      <c r="D4090" t="s">
        <v>2171</v>
      </c>
      <c r="E4090" s="218" t="s">
        <v>29733</v>
      </c>
    </row>
    <row r="4091" spans="1:5" ht="14.25">
      <c r="A4091" s="226">
        <v>12295</v>
      </c>
      <c r="B4091" t="s">
        <v>5838</v>
      </c>
      <c r="C4091" t="s">
        <v>2170</v>
      </c>
      <c r="D4091" t="s">
        <v>2171</v>
      </c>
      <c r="E4091" s="218" t="s">
        <v>29734</v>
      </c>
    </row>
    <row r="4092" spans="1:5" ht="14.25">
      <c r="A4092" s="226">
        <v>12296</v>
      </c>
      <c r="B4092" t="s">
        <v>5839</v>
      </c>
      <c r="C4092" t="s">
        <v>2170</v>
      </c>
      <c r="D4092" t="s">
        <v>2171</v>
      </c>
      <c r="E4092" s="218" t="s">
        <v>29158</v>
      </c>
    </row>
    <row r="4093" spans="1:5" ht="14.25">
      <c r="A4093" s="226">
        <v>12294</v>
      </c>
      <c r="B4093" t="s">
        <v>5840</v>
      </c>
      <c r="C4093" t="s">
        <v>2170</v>
      </c>
      <c r="D4093" t="s">
        <v>2171</v>
      </c>
      <c r="E4093" s="218" t="s">
        <v>29735</v>
      </c>
    </row>
    <row r="4094" spans="1:5" ht="14.25">
      <c r="A4094" s="226">
        <v>14543</v>
      </c>
      <c r="B4094" t="s">
        <v>5841</v>
      </c>
      <c r="C4094" t="s">
        <v>2170</v>
      </c>
      <c r="D4094" t="s">
        <v>2171</v>
      </c>
      <c r="E4094" s="218" t="s">
        <v>29736</v>
      </c>
    </row>
    <row r="4095" spans="1:5" ht="14.25">
      <c r="A4095" s="226">
        <v>13329</v>
      </c>
      <c r="B4095" t="s">
        <v>5842</v>
      </c>
      <c r="C4095" t="s">
        <v>2170</v>
      </c>
      <c r="D4095" t="s">
        <v>2177</v>
      </c>
      <c r="E4095" s="218" t="s">
        <v>29737</v>
      </c>
    </row>
    <row r="4096" spans="1:5" ht="14.25">
      <c r="A4096" s="226">
        <v>21044</v>
      </c>
      <c r="B4096" t="s">
        <v>5843</v>
      </c>
      <c r="C4096" t="s">
        <v>2170</v>
      </c>
      <c r="D4096" t="s">
        <v>2171</v>
      </c>
      <c r="E4096" s="218" t="s">
        <v>29738</v>
      </c>
    </row>
    <row r="4097" spans="1:5" ht="14.25">
      <c r="A4097" s="226">
        <v>21045</v>
      </c>
      <c r="B4097" t="s">
        <v>5844</v>
      </c>
      <c r="C4097" t="s">
        <v>2170</v>
      </c>
      <c r="D4097" t="s">
        <v>2171</v>
      </c>
      <c r="E4097" s="218" t="s">
        <v>29739</v>
      </c>
    </row>
    <row r="4098" spans="1:5" ht="14.25">
      <c r="A4098" s="226">
        <v>21040</v>
      </c>
      <c r="B4098" t="s">
        <v>5845</v>
      </c>
      <c r="C4098" t="s">
        <v>2170</v>
      </c>
      <c r="D4098" t="s">
        <v>2177</v>
      </c>
      <c r="E4098" s="218" t="s">
        <v>29740</v>
      </c>
    </row>
    <row r="4099" spans="1:5" ht="14.25">
      <c r="A4099" s="226">
        <v>21041</v>
      </c>
      <c r="B4099" t="s">
        <v>5846</v>
      </c>
      <c r="C4099" t="s">
        <v>2170</v>
      </c>
      <c r="D4099" t="s">
        <v>2171</v>
      </c>
      <c r="E4099" s="218" t="s">
        <v>27568</v>
      </c>
    </row>
    <row r="4100" spans="1:5" ht="14.25">
      <c r="A4100" s="226">
        <v>21047</v>
      </c>
      <c r="B4100" t="s">
        <v>5847</v>
      </c>
      <c r="C4100" t="s">
        <v>2170</v>
      </c>
      <c r="D4100" t="s">
        <v>2171</v>
      </c>
      <c r="E4100" s="218" t="s">
        <v>29741</v>
      </c>
    </row>
    <row r="4101" spans="1:5" ht="14.25">
      <c r="A4101" s="226">
        <v>21043</v>
      </c>
      <c r="B4101" t="s">
        <v>5848</v>
      </c>
      <c r="C4101" t="s">
        <v>2170</v>
      </c>
      <c r="D4101" t="s">
        <v>2171</v>
      </c>
      <c r="E4101" s="218" t="s">
        <v>29742</v>
      </c>
    </row>
    <row r="4102" spans="1:5" ht="14.25">
      <c r="A4102" s="226">
        <v>21042</v>
      </c>
      <c r="B4102" t="s">
        <v>5849</v>
      </c>
      <c r="C4102" t="s">
        <v>2170</v>
      </c>
      <c r="D4102" t="s">
        <v>2171</v>
      </c>
      <c r="E4102" s="218" t="s">
        <v>29743</v>
      </c>
    </row>
    <row r="4103" spans="1:5" ht="14.25">
      <c r="A4103" s="226">
        <v>14149</v>
      </c>
      <c r="B4103" t="s">
        <v>5850</v>
      </c>
      <c r="C4103" t="s">
        <v>4164</v>
      </c>
      <c r="D4103" t="s">
        <v>2173</v>
      </c>
      <c r="E4103" s="218" t="s">
        <v>29744</v>
      </c>
    </row>
    <row r="4104" spans="1:5" ht="14.25">
      <c r="A4104" s="226">
        <v>38099</v>
      </c>
      <c r="B4104" t="s">
        <v>5851</v>
      </c>
      <c r="C4104" t="s">
        <v>2170</v>
      </c>
      <c r="D4104" t="s">
        <v>2171</v>
      </c>
      <c r="E4104" s="218" t="s">
        <v>29745</v>
      </c>
    </row>
    <row r="4105" spans="1:5" ht="14.25">
      <c r="A4105" s="226">
        <v>38100</v>
      </c>
      <c r="B4105" t="s">
        <v>5852</v>
      </c>
      <c r="C4105" t="s">
        <v>2170</v>
      </c>
      <c r="D4105" t="s">
        <v>2171</v>
      </c>
      <c r="E4105" s="218" t="s">
        <v>28106</v>
      </c>
    </row>
    <row r="4106" spans="1:5" ht="14.25">
      <c r="A4106" s="226">
        <v>20061</v>
      </c>
      <c r="B4106" t="s">
        <v>5853</v>
      </c>
      <c r="C4106" t="s">
        <v>2170</v>
      </c>
      <c r="D4106" t="s">
        <v>2173</v>
      </c>
      <c r="E4106" s="218" t="s">
        <v>28128</v>
      </c>
    </row>
    <row r="4107" spans="1:5" ht="14.25">
      <c r="A4107" s="226">
        <v>7576</v>
      </c>
      <c r="B4107" t="s">
        <v>5854</v>
      </c>
      <c r="C4107" t="s">
        <v>2170</v>
      </c>
      <c r="D4107" t="s">
        <v>2171</v>
      </c>
      <c r="E4107" s="218" t="s">
        <v>29746</v>
      </c>
    </row>
    <row r="4108" spans="1:5" ht="14.25">
      <c r="A4108" s="226">
        <v>3384</v>
      </c>
      <c r="B4108" t="s">
        <v>5855</v>
      </c>
      <c r="C4108" t="s">
        <v>2170</v>
      </c>
      <c r="D4108" t="s">
        <v>2171</v>
      </c>
      <c r="E4108" s="218" t="s">
        <v>27103</v>
      </c>
    </row>
    <row r="4109" spans="1:5" ht="14.25">
      <c r="A4109" s="226">
        <v>7572</v>
      </c>
      <c r="B4109" t="s">
        <v>5856</v>
      </c>
      <c r="C4109" t="s">
        <v>2170</v>
      </c>
      <c r="D4109" t="s">
        <v>2171</v>
      </c>
      <c r="E4109" s="218" t="s">
        <v>29747</v>
      </c>
    </row>
    <row r="4110" spans="1:5" ht="14.25">
      <c r="A4110" s="226">
        <v>3396</v>
      </c>
      <c r="B4110" t="s">
        <v>5857</v>
      </c>
      <c r="C4110" t="s">
        <v>2170</v>
      </c>
      <c r="D4110" t="s">
        <v>2171</v>
      </c>
      <c r="E4110" s="218" t="s">
        <v>29748</v>
      </c>
    </row>
    <row r="4111" spans="1:5" ht="14.25">
      <c r="A4111" s="226">
        <v>37590</v>
      </c>
      <c r="B4111" t="s">
        <v>5858</v>
      </c>
      <c r="C4111" t="s">
        <v>2170</v>
      </c>
      <c r="D4111" t="s">
        <v>2171</v>
      </c>
      <c r="E4111" s="218" t="s">
        <v>29749</v>
      </c>
    </row>
    <row r="4112" spans="1:5" ht="14.25">
      <c r="A4112" s="226">
        <v>37591</v>
      </c>
      <c r="B4112" t="s">
        <v>5859</v>
      </c>
      <c r="C4112" t="s">
        <v>2170</v>
      </c>
      <c r="D4112" t="s">
        <v>2171</v>
      </c>
      <c r="E4112" s="218" t="s">
        <v>29750</v>
      </c>
    </row>
    <row r="4113" spans="1:5" ht="14.25">
      <c r="A4113" s="226">
        <v>12626</v>
      </c>
      <c r="B4113" t="s">
        <v>5860</v>
      </c>
      <c r="C4113" t="s">
        <v>2170</v>
      </c>
      <c r="D4113" t="s">
        <v>2173</v>
      </c>
      <c r="E4113" s="218" t="s">
        <v>29751</v>
      </c>
    </row>
    <row r="4114" spans="1:5" ht="14.25">
      <c r="A4114" s="226">
        <v>11033</v>
      </c>
      <c r="B4114" t="s">
        <v>5861</v>
      </c>
      <c r="C4114" t="s">
        <v>2170</v>
      </c>
      <c r="D4114" t="s">
        <v>2171</v>
      </c>
      <c r="E4114" s="218" t="s">
        <v>29752</v>
      </c>
    </row>
    <row r="4115" spans="1:5" ht="14.25">
      <c r="A4115" s="226">
        <v>390</v>
      </c>
      <c r="B4115" t="s">
        <v>5862</v>
      </c>
      <c r="C4115" t="s">
        <v>2170</v>
      </c>
      <c r="D4115" t="s">
        <v>2171</v>
      </c>
      <c r="E4115" s="218" t="s">
        <v>27117</v>
      </c>
    </row>
    <row r="4116" spans="1:5" ht="14.25">
      <c r="A4116" s="226">
        <v>42436</v>
      </c>
      <c r="B4116" t="s">
        <v>5863</v>
      </c>
      <c r="C4116" t="s">
        <v>2170</v>
      </c>
      <c r="D4116" t="s">
        <v>2173</v>
      </c>
      <c r="E4116" s="218" t="s">
        <v>29753</v>
      </c>
    </row>
    <row r="4117" spans="1:5" ht="14.25">
      <c r="A4117" s="226">
        <v>6193</v>
      </c>
      <c r="B4117" t="s">
        <v>26012</v>
      </c>
      <c r="C4117" t="s">
        <v>2181</v>
      </c>
      <c r="D4117" t="s">
        <v>2171</v>
      </c>
      <c r="E4117" s="218" t="s">
        <v>29754</v>
      </c>
    </row>
    <row r="4118" spans="1:5" ht="14.25">
      <c r="A4118" s="226">
        <v>6194</v>
      </c>
      <c r="B4118" t="s">
        <v>25137</v>
      </c>
      <c r="C4118" t="s">
        <v>2181</v>
      </c>
      <c r="D4118" t="s">
        <v>2171</v>
      </c>
      <c r="E4118" s="218" t="s">
        <v>27622</v>
      </c>
    </row>
    <row r="4119" spans="1:5" ht="14.25">
      <c r="A4119" s="226">
        <v>10567</v>
      </c>
      <c r="B4119" t="s">
        <v>25138</v>
      </c>
      <c r="C4119" t="s">
        <v>2181</v>
      </c>
      <c r="D4119" t="s">
        <v>2171</v>
      </c>
      <c r="E4119" s="218" t="s">
        <v>28553</v>
      </c>
    </row>
    <row r="4120" spans="1:5" ht="14.25">
      <c r="A4120" s="226">
        <v>6212</v>
      </c>
      <c r="B4120" t="s">
        <v>25139</v>
      </c>
      <c r="C4120" t="s">
        <v>2181</v>
      </c>
      <c r="D4120" t="s">
        <v>2177</v>
      </c>
      <c r="E4120" s="218" t="s">
        <v>29755</v>
      </c>
    </row>
    <row r="4121" spans="1:5" ht="14.25">
      <c r="A4121" s="226">
        <v>3993</v>
      </c>
      <c r="B4121" t="s">
        <v>26013</v>
      </c>
      <c r="C4121" t="s">
        <v>2172</v>
      </c>
      <c r="D4121" t="s">
        <v>2171</v>
      </c>
      <c r="E4121" s="218" t="s">
        <v>29756</v>
      </c>
    </row>
    <row r="4122" spans="1:5" ht="14.25">
      <c r="A4122" s="226">
        <v>3990</v>
      </c>
      <c r="B4122" t="s">
        <v>26014</v>
      </c>
      <c r="C4122" t="s">
        <v>2181</v>
      </c>
      <c r="D4122" t="s">
        <v>2171</v>
      </c>
      <c r="E4122" s="218" t="s">
        <v>29757</v>
      </c>
    </row>
    <row r="4123" spans="1:5" ht="14.25">
      <c r="A4123" s="226">
        <v>3992</v>
      </c>
      <c r="B4123" t="s">
        <v>26015</v>
      </c>
      <c r="C4123" t="s">
        <v>2181</v>
      </c>
      <c r="D4123" t="s">
        <v>2171</v>
      </c>
      <c r="E4123" s="218" t="s">
        <v>29758</v>
      </c>
    </row>
    <row r="4124" spans="1:5" ht="14.25">
      <c r="A4124" s="226">
        <v>6178</v>
      </c>
      <c r="B4124" t="s">
        <v>5864</v>
      </c>
      <c r="C4124" t="s">
        <v>2172</v>
      </c>
      <c r="D4124" t="s">
        <v>2171</v>
      </c>
      <c r="E4124" s="218" t="s">
        <v>29759</v>
      </c>
    </row>
    <row r="4125" spans="1:5" ht="14.25">
      <c r="A4125" s="226">
        <v>6180</v>
      </c>
      <c r="B4125" t="s">
        <v>5865</v>
      </c>
      <c r="C4125" t="s">
        <v>2172</v>
      </c>
      <c r="D4125" t="s">
        <v>2177</v>
      </c>
      <c r="E4125" s="218" t="s">
        <v>29760</v>
      </c>
    </row>
    <row r="4126" spans="1:5" ht="14.25">
      <c r="A4126" s="226">
        <v>6182</v>
      </c>
      <c r="B4126" t="s">
        <v>5866</v>
      </c>
      <c r="C4126" t="s">
        <v>2172</v>
      </c>
      <c r="D4126" t="s">
        <v>2171</v>
      </c>
      <c r="E4126" s="218" t="s">
        <v>29761</v>
      </c>
    </row>
    <row r="4127" spans="1:5" ht="14.25">
      <c r="A4127" s="226">
        <v>43614</v>
      </c>
      <c r="B4127" t="s">
        <v>26016</v>
      </c>
      <c r="C4127" t="s">
        <v>2181</v>
      </c>
      <c r="D4127" t="s">
        <v>2171</v>
      </c>
      <c r="E4127" s="218" t="s">
        <v>29401</v>
      </c>
    </row>
    <row r="4128" spans="1:5" ht="14.25">
      <c r="A4128" s="226">
        <v>6189</v>
      </c>
      <c r="B4128" t="s">
        <v>26017</v>
      </c>
      <c r="C4128" t="s">
        <v>2181</v>
      </c>
      <c r="D4128" t="s">
        <v>2171</v>
      </c>
      <c r="E4128" s="218" t="s">
        <v>29762</v>
      </c>
    </row>
    <row r="4129" spans="1:5" ht="14.25">
      <c r="A4129" s="226">
        <v>6214</v>
      </c>
      <c r="B4129" t="s">
        <v>5867</v>
      </c>
      <c r="C4129" t="s">
        <v>2172</v>
      </c>
      <c r="D4129" t="s">
        <v>2171</v>
      </c>
      <c r="E4129" s="218" t="s">
        <v>29763</v>
      </c>
    </row>
    <row r="4130" spans="1:5" ht="14.25">
      <c r="A4130" s="226">
        <v>36153</v>
      </c>
      <c r="B4130" t="s">
        <v>5868</v>
      </c>
      <c r="C4130" t="s">
        <v>2170</v>
      </c>
      <c r="D4130" t="s">
        <v>2171</v>
      </c>
      <c r="E4130" s="218" t="s">
        <v>29764</v>
      </c>
    </row>
    <row r="4131" spans="1:5" ht="14.25">
      <c r="A4131" s="226">
        <v>10740</v>
      </c>
      <c r="B4131" t="s">
        <v>5869</v>
      </c>
      <c r="C4131" t="s">
        <v>2170</v>
      </c>
      <c r="D4131" t="s">
        <v>2173</v>
      </c>
      <c r="E4131" s="218" t="s">
        <v>29765</v>
      </c>
    </row>
    <row r="4132" spans="1:5" ht="14.25">
      <c r="A4132" s="226">
        <v>13914</v>
      </c>
      <c r="B4132" t="s">
        <v>5870</v>
      </c>
      <c r="C4132" t="s">
        <v>2170</v>
      </c>
      <c r="D4132" t="s">
        <v>2173</v>
      </c>
      <c r="E4132" s="218" t="s">
        <v>29766</v>
      </c>
    </row>
    <row r="4133" spans="1:5" ht="14.25">
      <c r="A4133" s="226">
        <v>10742</v>
      </c>
      <c r="B4133" t="s">
        <v>5871</v>
      </c>
      <c r="C4133" t="s">
        <v>2170</v>
      </c>
      <c r="D4133" t="s">
        <v>2173</v>
      </c>
      <c r="E4133" s="218" t="s">
        <v>29767</v>
      </c>
    </row>
    <row r="4134" spans="1:5" ht="14.25">
      <c r="A4134" s="226">
        <v>38465</v>
      </c>
      <c r="B4134" t="s">
        <v>5872</v>
      </c>
      <c r="C4134" t="s">
        <v>2170</v>
      </c>
      <c r="D4134" t="s">
        <v>2171</v>
      </c>
      <c r="E4134" s="218" t="s">
        <v>29768</v>
      </c>
    </row>
    <row r="4135" spans="1:5" ht="14.25">
      <c r="A4135" s="226">
        <v>7543</v>
      </c>
      <c r="B4135" t="s">
        <v>5873</v>
      </c>
      <c r="C4135" t="s">
        <v>2170</v>
      </c>
      <c r="D4135" t="s">
        <v>2171</v>
      </c>
      <c r="E4135" s="218" t="s">
        <v>27002</v>
      </c>
    </row>
    <row r="4136" spans="1:5" ht="14.25">
      <c r="A4136" s="226">
        <v>43427</v>
      </c>
      <c r="B4136" t="s">
        <v>24336</v>
      </c>
      <c r="C4136" t="s">
        <v>2170</v>
      </c>
      <c r="D4136" t="s">
        <v>2171</v>
      </c>
      <c r="E4136" s="218" t="s">
        <v>29769</v>
      </c>
    </row>
    <row r="4137" spans="1:5" ht="14.25">
      <c r="A4137" s="226">
        <v>41613</v>
      </c>
      <c r="B4137" t="s">
        <v>24337</v>
      </c>
      <c r="C4137" t="s">
        <v>2170</v>
      </c>
      <c r="D4137" t="s">
        <v>2171</v>
      </c>
      <c r="E4137" s="218" t="s">
        <v>29770</v>
      </c>
    </row>
    <row r="4138" spans="1:5" ht="14.25">
      <c r="A4138" s="226">
        <v>41614</v>
      </c>
      <c r="B4138" t="s">
        <v>24338</v>
      </c>
      <c r="C4138" t="s">
        <v>2170</v>
      </c>
      <c r="D4138" t="s">
        <v>2171</v>
      </c>
      <c r="E4138" s="218" t="s">
        <v>29771</v>
      </c>
    </row>
    <row r="4139" spans="1:5" ht="14.25">
      <c r="A4139" s="226">
        <v>41615</v>
      </c>
      <c r="B4139" t="s">
        <v>24339</v>
      </c>
      <c r="C4139" t="s">
        <v>2170</v>
      </c>
      <c r="D4139" t="s">
        <v>2171</v>
      </c>
      <c r="E4139" s="218" t="s">
        <v>29772</v>
      </c>
    </row>
    <row r="4140" spans="1:5" ht="14.25">
      <c r="A4140" s="226">
        <v>41616</v>
      </c>
      <c r="B4140" t="s">
        <v>24340</v>
      </c>
      <c r="C4140" t="s">
        <v>2170</v>
      </c>
      <c r="D4140" t="s">
        <v>2171</v>
      </c>
      <c r="E4140" s="218" t="s">
        <v>29773</v>
      </c>
    </row>
    <row r="4141" spans="1:5" ht="14.25">
      <c r="A4141" s="226">
        <v>41617</v>
      </c>
      <c r="B4141" t="s">
        <v>24341</v>
      </c>
      <c r="C4141" t="s">
        <v>2170</v>
      </c>
      <c r="D4141" t="s">
        <v>2171</v>
      </c>
      <c r="E4141" s="218" t="s">
        <v>29774</v>
      </c>
    </row>
    <row r="4142" spans="1:5" ht="14.25">
      <c r="A4142" s="226">
        <v>41618</v>
      </c>
      <c r="B4142" t="s">
        <v>24342</v>
      </c>
      <c r="C4142" t="s">
        <v>2170</v>
      </c>
      <c r="D4142" t="s">
        <v>2171</v>
      </c>
      <c r="E4142" s="218" t="s">
        <v>29775</v>
      </c>
    </row>
    <row r="4143" spans="1:5" ht="14.25">
      <c r="A4143" s="226">
        <v>43428</v>
      </c>
      <c r="B4143" t="s">
        <v>24343</v>
      </c>
      <c r="C4143" t="s">
        <v>2170</v>
      </c>
      <c r="D4143" t="s">
        <v>2171</v>
      </c>
      <c r="E4143" s="218" t="s">
        <v>29776</v>
      </c>
    </row>
    <row r="4144" spans="1:5" ht="14.25">
      <c r="A4144" s="226">
        <v>41619</v>
      </c>
      <c r="B4144" t="s">
        <v>24344</v>
      </c>
      <c r="C4144" t="s">
        <v>2170</v>
      </c>
      <c r="D4144" t="s">
        <v>2171</v>
      </c>
      <c r="E4144" s="218" t="s">
        <v>26582</v>
      </c>
    </row>
    <row r="4145" spans="1:5" ht="14.25">
      <c r="A4145" s="226">
        <v>41620</v>
      </c>
      <c r="B4145" t="s">
        <v>24345</v>
      </c>
      <c r="C4145" t="s">
        <v>2170</v>
      </c>
      <c r="D4145" t="s">
        <v>2171</v>
      </c>
      <c r="E4145" s="218" t="s">
        <v>29777</v>
      </c>
    </row>
    <row r="4146" spans="1:5" ht="14.25">
      <c r="A4146" s="226">
        <v>41622</v>
      </c>
      <c r="B4146" t="s">
        <v>24346</v>
      </c>
      <c r="C4146" t="s">
        <v>2170</v>
      </c>
      <c r="D4146" t="s">
        <v>2171</v>
      </c>
      <c r="E4146" s="218" t="s">
        <v>29778</v>
      </c>
    </row>
    <row r="4147" spans="1:5" ht="14.25">
      <c r="A4147" s="226">
        <v>41623</v>
      </c>
      <c r="B4147" t="s">
        <v>24347</v>
      </c>
      <c r="C4147" t="s">
        <v>2170</v>
      </c>
      <c r="D4147" t="s">
        <v>2171</v>
      </c>
      <c r="E4147" s="218" t="s">
        <v>29779</v>
      </c>
    </row>
    <row r="4148" spans="1:5" ht="14.25">
      <c r="A4148" s="226">
        <v>41624</v>
      </c>
      <c r="B4148" t="s">
        <v>24348</v>
      </c>
      <c r="C4148" t="s">
        <v>2170</v>
      </c>
      <c r="D4148" t="s">
        <v>2171</v>
      </c>
      <c r="E4148" s="218" t="s">
        <v>29780</v>
      </c>
    </row>
    <row r="4149" spans="1:5" ht="14.25">
      <c r="A4149" s="226">
        <v>41625</v>
      </c>
      <c r="B4149" t="s">
        <v>24349</v>
      </c>
      <c r="C4149" t="s">
        <v>2170</v>
      </c>
      <c r="D4149" t="s">
        <v>2171</v>
      </c>
      <c r="E4149" s="218" t="s">
        <v>29781</v>
      </c>
    </row>
    <row r="4150" spans="1:5" ht="14.25">
      <c r="A4150" s="226">
        <v>39352</v>
      </c>
      <c r="B4150" t="s">
        <v>5874</v>
      </c>
      <c r="C4150" t="s">
        <v>2170</v>
      </c>
      <c r="D4150" t="s">
        <v>2171</v>
      </c>
      <c r="E4150" s="218" t="s">
        <v>28120</v>
      </c>
    </row>
    <row r="4151" spans="1:5" ht="14.25">
      <c r="A4151" s="226">
        <v>39346</v>
      </c>
      <c r="B4151" t="s">
        <v>5875</v>
      </c>
      <c r="C4151" t="s">
        <v>2170</v>
      </c>
      <c r="D4151" t="s">
        <v>2171</v>
      </c>
      <c r="E4151" s="218" t="s">
        <v>28120</v>
      </c>
    </row>
    <row r="4152" spans="1:5" ht="14.25">
      <c r="A4152" s="226">
        <v>39350</v>
      </c>
      <c r="B4152" t="s">
        <v>5876</v>
      </c>
      <c r="C4152" t="s">
        <v>2170</v>
      </c>
      <c r="D4152" t="s">
        <v>2171</v>
      </c>
      <c r="E4152" s="218" t="s">
        <v>27793</v>
      </c>
    </row>
    <row r="4153" spans="1:5" ht="14.25">
      <c r="A4153" s="226">
        <v>39351</v>
      </c>
      <c r="B4153" t="s">
        <v>5877</v>
      </c>
      <c r="C4153" t="s">
        <v>2170</v>
      </c>
      <c r="D4153" t="s">
        <v>2171</v>
      </c>
      <c r="E4153" s="218" t="s">
        <v>26892</v>
      </c>
    </row>
    <row r="4154" spans="1:5" ht="14.25">
      <c r="A4154" s="226">
        <v>38952</v>
      </c>
      <c r="B4154" t="s">
        <v>5878</v>
      </c>
      <c r="C4154" t="s">
        <v>2170</v>
      </c>
      <c r="D4154" t="s">
        <v>2173</v>
      </c>
      <c r="E4154" s="218" t="s">
        <v>27019</v>
      </c>
    </row>
    <row r="4155" spans="1:5" ht="14.25">
      <c r="A4155" s="226">
        <v>38953</v>
      </c>
      <c r="B4155" t="s">
        <v>5879</v>
      </c>
      <c r="C4155" t="s">
        <v>2170</v>
      </c>
      <c r="D4155" t="s">
        <v>2173</v>
      </c>
      <c r="E4155" s="218" t="s">
        <v>29035</v>
      </c>
    </row>
    <row r="4156" spans="1:5" ht="14.25">
      <c r="A4156" s="226">
        <v>38835</v>
      </c>
      <c r="B4156" t="s">
        <v>5880</v>
      </c>
      <c r="C4156" t="s">
        <v>2170</v>
      </c>
      <c r="D4156" t="s">
        <v>2173</v>
      </c>
      <c r="E4156" s="218" t="s">
        <v>27087</v>
      </c>
    </row>
    <row r="4157" spans="1:5" ht="14.25">
      <c r="A4157" s="226">
        <v>38837</v>
      </c>
      <c r="B4157" t="s">
        <v>5881</v>
      </c>
      <c r="C4157" t="s">
        <v>2170</v>
      </c>
      <c r="D4157" t="s">
        <v>2173</v>
      </c>
      <c r="E4157" s="218" t="s">
        <v>27406</v>
      </c>
    </row>
    <row r="4158" spans="1:5" ht="14.25">
      <c r="A4158" s="226">
        <v>38836</v>
      </c>
      <c r="B4158" t="s">
        <v>5882</v>
      </c>
      <c r="C4158" t="s">
        <v>2170</v>
      </c>
      <c r="D4158" t="s">
        <v>2173</v>
      </c>
      <c r="E4158" s="218" t="s">
        <v>29782</v>
      </c>
    </row>
    <row r="4159" spans="1:5" ht="14.25">
      <c r="A4159" s="226">
        <v>2666</v>
      </c>
      <c r="B4159" t="s">
        <v>5883</v>
      </c>
      <c r="C4159" t="s">
        <v>2170</v>
      </c>
      <c r="D4159" t="s">
        <v>2171</v>
      </c>
      <c r="E4159" s="218" t="s">
        <v>29783</v>
      </c>
    </row>
    <row r="4160" spans="1:5" ht="14.25">
      <c r="A4160" s="226">
        <v>2668</v>
      </c>
      <c r="B4160" t="s">
        <v>5884</v>
      </c>
      <c r="C4160" t="s">
        <v>2170</v>
      </c>
      <c r="D4160" t="s">
        <v>2171</v>
      </c>
      <c r="E4160" s="218" t="s">
        <v>28090</v>
      </c>
    </row>
    <row r="4161" spans="1:5" ht="14.25">
      <c r="A4161" s="226">
        <v>2664</v>
      </c>
      <c r="B4161" t="s">
        <v>5885</v>
      </c>
      <c r="C4161" t="s">
        <v>2170</v>
      </c>
      <c r="D4161" t="s">
        <v>2171</v>
      </c>
      <c r="E4161" s="218" t="s">
        <v>27795</v>
      </c>
    </row>
    <row r="4162" spans="1:5" ht="14.25">
      <c r="A4162" s="226">
        <v>2662</v>
      </c>
      <c r="B4162" t="s">
        <v>5886</v>
      </c>
      <c r="C4162" t="s">
        <v>2170</v>
      </c>
      <c r="D4162" t="s">
        <v>2171</v>
      </c>
      <c r="E4162" s="218" t="s">
        <v>28093</v>
      </c>
    </row>
    <row r="4163" spans="1:5" ht="14.25">
      <c r="A4163" s="226">
        <v>20964</v>
      </c>
      <c r="B4163" t="s">
        <v>5887</v>
      </c>
      <c r="C4163" t="s">
        <v>2170</v>
      </c>
      <c r="D4163" t="s">
        <v>2171</v>
      </c>
      <c r="E4163" s="218" t="s">
        <v>29784</v>
      </c>
    </row>
    <row r="4164" spans="1:5" ht="14.25">
      <c r="A4164" s="226">
        <v>10905</v>
      </c>
      <c r="B4164" t="s">
        <v>5888</v>
      </c>
      <c r="C4164" t="s">
        <v>2170</v>
      </c>
      <c r="D4164" t="s">
        <v>2171</v>
      </c>
      <c r="E4164" s="218" t="s">
        <v>29785</v>
      </c>
    </row>
    <row r="4165" spans="1:5" ht="14.25">
      <c r="A4165" s="226">
        <v>42703</v>
      </c>
      <c r="B4165" t="s">
        <v>5889</v>
      </c>
      <c r="C4165" t="s">
        <v>2170</v>
      </c>
      <c r="D4165" t="s">
        <v>2173</v>
      </c>
      <c r="E4165" s="218" t="s">
        <v>29786</v>
      </c>
    </row>
    <row r="4166" spans="1:5" ht="14.25">
      <c r="A4166" s="226">
        <v>42704</v>
      </c>
      <c r="B4166" t="s">
        <v>5890</v>
      </c>
      <c r="C4166" t="s">
        <v>2170</v>
      </c>
      <c r="D4166" t="s">
        <v>2173</v>
      </c>
      <c r="E4166" s="218" t="s">
        <v>29787</v>
      </c>
    </row>
    <row r="4167" spans="1:5" ht="14.25">
      <c r="A4167" s="226">
        <v>42705</v>
      </c>
      <c r="B4167" t="s">
        <v>5891</v>
      </c>
      <c r="C4167" t="s">
        <v>2170</v>
      </c>
      <c r="D4167" t="s">
        <v>2173</v>
      </c>
      <c r="E4167" s="218" t="s">
        <v>29788</v>
      </c>
    </row>
    <row r="4168" spans="1:5" ht="14.25">
      <c r="A4168" s="226">
        <v>42706</v>
      </c>
      <c r="B4168" t="s">
        <v>5892</v>
      </c>
      <c r="C4168" t="s">
        <v>2170</v>
      </c>
      <c r="D4168" t="s">
        <v>2173</v>
      </c>
      <c r="E4168" s="218" t="s">
        <v>29789</v>
      </c>
    </row>
    <row r="4169" spans="1:5" ht="14.25">
      <c r="A4169" s="226">
        <v>11289</v>
      </c>
      <c r="B4169" t="s">
        <v>5893</v>
      </c>
      <c r="C4169" t="s">
        <v>2170</v>
      </c>
      <c r="D4169" t="s">
        <v>2173</v>
      </c>
      <c r="E4169" s="218" t="s">
        <v>29790</v>
      </c>
    </row>
    <row r="4170" spans="1:5" ht="14.25">
      <c r="A4170" s="226">
        <v>11241</v>
      </c>
      <c r="B4170" t="s">
        <v>5894</v>
      </c>
      <c r="C4170" t="s">
        <v>2170</v>
      </c>
      <c r="D4170" t="s">
        <v>2173</v>
      </c>
      <c r="E4170" s="218" t="s">
        <v>29791</v>
      </c>
    </row>
    <row r="4171" spans="1:5" ht="14.25">
      <c r="A4171" s="226">
        <v>11301</v>
      </c>
      <c r="B4171" t="s">
        <v>5895</v>
      </c>
      <c r="C4171" t="s">
        <v>2170</v>
      </c>
      <c r="D4171" t="s">
        <v>2173</v>
      </c>
      <c r="E4171" s="218" t="s">
        <v>29792</v>
      </c>
    </row>
    <row r="4172" spans="1:5" ht="14.25">
      <c r="A4172" s="226">
        <v>21090</v>
      </c>
      <c r="B4172" t="s">
        <v>5896</v>
      </c>
      <c r="C4172" t="s">
        <v>2170</v>
      </c>
      <c r="D4172" t="s">
        <v>2173</v>
      </c>
      <c r="E4172" s="218" t="s">
        <v>29793</v>
      </c>
    </row>
    <row r="4173" spans="1:5" ht="14.25">
      <c r="A4173" s="226">
        <v>14112</v>
      </c>
      <c r="B4173" t="s">
        <v>5897</v>
      </c>
      <c r="C4173" t="s">
        <v>2170</v>
      </c>
      <c r="D4173" t="s">
        <v>2173</v>
      </c>
      <c r="E4173" s="218" t="s">
        <v>29794</v>
      </c>
    </row>
    <row r="4174" spans="1:5" ht="14.25">
      <c r="A4174" s="226">
        <v>11315</v>
      </c>
      <c r="B4174" t="s">
        <v>5898</v>
      </c>
      <c r="C4174" t="s">
        <v>2170</v>
      </c>
      <c r="D4174" t="s">
        <v>2173</v>
      </c>
      <c r="E4174" s="218" t="s">
        <v>29795</v>
      </c>
    </row>
    <row r="4175" spans="1:5" ht="14.25">
      <c r="A4175" s="226">
        <v>21071</v>
      </c>
      <c r="B4175" t="s">
        <v>5899</v>
      </c>
      <c r="C4175" t="s">
        <v>2170</v>
      </c>
      <c r="D4175" t="s">
        <v>2173</v>
      </c>
      <c r="E4175" s="218" t="s">
        <v>29796</v>
      </c>
    </row>
    <row r="4176" spans="1:5" ht="14.25">
      <c r="A4176" s="226">
        <v>11316</v>
      </c>
      <c r="B4176" t="s">
        <v>5900</v>
      </c>
      <c r="C4176" t="s">
        <v>2170</v>
      </c>
      <c r="D4176" t="s">
        <v>2173</v>
      </c>
      <c r="E4176" s="218" t="s">
        <v>29797</v>
      </c>
    </row>
    <row r="4177" spans="1:5" ht="14.25">
      <c r="A4177" s="226">
        <v>6243</v>
      </c>
      <c r="B4177" t="s">
        <v>5901</v>
      </c>
      <c r="C4177" t="s">
        <v>2170</v>
      </c>
      <c r="D4177" t="s">
        <v>2173</v>
      </c>
      <c r="E4177" s="218" t="s">
        <v>29798</v>
      </c>
    </row>
    <row r="4178" spans="1:5" ht="14.25">
      <c r="A4178" s="226">
        <v>6240</v>
      </c>
      <c r="B4178" t="s">
        <v>5902</v>
      </c>
      <c r="C4178" t="s">
        <v>2170</v>
      </c>
      <c r="D4178" t="s">
        <v>2173</v>
      </c>
      <c r="E4178" s="218" t="s">
        <v>29799</v>
      </c>
    </row>
    <row r="4179" spans="1:5" ht="14.25">
      <c r="A4179" s="226">
        <v>11296</v>
      </c>
      <c r="B4179" t="s">
        <v>5903</v>
      </c>
      <c r="C4179" t="s">
        <v>2170</v>
      </c>
      <c r="D4179" t="s">
        <v>2173</v>
      </c>
      <c r="E4179" s="218" t="s">
        <v>29800</v>
      </c>
    </row>
    <row r="4180" spans="1:5" ht="14.25">
      <c r="A4180" s="226">
        <v>11299</v>
      </c>
      <c r="B4180" t="s">
        <v>5904</v>
      </c>
      <c r="C4180" t="s">
        <v>2170</v>
      </c>
      <c r="D4180" t="s">
        <v>2173</v>
      </c>
      <c r="E4180" s="218" t="s">
        <v>29801</v>
      </c>
    </row>
    <row r="4181" spans="1:5" ht="14.25">
      <c r="A4181" s="226">
        <v>11066</v>
      </c>
      <c r="B4181" t="s">
        <v>5905</v>
      </c>
      <c r="C4181" t="s">
        <v>2170</v>
      </c>
      <c r="D4181" t="s">
        <v>2171</v>
      </c>
      <c r="E4181" s="218" t="s">
        <v>29802</v>
      </c>
    </row>
    <row r="4182" spans="1:5" ht="14.25">
      <c r="A4182" s="226">
        <v>11065</v>
      </c>
      <c r="B4182" t="s">
        <v>5906</v>
      </c>
      <c r="C4182" t="s">
        <v>2170</v>
      </c>
      <c r="D4182" t="s">
        <v>2171</v>
      </c>
      <c r="E4182" s="218" t="s">
        <v>29803</v>
      </c>
    </row>
    <row r="4183" spans="1:5" ht="14.25">
      <c r="A4183" s="226">
        <v>11688</v>
      </c>
      <c r="B4183" t="s">
        <v>5907</v>
      </c>
      <c r="C4183" t="s">
        <v>2170</v>
      </c>
      <c r="D4183" t="s">
        <v>2171</v>
      </c>
      <c r="E4183" s="218" t="s">
        <v>29804</v>
      </c>
    </row>
    <row r="4184" spans="1:5" ht="14.25">
      <c r="A4184" s="226">
        <v>37736</v>
      </c>
      <c r="B4184" t="s">
        <v>5908</v>
      </c>
      <c r="C4184" t="s">
        <v>2170</v>
      </c>
      <c r="D4184" t="s">
        <v>2173</v>
      </c>
      <c r="E4184" s="218" t="s">
        <v>29805</v>
      </c>
    </row>
    <row r="4185" spans="1:5" ht="14.25">
      <c r="A4185" s="226">
        <v>37739</v>
      </c>
      <c r="B4185" t="s">
        <v>5909</v>
      </c>
      <c r="C4185" t="s">
        <v>2170</v>
      </c>
      <c r="D4185" t="s">
        <v>2173</v>
      </c>
      <c r="E4185" s="218" t="s">
        <v>29806</v>
      </c>
    </row>
    <row r="4186" spans="1:5" ht="14.25">
      <c r="A4186" s="226">
        <v>37740</v>
      </c>
      <c r="B4186" t="s">
        <v>5910</v>
      </c>
      <c r="C4186" t="s">
        <v>2170</v>
      </c>
      <c r="D4186" t="s">
        <v>2173</v>
      </c>
      <c r="E4186" s="218" t="s">
        <v>29807</v>
      </c>
    </row>
    <row r="4187" spans="1:5" ht="14.25">
      <c r="A4187" s="226">
        <v>37738</v>
      </c>
      <c r="B4187" t="s">
        <v>5911</v>
      </c>
      <c r="C4187" t="s">
        <v>2170</v>
      </c>
      <c r="D4187" t="s">
        <v>2173</v>
      </c>
      <c r="E4187" s="218" t="s">
        <v>29808</v>
      </c>
    </row>
    <row r="4188" spans="1:5" ht="14.25">
      <c r="A4188" s="226">
        <v>37737</v>
      </c>
      <c r="B4188" t="s">
        <v>5912</v>
      </c>
      <c r="C4188" t="s">
        <v>2170</v>
      </c>
      <c r="D4188" t="s">
        <v>2173</v>
      </c>
      <c r="E4188" s="218" t="s">
        <v>29809</v>
      </c>
    </row>
    <row r="4189" spans="1:5" ht="14.25">
      <c r="A4189" s="226">
        <v>25014</v>
      </c>
      <c r="B4189" t="s">
        <v>5913</v>
      </c>
      <c r="C4189" t="s">
        <v>2170</v>
      </c>
      <c r="D4189" t="s">
        <v>2173</v>
      </c>
      <c r="E4189" s="218" t="s">
        <v>29810</v>
      </c>
    </row>
    <row r="4190" spans="1:5" ht="14.25">
      <c r="A4190" s="226">
        <v>25013</v>
      </c>
      <c r="B4190" t="s">
        <v>5914</v>
      </c>
      <c r="C4190" t="s">
        <v>2170</v>
      </c>
      <c r="D4190" t="s">
        <v>2173</v>
      </c>
      <c r="E4190" s="218" t="s">
        <v>29811</v>
      </c>
    </row>
    <row r="4191" spans="1:5" ht="14.25">
      <c r="A4191" s="226">
        <v>14405</v>
      </c>
      <c r="B4191" t="s">
        <v>5915</v>
      </c>
      <c r="C4191" t="s">
        <v>2170</v>
      </c>
      <c r="D4191" t="s">
        <v>2173</v>
      </c>
      <c r="E4191" s="218" t="s">
        <v>29812</v>
      </c>
    </row>
    <row r="4192" spans="1:5" ht="14.25">
      <c r="A4192" s="226">
        <v>36790</v>
      </c>
      <c r="B4192" t="s">
        <v>5916</v>
      </c>
      <c r="C4192" t="s">
        <v>2170</v>
      </c>
      <c r="D4192" t="s">
        <v>2171</v>
      </c>
      <c r="E4192" s="218" t="s">
        <v>29813</v>
      </c>
    </row>
    <row r="4193" spans="1:5" ht="14.25">
      <c r="A4193" s="226">
        <v>20271</v>
      </c>
      <c r="B4193" t="s">
        <v>5917</v>
      </c>
      <c r="C4193" t="s">
        <v>2170</v>
      </c>
      <c r="D4193" t="s">
        <v>2171</v>
      </c>
      <c r="E4193" s="218" t="s">
        <v>29814</v>
      </c>
    </row>
    <row r="4194" spans="1:5" ht="14.25">
      <c r="A4194" s="226">
        <v>10423</v>
      </c>
      <c r="B4194" t="s">
        <v>5918</v>
      </c>
      <c r="C4194" t="s">
        <v>2170</v>
      </c>
      <c r="D4194" t="s">
        <v>2171</v>
      </c>
      <c r="E4194" s="218" t="s">
        <v>29815</v>
      </c>
    </row>
    <row r="4195" spans="1:5" ht="14.25">
      <c r="A4195" s="226">
        <v>37589</v>
      </c>
      <c r="B4195" t="s">
        <v>5919</v>
      </c>
      <c r="C4195" t="s">
        <v>2170</v>
      </c>
      <c r="D4195" t="s">
        <v>2171</v>
      </c>
      <c r="E4195" s="218" t="s">
        <v>29816</v>
      </c>
    </row>
    <row r="4196" spans="1:5" ht="14.25">
      <c r="A4196" s="226">
        <v>11690</v>
      </c>
      <c r="B4196" t="s">
        <v>5920</v>
      </c>
      <c r="C4196" t="s">
        <v>2170</v>
      </c>
      <c r="D4196" t="s">
        <v>2171</v>
      </c>
      <c r="E4196" s="218" t="s">
        <v>29817</v>
      </c>
    </row>
    <row r="4197" spans="1:5" ht="14.25">
      <c r="A4197" s="226">
        <v>20234</v>
      </c>
      <c r="B4197" t="s">
        <v>5921</v>
      </c>
      <c r="C4197" t="s">
        <v>2170</v>
      </c>
      <c r="D4197" t="s">
        <v>2171</v>
      </c>
      <c r="E4197" s="218" t="s">
        <v>29818</v>
      </c>
    </row>
    <row r="4198" spans="1:5" ht="14.25">
      <c r="A4198" s="226">
        <v>4763</v>
      </c>
      <c r="B4198" t="s">
        <v>5922</v>
      </c>
      <c r="C4198" t="s">
        <v>2174</v>
      </c>
      <c r="D4198" t="s">
        <v>2171</v>
      </c>
      <c r="E4198" s="218" t="s">
        <v>28992</v>
      </c>
    </row>
    <row r="4199" spans="1:5" ht="14.25">
      <c r="A4199" s="226">
        <v>41070</v>
      </c>
      <c r="B4199" t="s">
        <v>5923</v>
      </c>
      <c r="C4199" t="s">
        <v>2342</v>
      </c>
      <c r="D4199" t="s">
        <v>2171</v>
      </c>
      <c r="E4199" s="218" t="s">
        <v>29819</v>
      </c>
    </row>
    <row r="4200" spans="1:5" ht="14.25">
      <c r="A4200" s="226">
        <v>14583</v>
      </c>
      <c r="B4200" t="s">
        <v>5924</v>
      </c>
      <c r="C4200" t="s">
        <v>2339</v>
      </c>
      <c r="D4200" t="s">
        <v>2171</v>
      </c>
      <c r="E4200" s="218" t="s">
        <v>29820</v>
      </c>
    </row>
    <row r="4201" spans="1:5" ht="14.25">
      <c r="A4201" s="226">
        <v>11457</v>
      </c>
      <c r="B4201" t="s">
        <v>26018</v>
      </c>
      <c r="C4201" t="s">
        <v>2170</v>
      </c>
      <c r="D4201" t="s">
        <v>2171</v>
      </c>
      <c r="E4201" s="218" t="s">
        <v>29821</v>
      </c>
    </row>
    <row r="4202" spans="1:5" ht="14.25">
      <c r="A4202" s="226">
        <v>21121</v>
      </c>
      <c r="B4202" t="s">
        <v>5925</v>
      </c>
      <c r="C4202" t="s">
        <v>2170</v>
      </c>
      <c r="D4202" t="s">
        <v>2171</v>
      </c>
      <c r="E4202" s="218" t="s">
        <v>26383</v>
      </c>
    </row>
    <row r="4203" spans="1:5" ht="14.25">
      <c r="A4203" s="226">
        <v>38010</v>
      </c>
      <c r="B4203" t="s">
        <v>5926</v>
      </c>
      <c r="C4203" t="s">
        <v>2170</v>
      </c>
      <c r="D4203" t="s">
        <v>2171</v>
      </c>
      <c r="E4203" s="218" t="s">
        <v>29822</v>
      </c>
    </row>
    <row r="4204" spans="1:5" ht="14.25">
      <c r="A4204" s="226">
        <v>38011</v>
      </c>
      <c r="B4204" t="s">
        <v>5927</v>
      </c>
      <c r="C4204" t="s">
        <v>2170</v>
      </c>
      <c r="D4204" t="s">
        <v>2171</v>
      </c>
      <c r="E4204" s="218" t="s">
        <v>28114</v>
      </c>
    </row>
    <row r="4205" spans="1:5" ht="14.25">
      <c r="A4205" s="226">
        <v>38012</v>
      </c>
      <c r="B4205" t="s">
        <v>5928</v>
      </c>
      <c r="C4205" t="s">
        <v>2170</v>
      </c>
      <c r="D4205" t="s">
        <v>2171</v>
      </c>
      <c r="E4205" s="218" t="s">
        <v>29823</v>
      </c>
    </row>
    <row r="4206" spans="1:5" ht="14.25">
      <c r="A4206" s="226">
        <v>38013</v>
      </c>
      <c r="B4206" t="s">
        <v>5929</v>
      </c>
      <c r="C4206" t="s">
        <v>2170</v>
      </c>
      <c r="D4206" t="s">
        <v>2171</v>
      </c>
      <c r="E4206" s="218" t="s">
        <v>29824</v>
      </c>
    </row>
    <row r="4207" spans="1:5" ht="14.25">
      <c r="A4207" s="226">
        <v>38014</v>
      </c>
      <c r="B4207" t="s">
        <v>5930</v>
      </c>
      <c r="C4207" t="s">
        <v>2170</v>
      </c>
      <c r="D4207" t="s">
        <v>2171</v>
      </c>
      <c r="E4207" s="218" t="s">
        <v>29825</v>
      </c>
    </row>
    <row r="4208" spans="1:5" ht="14.25">
      <c r="A4208" s="226">
        <v>38015</v>
      </c>
      <c r="B4208" t="s">
        <v>5931</v>
      </c>
      <c r="C4208" t="s">
        <v>2170</v>
      </c>
      <c r="D4208" t="s">
        <v>2171</v>
      </c>
      <c r="E4208" s="218" t="s">
        <v>29826</v>
      </c>
    </row>
    <row r="4209" spans="1:5" ht="14.25">
      <c r="A4209" s="226">
        <v>38016</v>
      </c>
      <c r="B4209" t="s">
        <v>5932</v>
      </c>
      <c r="C4209" t="s">
        <v>2170</v>
      </c>
      <c r="D4209" t="s">
        <v>2171</v>
      </c>
      <c r="E4209" s="218" t="s">
        <v>29827</v>
      </c>
    </row>
    <row r="4210" spans="1:5" ht="14.25">
      <c r="A4210" s="226">
        <v>12741</v>
      </c>
      <c r="B4210" t="s">
        <v>5933</v>
      </c>
      <c r="C4210" t="s">
        <v>2170</v>
      </c>
      <c r="D4210" t="s">
        <v>2173</v>
      </c>
      <c r="E4210" s="218" t="s">
        <v>29828</v>
      </c>
    </row>
    <row r="4211" spans="1:5" ht="14.25">
      <c r="A4211" s="226">
        <v>12733</v>
      </c>
      <c r="B4211" t="s">
        <v>5934</v>
      </c>
      <c r="C4211" t="s">
        <v>2170</v>
      </c>
      <c r="D4211" t="s">
        <v>2173</v>
      </c>
      <c r="E4211" s="218" t="s">
        <v>29829</v>
      </c>
    </row>
    <row r="4212" spans="1:5" ht="14.25">
      <c r="A4212" s="226">
        <v>12734</v>
      </c>
      <c r="B4212" t="s">
        <v>5935</v>
      </c>
      <c r="C4212" t="s">
        <v>2170</v>
      </c>
      <c r="D4212" t="s">
        <v>2173</v>
      </c>
      <c r="E4212" s="218" t="s">
        <v>29830</v>
      </c>
    </row>
    <row r="4213" spans="1:5" ht="14.25">
      <c r="A4213" s="226">
        <v>12735</v>
      </c>
      <c r="B4213" t="s">
        <v>5936</v>
      </c>
      <c r="C4213" t="s">
        <v>2170</v>
      </c>
      <c r="D4213" t="s">
        <v>2173</v>
      </c>
      <c r="E4213" s="218" t="s">
        <v>27604</v>
      </c>
    </row>
    <row r="4214" spans="1:5" ht="14.25">
      <c r="A4214" s="226">
        <v>12736</v>
      </c>
      <c r="B4214" t="s">
        <v>5937</v>
      </c>
      <c r="C4214" t="s">
        <v>2170</v>
      </c>
      <c r="D4214" t="s">
        <v>2173</v>
      </c>
      <c r="E4214" s="218" t="s">
        <v>29831</v>
      </c>
    </row>
    <row r="4215" spans="1:5" ht="14.25">
      <c r="A4215" s="226">
        <v>12737</v>
      </c>
      <c r="B4215" t="s">
        <v>5938</v>
      </c>
      <c r="C4215" t="s">
        <v>2170</v>
      </c>
      <c r="D4215" t="s">
        <v>2173</v>
      </c>
      <c r="E4215" s="218" t="s">
        <v>28903</v>
      </c>
    </row>
    <row r="4216" spans="1:5" ht="14.25">
      <c r="A4216" s="226">
        <v>12738</v>
      </c>
      <c r="B4216" t="s">
        <v>5939</v>
      </c>
      <c r="C4216" t="s">
        <v>2170</v>
      </c>
      <c r="D4216" t="s">
        <v>2173</v>
      </c>
      <c r="E4216" s="218" t="s">
        <v>29832</v>
      </c>
    </row>
    <row r="4217" spans="1:5" ht="14.25">
      <c r="A4217" s="226">
        <v>12739</v>
      </c>
      <c r="B4217" t="s">
        <v>5940</v>
      </c>
      <c r="C4217" t="s">
        <v>2170</v>
      </c>
      <c r="D4217" t="s">
        <v>2173</v>
      </c>
      <c r="E4217" s="218" t="s">
        <v>29833</v>
      </c>
    </row>
    <row r="4218" spans="1:5" ht="14.25">
      <c r="A4218" s="226">
        <v>12740</v>
      </c>
      <c r="B4218" t="s">
        <v>5941</v>
      </c>
      <c r="C4218" t="s">
        <v>2170</v>
      </c>
      <c r="D4218" t="s">
        <v>2173</v>
      </c>
      <c r="E4218" s="218" t="s">
        <v>29834</v>
      </c>
    </row>
    <row r="4219" spans="1:5" ht="14.25">
      <c r="A4219" s="226">
        <v>6297</v>
      </c>
      <c r="B4219" t="s">
        <v>5942</v>
      </c>
      <c r="C4219" t="s">
        <v>2170</v>
      </c>
      <c r="D4219" t="s">
        <v>2171</v>
      </c>
      <c r="E4219" s="218" t="s">
        <v>29037</v>
      </c>
    </row>
    <row r="4220" spans="1:5" ht="14.25">
      <c r="A4220" s="226">
        <v>6296</v>
      </c>
      <c r="B4220" t="s">
        <v>5943</v>
      </c>
      <c r="C4220" t="s">
        <v>2170</v>
      </c>
      <c r="D4220" t="s">
        <v>2171</v>
      </c>
      <c r="E4220" s="218" t="s">
        <v>29835</v>
      </c>
    </row>
    <row r="4221" spans="1:5" ht="14.25">
      <c r="A4221" s="226">
        <v>6294</v>
      </c>
      <c r="B4221" t="s">
        <v>5944</v>
      </c>
      <c r="C4221" t="s">
        <v>2170</v>
      </c>
      <c r="D4221" t="s">
        <v>2171</v>
      </c>
      <c r="E4221" s="218" t="s">
        <v>29836</v>
      </c>
    </row>
    <row r="4222" spans="1:5" ht="14.25">
      <c r="A4222" s="226">
        <v>6323</v>
      </c>
      <c r="B4222" t="s">
        <v>5945</v>
      </c>
      <c r="C4222" t="s">
        <v>2170</v>
      </c>
      <c r="D4222" t="s">
        <v>2171</v>
      </c>
      <c r="E4222" s="218" t="s">
        <v>28476</v>
      </c>
    </row>
    <row r="4223" spans="1:5" ht="14.25">
      <c r="A4223" s="226">
        <v>6299</v>
      </c>
      <c r="B4223" t="s">
        <v>5946</v>
      </c>
      <c r="C4223" t="s">
        <v>2170</v>
      </c>
      <c r="D4223" t="s">
        <v>2171</v>
      </c>
      <c r="E4223" s="218" t="s">
        <v>29837</v>
      </c>
    </row>
    <row r="4224" spans="1:5" ht="14.25">
      <c r="A4224" s="226">
        <v>6298</v>
      </c>
      <c r="B4224" t="s">
        <v>5947</v>
      </c>
      <c r="C4224" t="s">
        <v>2170</v>
      </c>
      <c r="D4224" t="s">
        <v>2171</v>
      </c>
      <c r="E4224" s="218" t="s">
        <v>27255</v>
      </c>
    </row>
    <row r="4225" spans="1:5" ht="14.25">
      <c r="A4225" s="226">
        <v>6295</v>
      </c>
      <c r="B4225" t="s">
        <v>5948</v>
      </c>
      <c r="C4225" t="s">
        <v>2170</v>
      </c>
      <c r="D4225" t="s">
        <v>2171</v>
      </c>
      <c r="E4225" s="218" t="s">
        <v>29838</v>
      </c>
    </row>
    <row r="4226" spans="1:5" ht="14.25">
      <c r="A4226" s="226">
        <v>6322</v>
      </c>
      <c r="B4226" t="s">
        <v>5949</v>
      </c>
      <c r="C4226" t="s">
        <v>2170</v>
      </c>
      <c r="D4226" t="s">
        <v>2171</v>
      </c>
      <c r="E4226" s="218" t="s">
        <v>29839</v>
      </c>
    </row>
    <row r="4227" spans="1:5" ht="14.25">
      <c r="A4227" s="226">
        <v>6300</v>
      </c>
      <c r="B4227" t="s">
        <v>5950</v>
      </c>
      <c r="C4227" t="s">
        <v>2170</v>
      </c>
      <c r="D4227" t="s">
        <v>2171</v>
      </c>
      <c r="E4227" s="218" t="s">
        <v>29840</v>
      </c>
    </row>
    <row r="4228" spans="1:5" ht="14.25">
      <c r="A4228" s="226">
        <v>6321</v>
      </c>
      <c r="B4228" t="s">
        <v>5951</v>
      </c>
      <c r="C4228" t="s">
        <v>2170</v>
      </c>
      <c r="D4228" t="s">
        <v>2171</v>
      </c>
      <c r="E4228" s="218" t="s">
        <v>29841</v>
      </c>
    </row>
    <row r="4229" spans="1:5" ht="14.25">
      <c r="A4229" s="226">
        <v>6301</v>
      </c>
      <c r="B4229" t="s">
        <v>5952</v>
      </c>
      <c r="C4229" t="s">
        <v>2170</v>
      </c>
      <c r="D4229" t="s">
        <v>2171</v>
      </c>
      <c r="E4229" s="218" t="s">
        <v>29842</v>
      </c>
    </row>
    <row r="4230" spans="1:5" ht="14.25">
      <c r="A4230" s="226">
        <v>7105</v>
      </c>
      <c r="B4230" t="s">
        <v>5953</v>
      </c>
      <c r="C4230" t="s">
        <v>2170</v>
      </c>
      <c r="D4230" t="s">
        <v>2171</v>
      </c>
      <c r="E4230" s="218" t="s">
        <v>29843</v>
      </c>
    </row>
    <row r="4231" spans="1:5" ht="14.25">
      <c r="A4231" s="226">
        <v>20183</v>
      </c>
      <c r="B4231" t="s">
        <v>26019</v>
      </c>
      <c r="C4231" t="s">
        <v>2170</v>
      </c>
      <c r="D4231" t="s">
        <v>2171</v>
      </c>
      <c r="E4231" s="218" t="s">
        <v>29844</v>
      </c>
    </row>
    <row r="4232" spans="1:5" ht="14.25">
      <c r="A4232" s="226">
        <v>38448</v>
      </c>
      <c r="B4232" t="s">
        <v>26020</v>
      </c>
      <c r="C4232" t="s">
        <v>2170</v>
      </c>
      <c r="D4232" t="s">
        <v>2171</v>
      </c>
      <c r="E4232" s="218" t="s">
        <v>29845</v>
      </c>
    </row>
    <row r="4233" spans="1:5" ht="14.25">
      <c r="A4233" s="226">
        <v>20182</v>
      </c>
      <c r="B4233" t="s">
        <v>26021</v>
      </c>
      <c r="C4233" t="s">
        <v>2170</v>
      </c>
      <c r="D4233" t="s">
        <v>2171</v>
      </c>
      <c r="E4233" s="218" t="s">
        <v>29846</v>
      </c>
    </row>
    <row r="4234" spans="1:5" ht="14.25">
      <c r="A4234" s="226">
        <v>7119</v>
      </c>
      <c r="B4234" t="s">
        <v>5954</v>
      </c>
      <c r="C4234" t="s">
        <v>2170</v>
      </c>
      <c r="D4234" t="s">
        <v>2171</v>
      </c>
      <c r="E4234" s="218" t="s">
        <v>27469</v>
      </c>
    </row>
    <row r="4235" spans="1:5" ht="14.25">
      <c r="A4235" s="226">
        <v>7120</v>
      </c>
      <c r="B4235" t="s">
        <v>5955</v>
      </c>
      <c r="C4235" t="s">
        <v>2170</v>
      </c>
      <c r="D4235" t="s">
        <v>2171</v>
      </c>
      <c r="E4235" s="218" t="s">
        <v>29847</v>
      </c>
    </row>
    <row r="4236" spans="1:5" ht="14.25">
      <c r="A4236" s="226">
        <v>6319</v>
      </c>
      <c r="B4236" t="s">
        <v>5956</v>
      </c>
      <c r="C4236" t="s">
        <v>2170</v>
      </c>
      <c r="D4236" t="s">
        <v>2171</v>
      </c>
      <c r="E4236" s="218" t="s">
        <v>29848</v>
      </c>
    </row>
    <row r="4237" spans="1:5" ht="14.25">
      <c r="A4237" s="226">
        <v>6304</v>
      </c>
      <c r="B4237" t="s">
        <v>5957</v>
      </c>
      <c r="C4237" t="s">
        <v>2170</v>
      </c>
      <c r="D4237" t="s">
        <v>2171</v>
      </c>
      <c r="E4237" s="218" t="s">
        <v>29848</v>
      </c>
    </row>
    <row r="4238" spans="1:5" ht="14.25">
      <c r="A4238" s="226">
        <v>21116</v>
      </c>
      <c r="B4238" t="s">
        <v>5958</v>
      </c>
      <c r="C4238" t="s">
        <v>2170</v>
      </c>
      <c r="D4238" t="s">
        <v>2171</v>
      </c>
      <c r="E4238" s="218" t="s">
        <v>29849</v>
      </c>
    </row>
    <row r="4239" spans="1:5" ht="14.25">
      <c r="A4239" s="226">
        <v>6320</v>
      </c>
      <c r="B4239" t="s">
        <v>5959</v>
      </c>
      <c r="C4239" t="s">
        <v>2170</v>
      </c>
      <c r="D4239" t="s">
        <v>2171</v>
      </c>
      <c r="E4239" s="218" t="s">
        <v>29373</v>
      </c>
    </row>
    <row r="4240" spans="1:5" ht="14.25">
      <c r="A4240" s="226">
        <v>6303</v>
      </c>
      <c r="B4240" t="s">
        <v>5960</v>
      </c>
      <c r="C4240" t="s">
        <v>2170</v>
      </c>
      <c r="D4240" t="s">
        <v>2171</v>
      </c>
      <c r="E4240" s="218" t="s">
        <v>29373</v>
      </c>
    </row>
    <row r="4241" spans="1:5" ht="14.25">
      <c r="A4241" s="226">
        <v>6308</v>
      </c>
      <c r="B4241" t="s">
        <v>5961</v>
      </c>
      <c r="C4241" t="s">
        <v>2170</v>
      </c>
      <c r="D4241" t="s">
        <v>2171</v>
      </c>
      <c r="E4241" s="218" t="s">
        <v>29850</v>
      </c>
    </row>
    <row r="4242" spans="1:5" ht="14.25">
      <c r="A4242" s="226">
        <v>6317</v>
      </c>
      <c r="B4242" t="s">
        <v>5962</v>
      </c>
      <c r="C4242" t="s">
        <v>2170</v>
      </c>
      <c r="D4242" t="s">
        <v>2171</v>
      </c>
      <c r="E4242" s="218" t="s">
        <v>29850</v>
      </c>
    </row>
    <row r="4243" spans="1:5" ht="14.25">
      <c r="A4243" s="226">
        <v>6307</v>
      </c>
      <c r="B4243" t="s">
        <v>5963</v>
      </c>
      <c r="C4243" t="s">
        <v>2170</v>
      </c>
      <c r="D4243" t="s">
        <v>2171</v>
      </c>
      <c r="E4243" s="218" t="s">
        <v>29850</v>
      </c>
    </row>
    <row r="4244" spans="1:5" ht="14.25">
      <c r="A4244" s="226">
        <v>6309</v>
      </c>
      <c r="B4244" t="s">
        <v>5964</v>
      </c>
      <c r="C4244" t="s">
        <v>2170</v>
      </c>
      <c r="D4244" t="s">
        <v>2171</v>
      </c>
      <c r="E4244" s="218" t="s">
        <v>29851</v>
      </c>
    </row>
    <row r="4245" spans="1:5" ht="14.25">
      <c r="A4245" s="226">
        <v>6318</v>
      </c>
      <c r="B4245" t="s">
        <v>5965</v>
      </c>
      <c r="C4245" t="s">
        <v>2170</v>
      </c>
      <c r="D4245" t="s">
        <v>2171</v>
      </c>
      <c r="E4245" s="218" t="s">
        <v>29852</v>
      </c>
    </row>
    <row r="4246" spans="1:5" ht="14.25">
      <c r="A4246" s="226">
        <v>6306</v>
      </c>
      <c r="B4246" t="s">
        <v>5966</v>
      </c>
      <c r="C4246" t="s">
        <v>2170</v>
      </c>
      <c r="D4246" t="s">
        <v>2171</v>
      </c>
      <c r="E4246" s="218" t="s">
        <v>29852</v>
      </c>
    </row>
    <row r="4247" spans="1:5" ht="14.25">
      <c r="A4247" s="226">
        <v>6305</v>
      </c>
      <c r="B4247" t="s">
        <v>5967</v>
      </c>
      <c r="C4247" t="s">
        <v>2170</v>
      </c>
      <c r="D4247" t="s">
        <v>2171</v>
      </c>
      <c r="E4247" s="218" t="s">
        <v>29852</v>
      </c>
    </row>
    <row r="4248" spans="1:5" ht="14.25">
      <c r="A4248" s="226">
        <v>6302</v>
      </c>
      <c r="B4248" t="s">
        <v>5968</v>
      </c>
      <c r="C4248" t="s">
        <v>2170</v>
      </c>
      <c r="D4248" t="s">
        <v>2171</v>
      </c>
      <c r="E4248" s="218" t="s">
        <v>27747</v>
      </c>
    </row>
    <row r="4249" spans="1:5" ht="14.25">
      <c r="A4249" s="226">
        <v>6312</v>
      </c>
      <c r="B4249" t="s">
        <v>5969</v>
      </c>
      <c r="C4249" t="s">
        <v>2170</v>
      </c>
      <c r="D4249" t="s">
        <v>2171</v>
      </c>
      <c r="E4249" s="218" t="s">
        <v>29853</v>
      </c>
    </row>
    <row r="4250" spans="1:5" ht="14.25">
      <c r="A4250" s="226">
        <v>6311</v>
      </c>
      <c r="B4250" t="s">
        <v>5970</v>
      </c>
      <c r="C4250" t="s">
        <v>2170</v>
      </c>
      <c r="D4250" t="s">
        <v>2171</v>
      </c>
      <c r="E4250" s="218" t="s">
        <v>29853</v>
      </c>
    </row>
    <row r="4251" spans="1:5" ht="14.25">
      <c r="A4251" s="226">
        <v>6310</v>
      </c>
      <c r="B4251" t="s">
        <v>5971</v>
      </c>
      <c r="C4251" t="s">
        <v>2170</v>
      </c>
      <c r="D4251" t="s">
        <v>2171</v>
      </c>
      <c r="E4251" s="218" t="s">
        <v>29853</v>
      </c>
    </row>
    <row r="4252" spans="1:5" ht="14.25">
      <c r="A4252" s="226">
        <v>6314</v>
      </c>
      <c r="B4252" t="s">
        <v>5972</v>
      </c>
      <c r="C4252" t="s">
        <v>2170</v>
      </c>
      <c r="D4252" t="s">
        <v>2171</v>
      </c>
      <c r="E4252" s="218" t="s">
        <v>29853</v>
      </c>
    </row>
    <row r="4253" spans="1:5" ht="14.25">
      <c r="A4253" s="226">
        <v>6313</v>
      </c>
      <c r="B4253" t="s">
        <v>5973</v>
      </c>
      <c r="C4253" t="s">
        <v>2170</v>
      </c>
      <c r="D4253" t="s">
        <v>2171</v>
      </c>
      <c r="E4253" s="218" t="s">
        <v>29853</v>
      </c>
    </row>
    <row r="4254" spans="1:5" ht="14.25">
      <c r="A4254" s="226">
        <v>6315</v>
      </c>
      <c r="B4254" t="s">
        <v>5974</v>
      </c>
      <c r="C4254" t="s">
        <v>2170</v>
      </c>
      <c r="D4254" t="s">
        <v>2171</v>
      </c>
      <c r="E4254" s="218" t="s">
        <v>29854</v>
      </c>
    </row>
    <row r="4255" spans="1:5" ht="14.25">
      <c r="A4255" s="226">
        <v>6316</v>
      </c>
      <c r="B4255" t="s">
        <v>5975</v>
      </c>
      <c r="C4255" t="s">
        <v>2170</v>
      </c>
      <c r="D4255" t="s">
        <v>2171</v>
      </c>
      <c r="E4255" s="218" t="s">
        <v>29854</v>
      </c>
    </row>
    <row r="4256" spans="1:5" ht="14.25">
      <c r="A4256" s="226">
        <v>38878</v>
      </c>
      <c r="B4256" t="s">
        <v>5976</v>
      </c>
      <c r="C4256" t="s">
        <v>2170</v>
      </c>
      <c r="D4256" t="s">
        <v>2173</v>
      </c>
      <c r="E4256" s="218" t="s">
        <v>29855</v>
      </c>
    </row>
    <row r="4257" spans="1:5" ht="14.25">
      <c r="A4257" s="226">
        <v>38879</v>
      </c>
      <c r="B4257" t="s">
        <v>5977</v>
      </c>
      <c r="C4257" t="s">
        <v>2170</v>
      </c>
      <c r="D4257" t="s">
        <v>2173</v>
      </c>
      <c r="E4257" s="218" t="s">
        <v>29856</v>
      </c>
    </row>
    <row r="4258" spans="1:5" ht="14.25">
      <c r="A4258" s="226">
        <v>38881</v>
      </c>
      <c r="B4258" t="s">
        <v>5978</v>
      </c>
      <c r="C4258" t="s">
        <v>2170</v>
      </c>
      <c r="D4258" t="s">
        <v>2173</v>
      </c>
      <c r="E4258" s="218" t="s">
        <v>29857</v>
      </c>
    </row>
    <row r="4259" spans="1:5" ht="14.25">
      <c r="A4259" s="226">
        <v>38880</v>
      </c>
      <c r="B4259" t="s">
        <v>5979</v>
      </c>
      <c r="C4259" t="s">
        <v>2170</v>
      </c>
      <c r="D4259" t="s">
        <v>2173</v>
      </c>
      <c r="E4259" s="218" t="s">
        <v>28487</v>
      </c>
    </row>
    <row r="4260" spans="1:5" ht="14.25">
      <c r="A4260" s="226">
        <v>38882</v>
      </c>
      <c r="B4260" t="s">
        <v>5980</v>
      </c>
      <c r="C4260" t="s">
        <v>2170</v>
      </c>
      <c r="D4260" t="s">
        <v>2173</v>
      </c>
      <c r="E4260" s="218" t="s">
        <v>29858</v>
      </c>
    </row>
    <row r="4261" spans="1:5" ht="14.25">
      <c r="A4261" s="226">
        <v>38883</v>
      </c>
      <c r="B4261" t="s">
        <v>5981</v>
      </c>
      <c r="C4261" t="s">
        <v>2170</v>
      </c>
      <c r="D4261" t="s">
        <v>2173</v>
      </c>
      <c r="E4261" s="218" t="s">
        <v>29859</v>
      </c>
    </row>
    <row r="4262" spans="1:5" ht="14.25">
      <c r="A4262" s="226">
        <v>38884</v>
      </c>
      <c r="B4262" t="s">
        <v>5982</v>
      </c>
      <c r="C4262" t="s">
        <v>2170</v>
      </c>
      <c r="D4262" t="s">
        <v>2173</v>
      </c>
      <c r="E4262" s="218" t="s">
        <v>29860</v>
      </c>
    </row>
    <row r="4263" spans="1:5" ht="14.25">
      <c r="A4263" s="226">
        <v>38885</v>
      </c>
      <c r="B4263" t="s">
        <v>5983</v>
      </c>
      <c r="C4263" t="s">
        <v>2170</v>
      </c>
      <c r="D4263" t="s">
        <v>2173</v>
      </c>
      <c r="E4263" s="218" t="s">
        <v>29010</v>
      </c>
    </row>
    <row r="4264" spans="1:5" ht="14.25">
      <c r="A4264" s="226">
        <v>38886</v>
      </c>
      <c r="B4264" t="s">
        <v>5984</v>
      </c>
      <c r="C4264" t="s">
        <v>2170</v>
      </c>
      <c r="D4264" t="s">
        <v>2173</v>
      </c>
      <c r="E4264" s="218" t="s">
        <v>28583</v>
      </c>
    </row>
    <row r="4265" spans="1:5" ht="14.25">
      <c r="A4265" s="226">
        <v>38887</v>
      </c>
      <c r="B4265" t="s">
        <v>5985</v>
      </c>
      <c r="C4265" t="s">
        <v>2170</v>
      </c>
      <c r="D4265" t="s">
        <v>2173</v>
      </c>
      <c r="E4265" s="218" t="s">
        <v>29861</v>
      </c>
    </row>
    <row r="4266" spans="1:5" ht="14.25">
      <c r="A4266" s="226">
        <v>38888</v>
      </c>
      <c r="B4266" t="s">
        <v>5986</v>
      </c>
      <c r="C4266" t="s">
        <v>2170</v>
      </c>
      <c r="D4266" t="s">
        <v>2173</v>
      </c>
      <c r="E4266" s="218" t="s">
        <v>29862</v>
      </c>
    </row>
    <row r="4267" spans="1:5" ht="14.25">
      <c r="A4267" s="226">
        <v>38890</v>
      </c>
      <c r="B4267" t="s">
        <v>5987</v>
      </c>
      <c r="C4267" t="s">
        <v>2170</v>
      </c>
      <c r="D4267" t="s">
        <v>2173</v>
      </c>
      <c r="E4267" s="218" t="s">
        <v>28806</v>
      </c>
    </row>
    <row r="4268" spans="1:5" ht="14.25">
      <c r="A4268" s="226">
        <v>38893</v>
      </c>
      <c r="B4268" t="s">
        <v>5988</v>
      </c>
      <c r="C4268" t="s">
        <v>2170</v>
      </c>
      <c r="D4268" t="s">
        <v>2173</v>
      </c>
      <c r="E4268" s="218" t="s">
        <v>29863</v>
      </c>
    </row>
    <row r="4269" spans="1:5" ht="14.25">
      <c r="A4269" s="226">
        <v>38894</v>
      </c>
      <c r="B4269" t="s">
        <v>5989</v>
      </c>
      <c r="C4269" t="s">
        <v>2170</v>
      </c>
      <c r="D4269" t="s">
        <v>2173</v>
      </c>
      <c r="E4269" s="218" t="s">
        <v>28334</v>
      </c>
    </row>
    <row r="4270" spans="1:5" ht="14.25">
      <c r="A4270" s="226">
        <v>38896</v>
      </c>
      <c r="B4270" t="s">
        <v>5990</v>
      </c>
      <c r="C4270" t="s">
        <v>2170</v>
      </c>
      <c r="D4270" t="s">
        <v>2173</v>
      </c>
      <c r="E4270" s="218" t="s">
        <v>29864</v>
      </c>
    </row>
    <row r="4271" spans="1:5" ht="14.25">
      <c r="A4271" s="226">
        <v>39324</v>
      </c>
      <c r="B4271" t="s">
        <v>5991</v>
      </c>
      <c r="C4271" t="s">
        <v>2170</v>
      </c>
      <c r="D4271" t="s">
        <v>2171</v>
      </c>
      <c r="E4271" s="218" t="s">
        <v>28280</v>
      </c>
    </row>
    <row r="4272" spans="1:5" ht="14.25">
      <c r="A4272" s="226">
        <v>39325</v>
      </c>
      <c r="B4272" t="s">
        <v>5992</v>
      </c>
      <c r="C4272" t="s">
        <v>2170</v>
      </c>
      <c r="D4272" t="s">
        <v>2171</v>
      </c>
      <c r="E4272" s="218" t="s">
        <v>26450</v>
      </c>
    </row>
    <row r="4273" spans="1:5" ht="14.25">
      <c r="A4273" s="226">
        <v>39326</v>
      </c>
      <c r="B4273" t="s">
        <v>5993</v>
      </c>
      <c r="C4273" t="s">
        <v>2170</v>
      </c>
      <c r="D4273" t="s">
        <v>2171</v>
      </c>
      <c r="E4273" s="218" t="s">
        <v>29865</v>
      </c>
    </row>
    <row r="4274" spans="1:5" ht="14.25">
      <c r="A4274" s="226">
        <v>39327</v>
      </c>
      <c r="B4274" t="s">
        <v>5994</v>
      </c>
      <c r="C4274" t="s">
        <v>2170</v>
      </c>
      <c r="D4274" t="s">
        <v>2171</v>
      </c>
      <c r="E4274" s="218" t="s">
        <v>29866</v>
      </c>
    </row>
    <row r="4275" spans="1:5" ht="14.25">
      <c r="A4275" s="226">
        <v>20176</v>
      </c>
      <c r="B4275" t="s">
        <v>5995</v>
      </c>
      <c r="C4275" t="s">
        <v>2170</v>
      </c>
      <c r="D4275" t="s">
        <v>2171</v>
      </c>
      <c r="E4275" s="218" t="s">
        <v>29867</v>
      </c>
    </row>
    <row r="4276" spans="1:5" ht="14.25">
      <c r="A4276" s="226">
        <v>11378</v>
      </c>
      <c r="B4276" t="s">
        <v>5996</v>
      </c>
      <c r="C4276" t="s">
        <v>2170</v>
      </c>
      <c r="D4276" t="s">
        <v>2173</v>
      </c>
      <c r="E4276" s="218" t="s">
        <v>29868</v>
      </c>
    </row>
    <row r="4277" spans="1:5" ht="14.25">
      <c r="A4277" s="226">
        <v>11379</v>
      </c>
      <c r="B4277" t="s">
        <v>5997</v>
      </c>
      <c r="C4277" t="s">
        <v>2170</v>
      </c>
      <c r="D4277" t="s">
        <v>2173</v>
      </c>
      <c r="E4277" s="218" t="s">
        <v>29869</v>
      </c>
    </row>
    <row r="4278" spans="1:5" ht="14.25">
      <c r="A4278" s="226">
        <v>11493</v>
      </c>
      <c r="B4278" t="s">
        <v>5998</v>
      </c>
      <c r="C4278" t="s">
        <v>2170</v>
      </c>
      <c r="D4278" t="s">
        <v>2173</v>
      </c>
      <c r="E4278" s="218" t="s">
        <v>29870</v>
      </c>
    </row>
    <row r="4279" spans="1:5" ht="14.25">
      <c r="A4279" s="226">
        <v>42717</v>
      </c>
      <c r="B4279" t="s">
        <v>5999</v>
      </c>
      <c r="C4279" t="s">
        <v>2170</v>
      </c>
      <c r="D4279" t="s">
        <v>2173</v>
      </c>
      <c r="E4279" s="218" t="s">
        <v>29871</v>
      </c>
    </row>
    <row r="4280" spans="1:5" ht="14.25">
      <c r="A4280" s="226">
        <v>42718</v>
      </c>
      <c r="B4280" t="s">
        <v>6000</v>
      </c>
      <c r="C4280" t="s">
        <v>2170</v>
      </c>
      <c r="D4280" t="s">
        <v>2173</v>
      </c>
      <c r="E4280" s="218" t="s">
        <v>29872</v>
      </c>
    </row>
    <row r="4281" spans="1:5" ht="14.25">
      <c r="A4281" s="226">
        <v>7106</v>
      </c>
      <c r="B4281" t="s">
        <v>6001</v>
      </c>
      <c r="C4281" t="s">
        <v>2170</v>
      </c>
      <c r="D4281" t="s">
        <v>2171</v>
      </c>
      <c r="E4281" s="218" t="s">
        <v>29873</v>
      </c>
    </row>
    <row r="4282" spans="1:5" ht="14.25">
      <c r="A4282" s="226">
        <v>7104</v>
      </c>
      <c r="B4282" t="s">
        <v>6002</v>
      </c>
      <c r="C4282" t="s">
        <v>2170</v>
      </c>
      <c r="D4282" t="s">
        <v>2171</v>
      </c>
      <c r="E4282" s="218" t="s">
        <v>29874</v>
      </c>
    </row>
    <row r="4283" spans="1:5" ht="14.25">
      <c r="A4283" s="226">
        <v>7136</v>
      </c>
      <c r="B4283" t="s">
        <v>6003</v>
      </c>
      <c r="C4283" t="s">
        <v>2170</v>
      </c>
      <c r="D4283" t="s">
        <v>2171</v>
      </c>
      <c r="E4283" s="218" t="s">
        <v>27623</v>
      </c>
    </row>
    <row r="4284" spans="1:5" ht="14.25">
      <c r="A4284" s="226">
        <v>7128</v>
      </c>
      <c r="B4284" t="s">
        <v>6004</v>
      </c>
      <c r="C4284" t="s">
        <v>2170</v>
      </c>
      <c r="D4284" t="s">
        <v>2171</v>
      </c>
      <c r="E4284" s="218" t="s">
        <v>27560</v>
      </c>
    </row>
    <row r="4285" spans="1:5" ht="14.25">
      <c r="A4285" s="226">
        <v>7108</v>
      </c>
      <c r="B4285" t="s">
        <v>6005</v>
      </c>
      <c r="C4285" t="s">
        <v>2170</v>
      </c>
      <c r="D4285" t="s">
        <v>2171</v>
      </c>
      <c r="E4285" s="218" t="s">
        <v>29875</v>
      </c>
    </row>
    <row r="4286" spans="1:5" ht="14.25">
      <c r="A4286" s="226">
        <v>7129</v>
      </c>
      <c r="B4286" t="s">
        <v>6006</v>
      </c>
      <c r="C4286" t="s">
        <v>2170</v>
      </c>
      <c r="D4286" t="s">
        <v>2171</v>
      </c>
      <c r="E4286" s="218" t="s">
        <v>29876</v>
      </c>
    </row>
    <row r="4287" spans="1:5" ht="14.25">
      <c r="A4287" s="226">
        <v>7130</v>
      </c>
      <c r="B4287" t="s">
        <v>6007</v>
      </c>
      <c r="C4287" t="s">
        <v>2170</v>
      </c>
      <c r="D4287" t="s">
        <v>2171</v>
      </c>
      <c r="E4287" s="218" t="s">
        <v>29877</v>
      </c>
    </row>
    <row r="4288" spans="1:5" ht="14.25">
      <c r="A4288" s="226">
        <v>7131</v>
      </c>
      <c r="B4288" t="s">
        <v>6008</v>
      </c>
      <c r="C4288" t="s">
        <v>2170</v>
      </c>
      <c r="D4288" t="s">
        <v>2171</v>
      </c>
      <c r="E4288" s="218" t="s">
        <v>29878</v>
      </c>
    </row>
    <row r="4289" spans="1:5" ht="14.25">
      <c r="A4289" s="226">
        <v>7132</v>
      </c>
      <c r="B4289" t="s">
        <v>6009</v>
      </c>
      <c r="C4289" t="s">
        <v>2170</v>
      </c>
      <c r="D4289" t="s">
        <v>2171</v>
      </c>
      <c r="E4289" s="218" t="s">
        <v>29879</v>
      </c>
    </row>
    <row r="4290" spans="1:5" ht="14.25">
      <c r="A4290" s="226">
        <v>7133</v>
      </c>
      <c r="B4290" t="s">
        <v>6010</v>
      </c>
      <c r="C4290" t="s">
        <v>2170</v>
      </c>
      <c r="D4290" t="s">
        <v>2171</v>
      </c>
      <c r="E4290" s="218" t="s">
        <v>29880</v>
      </c>
    </row>
    <row r="4291" spans="1:5" ht="14.25">
      <c r="A4291" s="226">
        <v>37420</v>
      </c>
      <c r="B4291" t="s">
        <v>6011</v>
      </c>
      <c r="C4291" t="s">
        <v>2170</v>
      </c>
      <c r="D4291" t="s">
        <v>2173</v>
      </c>
      <c r="E4291" s="218" t="s">
        <v>29881</v>
      </c>
    </row>
    <row r="4292" spans="1:5" ht="14.25">
      <c r="A4292" s="226">
        <v>37421</v>
      </c>
      <c r="B4292" t="s">
        <v>6012</v>
      </c>
      <c r="C4292" t="s">
        <v>2170</v>
      </c>
      <c r="D4292" t="s">
        <v>2173</v>
      </c>
      <c r="E4292" s="218" t="s">
        <v>29882</v>
      </c>
    </row>
    <row r="4293" spans="1:5" ht="14.25">
      <c r="A4293" s="226">
        <v>37422</v>
      </c>
      <c r="B4293" t="s">
        <v>6013</v>
      </c>
      <c r="C4293" t="s">
        <v>2170</v>
      </c>
      <c r="D4293" t="s">
        <v>2173</v>
      </c>
      <c r="E4293" s="218" t="s">
        <v>29883</v>
      </c>
    </row>
    <row r="4294" spans="1:5" ht="14.25">
      <c r="A4294" s="226">
        <v>37443</v>
      </c>
      <c r="B4294" t="s">
        <v>6014</v>
      </c>
      <c r="C4294" t="s">
        <v>2170</v>
      </c>
      <c r="D4294" t="s">
        <v>2173</v>
      </c>
      <c r="E4294" s="218" t="s">
        <v>29884</v>
      </c>
    </row>
    <row r="4295" spans="1:5" ht="14.25">
      <c r="A4295" s="226">
        <v>37444</v>
      </c>
      <c r="B4295" t="s">
        <v>6015</v>
      </c>
      <c r="C4295" t="s">
        <v>2170</v>
      </c>
      <c r="D4295" t="s">
        <v>2173</v>
      </c>
      <c r="E4295" s="218" t="s">
        <v>29885</v>
      </c>
    </row>
    <row r="4296" spans="1:5" ht="14.25">
      <c r="A4296" s="226">
        <v>37445</v>
      </c>
      <c r="B4296" t="s">
        <v>6016</v>
      </c>
      <c r="C4296" t="s">
        <v>2170</v>
      </c>
      <c r="D4296" t="s">
        <v>2173</v>
      </c>
      <c r="E4296" s="218" t="s">
        <v>29886</v>
      </c>
    </row>
    <row r="4297" spans="1:5" ht="14.25">
      <c r="A4297" s="226">
        <v>37446</v>
      </c>
      <c r="B4297" t="s">
        <v>6017</v>
      </c>
      <c r="C4297" t="s">
        <v>2170</v>
      </c>
      <c r="D4297" t="s">
        <v>2173</v>
      </c>
      <c r="E4297" s="218" t="s">
        <v>29887</v>
      </c>
    </row>
    <row r="4298" spans="1:5" ht="14.25">
      <c r="A4298" s="226">
        <v>37447</v>
      </c>
      <c r="B4298" t="s">
        <v>6018</v>
      </c>
      <c r="C4298" t="s">
        <v>2170</v>
      </c>
      <c r="D4298" t="s">
        <v>2173</v>
      </c>
      <c r="E4298" s="218" t="s">
        <v>29888</v>
      </c>
    </row>
    <row r="4299" spans="1:5" ht="14.25">
      <c r="A4299" s="226">
        <v>37448</v>
      </c>
      <c r="B4299" t="s">
        <v>6019</v>
      </c>
      <c r="C4299" t="s">
        <v>2170</v>
      </c>
      <c r="D4299" t="s">
        <v>2173</v>
      </c>
      <c r="E4299" s="218" t="s">
        <v>29889</v>
      </c>
    </row>
    <row r="4300" spans="1:5" ht="14.25">
      <c r="A4300" s="226">
        <v>37440</v>
      </c>
      <c r="B4300" t="s">
        <v>6020</v>
      </c>
      <c r="C4300" t="s">
        <v>2170</v>
      </c>
      <c r="D4300" t="s">
        <v>2173</v>
      </c>
      <c r="E4300" s="218" t="s">
        <v>29890</v>
      </c>
    </row>
    <row r="4301" spans="1:5" ht="14.25">
      <c r="A4301" s="226">
        <v>37441</v>
      </c>
      <c r="B4301" t="s">
        <v>6021</v>
      </c>
      <c r="C4301" t="s">
        <v>2170</v>
      </c>
      <c r="D4301" t="s">
        <v>2173</v>
      </c>
      <c r="E4301" s="218" t="s">
        <v>29890</v>
      </c>
    </row>
    <row r="4302" spans="1:5" ht="14.25">
      <c r="A4302" s="226">
        <v>37442</v>
      </c>
      <c r="B4302" t="s">
        <v>6022</v>
      </c>
      <c r="C4302" t="s">
        <v>2170</v>
      </c>
      <c r="D4302" t="s">
        <v>2173</v>
      </c>
      <c r="E4302" s="218" t="s">
        <v>29891</v>
      </c>
    </row>
    <row r="4303" spans="1:5" ht="14.25">
      <c r="A4303" s="226">
        <v>38017</v>
      </c>
      <c r="B4303" t="s">
        <v>6023</v>
      </c>
      <c r="C4303" t="s">
        <v>2170</v>
      </c>
      <c r="D4303" t="s">
        <v>2171</v>
      </c>
      <c r="E4303" s="218" t="s">
        <v>28905</v>
      </c>
    </row>
    <row r="4304" spans="1:5" ht="14.25">
      <c r="A4304" s="226">
        <v>38018</v>
      </c>
      <c r="B4304" t="s">
        <v>6024</v>
      </c>
      <c r="C4304" t="s">
        <v>2170</v>
      </c>
      <c r="D4304" t="s">
        <v>2171</v>
      </c>
      <c r="E4304" s="218" t="s">
        <v>29892</v>
      </c>
    </row>
    <row r="4305" spans="1:5" ht="14.25">
      <c r="A4305" s="226">
        <v>39895</v>
      </c>
      <c r="B4305" t="s">
        <v>6025</v>
      </c>
      <c r="C4305" t="s">
        <v>2170</v>
      </c>
      <c r="D4305" t="s">
        <v>2173</v>
      </c>
      <c r="E4305" s="218" t="s">
        <v>29893</v>
      </c>
    </row>
    <row r="4306" spans="1:5" ht="14.25">
      <c r="A4306" s="226">
        <v>39896</v>
      </c>
      <c r="B4306" t="s">
        <v>6026</v>
      </c>
      <c r="C4306" t="s">
        <v>2170</v>
      </c>
      <c r="D4306" t="s">
        <v>2173</v>
      </c>
      <c r="E4306" s="218" t="s">
        <v>29894</v>
      </c>
    </row>
    <row r="4307" spans="1:5" ht="14.25">
      <c r="A4307" s="226">
        <v>38873</v>
      </c>
      <c r="B4307" t="s">
        <v>6027</v>
      </c>
      <c r="C4307" t="s">
        <v>2170</v>
      </c>
      <c r="D4307" t="s">
        <v>2173</v>
      </c>
      <c r="E4307" s="218" t="s">
        <v>29895</v>
      </c>
    </row>
    <row r="4308" spans="1:5" ht="14.25">
      <c r="A4308" s="226">
        <v>38874</v>
      </c>
      <c r="B4308" t="s">
        <v>6028</v>
      </c>
      <c r="C4308" t="s">
        <v>2170</v>
      </c>
      <c r="D4308" t="s">
        <v>2173</v>
      </c>
      <c r="E4308" s="218" t="s">
        <v>29896</v>
      </c>
    </row>
    <row r="4309" spans="1:5" ht="14.25">
      <c r="A4309" s="226">
        <v>38875</v>
      </c>
      <c r="B4309" t="s">
        <v>6029</v>
      </c>
      <c r="C4309" t="s">
        <v>2170</v>
      </c>
      <c r="D4309" t="s">
        <v>2173</v>
      </c>
      <c r="E4309" s="218" t="s">
        <v>29897</v>
      </c>
    </row>
    <row r="4310" spans="1:5" ht="14.25">
      <c r="A4310" s="226">
        <v>38876</v>
      </c>
      <c r="B4310" t="s">
        <v>6030</v>
      </c>
      <c r="C4310" t="s">
        <v>2170</v>
      </c>
      <c r="D4310" t="s">
        <v>2173</v>
      </c>
      <c r="E4310" s="218" t="s">
        <v>29898</v>
      </c>
    </row>
    <row r="4311" spans="1:5" ht="14.25">
      <c r="A4311" s="226">
        <v>39000</v>
      </c>
      <c r="B4311" t="s">
        <v>6031</v>
      </c>
      <c r="C4311" t="s">
        <v>2170</v>
      </c>
      <c r="D4311" t="s">
        <v>2173</v>
      </c>
      <c r="E4311" s="218" t="s">
        <v>29899</v>
      </c>
    </row>
    <row r="4312" spans="1:5" ht="14.25">
      <c r="A4312" s="226">
        <v>38674</v>
      </c>
      <c r="B4312" t="s">
        <v>6032</v>
      </c>
      <c r="C4312" t="s">
        <v>2170</v>
      </c>
      <c r="D4312" t="s">
        <v>2171</v>
      </c>
      <c r="E4312" s="218" t="s">
        <v>29900</v>
      </c>
    </row>
    <row r="4313" spans="1:5" ht="14.25">
      <c r="A4313" s="226">
        <v>38911</v>
      </c>
      <c r="B4313" t="s">
        <v>6033</v>
      </c>
      <c r="C4313" t="s">
        <v>2170</v>
      </c>
      <c r="D4313" t="s">
        <v>2173</v>
      </c>
      <c r="E4313" s="218" t="s">
        <v>29901</v>
      </c>
    </row>
    <row r="4314" spans="1:5" ht="14.25">
      <c r="A4314" s="226">
        <v>38912</v>
      </c>
      <c r="B4314" t="s">
        <v>6034</v>
      </c>
      <c r="C4314" t="s">
        <v>2170</v>
      </c>
      <c r="D4314" t="s">
        <v>2173</v>
      </c>
      <c r="E4314" s="218" t="s">
        <v>29902</v>
      </c>
    </row>
    <row r="4315" spans="1:5" ht="14.25">
      <c r="A4315" s="226">
        <v>38019</v>
      </c>
      <c r="B4315" t="s">
        <v>6035</v>
      </c>
      <c r="C4315" t="s">
        <v>2170</v>
      </c>
      <c r="D4315" t="s">
        <v>2171</v>
      </c>
      <c r="E4315" s="218" t="s">
        <v>29903</v>
      </c>
    </row>
    <row r="4316" spans="1:5" ht="14.25">
      <c r="A4316" s="226">
        <v>38020</v>
      </c>
      <c r="B4316" t="s">
        <v>6036</v>
      </c>
      <c r="C4316" t="s">
        <v>2170</v>
      </c>
      <c r="D4316" t="s">
        <v>2171</v>
      </c>
      <c r="E4316" s="218" t="s">
        <v>29892</v>
      </c>
    </row>
    <row r="4317" spans="1:5" ht="14.25">
      <c r="A4317" s="226">
        <v>38454</v>
      </c>
      <c r="B4317" t="s">
        <v>6037</v>
      </c>
      <c r="C4317" t="s">
        <v>2170</v>
      </c>
      <c r="D4317" t="s">
        <v>2173</v>
      </c>
      <c r="E4317" s="218" t="s">
        <v>29904</v>
      </c>
    </row>
    <row r="4318" spans="1:5" ht="14.25">
      <c r="A4318" s="226">
        <v>38455</v>
      </c>
      <c r="B4318" t="s">
        <v>6038</v>
      </c>
      <c r="C4318" t="s">
        <v>2170</v>
      </c>
      <c r="D4318" t="s">
        <v>2173</v>
      </c>
      <c r="E4318" s="218" t="s">
        <v>27869</v>
      </c>
    </row>
    <row r="4319" spans="1:5" ht="14.25">
      <c r="A4319" s="226">
        <v>38462</v>
      </c>
      <c r="B4319" t="s">
        <v>6039</v>
      </c>
      <c r="C4319" t="s">
        <v>2170</v>
      </c>
      <c r="D4319" t="s">
        <v>2173</v>
      </c>
      <c r="E4319" s="218" t="s">
        <v>29905</v>
      </c>
    </row>
    <row r="4320" spans="1:5" ht="14.25">
      <c r="A4320" s="226">
        <v>36362</v>
      </c>
      <c r="B4320" t="s">
        <v>6040</v>
      </c>
      <c r="C4320" t="s">
        <v>2170</v>
      </c>
      <c r="D4320" t="s">
        <v>2173</v>
      </c>
      <c r="E4320" s="218" t="s">
        <v>26374</v>
      </c>
    </row>
    <row r="4321" spans="1:5" ht="14.25">
      <c r="A4321" s="226">
        <v>36298</v>
      </c>
      <c r="B4321" t="s">
        <v>6041</v>
      </c>
      <c r="C4321" t="s">
        <v>2170</v>
      </c>
      <c r="D4321" t="s">
        <v>2173</v>
      </c>
      <c r="E4321" s="218" t="s">
        <v>29906</v>
      </c>
    </row>
    <row r="4322" spans="1:5" ht="14.25">
      <c r="A4322" s="226">
        <v>38456</v>
      </c>
      <c r="B4322" t="s">
        <v>6042</v>
      </c>
      <c r="C4322" t="s">
        <v>2170</v>
      </c>
      <c r="D4322" t="s">
        <v>2173</v>
      </c>
      <c r="E4322" s="218" t="s">
        <v>26598</v>
      </c>
    </row>
    <row r="4323" spans="1:5" ht="14.25">
      <c r="A4323" s="226">
        <v>38457</v>
      </c>
      <c r="B4323" t="s">
        <v>6043</v>
      </c>
      <c r="C4323" t="s">
        <v>2170</v>
      </c>
      <c r="D4323" t="s">
        <v>2173</v>
      </c>
      <c r="E4323" s="218" t="s">
        <v>29751</v>
      </c>
    </row>
    <row r="4324" spans="1:5" ht="14.25">
      <c r="A4324" s="226">
        <v>38458</v>
      </c>
      <c r="B4324" t="s">
        <v>6044</v>
      </c>
      <c r="C4324" t="s">
        <v>2170</v>
      </c>
      <c r="D4324" t="s">
        <v>2173</v>
      </c>
      <c r="E4324" s="218" t="s">
        <v>28915</v>
      </c>
    </row>
    <row r="4325" spans="1:5" ht="14.25">
      <c r="A4325" s="226">
        <v>38459</v>
      </c>
      <c r="B4325" t="s">
        <v>6045</v>
      </c>
      <c r="C4325" t="s">
        <v>2170</v>
      </c>
      <c r="D4325" t="s">
        <v>2173</v>
      </c>
      <c r="E4325" s="218" t="s">
        <v>29907</v>
      </c>
    </row>
    <row r="4326" spans="1:5" ht="14.25">
      <c r="A4326" s="226">
        <v>38460</v>
      </c>
      <c r="B4326" t="s">
        <v>6046</v>
      </c>
      <c r="C4326" t="s">
        <v>2170</v>
      </c>
      <c r="D4326" t="s">
        <v>2173</v>
      </c>
      <c r="E4326" s="218" t="s">
        <v>29908</v>
      </c>
    </row>
    <row r="4327" spans="1:5" ht="14.25">
      <c r="A4327" s="226">
        <v>38461</v>
      </c>
      <c r="B4327" t="s">
        <v>6047</v>
      </c>
      <c r="C4327" t="s">
        <v>2170</v>
      </c>
      <c r="D4327" t="s">
        <v>2173</v>
      </c>
      <c r="E4327" s="218" t="s">
        <v>29909</v>
      </c>
    </row>
    <row r="4328" spans="1:5" ht="14.25">
      <c r="A4328" s="226">
        <v>7094</v>
      </c>
      <c r="B4328" t="s">
        <v>6048</v>
      </c>
      <c r="C4328" t="s">
        <v>2170</v>
      </c>
      <c r="D4328" t="s">
        <v>2171</v>
      </c>
      <c r="E4328" s="218" t="s">
        <v>27407</v>
      </c>
    </row>
    <row r="4329" spans="1:5" ht="14.25">
      <c r="A4329" s="226">
        <v>7116</v>
      </c>
      <c r="B4329" t="s">
        <v>6049</v>
      </c>
      <c r="C4329" t="s">
        <v>2170</v>
      </c>
      <c r="D4329" t="s">
        <v>2171</v>
      </c>
      <c r="E4329" s="218" t="s">
        <v>29133</v>
      </c>
    </row>
    <row r="4330" spans="1:5" ht="14.25">
      <c r="A4330" s="226">
        <v>7118</v>
      </c>
      <c r="B4330" t="s">
        <v>6050</v>
      </c>
      <c r="C4330" t="s">
        <v>2170</v>
      </c>
      <c r="D4330" t="s">
        <v>2171</v>
      </c>
      <c r="E4330" s="218" t="s">
        <v>29910</v>
      </c>
    </row>
    <row r="4331" spans="1:5" ht="14.25">
      <c r="A4331" s="226">
        <v>7117</v>
      </c>
      <c r="B4331" t="s">
        <v>6051</v>
      </c>
      <c r="C4331" t="s">
        <v>2170</v>
      </c>
      <c r="D4331" t="s">
        <v>2171</v>
      </c>
      <c r="E4331" s="218" t="s">
        <v>28846</v>
      </c>
    </row>
    <row r="4332" spans="1:5" ht="14.25">
      <c r="A4332" s="226">
        <v>7098</v>
      </c>
      <c r="B4332" t="s">
        <v>6052</v>
      </c>
      <c r="C4332" t="s">
        <v>2170</v>
      </c>
      <c r="D4332" t="s">
        <v>2171</v>
      </c>
      <c r="E4332" s="218" t="s">
        <v>29911</v>
      </c>
    </row>
    <row r="4333" spans="1:5" ht="14.25">
      <c r="A4333" s="226">
        <v>7110</v>
      </c>
      <c r="B4333" t="s">
        <v>6053</v>
      </c>
      <c r="C4333" t="s">
        <v>2170</v>
      </c>
      <c r="D4333" t="s">
        <v>2171</v>
      </c>
      <c r="E4333" s="218" t="s">
        <v>29912</v>
      </c>
    </row>
    <row r="4334" spans="1:5" ht="14.25">
      <c r="A4334" s="226">
        <v>7123</v>
      </c>
      <c r="B4334" t="s">
        <v>6054</v>
      </c>
      <c r="C4334" t="s">
        <v>2170</v>
      </c>
      <c r="D4334" t="s">
        <v>2171</v>
      </c>
      <c r="E4334" s="218" t="s">
        <v>29913</v>
      </c>
    </row>
    <row r="4335" spans="1:5" ht="14.25">
      <c r="A4335" s="226">
        <v>7121</v>
      </c>
      <c r="B4335" t="s">
        <v>6055</v>
      </c>
      <c r="C4335" t="s">
        <v>2170</v>
      </c>
      <c r="D4335" t="s">
        <v>2171</v>
      </c>
      <c r="E4335" s="218" t="s">
        <v>29914</v>
      </c>
    </row>
    <row r="4336" spans="1:5" ht="14.25">
      <c r="A4336" s="226">
        <v>7137</v>
      </c>
      <c r="B4336" t="s">
        <v>6056</v>
      </c>
      <c r="C4336" t="s">
        <v>2170</v>
      </c>
      <c r="D4336" t="s">
        <v>2171</v>
      </c>
      <c r="E4336" s="218" t="s">
        <v>29195</v>
      </c>
    </row>
    <row r="4337" spans="1:5" ht="14.25">
      <c r="A4337" s="226">
        <v>7122</v>
      </c>
      <c r="B4337" t="s">
        <v>6057</v>
      </c>
      <c r="C4337" t="s">
        <v>2170</v>
      </c>
      <c r="D4337" t="s">
        <v>2171</v>
      </c>
      <c r="E4337" s="218" t="s">
        <v>28277</v>
      </c>
    </row>
    <row r="4338" spans="1:5" ht="14.25">
      <c r="A4338" s="226">
        <v>7114</v>
      </c>
      <c r="B4338" t="s">
        <v>6058</v>
      </c>
      <c r="C4338" t="s">
        <v>2170</v>
      </c>
      <c r="D4338" t="s">
        <v>2171</v>
      </c>
      <c r="E4338" s="218" t="s">
        <v>29915</v>
      </c>
    </row>
    <row r="4339" spans="1:5" ht="14.25">
      <c r="A4339" s="226">
        <v>7109</v>
      </c>
      <c r="B4339" t="s">
        <v>6059</v>
      </c>
      <c r="C4339" t="s">
        <v>2170</v>
      </c>
      <c r="D4339" t="s">
        <v>2171</v>
      </c>
      <c r="E4339" s="218" t="s">
        <v>29916</v>
      </c>
    </row>
    <row r="4340" spans="1:5" ht="14.25">
      <c r="A4340" s="226">
        <v>7135</v>
      </c>
      <c r="B4340" t="s">
        <v>6060</v>
      </c>
      <c r="C4340" t="s">
        <v>2170</v>
      </c>
      <c r="D4340" t="s">
        <v>2171</v>
      </c>
      <c r="E4340" s="218" t="s">
        <v>28278</v>
      </c>
    </row>
    <row r="4341" spans="1:5" ht="14.25">
      <c r="A4341" s="226">
        <v>37947</v>
      </c>
      <c r="B4341" t="s">
        <v>6061</v>
      </c>
      <c r="C4341" t="s">
        <v>2170</v>
      </c>
      <c r="D4341" t="s">
        <v>2171</v>
      </c>
      <c r="E4341" s="218" t="s">
        <v>29917</v>
      </c>
    </row>
    <row r="4342" spans="1:5" ht="14.25">
      <c r="A4342" s="226">
        <v>7103</v>
      </c>
      <c r="B4342" t="s">
        <v>6062</v>
      </c>
      <c r="C4342" t="s">
        <v>2170</v>
      </c>
      <c r="D4342" t="s">
        <v>2171</v>
      </c>
      <c r="E4342" s="218" t="s">
        <v>29875</v>
      </c>
    </row>
    <row r="4343" spans="1:5" ht="14.25">
      <c r="A4343" s="226">
        <v>40419</v>
      </c>
      <c r="B4343" t="s">
        <v>6063</v>
      </c>
      <c r="C4343" t="s">
        <v>2170</v>
      </c>
      <c r="D4343" t="s">
        <v>2173</v>
      </c>
      <c r="E4343" s="218" t="s">
        <v>27554</v>
      </c>
    </row>
    <row r="4344" spans="1:5" ht="14.25">
      <c r="A4344" s="226">
        <v>40420</v>
      </c>
      <c r="B4344" t="s">
        <v>6064</v>
      </c>
      <c r="C4344" t="s">
        <v>2170</v>
      </c>
      <c r="D4344" t="s">
        <v>2173</v>
      </c>
      <c r="E4344" s="218" t="s">
        <v>29918</v>
      </c>
    </row>
    <row r="4345" spans="1:5" ht="14.25">
      <c r="A4345" s="226">
        <v>40421</v>
      </c>
      <c r="B4345" t="s">
        <v>6065</v>
      </c>
      <c r="C4345" t="s">
        <v>2170</v>
      </c>
      <c r="D4345" t="s">
        <v>2173</v>
      </c>
      <c r="E4345" s="218" t="s">
        <v>29919</v>
      </c>
    </row>
    <row r="4346" spans="1:5" ht="14.25">
      <c r="A4346" s="226">
        <v>7126</v>
      </c>
      <c r="B4346" t="s">
        <v>6066</v>
      </c>
      <c r="C4346" t="s">
        <v>2170</v>
      </c>
      <c r="D4346" t="s">
        <v>2171</v>
      </c>
      <c r="E4346" s="218" t="s">
        <v>29920</v>
      </c>
    </row>
    <row r="4347" spans="1:5" ht="14.25">
      <c r="A4347" s="226">
        <v>38905</v>
      </c>
      <c r="B4347" t="s">
        <v>6067</v>
      </c>
      <c r="C4347" t="s">
        <v>2170</v>
      </c>
      <c r="D4347" t="s">
        <v>2173</v>
      </c>
      <c r="E4347" s="218" t="s">
        <v>29921</v>
      </c>
    </row>
    <row r="4348" spans="1:5" ht="14.25">
      <c r="A4348" s="226">
        <v>38907</v>
      </c>
      <c r="B4348" t="s">
        <v>6068</v>
      </c>
      <c r="C4348" t="s">
        <v>2170</v>
      </c>
      <c r="D4348" t="s">
        <v>2173</v>
      </c>
      <c r="E4348" s="218" t="s">
        <v>28845</v>
      </c>
    </row>
    <row r="4349" spans="1:5" ht="14.25">
      <c r="A4349" s="226">
        <v>38908</v>
      </c>
      <c r="B4349" t="s">
        <v>6069</v>
      </c>
      <c r="C4349" t="s">
        <v>2170</v>
      </c>
      <c r="D4349" t="s">
        <v>2173</v>
      </c>
      <c r="E4349" s="218" t="s">
        <v>29922</v>
      </c>
    </row>
    <row r="4350" spans="1:5" ht="14.25">
      <c r="A4350" s="226">
        <v>38909</v>
      </c>
      <c r="B4350" t="s">
        <v>6070</v>
      </c>
      <c r="C4350" t="s">
        <v>2170</v>
      </c>
      <c r="D4350" t="s">
        <v>2173</v>
      </c>
      <c r="E4350" s="218" t="s">
        <v>29923</v>
      </c>
    </row>
    <row r="4351" spans="1:5" ht="14.25">
      <c r="A4351" s="226">
        <v>38910</v>
      </c>
      <c r="B4351" t="s">
        <v>6071</v>
      </c>
      <c r="C4351" t="s">
        <v>2170</v>
      </c>
      <c r="D4351" t="s">
        <v>2173</v>
      </c>
      <c r="E4351" s="218" t="s">
        <v>29924</v>
      </c>
    </row>
    <row r="4352" spans="1:5" ht="14.25">
      <c r="A4352" s="226">
        <v>38897</v>
      </c>
      <c r="B4352" t="s">
        <v>6072</v>
      </c>
      <c r="C4352" t="s">
        <v>2170</v>
      </c>
      <c r="D4352" t="s">
        <v>2173</v>
      </c>
      <c r="E4352" s="218" t="s">
        <v>29925</v>
      </c>
    </row>
    <row r="4353" spans="1:5" ht="14.25">
      <c r="A4353" s="226">
        <v>38899</v>
      </c>
      <c r="B4353" t="s">
        <v>6073</v>
      </c>
      <c r="C4353" t="s">
        <v>2170</v>
      </c>
      <c r="D4353" t="s">
        <v>2173</v>
      </c>
      <c r="E4353" s="218" t="s">
        <v>29494</v>
      </c>
    </row>
    <row r="4354" spans="1:5" ht="14.25">
      <c r="A4354" s="226">
        <v>38900</v>
      </c>
      <c r="B4354" t="s">
        <v>6074</v>
      </c>
      <c r="C4354" t="s">
        <v>2170</v>
      </c>
      <c r="D4354" t="s">
        <v>2173</v>
      </c>
      <c r="E4354" s="218" t="s">
        <v>29926</v>
      </c>
    </row>
    <row r="4355" spans="1:5" ht="14.25">
      <c r="A4355" s="226">
        <v>38901</v>
      </c>
      <c r="B4355" t="s">
        <v>6075</v>
      </c>
      <c r="C4355" t="s">
        <v>2170</v>
      </c>
      <c r="D4355" t="s">
        <v>2173</v>
      </c>
      <c r="E4355" s="218" t="s">
        <v>29927</v>
      </c>
    </row>
    <row r="4356" spans="1:5" ht="14.25">
      <c r="A4356" s="226">
        <v>38904</v>
      </c>
      <c r="B4356" t="s">
        <v>6076</v>
      </c>
      <c r="C4356" t="s">
        <v>2170</v>
      </c>
      <c r="D4356" t="s">
        <v>2173</v>
      </c>
      <c r="E4356" s="218" t="s">
        <v>29928</v>
      </c>
    </row>
    <row r="4357" spans="1:5" ht="14.25">
      <c r="A4357" s="226">
        <v>38903</v>
      </c>
      <c r="B4357" t="s">
        <v>6077</v>
      </c>
      <c r="C4357" t="s">
        <v>2170</v>
      </c>
      <c r="D4357" t="s">
        <v>2173</v>
      </c>
      <c r="E4357" s="218" t="s">
        <v>28702</v>
      </c>
    </row>
    <row r="4358" spans="1:5" ht="14.25">
      <c r="A4358" s="226">
        <v>7091</v>
      </c>
      <c r="B4358" t="s">
        <v>6078</v>
      </c>
      <c r="C4358" t="s">
        <v>2170</v>
      </c>
      <c r="D4358" t="s">
        <v>2171</v>
      </c>
      <c r="E4358" s="218" t="s">
        <v>29929</v>
      </c>
    </row>
    <row r="4359" spans="1:5" ht="14.25">
      <c r="A4359" s="226">
        <v>11655</v>
      </c>
      <c r="B4359" t="s">
        <v>6079</v>
      </c>
      <c r="C4359" t="s">
        <v>2170</v>
      </c>
      <c r="D4359" t="s">
        <v>2171</v>
      </c>
      <c r="E4359" s="218" t="s">
        <v>29930</v>
      </c>
    </row>
    <row r="4360" spans="1:5" ht="14.25">
      <c r="A4360" s="226">
        <v>11656</v>
      </c>
      <c r="B4360" t="s">
        <v>6080</v>
      </c>
      <c r="C4360" t="s">
        <v>2170</v>
      </c>
      <c r="D4360" t="s">
        <v>2171</v>
      </c>
      <c r="E4360" s="218" t="s">
        <v>29931</v>
      </c>
    </row>
    <row r="4361" spans="1:5" ht="14.25">
      <c r="A4361" s="226">
        <v>37948</v>
      </c>
      <c r="B4361" t="s">
        <v>6081</v>
      </c>
      <c r="C4361" t="s">
        <v>2170</v>
      </c>
      <c r="D4361" t="s">
        <v>2171</v>
      </c>
      <c r="E4361" s="218" t="s">
        <v>28397</v>
      </c>
    </row>
    <row r="4362" spans="1:5" ht="14.25">
      <c r="A4362" s="226">
        <v>7097</v>
      </c>
      <c r="B4362" t="s">
        <v>6082</v>
      </c>
      <c r="C4362" t="s">
        <v>2170</v>
      </c>
      <c r="D4362" t="s">
        <v>2171</v>
      </c>
      <c r="E4362" s="218" t="s">
        <v>28754</v>
      </c>
    </row>
    <row r="4363" spans="1:5" ht="14.25">
      <c r="A4363" s="226">
        <v>11657</v>
      </c>
      <c r="B4363" t="s">
        <v>6083</v>
      </c>
      <c r="C4363" t="s">
        <v>2170</v>
      </c>
      <c r="D4363" t="s">
        <v>2171</v>
      </c>
      <c r="E4363" s="218" t="s">
        <v>27332</v>
      </c>
    </row>
    <row r="4364" spans="1:5" ht="14.25">
      <c r="A4364" s="226">
        <v>11658</v>
      </c>
      <c r="B4364" t="s">
        <v>6084</v>
      </c>
      <c r="C4364" t="s">
        <v>2170</v>
      </c>
      <c r="D4364" t="s">
        <v>2171</v>
      </c>
      <c r="E4364" s="218" t="s">
        <v>29932</v>
      </c>
    </row>
    <row r="4365" spans="1:5" ht="14.25">
      <c r="A4365" s="226">
        <v>7146</v>
      </c>
      <c r="B4365" t="s">
        <v>6085</v>
      </c>
      <c r="C4365" t="s">
        <v>2170</v>
      </c>
      <c r="D4365" t="s">
        <v>2171</v>
      </c>
      <c r="E4365" s="218" t="s">
        <v>29933</v>
      </c>
    </row>
    <row r="4366" spans="1:5" ht="14.25">
      <c r="A4366" s="226">
        <v>7138</v>
      </c>
      <c r="B4366" t="s">
        <v>6086</v>
      </c>
      <c r="C4366" t="s">
        <v>2170</v>
      </c>
      <c r="D4366" t="s">
        <v>2171</v>
      </c>
      <c r="E4366" s="218" t="s">
        <v>29745</v>
      </c>
    </row>
    <row r="4367" spans="1:5" ht="14.25">
      <c r="A4367" s="226">
        <v>7139</v>
      </c>
      <c r="B4367" t="s">
        <v>6087</v>
      </c>
      <c r="C4367" t="s">
        <v>2170</v>
      </c>
      <c r="D4367" t="s">
        <v>2171</v>
      </c>
      <c r="E4367" s="218" t="s">
        <v>26517</v>
      </c>
    </row>
    <row r="4368" spans="1:5" ht="14.25">
      <c r="A4368" s="226">
        <v>7140</v>
      </c>
      <c r="B4368" t="s">
        <v>6088</v>
      </c>
      <c r="C4368" t="s">
        <v>2170</v>
      </c>
      <c r="D4368" t="s">
        <v>2171</v>
      </c>
      <c r="E4368" s="218" t="s">
        <v>27348</v>
      </c>
    </row>
    <row r="4369" spans="1:5" ht="14.25">
      <c r="A4369" s="226">
        <v>7141</v>
      </c>
      <c r="B4369" t="s">
        <v>6089</v>
      </c>
      <c r="C4369" t="s">
        <v>2170</v>
      </c>
      <c r="D4369" t="s">
        <v>2171</v>
      </c>
      <c r="E4369" s="218" t="s">
        <v>29934</v>
      </c>
    </row>
    <row r="4370" spans="1:5" ht="14.25">
      <c r="A4370" s="226">
        <v>7143</v>
      </c>
      <c r="B4370" t="s">
        <v>6090</v>
      </c>
      <c r="C4370" t="s">
        <v>2170</v>
      </c>
      <c r="D4370" t="s">
        <v>2171</v>
      </c>
      <c r="E4370" s="218" t="s">
        <v>29935</v>
      </c>
    </row>
    <row r="4371" spans="1:5" ht="14.25">
      <c r="A4371" s="226">
        <v>7144</v>
      </c>
      <c r="B4371" t="s">
        <v>6091</v>
      </c>
      <c r="C4371" t="s">
        <v>2170</v>
      </c>
      <c r="D4371" t="s">
        <v>2171</v>
      </c>
      <c r="E4371" s="218" t="s">
        <v>29936</v>
      </c>
    </row>
    <row r="4372" spans="1:5" ht="14.25">
      <c r="A4372" s="226">
        <v>7145</v>
      </c>
      <c r="B4372" t="s">
        <v>6092</v>
      </c>
      <c r="C4372" t="s">
        <v>2170</v>
      </c>
      <c r="D4372" t="s">
        <v>2171</v>
      </c>
      <c r="E4372" s="218" t="s">
        <v>29937</v>
      </c>
    </row>
    <row r="4373" spans="1:5" ht="14.25">
      <c r="A4373" s="226">
        <v>7142</v>
      </c>
      <c r="B4373" t="s">
        <v>6093</v>
      </c>
      <c r="C4373" t="s">
        <v>2170</v>
      </c>
      <c r="D4373" t="s">
        <v>2171</v>
      </c>
      <c r="E4373" s="218" t="s">
        <v>29938</v>
      </c>
    </row>
    <row r="4374" spans="1:5" ht="14.25">
      <c r="A4374" s="226">
        <v>3593</v>
      </c>
      <c r="B4374" t="s">
        <v>6094</v>
      </c>
      <c r="C4374" t="s">
        <v>2170</v>
      </c>
      <c r="D4374" t="s">
        <v>2171</v>
      </c>
      <c r="E4374" s="218" t="s">
        <v>29939</v>
      </c>
    </row>
    <row r="4375" spans="1:5" ht="14.25">
      <c r="A4375" s="226">
        <v>3588</v>
      </c>
      <c r="B4375" t="s">
        <v>6095</v>
      </c>
      <c r="C4375" t="s">
        <v>2170</v>
      </c>
      <c r="D4375" t="s">
        <v>2171</v>
      </c>
      <c r="E4375" s="218" t="s">
        <v>28701</v>
      </c>
    </row>
    <row r="4376" spans="1:5" ht="14.25">
      <c r="A4376" s="226">
        <v>3585</v>
      </c>
      <c r="B4376" t="s">
        <v>6096</v>
      </c>
      <c r="C4376" t="s">
        <v>2170</v>
      </c>
      <c r="D4376" t="s">
        <v>2171</v>
      </c>
      <c r="E4376" s="218" t="s">
        <v>29940</v>
      </c>
    </row>
    <row r="4377" spans="1:5" ht="14.25">
      <c r="A4377" s="226">
        <v>3587</v>
      </c>
      <c r="B4377" t="s">
        <v>6097</v>
      </c>
      <c r="C4377" t="s">
        <v>2170</v>
      </c>
      <c r="D4377" t="s">
        <v>2171</v>
      </c>
      <c r="E4377" s="218" t="s">
        <v>29941</v>
      </c>
    </row>
    <row r="4378" spans="1:5" ht="14.25">
      <c r="A4378" s="226">
        <v>3590</v>
      </c>
      <c r="B4378" t="s">
        <v>6098</v>
      </c>
      <c r="C4378" t="s">
        <v>2170</v>
      </c>
      <c r="D4378" t="s">
        <v>2171</v>
      </c>
      <c r="E4378" s="218" t="s">
        <v>29942</v>
      </c>
    </row>
    <row r="4379" spans="1:5" ht="14.25">
      <c r="A4379" s="226">
        <v>3589</v>
      </c>
      <c r="B4379" t="s">
        <v>6099</v>
      </c>
      <c r="C4379" t="s">
        <v>2170</v>
      </c>
      <c r="D4379" t="s">
        <v>2171</v>
      </c>
      <c r="E4379" s="218" t="s">
        <v>29943</v>
      </c>
    </row>
    <row r="4380" spans="1:5" ht="14.25">
      <c r="A4380" s="226">
        <v>3586</v>
      </c>
      <c r="B4380" t="s">
        <v>6100</v>
      </c>
      <c r="C4380" t="s">
        <v>2170</v>
      </c>
      <c r="D4380" t="s">
        <v>2171</v>
      </c>
      <c r="E4380" s="218" t="s">
        <v>29944</v>
      </c>
    </row>
    <row r="4381" spans="1:5" ht="14.25">
      <c r="A4381" s="226">
        <v>3592</v>
      </c>
      <c r="B4381" t="s">
        <v>6101</v>
      </c>
      <c r="C4381" t="s">
        <v>2170</v>
      </c>
      <c r="D4381" t="s">
        <v>2171</v>
      </c>
      <c r="E4381" s="218" t="s">
        <v>29945</v>
      </c>
    </row>
    <row r="4382" spans="1:5" ht="14.25">
      <c r="A4382" s="226">
        <v>3591</v>
      </c>
      <c r="B4382" t="s">
        <v>6102</v>
      </c>
      <c r="C4382" t="s">
        <v>2170</v>
      </c>
      <c r="D4382" t="s">
        <v>2171</v>
      </c>
      <c r="E4382" s="218" t="s">
        <v>29946</v>
      </c>
    </row>
    <row r="4383" spans="1:5" ht="14.25">
      <c r="A4383" s="226">
        <v>40396</v>
      </c>
      <c r="B4383" t="s">
        <v>6103</v>
      </c>
      <c r="C4383" t="s">
        <v>2170</v>
      </c>
      <c r="D4383" t="s">
        <v>2171</v>
      </c>
      <c r="E4383" s="218" t="s">
        <v>29947</v>
      </c>
    </row>
    <row r="4384" spans="1:5" ht="14.25">
      <c r="A4384" s="226">
        <v>40395</v>
      </c>
      <c r="B4384" t="s">
        <v>6104</v>
      </c>
      <c r="C4384" t="s">
        <v>2170</v>
      </c>
      <c r="D4384" t="s">
        <v>2171</v>
      </c>
      <c r="E4384" s="218" t="s">
        <v>29948</v>
      </c>
    </row>
    <row r="4385" spans="1:5" ht="14.25">
      <c r="A4385" s="226">
        <v>40392</v>
      </c>
      <c r="B4385" t="s">
        <v>6105</v>
      </c>
      <c r="C4385" t="s">
        <v>2170</v>
      </c>
      <c r="D4385" t="s">
        <v>2171</v>
      </c>
      <c r="E4385" s="218" t="s">
        <v>29949</v>
      </c>
    </row>
    <row r="4386" spans="1:5" ht="14.25">
      <c r="A4386" s="226">
        <v>40394</v>
      </c>
      <c r="B4386" t="s">
        <v>6106</v>
      </c>
      <c r="C4386" t="s">
        <v>2170</v>
      </c>
      <c r="D4386" t="s">
        <v>2171</v>
      </c>
      <c r="E4386" s="218" t="s">
        <v>29950</v>
      </c>
    </row>
    <row r="4387" spans="1:5" ht="14.25">
      <c r="A4387" s="226">
        <v>40398</v>
      </c>
      <c r="B4387" t="s">
        <v>6107</v>
      </c>
      <c r="C4387" t="s">
        <v>2170</v>
      </c>
      <c r="D4387" t="s">
        <v>2171</v>
      </c>
      <c r="E4387" s="218" t="s">
        <v>29951</v>
      </c>
    </row>
    <row r="4388" spans="1:5" ht="14.25">
      <c r="A4388" s="226">
        <v>40397</v>
      </c>
      <c r="B4388" t="s">
        <v>6108</v>
      </c>
      <c r="C4388" t="s">
        <v>2170</v>
      </c>
      <c r="D4388" t="s">
        <v>2171</v>
      </c>
      <c r="E4388" s="218" t="s">
        <v>29952</v>
      </c>
    </row>
    <row r="4389" spans="1:5" ht="14.25">
      <c r="A4389" s="226">
        <v>40393</v>
      </c>
      <c r="B4389" t="s">
        <v>6109</v>
      </c>
      <c r="C4389" t="s">
        <v>2170</v>
      </c>
      <c r="D4389" t="s">
        <v>2171</v>
      </c>
      <c r="E4389" s="218" t="s">
        <v>29953</v>
      </c>
    </row>
    <row r="4390" spans="1:5" ht="14.25">
      <c r="A4390" s="226">
        <v>40399</v>
      </c>
      <c r="B4390" t="s">
        <v>6110</v>
      </c>
      <c r="C4390" t="s">
        <v>2170</v>
      </c>
      <c r="D4390" t="s">
        <v>2171</v>
      </c>
      <c r="E4390" s="218" t="s">
        <v>29954</v>
      </c>
    </row>
    <row r="4391" spans="1:5" ht="14.25">
      <c r="A4391" s="226">
        <v>39322</v>
      </c>
      <c r="B4391" t="s">
        <v>6111</v>
      </c>
      <c r="C4391" t="s">
        <v>2170</v>
      </c>
      <c r="D4391" t="s">
        <v>2173</v>
      </c>
      <c r="E4391" s="218" t="s">
        <v>29955</v>
      </c>
    </row>
    <row r="4392" spans="1:5" ht="14.25">
      <c r="A4392" s="226">
        <v>39289</v>
      </c>
      <c r="B4392" t="s">
        <v>6112</v>
      </c>
      <c r="C4392" t="s">
        <v>2170</v>
      </c>
      <c r="D4392" t="s">
        <v>2173</v>
      </c>
      <c r="E4392" s="218" t="s">
        <v>29956</v>
      </c>
    </row>
    <row r="4393" spans="1:5" ht="14.25">
      <c r="A4393" s="226">
        <v>39290</v>
      </c>
      <c r="B4393" t="s">
        <v>6113</v>
      </c>
      <c r="C4393" t="s">
        <v>2170</v>
      </c>
      <c r="D4393" t="s">
        <v>2173</v>
      </c>
      <c r="E4393" s="218" t="s">
        <v>29957</v>
      </c>
    </row>
    <row r="4394" spans="1:5" ht="14.25">
      <c r="A4394" s="226">
        <v>39291</v>
      </c>
      <c r="B4394" t="s">
        <v>6114</v>
      </c>
      <c r="C4394" t="s">
        <v>2170</v>
      </c>
      <c r="D4394" t="s">
        <v>2173</v>
      </c>
      <c r="E4394" s="218" t="s">
        <v>29958</v>
      </c>
    </row>
    <row r="4395" spans="1:5" ht="14.25">
      <c r="A4395" s="226">
        <v>20174</v>
      </c>
      <c r="B4395" t="s">
        <v>6115</v>
      </c>
      <c r="C4395" t="s">
        <v>2170</v>
      </c>
      <c r="D4395" t="s">
        <v>2171</v>
      </c>
      <c r="E4395" s="218" t="s">
        <v>29959</v>
      </c>
    </row>
    <row r="4396" spans="1:5" ht="14.25">
      <c r="A4396" s="226">
        <v>41892</v>
      </c>
      <c r="B4396" t="s">
        <v>6116</v>
      </c>
      <c r="C4396" t="s">
        <v>2170</v>
      </c>
      <c r="D4396" t="s">
        <v>2173</v>
      </c>
      <c r="E4396" s="218" t="s">
        <v>29960</v>
      </c>
    </row>
    <row r="4397" spans="1:5" ht="14.25">
      <c r="A4397" s="226">
        <v>7048</v>
      </c>
      <c r="B4397" t="s">
        <v>6117</v>
      </c>
      <c r="C4397" t="s">
        <v>2170</v>
      </c>
      <c r="D4397" t="s">
        <v>2173</v>
      </c>
      <c r="E4397" s="218" t="s">
        <v>27734</v>
      </c>
    </row>
    <row r="4398" spans="1:5" ht="14.25">
      <c r="A4398" s="226">
        <v>7088</v>
      </c>
      <c r="B4398" t="s">
        <v>6118</v>
      </c>
      <c r="C4398" t="s">
        <v>2170</v>
      </c>
      <c r="D4398" t="s">
        <v>2173</v>
      </c>
      <c r="E4398" s="218" t="s">
        <v>29961</v>
      </c>
    </row>
    <row r="4399" spans="1:5" ht="14.25">
      <c r="A4399" s="226">
        <v>20179</v>
      </c>
      <c r="B4399" t="s">
        <v>26022</v>
      </c>
      <c r="C4399" t="s">
        <v>2170</v>
      </c>
      <c r="D4399" t="s">
        <v>2171</v>
      </c>
      <c r="E4399" s="218" t="s">
        <v>29962</v>
      </c>
    </row>
    <row r="4400" spans="1:5" ht="14.25">
      <c r="A4400" s="226">
        <v>20178</v>
      </c>
      <c r="B4400" t="s">
        <v>26023</v>
      </c>
      <c r="C4400" t="s">
        <v>2170</v>
      </c>
      <c r="D4400" t="s">
        <v>2171</v>
      </c>
      <c r="E4400" s="218" t="s">
        <v>29963</v>
      </c>
    </row>
    <row r="4401" spans="1:5" ht="14.25">
      <c r="A4401" s="226">
        <v>20180</v>
      </c>
      <c r="B4401" t="s">
        <v>26024</v>
      </c>
      <c r="C4401" t="s">
        <v>2170</v>
      </c>
      <c r="D4401" t="s">
        <v>2171</v>
      </c>
      <c r="E4401" s="218" t="s">
        <v>29964</v>
      </c>
    </row>
    <row r="4402" spans="1:5" ht="14.25">
      <c r="A4402" s="226">
        <v>20181</v>
      </c>
      <c r="B4402" t="s">
        <v>26025</v>
      </c>
      <c r="C4402" t="s">
        <v>2170</v>
      </c>
      <c r="D4402" t="s">
        <v>2171</v>
      </c>
      <c r="E4402" s="218" t="s">
        <v>29965</v>
      </c>
    </row>
    <row r="4403" spans="1:5" ht="14.25">
      <c r="A4403" s="226">
        <v>20177</v>
      </c>
      <c r="B4403" t="s">
        <v>26026</v>
      </c>
      <c r="C4403" t="s">
        <v>2170</v>
      </c>
      <c r="D4403" t="s">
        <v>2171</v>
      </c>
      <c r="E4403" s="218" t="s">
        <v>29966</v>
      </c>
    </row>
    <row r="4404" spans="1:5" ht="14.25">
      <c r="A4404" s="226">
        <v>7082</v>
      </c>
      <c r="B4404" t="s">
        <v>6119</v>
      </c>
      <c r="C4404" t="s">
        <v>2170</v>
      </c>
      <c r="D4404" t="s">
        <v>2173</v>
      </c>
      <c r="E4404" s="218" t="s">
        <v>29967</v>
      </c>
    </row>
    <row r="4405" spans="1:5" ht="14.25">
      <c r="A4405" s="226">
        <v>42707</v>
      </c>
      <c r="B4405" t="s">
        <v>6120</v>
      </c>
      <c r="C4405" t="s">
        <v>2170</v>
      </c>
      <c r="D4405" t="s">
        <v>2173</v>
      </c>
      <c r="E4405" s="218" t="s">
        <v>29968</v>
      </c>
    </row>
    <row r="4406" spans="1:5" ht="14.25">
      <c r="A4406" s="226">
        <v>7069</v>
      </c>
      <c r="B4406" t="s">
        <v>6121</v>
      </c>
      <c r="C4406" t="s">
        <v>2170</v>
      </c>
      <c r="D4406" t="s">
        <v>2173</v>
      </c>
      <c r="E4406" s="218" t="s">
        <v>29969</v>
      </c>
    </row>
    <row r="4407" spans="1:5" ht="14.25">
      <c r="A4407" s="226">
        <v>42708</v>
      </c>
      <c r="B4407" t="s">
        <v>6122</v>
      </c>
      <c r="C4407" t="s">
        <v>2170</v>
      </c>
      <c r="D4407" t="s">
        <v>2173</v>
      </c>
      <c r="E4407" s="218" t="s">
        <v>29970</v>
      </c>
    </row>
    <row r="4408" spans="1:5" ht="14.25">
      <c r="A4408" s="226">
        <v>7070</v>
      </c>
      <c r="B4408" t="s">
        <v>6123</v>
      </c>
      <c r="C4408" t="s">
        <v>2170</v>
      </c>
      <c r="D4408" t="s">
        <v>2173</v>
      </c>
      <c r="E4408" s="218" t="s">
        <v>29971</v>
      </c>
    </row>
    <row r="4409" spans="1:5" ht="14.25">
      <c r="A4409" s="226">
        <v>42709</v>
      </c>
      <c r="B4409" t="s">
        <v>6124</v>
      </c>
      <c r="C4409" t="s">
        <v>2170</v>
      </c>
      <c r="D4409" t="s">
        <v>2173</v>
      </c>
      <c r="E4409" s="218" t="s">
        <v>29972</v>
      </c>
    </row>
    <row r="4410" spans="1:5" ht="14.25">
      <c r="A4410" s="226">
        <v>42710</v>
      </c>
      <c r="B4410" t="s">
        <v>6125</v>
      </c>
      <c r="C4410" t="s">
        <v>2170</v>
      </c>
      <c r="D4410" t="s">
        <v>2173</v>
      </c>
      <c r="E4410" s="218" t="s">
        <v>29973</v>
      </c>
    </row>
    <row r="4411" spans="1:5" ht="14.25">
      <c r="A4411" s="226">
        <v>42716</v>
      </c>
      <c r="B4411" t="s">
        <v>6126</v>
      </c>
      <c r="C4411" t="s">
        <v>2170</v>
      </c>
      <c r="D4411" t="s">
        <v>2173</v>
      </c>
      <c r="E4411" s="218" t="s">
        <v>29974</v>
      </c>
    </row>
    <row r="4412" spans="1:5" ht="14.25">
      <c r="A4412" s="226">
        <v>20172</v>
      </c>
      <c r="B4412" t="s">
        <v>6127</v>
      </c>
      <c r="C4412" t="s">
        <v>2170</v>
      </c>
      <c r="D4412" t="s">
        <v>2173</v>
      </c>
      <c r="E4412" s="218" t="s">
        <v>29975</v>
      </c>
    </row>
    <row r="4413" spans="1:5" ht="14.25">
      <c r="A4413" s="226">
        <v>40945</v>
      </c>
      <c r="B4413" t="s">
        <v>6128</v>
      </c>
      <c r="C4413" t="s">
        <v>2174</v>
      </c>
      <c r="D4413" t="s">
        <v>2171</v>
      </c>
      <c r="E4413" s="218" t="s">
        <v>29136</v>
      </c>
    </row>
    <row r="4414" spans="1:5" ht="14.25">
      <c r="A4414" s="226">
        <v>40946</v>
      </c>
      <c r="B4414" t="s">
        <v>6129</v>
      </c>
      <c r="C4414" t="s">
        <v>2342</v>
      </c>
      <c r="D4414" t="s">
        <v>2171</v>
      </c>
      <c r="E4414" s="218" t="s">
        <v>29976</v>
      </c>
    </row>
    <row r="4415" spans="1:5" ht="14.25">
      <c r="A4415" s="226">
        <v>7153</v>
      </c>
      <c r="B4415" t="s">
        <v>6130</v>
      </c>
      <c r="C4415" t="s">
        <v>2174</v>
      </c>
      <c r="D4415" t="s">
        <v>2171</v>
      </c>
      <c r="E4415" s="218" t="s">
        <v>29977</v>
      </c>
    </row>
    <row r="4416" spans="1:5" ht="14.25">
      <c r="A4416" s="226">
        <v>41089</v>
      </c>
      <c r="B4416" t="s">
        <v>6131</v>
      </c>
      <c r="C4416" t="s">
        <v>2342</v>
      </c>
      <c r="D4416" t="s">
        <v>2171</v>
      </c>
      <c r="E4416" s="218" t="s">
        <v>29978</v>
      </c>
    </row>
    <row r="4417" spans="1:5" ht="14.25">
      <c r="A4417" s="226">
        <v>40943</v>
      </c>
      <c r="B4417" t="s">
        <v>6132</v>
      </c>
      <c r="C4417" t="s">
        <v>2174</v>
      </c>
      <c r="D4417" t="s">
        <v>2171</v>
      </c>
      <c r="E4417" s="218" t="s">
        <v>29979</v>
      </c>
    </row>
    <row r="4418" spans="1:5" ht="14.25">
      <c r="A4418" s="226">
        <v>40944</v>
      </c>
      <c r="B4418" t="s">
        <v>6133</v>
      </c>
      <c r="C4418" t="s">
        <v>2342</v>
      </c>
      <c r="D4418" t="s">
        <v>2171</v>
      </c>
      <c r="E4418" s="218" t="s">
        <v>29980</v>
      </c>
    </row>
    <row r="4419" spans="1:5" ht="14.25">
      <c r="A4419" s="226">
        <v>6175</v>
      </c>
      <c r="B4419" t="s">
        <v>6134</v>
      </c>
      <c r="C4419" t="s">
        <v>2174</v>
      </c>
      <c r="D4419" t="s">
        <v>2171</v>
      </c>
      <c r="E4419" s="218" t="s">
        <v>27712</v>
      </c>
    </row>
    <row r="4420" spans="1:5" ht="14.25">
      <c r="A4420" s="226">
        <v>41092</v>
      </c>
      <c r="B4420" t="s">
        <v>6135</v>
      </c>
      <c r="C4420" t="s">
        <v>2342</v>
      </c>
      <c r="D4420" t="s">
        <v>2171</v>
      </c>
      <c r="E4420" s="218" t="s">
        <v>29981</v>
      </c>
    </row>
    <row r="4421" spans="1:5" ht="14.25">
      <c r="A4421" s="226">
        <v>37712</v>
      </c>
      <c r="B4421" t="s">
        <v>6136</v>
      </c>
      <c r="C4421" t="s">
        <v>2172</v>
      </c>
      <c r="D4421" t="s">
        <v>2173</v>
      </c>
      <c r="E4421" s="218" t="s">
        <v>29982</v>
      </c>
    </row>
    <row r="4422" spans="1:5" ht="14.25">
      <c r="A4422" s="226">
        <v>34547</v>
      </c>
      <c r="B4422" t="s">
        <v>6137</v>
      </c>
      <c r="C4422" t="s">
        <v>2181</v>
      </c>
      <c r="D4422" t="s">
        <v>2171</v>
      </c>
      <c r="E4422" s="218" t="s">
        <v>27547</v>
      </c>
    </row>
    <row r="4423" spans="1:5" ht="14.25">
      <c r="A4423" s="226">
        <v>34548</v>
      </c>
      <c r="B4423" t="s">
        <v>6138</v>
      </c>
      <c r="C4423" t="s">
        <v>2181</v>
      </c>
      <c r="D4423" t="s">
        <v>2171</v>
      </c>
      <c r="E4423" s="218" t="s">
        <v>29148</v>
      </c>
    </row>
    <row r="4424" spans="1:5" ht="14.25">
      <c r="A4424" s="226">
        <v>34558</v>
      </c>
      <c r="B4424" t="s">
        <v>6139</v>
      </c>
      <c r="C4424" t="s">
        <v>2181</v>
      </c>
      <c r="D4424" t="s">
        <v>2171</v>
      </c>
      <c r="E4424" s="218" t="s">
        <v>29983</v>
      </c>
    </row>
    <row r="4425" spans="1:5" ht="14.25">
      <c r="A4425" s="226">
        <v>34550</v>
      </c>
      <c r="B4425" t="s">
        <v>6140</v>
      </c>
      <c r="C4425" t="s">
        <v>2181</v>
      </c>
      <c r="D4425" t="s">
        <v>2171</v>
      </c>
      <c r="E4425" s="218" t="s">
        <v>29639</v>
      </c>
    </row>
    <row r="4426" spans="1:5" ht="14.25">
      <c r="A4426" s="226">
        <v>34557</v>
      </c>
      <c r="B4426" t="s">
        <v>6141</v>
      </c>
      <c r="C4426" t="s">
        <v>2181</v>
      </c>
      <c r="D4426" t="s">
        <v>2171</v>
      </c>
      <c r="E4426" s="218" t="s">
        <v>29984</v>
      </c>
    </row>
    <row r="4427" spans="1:5" ht="14.25">
      <c r="A4427" s="226">
        <v>37411</v>
      </c>
      <c r="B4427" t="s">
        <v>6142</v>
      </c>
      <c r="C4427" t="s">
        <v>2172</v>
      </c>
      <c r="D4427" t="s">
        <v>2171</v>
      </c>
      <c r="E4427" s="218" t="s">
        <v>29985</v>
      </c>
    </row>
    <row r="4428" spans="1:5" ht="14.25">
      <c r="A4428" s="226">
        <v>39508</v>
      </c>
      <c r="B4428" t="s">
        <v>6143</v>
      </c>
      <c r="C4428" t="s">
        <v>2172</v>
      </c>
      <c r="D4428" t="s">
        <v>2171</v>
      </c>
      <c r="E4428" s="218" t="s">
        <v>29986</v>
      </c>
    </row>
    <row r="4429" spans="1:5" ht="14.25">
      <c r="A4429" s="226">
        <v>39507</v>
      </c>
      <c r="B4429" t="s">
        <v>6144</v>
      </c>
      <c r="C4429" t="s">
        <v>2172</v>
      </c>
      <c r="D4429" t="s">
        <v>2171</v>
      </c>
      <c r="E4429" s="218" t="s">
        <v>26683</v>
      </c>
    </row>
    <row r="4430" spans="1:5" ht="14.25">
      <c r="A4430" s="226">
        <v>7155</v>
      </c>
      <c r="B4430" t="s">
        <v>6145</v>
      </c>
      <c r="C4430" t="s">
        <v>2172</v>
      </c>
      <c r="D4430" t="s">
        <v>2171</v>
      </c>
      <c r="E4430" s="218" t="s">
        <v>29987</v>
      </c>
    </row>
    <row r="4431" spans="1:5" ht="14.25">
      <c r="A4431" s="226">
        <v>42406</v>
      </c>
      <c r="B4431" t="s">
        <v>6146</v>
      </c>
      <c r="C4431" t="s">
        <v>2172</v>
      </c>
      <c r="D4431" t="s">
        <v>2171</v>
      </c>
      <c r="E4431" s="218" t="s">
        <v>29988</v>
      </c>
    </row>
    <row r="4432" spans="1:5" ht="14.25">
      <c r="A4432" s="226">
        <v>7156</v>
      </c>
      <c r="B4432" t="s">
        <v>6147</v>
      </c>
      <c r="C4432" t="s">
        <v>2172</v>
      </c>
      <c r="D4432" t="s">
        <v>2177</v>
      </c>
      <c r="E4432" s="218" t="s">
        <v>29597</v>
      </c>
    </row>
    <row r="4433" spans="1:5" ht="14.25">
      <c r="A4433" s="226">
        <v>43127</v>
      </c>
      <c r="B4433" t="s">
        <v>6148</v>
      </c>
      <c r="C4433" t="s">
        <v>2172</v>
      </c>
      <c r="D4433" t="s">
        <v>2171</v>
      </c>
      <c r="E4433" s="218" t="s">
        <v>29989</v>
      </c>
    </row>
    <row r="4434" spans="1:5" ht="14.25">
      <c r="A4434" s="226">
        <v>10917</v>
      </c>
      <c r="B4434" t="s">
        <v>6149</v>
      </c>
      <c r="C4434" t="s">
        <v>2172</v>
      </c>
      <c r="D4434" t="s">
        <v>2171</v>
      </c>
      <c r="E4434" s="218" t="s">
        <v>28354</v>
      </c>
    </row>
    <row r="4435" spans="1:5" ht="14.25">
      <c r="A4435" s="226">
        <v>21141</v>
      </c>
      <c r="B4435" t="s">
        <v>6150</v>
      </c>
      <c r="C4435" t="s">
        <v>2172</v>
      </c>
      <c r="D4435" t="s">
        <v>2171</v>
      </c>
      <c r="E4435" s="218" t="s">
        <v>29990</v>
      </c>
    </row>
    <row r="4436" spans="1:5" ht="14.25">
      <c r="A4436" s="226">
        <v>39509</v>
      </c>
      <c r="B4436" t="s">
        <v>6151</v>
      </c>
      <c r="C4436" t="s">
        <v>2172</v>
      </c>
      <c r="D4436" t="s">
        <v>2171</v>
      </c>
      <c r="E4436" s="218" t="s">
        <v>27496</v>
      </c>
    </row>
    <row r="4437" spans="1:5" ht="14.25">
      <c r="A4437" s="226">
        <v>25988</v>
      </c>
      <c r="B4437" t="s">
        <v>6152</v>
      </c>
      <c r="C4437" t="s">
        <v>2172</v>
      </c>
      <c r="D4437" t="s">
        <v>2173</v>
      </c>
      <c r="E4437" s="218" t="s">
        <v>29991</v>
      </c>
    </row>
    <row r="4438" spans="1:5" ht="14.25">
      <c r="A4438" s="226">
        <v>7167</v>
      </c>
      <c r="B4438" t="s">
        <v>6153</v>
      </c>
      <c r="C4438" t="s">
        <v>2172</v>
      </c>
      <c r="D4438" t="s">
        <v>2173</v>
      </c>
      <c r="E4438" s="218" t="s">
        <v>26443</v>
      </c>
    </row>
    <row r="4439" spans="1:5" ht="14.25">
      <c r="A4439" s="226">
        <v>10928</v>
      </c>
      <c r="B4439" t="s">
        <v>6154</v>
      </c>
      <c r="C4439" t="s">
        <v>2172</v>
      </c>
      <c r="D4439" t="s">
        <v>2173</v>
      </c>
      <c r="E4439" s="218" t="s">
        <v>29992</v>
      </c>
    </row>
    <row r="4440" spans="1:5" ht="14.25">
      <c r="A4440" s="226">
        <v>10933</v>
      </c>
      <c r="B4440" t="s">
        <v>6155</v>
      </c>
      <c r="C4440" t="s">
        <v>2172</v>
      </c>
      <c r="D4440" t="s">
        <v>2173</v>
      </c>
      <c r="E4440" s="218" t="s">
        <v>27487</v>
      </c>
    </row>
    <row r="4441" spans="1:5" ht="14.25">
      <c r="A4441" s="226">
        <v>7158</v>
      </c>
      <c r="B4441" t="s">
        <v>6156</v>
      </c>
      <c r="C4441" t="s">
        <v>2172</v>
      </c>
      <c r="D4441" t="s">
        <v>2173</v>
      </c>
      <c r="E4441" s="218" t="s">
        <v>29993</v>
      </c>
    </row>
    <row r="4442" spans="1:5" ht="14.25">
      <c r="A4442" s="226">
        <v>10927</v>
      </c>
      <c r="B4442" t="s">
        <v>6157</v>
      </c>
      <c r="C4442" t="s">
        <v>2172</v>
      </c>
      <c r="D4442" t="s">
        <v>2173</v>
      </c>
      <c r="E4442" s="218" t="s">
        <v>26338</v>
      </c>
    </row>
    <row r="4443" spans="1:5" ht="14.25">
      <c r="A4443" s="226">
        <v>7162</v>
      </c>
      <c r="B4443" t="s">
        <v>6158</v>
      </c>
      <c r="C4443" t="s">
        <v>2172</v>
      </c>
      <c r="D4443" t="s">
        <v>2173</v>
      </c>
      <c r="E4443" s="218" t="s">
        <v>29994</v>
      </c>
    </row>
    <row r="4444" spans="1:5" ht="14.25">
      <c r="A4444" s="226">
        <v>10932</v>
      </c>
      <c r="B4444" t="s">
        <v>6159</v>
      </c>
      <c r="C4444" t="s">
        <v>2172</v>
      </c>
      <c r="D4444" t="s">
        <v>2173</v>
      </c>
      <c r="E4444" s="218" t="s">
        <v>29995</v>
      </c>
    </row>
    <row r="4445" spans="1:5" ht="14.25">
      <c r="A4445" s="226">
        <v>10937</v>
      </c>
      <c r="B4445" t="s">
        <v>6160</v>
      </c>
      <c r="C4445" t="s">
        <v>2172</v>
      </c>
      <c r="D4445" t="s">
        <v>2173</v>
      </c>
      <c r="E4445" s="218" t="s">
        <v>26491</v>
      </c>
    </row>
    <row r="4446" spans="1:5" ht="14.25">
      <c r="A4446" s="226">
        <v>10935</v>
      </c>
      <c r="B4446" t="s">
        <v>6161</v>
      </c>
      <c r="C4446" t="s">
        <v>2172</v>
      </c>
      <c r="D4446" t="s">
        <v>2173</v>
      </c>
      <c r="E4446" s="218" t="s">
        <v>29996</v>
      </c>
    </row>
    <row r="4447" spans="1:5" ht="14.25">
      <c r="A4447" s="226">
        <v>10931</v>
      </c>
      <c r="B4447" t="s">
        <v>6162</v>
      </c>
      <c r="C4447" t="s">
        <v>2172</v>
      </c>
      <c r="D4447" t="s">
        <v>2173</v>
      </c>
      <c r="E4447" s="218" t="s">
        <v>29997</v>
      </c>
    </row>
    <row r="4448" spans="1:5" ht="14.25">
      <c r="A4448" s="226">
        <v>7164</v>
      </c>
      <c r="B4448" t="s">
        <v>6163</v>
      </c>
      <c r="C4448" t="s">
        <v>2172</v>
      </c>
      <c r="D4448" t="s">
        <v>2173</v>
      </c>
      <c r="E4448" s="218" t="s">
        <v>29998</v>
      </c>
    </row>
    <row r="4449" spans="1:5" ht="14.25">
      <c r="A4449" s="226">
        <v>36887</v>
      </c>
      <c r="B4449" t="s">
        <v>6164</v>
      </c>
      <c r="C4449" t="s">
        <v>2172</v>
      </c>
      <c r="D4449" t="s">
        <v>2171</v>
      </c>
      <c r="E4449" s="218" t="s">
        <v>27137</v>
      </c>
    </row>
    <row r="4450" spans="1:5" ht="14.25">
      <c r="A4450" s="226">
        <v>34630</v>
      </c>
      <c r="B4450" t="s">
        <v>6165</v>
      </c>
      <c r="C4450" t="s">
        <v>2170</v>
      </c>
      <c r="D4450" t="s">
        <v>2173</v>
      </c>
      <c r="E4450" s="218" t="s">
        <v>29999</v>
      </c>
    </row>
    <row r="4451" spans="1:5" ht="14.25">
      <c r="A4451" s="226">
        <v>7161</v>
      </c>
      <c r="B4451" t="s">
        <v>6166</v>
      </c>
      <c r="C4451" t="s">
        <v>2172</v>
      </c>
      <c r="D4451" t="s">
        <v>2173</v>
      </c>
      <c r="E4451" s="218" t="s">
        <v>28556</v>
      </c>
    </row>
    <row r="4452" spans="1:5" ht="14.25">
      <c r="A4452" s="226">
        <v>7170</v>
      </c>
      <c r="B4452" t="s">
        <v>6167</v>
      </c>
      <c r="C4452" t="s">
        <v>2172</v>
      </c>
      <c r="D4452" t="s">
        <v>2171</v>
      </c>
      <c r="E4452" s="218" t="s">
        <v>28106</v>
      </c>
    </row>
    <row r="4453" spans="1:5" ht="14.25">
      <c r="A4453" s="226">
        <v>37524</v>
      </c>
      <c r="B4453" t="s">
        <v>6168</v>
      </c>
      <c r="C4453" t="s">
        <v>2181</v>
      </c>
      <c r="D4453" t="s">
        <v>2177</v>
      </c>
      <c r="E4453" s="218" t="s">
        <v>27072</v>
      </c>
    </row>
    <row r="4454" spans="1:5" ht="14.25">
      <c r="A4454" s="226">
        <v>37525</v>
      </c>
      <c r="B4454" t="s">
        <v>6169</v>
      </c>
      <c r="C4454" t="s">
        <v>2181</v>
      </c>
      <c r="D4454" t="s">
        <v>2171</v>
      </c>
      <c r="E4454" s="218" t="s">
        <v>30000</v>
      </c>
    </row>
    <row r="4455" spans="1:5" ht="14.25">
      <c r="A4455" s="226">
        <v>36789</v>
      </c>
      <c r="B4455" t="s">
        <v>6170</v>
      </c>
      <c r="C4455" t="s">
        <v>2170</v>
      </c>
      <c r="D4455" t="s">
        <v>2171</v>
      </c>
      <c r="E4455" s="218" t="s">
        <v>29226</v>
      </c>
    </row>
    <row r="4456" spans="1:5" ht="14.25">
      <c r="A4456" s="226">
        <v>7173</v>
      </c>
      <c r="B4456" t="s">
        <v>6171</v>
      </c>
      <c r="C4456" t="s">
        <v>2624</v>
      </c>
      <c r="D4456" t="s">
        <v>2177</v>
      </c>
      <c r="E4456" s="218" t="s">
        <v>30001</v>
      </c>
    </row>
    <row r="4457" spans="1:5" ht="14.25">
      <c r="A4457" s="226">
        <v>7175</v>
      </c>
      <c r="B4457" t="s">
        <v>26027</v>
      </c>
      <c r="C4457" t="s">
        <v>2170</v>
      </c>
      <c r="D4457" t="s">
        <v>2171</v>
      </c>
      <c r="E4457" s="218" t="s">
        <v>30002</v>
      </c>
    </row>
    <row r="4458" spans="1:5" ht="14.25">
      <c r="A4458" s="226">
        <v>40741</v>
      </c>
      <c r="B4458" t="s">
        <v>24000</v>
      </c>
      <c r="C4458" t="s">
        <v>2170</v>
      </c>
      <c r="D4458" t="s">
        <v>2171</v>
      </c>
      <c r="E4458" s="218" t="s">
        <v>28310</v>
      </c>
    </row>
    <row r="4459" spans="1:5" ht="14.25">
      <c r="A4459" s="226">
        <v>7184</v>
      </c>
      <c r="B4459" t="s">
        <v>6172</v>
      </c>
      <c r="C4459" t="s">
        <v>2172</v>
      </c>
      <c r="D4459" t="s">
        <v>2173</v>
      </c>
      <c r="E4459" s="218" t="s">
        <v>30003</v>
      </c>
    </row>
    <row r="4460" spans="1:5" ht="14.25">
      <c r="A4460" s="226">
        <v>34458</v>
      </c>
      <c r="B4460" t="s">
        <v>6173</v>
      </c>
      <c r="C4460" t="s">
        <v>2170</v>
      </c>
      <c r="D4460" t="s">
        <v>2171</v>
      </c>
      <c r="E4460" s="218" t="s">
        <v>30004</v>
      </c>
    </row>
    <row r="4461" spans="1:5" ht="14.25">
      <c r="A4461" s="226">
        <v>34464</v>
      </c>
      <c r="B4461" t="s">
        <v>6174</v>
      </c>
      <c r="C4461" t="s">
        <v>2170</v>
      </c>
      <c r="D4461" t="s">
        <v>2171</v>
      </c>
      <c r="E4461" s="218" t="s">
        <v>30005</v>
      </c>
    </row>
    <row r="4462" spans="1:5" ht="14.25">
      <c r="A4462" s="226">
        <v>34468</v>
      </c>
      <c r="B4462" t="s">
        <v>6175</v>
      </c>
      <c r="C4462" t="s">
        <v>2170</v>
      </c>
      <c r="D4462" t="s">
        <v>2171</v>
      </c>
      <c r="E4462" s="218" t="s">
        <v>30006</v>
      </c>
    </row>
    <row r="4463" spans="1:5" ht="14.25">
      <c r="A4463" s="226">
        <v>34473</v>
      </c>
      <c r="B4463" t="s">
        <v>6176</v>
      </c>
      <c r="C4463" t="s">
        <v>2170</v>
      </c>
      <c r="D4463" t="s">
        <v>2171</v>
      </c>
      <c r="E4463" s="218" t="s">
        <v>30007</v>
      </c>
    </row>
    <row r="4464" spans="1:5" ht="14.25">
      <c r="A4464" s="226">
        <v>34480</v>
      </c>
      <c r="B4464" t="s">
        <v>6177</v>
      </c>
      <c r="C4464" t="s">
        <v>2170</v>
      </c>
      <c r="D4464" t="s">
        <v>2171</v>
      </c>
      <c r="E4464" s="218" t="s">
        <v>30008</v>
      </c>
    </row>
    <row r="4465" spans="1:5" ht="14.25">
      <c r="A4465" s="226">
        <v>34486</v>
      </c>
      <c r="B4465" t="s">
        <v>6178</v>
      </c>
      <c r="C4465" t="s">
        <v>2170</v>
      </c>
      <c r="D4465" t="s">
        <v>2171</v>
      </c>
      <c r="E4465" s="218" t="s">
        <v>30009</v>
      </c>
    </row>
    <row r="4466" spans="1:5" ht="14.25">
      <c r="A4466" s="226">
        <v>7202</v>
      </c>
      <c r="B4466" t="s">
        <v>6179</v>
      </c>
      <c r="C4466" t="s">
        <v>2172</v>
      </c>
      <c r="D4466" t="s">
        <v>2171</v>
      </c>
      <c r="E4466" s="218" t="s">
        <v>30010</v>
      </c>
    </row>
    <row r="4467" spans="1:5" ht="14.25">
      <c r="A4467" s="226">
        <v>7190</v>
      </c>
      <c r="B4467" t="s">
        <v>6180</v>
      </c>
      <c r="C4467" t="s">
        <v>2170</v>
      </c>
      <c r="D4467" t="s">
        <v>2171</v>
      </c>
      <c r="E4467" s="218" t="s">
        <v>27141</v>
      </c>
    </row>
    <row r="4468" spans="1:5" ht="14.25">
      <c r="A4468" s="226">
        <v>34417</v>
      </c>
      <c r="B4468" t="s">
        <v>6181</v>
      </c>
      <c r="C4468" t="s">
        <v>2170</v>
      </c>
      <c r="D4468" t="s">
        <v>2171</v>
      </c>
      <c r="E4468" s="218" t="s">
        <v>27624</v>
      </c>
    </row>
    <row r="4469" spans="1:5" ht="14.25">
      <c r="A4469" s="226">
        <v>7213</v>
      </c>
      <c r="B4469" t="s">
        <v>6182</v>
      </c>
      <c r="C4469" t="s">
        <v>2172</v>
      </c>
      <c r="D4469" t="s">
        <v>2171</v>
      </c>
      <c r="E4469" s="218" t="s">
        <v>26800</v>
      </c>
    </row>
    <row r="4470" spans="1:5" ht="14.25">
      <c r="A4470" s="226">
        <v>7195</v>
      </c>
      <c r="B4470" t="s">
        <v>6183</v>
      </c>
      <c r="C4470" t="s">
        <v>2170</v>
      </c>
      <c r="D4470" t="s">
        <v>2171</v>
      </c>
      <c r="E4470" s="218" t="s">
        <v>30011</v>
      </c>
    </row>
    <row r="4471" spans="1:5" ht="14.25">
      <c r="A4471" s="226">
        <v>7186</v>
      </c>
      <c r="B4471" t="s">
        <v>6184</v>
      </c>
      <c r="C4471" t="s">
        <v>2170</v>
      </c>
      <c r="D4471" t="s">
        <v>2177</v>
      </c>
      <c r="E4471" s="218" t="s">
        <v>30012</v>
      </c>
    </row>
    <row r="4472" spans="1:5" ht="14.25">
      <c r="A4472" s="226">
        <v>7194</v>
      </c>
      <c r="B4472" t="s">
        <v>6185</v>
      </c>
      <c r="C4472" t="s">
        <v>2172</v>
      </c>
      <c r="D4472" t="s">
        <v>2171</v>
      </c>
      <c r="E4472" s="218" t="s">
        <v>30013</v>
      </c>
    </row>
    <row r="4473" spans="1:5" ht="14.25">
      <c r="A4473" s="226">
        <v>7197</v>
      </c>
      <c r="B4473" t="s">
        <v>6186</v>
      </c>
      <c r="C4473" t="s">
        <v>2170</v>
      </c>
      <c r="D4473" t="s">
        <v>2171</v>
      </c>
      <c r="E4473" s="218" t="s">
        <v>30014</v>
      </c>
    </row>
    <row r="4474" spans="1:5" ht="14.25">
      <c r="A4474" s="226">
        <v>7192</v>
      </c>
      <c r="B4474" t="s">
        <v>6187</v>
      </c>
      <c r="C4474" t="s">
        <v>2170</v>
      </c>
      <c r="D4474" t="s">
        <v>2171</v>
      </c>
      <c r="E4474" s="218" t="s">
        <v>30015</v>
      </c>
    </row>
    <row r="4475" spans="1:5" ht="14.25">
      <c r="A4475" s="226">
        <v>7193</v>
      </c>
      <c r="B4475" t="s">
        <v>6188</v>
      </c>
      <c r="C4475" t="s">
        <v>2170</v>
      </c>
      <c r="D4475" t="s">
        <v>2171</v>
      </c>
      <c r="E4475" s="218" t="s">
        <v>30016</v>
      </c>
    </row>
    <row r="4476" spans="1:5" ht="14.25">
      <c r="A4476" s="226">
        <v>7189</v>
      </c>
      <c r="B4476" t="s">
        <v>6189</v>
      </c>
      <c r="C4476" t="s">
        <v>2170</v>
      </c>
      <c r="D4476" t="s">
        <v>2171</v>
      </c>
      <c r="E4476" s="218" t="s">
        <v>30017</v>
      </c>
    </row>
    <row r="4477" spans="1:5" ht="14.25">
      <c r="A4477" s="226">
        <v>7198</v>
      </c>
      <c r="B4477" t="s">
        <v>6190</v>
      </c>
      <c r="C4477" t="s">
        <v>2172</v>
      </c>
      <c r="D4477" t="s">
        <v>2171</v>
      </c>
      <c r="E4477" s="218" t="s">
        <v>27320</v>
      </c>
    </row>
    <row r="4478" spans="1:5" ht="14.25">
      <c r="A4478" s="226">
        <v>34402</v>
      </c>
      <c r="B4478" t="s">
        <v>6190</v>
      </c>
      <c r="C4478" t="s">
        <v>2170</v>
      </c>
      <c r="D4478" t="s">
        <v>2171</v>
      </c>
      <c r="E4478" s="218" t="s">
        <v>30018</v>
      </c>
    </row>
    <row r="4479" spans="1:5" ht="14.25">
      <c r="A4479" s="226">
        <v>7245</v>
      </c>
      <c r="B4479" t="s">
        <v>6191</v>
      </c>
      <c r="C4479" t="s">
        <v>2170</v>
      </c>
      <c r="D4479" t="s">
        <v>2171</v>
      </c>
      <c r="E4479" s="218" t="s">
        <v>30019</v>
      </c>
    </row>
    <row r="4480" spans="1:5" ht="14.25">
      <c r="A4480" s="226">
        <v>34425</v>
      </c>
      <c r="B4480" t="s">
        <v>6192</v>
      </c>
      <c r="C4480" t="s">
        <v>2170</v>
      </c>
      <c r="D4480" t="s">
        <v>2171</v>
      </c>
      <c r="E4480" s="218" t="s">
        <v>30020</v>
      </c>
    </row>
    <row r="4481" spans="1:5" ht="14.25">
      <c r="A4481" s="226">
        <v>7223</v>
      </c>
      <c r="B4481" t="s">
        <v>6193</v>
      </c>
      <c r="C4481" t="s">
        <v>2170</v>
      </c>
      <c r="D4481" t="s">
        <v>2171</v>
      </c>
      <c r="E4481" s="218" t="s">
        <v>30021</v>
      </c>
    </row>
    <row r="4482" spans="1:5" ht="14.25">
      <c r="A4482" s="226">
        <v>7234</v>
      </c>
      <c r="B4482" t="s">
        <v>6194</v>
      </c>
      <c r="C4482" t="s">
        <v>2170</v>
      </c>
      <c r="D4482" t="s">
        <v>2171</v>
      </c>
      <c r="E4482" s="218" t="s">
        <v>30022</v>
      </c>
    </row>
    <row r="4483" spans="1:5" ht="14.25">
      <c r="A4483" s="226">
        <v>7224</v>
      </c>
      <c r="B4483" t="s">
        <v>6195</v>
      </c>
      <c r="C4483" t="s">
        <v>2170</v>
      </c>
      <c r="D4483" t="s">
        <v>2171</v>
      </c>
      <c r="E4483" s="218" t="s">
        <v>30023</v>
      </c>
    </row>
    <row r="4484" spans="1:5" ht="14.25">
      <c r="A4484" s="226">
        <v>7221</v>
      </c>
      <c r="B4484" t="s">
        <v>6196</v>
      </c>
      <c r="C4484" t="s">
        <v>2172</v>
      </c>
      <c r="D4484" t="s">
        <v>2171</v>
      </c>
      <c r="E4484" s="218" t="s">
        <v>30024</v>
      </c>
    </row>
    <row r="4485" spans="1:5" ht="14.25">
      <c r="A4485" s="226">
        <v>7225</v>
      </c>
      <c r="B4485" t="s">
        <v>6197</v>
      </c>
      <c r="C4485" t="s">
        <v>2170</v>
      </c>
      <c r="D4485" t="s">
        <v>2171</v>
      </c>
      <c r="E4485" s="218" t="s">
        <v>30025</v>
      </c>
    </row>
    <row r="4486" spans="1:5" ht="14.25">
      <c r="A4486" s="226">
        <v>7226</v>
      </c>
      <c r="B4486" t="s">
        <v>6198</v>
      </c>
      <c r="C4486" t="s">
        <v>2170</v>
      </c>
      <c r="D4486" t="s">
        <v>2171</v>
      </c>
      <c r="E4486" s="218" t="s">
        <v>30026</v>
      </c>
    </row>
    <row r="4487" spans="1:5" ht="14.25">
      <c r="A4487" s="226">
        <v>7236</v>
      </c>
      <c r="B4487" t="s">
        <v>6199</v>
      </c>
      <c r="C4487" t="s">
        <v>2170</v>
      </c>
      <c r="D4487" t="s">
        <v>2171</v>
      </c>
      <c r="E4487" s="218" t="s">
        <v>30027</v>
      </c>
    </row>
    <row r="4488" spans="1:5" ht="14.25">
      <c r="A4488" s="226">
        <v>7227</v>
      </c>
      <c r="B4488" t="s">
        <v>6200</v>
      </c>
      <c r="C4488" t="s">
        <v>2170</v>
      </c>
      <c r="D4488" t="s">
        <v>2171</v>
      </c>
      <c r="E4488" s="218" t="s">
        <v>30028</v>
      </c>
    </row>
    <row r="4489" spans="1:5" ht="14.25">
      <c r="A4489" s="226">
        <v>7212</v>
      </c>
      <c r="B4489" t="s">
        <v>6201</v>
      </c>
      <c r="C4489" t="s">
        <v>2170</v>
      </c>
      <c r="D4489" t="s">
        <v>2171</v>
      </c>
      <c r="E4489" s="218" t="s">
        <v>30029</v>
      </c>
    </row>
    <row r="4490" spans="1:5" ht="14.25">
      <c r="A4490" s="226">
        <v>7229</v>
      </c>
      <c r="B4490" t="s">
        <v>6202</v>
      </c>
      <c r="C4490" t="s">
        <v>2170</v>
      </c>
      <c r="D4490" t="s">
        <v>2171</v>
      </c>
      <c r="E4490" s="218" t="s">
        <v>30030</v>
      </c>
    </row>
    <row r="4491" spans="1:5" ht="14.25">
      <c r="A4491" s="226">
        <v>7230</v>
      </c>
      <c r="B4491" t="s">
        <v>6203</v>
      </c>
      <c r="C4491" t="s">
        <v>2170</v>
      </c>
      <c r="D4491" t="s">
        <v>2171</v>
      </c>
      <c r="E4491" s="218" t="s">
        <v>30031</v>
      </c>
    </row>
    <row r="4492" spans="1:5" ht="14.25">
      <c r="A4492" s="226">
        <v>7231</v>
      </c>
      <c r="B4492" t="s">
        <v>6204</v>
      </c>
      <c r="C4492" t="s">
        <v>2170</v>
      </c>
      <c r="D4492" t="s">
        <v>2171</v>
      </c>
      <c r="E4492" s="218" t="s">
        <v>30032</v>
      </c>
    </row>
    <row r="4493" spans="1:5" ht="14.25">
      <c r="A4493" s="226">
        <v>7220</v>
      </c>
      <c r="B4493" t="s">
        <v>6205</v>
      </c>
      <c r="C4493" t="s">
        <v>2170</v>
      </c>
      <c r="D4493" t="s">
        <v>2171</v>
      </c>
      <c r="E4493" s="218" t="s">
        <v>30033</v>
      </c>
    </row>
    <row r="4494" spans="1:5" ht="14.25">
      <c r="A4494" s="226">
        <v>34447</v>
      </c>
      <c r="B4494" t="s">
        <v>6206</v>
      </c>
      <c r="C4494" t="s">
        <v>2170</v>
      </c>
      <c r="D4494" t="s">
        <v>2171</v>
      </c>
      <c r="E4494" s="218" t="s">
        <v>30034</v>
      </c>
    </row>
    <row r="4495" spans="1:5" ht="14.25">
      <c r="A4495" s="226">
        <v>7233</v>
      </c>
      <c r="B4495" t="s">
        <v>6207</v>
      </c>
      <c r="C4495" t="s">
        <v>2170</v>
      </c>
      <c r="D4495" t="s">
        <v>2171</v>
      </c>
      <c r="E4495" s="218" t="s">
        <v>30035</v>
      </c>
    </row>
    <row r="4496" spans="1:5" ht="14.25">
      <c r="A4496" s="226">
        <v>40740</v>
      </c>
      <c r="B4496" t="s">
        <v>24001</v>
      </c>
      <c r="C4496" t="s">
        <v>2172</v>
      </c>
      <c r="D4496" t="s">
        <v>2173</v>
      </c>
      <c r="E4496" s="218" t="s">
        <v>30036</v>
      </c>
    </row>
    <row r="4497" spans="1:5" ht="14.25">
      <c r="A4497" s="226">
        <v>25007</v>
      </c>
      <c r="B4497" t="s">
        <v>6208</v>
      </c>
      <c r="C4497" t="s">
        <v>2172</v>
      </c>
      <c r="D4497" t="s">
        <v>2173</v>
      </c>
      <c r="E4497" s="218" t="s">
        <v>30037</v>
      </c>
    </row>
    <row r="4498" spans="1:5" ht="14.25">
      <c r="A4498" s="226">
        <v>43071</v>
      </c>
      <c r="B4498" t="s">
        <v>26028</v>
      </c>
      <c r="C4498" t="s">
        <v>2172</v>
      </c>
      <c r="D4498" t="s">
        <v>2173</v>
      </c>
      <c r="E4498" s="218" t="s">
        <v>30038</v>
      </c>
    </row>
    <row r="4499" spans="1:5" ht="14.25">
      <c r="A4499" s="226">
        <v>39520</v>
      </c>
      <c r="B4499" t="s">
        <v>6209</v>
      </c>
      <c r="C4499" t="s">
        <v>2172</v>
      </c>
      <c r="D4499" t="s">
        <v>2173</v>
      </c>
      <c r="E4499" s="218" t="s">
        <v>30039</v>
      </c>
    </row>
    <row r="4500" spans="1:5" ht="14.25">
      <c r="A4500" s="226">
        <v>39521</v>
      </c>
      <c r="B4500" t="s">
        <v>6210</v>
      </c>
      <c r="C4500" t="s">
        <v>2172</v>
      </c>
      <c r="D4500" t="s">
        <v>2173</v>
      </c>
      <c r="E4500" s="218" t="s">
        <v>30040</v>
      </c>
    </row>
    <row r="4501" spans="1:5" ht="14.25">
      <c r="A4501" s="226">
        <v>39522</v>
      </c>
      <c r="B4501" t="s">
        <v>6211</v>
      </c>
      <c r="C4501" t="s">
        <v>2172</v>
      </c>
      <c r="D4501" t="s">
        <v>2173</v>
      </c>
      <c r="E4501" s="218" t="s">
        <v>30041</v>
      </c>
    </row>
    <row r="4502" spans="1:5" ht="14.25">
      <c r="A4502" s="226">
        <v>7243</v>
      </c>
      <c r="B4502" t="s">
        <v>6212</v>
      </c>
      <c r="C4502" t="s">
        <v>2172</v>
      </c>
      <c r="D4502" t="s">
        <v>2173</v>
      </c>
      <c r="E4502" s="218" t="s">
        <v>30042</v>
      </c>
    </row>
    <row r="4503" spans="1:5" ht="14.25">
      <c r="A4503" s="226">
        <v>11067</v>
      </c>
      <c r="B4503" t="s">
        <v>6213</v>
      </c>
      <c r="C4503" t="s">
        <v>2170</v>
      </c>
      <c r="D4503" t="s">
        <v>2173</v>
      </c>
      <c r="E4503" s="218" t="s">
        <v>30043</v>
      </c>
    </row>
    <row r="4504" spans="1:5" ht="14.25">
      <c r="A4504" s="226">
        <v>11068</v>
      </c>
      <c r="B4504" t="s">
        <v>6214</v>
      </c>
      <c r="C4504" t="s">
        <v>2170</v>
      </c>
      <c r="D4504" t="s">
        <v>2173</v>
      </c>
      <c r="E4504" s="218" t="s">
        <v>30044</v>
      </c>
    </row>
    <row r="4505" spans="1:5" ht="14.25">
      <c r="A4505" s="226">
        <v>7246</v>
      </c>
      <c r="B4505" t="s">
        <v>6215</v>
      </c>
      <c r="C4505" t="s">
        <v>2170</v>
      </c>
      <c r="D4505" t="s">
        <v>2171</v>
      </c>
      <c r="E4505" s="218" t="s">
        <v>30045</v>
      </c>
    </row>
    <row r="4506" spans="1:5" ht="14.25">
      <c r="A4506" s="226">
        <v>12869</v>
      </c>
      <c r="B4506" t="s">
        <v>6216</v>
      </c>
      <c r="C4506" t="s">
        <v>2174</v>
      </c>
      <c r="D4506" t="s">
        <v>2171</v>
      </c>
      <c r="E4506" s="218" t="s">
        <v>27137</v>
      </c>
    </row>
    <row r="4507" spans="1:5" ht="14.25">
      <c r="A4507" s="226">
        <v>41097</v>
      </c>
      <c r="B4507" t="s">
        <v>6217</v>
      </c>
      <c r="C4507" t="s">
        <v>2342</v>
      </c>
      <c r="D4507" t="s">
        <v>2171</v>
      </c>
      <c r="E4507" s="218" t="s">
        <v>30046</v>
      </c>
    </row>
    <row r="4508" spans="1:5" ht="14.25">
      <c r="A4508" s="226">
        <v>1574</v>
      </c>
      <c r="B4508" t="s">
        <v>6218</v>
      </c>
      <c r="C4508" t="s">
        <v>2170</v>
      </c>
      <c r="D4508" t="s">
        <v>2171</v>
      </c>
      <c r="E4508" s="218" t="s">
        <v>26697</v>
      </c>
    </row>
    <row r="4509" spans="1:5" ht="14.25">
      <c r="A4509" s="226">
        <v>1581</v>
      </c>
      <c r="B4509" t="s">
        <v>6219</v>
      </c>
      <c r="C4509" t="s">
        <v>2170</v>
      </c>
      <c r="D4509" t="s">
        <v>2171</v>
      </c>
      <c r="E4509" s="218" t="s">
        <v>30047</v>
      </c>
    </row>
    <row r="4510" spans="1:5" ht="14.25">
      <c r="A4510" s="226">
        <v>1575</v>
      </c>
      <c r="B4510" t="s">
        <v>6220</v>
      </c>
      <c r="C4510" t="s">
        <v>2170</v>
      </c>
      <c r="D4510" t="s">
        <v>2171</v>
      </c>
      <c r="E4510" s="218" t="s">
        <v>27281</v>
      </c>
    </row>
    <row r="4511" spans="1:5" ht="14.25">
      <c r="A4511" s="226">
        <v>1570</v>
      </c>
      <c r="B4511" t="s">
        <v>6221</v>
      </c>
      <c r="C4511" t="s">
        <v>2170</v>
      </c>
      <c r="D4511" t="s">
        <v>2171</v>
      </c>
      <c r="E4511" s="218" t="s">
        <v>30048</v>
      </c>
    </row>
    <row r="4512" spans="1:5" ht="14.25">
      <c r="A4512" s="226">
        <v>1576</v>
      </c>
      <c r="B4512" t="s">
        <v>6222</v>
      </c>
      <c r="C4512" t="s">
        <v>2170</v>
      </c>
      <c r="D4512" t="s">
        <v>2171</v>
      </c>
      <c r="E4512" s="218" t="s">
        <v>27860</v>
      </c>
    </row>
    <row r="4513" spans="1:5" ht="14.25">
      <c r="A4513" s="226">
        <v>1577</v>
      </c>
      <c r="B4513" t="s">
        <v>6223</v>
      </c>
      <c r="C4513" t="s">
        <v>2170</v>
      </c>
      <c r="D4513" t="s">
        <v>2171</v>
      </c>
      <c r="E4513" s="218" t="s">
        <v>29031</v>
      </c>
    </row>
    <row r="4514" spans="1:5" ht="14.25">
      <c r="A4514" s="226">
        <v>1571</v>
      </c>
      <c r="B4514" t="s">
        <v>6224</v>
      </c>
      <c r="C4514" t="s">
        <v>2170</v>
      </c>
      <c r="D4514" t="s">
        <v>2171</v>
      </c>
      <c r="E4514" s="218" t="s">
        <v>28906</v>
      </c>
    </row>
    <row r="4515" spans="1:5" ht="14.25">
      <c r="A4515" s="226">
        <v>1578</v>
      </c>
      <c r="B4515" t="s">
        <v>6225</v>
      </c>
      <c r="C4515" t="s">
        <v>2170</v>
      </c>
      <c r="D4515" t="s">
        <v>2171</v>
      </c>
      <c r="E4515" s="218" t="s">
        <v>28215</v>
      </c>
    </row>
    <row r="4516" spans="1:5" ht="14.25">
      <c r="A4516" s="226">
        <v>1573</v>
      </c>
      <c r="B4516" t="s">
        <v>6226</v>
      </c>
      <c r="C4516" t="s">
        <v>2170</v>
      </c>
      <c r="D4516" t="s">
        <v>2171</v>
      </c>
      <c r="E4516" s="218" t="s">
        <v>29745</v>
      </c>
    </row>
    <row r="4517" spans="1:5" ht="14.25">
      <c r="A4517" s="226">
        <v>1579</v>
      </c>
      <c r="B4517" t="s">
        <v>6227</v>
      </c>
      <c r="C4517" t="s">
        <v>2170</v>
      </c>
      <c r="D4517" t="s">
        <v>2171</v>
      </c>
      <c r="E4517" s="218" t="s">
        <v>30049</v>
      </c>
    </row>
    <row r="4518" spans="1:5" ht="14.25">
      <c r="A4518" s="226">
        <v>1580</v>
      </c>
      <c r="B4518" t="s">
        <v>6228</v>
      </c>
      <c r="C4518" t="s">
        <v>2170</v>
      </c>
      <c r="D4518" t="s">
        <v>2171</v>
      </c>
      <c r="E4518" s="218" t="s">
        <v>30050</v>
      </c>
    </row>
    <row r="4519" spans="1:5" ht="14.25">
      <c r="A4519" s="226">
        <v>39321</v>
      </c>
      <c r="B4519" t="s">
        <v>6229</v>
      </c>
      <c r="C4519" t="s">
        <v>2170</v>
      </c>
      <c r="D4519" t="s">
        <v>2171</v>
      </c>
      <c r="E4519" s="218" t="s">
        <v>30051</v>
      </c>
    </row>
    <row r="4520" spans="1:5" ht="14.25">
      <c r="A4520" s="226">
        <v>39319</v>
      </c>
      <c r="B4520" t="s">
        <v>6230</v>
      </c>
      <c r="C4520" t="s">
        <v>2170</v>
      </c>
      <c r="D4520" t="s">
        <v>2171</v>
      </c>
      <c r="E4520" s="218" t="s">
        <v>30052</v>
      </c>
    </row>
    <row r="4521" spans="1:5" ht="14.25">
      <c r="A4521" s="226">
        <v>39320</v>
      </c>
      <c r="B4521" t="s">
        <v>6231</v>
      </c>
      <c r="C4521" t="s">
        <v>2170</v>
      </c>
      <c r="D4521" t="s">
        <v>2171</v>
      </c>
      <c r="E4521" s="218" t="s">
        <v>30053</v>
      </c>
    </row>
    <row r="4522" spans="1:5" ht="14.25">
      <c r="A4522" s="226">
        <v>1591</v>
      </c>
      <c r="B4522" t="s">
        <v>6232</v>
      </c>
      <c r="C4522" t="s">
        <v>2170</v>
      </c>
      <c r="D4522" t="s">
        <v>2171</v>
      </c>
      <c r="E4522" s="218" t="s">
        <v>30054</v>
      </c>
    </row>
    <row r="4523" spans="1:5" ht="14.25">
      <c r="A4523" s="226">
        <v>1547</v>
      </c>
      <c r="B4523" t="s">
        <v>6233</v>
      </c>
      <c r="C4523" t="s">
        <v>2170</v>
      </c>
      <c r="D4523" t="s">
        <v>2171</v>
      </c>
      <c r="E4523" s="218" t="s">
        <v>30055</v>
      </c>
    </row>
    <row r="4524" spans="1:5" ht="14.25">
      <c r="A4524" s="226">
        <v>38196</v>
      </c>
      <c r="B4524" t="s">
        <v>6234</v>
      </c>
      <c r="C4524" t="s">
        <v>2170</v>
      </c>
      <c r="D4524" t="s">
        <v>2171</v>
      </c>
      <c r="E4524" s="218" t="s">
        <v>30056</v>
      </c>
    </row>
    <row r="4525" spans="1:5" ht="14.25">
      <c r="A4525" s="226">
        <v>1543</v>
      </c>
      <c r="B4525" t="s">
        <v>6235</v>
      </c>
      <c r="C4525" t="s">
        <v>2170</v>
      </c>
      <c r="D4525" t="s">
        <v>2171</v>
      </c>
      <c r="E4525" s="218" t="s">
        <v>30057</v>
      </c>
    </row>
    <row r="4526" spans="1:5" ht="14.25">
      <c r="A4526" s="226">
        <v>1585</v>
      </c>
      <c r="B4526" t="s">
        <v>6236</v>
      </c>
      <c r="C4526" t="s">
        <v>2170</v>
      </c>
      <c r="D4526" t="s">
        <v>2171</v>
      </c>
      <c r="E4526" s="218" t="s">
        <v>28215</v>
      </c>
    </row>
    <row r="4527" spans="1:5" ht="14.25">
      <c r="A4527" s="226">
        <v>1593</v>
      </c>
      <c r="B4527" t="s">
        <v>6237</v>
      </c>
      <c r="C4527" t="s">
        <v>2170</v>
      </c>
      <c r="D4527" t="s">
        <v>2171</v>
      </c>
      <c r="E4527" s="218" t="s">
        <v>30058</v>
      </c>
    </row>
    <row r="4528" spans="1:5" ht="14.25">
      <c r="A4528" s="226">
        <v>11838</v>
      </c>
      <c r="B4528" t="s">
        <v>6238</v>
      </c>
      <c r="C4528" t="s">
        <v>2170</v>
      </c>
      <c r="D4528" t="s">
        <v>2171</v>
      </c>
      <c r="E4528" s="218" t="s">
        <v>30059</v>
      </c>
    </row>
    <row r="4529" spans="1:5" ht="14.25">
      <c r="A4529" s="226">
        <v>1594</v>
      </c>
      <c r="B4529" t="s">
        <v>6239</v>
      </c>
      <c r="C4529" t="s">
        <v>2170</v>
      </c>
      <c r="D4529" t="s">
        <v>2171</v>
      </c>
      <c r="E4529" s="218" t="s">
        <v>30060</v>
      </c>
    </row>
    <row r="4530" spans="1:5" ht="14.25">
      <c r="A4530" s="226">
        <v>1586</v>
      </c>
      <c r="B4530" t="s">
        <v>6240</v>
      </c>
      <c r="C4530" t="s">
        <v>2170</v>
      </c>
      <c r="D4530" t="s">
        <v>2171</v>
      </c>
      <c r="E4530" s="218" t="s">
        <v>26969</v>
      </c>
    </row>
    <row r="4531" spans="1:5" ht="14.25">
      <c r="A4531" s="226">
        <v>11839</v>
      </c>
      <c r="B4531" t="s">
        <v>6241</v>
      </c>
      <c r="C4531" t="s">
        <v>2170</v>
      </c>
      <c r="D4531" t="s">
        <v>2171</v>
      </c>
      <c r="E4531" s="218" t="s">
        <v>30061</v>
      </c>
    </row>
    <row r="4532" spans="1:5" ht="14.25">
      <c r="A4532" s="226">
        <v>1587</v>
      </c>
      <c r="B4532" t="s">
        <v>6242</v>
      </c>
      <c r="C4532" t="s">
        <v>2170</v>
      </c>
      <c r="D4532" t="s">
        <v>2171</v>
      </c>
      <c r="E4532" s="218" t="s">
        <v>27474</v>
      </c>
    </row>
    <row r="4533" spans="1:5" ht="14.25">
      <c r="A4533" s="226">
        <v>1545</v>
      </c>
      <c r="B4533" t="s">
        <v>6243</v>
      </c>
      <c r="C4533" t="s">
        <v>2170</v>
      </c>
      <c r="D4533" t="s">
        <v>2171</v>
      </c>
      <c r="E4533" s="218" t="s">
        <v>30062</v>
      </c>
    </row>
    <row r="4534" spans="1:5" ht="14.25">
      <c r="A4534" s="226">
        <v>1588</v>
      </c>
      <c r="B4534" t="s">
        <v>6244</v>
      </c>
      <c r="C4534" t="s">
        <v>2170</v>
      </c>
      <c r="D4534" t="s">
        <v>2171</v>
      </c>
      <c r="E4534" s="218" t="s">
        <v>29290</v>
      </c>
    </row>
    <row r="4535" spans="1:5" ht="14.25">
      <c r="A4535" s="226">
        <v>1535</v>
      </c>
      <c r="B4535" t="s">
        <v>6245</v>
      </c>
      <c r="C4535" t="s">
        <v>2170</v>
      </c>
      <c r="D4535" t="s">
        <v>2171</v>
      </c>
      <c r="E4535" s="218" t="s">
        <v>28274</v>
      </c>
    </row>
    <row r="4536" spans="1:5" ht="14.25">
      <c r="A4536" s="226">
        <v>1589</v>
      </c>
      <c r="B4536" t="s">
        <v>6246</v>
      </c>
      <c r="C4536" t="s">
        <v>2170</v>
      </c>
      <c r="D4536" t="s">
        <v>2171</v>
      </c>
      <c r="E4536" s="218" t="s">
        <v>29134</v>
      </c>
    </row>
    <row r="4537" spans="1:5" ht="14.25">
      <c r="A4537" s="226">
        <v>1546</v>
      </c>
      <c r="B4537" t="s">
        <v>6247</v>
      </c>
      <c r="C4537" t="s">
        <v>2170</v>
      </c>
      <c r="D4537" t="s">
        <v>2171</v>
      </c>
      <c r="E4537" s="218" t="s">
        <v>30063</v>
      </c>
    </row>
    <row r="4538" spans="1:5" ht="14.25">
      <c r="A4538" s="226">
        <v>1590</v>
      </c>
      <c r="B4538" t="s">
        <v>6248</v>
      </c>
      <c r="C4538" t="s">
        <v>2170</v>
      </c>
      <c r="D4538" t="s">
        <v>2171</v>
      </c>
      <c r="E4538" s="218" t="s">
        <v>30064</v>
      </c>
    </row>
    <row r="4539" spans="1:5" ht="14.25">
      <c r="A4539" s="226">
        <v>1542</v>
      </c>
      <c r="B4539" t="s">
        <v>6249</v>
      </c>
      <c r="C4539" t="s">
        <v>2170</v>
      </c>
      <c r="D4539" t="s">
        <v>2171</v>
      </c>
      <c r="E4539" s="218" t="s">
        <v>30065</v>
      </c>
    </row>
    <row r="4540" spans="1:5" ht="14.25">
      <c r="A4540" s="226">
        <v>38415</v>
      </c>
      <c r="B4540" t="s">
        <v>6250</v>
      </c>
      <c r="C4540" t="s">
        <v>2170</v>
      </c>
      <c r="D4540" t="s">
        <v>2171</v>
      </c>
      <c r="E4540" s="218" t="s">
        <v>30066</v>
      </c>
    </row>
    <row r="4541" spans="1:5" ht="14.25">
      <c r="A4541" s="226">
        <v>38414</v>
      </c>
      <c r="B4541" t="s">
        <v>6251</v>
      </c>
      <c r="C4541" t="s">
        <v>2170</v>
      </c>
      <c r="D4541" t="s">
        <v>2171</v>
      </c>
      <c r="E4541" s="218" t="s">
        <v>30067</v>
      </c>
    </row>
    <row r="4542" spans="1:5" ht="14.25">
      <c r="A4542" s="226">
        <v>38128</v>
      </c>
      <c r="B4542" t="s">
        <v>6252</v>
      </c>
      <c r="C4542" t="s">
        <v>2185</v>
      </c>
      <c r="D4542" t="s">
        <v>2177</v>
      </c>
      <c r="E4542" s="218" t="s">
        <v>27476</v>
      </c>
    </row>
    <row r="4543" spans="1:5" ht="14.25">
      <c r="A4543" s="226">
        <v>7253</v>
      </c>
      <c r="B4543" t="s">
        <v>6253</v>
      </c>
      <c r="C4543" t="s">
        <v>2339</v>
      </c>
      <c r="D4543" t="s">
        <v>2171</v>
      </c>
      <c r="E4543" s="218" t="s">
        <v>30068</v>
      </c>
    </row>
    <row r="4544" spans="1:5" ht="14.25">
      <c r="A4544" s="226">
        <v>43781</v>
      </c>
      <c r="B4544" t="s">
        <v>26336</v>
      </c>
      <c r="C4544" t="s">
        <v>26337</v>
      </c>
      <c r="D4544" t="s">
        <v>2171</v>
      </c>
      <c r="E4544" s="218" t="s">
        <v>26409</v>
      </c>
    </row>
    <row r="4545" spans="1:5" ht="14.25">
      <c r="A4545" s="226">
        <v>4806</v>
      </c>
      <c r="B4545" t="s">
        <v>6254</v>
      </c>
      <c r="C4545" t="s">
        <v>2181</v>
      </c>
      <c r="D4545" t="s">
        <v>2171</v>
      </c>
      <c r="E4545" s="218" t="s">
        <v>30069</v>
      </c>
    </row>
    <row r="4546" spans="1:5" ht="14.25">
      <c r="A4546" s="226">
        <v>34401</v>
      </c>
      <c r="B4546" t="s">
        <v>24350</v>
      </c>
      <c r="C4546" t="s">
        <v>2170</v>
      </c>
      <c r="D4546" t="s">
        <v>2171</v>
      </c>
      <c r="E4546" s="218" t="s">
        <v>27008</v>
      </c>
    </row>
    <row r="4547" spans="1:5" ht="14.25">
      <c r="A4547" s="226">
        <v>7260</v>
      </c>
      <c r="B4547" t="s">
        <v>24351</v>
      </c>
      <c r="C4547" t="s">
        <v>2170</v>
      </c>
      <c r="D4547" t="s">
        <v>2171</v>
      </c>
      <c r="E4547" s="218" t="s">
        <v>28148</v>
      </c>
    </row>
    <row r="4548" spans="1:5" ht="14.25">
      <c r="A4548" s="226">
        <v>7256</v>
      </c>
      <c r="B4548" t="s">
        <v>24352</v>
      </c>
      <c r="C4548" t="s">
        <v>2170</v>
      </c>
      <c r="D4548" t="s">
        <v>2171</v>
      </c>
      <c r="E4548" s="218" t="s">
        <v>27156</v>
      </c>
    </row>
    <row r="4549" spans="1:5" ht="14.25">
      <c r="A4549" s="226">
        <v>7258</v>
      </c>
      <c r="B4549" t="s">
        <v>24353</v>
      </c>
      <c r="C4549" t="s">
        <v>2170</v>
      </c>
      <c r="D4549" t="s">
        <v>2171</v>
      </c>
      <c r="E4549" s="218" t="s">
        <v>26724</v>
      </c>
    </row>
    <row r="4550" spans="1:5" ht="14.25">
      <c r="A4550" s="226">
        <v>34400</v>
      </c>
      <c r="B4550" t="s">
        <v>24354</v>
      </c>
      <c r="C4550" t="s">
        <v>2170</v>
      </c>
      <c r="D4550" t="s">
        <v>2171</v>
      </c>
      <c r="E4550" s="218" t="s">
        <v>26378</v>
      </c>
    </row>
    <row r="4551" spans="1:5" ht="14.25">
      <c r="A4551" s="226">
        <v>10617</v>
      </c>
      <c r="B4551" t="s">
        <v>24355</v>
      </c>
      <c r="C4551" t="s">
        <v>2170</v>
      </c>
      <c r="D4551" t="s">
        <v>2171</v>
      </c>
      <c r="E4551" s="218" t="s">
        <v>26845</v>
      </c>
    </row>
    <row r="4552" spans="1:5" ht="14.25">
      <c r="A4552" s="226">
        <v>7274</v>
      </c>
      <c r="B4552" t="s">
        <v>6255</v>
      </c>
      <c r="C4552" t="s">
        <v>2170</v>
      </c>
      <c r="D4552" t="s">
        <v>2173</v>
      </c>
      <c r="E4552" s="218" t="s">
        <v>30070</v>
      </c>
    </row>
    <row r="4553" spans="1:5" ht="14.25">
      <c r="A4553" s="226">
        <v>11663</v>
      </c>
      <c r="B4553" t="s">
        <v>6256</v>
      </c>
      <c r="C4553" t="s">
        <v>2170</v>
      </c>
      <c r="D4553" t="s">
        <v>2173</v>
      </c>
      <c r="E4553" s="218" t="s">
        <v>30071</v>
      </c>
    </row>
    <row r="4554" spans="1:5" ht="14.25">
      <c r="A4554" s="226">
        <v>154</v>
      </c>
      <c r="B4554" t="s">
        <v>6257</v>
      </c>
      <c r="C4554" t="s">
        <v>2234</v>
      </c>
      <c r="D4554" t="s">
        <v>2171</v>
      </c>
      <c r="E4554" s="218" t="s">
        <v>30072</v>
      </c>
    </row>
    <row r="4555" spans="1:5" ht="14.25">
      <c r="A4555" s="226">
        <v>38121</v>
      </c>
      <c r="B4555" t="s">
        <v>6258</v>
      </c>
      <c r="C4555" t="s">
        <v>2234</v>
      </c>
      <c r="D4555" t="s">
        <v>2171</v>
      </c>
      <c r="E4555" s="218" t="s">
        <v>27160</v>
      </c>
    </row>
    <row r="4556" spans="1:5" ht="14.25">
      <c r="A4556" s="226">
        <v>7343</v>
      </c>
      <c r="B4556" t="s">
        <v>6259</v>
      </c>
      <c r="C4556" t="s">
        <v>2234</v>
      </c>
      <c r="D4556" t="s">
        <v>2171</v>
      </c>
      <c r="E4556" s="218" t="s">
        <v>27137</v>
      </c>
    </row>
    <row r="4557" spans="1:5" ht="14.25">
      <c r="A4557" s="226">
        <v>43776</v>
      </c>
      <c r="B4557" t="s">
        <v>26029</v>
      </c>
      <c r="C4557" t="s">
        <v>2234</v>
      </c>
      <c r="D4557" t="s">
        <v>2171</v>
      </c>
      <c r="E4557" s="218" t="s">
        <v>30073</v>
      </c>
    </row>
    <row r="4558" spans="1:5" ht="14.25">
      <c r="A4558" s="226">
        <v>7350</v>
      </c>
      <c r="B4558" t="s">
        <v>6260</v>
      </c>
      <c r="C4558" t="s">
        <v>2234</v>
      </c>
      <c r="D4558" t="s">
        <v>2171</v>
      </c>
      <c r="E4558" s="218" t="s">
        <v>30074</v>
      </c>
    </row>
    <row r="4559" spans="1:5" ht="14.25">
      <c r="A4559" s="226">
        <v>7348</v>
      </c>
      <c r="B4559" t="s">
        <v>6261</v>
      </c>
      <c r="C4559" t="s">
        <v>2234</v>
      </c>
      <c r="D4559" t="s">
        <v>2171</v>
      </c>
      <c r="E4559" s="218" t="s">
        <v>28856</v>
      </c>
    </row>
    <row r="4560" spans="1:5" ht="14.25">
      <c r="A4560" s="226">
        <v>7356</v>
      </c>
      <c r="B4560" t="s">
        <v>6262</v>
      </c>
      <c r="C4560" t="s">
        <v>2234</v>
      </c>
      <c r="D4560" t="s">
        <v>2171</v>
      </c>
      <c r="E4560" s="218" t="s">
        <v>29584</v>
      </c>
    </row>
    <row r="4561" spans="1:5" ht="14.25">
      <c r="A4561" s="226">
        <v>7313</v>
      </c>
      <c r="B4561" t="s">
        <v>6263</v>
      </c>
      <c r="C4561" t="s">
        <v>2234</v>
      </c>
      <c r="D4561" t="s">
        <v>2171</v>
      </c>
      <c r="E4561" s="218" t="s">
        <v>30075</v>
      </c>
    </row>
    <row r="4562" spans="1:5" ht="14.25">
      <c r="A4562" s="226">
        <v>7319</v>
      </c>
      <c r="B4562" t="s">
        <v>6264</v>
      </c>
      <c r="C4562" t="s">
        <v>2234</v>
      </c>
      <c r="D4562" t="s">
        <v>2171</v>
      </c>
      <c r="E4562" s="218" t="s">
        <v>27401</v>
      </c>
    </row>
    <row r="4563" spans="1:5" ht="14.25">
      <c r="A4563" s="226">
        <v>38119</v>
      </c>
      <c r="B4563" t="s">
        <v>6265</v>
      </c>
      <c r="C4563" t="s">
        <v>2234</v>
      </c>
      <c r="D4563" t="s">
        <v>2171</v>
      </c>
      <c r="E4563" s="218" t="s">
        <v>30076</v>
      </c>
    </row>
    <row r="4564" spans="1:5" ht="14.25">
      <c r="A4564" s="226">
        <v>7314</v>
      </c>
      <c r="B4564" t="s">
        <v>6266</v>
      </c>
      <c r="C4564" t="s">
        <v>2234</v>
      </c>
      <c r="D4564" t="s">
        <v>2171</v>
      </c>
      <c r="E4564" s="218" t="s">
        <v>30077</v>
      </c>
    </row>
    <row r="4565" spans="1:5" ht="14.25">
      <c r="A4565" s="226">
        <v>38131</v>
      </c>
      <c r="B4565" t="s">
        <v>6267</v>
      </c>
      <c r="C4565" t="s">
        <v>2234</v>
      </c>
      <c r="D4565" t="s">
        <v>2171</v>
      </c>
      <c r="E4565" s="218" t="s">
        <v>30078</v>
      </c>
    </row>
    <row r="4566" spans="1:5" ht="14.25">
      <c r="A4566" s="226">
        <v>7304</v>
      </c>
      <c r="B4566" t="s">
        <v>26030</v>
      </c>
      <c r="C4566" t="s">
        <v>2234</v>
      </c>
      <c r="D4566" t="s">
        <v>2171</v>
      </c>
      <c r="E4566" s="218" t="s">
        <v>30079</v>
      </c>
    </row>
    <row r="4567" spans="1:5" ht="14.25">
      <c r="A4567" s="226">
        <v>43649</v>
      </c>
      <c r="B4567" t="s">
        <v>26031</v>
      </c>
      <c r="C4567" t="s">
        <v>2234</v>
      </c>
      <c r="D4567" t="s">
        <v>2171</v>
      </c>
      <c r="E4567" s="218" t="s">
        <v>28244</v>
      </c>
    </row>
    <row r="4568" spans="1:5" ht="14.25">
      <c r="A4568" s="226">
        <v>43650</v>
      </c>
      <c r="B4568" t="s">
        <v>26032</v>
      </c>
      <c r="C4568" t="s">
        <v>2234</v>
      </c>
      <c r="D4568" t="s">
        <v>2171</v>
      </c>
      <c r="E4568" s="218" t="s">
        <v>30080</v>
      </c>
    </row>
    <row r="4569" spans="1:5" ht="14.25">
      <c r="A4569" s="226">
        <v>7311</v>
      </c>
      <c r="B4569" t="s">
        <v>6268</v>
      </c>
      <c r="C4569" t="s">
        <v>2234</v>
      </c>
      <c r="D4569" t="s">
        <v>2171</v>
      </c>
      <c r="E4569" s="218" t="s">
        <v>29603</v>
      </c>
    </row>
    <row r="4570" spans="1:5" ht="14.25">
      <c r="A4570" s="226">
        <v>7292</v>
      </c>
      <c r="B4570" t="s">
        <v>6269</v>
      </c>
      <c r="C4570" t="s">
        <v>2234</v>
      </c>
      <c r="D4570" t="s">
        <v>2177</v>
      </c>
      <c r="E4570" s="218" t="s">
        <v>30081</v>
      </c>
    </row>
    <row r="4571" spans="1:5" ht="14.25">
      <c r="A4571" s="226">
        <v>7293</v>
      </c>
      <c r="B4571" t="s">
        <v>26033</v>
      </c>
      <c r="C4571" t="s">
        <v>2234</v>
      </c>
      <c r="D4571" t="s">
        <v>2171</v>
      </c>
      <c r="E4571" s="218" t="s">
        <v>30082</v>
      </c>
    </row>
    <row r="4572" spans="1:5" ht="14.25">
      <c r="A4572" s="226">
        <v>7306</v>
      </c>
      <c r="B4572" t="s">
        <v>26034</v>
      </c>
      <c r="C4572" t="s">
        <v>2234</v>
      </c>
      <c r="D4572" t="s">
        <v>2171</v>
      </c>
      <c r="E4572" s="218" t="s">
        <v>30083</v>
      </c>
    </row>
    <row r="4573" spans="1:5" ht="14.25">
      <c r="A4573" s="226">
        <v>7288</v>
      </c>
      <c r="B4573" t="s">
        <v>6270</v>
      </c>
      <c r="C4573" t="s">
        <v>2234</v>
      </c>
      <c r="D4573" t="s">
        <v>2171</v>
      </c>
      <c r="E4573" s="218" t="s">
        <v>29320</v>
      </c>
    </row>
    <row r="4574" spans="1:5" ht="14.25">
      <c r="A4574" s="226">
        <v>43625</v>
      </c>
      <c r="B4574" t="s">
        <v>26035</v>
      </c>
      <c r="C4574" t="s">
        <v>2234</v>
      </c>
      <c r="D4574" t="s">
        <v>2171</v>
      </c>
      <c r="E4574" s="218" t="s">
        <v>30084</v>
      </c>
    </row>
    <row r="4575" spans="1:5" ht="14.25">
      <c r="A4575" s="226">
        <v>43647</v>
      </c>
      <c r="B4575" t="s">
        <v>26036</v>
      </c>
      <c r="C4575" t="s">
        <v>2234</v>
      </c>
      <c r="D4575" t="s">
        <v>2171</v>
      </c>
      <c r="E4575" s="218" t="s">
        <v>27647</v>
      </c>
    </row>
    <row r="4576" spans="1:5" ht="14.25">
      <c r="A4576" s="226">
        <v>43648</v>
      </c>
      <c r="B4576" t="s">
        <v>26037</v>
      </c>
      <c r="C4576" t="s">
        <v>2234</v>
      </c>
      <c r="D4576" t="s">
        <v>2171</v>
      </c>
      <c r="E4576" s="218" t="s">
        <v>30085</v>
      </c>
    </row>
    <row r="4577" spans="1:5" ht="14.25">
      <c r="A4577" s="226">
        <v>35693</v>
      </c>
      <c r="B4577" t="s">
        <v>6271</v>
      </c>
      <c r="C4577" t="s">
        <v>2234</v>
      </c>
      <c r="D4577" t="s">
        <v>2171</v>
      </c>
      <c r="E4577" s="218" t="s">
        <v>28937</v>
      </c>
    </row>
    <row r="4578" spans="1:5" ht="14.25">
      <c r="A4578" s="226">
        <v>35692</v>
      </c>
      <c r="B4578" t="s">
        <v>6272</v>
      </c>
      <c r="C4578" t="s">
        <v>2234</v>
      </c>
      <c r="D4578" t="s">
        <v>2171</v>
      </c>
      <c r="E4578" s="218" t="s">
        <v>30086</v>
      </c>
    </row>
    <row r="4579" spans="1:5" ht="14.25">
      <c r="A4579" s="226">
        <v>7342</v>
      </c>
      <c r="B4579" t="s">
        <v>6273</v>
      </c>
      <c r="C4579" t="s">
        <v>2185</v>
      </c>
      <c r="D4579" t="s">
        <v>2171</v>
      </c>
      <c r="E4579" s="218" t="s">
        <v>26679</v>
      </c>
    </row>
    <row r="4580" spans="1:5" ht="14.25">
      <c r="A4580" s="226">
        <v>39574</v>
      </c>
      <c r="B4580" t="s">
        <v>6274</v>
      </c>
      <c r="C4580" t="s">
        <v>2170</v>
      </c>
      <c r="D4580" t="s">
        <v>2171</v>
      </c>
      <c r="E4580" s="218" t="s">
        <v>27827</v>
      </c>
    </row>
    <row r="4581" spans="1:5" ht="14.25">
      <c r="A4581" s="226">
        <v>11060</v>
      </c>
      <c r="B4581" t="s">
        <v>6275</v>
      </c>
      <c r="C4581" t="s">
        <v>2170</v>
      </c>
      <c r="D4581" t="s">
        <v>2171</v>
      </c>
      <c r="E4581" s="218" t="s">
        <v>30087</v>
      </c>
    </row>
    <row r="4582" spans="1:5" ht="14.25">
      <c r="A4582" s="226">
        <v>37401</v>
      </c>
      <c r="B4582" t="s">
        <v>6276</v>
      </c>
      <c r="C4582" t="s">
        <v>2170</v>
      </c>
      <c r="D4582" t="s">
        <v>2171</v>
      </c>
      <c r="E4582" s="218" t="s">
        <v>29204</v>
      </c>
    </row>
    <row r="4583" spans="1:5" ht="14.25">
      <c r="A4583" s="226">
        <v>7525</v>
      </c>
      <c r="B4583" t="s">
        <v>6277</v>
      </c>
      <c r="C4583" t="s">
        <v>2170</v>
      </c>
      <c r="D4583" t="s">
        <v>2171</v>
      </c>
      <c r="E4583" s="218" t="s">
        <v>30088</v>
      </c>
    </row>
    <row r="4584" spans="1:5" ht="14.25">
      <c r="A4584" s="226">
        <v>7524</v>
      </c>
      <c r="B4584" t="s">
        <v>6278</v>
      </c>
      <c r="C4584" t="s">
        <v>2170</v>
      </c>
      <c r="D4584" t="s">
        <v>2171</v>
      </c>
      <c r="E4584" s="218" t="s">
        <v>30089</v>
      </c>
    </row>
    <row r="4585" spans="1:5" ht="14.25">
      <c r="A4585" s="226">
        <v>38105</v>
      </c>
      <c r="B4585" t="s">
        <v>6279</v>
      </c>
      <c r="C4585" t="s">
        <v>2170</v>
      </c>
      <c r="D4585" t="s">
        <v>2171</v>
      </c>
      <c r="E4585" s="218" t="s">
        <v>30090</v>
      </c>
    </row>
    <row r="4586" spans="1:5" ht="14.25">
      <c r="A4586" s="226">
        <v>38084</v>
      </c>
      <c r="B4586" t="s">
        <v>6280</v>
      </c>
      <c r="C4586" t="s">
        <v>2170</v>
      </c>
      <c r="D4586" t="s">
        <v>2171</v>
      </c>
      <c r="E4586" s="218" t="s">
        <v>27369</v>
      </c>
    </row>
    <row r="4587" spans="1:5" ht="14.25">
      <c r="A4587" s="226">
        <v>38103</v>
      </c>
      <c r="B4587" t="s">
        <v>6281</v>
      </c>
      <c r="C4587" t="s">
        <v>2170</v>
      </c>
      <c r="D4587" t="s">
        <v>2171</v>
      </c>
      <c r="E4587" s="218" t="s">
        <v>26413</v>
      </c>
    </row>
    <row r="4588" spans="1:5" ht="14.25">
      <c r="A4588" s="226">
        <v>38082</v>
      </c>
      <c r="B4588" t="s">
        <v>6282</v>
      </c>
      <c r="C4588" t="s">
        <v>2170</v>
      </c>
      <c r="D4588" t="s">
        <v>2171</v>
      </c>
      <c r="E4588" s="218" t="s">
        <v>30091</v>
      </c>
    </row>
    <row r="4589" spans="1:5" ht="14.25">
      <c r="A4589" s="226">
        <v>38104</v>
      </c>
      <c r="B4589" t="s">
        <v>6283</v>
      </c>
      <c r="C4589" t="s">
        <v>2170</v>
      </c>
      <c r="D4589" t="s">
        <v>2171</v>
      </c>
      <c r="E4589" s="218" t="s">
        <v>30092</v>
      </c>
    </row>
    <row r="4590" spans="1:5" ht="14.25">
      <c r="A4590" s="226">
        <v>38083</v>
      </c>
      <c r="B4590" t="s">
        <v>6284</v>
      </c>
      <c r="C4590" t="s">
        <v>2170</v>
      </c>
      <c r="D4590" t="s">
        <v>2171</v>
      </c>
      <c r="E4590" s="218" t="s">
        <v>30093</v>
      </c>
    </row>
    <row r="4591" spans="1:5" ht="14.25">
      <c r="A4591" s="226">
        <v>38101</v>
      </c>
      <c r="B4591" t="s">
        <v>6285</v>
      </c>
      <c r="C4591" t="s">
        <v>2170</v>
      </c>
      <c r="D4591" t="s">
        <v>2171</v>
      </c>
      <c r="E4591" s="218" t="s">
        <v>30094</v>
      </c>
    </row>
    <row r="4592" spans="1:5" ht="14.25">
      <c r="A4592" s="226">
        <v>7528</v>
      </c>
      <c r="B4592" t="s">
        <v>6286</v>
      </c>
      <c r="C4592" t="s">
        <v>2170</v>
      </c>
      <c r="D4592" t="s">
        <v>2177</v>
      </c>
      <c r="E4592" s="218" t="s">
        <v>30095</v>
      </c>
    </row>
    <row r="4593" spans="1:5" ht="14.25">
      <c r="A4593" s="226">
        <v>12147</v>
      </c>
      <c r="B4593" t="s">
        <v>6287</v>
      </c>
      <c r="C4593" t="s">
        <v>2170</v>
      </c>
      <c r="D4593" t="s">
        <v>2171</v>
      </c>
      <c r="E4593" s="218" t="s">
        <v>30096</v>
      </c>
    </row>
    <row r="4594" spans="1:5" ht="14.25">
      <c r="A4594" s="226">
        <v>38075</v>
      </c>
      <c r="B4594" t="s">
        <v>6288</v>
      </c>
      <c r="C4594" t="s">
        <v>2170</v>
      </c>
      <c r="D4594" t="s">
        <v>2171</v>
      </c>
      <c r="E4594" s="218" t="s">
        <v>30097</v>
      </c>
    </row>
    <row r="4595" spans="1:5" ht="14.25">
      <c r="A4595" s="226">
        <v>38102</v>
      </c>
      <c r="B4595" t="s">
        <v>6289</v>
      </c>
      <c r="C4595" t="s">
        <v>2170</v>
      </c>
      <c r="D4595" t="s">
        <v>2171</v>
      </c>
      <c r="E4595" s="218" t="s">
        <v>28723</v>
      </c>
    </row>
    <row r="4596" spans="1:5" ht="14.25">
      <c r="A4596" s="226">
        <v>38076</v>
      </c>
      <c r="B4596" t="s">
        <v>6290</v>
      </c>
      <c r="C4596" t="s">
        <v>2170</v>
      </c>
      <c r="D4596" t="s">
        <v>2171</v>
      </c>
      <c r="E4596" s="218" t="s">
        <v>26559</v>
      </c>
    </row>
    <row r="4597" spans="1:5" ht="14.25">
      <c r="A4597" s="226">
        <v>7592</v>
      </c>
      <c r="B4597" t="s">
        <v>6291</v>
      </c>
      <c r="C4597" t="s">
        <v>2174</v>
      </c>
      <c r="D4597" t="s">
        <v>2177</v>
      </c>
      <c r="E4597" s="218" t="s">
        <v>30098</v>
      </c>
    </row>
    <row r="4598" spans="1:5" ht="14.25">
      <c r="A4598" s="226">
        <v>40820</v>
      </c>
      <c r="B4598" t="s">
        <v>6292</v>
      </c>
      <c r="C4598" t="s">
        <v>2342</v>
      </c>
      <c r="D4598" t="s">
        <v>2171</v>
      </c>
      <c r="E4598" s="218" t="s">
        <v>30099</v>
      </c>
    </row>
    <row r="4599" spans="1:5" ht="14.25">
      <c r="A4599" s="226">
        <v>11762</v>
      </c>
      <c r="B4599" t="s">
        <v>6293</v>
      </c>
      <c r="C4599" t="s">
        <v>2170</v>
      </c>
      <c r="D4599" t="s">
        <v>2171</v>
      </c>
      <c r="E4599" s="218" t="s">
        <v>30100</v>
      </c>
    </row>
    <row r="4600" spans="1:5" ht="14.25">
      <c r="A4600" s="226">
        <v>13984</v>
      </c>
      <c r="B4600" t="s">
        <v>6294</v>
      </c>
      <c r="C4600" t="s">
        <v>2170</v>
      </c>
      <c r="D4600" t="s">
        <v>2171</v>
      </c>
      <c r="E4600" s="218" t="s">
        <v>30101</v>
      </c>
    </row>
    <row r="4601" spans="1:5" ht="14.25">
      <c r="A4601" s="226">
        <v>11772</v>
      </c>
      <c r="B4601" t="s">
        <v>6295</v>
      </c>
      <c r="C4601" t="s">
        <v>2170</v>
      </c>
      <c r="D4601" t="s">
        <v>2171</v>
      </c>
      <c r="E4601" s="218" t="s">
        <v>30102</v>
      </c>
    </row>
    <row r="4602" spans="1:5" ht="14.25">
      <c r="A4602" s="226">
        <v>36795</v>
      </c>
      <c r="B4602" t="s">
        <v>6296</v>
      </c>
      <c r="C4602" t="s">
        <v>2170</v>
      </c>
      <c r="D4602" t="s">
        <v>2171</v>
      </c>
      <c r="E4602" s="218" t="s">
        <v>30103</v>
      </c>
    </row>
    <row r="4603" spans="1:5" ht="14.25">
      <c r="A4603" s="226">
        <v>36796</v>
      </c>
      <c r="B4603" t="s">
        <v>6297</v>
      </c>
      <c r="C4603" t="s">
        <v>2170</v>
      </c>
      <c r="D4603" t="s">
        <v>2171</v>
      </c>
      <c r="E4603" s="218" t="s">
        <v>30104</v>
      </c>
    </row>
    <row r="4604" spans="1:5" ht="14.25">
      <c r="A4604" s="226">
        <v>36791</v>
      </c>
      <c r="B4604" t="s">
        <v>6298</v>
      </c>
      <c r="C4604" t="s">
        <v>2170</v>
      </c>
      <c r="D4604" t="s">
        <v>2171</v>
      </c>
      <c r="E4604" s="218" t="s">
        <v>30105</v>
      </c>
    </row>
    <row r="4605" spans="1:5" ht="14.25">
      <c r="A4605" s="226">
        <v>13415</v>
      </c>
      <c r="B4605" t="s">
        <v>6299</v>
      </c>
      <c r="C4605" t="s">
        <v>2170</v>
      </c>
      <c r="D4605" t="s">
        <v>2177</v>
      </c>
      <c r="E4605" s="218" t="s">
        <v>26687</v>
      </c>
    </row>
    <row r="4606" spans="1:5" ht="14.25">
      <c r="A4606" s="226">
        <v>36792</v>
      </c>
      <c r="B4606" t="s">
        <v>6300</v>
      </c>
      <c r="C4606" t="s">
        <v>2170</v>
      </c>
      <c r="D4606" t="s">
        <v>2171</v>
      </c>
      <c r="E4606" s="218" t="s">
        <v>30106</v>
      </c>
    </row>
    <row r="4607" spans="1:5" ht="14.25">
      <c r="A4607" s="226">
        <v>11773</v>
      </c>
      <c r="B4607" t="s">
        <v>6301</v>
      </c>
      <c r="C4607" t="s">
        <v>2170</v>
      </c>
      <c r="D4607" t="s">
        <v>2171</v>
      </c>
      <c r="E4607" s="218" t="s">
        <v>30107</v>
      </c>
    </row>
    <row r="4608" spans="1:5" ht="14.25">
      <c r="A4608" s="226">
        <v>13983</v>
      </c>
      <c r="B4608" t="s">
        <v>6302</v>
      </c>
      <c r="C4608" t="s">
        <v>2170</v>
      </c>
      <c r="D4608" t="s">
        <v>2171</v>
      </c>
      <c r="E4608" s="218" t="s">
        <v>30108</v>
      </c>
    </row>
    <row r="4609" spans="1:5" ht="14.25">
      <c r="A4609" s="226">
        <v>13416</v>
      </c>
      <c r="B4609" t="s">
        <v>6303</v>
      </c>
      <c r="C4609" t="s">
        <v>2170</v>
      </c>
      <c r="D4609" t="s">
        <v>2171</v>
      </c>
      <c r="E4609" s="218" t="s">
        <v>30109</v>
      </c>
    </row>
    <row r="4610" spans="1:5" ht="14.25">
      <c r="A4610" s="226">
        <v>13417</v>
      </c>
      <c r="B4610" t="s">
        <v>6304</v>
      </c>
      <c r="C4610" t="s">
        <v>2170</v>
      </c>
      <c r="D4610" t="s">
        <v>2171</v>
      </c>
      <c r="E4610" s="218" t="s">
        <v>30110</v>
      </c>
    </row>
    <row r="4611" spans="1:5" ht="14.25">
      <c r="A4611" s="226">
        <v>7604</v>
      </c>
      <c r="B4611" t="s">
        <v>6305</v>
      </c>
      <c r="C4611" t="s">
        <v>2170</v>
      </c>
      <c r="D4611" t="s">
        <v>2171</v>
      </c>
      <c r="E4611" s="218" t="s">
        <v>27727</v>
      </c>
    </row>
    <row r="4612" spans="1:5" ht="14.25">
      <c r="A4612" s="226">
        <v>11763</v>
      </c>
      <c r="B4612" t="s">
        <v>6306</v>
      </c>
      <c r="C4612" t="s">
        <v>2170</v>
      </c>
      <c r="D4612" t="s">
        <v>2171</v>
      </c>
      <c r="E4612" s="218" t="s">
        <v>30111</v>
      </c>
    </row>
    <row r="4613" spans="1:5" ht="14.25">
      <c r="A4613" s="226">
        <v>11764</v>
      </c>
      <c r="B4613" t="s">
        <v>6307</v>
      </c>
      <c r="C4613" t="s">
        <v>2170</v>
      </c>
      <c r="D4613" t="s">
        <v>2171</v>
      </c>
      <c r="E4613" s="218" t="s">
        <v>30112</v>
      </c>
    </row>
    <row r="4614" spans="1:5" ht="14.25">
      <c r="A4614" s="226">
        <v>11829</v>
      </c>
      <c r="B4614" t="s">
        <v>6308</v>
      </c>
      <c r="C4614" t="s">
        <v>2170</v>
      </c>
      <c r="D4614" t="s">
        <v>2171</v>
      </c>
      <c r="E4614" s="218" t="s">
        <v>30113</v>
      </c>
    </row>
    <row r="4615" spans="1:5" ht="14.25">
      <c r="A4615" s="226">
        <v>11825</v>
      </c>
      <c r="B4615" t="s">
        <v>6309</v>
      </c>
      <c r="C4615" t="s">
        <v>2170</v>
      </c>
      <c r="D4615" t="s">
        <v>2171</v>
      </c>
      <c r="E4615" s="218" t="s">
        <v>30114</v>
      </c>
    </row>
    <row r="4616" spans="1:5" ht="14.25">
      <c r="A4616" s="226">
        <v>11767</v>
      </c>
      <c r="B4616" t="s">
        <v>6310</v>
      </c>
      <c r="C4616" t="s">
        <v>2170</v>
      </c>
      <c r="D4616" t="s">
        <v>2171</v>
      </c>
      <c r="E4616" s="218" t="s">
        <v>27066</v>
      </c>
    </row>
    <row r="4617" spans="1:5" ht="14.25">
      <c r="A4617" s="226">
        <v>11830</v>
      </c>
      <c r="B4617" t="s">
        <v>6311</v>
      </c>
      <c r="C4617" t="s">
        <v>2170</v>
      </c>
      <c r="D4617" t="s">
        <v>2171</v>
      </c>
      <c r="E4617" s="218" t="s">
        <v>27498</v>
      </c>
    </row>
    <row r="4618" spans="1:5" ht="14.25">
      <c r="A4618" s="226">
        <v>11766</v>
      </c>
      <c r="B4618" t="s">
        <v>6312</v>
      </c>
      <c r="C4618" t="s">
        <v>2170</v>
      </c>
      <c r="D4618" t="s">
        <v>2171</v>
      </c>
      <c r="E4618" s="218" t="s">
        <v>30115</v>
      </c>
    </row>
    <row r="4619" spans="1:5" ht="14.25">
      <c r="A4619" s="226">
        <v>11765</v>
      </c>
      <c r="B4619" t="s">
        <v>6313</v>
      </c>
      <c r="C4619" t="s">
        <v>2170</v>
      </c>
      <c r="D4619" t="s">
        <v>2171</v>
      </c>
      <c r="E4619" s="218" t="s">
        <v>28733</v>
      </c>
    </row>
    <row r="4620" spans="1:5" ht="14.25">
      <c r="A4620" s="226">
        <v>11824</v>
      </c>
      <c r="B4620" t="s">
        <v>6314</v>
      </c>
      <c r="C4620" t="s">
        <v>2170</v>
      </c>
      <c r="D4620" t="s">
        <v>2171</v>
      </c>
      <c r="E4620" s="218" t="s">
        <v>28097</v>
      </c>
    </row>
    <row r="4621" spans="1:5" ht="14.25">
      <c r="A4621" s="226">
        <v>11777</v>
      </c>
      <c r="B4621" t="s">
        <v>6315</v>
      </c>
      <c r="C4621" t="s">
        <v>2170</v>
      </c>
      <c r="D4621" t="s">
        <v>2171</v>
      </c>
      <c r="E4621" s="218" t="s">
        <v>30116</v>
      </c>
    </row>
    <row r="4622" spans="1:5" ht="14.25">
      <c r="A4622" s="226">
        <v>7602</v>
      </c>
      <c r="B4622" t="s">
        <v>6316</v>
      </c>
      <c r="C4622" t="s">
        <v>2170</v>
      </c>
      <c r="D4622" t="s">
        <v>2171</v>
      </c>
      <c r="E4622" s="218" t="s">
        <v>27165</v>
      </c>
    </row>
    <row r="4623" spans="1:5" ht="14.25">
      <c r="A4623" s="226">
        <v>7603</v>
      </c>
      <c r="B4623" t="s">
        <v>6317</v>
      </c>
      <c r="C4623" t="s">
        <v>2170</v>
      </c>
      <c r="D4623" t="s">
        <v>2171</v>
      </c>
      <c r="E4623" s="218" t="s">
        <v>26971</v>
      </c>
    </row>
    <row r="4624" spans="1:5" ht="14.25">
      <c r="A4624" s="226">
        <v>11826</v>
      </c>
      <c r="B4624" t="s">
        <v>6318</v>
      </c>
      <c r="C4624" t="s">
        <v>2170</v>
      </c>
      <c r="D4624" t="s">
        <v>2171</v>
      </c>
      <c r="E4624" s="218" t="s">
        <v>30117</v>
      </c>
    </row>
    <row r="4625" spans="1:5" ht="14.25">
      <c r="A4625" s="226">
        <v>7606</v>
      </c>
      <c r="B4625" t="s">
        <v>6319</v>
      </c>
      <c r="C4625" t="s">
        <v>2170</v>
      </c>
      <c r="D4625" t="s">
        <v>2171</v>
      </c>
      <c r="E4625" s="218" t="s">
        <v>30118</v>
      </c>
    </row>
    <row r="4626" spans="1:5" ht="14.25">
      <c r="A4626" s="226">
        <v>40329</v>
      </c>
      <c r="B4626" t="s">
        <v>6320</v>
      </c>
      <c r="C4626" t="s">
        <v>2170</v>
      </c>
      <c r="D4626" t="s">
        <v>2177</v>
      </c>
      <c r="E4626" s="218" t="s">
        <v>30119</v>
      </c>
    </row>
    <row r="4627" spans="1:5" ht="14.25">
      <c r="A4627" s="226">
        <v>11823</v>
      </c>
      <c r="B4627" t="s">
        <v>6321</v>
      </c>
      <c r="C4627" t="s">
        <v>2170</v>
      </c>
      <c r="D4627" t="s">
        <v>2171</v>
      </c>
      <c r="E4627" s="218" t="s">
        <v>30120</v>
      </c>
    </row>
    <row r="4628" spans="1:5" ht="14.25">
      <c r="A4628" s="226">
        <v>11822</v>
      </c>
      <c r="B4628" t="s">
        <v>6322</v>
      </c>
      <c r="C4628" t="s">
        <v>2170</v>
      </c>
      <c r="D4628" t="s">
        <v>2171</v>
      </c>
      <c r="E4628" s="218" t="s">
        <v>30121</v>
      </c>
    </row>
    <row r="4629" spans="1:5" ht="14.25">
      <c r="A4629" s="226">
        <v>11831</v>
      </c>
      <c r="B4629" t="s">
        <v>6323</v>
      </c>
      <c r="C4629" t="s">
        <v>2170</v>
      </c>
      <c r="D4629" t="s">
        <v>2171</v>
      </c>
      <c r="E4629" s="218" t="s">
        <v>30122</v>
      </c>
    </row>
    <row r="4630" spans="1:5" ht="14.25">
      <c r="A4630" s="226">
        <v>7613</v>
      </c>
      <c r="B4630" t="s">
        <v>6324</v>
      </c>
      <c r="C4630" t="s">
        <v>2170</v>
      </c>
      <c r="D4630" t="s">
        <v>2173</v>
      </c>
      <c r="E4630" s="218" t="s">
        <v>30123</v>
      </c>
    </row>
    <row r="4631" spans="1:5" ht="14.25">
      <c r="A4631" s="226">
        <v>7619</v>
      </c>
      <c r="B4631" t="s">
        <v>6325</v>
      </c>
      <c r="C4631" t="s">
        <v>2170</v>
      </c>
      <c r="D4631" t="s">
        <v>2173</v>
      </c>
      <c r="E4631" s="218" t="s">
        <v>30124</v>
      </c>
    </row>
    <row r="4632" spans="1:5" ht="14.25">
      <c r="A4632" s="226">
        <v>12076</v>
      </c>
      <c r="B4632" t="s">
        <v>6326</v>
      </c>
      <c r="C4632" t="s">
        <v>2170</v>
      </c>
      <c r="D4632" t="s">
        <v>2173</v>
      </c>
      <c r="E4632" s="218" t="s">
        <v>30125</v>
      </c>
    </row>
    <row r="4633" spans="1:5" ht="14.25">
      <c r="A4633" s="226">
        <v>7614</v>
      </c>
      <c r="B4633" t="s">
        <v>6327</v>
      </c>
      <c r="C4633" t="s">
        <v>2170</v>
      </c>
      <c r="D4633" t="s">
        <v>2173</v>
      </c>
      <c r="E4633" s="218" t="s">
        <v>30126</v>
      </c>
    </row>
    <row r="4634" spans="1:5" ht="14.25">
      <c r="A4634" s="226">
        <v>7618</v>
      </c>
      <c r="B4634" t="s">
        <v>6328</v>
      </c>
      <c r="C4634" t="s">
        <v>2170</v>
      </c>
      <c r="D4634" t="s">
        <v>2173</v>
      </c>
      <c r="E4634" s="218" t="s">
        <v>30127</v>
      </c>
    </row>
    <row r="4635" spans="1:5" ht="14.25">
      <c r="A4635" s="226">
        <v>7620</v>
      </c>
      <c r="B4635" t="s">
        <v>6329</v>
      </c>
      <c r="C4635" t="s">
        <v>2170</v>
      </c>
      <c r="D4635" t="s">
        <v>2173</v>
      </c>
      <c r="E4635" s="218" t="s">
        <v>30128</v>
      </c>
    </row>
    <row r="4636" spans="1:5" ht="14.25">
      <c r="A4636" s="226">
        <v>7610</v>
      </c>
      <c r="B4636" t="s">
        <v>6330</v>
      </c>
      <c r="C4636" t="s">
        <v>2170</v>
      </c>
      <c r="D4636" t="s">
        <v>2173</v>
      </c>
      <c r="E4636" s="218" t="s">
        <v>30129</v>
      </c>
    </row>
    <row r="4637" spans="1:5" ht="14.25">
      <c r="A4637" s="226">
        <v>7615</v>
      </c>
      <c r="B4637" t="s">
        <v>6331</v>
      </c>
      <c r="C4637" t="s">
        <v>2170</v>
      </c>
      <c r="D4637" t="s">
        <v>2173</v>
      </c>
      <c r="E4637" s="218" t="s">
        <v>30130</v>
      </c>
    </row>
    <row r="4638" spans="1:5" ht="14.25">
      <c r="A4638" s="226">
        <v>7617</v>
      </c>
      <c r="B4638" t="s">
        <v>6332</v>
      </c>
      <c r="C4638" t="s">
        <v>2170</v>
      </c>
      <c r="D4638" t="s">
        <v>2173</v>
      </c>
      <c r="E4638" s="218" t="s">
        <v>30131</v>
      </c>
    </row>
    <row r="4639" spans="1:5" ht="14.25">
      <c r="A4639" s="226">
        <v>7616</v>
      </c>
      <c r="B4639" t="s">
        <v>6333</v>
      </c>
      <c r="C4639" t="s">
        <v>2170</v>
      </c>
      <c r="D4639" t="s">
        <v>2173</v>
      </c>
      <c r="E4639" s="218" t="s">
        <v>30132</v>
      </c>
    </row>
    <row r="4640" spans="1:5" ht="14.25">
      <c r="A4640" s="226">
        <v>7611</v>
      </c>
      <c r="B4640" t="s">
        <v>6334</v>
      </c>
      <c r="C4640" t="s">
        <v>2170</v>
      </c>
      <c r="D4640" t="s">
        <v>2173</v>
      </c>
      <c r="E4640" s="218" t="s">
        <v>30133</v>
      </c>
    </row>
    <row r="4641" spans="1:5" ht="14.25">
      <c r="A4641" s="226">
        <v>7612</v>
      </c>
      <c r="B4641" t="s">
        <v>6335</v>
      </c>
      <c r="C4641" t="s">
        <v>2170</v>
      </c>
      <c r="D4641" t="s">
        <v>2173</v>
      </c>
      <c r="E4641" s="218" t="s">
        <v>30134</v>
      </c>
    </row>
    <row r="4642" spans="1:5" ht="14.25">
      <c r="A4642" s="226">
        <v>37371</v>
      </c>
      <c r="B4642" t="s">
        <v>6336</v>
      </c>
      <c r="C4642" t="s">
        <v>2174</v>
      </c>
      <c r="D4642" t="s">
        <v>2177</v>
      </c>
      <c r="E4642" s="218" t="s">
        <v>28260</v>
      </c>
    </row>
    <row r="4643" spans="1:5" ht="14.25">
      <c r="A4643" s="226">
        <v>40861</v>
      </c>
      <c r="B4643" t="s">
        <v>6337</v>
      </c>
      <c r="C4643" t="s">
        <v>2342</v>
      </c>
      <c r="D4643" t="s">
        <v>2177</v>
      </c>
      <c r="E4643" s="218" t="s">
        <v>30135</v>
      </c>
    </row>
    <row r="4644" spans="1:5" ht="14.25">
      <c r="A4644" s="226">
        <v>36510</v>
      </c>
      <c r="B4644" t="s">
        <v>6338</v>
      </c>
      <c r="C4644" t="s">
        <v>2170</v>
      </c>
      <c r="D4644" t="s">
        <v>2173</v>
      </c>
      <c r="E4644" s="218" t="s">
        <v>30136</v>
      </c>
    </row>
    <row r="4645" spans="1:5" ht="14.25">
      <c r="A4645" s="226">
        <v>25020</v>
      </c>
      <c r="B4645" t="s">
        <v>6339</v>
      </c>
      <c r="C4645" t="s">
        <v>2170</v>
      </c>
      <c r="D4645" t="s">
        <v>2173</v>
      </c>
      <c r="E4645" s="218" t="s">
        <v>30137</v>
      </c>
    </row>
    <row r="4646" spans="1:5" ht="14.25">
      <c r="A4646" s="226">
        <v>7622</v>
      </c>
      <c r="B4646" t="s">
        <v>6340</v>
      </c>
      <c r="C4646" t="s">
        <v>2170</v>
      </c>
      <c r="D4646" t="s">
        <v>2173</v>
      </c>
      <c r="E4646" s="218" t="s">
        <v>30138</v>
      </c>
    </row>
    <row r="4647" spans="1:5" ht="14.25">
      <c r="A4647" s="226">
        <v>7624</v>
      </c>
      <c r="B4647" t="s">
        <v>6341</v>
      </c>
      <c r="C4647" t="s">
        <v>2170</v>
      </c>
      <c r="D4647" t="s">
        <v>2173</v>
      </c>
      <c r="E4647" s="218" t="s">
        <v>30139</v>
      </c>
    </row>
    <row r="4648" spans="1:5" ht="14.25">
      <c r="A4648" s="226">
        <v>7625</v>
      </c>
      <c r="B4648" t="s">
        <v>6342</v>
      </c>
      <c r="C4648" t="s">
        <v>2170</v>
      </c>
      <c r="D4648" t="s">
        <v>2173</v>
      </c>
      <c r="E4648" s="218" t="s">
        <v>30140</v>
      </c>
    </row>
    <row r="4649" spans="1:5" ht="14.25">
      <c r="A4649" s="226">
        <v>7623</v>
      </c>
      <c r="B4649" t="s">
        <v>6343</v>
      </c>
      <c r="C4649" t="s">
        <v>2170</v>
      </c>
      <c r="D4649" t="s">
        <v>2173</v>
      </c>
      <c r="E4649" s="218" t="s">
        <v>30137</v>
      </c>
    </row>
    <row r="4650" spans="1:5" ht="14.25">
      <c r="A4650" s="226">
        <v>36508</v>
      </c>
      <c r="B4650" t="s">
        <v>6344</v>
      </c>
      <c r="C4650" t="s">
        <v>2170</v>
      </c>
      <c r="D4650" t="s">
        <v>2173</v>
      </c>
      <c r="E4650" s="218" t="s">
        <v>30141</v>
      </c>
    </row>
    <row r="4651" spans="1:5" ht="14.25">
      <c r="A4651" s="226">
        <v>36509</v>
      </c>
      <c r="B4651" t="s">
        <v>6345</v>
      </c>
      <c r="C4651" t="s">
        <v>2170</v>
      </c>
      <c r="D4651" t="s">
        <v>2173</v>
      </c>
      <c r="E4651" s="218" t="s">
        <v>30142</v>
      </c>
    </row>
    <row r="4652" spans="1:5" ht="14.25">
      <c r="A4652" s="226">
        <v>13238</v>
      </c>
      <c r="B4652" t="s">
        <v>6346</v>
      </c>
      <c r="C4652" t="s">
        <v>2170</v>
      </c>
      <c r="D4652" t="s">
        <v>2173</v>
      </c>
      <c r="E4652" s="218" t="s">
        <v>30143</v>
      </c>
    </row>
    <row r="4653" spans="1:5" ht="14.25">
      <c r="A4653" s="226">
        <v>36511</v>
      </c>
      <c r="B4653" t="s">
        <v>6347</v>
      </c>
      <c r="C4653" t="s">
        <v>2170</v>
      </c>
      <c r="D4653" t="s">
        <v>2173</v>
      </c>
      <c r="E4653" s="218" t="s">
        <v>30144</v>
      </c>
    </row>
    <row r="4654" spans="1:5" ht="14.25">
      <c r="A4654" s="226">
        <v>36515</v>
      </c>
      <c r="B4654" t="s">
        <v>6348</v>
      </c>
      <c r="C4654" t="s">
        <v>2170</v>
      </c>
      <c r="D4654" t="s">
        <v>2173</v>
      </c>
      <c r="E4654" s="218" t="s">
        <v>30145</v>
      </c>
    </row>
    <row r="4655" spans="1:5" ht="14.25">
      <c r="A4655" s="226">
        <v>10598</v>
      </c>
      <c r="B4655" t="s">
        <v>6349</v>
      </c>
      <c r="C4655" t="s">
        <v>2170</v>
      </c>
      <c r="D4655" t="s">
        <v>2173</v>
      </c>
      <c r="E4655" s="218" t="s">
        <v>30146</v>
      </c>
    </row>
    <row r="4656" spans="1:5" ht="14.25">
      <c r="A4656" s="226">
        <v>7640</v>
      </c>
      <c r="B4656" t="s">
        <v>6350</v>
      </c>
      <c r="C4656" t="s">
        <v>2170</v>
      </c>
      <c r="D4656" t="s">
        <v>2173</v>
      </c>
      <c r="E4656" s="218" t="s">
        <v>30147</v>
      </c>
    </row>
    <row r="4657" spans="1:5" ht="14.25">
      <c r="A4657" s="226">
        <v>36513</v>
      </c>
      <c r="B4657" t="s">
        <v>6351</v>
      </c>
      <c r="C4657" t="s">
        <v>2170</v>
      </c>
      <c r="D4657" t="s">
        <v>2173</v>
      </c>
      <c r="E4657" s="218" t="s">
        <v>30148</v>
      </c>
    </row>
    <row r="4658" spans="1:5" ht="14.25">
      <c r="A4658" s="226">
        <v>36514</v>
      </c>
      <c r="B4658" t="s">
        <v>6352</v>
      </c>
      <c r="C4658" t="s">
        <v>2170</v>
      </c>
      <c r="D4658" t="s">
        <v>2173</v>
      </c>
      <c r="E4658" s="218" t="s">
        <v>30149</v>
      </c>
    </row>
    <row r="4659" spans="1:5" ht="14.25">
      <c r="A4659" s="226">
        <v>11572</v>
      </c>
      <c r="B4659" t="s">
        <v>26038</v>
      </c>
      <c r="C4659" t="s">
        <v>2170</v>
      </c>
      <c r="D4659" t="s">
        <v>2171</v>
      </c>
      <c r="E4659" s="218" t="s">
        <v>30150</v>
      </c>
    </row>
    <row r="4660" spans="1:5" ht="14.25">
      <c r="A4660" s="226">
        <v>36149</v>
      </c>
      <c r="B4660" t="s">
        <v>6353</v>
      </c>
      <c r="C4660" t="s">
        <v>2170</v>
      </c>
      <c r="D4660" t="s">
        <v>2171</v>
      </c>
      <c r="E4660" s="218" t="s">
        <v>27205</v>
      </c>
    </row>
    <row r="4661" spans="1:5" ht="14.25">
      <c r="A4661" s="226">
        <v>42407</v>
      </c>
      <c r="B4661" t="s">
        <v>6354</v>
      </c>
      <c r="C4661" t="s">
        <v>2181</v>
      </c>
      <c r="D4661" t="s">
        <v>2171</v>
      </c>
      <c r="E4661" s="218" t="s">
        <v>28959</v>
      </c>
    </row>
    <row r="4662" spans="1:5" ht="14.25">
      <c r="A4662" s="226">
        <v>11581</v>
      </c>
      <c r="B4662" t="s">
        <v>26039</v>
      </c>
      <c r="C4662" t="s">
        <v>2181</v>
      </c>
      <c r="D4662" t="s">
        <v>2171</v>
      </c>
      <c r="E4662" s="218" t="s">
        <v>30151</v>
      </c>
    </row>
    <row r="4663" spans="1:5" ht="14.25">
      <c r="A4663" s="226">
        <v>43605</v>
      </c>
      <c r="B4663" t="s">
        <v>26040</v>
      </c>
      <c r="C4663" t="s">
        <v>2170</v>
      </c>
      <c r="D4663" t="s">
        <v>2171</v>
      </c>
      <c r="E4663" s="218" t="s">
        <v>30152</v>
      </c>
    </row>
    <row r="4664" spans="1:5" ht="14.25">
      <c r="A4664" s="226">
        <v>11580</v>
      </c>
      <c r="B4664" t="s">
        <v>26041</v>
      </c>
      <c r="C4664" t="s">
        <v>2181</v>
      </c>
      <c r="D4664" t="s">
        <v>2171</v>
      </c>
      <c r="E4664" s="218" t="s">
        <v>26801</v>
      </c>
    </row>
    <row r="4665" spans="1:5" ht="14.25">
      <c r="A4665" s="226">
        <v>10743</v>
      </c>
      <c r="B4665" t="s">
        <v>6355</v>
      </c>
      <c r="C4665" t="s">
        <v>2170</v>
      </c>
      <c r="D4665" t="s">
        <v>2173</v>
      </c>
      <c r="E4665" s="218" t="s">
        <v>30153</v>
      </c>
    </row>
    <row r="4666" spans="1:5" ht="14.25">
      <c r="A4666" s="226">
        <v>39848</v>
      </c>
      <c r="B4666" t="s">
        <v>6356</v>
      </c>
      <c r="C4666" t="s">
        <v>2181</v>
      </c>
      <c r="D4666" t="s">
        <v>2173</v>
      </c>
      <c r="E4666" s="218" t="s">
        <v>26379</v>
      </c>
    </row>
    <row r="4667" spans="1:5" ht="14.25">
      <c r="A4667" s="226">
        <v>20999</v>
      </c>
      <c r="B4667" t="s">
        <v>6357</v>
      </c>
      <c r="C4667" t="s">
        <v>2181</v>
      </c>
      <c r="D4667" t="s">
        <v>2171</v>
      </c>
      <c r="E4667" s="218" t="s">
        <v>27712</v>
      </c>
    </row>
    <row r="4668" spans="1:5" ht="14.25">
      <c r="A4668" s="226">
        <v>21001</v>
      </c>
      <c r="B4668" t="s">
        <v>6358</v>
      </c>
      <c r="C4668" t="s">
        <v>2181</v>
      </c>
      <c r="D4668" t="s">
        <v>2177</v>
      </c>
      <c r="E4668" s="218" t="s">
        <v>30154</v>
      </c>
    </row>
    <row r="4669" spans="1:5" ht="14.25">
      <c r="A4669" s="226">
        <v>21003</v>
      </c>
      <c r="B4669" t="s">
        <v>6359</v>
      </c>
      <c r="C4669" t="s">
        <v>2181</v>
      </c>
      <c r="D4669" t="s">
        <v>2171</v>
      </c>
      <c r="E4669" s="218" t="s">
        <v>30155</v>
      </c>
    </row>
    <row r="4670" spans="1:5" ht="14.25">
      <c r="A4670" s="226">
        <v>21006</v>
      </c>
      <c r="B4670" t="s">
        <v>6360</v>
      </c>
      <c r="C4670" t="s">
        <v>2181</v>
      </c>
      <c r="D4670" t="s">
        <v>2171</v>
      </c>
      <c r="E4670" s="218" t="s">
        <v>30156</v>
      </c>
    </row>
    <row r="4671" spans="1:5" ht="14.25">
      <c r="A4671" s="226">
        <v>21019</v>
      </c>
      <c r="B4671" t="s">
        <v>6361</v>
      </c>
      <c r="C4671" t="s">
        <v>2181</v>
      </c>
      <c r="D4671" t="s">
        <v>2171</v>
      </c>
      <c r="E4671" s="218" t="s">
        <v>30157</v>
      </c>
    </row>
    <row r="4672" spans="1:5" ht="14.25">
      <c r="A4672" s="226">
        <v>21021</v>
      </c>
      <c r="B4672" t="s">
        <v>6362</v>
      </c>
      <c r="C4672" t="s">
        <v>2181</v>
      </c>
      <c r="D4672" t="s">
        <v>2171</v>
      </c>
      <c r="E4672" s="218" t="s">
        <v>30158</v>
      </c>
    </row>
    <row r="4673" spans="1:5" ht="14.25">
      <c r="A4673" s="226">
        <v>21024</v>
      </c>
      <c r="B4673" t="s">
        <v>6363</v>
      </c>
      <c r="C4673" t="s">
        <v>2181</v>
      </c>
      <c r="D4673" t="s">
        <v>2171</v>
      </c>
      <c r="E4673" s="218" t="s">
        <v>30159</v>
      </c>
    </row>
    <row r="4674" spans="1:5" ht="14.25">
      <c r="A4674" s="226">
        <v>40624</v>
      </c>
      <c r="B4674" t="s">
        <v>6364</v>
      </c>
      <c r="C4674" t="s">
        <v>2181</v>
      </c>
      <c r="D4674" t="s">
        <v>2171</v>
      </c>
      <c r="E4674" s="218" t="s">
        <v>30160</v>
      </c>
    </row>
    <row r="4675" spans="1:5" ht="14.25">
      <c r="A4675" s="226">
        <v>42575</v>
      </c>
      <c r="B4675" t="s">
        <v>24356</v>
      </c>
      <c r="C4675" t="s">
        <v>2181</v>
      </c>
      <c r="D4675" t="s">
        <v>2171</v>
      </c>
      <c r="E4675" s="218" t="s">
        <v>30161</v>
      </c>
    </row>
    <row r="4676" spans="1:5" ht="14.25">
      <c r="A4676" s="226">
        <v>13127</v>
      </c>
      <c r="B4676" t="s">
        <v>6365</v>
      </c>
      <c r="C4676" t="s">
        <v>2181</v>
      </c>
      <c r="D4676" t="s">
        <v>2171</v>
      </c>
      <c r="E4676" s="218" t="s">
        <v>30162</v>
      </c>
    </row>
    <row r="4677" spans="1:5" ht="14.25">
      <c r="A4677" s="226">
        <v>13137</v>
      </c>
      <c r="B4677" t="s">
        <v>6366</v>
      </c>
      <c r="C4677" t="s">
        <v>2181</v>
      </c>
      <c r="D4677" t="s">
        <v>2171</v>
      </c>
      <c r="E4677" s="218" t="s">
        <v>30163</v>
      </c>
    </row>
    <row r="4678" spans="1:5" ht="14.25">
      <c r="A4678" s="226">
        <v>42574</v>
      </c>
      <c r="B4678" t="s">
        <v>24357</v>
      </c>
      <c r="C4678" t="s">
        <v>2181</v>
      </c>
      <c r="D4678" t="s">
        <v>2171</v>
      </c>
      <c r="E4678" s="218" t="s">
        <v>30164</v>
      </c>
    </row>
    <row r="4679" spans="1:5" ht="14.25">
      <c r="A4679" s="226">
        <v>20989</v>
      </c>
      <c r="B4679" t="s">
        <v>6367</v>
      </c>
      <c r="C4679" t="s">
        <v>2181</v>
      </c>
      <c r="D4679" t="s">
        <v>2171</v>
      </c>
      <c r="E4679" s="218" t="s">
        <v>30165</v>
      </c>
    </row>
    <row r="4680" spans="1:5" ht="14.25">
      <c r="A4680" s="226">
        <v>21147</v>
      </c>
      <c r="B4680" t="s">
        <v>6368</v>
      </c>
      <c r="C4680" t="s">
        <v>2181</v>
      </c>
      <c r="D4680" t="s">
        <v>2171</v>
      </c>
      <c r="E4680" s="218" t="s">
        <v>30166</v>
      </c>
    </row>
    <row r="4681" spans="1:5" ht="14.25">
      <c r="A4681" s="226">
        <v>21148</v>
      </c>
      <c r="B4681" t="s">
        <v>6369</v>
      </c>
      <c r="C4681" t="s">
        <v>2181</v>
      </c>
      <c r="D4681" t="s">
        <v>2177</v>
      </c>
      <c r="E4681" s="218" t="s">
        <v>30167</v>
      </c>
    </row>
    <row r="4682" spans="1:5" ht="14.25">
      <c r="A4682" s="226">
        <v>20984</v>
      </c>
      <c r="B4682" t="s">
        <v>6370</v>
      </c>
      <c r="C4682" t="s">
        <v>2181</v>
      </c>
      <c r="D4682" t="s">
        <v>2171</v>
      </c>
      <c r="E4682" s="218" t="s">
        <v>30168</v>
      </c>
    </row>
    <row r="4683" spans="1:5" ht="14.25">
      <c r="A4683" s="226">
        <v>13042</v>
      </c>
      <c r="B4683" t="s">
        <v>6371</v>
      </c>
      <c r="C4683" t="s">
        <v>2181</v>
      </c>
      <c r="D4683" t="s">
        <v>2171</v>
      </c>
      <c r="E4683" s="218" t="s">
        <v>30169</v>
      </c>
    </row>
    <row r="4684" spans="1:5" ht="14.25">
      <c r="A4684" s="226">
        <v>21150</v>
      </c>
      <c r="B4684" t="s">
        <v>6372</v>
      </c>
      <c r="C4684" t="s">
        <v>2181</v>
      </c>
      <c r="D4684" t="s">
        <v>2171</v>
      </c>
      <c r="E4684" s="218" t="s">
        <v>30170</v>
      </c>
    </row>
    <row r="4685" spans="1:5" ht="14.25">
      <c r="A4685" s="226">
        <v>13141</v>
      </c>
      <c r="B4685" t="s">
        <v>6373</v>
      </c>
      <c r="C4685" t="s">
        <v>2181</v>
      </c>
      <c r="D4685" t="s">
        <v>2171</v>
      </c>
      <c r="E4685" s="218" t="s">
        <v>30171</v>
      </c>
    </row>
    <row r="4686" spans="1:5" ht="14.25">
      <c r="A4686" s="226">
        <v>42576</v>
      </c>
      <c r="B4686" t="s">
        <v>24358</v>
      </c>
      <c r="C4686" t="s">
        <v>2181</v>
      </c>
      <c r="D4686" t="s">
        <v>2171</v>
      </c>
      <c r="E4686" s="218" t="s">
        <v>30172</v>
      </c>
    </row>
    <row r="4687" spans="1:5" ht="14.25">
      <c r="A4687" s="226">
        <v>21151</v>
      </c>
      <c r="B4687" t="s">
        <v>6374</v>
      </c>
      <c r="C4687" t="s">
        <v>2181</v>
      </c>
      <c r="D4687" t="s">
        <v>2171</v>
      </c>
      <c r="E4687" s="218" t="s">
        <v>30173</v>
      </c>
    </row>
    <row r="4688" spans="1:5" ht="14.25">
      <c r="A4688" s="226">
        <v>13142</v>
      </c>
      <c r="B4688" t="s">
        <v>6375</v>
      </c>
      <c r="C4688" t="s">
        <v>2181</v>
      </c>
      <c r="D4688" t="s">
        <v>2171</v>
      </c>
      <c r="E4688" s="218" t="s">
        <v>30174</v>
      </c>
    </row>
    <row r="4689" spans="1:5" ht="14.25">
      <c r="A4689" s="226">
        <v>42577</v>
      </c>
      <c r="B4689" t="s">
        <v>24359</v>
      </c>
      <c r="C4689" t="s">
        <v>2181</v>
      </c>
      <c r="D4689" t="s">
        <v>2171</v>
      </c>
      <c r="E4689" s="218" t="s">
        <v>30175</v>
      </c>
    </row>
    <row r="4690" spans="1:5" ht="14.25">
      <c r="A4690" s="226">
        <v>20994</v>
      </c>
      <c r="B4690" t="s">
        <v>6376</v>
      </c>
      <c r="C4690" t="s">
        <v>2181</v>
      </c>
      <c r="D4690" t="s">
        <v>2171</v>
      </c>
      <c r="E4690" s="218" t="s">
        <v>30176</v>
      </c>
    </row>
    <row r="4691" spans="1:5" ht="14.25">
      <c r="A4691" s="226">
        <v>7672</v>
      </c>
      <c r="B4691" t="s">
        <v>6377</v>
      </c>
      <c r="C4691" t="s">
        <v>2181</v>
      </c>
      <c r="D4691" t="s">
        <v>2171</v>
      </c>
      <c r="E4691" s="218" t="s">
        <v>30177</v>
      </c>
    </row>
    <row r="4692" spans="1:5" ht="14.25">
      <c r="A4692" s="226">
        <v>20995</v>
      </c>
      <c r="B4692" t="s">
        <v>6378</v>
      </c>
      <c r="C4692" t="s">
        <v>2181</v>
      </c>
      <c r="D4692" t="s">
        <v>2171</v>
      </c>
      <c r="E4692" s="218" t="s">
        <v>30178</v>
      </c>
    </row>
    <row r="4693" spans="1:5" ht="14.25">
      <c r="A4693" s="226">
        <v>7690</v>
      </c>
      <c r="B4693" t="s">
        <v>6379</v>
      </c>
      <c r="C4693" t="s">
        <v>2181</v>
      </c>
      <c r="D4693" t="s">
        <v>2171</v>
      </c>
      <c r="E4693" s="218" t="s">
        <v>30179</v>
      </c>
    </row>
    <row r="4694" spans="1:5" ht="14.25">
      <c r="A4694" s="226">
        <v>20980</v>
      </c>
      <c r="B4694" t="s">
        <v>6380</v>
      </c>
      <c r="C4694" t="s">
        <v>2181</v>
      </c>
      <c r="D4694" t="s">
        <v>2171</v>
      </c>
      <c r="E4694" s="218" t="s">
        <v>30180</v>
      </c>
    </row>
    <row r="4695" spans="1:5" ht="14.25">
      <c r="A4695" s="226">
        <v>7661</v>
      </c>
      <c r="B4695" t="s">
        <v>6381</v>
      </c>
      <c r="C4695" t="s">
        <v>2181</v>
      </c>
      <c r="D4695" t="s">
        <v>2171</v>
      </c>
      <c r="E4695" s="218" t="s">
        <v>30181</v>
      </c>
    </row>
    <row r="4696" spans="1:5" ht="14.25">
      <c r="A4696" s="226">
        <v>21016</v>
      </c>
      <c r="B4696" t="s">
        <v>6382</v>
      </c>
      <c r="C4696" t="s">
        <v>2181</v>
      </c>
      <c r="D4696" t="s">
        <v>2171</v>
      </c>
      <c r="E4696" s="218" t="s">
        <v>30182</v>
      </c>
    </row>
    <row r="4697" spans="1:5" ht="14.25">
      <c r="A4697" s="226">
        <v>21008</v>
      </c>
      <c r="B4697" t="s">
        <v>6383</v>
      </c>
      <c r="C4697" t="s">
        <v>2181</v>
      </c>
      <c r="D4697" t="s">
        <v>2171</v>
      </c>
      <c r="E4697" s="218" t="s">
        <v>30183</v>
      </c>
    </row>
    <row r="4698" spans="1:5" ht="14.25">
      <c r="A4698" s="226">
        <v>21009</v>
      </c>
      <c r="B4698" t="s">
        <v>6384</v>
      </c>
      <c r="C4698" t="s">
        <v>2181</v>
      </c>
      <c r="D4698" t="s">
        <v>2171</v>
      </c>
      <c r="E4698" s="218" t="s">
        <v>30184</v>
      </c>
    </row>
    <row r="4699" spans="1:5" ht="14.25">
      <c r="A4699" s="226">
        <v>21010</v>
      </c>
      <c r="B4699" t="s">
        <v>6385</v>
      </c>
      <c r="C4699" t="s">
        <v>2181</v>
      </c>
      <c r="D4699" t="s">
        <v>2177</v>
      </c>
      <c r="E4699" s="218" t="s">
        <v>30185</v>
      </c>
    </row>
    <row r="4700" spans="1:5" ht="14.25">
      <c r="A4700" s="226">
        <v>21011</v>
      </c>
      <c r="B4700" t="s">
        <v>6386</v>
      </c>
      <c r="C4700" t="s">
        <v>2181</v>
      </c>
      <c r="D4700" t="s">
        <v>2171</v>
      </c>
      <c r="E4700" s="218" t="s">
        <v>30186</v>
      </c>
    </row>
    <row r="4701" spans="1:5" ht="14.25">
      <c r="A4701" s="226">
        <v>21012</v>
      </c>
      <c r="B4701" t="s">
        <v>6387</v>
      </c>
      <c r="C4701" t="s">
        <v>2181</v>
      </c>
      <c r="D4701" t="s">
        <v>2171</v>
      </c>
      <c r="E4701" s="218" t="s">
        <v>27131</v>
      </c>
    </row>
    <row r="4702" spans="1:5" ht="14.25">
      <c r="A4702" s="226">
        <v>21013</v>
      </c>
      <c r="B4702" t="s">
        <v>6388</v>
      </c>
      <c r="C4702" t="s">
        <v>2181</v>
      </c>
      <c r="D4702" t="s">
        <v>2171</v>
      </c>
      <c r="E4702" s="218" t="s">
        <v>30187</v>
      </c>
    </row>
    <row r="4703" spans="1:5" ht="14.25">
      <c r="A4703" s="226">
        <v>21014</v>
      </c>
      <c r="B4703" t="s">
        <v>6389</v>
      </c>
      <c r="C4703" t="s">
        <v>2181</v>
      </c>
      <c r="D4703" t="s">
        <v>2171</v>
      </c>
      <c r="E4703" s="218" t="s">
        <v>30188</v>
      </c>
    </row>
    <row r="4704" spans="1:5" ht="14.25">
      <c r="A4704" s="226">
        <v>21015</v>
      </c>
      <c r="B4704" t="s">
        <v>6390</v>
      </c>
      <c r="C4704" t="s">
        <v>2181</v>
      </c>
      <c r="D4704" t="s">
        <v>2171</v>
      </c>
      <c r="E4704" s="218" t="s">
        <v>30189</v>
      </c>
    </row>
    <row r="4705" spans="1:5" ht="14.25">
      <c r="A4705" s="226">
        <v>7697</v>
      </c>
      <c r="B4705" t="s">
        <v>6391</v>
      </c>
      <c r="C4705" t="s">
        <v>2181</v>
      </c>
      <c r="D4705" t="s">
        <v>2171</v>
      </c>
      <c r="E4705" s="218" t="s">
        <v>30190</v>
      </c>
    </row>
    <row r="4706" spans="1:5" ht="14.25">
      <c r="A4706" s="226">
        <v>7698</v>
      </c>
      <c r="B4706" t="s">
        <v>6392</v>
      </c>
      <c r="C4706" t="s">
        <v>2181</v>
      </c>
      <c r="D4706" t="s">
        <v>2171</v>
      </c>
      <c r="E4706" s="218" t="s">
        <v>30191</v>
      </c>
    </row>
    <row r="4707" spans="1:5" ht="14.25">
      <c r="A4707" s="226">
        <v>7691</v>
      </c>
      <c r="B4707" t="s">
        <v>6393</v>
      </c>
      <c r="C4707" t="s">
        <v>2181</v>
      </c>
      <c r="D4707" t="s">
        <v>2171</v>
      </c>
      <c r="E4707" s="218" t="s">
        <v>30192</v>
      </c>
    </row>
    <row r="4708" spans="1:5" ht="14.25">
      <c r="A4708" s="226">
        <v>40626</v>
      </c>
      <c r="B4708" t="s">
        <v>6394</v>
      </c>
      <c r="C4708" t="s">
        <v>2181</v>
      </c>
      <c r="D4708" t="s">
        <v>2171</v>
      </c>
      <c r="E4708" s="218" t="s">
        <v>27806</v>
      </c>
    </row>
    <row r="4709" spans="1:5" ht="14.25">
      <c r="A4709" s="226">
        <v>7701</v>
      </c>
      <c r="B4709" t="s">
        <v>6395</v>
      </c>
      <c r="C4709" t="s">
        <v>2181</v>
      </c>
      <c r="D4709" t="s">
        <v>2171</v>
      </c>
      <c r="E4709" s="218" t="s">
        <v>30193</v>
      </c>
    </row>
    <row r="4710" spans="1:5" ht="14.25">
      <c r="A4710" s="226">
        <v>7696</v>
      </c>
      <c r="B4710" t="s">
        <v>6396</v>
      </c>
      <c r="C4710" t="s">
        <v>2181</v>
      </c>
      <c r="D4710" t="s">
        <v>2171</v>
      </c>
      <c r="E4710" s="218" t="s">
        <v>30194</v>
      </c>
    </row>
    <row r="4711" spans="1:5" ht="14.25">
      <c r="A4711" s="226">
        <v>7700</v>
      </c>
      <c r="B4711" t="s">
        <v>6397</v>
      </c>
      <c r="C4711" t="s">
        <v>2181</v>
      </c>
      <c r="D4711" t="s">
        <v>2171</v>
      </c>
      <c r="E4711" s="218" t="s">
        <v>30195</v>
      </c>
    </row>
    <row r="4712" spans="1:5" ht="14.25">
      <c r="A4712" s="226">
        <v>7694</v>
      </c>
      <c r="B4712" t="s">
        <v>6398</v>
      </c>
      <c r="C4712" t="s">
        <v>2181</v>
      </c>
      <c r="D4712" t="s">
        <v>2171</v>
      </c>
      <c r="E4712" s="218" t="s">
        <v>30196</v>
      </c>
    </row>
    <row r="4713" spans="1:5" ht="14.25">
      <c r="A4713" s="226">
        <v>7693</v>
      </c>
      <c r="B4713" t="s">
        <v>6399</v>
      </c>
      <c r="C4713" t="s">
        <v>2181</v>
      </c>
      <c r="D4713" t="s">
        <v>2171</v>
      </c>
      <c r="E4713" s="218" t="s">
        <v>30197</v>
      </c>
    </row>
    <row r="4714" spans="1:5" ht="14.25">
      <c r="A4714" s="226">
        <v>7692</v>
      </c>
      <c r="B4714" t="s">
        <v>6400</v>
      </c>
      <c r="C4714" t="s">
        <v>2181</v>
      </c>
      <c r="D4714" t="s">
        <v>2171</v>
      </c>
      <c r="E4714" s="218" t="s">
        <v>30198</v>
      </c>
    </row>
    <row r="4715" spans="1:5" ht="14.25">
      <c r="A4715" s="226">
        <v>7695</v>
      </c>
      <c r="B4715" t="s">
        <v>6401</v>
      </c>
      <c r="C4715" t="s">
        <v>2181</v>
      </c>
      <c r="D4715" t="s">
        <v>2171</v>
      </c>
      <c r="E4715" s="218" t="s">
        <v>30199</v>
      </c>
    </row>
    <row r="4716" spans="1:5" ht="14.25">
      <c r="A4716" s="226">
        <v>13356</v>
      </c>
      <c r="B4716" t="s">
        <v>6402</v>
      </c>
      <c r="C4716" t="s">
        <v>2181</v>
      </c>
      <c r="D4716" t="s">
        <v>2171</v>
      </c>
      <c r="E4716" s="218" t="s">
        <v>29758</v>
      </c>
    </row>
    <row r="4717" spans="1:5" ht="14.25">
      <c r="A4717" s="226">
        <v>36365</v>
      </c>
      <c r="B4717" t="s">
        <v>6403</v>
      </c>
      <c r="C4717" t="s">
        <v>2181</v>
      </c>
      <c r="D4717" t="s">
        <v>2173</v>
      </c>
      <c r="E4717" s="218" t="s">
        <v>28942</v>
      </c>
    </row>
    <row r="4718" spans="1:5" ht="14.25">
      <c r="A4718" s="226">
        <v>41930</v>
      </c>
      <c r="B4718" t="s">
        <v>6404</v>
      </c>
      <c r="C4718" t="s">
        <v>2181</v>
      </c>
      <c r="D4718" t="s">
        <v>2173</v>
      </c>
      <c r="E4718" s="218" t="s">
        <v>30200</v>
      </c>
    </row>
    <row r="4719" spans="1:5" ht="14.25">
      <c r="A4719" s="226">
        <v>41931</v>
      </c>
      <c r="B4719" t="s">
        <v>6405</v>
      </c>
      <c r="C4719" t="s">
        <v>2181</v>
      </c>
      <c r="D4719" t="s">
        <v>2173</v>
      </c>
      <c r="E4719" s="218" t="s">
        <v>30201</v>
      </c>
    </row>
    <row r="4720" spans="1:5" ht="14.25">
      <c r="A4720" s="226">
        <v>41932</v>
      </c>
      <c r="B4720" t="s">
        <v>6406</v>
      </c>
      <c r="C4720" t="s">
        <v>2181</v>
      </c>
      <c r="D4720" t="s">
        <v>2173</v>
      </c>
      <c r="E4720" s="218" t="s">
        <v>30202</v>
      </c>
    </row>
    <row r="4721" spans="1:5" ht="14.25">
      <c r="A4721" s="226">
        <v>41933</v>
      </c>
      <c r="B4721" t="s">
        <v>6407</v>
      </c>
      <c r="C4721" t="s">
        <v>2181</v>
      </c>
      <c r="D4721" t="s">
        <v>2173</v>
      </c>
      <c r="E4721" s="218" t="s">
        <v>30203</v>
      </c>
    </row>
    <row r="4722" spans="1:5" ht="14.25">
      <c r="A4722" s="226">
        <v>41934</v>
      </c>
      <c r="B4722" t="s">
        <v>6408</v>
      </c>
      <c r="C4722" t="s">
        <v>2181</v>
      </c>
      <c r="D4722" t="s">
        <v>2173</v>
      </c>
      <c r="E4722" s="218" t="s">
        <v>30204</v>
      </c>
    </row>
    <row r="4723" spans="1:5" ht="14.25">
      <c r="A4723" s="226">
        <v>41936</v>
      </c>
      <c r="B4723" t="s">
        <v>6409</v>
      </c>
      <c r="C4723" t="s">
        <v>2181</v>
      </c>
      <c r="D4723" t="s">
        <v>2173</v>
      </c>
      <c r="E4723" s="218" t="s">
        <v>30205</v>
      </c>
    </row>
    <row r="4724" spans="1:5" ht="14.25">
      <c r="A4724" s="226">
        <v>41785</v>
      </c>
      <c r="B4724" t="s">
        <v>6410</v>
      </c>
      <c r="C4724" t="s">
        <v>2181</v>
      </c>
      <c r="D4724" t="s">
        <v>2173</v>
      </c>
      <c r="E4724" s="218" t="s">
        <v>30206</v>
      </c>
    </row>
    <row r="4725" spans="1:5" ht="14.25">
      <c r="A4725" s="226">
        <v>41781</v>
      </c>
      <c r="B4725" t="s">
        <v>6411</v>
      </c>
      <c r="C4725" t="s">
        <v>2181</v>
      </c>
      <c r="D4725" t="s">
        <v>2173</v>
      </c>
      <c r="E4725" s="218" t="s">
        <v>30207</v>
      </c>
    </row>
    <row r="4726" spans="1:5" ht="14.25">
      <c r="A4726" s="226">
        <v>41783</v>
      </c>
      <c r="B4726" t="s">
        <v>6412</v>
      </c>
      <c r="C4726" t="s">
        <v>2181</v>
      </c>
      <c r="D4726" t="s">
        <v>2173</v>
      </c>
      <c r="E4726" s="218" t="s">
        <v>30208</v>
      </c>
    </row>
    <row r="4727" spans="1:5" ht="14.25">
      <c r="A4727" s="226">
        <v>41786</v>
      </c>
      <c r="B4727" t="s">
        <v>6413</v>
      </c>
      <c r="C4727" t="s">
        <v>2181</v>
      </c>
      <c r="D4727" t="s">
        <v>2173</v>
      </c>
      <c r="E4727" s="218" t="s">
        <v>30209</v>
      </c>
    </row>
    <row r="4728" spans="1:5" ht="14.25">
      <c r="A4728" s="226">
        <v>41779</v>
      </c>
      <c r="B4728" t="s">
        <v>6414</v>
      </c>
      <c r="C4728" t="s">
        <v>2181</v>
      </c>
      <c r="D4728" t="s">
        <v>2173</v>
      </c>
      <c r="E4728" s="218" t="s">
        <v>30210</v>
      </c>
    </row>
    <row r="4729" spans="1:5" ht="14.25">
      <c r="A4729" s="226">
        <v>41780</v>
      </c>
      <c r="B4729" t="s">
        <v>6415</v>
      </c>
      <c r="C4729" t="s">
        <v>2181</v>
      </c>
      <c r="D4729" t="s">
        <v>2173</v>
      </c>
      <c r="E4729" s="218" t="s">
        <v>30211</v>
      </c>
    </row>
    <row r="4730" spans="1:5" ht="14.25">
      <c r="A4730" s="226">
        <v>41782</v>
      </c>
      <c r="B4730" t="s">
        <v>6416</v>
      </c>
      <c r="C4730" t="s">
        <v>2181</v>
      </c>
      <c r="D4730" t="s">
        <v>2173</v>
      </c>
      <c r="E4730" s="218" t="s">
        <v>30212</v>
      </c>
    </row>
    <row r="4731" spans="1:5" ht="14.25">
      <c r="A4731" s="226">
        <v>38130</v>
      </c>
      <c r="B4731" t="s">
        <v>6417</v>
      </c>
      <c r="C4731" t="s">
        <v>2181</v>
      </c>
      <c r="D4731" t="s">
        <v>2171</v>
      </c>
      <c r="E4731" s="218" t="s">
        <v>30213</v>
      </c>
    </row>
    <row r="4732" spans="1:5" ht="14.25">
      <c r="A4732" s="226">
        <v>21123</v>
      </c>
      <c r="B4732" t="s">
        <v>6418</v>
      </c>
      <c r="C4732" t="s">
        <v>2181</v>
      </c>
      <c r="D4732" t="s">
        <v>2177</v>
      </c>
      <c r="E4732" s="218" t="s">
        <v>27917</v>
      </c>
    </row>
    <row r="4733" spans="1:5" ht="14.25">
      <c r="A4733" s="226">
        <v>21124</v>
      </c>
      <c r="B4733" t="s">
        <v>6419</v>
      </c>
      <c r="C4733" t="s">
        <v>2181</v>
      </c>
      <c r="D4733" t="s">
        <v>2171</v>
      </c>
      <c r="E4733" s="218" t="s">
        <v>30214</v>
      </c>
    </row>
    <row r="4734" spans="1:5" ht="14.25">
      <c r="A4734" s="226">
        <v>21125</v>
      </c>
      <c r="B4734" t="s">
        <v>6420</v>
      </c>
      <c r="C4734" t="s">
        <v>2181</v>
      </c>
      <c r="D4734" t="s">
        <v>2171</v>
      </c>
      <c r="E4734" s="218" t="s">
        <v>30215</v>
      </c>
    </row>
    <row r="4735" spans="1:5" ht="14.25">
      <c r="A4735" s="226">
        <v>38028</v>
      </c>
      <c r="B4735" t="s">
        <v>6421</v>
      </c>
      <c r="C4735" t="s">
        <v>2181</v>
      </c>
      <c r="D4735" t="s">
        <v>2171</v>
      </c>
      <c r="E4735" s="218" t="s">
        <v>30216</v>
      </c>
    </row>
    <row r="4736" spans="1:5" ht="14.25">
      <c r="A4736" s="226">
        <v>38029</v>
      </c>
      <c r="B4736" t="s">
        <v>6422</v>
      </c>
      <c r="C4736" t="s">
        <v>2181</v>
      </c>
      <c r="D4736" t="s">
        <v>2171</v>
      </c>
      <c r="E4736" s="218" t="s">
        <v>30217</v>
      </c>
    </row>
    <row r="4737" spans="1:5" ht="14.25">
      <c r="A4737" s="226">
        <v>38030</v>
      </c>
      <c r="B4737" t="s">
        <v>6423</v>
      </c>
      <c r="C4737" t="s">
        <v>2181</v>
      </c>
      <c r="D4737" t="s">
        <v>2171</v>
      </c>
      <c r="E4737" s="218" t="s">
        <v>30218</v>
      </c>
    </row>
    <row r="4738" spans="1:5" ht="14.25">
      <c r="A4738" s="226">
        <v>38031</v>
      </c>
      <c r="B4738" t="s">
        <v>6424</v>
      </c>
      <c r="C4738" t="s">
        <v>2181</v>
      </c>
      <c r="D4738" t="s">
        <v>2171</v>
      </c>
      <c r="E4738" s="218" t="s">
        <v>30219</v>
      </c>
    </row>
    <row r="4739" spans="1:5" ht="14.25">
      <c r="A4739" s="226">
        <v>39735</v>
      </c>
      <c r="B4739" t="s">
        <v>6425</v>
      </c>
      <c r="C4739" t="s">
        <v>2181</v>
      </c>
      <c r="D4739" t="s">
        <v>2171</v>
      </c>
      <c r="E4739" s="218" t="s">
        <v>30220</v>
      </c>
    </row>
    <row r="4740" spans="1:5" ht="14.25">
      <c r="A4740" s="226">
        <v>39734</v>
      </c>
      <c r="B4740" t="s">
        <v>6426</v>
      </c>
      <c r="C4740" t="s">
        <v>2181</v>
      </c>
      <c r="D4740" t="s">
        <v>2171</v>
      </c>
      <c r="E4740" s="218" t="s">
        <v>30221</v>
      </c>
    </row>
    <row r="4741" spans="1:5" ht="14.25">
      <c r="A4741" s="226">
        <v>39736</v>
      </c>
      <c r="B4741" t="s">
        <v>6427</v>
      </c>
      <c r="C4741" t="s">
        <v>2181</v>
      </c>
      <c r="D4741" t="s">
        <v>2171</v>
      </c>
      <c r="E4741" s="218" t="s">
        <v>30222</v>
      </c>
    </row>
    <row r="4742" spans="1:5" ht="14.25">
      <c r="A4742" s="226">
        <v>39737</v>
      </c>
      <c r="B4742" t="s">
        <v>6428</v>
      </c>
      <c r="C4742" t="s">
        <v>2181</v>
      </c>
      <c r="D4742" t="s">
        <v>2171</v>
      </c>
      <c r="E4742" s="218" t="s">
        <v>30223</v>
      </c>
    </row>
    <row r="4743" spans="1:5" ht="14.25">
      <c r="A4743" s="226">
        <v>39738</v>
      </c>
      <c r="B4743" t="s">
        <v>6429</v>
      </c>
      <c r="C4743" t="s">
        <v>2181</v>
      </c>
      <c r="D4743" t="s">
        <v>2171</v>
      </c>
      <c r="E4743" s="218" t="s">
        <v>30224</v>
      </c>
    </row>
    <row r="4744" spans="1:5" ht="14.25">
      <c r="A4744" s="226">
        <v>39739</v>
      </c>
      <c r="B4744" t="s">
        <v>6430</v>
      </c>
      <c r="C4744" t="s">
        <v>2181</v>
      </c>
      <c r="D4744" t="s">
        <v>2171</v>
      </c>
      <c r="E4744" s="218" t="s">
        <v>30225</v>
      </c>
    </row>
    <row r="4745" spans="1:5" ht="14.25">
      <c r="A4745" s="226">
        <v>39733</v>
      </c>
      <c r="B4745" t="s">
        <v>6431</v>
      </c>
      <c r="C4745" t="s">
        <v>2181</v>
      </c>
      <c r="D4745" t="s">
        <v>2171</v>
      </c>
      <c r="E4745" s="218" t="s">
        <v>30226</v>
      </c>
    </row>
    <row r="4746" spans="1:5" ht="14.25">
      <c r="A4746" s="226">
        <v>39854</v>
      </c>
      <c r="B4746" t="s">
        <v>6432</v>
      </c>
      <c r="C4746" t="s">
        <v>2181</v>
      </c>
      <c r="D4746" t="s">
        <v>2171</v>
      </c>
      <c r="E4746" s="218" t="s">
        <v>30227</v>
      </c>
    </row>
    <row r="4747" spans="1:5" ht="14.25">
      <c r="A4747" s="226">
        <v>39740</v>
      </c>
      <c r="B4747" t="s">
        <v>6433</v>
      </c>
      <c r="C4747" t="s">
        <v>2181</v>
      </c>
      <c r="D4747" t="s">
        <v>2171</v>
      </c>
      <c r="E4747" s="218" t="s">
        <v>30228</v>
      </c>
    </row>
    <row r="4748" spans="1:5" ht="14.25">
      <c r="A4748" s="226">
        <v>39741</v>
      </c>
      <c r="B4748" t="s">
        <v>6434</v>
      </c>
      <c r="C4748" t="s">
        <v>2181</v>
      </c>
      <c r="D4748" t="s">
        <v>2171</v>
      </c>
      <c r="E4748" s="218" t="s">
        <v>26448</v>
      </c>
    </row>
    <row r="4749" spans="1:5" ht="14.25">
      <c r="A4749" s="226">
        <v>39853</v>
      </c>
      <c r="B4749" t="s">
        <v>6435</v>
      </c>
      <c r="C4749" t="s">
        <v>2181</v>
      </c>
      <c r="D4749" t="s">
        <v>2171</v>
      </c>
      <c r="E4749" s="218" t="s">
        <v>29062</v>
      </c>
    </row>
    <row r="4750" spans="1:5" ht="14.25">
      <c r="A4750" s="226">
        <v>39742</v>
      </c>
      <c r="B4750" t="s">
        <v>6436</v>
      </c>
      <c r="C4750" t="s">
        <v>2181</v>
      </c>
      <c r="D4750" t="s">
        <v>2171</v>
      </c>
      <c r="E4750" s="218" t="s">
        <v>30229</v>
      </c>
    </row>
    <row r="4751" spans="1:5" ht="14.25">
      <c r="A4751" s="226">
        <v>39749</v>
      </c>
      <c r="B4751" t="s">
        <v>6437</v>
      </c>
      <c r="C4751" t="s">
        <v>2181</v>
      </c>
      <c r="D4751" t="s">
        <v>2173</v>
      </c>
      <c r="E4751" s="218" t="s">
        <v>30230</v>
      </c>
    </row>
    <row r="4752" spans="1:5" ht="14.25">
      <c r="A4752" s="226">
        <v>39751</v>
      </c>
      <c r="B4752" t="s">
        <v>6438</v>
      </c>
      <c r="C4752" t="s">
        <v>2181</v>
      </c>
      <c r="D4752" t="s">
        <v>2173</v>
      </c>
      <c r="E4752" s="218" t="s">
        <v>30231</v>
      </c>
    </row>
    <row r="4753" spans="1:5" ht="14.25">
      <c r="A4753" s="226">
        <v>39750</v>
      </c>
      <c r="B4753" t="s">
        <v>6439</v>
      </c>
      <c r="C4753" t="s">
        <v>2181</v>
      </c>
      <c r="D4753" t="s">
        <v>2173</v>
      </c>
      <c r="E4753" s="218" t="s">
        <v>30232</v>
      </c>
    </row>
    <row r="4754" spans="1:5" ht="14.25">
      <c r="A4754" s="226">
        <v>39747</v>
      </c>
      <c r="B4754" t="s">
        <v>6440</v>
      </c>
      <c r="C4754" t="s">
        <v>2181</v>
      </c>
      <c r="D4754" t="s">
        <v>2173</v>
      </c>
      <c r="E4754" s="218" t="s">
        <v>29600</v>
      </c>
    </row>
    <row r="4755" spans="1:5" ht="14.25">
      <c r="A4755" s="226">
        <v>39753</v>
      </c>
      <c r="B4755" t="s">
        <v>6441</v>
      </c>
      <c r="C4755" t="s">
        <v>2181</v>
      </c>
      <c r="D4755" t="s">
        <v>2173</v>
      </c>
      <c r="E4755" s="218" t="s">
        <v>30233</v>
      </c>
    </row>
    <row r="4756" spans="1:5" ht="14.25">
      <c r="A4756" s="226">
        <v>39754</v>
      </c>
      <c r="B4756" t="s">
        <v>6442</v>
      </c>
      <c r="C4756" t="s">
        <v>2181</v>
      </c>
      <c r="D4756" t="s">
        <v>2173</v>
      </c>
      <c r="E4756" s="218" t="s">
        <v>30234</v>
      </c>
    </row>
    <row r="4757" spans="1:5" ht="14.25">
      <c r="A4757" s="226">
        <v>39748</v>
      </c>
      <c r="B4757" t="s">
        <v>6443</v>
      </c>
      <c r="C4757" t="s">
        <v>2181</v>
      </c>
      <c r="D4757" t="s">
        <v>2173</v>
      </c>
      <c r="E4757" s="218" t="s">
        <v>30235</v>
      </c>
    </row>
    <row r="4758" spans="1:5" ht="14.25">
      <c r="A4758" s="226">
        <v>39755</v>
      </c>
      <c r="B4758" t="s">
        <v>6444</v>
      </c>
      <c r="C4758" t="s">
        <v>2181</v>
      </c>
      <c r="D4758" t="s">
        <v>2173</v>
      </c>
      <c r="E4758" s="218" t="s">
        <v>30236</v>
      </c>
    </row>
    <row r="4759" spans="1:5" ht="14.25">
      <c r="A4759" s="226">
        <v>12742</v>
      </c>
      <c r="B4759" t="s">
        <v>6445</v>
      </c>
      <c r="C4759" t="s">
        <v>2181</v>
      </c>
      <c r="D4759" t="s">
        <v>2173</v>
      </c>
      <c r="E4759" s="218" t="s">
        <v>30237</v>
      </c>
    </row>
    <row r="4760" spans="1:5" ht="14.25">
      <c r="A4760" s="226">
        <v>12713</v>
      </c>
      <c r="B4760" t="s">
        <v>6446</v>
      </c>
      <c r="C4760" t="s">
        <v>2181</v>
      </c>
      <c r="D4760" t="s">
        <v>2173</v>
      </c>
      <c r="E4760" s="218" t="s">
        <v>26683</v>
      </c>
    </row>
    <row r="4761" spans="1:5" ht="14.25">
      <c r="A4761" s="226">
        <v>12743</v>
      </c>
      <c r="B4761" t="s">
        <v>6447</v>
      </c>
      <c r="C4761" t="s">
        <v>2181</v>
      </c>
      <c r="D4761" t="s">
        <v>2173</v>
      </c>
      <c r="E4761" s="218" t="s">
        <v>30238</v>
      </c>
    </row>
    <row r="4762" spans="1:5" ht="14.25">
      <c r="A4762" s="226">
        <v>12744</v>
      </c>
      <c r="B4762" t="s">
        <v>6448</v>
      </c>
      <c r="C4762" t="s">
        <v>2181</v>
      </c>
      <c r="D4762" t="s">
        <v>2173</v>
      </c>
      <c r="E4762" s="218" t="s">
        <v>30239</v>
      </c>
    </row>
    <row r="4763" spans="1:5" ht="14.25">
      <c r="A4763" s="226">
        <v>12745</v>
      </c>
      <c r="B4763" t="s">
        <v>6449</v>
      </c>
      <c r="C4763" t="s">
        <v>2181</v>
      </c>
      <c r="D4763" t="s">
        <v>2173</v>
      </c>
      <c r="E4763" s="218" t="s">
        <v>30240</v>
      </c>
    </row>
    <row r="4764" spans="1:5" ht="14.25">
      <c r="A4764" s="226">
        <v>12746</v>
      </c>
      <c r="B4764" t="s">
        <v>6450</v>
      </c>
      <c r="C4764" t="s">
        <v>2181</v>
      </c>
      <c r="D4764" t="s">
        <v>2173</v>
      </c>
      <c r="E4764" s="218" t="s">
        <v>30241</v>
      </c>
    </row>
    <row r="4765" spans="1:5" ht="14.25">
      <c r="A4765" s="226">
        <v>12747</v>
      </c>
      <c r="B4765" t="s">
        <v>6451</v>
      </c>
      <c r="C4765" t="s">
        <v>2181</v>
      </c>
      <c r="D4765" t="s">
        <v>2173</v>
      </c>
      <c r="E4765" s="218" t="s">
        <v>30242</v>
      </c>
    </row>
    <row r="4766" spans="1:5" ht="14.25">
      <c r="A4766" s="226">
        <v>12748</v>
      </c>
      <c r="B4766" t="s">
        <v>6452</v>
      </c>
      <c r="C4766" t="s">
        <v>2181</v>
      </c>
      <c r="D4766" t="s">
        <v>2173</v>
      </c>
      <c r="E4766" s="218" t="s">
        <v>30243</v>
      </c>
    </row>
    <row r="4767" spans="1:5" ht="14.25">
      <c r="A4767" s="226">
        <v>12749</v>
      </c>
      <c r="B4767" t="s">
        <v>6453</v>
      </c>
      <c r="C4767" t="s">
        <v>2181</v>
      </c>
      <c r="D4767" t="s">
        <v>2173</v>
      </c>
      <c r="E4767" s="218" t="s">
        <v>30244</v>
      </c>
    </row>
    <row r="4768" spans="1:5" ht="14.25">
      <c r="A4768" s="226">
        <v>39726</v>
      </c>
      <c r="B4768" t="s">
        <v>6454</v>
      </c>
      <c r="C4768" t="s">
        <v>2181</v>
      </c>
      <c r="D4768" t="s">
        <v>2173</v>
      </c>
      <c r="E4768" s="218" t="s">
        <v>30245</v>
      </c>
    </row>
    <row r="4769" spans="1:5" ht="14.25">
      <c r="A4769" s="226">
        <v>39728</v>
      </c>
      <c r="B4769" t="s">
        <v>6455</v>
      </c>
      <c r="C4769" t="s">
        <v>2181</v>
      </c>
      <c r="D4769" t="s">
        <v>2173</v>
      </c>
      <c r="E4769" s="218" t="s">
        <v>30246</v>
      </c>
    </row>
    <row r="4770" spans="1:5" ht="14.25">
      <c r="A4770" s="226">
        <v>39727</v>
      </c>
      <c r="B4770" t="s">
        <v>6456</v>
      </c>
      <c r="C4770" t="s">
        <v>2181</v>
      </c>
      <c r="D4770" t="s">
        <v>2173</v>
      </c>
      <c r="E4770" s="218" t="s">
        <v>30247</v>
      </c>
    </row>
    <row r="4771" spans="1:5" ht="14.25">
      <c r="A4771" s="226">
        <v>39724</v>
      </c>
      <c r="B4771" t="s">
        <v>6457</v>
      </c>
      <c r="C4771" t="s">
        <v>2181</v>
      </c>
      <c r="D4771" t="s">
        <v>2173</v>
      </c>
      <c r="E4771" s="218" t="s">
        <v>30248</v>
      </c>
    </row>
    <row r="4772" spans="1:5" ht="14.25">
      <c r="A4772" s="226">
        <v>39729</v>
      </c>
      <c r="B4772" t="s">
        <v>6458</v>
      </c>
      <c r="C4772" t="s">
        <v>2181</v>
      </c>
      <c r="D4772" t="s">
        <v>2173</v>
      </c>
      <c r="E4772" s="218" t="s">
        <v>30249</v>
      </c>
    </row>
    <row r="4773" spans="1:5" ht="14.25">
      <c r="A4773" s="226">
        <v>39730</v>
      </c>
      <c r="B4773" t="s">
        <v>6459</v>
      </c>
      <c r="C4773" t="s">
        <v>2181</v>
      </c>
      <c r="D4773" t="s">
        <v>2173</v>
      </c>
      <c r="E4773" s="218" t="s">
        <v>30250</v>
      </c>
    </row>
    <row r="4774" spans="1:5" ht="14.25">
      <c r="A4774" s="226">
        <v>39731</v>
      </c>
      <c r="B4774" t="s">
        <v>6460</v>
      </c>
      <c r="C4774" t="s">
        <v>2181</v>
      </c>
      <c r="D4774" t="s">
        <v>2173</v>
      </c>
      <c r="E4774" s="218" t="s">
        <v>30251</v>
      </c>
    </row>
    <row r="4775" spans="1:5" ht="14.25">
      <c r="A4775" s="226">
        <v>39725</v>
      </c>
      <c r="B4775" t="s">
        <v>6461</v>
      </c>
      <c r="C4775" t="s">
        <v>2181</v>
      </c>
      <c r="D4775" t="s">
        <v>2173</v>
      </c>
      <c r="E4775" s="218" t="s">
        <v>30252</v>
      </c>
    </row>
    <row r="4776" spans="1:5" ht="14.25">
      <c r="A4776" s="226">
        <v>39732</v>
      </c>
      <c r="B4776" t="s">
        <v>6462</v>
      </c>
      <c r="C4776" t="s">
        <v>2181</v>
      </c>
      <c r="D4776" t="s">
        <v>2173</v>
      </c>
      <c r="E4776" s="218" t="s">
        <v>30253</v>
      </c>
    </row>
    <row r="4777" spans="1:5" ht="14.25">
      <c r="A4777" s="226">
        <v>39660</v>
      </c>
      <c r="B4777" t="s">
        <v>6463</v>
      </c>
      <c r="C4777" t="s">
        <v>2181</v>
      </c>
      <c r="D4777" t="s">
        <v>2173</v>
      </c>
      <c r="E4777" s="218" t="s">
        <v>28837</v>
      </c>
    </row>
    <row r="4778" spans="1:5" ht="14.25">
      <c r="A4778" s="226">
        <v>39662</v>
      </c>
      <c r="B4778" t="s">
        <v>6464</v>
      </c>
      <c r="C4778" t="s">
        <v>2181</v>
      </c>
      <c r="D4778" t="s">
        <v>2173</v>
      </c>
      <c r="E4778" s="218" t="s">
        <v>30254</v>
      </c>
    </row>
    <row r="4779" spans="1:5" ht="14.25">
      <c r="A4779" s="226">
        <v>39661</v>
      </c>
      <c r="B4779" t="s">
        <v>6465</v>
      </c>
      <c r="C4779" t="s">
        <v>2181</v>
      </c>
      <c r="D4779" t="s">
        <v>2173</v>
      </c>
      <c r="E4779" s="218" t="s">
        <v>29377</v>
      </c>
    </row>
    <row r="4780" spans="1:5" ht="14.25">
      <c r="A4780" s="226">
        <v>39666</v>
      </c>
      <c r="B4780" t="s">
        <v>6466</v>
      </c>
      <c r="C4780" t="s">
        <v>2181</v>
      </c>
      <c r="D4780" t="s">
        <v>2173</v>
      </c>
      <c r="E4780" s="218" t="s">
        <v>30255</v>
      </c>
    </row>
    <row r="4781" spans="1:5" ht="14.25">
      <c r="A4781" s="226">
        <v>39664</v>
      </c>
      <c r="B4781" t="s">
        <v>6467</v>
      </c>
      <c r="C4781" t="s">
        <v>2181</v>
      </c>
      <c r="D4781" t="s">
        <v>2173</v>
      </c>
      <c r="E4781" s="218" t="s">
        <v>28350</v>
      </c>
    </row>
    <row r="4782" spans="1:5" ht="14.25">
      <c r="A4782" s="226">
        <v>39663</v>
      </c>
      <c r="B4782" t="s">
        <v>6468</v>
      </c>
      <c r="C4782" t="s">
        <v>2181</v>
      </c>
      <c r="D4782" t="s">
        <v>2173</v>
      </c>
      <c r="E4782" s="218" t="s">
        <v>30256</v>
      </c>
    </row>
    <row r="4783" spans="1:5" ht="14.25">
      <c r="A4783" s="226">
        <v>39665</v>
      </c>
      <c r="B4783" t="s">
        <v>6469</v>
      </c>
      <c r="C4783" t="s">
        <v>2181</v>
      </c>
      <c r="D4783" t="s">
        <v>2173</v>
      </c>
      <c r="E4783" s="218" t="s">
        <v>27255</v>
      </c>
    </row>
    <row r="4784" spans="1:5" ht="14.25">
      <c r="A4784" s="226">
        <v>39752</v>
      </c>
      <c r="B4784" t="s">
        <v>6470</v>
      </c>
      <c r="C4784" t="s">
        <v>2181</v>
      </c>
      <c r="D4784" t="s">
        <v>2173</v>
      </c>
      <c r="E4784" s="218" t="s">
        <v>30257</v>
      </c>
    </row>
    <row r="4785" spans="1:5" ht="14.25">
      <c r="A4785" s="226">
        <v>7725</v>
      </c>
      <c r="B4785" t="s">
        <v>24360</v>
      </c>
      <c r="C4785" t="s">
        <v>2181</v>
      </c>
      <c r="D4785" t="s">
        <v>2177</v>
      </c>
      <c r="E4785" s="218" t="s">
        <v>30258</v>
      </c>
    </row>
    <row r="4786" spans="1:5" ht="14.25">
      <c r="A4786" s="226">
        <v>7753</v>
      </c>
      <c r="B4786" t="s">
        <v>24361</v>
      </c>
      <c r="C4786" t="s">
        <v>2181</v>
      </c>
      <c r="D4786" t="s">
        <v>2171</v>
      </c>
      <c r="E4786" s="218" t="s">
        <v>28826</v>
      </c>
    </row>
    <row r="4787" spans="1:5" ht="14.25">
      <c r="A4787" s="226">
        <v>13256</v>
      </c>
      <c r="B4787" t="s">
        <v>24362</v>
      </c>
      <c r="C4787" t="s">
        <v>2181</v>
      </c>
      <c r="D4787" t="s">
        <v>2171</v>
      </c>
      <c r="E4787" s="218" t="s">
        <v>30259</v>
      </c>
    </row>
    <row r="4788" spans="1:5" ht="14.25">
      <c r="A4788" s="226">
        <v>7757</v>
      </c>
      <c r="B4788" t="s">
        <v>24363</v>
      </c>
      <c r="C4788" t="s">
        <v>2181</v>
      </c>
      <c r="D4788" t="s">
        <v>2171</v>
      </c>
      <c r="E4788" s="218" t="s">
        <v>30260</v>
      </c>
    </row>
    <row r="4789" spans="1:5" ht="14.25">
      <c r="A4789" s="226">
        <v>7758</v>
      </c>
      <c r="B4789" t="s">
        <v>24364</v>
      </c>
      <c r="C4789" t="s">
        <v>2181</v>
      </c>
      <c r="D4789" t="s">
        <v>2171</v>
      </c>
      <c r="E4789" s="218" t="s">
        <v>30261</v>
      </c>
    </row>
    <row r="4790" spans="1:5" ht="14.25">
      <c r="A4790" s="226">
        <v>7759</v>
      </c>
      <c r="B4790" t="s">
        <v>24365</v>
      </c>
      <c r="C4790" t="s">
        <v>2181</v>
      </c>
      <c r="D4790" t="s">
        <v>2171</v>
      </c>
      <c r="E4790" s="218" t="s">
        <v>30262</v>
      </c>
    </row>
    <row r="4791" spans="1:5" ht="14.25">
      <c r="A4791" s="226">
        <v>40334</v>
      </c>
      <c r="B4791" t="s">
        <v>24366</v>
      </c>
      <c r="C4791" t="s">
        <v>2181</v>
      </c>
      <c r="D4791" t="s">
        <v>2171</v>
      </c>
      <c r="E4791" s="218" t="s">
        <v>30263</v>
      </c>
    </row>
    <row r="4792" spans="1:5" ht="14.25">
      <c r="A4792" s="226">
        <v>7745</v>
      </c>
      <c r="B4792" t="s">
        <v>24367</v>
      </c>
      <c r="C4792" t="s">
        <v>2181</v>
      </c>
      <c r="D4792" t="s">
        <v>2171</v>
      </c>
      <c r="E4792" s="218" t="s">
        <v>30264</v>
      </c>
    </row>
    <row r="4793" spans="1:5" ht="14.25">
      <c r="A4793" s="226">
        <v>7714</v>
      </c>
      <c r="B4793" t="s">
        <v>24368</v>
      </c>
      <c r="C4793" t="s">
        <v>2181</v>
      </c>
      <c r="D4793" t="s">
        <v>2171</v>
      </c>
      <c r="E4793" s="218" t="s">
        <v>30265</v>
      </c>
    </row>
    <row r="4794" spans="1:5" ht="14.25">
      <c r="A4794" s="226">
        <v>7742</v>
      </c>
      <c r="B4794" t="s">
        <v>24369</v>
      </c>
      <c r="C4794" t="s">
        <v>2181</v>
      </c>
      <c r="D4794" t="s">
        <v>2171</v>
      </c>
      <c r="E4794" s="218" t="s">
        <v>30266</v>
      </c>
    </row>
    <row r="4795" spans="1:5" ht="14.25">
      <c r="A4795" s="226">
        <v>7750</v>
      </c>
      <c r="B4795" t="s">
        <v>24370</v>
      </c>
      <c r="C4795" t="s">
        <v>2181</v>
      </c>
      <c r="D4795" t="s">
        <v>2171</v>
      </c>
      <c r="E4795" s="218" t="s">
        <v>30267</v>
      </c>
    </row>
    <row r="4796" spans="1:5" ht="14.25">
      <c r="A4796" s="226">
        <v>7756</v>
      </c>
      <c r="B4796" t="s">
        <v>24371</v>
      </c>
      <c r="C4796" t="s">
        <v>2181</v>
      </c>
      <c r="D4796" t="s">
        <v>2171</v>
      </c>
      <c r="E4796" s="218" t="s">
        <v>30268</v>
      </c>
    </row>
    <row r="4797" spans="1:5" ht="14.25">
      <c r="A4797" s="226">
        <v>7765</v>
      </c>
      <c r="B4797" t="s">
        <v>24372</v>
      </c>
      <c r="C4797" t="s">
        <v>2181</v>
      </c>
      <c r="D4797" t="s">
        <v>2171</v>
      </c>
      <c r="E4797" s="218" t="s">
        <v>30269</v>
      </c>
    </row>
    <row r="4798" spans="1:5" ht="14.25">
      <c r="A4798" s="226">
        <v>12569</v>
      </c>
      <c r="B4798" t="s">
        <v>24373</v>
      </c>
      <c r="C4798" t="s">
        <v>2181</v>
      </c>
      <c r="D4798" t="s">
        <v>2171</v>
      </c>
      <c r="E4798" s="218" t="s">
        <v>30270</v>
      </c>
    </row>
    <row r="4799" spans="1:5" ht="14.25">
      <c r="A4799" s="226">
        <v>7766</v>
      </c>
      <c r="B4799" t="s">
        <v>24374</v>
      </c>
      <c r="C4799" t="s">
        <v>2181</v>
      </c>
      <c r="D4799" t="s">
        <v>2171</v>
      </c>
      <c r="E4799" s="218" t="s">
        <v>30271</v>
      </c>
    </row>
    <row r="4800" spans="1:5" ht="14.25">
      <c r="A4800" s="226">
        <v>7767</v>
      </c>
      <c r="B4800" t="s">
        <v>24375</v>
      </c>
      <c r="C4800" t="s">
        <v>2181</v>
      </c>
      <c r="D4800" t="s">
        <v>2171</v>
      </c>
      <c r="E4800" s="218" t="s">
        <v>30272</v>
      </c>
    </row>
    <row r="4801" spans="1:5" ht="14.25">
      <c r="A4801" s="226">
        <v>7727</v>
      </c>
      <c r="B4801" t="s">
        <v>24376</v>
      </c>
      <c r="C4801" t="s">
        <v>2181</v>
      </c>
      <c r="D4801" t="s">
        <v>2171</v>
      </c>
      <c r="E4801" s="218" t="s">
        <v>30273</v>
      </c>
    </row>
    <row r="4802" spans="1:5" ht="14.25">
      <c r="A4802" s="226">
        <v>7760</v>
      </c>
      <c r="B4802" t="s">
        <v>24377</v>
      </c>
      <c r="C4802" t="s">
        <v>2181</v>
      </c>
      <c r="D4802" t="s">
        <v>2171</v>
      </c>
      <c r="E4802" s="218" t="s">
        <v>29770</v>
      </c>
    </row>
    <row r="4803" spans="1:5" ht="14.25">
      <c r="A4803" s="226">
        <v>7761</v>
      </c>
      <c r="B4803" t="s">
        <v>24378</v>
      </c>
      <c r="C4803" t="s">
        <v>2181</v>
      </c>
      <c r="D4803" t="s">
        <v>2171</v>
      </c>
      <c r="E4803" s="218" t="s">
        <v>30274</v>
      </c>
    </row>
    <row r="4804" spans="1:5" ht="14.25">
      <c r="A4804" s="226">
        <v>7752</v>
      </c>
      <c r="B4804" t="s">
        <v>24379</v>
      </c>
      <c r="C4804" t="s">
        <v>2181</v>
      </c>
      <c r="D4804" t="s">
        <v>2171</v>
      </c>
      <c r="E4804" s="218" t="s">
        <v>29771</v>
      </c>
    </row>
    <row r="4805" spans="1:5" ht="14.25">
      <c r="A4805" s="226">
        <v>7762</v>
      </c>
      <c r="B4805" t="s">
        <v>24380</v>
      </c>
      <c r="C4805" t="s">
        <v>2181</v>
      </c>
      <c r="D4805" t="s">
        <v>2171</v>
      </c>
      <c r="E4805" s="218" t="s">
        <v>30275</v>
      </c>
    </row>
    <row r="4806" spans="1:5" ht="14.25">
      <c r="A4806" s="226">
        <v>7722</v>
      </c>
      <c r="B4806" t="s">
        <v>24381</v>
      </c>
      <c r="C4806" t="s">
        <v>2181</v>
      </c>
      <c r="D4806" t="s">
        <v>2171</v>
      </c>
      <c r="E4806" s="218" t="s">
        <v>30276</v>
      </c>
    </row>
    <row r="4807" spans="1:5" ht="14.25">
      <c r="A4807" s="226">
        <v>7763</v>
      </c>
      <c r="B4807" t="s">
        <v>24382</v>
      </c>
      <c r="C4807" t="s">
        <v>2181</v>
      </c>
      <c r="D4807" t="s">
        <v>2171</v>
      </c>
      <c r="E4807" s="218" t="s">
        <v>27194</v>
      </c>
    </row>
    <row r="4808" spans="1:5" ht="14.25">
      <c r="A4808" s="226">
        <v>7764</v>
      </c>
      <c r="B4808" t="s">
        <v>24383</v>
      </c>
      <c r="C4808" t="s">
        <v>2181</v>
      </c>
      <c r="D4808" t="s">
        <v>2171</v>
      </c>
      <c r="E4808" s="218" t="s">
        <v>30277</v>
      </c>
    </row>
    <row r="4809" spans="1:5" ht="14.25">
      <c r="A4809" s="226">
        <v>12572</v>
      </c>
      <c r="B4809" t="s">
        <v>24384</v>
      </c>
      <c r="C4809" t="s">
        <v>2181</v>
      </c>
      <c r="D4809" t="s">
        <v>2171</v>
      </c>
      <c r="E4809" s="218" t="s">
        <v>30259</v>
      </c>
    </row>
    <row r="4810" spans="1:5" ht="14.25">
      <c r="A4810" s="226">
        <v>12573</v>
      </c>
      <c r="B4810" t="s">
        <v>24385</v>
      </c>
      <c r="C4810" t="s">
        <v>2181</v>
      </c>
      <c r="D4810" t="s">
        <v>2171</v>
      </c>
      <c r="E4810" s="218" t="s">
        <v>30278</v>
      </c>
    </row>
    <row r="4811" spans="1:5" ht="14.25">
      <c r="A4811" s="226">
        <v>12574</v>
      </c>
      <c r="B4811" t="s">
        <v>24386</v>
      </c>
      <c r="C4811" t="s">
        <v>2181</v>
      </c>
      <c r="D4811" t="s">
        <v>2171</v>
      </c>
      <c r="E4811" s="218" t="s">
        <v>30279</v>
      </c>
    </row>
    <row r="4812" spans="1:5" ht="14.25">
      <c r="A4812" s="226">
        <v>12575</v>
      </c>
      <c r="B4812" t="s">
        <v>24387</v>
      </c>
      <c r="C4812" t="s">
        <v>2181</v>
      </c>
      <c r="D4812" t="s">
        <v>2171</v>
      </c>
      <c r="E4812" s="218" t="s">
        <v>30280</v>
      </c>
    </row>
    <row r="4813" spans="1:5" ht="14.25">
      <c r="A4813" s="226">
        <v>12576</v>
      </c>
      <c r="B4813" t="s">
        <v>24388</v>
      </c>
      <c r="C4813" t="s">
        <v>2181</v>
      </c>
      <c r="D4813" t="s">
        <v>2171</v>
      </c>
      <c r="E4813" s="218" t="s">
        <v>30281</v>
      </c>
    </row>
    <row r="4814" spans="1:5" ht="14.25">
      <c r="A4814" s="226">
        <v>12577</v>
      </c>
      <c r="B4814" t="s">
        <v>24389</v>
      </c>
      <c r="C4814" t="s">
        <v>2181</v>
      </c>
      <c r="D4814" t="s">
        <v>2171</v>
      </c>
      <c r="E4814" s="218" t="s">
        <v>30282</v>
      </c>
    </row>
    <row r="4815" spans="1:5" ht="14.25">
      <c r="A4815" s="226">
        <v>12578</v>
      </c>
      <c r="B4815" t="s">
        <v>24390</v>
      </c>
      <c r="C4815" t="s">
        <v>2181</v>
      </c>
      <c r="D4815" t="s">
        <v>2171</v>
      </c>
      <c r="E4815" s="218" t="s">
        <v>30283</v>
      </c>
    </row>
    <row r="4816" spans="1:5" ht="14.25">
      <c r="A4816" s="226">
        <v>12579</v>
      </c>
      <c r="B4816" t="s">
        <v>24391</v>
      </c>
      <c r="C4816" t="s">
        <v>2181</v>
      </c>
      <c r="D4816" t="s">
        <v>2171</v>
      </c>
      <c r="E4816" s="218" t="s">
        <v>30284</v>
      </c>
    </row>
    <row r="4817" spans="1:5" ht="14.25">
      <c r="A4817" s="226">
        <v>12580</v>
      </c>
      <c r="B4817" t="s">
        <v>24392</v>
      </c>
      <c r="C4817" t="s">
        <v>2181</v>
      </c>
      <c r="D4817" t="s">
        <v>2171</v>
      </c>
      <c r="E4817" s="218" t="s">
        <v>30285</v>
      </c>
    </row>
    <row r="4818" spans="1:5" ht="14.25">
      <c r="A4818" s="226">
        <v>12581</v>
      </c>
      <c r="B4818" t="s">
        <v>24393</v>
      </c>
      <c r="C4818" t="s">
        <v>2181</v>
      </c>
      <c r="D4818" t="s">
        <v>2171</v>
      </c>
      <c r="E4818" s="218" t="s">
        <v>30286</v>
      </c>
    </row>
    <row r="4819" spans="1:5" ht="14.25">
      <c r="A4819" s="226">
        <v>7720</v>
      </c>
      <c r="B4819" t="s">
        <v>24394</v>
      </c>
      <c r="C4819" t="s">
        <v>2181</v>
      </c>
      <c r="D4819" t="s">
        <v>2171</v>
      </c>
      <c r="E4819" s="218" t="s">
        <v>30287</v>
      </c>
    </row>
    <row r="4820" spans="1:5" ht="14.25">
      <c r="A4820" s="226">
        <v>40335</v>
      </c>
      <c r="B4820" t="s">
        <v>24395</v>
      </c>
      <c r="C4820" t="s">
        <v>2181</v>
      </c>
      <c r="D4820" t="s">
        <v>2171</v>
      </c>
      <c r="E4820" s="218" t="s">
        <v>30288</v>
      </c>
    </row>
    <row r="4821" spans="1:5" ht="14.25">
      <c r="A4821" s="226">
        <v>7740</v>
      </c>
      <c r="B4821" t="s">
        <v>24396</v>
      </c>
      <c r="C4821" t="s">
        <v>2181</v>
      </c>
      <c r="D4821" t="s">
        <v>2171</v>
      </c>
      <c r="E4821" s="218" t="s">
        <v>30289</v>
      </c>
    </row>
    <row r="4822" spans="1:5" ht="14.25">
      <c r="A4822" s="226">
        <v>7741</v>
      </c>
      <c r="B4822" t="s">
        <v>24397</v>
      </c>
      <c r="C4822" t="s">
        <v>2181</v>
      </c>
      <c r="D4822" t="s">
        <v>2171</v>
      </c>
      <c r="E4822" s="218" t="s">
        <v>30290</v>
      </c>
    </row>
    <row r="4823" spans="1:5" ht="14.25">
      <c r="A4823" s="226">
        <v>7774</v>
      </c>
      <c r="B4823" t="s">
        <v>24398</v>
      </c>
      <c r="C4823" t="s">
        <v>2181</v>
      </c>
      <c r="D4823" t="s">
        <v>2171</v>
      </c>
      <c r="E4823" s="218" t="s">
        <v>30291</v>
      </c>
    </row>
    <row r="4824" spans="1:5" ht="14.25">
      <c r="A4824" s="226">
        <v>7744</v>
      </c>
      <c r="B4824" t="s">
        <v>24399</v>
      </c>
      <c r="C4824" t="s">
        <v>2181</v>
      </c>
      <c r="D4824" t="s">
        <v>2171</v>
      </c>
      <c r="E4824" s="218" t="s">
        <v>30292</v>
      </c>
    </row>
    <row r="4825" spans="1:5" ht="14.25">
      <c r="A4825" s="226">
        <v>7773</v>
      </c>
      <c r="B4825" t="s">
        <v>24400</v>
      </c>
      <c r="C4825" t="s">
        <v>2181</v>
      </c>
      <c r="D4825" t="s">
        <v>2171</v>
      </c>
      <c r="E4825" s="218" t="s">
        <v>30293</v>
      </c>
    </row>
    <row r="4826" spans="1:5" ht="14.25">
      <c r="A4826" s="226">
        <v>7754</v>
      </c>
      <c r="B4826" t="s">
        <v>24401</v>
      </c>
      <c r="C4826" t="s">
        <v>2181</v>
      </c>
      <c r="D4826" t="s">
        <v>2171</v>
      </c>
      <c r="E4826" s="218" t="s">
        <v>30294</v>
      </c>
    </row>
    <row r="4827" spans="1:5" ht="14.25">
      <c r="A4827" s="226">
        <v>7735</v>
      </c>
      <c r="B4827" t="s">
        <v>24402</v>
      </c>
      <c r="C4827" t="s">
        <v>2181</v>
      </c>
      <c r="D4827" t="s">
        <v>2171</v>
      </c>
      <c r="E4827" s="218" t="s">
        <v>30295</v>
      </c>
    </row>
    <row r="4828" spans="1:5" ht="14.25">
      <c r="A4828" s="226">
        <v>7755</v>
      </c>
      <c r="B4828" t="s">
        <v>24403</v>
      </c>
      <c r="C4828" t="s">
        <v>2181</v>
      </c>
      <c r="D4828" t="s">
        <v>2171</v>
      </c>
      <c r="E4828" s="218" t="s">
        <v>30296</v>
      </c>
    </row>
    <row r="4829" spans="1:5" ht="14.25">
      <c r="A4829" s="226">
        <v>7776</v>
      </c>
      <c r="B4829" t="s">
        <v>24404</v>
      </c>
      <c r="C4829" t="s">
        <v>2181</v>
      </c>
      <c r="D4829" t="s">
        <v>2171</v>
      </c>
      <c r="E4829" s="218" t="s">
        <v>30297</v>
      </c>
    </row>
    <row r="4830" spans="1:5" ht="14.25">
      <c r="A4830" s="226">
        <v>7743</v>
      </c>
      <c r="B4830" t="s">
        <v>24405</v>
      </c>
      <c r="C4830" t="s">
        <v>2181</v>
      </c>
      <c r="D4830" t="s">
        <v>2171</v>
      </c>
      <c r="E4830" s="218" t="s">
        <v>30298</v>
      </c>
    </row>
    <row r="4831" spans="1:5" ht="14.25">
      <c r="A4831" s="226">
        <v>7733</v>
      </c>
      <c r="B4831" t="s">
        <v>24406</v>
      </c>
      <c r="C4831" t="s">
        <v>2181</v>
      </c>
      <c r="D4831" t="s">
        <v>2171</v>
      </c>
      <c r="E4831" s="218" t="s">
        <v>30299</v>
      </c>
    </row>
    <row r="4832" spans="1:5" ht="14.25">
      <c r="A4832" s="226">
        <v>7775</v>
      </c>
      <c r="B4832" t="s">
        <v>24407</v>
      </c>
      <c r="C4832" t="s">
        <v>2181</v>
      </c>
      <c r="D4832" t="s">
        <v>2171</v>
      </c>
      <c r="E4832" s="218" t="s">
        <v>30300</v>
      </c>
    </row>
    <row r="4833" spans="1:5" ht="14.25">
      <c r="A4833" s="226">
        <v>7734</v>
      </c>
      <c r="B4833" t="s">
        <v>24408</v>
      </c>
      <c r="C4833" t="s">
        <v>2181</v>
      </c>
      <c r="D4833" t="s">
        <v>2171</v>
      </c>
      <c r="E4833" s="218" t="s">
        <v>30301</v>
      </c>
    </row>
    <row r="4834" spans="1:5" ht="14.25">
      <c r="A4834" s="226">
        <v>37449</v>
      </c>
      <c r="B4834" t="s">
        <v>24409</v>
      </c>
      <c r="C4834" t="s">
        <v>2181</v>
      </c>
      <c r="D4834" t="s">
        <v>2173</v>
      </c>
      <c r="E4834" s="218" t="s">
        <v>30302</v>
      </c>
    </row>
    <row r="4835" spans="1:5" ht="14.25">
      <c r="A4835" s="226">
        <v>37450</v>
      </c>
      <c r="B4835" t="s">
        <v>24410</v>
      </c>
      <c r="C4835" t="s">
        <v>2181</v>
      </c>
      <c r="D4835" t="s">
        <v>2173</v>
      </c>
      <c r="E4835" s="218" t="s">
        <v>30303</v>
      </c>
    </row>
    <row r="4836" spans="1:5" ht="14.25">
      <c r="A4836" s="226">
        <v>37451</v>
      </c>
      <c r="B4836" t="s">
        <v>24411</v>
      </c>
      <c r="C4836" t="s">
        <v>2181</v>
      </c>
      <c r="D4836" t="s">
        <v>2173</v>
      </c>
      <c r="E4836" s="218" t="s">
        <v>30304</v>
      </c>
    </row>
    <row r="4837" spans="1:5" ht="14.25">
      <c r="A4837" s="226">
        <v>37452</v>
      </c>
      <c r="B4837" t="s">
        <v>24412</v>
      </c>
      <c r="C4837" t="s">
        <v>2181</v>
      </c>
      <c r="D4837" t="s">
        <v>2173</v>
      </c>
      <c r="E4837" s="218" t="s">
        <v>29547</v>
      </c>
    </row>
    <row r="4838" spans="1:5" ht="14.25">
      <c r="A4838" s="226">
        <v>37453</v>
      </c>
      <c r="B4838" t="s">
        <v>24413</v>
      </c>
      <c r="C4838" t="s">
        <v>2181</v>
      </c>
      <c r="D4838" t="s">
        <v>2173</v>
      </c>
      <c r="E4838" s="218" t="s">
        <v>30305</v>
      </c>
    </row>
    <row r="4839" spans="1:5" ht="14.25">
      <c r="A4839" s="226">
        <v>7778</v>
      </c>
      <c r="B4839" t="s">
        <v>24414</v>
      </c>
      <c r="C4839" t="s">
        <v>2181</v>
      </c>
      <c r="D4839" t="s">
        <v>2173</v>
      </c>
      <c r="E4839" s="218" t="s">
        <v>30306</v>
      </c>
    </row>
    <row r="4840" spans="1:5" ht="14.25">
      <c r="A4840" s="226">
        <v>7796</v>
      </c>
      <c r="B4840" t="s">
        <v>24415</v>
      </c>
      <c r="C4840" t="s">
        <v>2181</v>
      </c>
      <c r="D4840" t="s">
        <v>2173</v>
      </c>
      <c r="E4840" s="218" t="s">
        <v>27424</v>
      </c>
    </row>
    <row r="4841" spans="1:5" ht="14.25">
      <c r="A4841" s="226">
        <v>7781</v>
      </c>
      <c r="B4841" t="s">
        <v>24416</v>
      </c>
      <c r="C4841" t="s">
        <v>2181</v>
      </c>
      <c r="D4841" t="s">
        <v>2173</v>
      </c>
      <c r="E4841" s="218" t="s">
        <v>27039</v>
      </c>
    </row>
    <row r="4842" spans="1:5" ht="14.25">
      <c r="A4842" s="226">
        <v>7795</v>
      </c>
      <c r="B4842" t="s">
        <v>24417</v>
      </c>
      <c r="C4842" t="s">
        <v>2181</v>
      </c>
      <c r="D4842" t="s">
        <v>2173</v>
      </c>
      <c r="E4842" s="218" t="s">
        <v>30307</v>
      </c>
    </row>
    <row r="4843" spans="1:5" ht="14.25">
      <c r="A4843" s="226">
        <v>7791</v>
      </c>
      <c r="B4843" t="s">
        <v>24418</v>
      </c>
      <c r="C4843" t="s">
        <v>2181</v>
      </c>
      <c r="D4843" t="s">
        <v>2173</v>
      </c>
      <c r="E4843" s="218" t="s">
        <v>30308</v>
      </c>
    </row>
    <row r="4844" spans="1:5" ht="14.25">
      <c r="A4844" s="226">
        <v>7783</v>
      </c>
      <c r="B4844" t="s">
        <v>24419</v>
      </c>
      <c r="C4844" t="s">
        <v>2181</v>
      </c>
      <c r="D4844" t="s">
        <v>2173</v>
      </c>
      <c r="E4844" s="218" t="s">
        <v>30309</v>
      </c>
    </row>
    <row r="4845" spans="1:5" ht="14.25">
      <c r="A4845" s="226">
        <v>7790</v>
      </c>
      <c r="B4845" t="s">
        <v>24420</v>
      </c>
      <c r="C4845" t="s">
        <v>2181</v>
      </c>
      <c r="D4845" t="s">
        <v>2173</v>
      </c>
      <c r="E4845" s="218" t="s">
        <v>30310</v>
      </c>
    </row>
    <row r="4846" spans="1:5" ht="14.25">
      <c r="A4846" s="226">
        <v>7785</v>
      </c>
      <c r="B4846" t="s">
        <v>24421</v>
      </c>
      <c r="C4846" t="s">
        <v>2181</v>
      </c>
      <c r="D4846" t="s">
        <v>2173</v>
      </c>
      <c r="E4846" s="218" t="s">
        <v>27865</v>
      </c>
    </row>
    <row r="4847" spans="1:5" ht="14.25">
      <c r="A4847" s="226">
        <v>7792</v>
      </c>
      <c r="B4847" t="s">
        <v>24422</v>
      </c>
      <c r="C4847" t="s">
        <v>2181</v>
      </c>
      <c r="D4847" t="s">
        <v>2173</v>
      </c>
      <c r="E4847" s="218" t="s">
        <v>30311</v>
      </c>
    </row>
    <row r="4848" spans="1:5" ht="14.25">
      <c r="A4848" s="226">
        <v>7793</v>
      </c>
      <c r="B4848" t="s">
        <v>24423</v>
      </c>
      <c r="C4848" t="s">
        <v>2181</v>
      </c>
      <c r="D4848" t="s">
        <v>2173</v>
      </c>
      <c r="E4848" s="218" t="s">
        <v>30312</v>
      </c>
    </row>
    <row r="4849" spans="1:5" ht="14.25">
      <c r="A4849" s="226">
        <v>13159</v>
      </c>
      <c r="B4849" t="s">
        <v>24424</v>
      </c>
      <c r="C4849" t="s">
        <v>2181</v>
      </c>
      <c r="D4849" t="s">
        <v>2173</v>
      </c>
      <c r="E4849" s="218" t="s">
        <v>30313</v>
      </c>
    </row>
    <row r="4850" spans="1:5" ht="14.25">
      <c r="A4850" s="226">
        <v>13168</v>
      </c>
      <c r="B4850" t="s">
        <v>24425</v>
      </c>
      <c r="C4850" t="s">
        <v>2181</v>
      </c>
      <c r="D4850" t="s">
        <v>2173</v>
      </c>
      <c r="E4850" s="218" t="s">
        <v>30314</v>
      </c>
    </row>
    <row r="4851" spans="1:5" ht="14.25">
      <c r="A4851" s="226">
        <v>13173</v>
      </c>
      <c r="B4851" t="s">
        <v>24426</v>
      </c>
      <c r="C4851" t="s">
        <v>2181</v>
      </c>
      <c r="D4851" t="s">
        <v>2173</v>
      </c>
      <c r="E4851" s="218" t="s">
        <v>30315</v>
      </c>
    </row>
    <row r="4852" spans="1:5" ht="14.25">
      <c r="A4852" s="226">
        <v>12583</v>
      </c>
      <c r="B4852" t="s">
        <v>24427</v>
      </c>
      <c r="C4852" t="s">
        <v>2181</v>
      </c>
      <c r="D4852" t="s">
        <v>2173</v>
      </c>
      <c r="E4852" s="218" t="s">
        <v>30316</v>
      </c>
    </row>
    <row r="4853" spans="1:5" ht="14.25">
      <c r="A4853" s="226">
        <v>12584</v>
      </c>
      <c r="B4853" t="s">
        <v>24428</v>
      </c>
      <c r="C4853" t="s">
        <v>2181</v>
      </c>
      <c r="D4853" t="s">
        <v>2173</v>
      </c>
      <c r="E4853" s="218" t="s">
        <v>30317</v>
      </c>
    </row>
    <row r="4854" spans="1:5" ht="14.25">
      <c r="A4854" s="226">
        <v>12613</v>
      </c>
      <c r="B4854" t="s">
        <v>6471</v>
      </c>
      <c r="C4854" t="s">
        <v>2170</v>
      </c>
      <c r="D4854" t="s">
        <v>2171</v>
      </c>
      <c r="E4854" s="218" t="s">
        <v>30318</v>
      </c>
    </row>
    <row r="4855" spans="1:5" ht="14.25">
      <c r="A4855" s="226">
        <v>1031</v>
      </c>
      <c r="B4855" t="s">
        <v>6472</v>
      </c>
      <c r="C4855" t="s">
        <v>2170</v>
      </c>
      <c r="D4855" t="s">
        <v>2171</v>
      </c>
      <c r="E4855" s="218" t="s">
        <v>27548</v>
      </c>
    </row>
    <row r="4856" spans="1:5" ht="14.25">
      <c r="A4856" s="226">
        <v>39707</v>
      </c>
      <c r="B4856" t="s">
        <v>6473</v>
      </c>
      <c r="C4856" t="s">
        <v>2181</v>
      </c>
      <c r="D4856" t="s">
        <v>2171</v>
      </c>
      <c r="E4856" s="218" t="s">
        <v>30319</v>
      </c>
    </row>
    <row r="4857" spans="1:5" ht="14.25">
      <c r="A4857" s="226">
        <v>39708</v>
      </c>
      <c r="B4857" t="s">
        <v>6474</v>
      </c>
      <c r="C4857" t="s">
        <v>2181</v>
      </c>
      <c r="D4857" t="s">
        <v>2171</v>
      </c>
      <c r="E4857" s="218" t="s">
        <v>30320</v>
      </c>
    </row>
    <row r="4858" spans="1:5" ht="14.25">
      <c r="A4858" s="226">
        <v>39710</v>
      </c>
      <c r="B4858" t="s">
        <v>6475</v>
      </c>
      <c r="C4858" t="s">
        <v>2181</v>
      </c>
      <c r="D4858" t="s">
        <v>2171</v>
      </c>
      <c r="E4858" s="218" t="s">
        <v>28755</v>
      </c>
    </row>
    <row r="4859" spans="1:5" ht="14.25">
      <c r="A4859" s="226">
        <v>39709</v>
      </c>
      <c r="B4859" t="s">
        <v>6476</v>
      </c>
      <c r="C4859" t="s">
        <v>2181</v>
      </c>
      <c r="D4859" t="s">
        <v>2171</v>
      </c>
      <c r="E4859" s="218" t="s">
        <v>27215</v>
      </c>
    </row>
    <row r="4860" spans="1:5" ht="14.25">
      <c r="A4860" s="226">
        <v>39711</v>
      </c>
      <c r="B4860" t="s">
        <v>6477</v>
      </c>
      <c r="C4860" t="s">
        <v>2181</v>
      </c>
      <c r="D4860" t="s">
        <v>2171</v>
      </c>
      <c r="E4860" s="218" t="s">
        <v>26535</v>
      </c>
    </row>
    <row r="4861" spans="1:5" ht="14.25">
      <c r="A4861" s="226">
        <v>39712</v>
      </c>
      <c r="B4861" t="s">
        <v>6478</v>
      </c>
      <c r="C4861" t="s">
        <v>2181</v>
      </c>
      <c r="D4861" t="s">
        <v>2177</v>
      </c>
      <c r="E4861" s="218" t="s">
        <v>30321</v>
      </c>
    </row>
    <row r="4862" spans="1:5" ht="14.25">
      <c r="A4862" s="226">
        <v>39713</v>
      </c>
      <c r="B4862" t="s">
        <v>6479</v>
      </c>
      <c r="C4862" t="s">
        <v>2181</v>
      </c>
      <c r="D4862" t="s">
        <v>2171</v>
      </c>
      <c r="E4862" s="218" t="s">
        <v>27263</v>
      </c>
    </row>
    <row r="4863" spans="1:5" ht="14.25">
      <c r="A4863" s="226">
        <v>39714</v>
      </c>
      <c r="B4863" t="s">
        <v>6480</v>
      </c>
      <c r="C4863" t="s">
        <v>2181</v>
      </c>
      <c r="D4863" t="s">
        <v>2171</v>
      </c>
      <c r="E4863" s="218" t="s">
        <v>30322</v>
      </c>
    </row>
    <row r="4864" spans="1:5" ht="14.25">
      <c r="A4864" s="226">
        <v>39715</v>
      </c>
      <c r="B4864" t="s">
        <v>6481</v>
      </c>
      <c r="C4864" t="s">
        <v>2181</v>
      </c>
      <c r="D4864" t="s">
        <v>2171</v>
      </c>
      <c r="E4864" s="218" t="s">
        <v>28671</v>
      </c>
    </row>
    <row r="4865" spans="1:5" ht="14.25">
      <c r="A4865" s="226">
        <v>39716</v>
      </c>
      <c r="B4865" t="s">
        <v>6482</v>
      </c>
      <c r="C4865" t="s">
        <v>2181</v>
      </c>
      <c r="D4865" t="s">
        <v>2171</v>
      </c>
      <c r="E4865" s="218" t="s">
        <v>26371</v>
      </c>
    </row>
    <row r="4866" spans="1:5" ht="14.25">
      <c r="A4866" s="226">
        <v>39718</v>
      </c>
      <c r="B4866" t="s">
        <v>6483</v>
      </c>
      <c r="C4866" t="s">
        <v>2181</v>
      </c>
      <c r="D4866" t="s">
        <v>2171</v>
      </c>
      <c r="E4866" s="218" t="s">
        <v>26723</v>
      </c>
    </row>
    <row r="4867" spans="1:5" ht="14.25">
      <c r="A4867" s="226">
        <v>9813</v>
      </c>
      <c r="B4867" t="s">
        <v>6484</v>
      </c>
      <c r="C4867" t="s">
        <v>2181</v>
      </c>
      <c r="D4867" t="s">
        <v>2173</v>
      </c>
      <c r="E4867" s="218" t="s">
        <v>29046</v>
      </c>
    </row>
    <row r="4868" spans="1:5" ht="14.25">
      <c r="A4868" s="226">
        <v>9815</v>
      </c>
      <c r="B4868" t="s">
        <v>6485</v>
      </c>
      <c r="C4868" t="s">
        <v>2181</v>
      </c>
      <c r="D4868" t="s">
        <v>2173</v>
      </c>
      <c r="E4868" s="218" t="s">
        <v>30323</v>
      </c>
    </row>
    <row r="4869" spans="1:5" ht="14.25">
      <c r="A4869" s="226">
        <v>25876</v>
      </c>
      <c r="B4869" t="s">
        <v>6486</v>
      </c>
      <c r="C4869" t="s">
        <v>2181</v>
      </c>
      <c r="D4869" t="s">
        <v>2173</v>
      </c>
      <c r="E4869" s="218" t="s">
        <v>30324</v>
      </c>
    </row>
    <row r="4870" spans="1:5" ht="14.25">
      <c r="A4870" s="226">
        <v>25888</v>
      </c>
      <c r="B4870" t="s">
        <v>6487</v>
      </c>
      <c r="C4870" t="s">
        <v>2181</v>
      </c>
      <c r="D4870" t="s">
        <v>2173</v>
      </c>
      <c r="E4870" s="218" t="s">
        <v>30325</v>
      </c>
    </row>
    <row r="4871" spans="1:5" ht="14.25">
      <c r="A4871" s="226">
        <v>25874</v>
      </c>
      <c r="B4871" t="s">
        <v>6488</v>
      </c>
      <c r="C4871" t="s">
        <v>2181</v>
      </c>
      <c r="D4871" t="s">
        <v>2173</v>
      </c>
      <c r="E4871" s="218" t="s">
        <v>30326</v>
      </c>
    </row>
    <row r="4872" spans="1:5" ht="14.25">
      <c r="A4872" s="226">
        <v>25877</v>
      </c>
      <c r="B4872" t="s">
        <v>6489</v>
      </c>
      <c r="C4872" t="s">
        <v>2181</v>
      </c>
      <c r="D4872" t="s">
        <v>2173</v>
      </c>
      <c r="E4872" s="218" t="s">
        <v>30327</v>
      </c>
    </row>
    <row r="4873" spans="1:5" ht="14.25">
      <c r="A4873" s="226">
        <v>25878</v>
      </c>
      <c r="B4873" t="s">
        <v>6490</v>
      </c>
      <c r="C4873" t="s">
        <v>2181</v>
      </c>
      <c r="D4873" t="s">
        <v>2173</v>
      </c>
      <c r="E4873" s="218" t="s">
        <v>30328</v>
      </c>
    </row>
    <row r="4874" spans="1:5" ht="14.25">
      <c r="A4874" s="226">
        <v>25879</v>
      </c>
      <c r="B4874" t="s">
        <v>6491</v>
      </c>
      <c r="C4874" t="s">
        <v>2181</v>
      </c>
      <c r="D4874" t="s">
        <v>2173</v>
      </c>
      <c r="E4874" s="218" t="s">
        <v>30329</v>
      </c>
    </row>
    <row r="4875" spans="1:5" ht="14.25">
      <c r="A4875" s="226">
        <v>25887</v>
      </c>
      <c r="B4875" t="s">
        <v>6492</v>
      </c>
      <c r="C4875" t="s">
        <v>2181</v>
      </c>
      <c r="D4875" t="s">
        <v>2173</v>
      </c>
      <c r="E4875" s="218" t="s">
        <v>30330</v>
      </c>
    </row>
    <row r="4876" spans="1:5" ht="14.25">
      <c r="A4876" s="226">
        <v>25880</v>
      </c>
      <c r="B4876" t="s">
        <v>6493</v>
      </c>
      <c r="C4876" t="s">
        <v>2181</v>
      </c>
      <c r="D4876" t="s">
        <v>2173</v>
      </c>
      <c r="E4876" s="218" t="s">
        <v>30331</v>
      </c>
    </row>
    <row r="4877" spans="1:5" ht="14.25">
      <c r="A4877" s="226">
        <v>25881</v>
      </c>
      <c r="B4877" t="s">
        <v>6494</v>
      </c>
      <c r="C4877" t="s">
        <v>2181</v>
      </c>
      <c r="D4877" t="s">
        <v>2173</v>
      </c>
      <c r="E4877" s="218" t="s">
        <v>30332</v>
      </c>
    </row>
    <row r="4878" spans="1:5" ht="14.25">
      <c r="A4878" s="226">
        <v>25882</v>
      </c>
      <c r="B4878" t="s">
        <v>6495</v>
      </c>
      <c r="C4878" t="s">
        <v>2181</v>
      </c>
      <c r="D4878" t="s">
        <v>2173</v>
      </c>
      <c r="E4878" s="218" t="s">
        <v>30333</v>
      </c>
    </row>
    <row r="4879" spans="1:5" ht="14.25">
      <c r="A4879" s="226">
        <v>25883</v>
      </c>
      <c r="B4879" t="s">
        <v>6496</v>
      </c>
      <c r="C4879" t="s">
        <v>2181</v>
      </c>
      <c r="D4879" t="s">
        <v>2173</v>
      </c>
      <c r="E4879" s="218" t="s">
        <v>30334</v>
      </c>
    </row>
    <row r="4880" spans="1:5" ht="14.25">
      <c r="A4880" s="226">
        <v>25884</v>
      </c>
      <c r="B4880" t="s">
        <v>6497</v>
      </c>
      <c r="C4880" t="s">
        <v>2181</v>
      </c>
      <c r="D4880" t="s">
        <v>2173</v>
      </c>
      <c r="E4880" s="218" t="s">
        <v>30335</v>
      </c>
    </row>
    <row r="4881" spans="1:5" ht="14.25">
      <c r="A4881" s="226">
        <v>25885</v>
      </c>
      <c r="B4881" t="s">
        <v>6498</v>
      </c>
      <c r="C4881" t="s">
        <v>2181</v>
      </c>
      <c r="D4881" t="s">
        <v>2173</v>
      </c>
      <c r="E4881" s="218" t="s">
        <v>30336</v>
      </c>
    </row>
    <row r="4882" spans="1:5" ht="14.25">
      <c r="A4882" s="226">
        <v>25889</v>
      </c>
      <c r="B4882" t="s">
        <v>6499</v>
      </c>
      <c r="C4882" t="s">
        <v>2181</v>
      </c>
      <c r="D4882" t="s">
        <v>2173</v>
      </c>
      <c r="E4882" s="218" t="s">
        <v>30337</v>
      </c>
    </row>
    <row r="4883" spans="1:5" ht="14.25">
      <c r="A4883" s="226">
        <v>25886</v>
      </c>
      <c r="B4883" t="s">
        <v>6500</v>
      </c>
      <c r="C4883" t="s">
        <v>2181</v>
      </c>
      <c r="D4883" t="s">
        <v>2173</v>
      </c>
      <c r="E4883" s="218" t="s">
        <v>29961</v>
      </c>
    </row>
    <row r="4884" spans="1:5" ht="14.25">
      <c r="A4884" s="226">
        <v>25875</v>
      </c>
      <c r="B4884" t="s">
        <v>6501</v>
      </c>
      <c r="C4884" t="s">
        <v>2181</v>
      </c>
      <c r="D4884" t="s">
        <v>2173</v>
      </c>
      <c r="E4884" s="218" t="s">
        <v>30338</v>
      </c>
    </row>
    <row r="4885" spans="1:5" ht="14.25">
      <c r="A4885" s="226">
        <v>9876</v>
      </c>
      <c r="B4885" t="s">
        <v>6502</v>
      </c>
      <c r="C4885" t="s">
        <v>2181</v>
      </c>
      <c r="D4885" t="s">
        <v>2171</v>
      </c>
      <c r="E4885" s="218" t="s">
        <v>27790</v>
      </c>
    </row>
    <row r="4886" spans="1:5" ht="14.25">
      <c r="A4886" s="226">
        <v>9877</v>
      </c>
      <c r="B4886" t="s">
        <v>6503</v>
      </c>
      <c r="C4886" t="s">
        <v>2181</v>
      </c>
      <c r="D4886" t="s">
        <v>2171</v>
      </c>
      <c r="E4886" s="218" t="s">
        <v>30339</v>
      </c>
    </row>
    <row r="4887" spans="1:5" ht="14.25">
      <c r="A4887" s="226">
        <v>9878</v>
      </c>
      <c r="B4887" t="s">
        <v>6504</v>
      </c>
      <c r="C4887" t="s">
        <v>2181</v>
      </c>
      <c r="D4887" t="s">
        <v>2171</v>
      </c>
      <c r="E4887" s="218" t="s">
        <v>30340</v>
      </c>
    </row>
    <row r="4888" spans="1:5" ht="14.25">
      <c r="A4888" s="226">
        <v>9879</v>
      </c>
      <c r="B4888" t="s">
        <v>6505</v>
      </c>
      <c r="C4888" t="s">
        <v>2181</v>
      </c>
      <c r="D4888" t="s">
        <v>2171</v>
      </c>
      <c r="E4888" s="218" t="s">
        <v>30341</v>
      </c>
    </row>
    <row r="4889" spans="1:5" ht="14.25">
      <c r="A4889" s="226">
        <v>41986</v>
      </c>
      <c r="B4889" t="s">
        <v>24429</v>
      </c>
      <c r="C4889" t="s">
        <v>2181</v>
      </c>
      <c r="D4889" t="s">
        <v>2171</v>
      </c>
      <c r="E4889" s="218" t="s">
        <v>30342</v>
      </c>
    </row>
    <row r="4890" spans="1:5" ht="14.25">
      <c r="A4890" s="226">
        <v>43422</v>
      </c>
      <c r="B4890" t="s">
        <v>24430</v>
      </c>
      <c r="C4890" t="s">
        <v>2181</v>
      </c>
      <c r="D4890" t="s">
        <v>2171</v>
      </c>
      <c r="E4890" s="218" t="s">
        <v>30343</v>
      </c>
    </row>
    <row r="4891" spans="1:5" ht="14.25">
      <c r="A4891" s="226">
        <v>41987</v>
      </c>
      <c r="B4891" t="s">
        <v>24431</v>
      </c>
      <c r="C4891" t="s">
        <v>2181</v>
      </c>
      <c r="D4891" t="s">
        <v>2171</v>
      </c>
      <c r="E4891" s="218" t="s">
        <v>30344</v>
      </c>
    </row>
    <row r="4892" spans="1:5" ht="14.25">
      <c r="A4892" s="226">
        <v>41988</v>
      </c>
      <c r="B4892" t="s">
        <v>24432</v>
      </c>
      <c r="C4892" t="s">
        <v>2181</v>
      </c>
      <c r="D4892" t="s">
        <v>2171</v>
      </c>
      <c r="E4892" s="218" t="s">
        <v>30345</v>
      </c>
    </row>
    <row r="4893" spans="1:5" ht="14.25">
      <c r="A4893" s="226">
        <v>41697</v>
      </c>
      <c r="B4893" t="s">
        <v>24433</v>
      </c>
      <c r="C4893" t="s">
        <v>2181</v>
      </c>
      <c r="D4893" t="s">
        <v>2171</v>
      </c>
      <c r="E4893" s="218" t="s">
        <v>30346</v>
      </c>
    </row>
    <row r="4894" spans="1:5" ht="14.25">
      <c r="A4894" s="226">
        <v>41985</v>
      </c>
      <c r="B4894" t="s">
        <v>24434</v>
      </c>
      <c r="C4894" t="s">
        <v>2181</v>
      </c>
      <c r="D4894" t="s">
        <v>2171</v>
      </c>
      <c r="E4894" s="218" t="s">
        <v>30347</v>
      </c>
    </row>
    <row r="4895" spans="1:5" ht="14.25">
      <c r="A4895" s="226">
        <v>41699</v>
      </c>
      <c r="B4895" t="s">
        <v>24435</v>
      </c>
      <c r="C4895" t="s">
        <v>2181</v>
      </c>
      <c r="D4895" t="s">
        <v>2171</v>
      </c>
      <c r="E4895" s="218" t="s">
        <v>30348</v>
      </c>
    </row>
    <row r="4896" spans="1:5" ht="14.25">
      <c r="A4896" s="226">
        <v>38053</v>
      </c>
      <c r="B4896" t="s">
        <v>6506</v>
      </c>
      <c r="C4896" t="s">
        <v>2181</v>
      </c>
      <c r="D4896" t="s">
        <v>2173</v>
      </c>
      <c r="E4896" s="218" t="s">
        <v>27339</v>
      </c>
    </row>
    <row r="4897" spans="1:5" ht="14.25">
      <c r="A4897" s="226">
        <v>38054</v>
      </c>
      <c r="B4897" t="s">
        <v>6507</v>
      </c>
      <c r="C4897" t="s">
        <v>2181</v>
      </c>
      <c r="D4897" t="s">
        <v>2173</v>
      </c>
      <c r="E4897" s="218" t="s">
        <v>30349</v>
      </c>
    </row>
    <row r="4898" spans="1:5" ht="14.25">
      <c r="A4898" s="226">
        <v>38052</v>
      </c>
      <c r="B4898" t="s">
        <v>6508</v>
      </c>
      <c r="C4898" t="s">
        <v>2181</v>
      </c>
      <c r="D4898" t="s">
        <v>2173</v>
      </c>
      <c r="E4898" s="218" t="s">
        <v>26429</v>
      </c>
    </row>
    <row r="4899" spans="1:5" ht="14.25">
      <c r="A4899" s="226">
        <v>38051</v>
      </c>
      <c r="B4899" t="s">
        <v>6509</v>
      </c>
      <c r="C4899" t="s">
        <v>2181</v>
      </c>
      <c r="D4899" t="s">
        <v>2173</v>
      </c>
      <c r="E4899" s="218" t="s">
        <v>28231</v>
      </c>
    </row>
    <row r="4900" spans="1:5" ht="14.25">
      <c r="A4900" s="226">
        <v>38787</v>
      </c>
      <c r="B4900" t="s">
        <v>6510</v>
      </c>
      <c r="C4900" t="s">
        <v>2181</v>
      </c>
      <c r="D4900" t="s">
        <v>2173</v>
      </c>
      <c r="E4900" s="218" t="s">
        <v>27144</v>
      </c>
    </row>
    <row r="4901" spans="1:5" ht="14.25">
      <c r="A4901" s="226">
        <v>38825</v>
      </c>
      <c r="B4901" t="s">
        <v>6511</v>
      </c>
      <c r="C4901" t="s">
        <v>2181</v>
      </c>
      <c r="D4901" t="s">
        <v>2173</v>
      </c>
      <c r="E4901" s="218" t="s">
        <v>30350</v>
      </c>
    </row>
    <row r="4902" spans="1:5" ht="14.25">
      <c r="A4902" s="226">
        <v>38826</v>
      </c>
      <c r="B4902" t="s">
        <v>6512</v>
      </c>
      <c r="C4902" t="s">
        <v>2181</v>
      </c>
      <c r="D4902" t="s">
        <v>2173</v>
      </c>
      <c r="E4902" s="218" t="s">
        <v>30351</v>
      </c>
    </row>
    <row r="4903" spans="1:5" ht="14.25">
      <c r="A4903" s="226">
        <v>38827</v>
      </c>
      <c r="B4903" t="s">
        <v>6513</v>
      </c>
      <c r="C4903" t="s">
        <v>2181</v>
      </c>
      <c r="D4903" t="s">
        <v>2173</v>
      </c>
      <c r="E4903" s="218" t="s">
        <v>30352</v>
      </c>
    </row>
    <row r="4904" spans="1:5" ht="14.25">
      <c r="A4904" s="226">
        <v>38830</v>
      </c>
      <c r="B4904" t="s">
        <v>6514</v>
      </c>
      <c r="C4904" t="s">
        <v>2181</v>
      </c>
      <c r="D4904" t="s">
        <v>2173</v>
      </c>
      <c r="E4904" s="218" t="s">
        <v>30353</v>
      </c>
    </row>
    <row r="4905" spans="1:5" ht="14.25">
      <c r="A4905" s="226">
        <v>38828</v>
      </c>
      <c r="B4905" t="s">
        <v>6515</v>
      </c>
      <c r="C4905" t="s">
        <v>2181</v>
      </c>
      <c r="D4905" t="s">
        <v>2173</v>
      </c>
      <c r="E4905" s="218" t="s">
        <v>26505</v>
      </c>
    </row>
    <row r="4906" spans="1:5" ht="14.25">
      <c r="A4906" s="226">
        <v>38829</v>
      </c>
      <c r="B4906" t="s">
        <v>6516</v>
      </c>
      <c r="C4906" t="s">
        <v>2181</v>
      </c>
      <c r="D4906" t="s">
        <v>2173</v>
      </c>
      <c r="E4906" s="218" t="s">
        <v>30354</v>
      </c>
    </row>
    <row r="4907" spans="1:5" ht="14.25">
      <c r="A4907" s="226">
        <v>38831</v>
      </c>
      <c r="B4907" t="s">
        <v>6517</v>
      </c>
      <c r="C4907" t="s">
        <v>2181</v>
      </c>
      <c r="D4907" t="s">
        <v>2173</v>
      </c>
      <c r="E4907" s="218" t="s">
        <v>30355</v>
      </c>
    </row>
    <row r="4908" spans="1:5" ht="14.25">
      <c r="A4908" s="226">
        <v>36274</v>
      </c>
      <c r="B4908" t="s">
        <v>6518</v>
      </c>
      <c r="C4908" t="s">
        <v>2181</v>
      </c>
      <c r="D4908" t="s">
        <v>2173</v>
      </c>
      <c r="E4908" s="218" t="s">
        <v>30356</v>
      </c>
    </row>
    <row r="4909" spans="1:5" ht="14.25">
      <c r="A4909" s="226">
        <v>36278</v>
      </c>
      <c r="B4909" t="s">
        <v>6519</v>
      </c>
      <c r="C4909" t="s">
        <v>2181</v>
      </c>
      <c r="D4909" t="s">
        <v>2173</v>
      </c>
      <c r="E4909" s="218" t="s">
        <v>30357</v>
      </c>
    </row>
    <row r="4910" spans="1:5" ht="14.25">
      <c r="A4910" s="226">
        <v>38977</v>
      </c>
      <c r="B4910" t="s">
        <v>6520</v>
      </c>
      <c r="C4910" t="s">
        <v>2181</v>
      </c>
      <c r="D4910" t="s">
        <v>2173</v>
      </c>
      <c r="E4910" s="218" t="s">
        <v>30358</v>
      </c>
    </row>
    <row r="4911" spans="1:5" ht="14.25">
      <c r="A4911" s="226">
        <v>38971</v>
      </c>
      <c r="B4911" t="s">
        <v>6521</v>
      </c>
      <c r="C4911" t="s">
        <v>2181</v>
      </c>
      <c r="D4911" t="s">
        <v>2173</v>
      </c>
      <c r="E4911" s="218" t="s">
        <v>30359</v>
      </c>
    </row>
    <row r="4912" spans="1:5" ht="14.25">
      <c r="A4912" s="226">
        <v>38972</v>
      </c>
      <c r="B4912" t="s">
        <v>6522</v>
      </c>
      <c r="C4912" t="s">
        <v>2181</v>
      </c>
      <c r="D4912" t="s">
        <v>2173</v>
      </c>
      <c r="E4912" s="218" t="s">
        <v>30360</v>
      </c>
    </row>
    <row r="4913" spans="1:5" ht="14.25">
      <c r="A4913" s="226">
        <v>38973</v>
      </c>
      <c r="B4913" t="s">
        <v>6523</v>
      </c>
      <c r="C4913" t="s">
        <v>2181</v>
      </c>
      <c r="D4913" t="s">
        <v>2173</v>
      </c>
      <c r="E4913" s="218" t="s">
        <v>30361</v>
      </c>
    </row>
    <row r="4914" spans="1:5" ht="14.25">
      <c r="A4914" s="226">
        <v>38974</v>
      </c>
      <c r="B4914" t="s">
        <v>6524</v>
      </c>
      <c r="C4914" t="s">
        <v>2181</v>
      </c>
      <c r="D4914" t="s">
        <v>2173</v>
      </c>
      <c r="E4914" s="218" t="s">
        <v>30362</v>
      </c>
    </row>
    <row r="4915" spans="1:5" ht="14.25">
      <c r="A4915" s="226">
        <v>38975</v>
      </c>
      <c r="B4915" t="s">
        <v>6525</v>
      </c>
      <c r="C4915" t="s">
        <v>2181</v>
      </c>
      <c r="D4915" t="s">
        <v>2173</v>
      </c>
      <c r="E4915" s="218" t="s">
        <v>30363</v>
      </c>
    </row>
    <row r="4916" spans="1:5" ht="14.25">
      <c r="A4916" s="226">
        <v>38976</v>
      </c>
      <c r="B4916" t="s">
        <v>6526</v>
      </c>
      <c r="C4916" t="s">
        <v>2181</v>
      </c>
      <c r="D4916" t="s">
        <v>2173</v>
      </c>
      <c r="E4916" s="218" t="s">
        <v>30364</v>
      </c>
    </row>
    <row r="4917" spans="1:5" ht="14.25">
      <c r="A4917" s="226">
        <v>38986</v>
      </c>
      <c r="B4917" t="s">
        <v>6527</v>
      </c>
      <c r="C4917" t="s">
        <v>2181</v>
      </c>
      <c r="D4917" t="s">
        <v>2173</v>
      </c>
      <c r="E4917" s="218" t="s">
        <v>30365</v>
      </c>
    </row>
    <row r="4918" spans="1:5" ht="14.25">
      <c r="A4918" s="226">
        <v>38978</v>
      </c>
      <c r="B4918" t="s">
        <v>6528</v>
      </c>
      <c r="C4918" t="s">
        <v>2181</v>
      </c>
      <c r="D4918" t="s">
        <v>2173</v>
      </c>
      <c r="E4918" s="218" t="s">
        <v>30356</v>
      </c>
    </row>
    <row r="4919" spans="1:5" ht="14.25">
      <c r="A4919" s="226">
        <v>38979</v>
      </c>
      <c r="B4919" t="s">
        <v>6529</v>
      </c>
      <c r="C4919" t="s">
        <v>2181</v>
      </c>
      <c r="D4919" t="s">
        <v>2173</v>
      </c>
      <c r="E4919" s="218" t="s">
        <v>30357</v>
      </c>
    </row>
    <row r="4920" spans="1:5" ht="14.25">
      <c r="A4920" s="226">
        <v>38980</v>
      </c>
      <c r="B4920" t="s">
        <v>6530</v>
      </c>
      <c r="C4920" t="s">
        <v>2181</v>
      </c>
      <c r="D4920" t="s">
        <v>2173</v>
      </c>
      <c r="E4920" s="218" t="s">
        <v>30366</v>
      </c>
    </row>
    <row r="4921" spans="1:5" ht="14.25">
      <c r="A4921" s="226">
        <v>38981</v>
      </c>
      <c r="B4921" t="s">
        <v>6531</v>
      </c>
      <c r="C4921" t="s">
        <v>2181</v>
      </c>
      <c r="D4921" t="s">
        <v>2173</v>
      </c>
      <c r="E4921" s="218" t="s">
        <v>30367</v>
      </c>
    </row>
    <row r="4922" spans="1:5" ht="14.25">
      <c r="A4922" s="226">
        <v>38982</v>
      </c>
      <c r="B4922" t="s">
        <v>6532</v>
      </c>
      <c r="C4922" t="s">
        <v>2181</v>
      </c>
      <c r="D4922" t="s">
        <v>2173</v>
      </c>
      <c r="E4922" s="218" t="s">
        <v>27640</v>
      </c>
    </row>
    <row r="4923" spans="1:5" ht="14.25">
      <c r="A4923" s="226">
        <v>38983</v>
      </c>
      <c r="B4923" t="s">
        <v>6533</v>
      </c>
      <c r="C4923" t="s">
        <v>2181</v>
      </c>
      <c r="D4923" t="s">
        <v>2173</v>
      </c>
      <c r="E4923" s="218" t="s">
        <v>30368</v>
      </c>
    </row>
    <row r="4924" spans="1:5" ht="14.25">
      <c r="A4924" s="226">
        <v>38984</v>
      </c>
      <c r="B4924" t="s">
        <v>6534</v>
      </c>
      <c r="C4924" t="s">
        <v>2181</v>
      </c>
      <c r="D4924" t="s">
        <v>2173</v>
      </c>
      <c r="E4924" s="218" t="s">
        <v>30369</v>
      </c>
    </row>
    <row r="4925" spans="1:5" ht="14.25">
      <c r="A4925" s="226">
        <v>38985</v>
      </c>
      <c r="B4925" t="s">
        <v>6535</v>
      </c>
      <c r="C4925" t="s">
        <v>2181</v>
      </c>
      <c r="D4925" t="s">
        <v>2173</v>
      </c>
      <c r="E4925" s="218" t="s">
        <v>30370</v>
      </c>
    </row>
    <row r="4926" spans="1:5" ht="14.25">
      <c r="A4926" s="226">
        <v>9836</v>
      </c>
      <c r="B4926" t="s">
        <v>6536</v>
      </c>
      <c r="C4926" t="s">
        <v>2181</v>
      </c>
      <c r="D4926" t="s">
        <v>2177</v>
      </c>
      <c r="E4926" s="218" t="s">
        <v>30371</v>
      </c>
    </row>
    <row r="4927" spans="1:5" ht="14.25">
      <c r="A4927" s="226">
        <v>20065</v>
      </c>
      <c r="B4927" t="s">
        <v>6537</v>
      </c>
      <c r="C4927" t="s">
        <v>2181</v>
      </c>
      <c r="D4927" t="s">
        <v>2171</v>
      </c>
      <c r="E4927" s="218" t="s">
        <v>30372</v>
      </c>
    </row>
    <row r="4928" spans="1:5" ht="14.25">
      <c r="A4928" s="226">
        <v>9835</v>
      </c>
      <c r="B4928" t="s">
        <v>6538</v>
      </c>
      <c r="C4928" t="s">
        <v>2181</v>
      </c>
      <c r="D4928" t="s">
        <v>2171</v>
      </c>
      <c r="E4928" s="218" t="s">
        <v>30373</v>
      </c>
    </row>
    <row r="4929" spans="1:5" ht="14.25">
      <c r="A4929" s="226">
        <v>38032</v>
      </c>
      <c r="B4929" t="s">
        <v>6539</v>
      </c>
      <c r="C4929" t="s">
        <v>2181</v>
      </c>
      <c r="D4929" t="s">
        <v>2173</v>
      </c>
      <c r="E4929" s="218" t="s">
        <v>30374</v>
      </c>
    </row>
    <row r="4930" spans="1:5" ht="14.25">
      <c r="A4930" s="226">
        <v>38033</v>
      </c>
      <c r="B4930" t="s">
        <v>6540</v>
      </c>
      <c r="C4930" t="s">
        <v>2181</v>
      </c>
      <c r="D4930" t="s">
        <v>2173</v>
      </c>
      <c r="E4930" s="218" t="s">
        <v>30014</v>
      </c>
    </row>
    <row r="4931" spans="1:5" ht="14.25">
      <c r="A4931" s="226">
        <v>38034</v>
      </c>
      <c r="B4931" t="s">
        <v>6541</v>
      </c>
      <c r="C4931" t="s">
        <v>2181</v>
      </c>
      <c r="D4931" t="s">
        <v>2173</v>
      </c>
      <c r="E4931" s="218" t="s">
        <v>30375</v>
      </c>
    </row>
    <row r="4932" spans="1:5" ht="14.25">
      <c r="A4932" s="226">
        <v>38035</v>
      </c>
      <c r="B4932" t="s">
        <v>6542</v>
      </c>
      <c r="C4932" t="s">
        <v>2181</v>
      </c>
      <c r="D4932" t="s">
        <v>2173</v>
      </c>
      <c r="E4932" s="218" t="s">
        <v>30376</v>
      </c>
    </row>
    <row r="4933" spans="1:5" ht="14.25">
      <c r="A4933" s="226">
        <v>38036</v>
      </c>
      <c r="B4933" t="s">
        <v>6543</v>
      </c>
      <c r="C4933" t="s">
        <v>2181</v>
      </c>
      <c r="D4933" t="s">
        <v>2173</v>
      </c>
      <c r="E4933" s="218" t="s">
        <v>30377</v>
      </c>
    </row>
    <row r="4934" spans="1:5" ht="14.25">
      <c r="A4934" s="226">
        <v>38037</v>
      </c>
      <c r="B4934" t="s">
        <v>6544</v>
      </c>
      <c r="C4934" t="s">
        <v>2181</v>
      </c>
      <c r="D4934" t="s">
        <v>2173</v>
      </c>
      <c r="E4934" s="218" t="s">
        <v>30378</v>
      </c>
    </row>
    <row r="4935" spans="1:5" ht="14.25">
      <c r="A4935" s="226">
        <v>9850</v>
      </c>
      <c r="B4935" t="s">
        <v>6545</v>
      </c>
      <c r="C4935" t="s">
        <v>2181</v>
      </c>
      <c r="D4935" t="s">
        <v>2173</v>
      </c>
      <c r="E4935" s="218" t="s">
        <v>30379</v>
      </c>
    </row>
    <row r="4936" spans="1:5" ht="14.25">
      <c r="A4936" s="226">
        <v>9853</v>
      </c>
      <c r="B4936" t="s">
        <v>6546</v>
      </c>
      <c r="C4936" t="s">
        <v>2181</v>
      </c>
      <c r="D4936" t="s">
        <v>2173</v>
      </c>
      <c r="E4936" s="218" t="s">
        <v>30380</v>
      </c>
    </row>
    <row r="4937" spans="1:5" ht="14.25">
      <c r="A4937" s="226">
        <v>9854</v>
      </c>
      <c r="B4937" t="s">
        <v>6547</v>
      </c>
      <c r="C4937" t="s">
        <v>2181</v>
      </c>
      <c r="D4937" t="s">
        <v>2173</v>
      </c>
      <c r="E4937" s="218" t="s">
        <v>30381</v>
      </c>
    </row>
    <row r="4938" spans="1:5" ht="14.25">
      <c r="A4938" s="226">
        <v>9851</v>
      </c>
      <c r="B4938" t="s">
        <v>6548</v>
      </c>
      <c r="C4938" t="s">
        <v>2181</v>
      </c>
      <c r="D4938" t="s">
        <v>2173</v>
      </c>
      <c r="E4938" s="218" t="s">
        <v>30382</v>
      </c>
    </row>
    <row r="4939" spans="1:5" ht="14.25">
      <c r="A4939" s="226">
        <v>9855</v>
      </c>
      <c r="B4939" t="s">
        <v>6549</v>
      </c>
      <c r="C4939" t="s">
        <v>2181</v>
      </c>
      <c r="D4939" t="s">
        <v>2173</v>
      </c>
      <c r="E4939" s="218" t="s">
        <v>30383</v>
      </c>
    </row>
    <row r="4940" spans="1:5" ht="14.25">
      <c r="A4940" s="226">
        <v>9825</v>
      </c>
      <c r="B4940" t="s">
        <v>6550</v>
      </c>
      <c r="C4940" t="s">
        <v>2181</v>
      </c>
      <c r="D4940" t="s">
        <v>2173</v>
      </c>
      <c r="E4940" s="218" t="s">
        <v>30384</v>
      </c>
    </row>
    <row r="4941" spans="1:5" ht="14.25">
      <c r="A4941" s="226">
        <v>9828</v>
      </c>
      <c r="B4941" t="s">
        <v>6551</v>
      </c>
      <c r="C4941" t="s">
        <v>2181</v>
      </c>
      <c r="D4941" t="s">
        <v>2173</v>
      </c>
      <c r="E4941" s="218" t="s">
        <v>30385</v>
      </c>
    </row>
    <row r="4942" spans="1:5" ht="14.25">
      <c r="A4942" s="226">
        <v>9829</v>
      </c>
      <c r="B4942" t="s">
        <v>6552</v>
      </c>
      <c r="C4942" t="s">
        <v>2181</v>
      </c>
      <c r="D4942" t="s">
        <v>2173</v>
      </c>
      <c r="E4942" s="218" t="s">
        <v>30386</v>
      </c>
    </row>
    <row r="4943" spans="1:5" ht="14.25">
      <c r="A4943" s="226">
        <v>9826</v>
      </c>
      <c r="B4943" t="s">
        <v>6553</v>
      </c>
      <c r="C4943" t="s">
        <v>2181</v>
      </c>
      <c r="D4943" t="s">
        <v>2173</v>
      </c>
      <c r="E4943" s="218" t="s">
        <v>30387</v>
      </c>
    </row>
    <row r="4944" spans="1:5" ht="14.25">
      <c r="A4944" s="226">
        <v>9827</v>
      </c>
      <c r="B4944" t="s">
        <v>6554</v>
      </c>
      <c r="C4944" t="s">
        <v>2181</v>
      </c>
      <c r="D4944" t="s">
        <v>2173</v>
      </c>
      <c r="E4944" s="218" t="s">
        <v>30388</v>
      </c>
    </row>
    <row r="4945" spans="1:5" ht="14.25">
      <c r="A4945" s="226">
        <v>36374</v>
      </c>
      <c r="B4945" t="s">
        <v>6555</v>
      </c>
      <c r="C4945" t="s">
        <v>2181</v>
      </c>
      <c r="D4945" t="s">
        <v>2173</v>
      </c>
      <c r="E4945" s="218" t="s">
        <v>30389</v>
      </c>
    </row>
    <row r="4946" spans="1:5" ht="14.25">
      <c r="A4946" s="226">
        <v>36084</v>
      </c>
      <c r="B4946" t="s">
        <v>6556</v>
      </c>
      <c r="C4946" t="s">
        <v>2181</v>
      </c>
      <c r="D4946" t="s">
        <v>2173</v>
      </c>
      <c r="E4946" s="218" t="s">
        <v>30390</v>
      </c>
    </row>
    <row r="4947" spans="1:5" ht="14.25">
      <c r="A4947" s="226">
        <v>36373</v>
      </c>
      <c r="B4947" t="s">
        <v>6557</v>
      </c>
      <c r="C4947" t="s">
        <v>2181</v>
      </c>
      <c r="D4947" t="s">
        <v>2173</v>
      </c>
      <c r="E4947" s="218" t="s">
        <v>30391</v>
      </c>
    </row>
    <row r="4948" spans="1:5" ht="14.25">
      <c r="A4948" s="226">
        <v>36377</v>
      </c>
      <c r="B4948" t="s">
        <v>6558</v>
      </c>
      <c r="C4948" t="s">
        <v>2181</v>
      </c>
      <c r="D4948" t="s">
        <v>2173</v>
      </c>
      <c r="E4948" s="218" t="s">
        <v>30392</v>
      </c>
    </row>
    <row r="4949" spans="1:5" ht="14.25">
      <c r="A4949" s="226">
        <v>36375</v>
      </c>
      <c r="B4949" t="s">
        <v>6559</v>
      </c>
      <c r="C4949" t="s">
        <v>2181</v>
      </c>
      <c r="D4949" t="s">
        <v>2173</v>
      </c>
      <c r="E4949" s="218" t="s">
        <v>30393</v>
      </c>
    </row>
    <row r="4950" spans="1:5" ht="14.25">
      <c r="A4950" s="226">
        <v>36376</v>
      </c>
      <c r="B4950" t="s">
        <v>6560</v>
      </c>
      <c r="C4950" t="s">
        <v>2181</v>
      </c>
      <c r="D4950" t="s">
        <v>2173</v>
      </c>
      <c r="E4950" s="218" t="s">
        <v>30394</v>
      </c>
    </row>
    <row r="4951" spans="1:5" ht="14.25">
      <c r="A4951" s="226">
        <v>36380</v>
      </c>
      <c r="B4951" t="s">
        <v>6561</v>
      </c>
      <c r="C4951" t="s">
        <v>2181</v>
      </c>
      <c r="D4951" t="s">
        <v>2173</v>
      </c>
      <c r="E4951" s="218" t="s">
        <v>30395</v>
      </c>
    </row>
    <row r="4952" spans="1:5" ht="14.25">
      <c r="A4952" s="226">
        <v>36378</v>
      </c>
      <c r="B4952" t="s">
        <v>6562</v>
      </c>
      <c r="C4952" t="s">
        <v>2181</v>
      </c>
      <c r="D4952" t="s">
        <v>2173</v>
      </c>
      <c r="E4952" s="218" t="s">
        <v>29729</v>
      </c>
    </row>
    <row r="4953" spans="1:5" ht="14.25">
      <c r="A4953" s="226">
        <v>36379</v>
      </c>
      <c r="B4953" t="s">
        <v>6563</v>
      </c>
      <c r="C4953" t="s">
        <v>2181</v>
      </c>
      <c r="D4953" t="s">
        <v>2173</v>
      </c>
      <c r="E4953" s="218" t="s">
        <v>30396</v>
      </c>
    </row>
    <row r="4954" spans="1:5" ht="14.25">
      <c r="A4954" s="226">
        <v>9859</v>
      </c>
      <c r="B4954" t="s">
        <v>6564</v>
      </c>
      <c r="C4954" t="s">
        <v>2181</v>
      </c>
      <c r="D4954" t="s">
        <v>2171</v>
      </c>
      <c r="E4954" s="218" t="s">
        <v>29297</v>
      </c>
    </row>
    <row r="4955" spans="1:5" ht="14.25">
      <c r="A4955" s="226">
        <v>9838</v>
      </c>
      <c r="B4955" t="s">
        <v>6565</v>
      </c>
      <c r="C4955" t="s">
        <v>2181</v>
      </c>
      <c r="D4955" t="s">
        <v>2171</v>
      </c>
      <c r="E4955" s="218" t="s">
        <v>30397</v>
      </c>
    </row>
    <row r="4956" spans="1:5" ht="14.25">
      <c r="A4956" s="226">
        <v>9837</v>
      </c>
      <c r="B4956" t="s">
        <v>6566</v>
      </c>
      <c r="C4956" t="s">
        <v>2181</v>
      </c>
      <c r="D4956" t="s">
        <v>2171</v>
      </c>
      <c r="E4956" s="218" t="s">
        <v>30398</v>
      </c>
    </row>
    <row r="4957" spans="1:5" ht="14.25">
      <c r="A4957" s="226">
        <v>9833</v>
      </c>
      <c r="B4957" t="s">
        <v>6567</v>
      </c>
      <c r="C4957" t="s">
        <v>2181</v>
      </c>
      <c r="D4957" t="s">
        <v>2173</v>
      </c>
      <c r="E4957" s="218" t="s">
        <v>30399</v>
      </c>
    </row>
    <row r="4958" spans="1:5" ht="14.25">
      <c r="A4958" s="226">
        <v>9830</v>
      </c>
      <c r="B4958" t="s">
        <v>6568</v>
      </c>
      <c r="C4958" t="s">
        <v>2181</v>
      </c>
      <c r="D4958" t="s">
        <v>2173</v>
      </c>
      <c r="E4958" s="218" t="s">
        <v>26345</v>
      </c>
    </row>
    <row r="4959" spans="1:5" ht="14.25">
      <c r="A4959" s="226">
        <v>9834</v>
      </c>
      <c r="B4959" t="s">
        <v>6569</v>
      </c>
      <c r="C4959" t="s">
        <v>2181</v>
      </c>
      <c r="D4959" t="s">
        <v>2173</v>
      </c>
      <c r="E4959" s="218" t="s">
        <v>30400</v>
      </c>
    </row>
    <row r="4960" spans="1:5" ht="14.25">
      <c r="A4960" s="226">
        <v>9863</v>
      </c>
      <c r="B4960" t="s">
        <v>6570</v>
      </c>
      <c r="C4960" t="s">
        <v>2181</v>
      </c>
      <c r="D4960" t="s">
        <v>2171</v>
      </c>
      <c r="E4960" s="218" t="s">
        <v>30401</v>
      </c>
    </row>
    <row r="4961" spans="1:5" ht="14.25">
      <c r="A4961" s="226">
        <v>9860</v>
      </c>
      <c r="B4961" t="s">
        <v>6571</v>
      </c>
      <c r="C4961" t="s">
        <v>2181</v>
      </c>
      <c r="D4961" t="s">
        <v>2171</v>
      </c>
      <c r="E4961" s="218" t="s">
        <v>30402</v>
      </c>
    </row>
    <row r="4962" spans="1:5" ht="14.25">
      <c r="A4962" s="226">
        <v>9862</v>
      </c>
      <c r="B4962" t="s">
        <v>6572</v>
      </c>
      <c r="C4962" t="s">
        <v>2181</v>
      </c>
      <c r="D4962" t="s">
        <v>2171</v>
      </c>
      <c r="E4962" s="218" t="s">
        <v>30403</v>
      </c>
    </row>
    <row r="4963" spans="1:5" ht="14.25">
      <c r="A4963" s="226">
        <v>9861</v>
      </c>
      <c r="B4963" t="s">
        <v>6573</v>
      </c>
      <c r="C4963" t="s">
        <v>2181</v>
      </c>
      <c r="D4963" t="s">
        <v>2171</v>
      </c>
      <c r="E4963" s="218" t="s">
        <v>30391</v>
      </c>
    </row>
    <row r="4964" spans="1:5" ht="14.25">
      <c r="A4964" s="226">
        <v>9856</v>
      </c>
      <c r="B4964" t="s">
        <v>6574</v>
      </c>
      <c r="C4964" t="s">
        <v>2181</v>
      </c>
      <c r="D4964" t="s">
        <v>2171</v>
      </c>
      <c r="E4964" s="218" t="s">
        <v>30404</v>
      </c>
    </row>
    <row r="4965" spans="1:5" ht="14.25">
      <c r="A4965" s="226">
        <v>9866</v>
      </c>
      <c r="B4965" t="s">
        <v>6575</v>
      </c>
      <c r="C4965" t="s">
        <v>2181</v>
      </c>
      <c r="D4965" t="s">
        <v>2171</v>
      </c>
      <c r="E4965" s="218" t="s">
        <v>30183</v>
      </c>
    </row>
    <row r="4966" spans="1:5" ht="14.25">
      <c r="A4966" s="226">
        <v>9857</v>
      </c>
      <c r="B4966" t="s">
        <v>6576</v>
      </c>
      <c r="C4966" t="s">
        <v>2181</v>
      </c>
      <c r="D4966" t="s">
        <v>2171</v>
      </c>
      <c r="E4966" s="218" t="s">
        <v>30405</v>
      </c>
    </row>
    <row r="4967" spans="1:5" ht="14.25">
      <c r="A4967" s="226">
        <v>9864</v>
      </c>
      <c r="B4967" t="s">
        <v>6577</v>
      </c>
      <c r="C4967" t="s">
        <v>2181</v>
      </c>
      <c r="D4967" t="s">
        <v>2171</v>
      </c>
      <c r="E4967" s="218" t="s">
        <v>30406</v>
      </c>
    </row>
    <row r="4968" spans="1:5" ht="14.25">
      <c r="A4968" s="226">
        <v>9865</v>
      </c>
      <c r="B4968" t="s">
        <v>6578</v>
      </c>
      <c r="C4968" t="s">
        <v>2181</v>
      </c>
      <c r="D4968" t="s">
        <v>2171</v>
      </c>
      <c r="E4968" s="218" t="s">
        <v>30407</v>
      </c>
    </row>
    <row r="4969" spans="1:5" ht="14.25">
      <c r="A4969" s="226">
        <v>9858</v>
      </c>
      <c r="B4969" t="s">
        <v>6579</v>
      </c>
      <c r="C4969" t="s">
        <v>2181</v>
      </c>
      <c r="D4969" t="s">
        <v>2171</v>
      </c>
      <c r="E4969" s="218" t="s">
        <v>30408</v>
      </c>
    </row>
    <row r="4970" spans="1:5" ht="14.25">
      <c r="A4970" s="226">
        <v>9841</v>
      </c>
      <c r="B4970" t="s">
        <v>26042</v>
      </c>
      <c r="C4970" t="s">
        <v>2181</v>
      </c>
      <c r="D4970" t="s">
        <v>2171</v>
      </c>
      <c r="E4970" s="218" t="s">
        <v>30409</v>
      </c>
    </row>
    <row r="4971" spans="1:5" ht="14.25">
      <c r="A4971" s="226">
        <v>9840</v>
      </c>
      <c r="B4971" t="s">
        <v>26043</v>
      </c>
      <c r="C4971" t="s">
        <v>2181</v>
      </c>
      <c r="D4971" t="s">
        <v>2171</v>
      </c>
      <c r="E4971" s="218" t="s">
        <v>30410</v>
      </c>
    </row>
    <row r="4972" spans="1:5" ht="14.25">
      <c r="A4972" s="226">
        <v>20067</v>
      </c>
      <c r="B4972" t="s">
        <v>26044</v>
      </c>
      <c r="C4972" t="s">
        <v>2181</v>
      </c>
      <c r="D4972" t="s">
        <v>2171</v>
      </c>
      <c r="E4972" s="218" t="s">
        <v>30411</v>
      </c>
    </row>
    <row r="4973" spans="1:5" ht="14.25">
      <c r="A4973" s="226">
        <v>20068</v>
      </c>
      <c r="B4973" t="s">
        <v>26045</v>
      </c>
      <c r="C4973" t="s">
        <v>2181</v>
      </c>
      <c r="D4973" t="s">
        <v>2171</v>
      </c>
      <c r="E4973" s="218" t="s">
        <v>28595</v>
      </c>
    </row>
    <row r="4974" spans="1:5" ht="14.25">
      <c r="A4974" s="226">
        <v>9839</v>
      </c>
      <c r="B4974" t="s">
        <v>26046</v>
      </c>
      <c r="C4974" t="s">
        <v>2181</v>
      </c>
      <c r="D4974" t="s">
        <v>2171</v>
      </c>
      <c r="E4974" s="218" t="s">
        <v>28955</v>
      </c>
    </row>
    <row r="4975" spans="1:5" ht="14.25">
      <c r="A4975" s="226">
        <v>9870</v>
      </c>
      <c r="B4975" t="s">
        <v>6580</v>
      </c>
      <c r="C4975" t="s">
        <v>2181</v>
      </c>
      <c r="D4975" t="s">
        <v>2171</v>
      </c>
      <c r="E4975" s="218" t="s">
        <v>30412</v>
      </c>
    </row>
    <row r="4976" spans="1:5" ht="14.25">
      <c r="A4976" s="226">
        <v>9867</v>
      </c>
      <c r="B4976" t="s">
        <v>6581</v>
      </c>
      <c r="C4976" t="s">
        <v>2181</v>
      </c>
      <c r="D4976" t="s">
        <v>2171</v>
      </c>
      <c r="E4976" s="218" t="s">
        <v>29386</v>
      </c>
    </row>
    <row r="4977" spans="1:5" ht="14.25">
      <c r="A4977" s="226">
        <v>9868</v>
      </c>
      <c r="B4977" t="s">
        <v>6582</v>
      </c>
      <c r="C4977" t="s">
        <v>2181</v>
      </c>
      <c r="D4977" t="s">
        <v>2177</v>
      </c>
      <c r="E4977" s="218" t="s">
        <v>28991</v>
      </c>
    </row>
    <row r="4978" spans="1:5" ht="14.25">
      <c r="A4978" s="226">
        <v>9869</v>
      </c>
      <c r="B4978" t="s">
        <v>6583</v>
      </c>
      <c r="C4978" t="s">
        <v>2181</v>
      </c>
      <c r="D4978" t="s">
        <v>2171</v>
      </c>
      <c r="E4978" s="218" t="s">
        <v>26754</v>
      </c>
    </row>
    <row r="4979" spans="1:5" ht="14.25">
      <c r="A4979" s="226">
        <v>9874</v>
      </c>
      <c r="B4979" t="s">
        <v>6584</v>
      </c>
      <c r="C4979" t="s">
        <v>2181</v>
      </c>
      <c r="D4979" t="s">
        <v>2171</v>
      </c>
      <c r="E4979" s="218" t="s">
        <v>30413</v>
      </c>
    </row>
    <row r="4980" spans="1:5" ht="14.25">
      <c r="A4980" s="226">
        <v>9875</v>
      </c>
      <c r="B4980" t="s">
        <v>6585</v>
      </c>
      <c r="C4980" t="s">
        <v>2181</v>
      </c>
      <c r="D4980" t="s">
        <v>2171</v>
      </c>
      <c r="E4980" s="218" t="s">
        <v>26678</v>
      </c>
    </row>
    <row r="4981" spans="1:5" ht="14.25">
      <c r="A4981" s="226">
        <v>9873</v>
      </c>
      <c r="B4981" t="s">
        <v>6586</v>
      </c>
      <c r="C4981" t="s">
        <v>2181</v>
      </c>
      <c r="D4981" t="s">
        <v>2171</v>
      </c>
      <c r="E4981" s="218" t="s">
        <v>27565</v>
      </c>
    </row>
    <row r="4982" spans="1:5" ht="14.25">
      <c r="A4982" s="226">
        <v>9871</v>
      </c>
      <c r="B4982" t="s">
        <v>6587</v>
      </c>
      <c r="C4982" t="s">
        <v>2181</v>
      </c>
      <c r="D4982" t="s">
        <v>2171</v>
      </c>
      <c r="E4982" s="218" t="s">
        <v>30414</v>
      </c>
    </row>
    <row r="4983" spans="1:5" ht="14.25">
      <c r="A4983" s="226">
        <v>9872</v>
      </c>
      <c r="B4983" t="s">
        <v>6588</v>
      </c>
      <c r="C4983" t="s">
        <v>2181</v>
      </c>
      <c r="D4983" t="s">
        <v>2171</v>
      </c>
      <c r="E4983" s="218" t="s">
        <v>30415</v>
      </c>
    </row>
    <row r="4984" spans="1:5" ht="14.25">
      <c r="A4984" s="226">
        <v>7667</v>
      </c>
      <c r="B4984" t="s">
        <v>6589</v>
      </c>
      <c r="C4984" t="s">
        <v>2181</v>
      </c>
      <c r="D4984" t="s">
        <v>2171</v>
      </c>
      <c r="E4984" s="218" t="s">
        <v>30416</v>
      </c>
    </row>
    <row r="4985" spans="1:5" ht="14.25">
      <c r="A4985" s="226">
        <v>7660</v>
      </c>
      <c r="B4985" t="s">
        <v>6590</v>
      </c>
      <c r="C4985" t="s">
        <v>2181</v>
      </c>
      <c r="D4985" t="s">
        <v>2171</v>
      </c>
      <c r="E4985" s="218" t="s">
        <v>30417</v>
      </c>
    </row>
    <row r="4986" spans="1:5" ht="14.25">
      <c r="A4986" s="226">
        <v>7676</v>
      </c>
      <c r="B4986" t="s">
        <v>6591</v>
      </c>
      <c r="C4986" t="s">
        <v>2181</v>
      </c>
      <c r="D4986" t="s">
        <v>2171</v>
      </c>
      <c r="E4986" s="218" t="s">
        <v>30418</v>
      </c>
    </row>
    <row r="4987" spans="1:5" ht="14.25">
      <c r="A4987" s="226">
        <v>12426</v>
      </c>
      <c r="B4987" t="s">
        <v>6592</v>
      </c>
      <c r="C4987" t="s">
        <v>2170</v>
      </c>
      <c r="D4987" t="s">
        <v>2171</v>
      </c>
      <c r="E4987" s="218" t="s">
        <v>30419</v>
      </c>
    </row>
    <row r="4988" spans="1:5" ht="14.25">
      <c r="A4988" s="226">
        <v>12425</v>
      </c>
      <c r="B4988" t="s">
        <v>6593</v>
      </c>
      <c r="C4988" t="s">
        <v>2170</v>
      </c>
      <c r="D4988" t="s">
        <v>2171</v>
      </c>
      <c r="E4988" s="218" t="s">
        <v>30420</v>
      </c>
    </row>
    <row r="4989" spans="1:5" ht="14.25">
      <c r="A4989" s="226">
        <v>12427</v>
      </c>
      <c r="B4989" t="s">
        <v>6594</v>
      </c>
      <c r="C4989" t="s">
        <v>2170</v>
      </c>
      <c r="D4989" t="s">
        <v>2171</v>
      </c>
      <c r="E4989" s="218" t="s">
        <v>30421</v>
      </c>
    </row>
    <row r="4990" spans="1:5" ht="14.25">
      <c r="A4990" s="226">
        <v>12428</v>
      </c>
      <c r="B4990" t="s">
        <v>6595</v>
      </c>
      <c r="C4990" t="s">
        <v>2170</v>
      </c>
      <c r="D4990" t="s">
        <v>2171</v>
      </c>
      <c r="E4990" s="218" t="s">
        <v>30422</v>
      </c>
    </row>
    <row r="4991" spans="1:5" ht="14.25">
      <c r="A4991" s="226">
        <v>12430</v>
      </c>
      <c r="B4991" t="s">
        <v>6596</v>
      </c>
      <c r="C4991" t="s">
        <v>2170</v>
      </c>
      <c r="D4991" t="s">
        <v>2171</v>
      </c>
      <c r="E4991" s="218" t="s">
        <v>30423</v>
      </c>
    </row>
    <row r="4992" spans="1:5" ht="14.25">
      <c r="A4992" s="226">
        <v>12429</v>
      </c>
      <c r="B4992" t="s">
        <v>6597</v>
      </c>
      <c r="C4992" t="s">
        <v>2170</v>
      </c>
      <c r="D4992" t="s">
        <v>2171</v>
      </c>
      <c r="E4992" s="218" t="s">
        <v>30424</v>
      </c>
    </row>
    <row r="4993" spans="1:5" ht="14.25">
      <c r="A4993" s="226">
        <v>12431</v>
      </c>
      <c r="B4993" t="s">
        <v>6598</v>
      </c>
      <c r="C4993" t="s">
        <v>2170</v>
      </c>
      <c r="D4993" t="s">
        <v>2171</v>
      </c>
      <c r="E4993" s="218" t="s">
        <v>30425</v>
      </c>
    </row>
    <row r="4994" spans="1:5" ht="14.25">
      <c r="A4994" s="226">
        <v>12432</v>
      </c>
      <c r="B4994" t="s">
        <v>6599</v>
      </c>
      <c r="C4994" t="s">
        <v>2170</v>
      </c>
      <c r="D4994" t="s">
        <v>2171</v>
      </c>
      <c r="E4994" s="218" t="s">
        <v>30426</v>
      </c>
    </row>
    <row r="4995" spans="1:5" ht="14.25">
      <c r="A4995" s="226">
        <v>12434</v>
      </c>
      <c r="B4995" t="s">
        <v>6600</v>
      </c>
      <c r="C4995" t="s">
        <v>2170</v>
      </c>
      <c r="D4995" t="s">
        <v>2171</v>
      </c>
      <c r="E4995" s="218" t="s">
        <v>30427</v>
      </c>
    </row>
    <row r="4996" spans="1:5" ht="14.25">
      <c r="A4996" s="226">
        <v>12433</v>
      </c>
      <c r="B4996" t="s">
        <v>6601</v>
      </c>
      <c r="C4996" t="s">
        <v>2170</v>
      </c>
      <c r="D4996" t="s">
        <v>2171</v>
      </c>
      <c r="E4996" s="218" t="s">
        <v>30428</v>
      </c>
    </row>
    <row r="4997" spans="1:5" ht="14.25">
      <c r="A4997" s="226">
        <v>12435</v>
      </c>
      <c r="B4997" t="s">
        <v>6602</v>
      </c>
      <c r="C4997" t="s">
        <v>2170</v>
      </c>
      <c r="D4997" t="s">
        <v>2171</v>
      </c>
      <c r="E4997" s="218" t="s">
        <v>30429</v>
      </c>
    </row>
    <row r="4998" spans="1:5" ht="14.25">
      <c r="A4998" s="226">
        <v>12437</v>
      </c>
      <c r="B4998" t="s">
        <v>6603</v>
      </c>
      <c r="C4998" t="s">
        <v>2170</v>
      </c>
      <c r="D4998" t="s">
        <v>2171</v>
      </c>
      <c r="E4998" s="218" t="s">
        <v>30430</v>
      </c>
    </row>
    <row r="4999" spans="1:5" ht="14.25">
      <c r="A4999" s="226">
        <v>12439</v>
      </c>
      <c r="B4999" t="s">
        <v>6604</v>
      </c>
      <c r="C4999" t="s">
        <v>2170</v>
      </c>
      <c r="D4999" t="s">
        <v>2171</v>
      </c>
      <c r="E4999" s="218" t="s">
        <v>30431</v>
      </c>
    </row>
    <row r="5000" spans="1:5" ht="14.25">
      <c r="A5000" s="226">
        <v>12438</v>
      </c>
      <c r="B5000" t="s">
        <v>6605</v>
      </c>
      <c r="C5000" t="s">
        <v>2170</v>
      </c>
      <c r="D5000" t="s">
        <v>2171</v>
      </c>
      <c r="E5000" s="218" t="s">
        <v>30432</v>
      </c>
    </row>
    <row r="5001" spans="1:5" ht="14.25">
      <c r="A5001" s="226">
        <v>12436</v>
      </c>
      <c r="B5001" t="s">
        <v>6606</v>
      </c>
      <c r="C5001" t="s">
        <v>2170</v>
      </c>
      <c r="D5001" t="s">
        <v>2171</v>
      </c>
      <c r="E5001" s="218" t="s">
        <v>30433</v>
      </c>
    </row>
    <row r="5002" spans="1:5" ht="14.25">
      <c r="A5002" s="226">
        <v>36357</v>
      </c>
      <c r="B5002" t="s">
        <v>6607</v>
      </c>
      <c r="C5002" t="s">
        <v>2170</v>
      </c>
      <c r="D5002" t="s">
        <v>2173</v>
      </c>
      <c r="E5002" s="218" t="s">
        <v>30434</v>
      </c>
    </row>
    <row r="5003" spans="1:5" ht="14.25">
      <c r="A5003" s="226">
        <v>12424</v>
      </c>
      <c r="B5003" t="s">
        <v>6608</v>
      </c>
      <c r="C5003" t="s">
        <v>2170</v>
      </c>
      <c r="D5003" t="s">
        <v>2171</v>
      </c>
      <c r="E5003" s="218" t="s">
        <v>30435</v>
      </c>
    </row>
    <row r="5004" spans="1:5" ht="14.25">
      <c r="A5004" s="226">
        <v>12440</v>
      </c>
      <c r="B5004" t="s">
        <v>6609</v>
      </c>
      <c r="C5004" t="s">
        <v>2170</v>
      </c>
      <c r="D5004" t="s">
        <v>2171</v>
      </c>
      <c r="E5004" s="218" t="s">
        <v>30436</v>
      </c>
    </row>
    <row r="5005" spans="1:5" ht="14.25">
      <c r="A5005" s="226">
        <v>9884</v>
      </c>
      <c r="B5005" t="s">
        <v>6610</v>
      </c>
      <c r="C5005" t="s">
        <v>2170</v>
      </c>
      <c r="D5005" t="s">
        <v>2171</v>
      </c>
      <c r="E5005" s="218" t="s">
        <v>30437</v>
      </c>
    </row>
    <row r="5006" spans="1:5" ht="14.25">
      <c r="A5006" s="226">
        <v>9888</v>
      </c>
      <c r="B5006" t="s">
        <v>6611</v>
      </c>
      <c r="C5006" t="s">
        <v>2170</v>
      </c>
      <c r="D5006" t="s">
        <v>2171</v>
      </c>
      <c r="E5006" s="218" t="s">
        <v>30438</v>
      </c>
    </row>
    <row r="5007" spans="1:5" ht="14.25">
      <c r="A5007" s="226">
        <v>9883</v>
      </c>
      <c r="B5007" t="s">
        <v>6612</v>
      </c>
      <c r="C5007" t="s">
        <v>2170</v>
      </c>
      <c r="D5007" t="s">
        <v>2171</v>
      </c>
      <c r="E5007" s="218" t="s">
        <v>26740</v>
      </c>
    </row>
    <row r="5008" spans="1:5" ht="14.25">
      <c r="A5008" s="226">
        <v>9886</v>
      </c>
      <c r="B5008" t="s">
        <v>6613</v>
      </c>
      <c r="C5008" t="s">
        <v>2170</v>
      </c>
      <c r="D5008" t="s">
        <v>2171</v>
      </c>
      <c r="E5008" s="218" t="s">
        <v>30439</v>
      </c>
    </row>
    <row r="5009" spans="1:5" ht="14.25">
      <c r="A5009" s="226">
        <v>9889</v>
      </c>
      <c r="B5009" t="s">
        <v>6614</v>
      </c>
      <c r="C5009" t="s">
        <v>2170</v>
      </c>
      <c r="D5009" t="s">
        <v>2171</v>
      </c>
      <c r="E5009" s="218" t="s">
        <v>30440</v>
      </c>
    </row>
    <row r="5010" spans="1:5" ht="14.25">
      <c r="A5010" s="226">
        <v>9887</v>
      </c>
      <c r="B5010" t="s">
        <v>6615</v>
      </c>
      <c r="C5010" t="s">
        <v>2170</v>
      </c>
      <c r="D5010" t="s">
        <v>2171</v>
      </c>
      <c r="E5010" s="218" t="s">
        <v>30441</v>
      </c>
    </row>
    <row r="5011" spans="1:5" ht="14.25">
      <c r="A5011" s="226">
        <v>9885</v>
      </c>
      <c r="B5011" t="s">
        <v>6616</v>
      </c>
      <c r="C5011" t="s">
        <v>2170</v>
      </c>
      <c r="D5011" t="s">
        <v>2171</v>
      </c>
      <c r="E5011" s="218" t="s">
        <v>30442</v>
      </c>
    </row>
    <row r="5012" spans="1:5" ht="14.25">
      <c r="A5012" s="226">
        <v>9890</v>
      </c>
      <c r="B5012" t="s">
        <v>6617</v>
      </c>
      <c r="C5012" t="s">
        <v>2170</v>
      </c>
      <c r="D5012" t="s">
        <v>2171</v>
      </c>
      <c r="E5012" s="218" t="s">
        <v>30443</v>
      </c>
    </row>
    <row r="5013" spans="1:5" ht="14.25">
      <c r="A5013" s="226">
        <v>9891</v>
      </c>
      <c r="B5013" t="s">
        <v>6618</v>
      </c>
      <c r="C5013" t="s">
        <v>2170</v>
      </c>
      <c r="D5013" t="s">
        <v>2171</v>
      </c>
      <c r="E5013" s="218" t="s">
        <v>30444</v>
      </c>
    </row>
    <row r="5014" spans="1:5" ht="14.25">
      <c r="A5014" s="226">
        <v>39292</v>
      </c>
      <c r="B5014" t="s">
        <v>6619</v>
      </c>
      <c r="C5014" t="s">
        <v>2170</v>
      </c>
      <c r="D5014" t="s">
        <v>2173</v>
      </c>
      <c r="E5014" s="218" t="s">
        <v>26425</v>
      </c>
    </row>
    <row r="5015" spans="1:5" ht="14.25">
      <c r="A5015" s="226">
        <v>39293</v>
      </c>
      <c r="B5015" t="s">
        <v>6620</v>
      </c>
      <c r="C5015" t="s">
        <v>2170</v>
      </c>
      <c r="D5015" t="s">
        <v>2173</v>
      </c>
      <c r="E5015" s="218" t="s">
        <v>27625</v>
      </c>
    </row>
    <row r="5016" spans="1:5" ht="14.25">
      <c r="A5016" s="226">
        <v>39294</v>
      </c>
      <c r="B5016" t="s">
        <v>6621</v>
      </c>
      <c r="C5016" t="s">
        <v>2170</v>
      </c>
      <c r="D5016" t="s">
        <v>2173</v>
      </c>
      <c r="E5016" s="218" t="s">
        <v>27625</v>
      </c>
    </row>
    <row r="5017" spans="1:5" ht="14.25">
      <c r="A5017" s="226">
        <v>39295</v>
      </c>
      <c r="B5017" t="s">
        <v>6622</v>
      </c>
      <c r="C5017" t="s">
        <v>2170</v>
      </c>
      <c r="D5017" t="s">
        <v>2173</v>
      </c>
      <c r="E5017" s="218" t="s">
        <v>26758</v>
      </c>
    </row>
    <row r="5018" spans="1:5" ht="14.25">
      <c r="A5018" s="226">
        <v>36313</v>
      </c>
      <c r="B5018" t="s">
        <v>6623</v>
      </c>
      <c r="C5018" t="s">
        <v>2170</v>
      </c>
      <c r="D5018" t="s">
        <v>2173</v>
      </c>
      <c r="E5018" s="218" t="s">
        <v>30445</v>
      </c>
    </row>
    <row r="5019" spans="1:5" ht="14.25">
      <c r="A5019" s="226">
        <v>36316</v>
      </c>
      <c r="B5019" t="s">
        <v>6624</v>
      </c>
      <c r="C5019" t="s">
        <v>2170</v>
      </c>
      <c r="D5019" t="s">
        <v>2173</v>
      </c>
      <c r="E5019" s="218" t="s">
        <v>30446</v>
      </c>
    </row>
    <row r="5020" spans="1:5" ht="14.25">
      <c r="A5020" s="226">
        <v>64</v>
      </c>
      <c r="B5020" t="s">
        <v>6625</v>
      </c>
      <c r="C5020" t="s">
        <v>2170</v>
      </c>
      <c r="D5020" t="s">
        <v>2173</v>
      </c>
      <c r="E5020" s="218" t="s">
        <v>30447</v>
      </c>
    </row>
    <row r="5021" spans="1:5" ht="14.25">
      <c r="A5021" s="226">
        <v>37423</v>
      </c>
      <c r="B5021" t="s">
        <v>6626</v>
      </c>
      <c r="C5021" t="s">
        <v>2170</v>
      </c>
      <c r="D5021" t="s">
        <v>2173</v>
      </c>
      <c r="E5021" s="218" t="s">
        <v>26945</v>
      </c>
    </row>
    <row r="5022" spans="1:5" ht="14.25">
      <c r="A5022" s="226">
        <v>39296</v>
      </c>
      <c r="B5022" t="s">
        <v>6627</v>
      </c>
      <c r="C5022" t="s">
        <v>2170</v>
      </c>
      <c r="D5022" t="s">
        <v>2173</v>
      </c>
      <c r="E5022" s="218" t="s">
        <v>30448</v>
      </c>
    </row>
    <row r="5023" spans="1:5" ht="14.25">
      <c r="A5023" s="226">
        <v>39297</v>
      </c>
      <c r="B5023" t="s">
        <v>6628</v>
      </c>
      <c r="C5023" t="s">
        <v>2170</v>
      </c>
      <c r="D5023" t="s">
        <v>2173</v>
      </c>
      <c r="E5023" s="218" t="s">
        <v>27095</v>
      </c>
    </row>
    <row r="5024" spans="1:5" ht="14.25">
      <c r="A5024" s="226">
        <v>39298</v>
      </c>
      <c r="B5024" t="s">
        <v>6629</v>
      </c>
      <c r="C5024" t="s">
        <v>2170</v>
      </c>
      <c r="D5024" t="s">
        <v>2173</v>
      </c>
      <c r="E5024" s="218" t="s">
        <v>29322</v>
      </c>
    </row>
    <row r="5025" spans="1:5" ht="14.25">
      <c r="A5025" s="226">
        <v>39299</v>
      </c>
      <c r="B5025" t="s">
        <v>6630</v>
      </c>
      <c r="C5025" t="s">
        <v>2170</v>
      </c>
      <c r="D5025" t="s">
        <v>2173</v>
      </c>
      <c r="E5025" s="218" t="s">
        <v>30449</v>
      </c>
    </row>
    <row r="5026" spans="1:5" ht="14.25">
      <c r="A5026" s="226">
        <v>9892</v>
      </c>
      <c r="B5026" t="s">
        <v>6631</v>
      </c>
      <c r="C5026" t="s">
        <v>2170</v>
      </c>
      <c r="D5026" t="s">
        <v>2171</v>
      </c>
      <c r="E5026" s="218" t="s">
        <v>30450</v>
      </c>
    </row>
    <row r="5027" spans="1:5" ht="14.25">
      <c r="A5027" s="226">
        <v>9893</v>
      </c>
      <c r="B5027" t="s">
        <v>6632</v>
      </c>
      <c r="C5027" t="s">
        <v>2170</v>
      </c>
      <c r="D5027" t="s">
        <v>2171</v>
      </c>
      <c r="E5027" s="218" t="s">
        <v>30451</v>
      </c>
    </row>
    <row r="5028" spans="1:5" ht="14.25">
      <c r="A5028" s="226">
        <v>9901</v>
      </c>
      <c r="B5028" t="s">
        <v>6633</v>
      </c>
      <c r="C5028" t="s">
        <v>2170</v>
      </c>
      <c r="D5028" t="s">
        <v>2171</v>
      </c>
      <c r="E5028" s="218" t="s">
        <v>27851</v>
      </c>
    </row>
    <row r="5029" spans="1:5" ht="14.25">
      <c r="A5029" s="226">
        <v>9896</v>
      </c>
      <c r="B5029" t="s">
        <v>6634</v>
      </c>
      <c r="C5029" t="s">
        <v>2170</v>
      </c>
      <c r="D5029" t="s">
        <v>2171</v>
      </c>
      <c r="E5029" s="218" t="s">
        <v>30452</v>
      </c>
    </row>
    <row r="5030" spans="1:5" ht="14.25">
      <c r="A5030" s="226">
        <v>9900</v>
      </c>
      <c r="B5030" t="s">
        <v>6635</v>
      </c>
      <c r="C5030" t="s">
        <v>2170</v>
      </c>
      <c r="D5030" t="s">
        <v>2171</v>
      </c>
      <c r="E5030" s="218" t="s">
        <v>30453</v>
      </c>
    </row>
    <row r="5031" spans="1:5" ht="14.25">
      <c r="A5031" s="226">
        <v>9898</v>
      </c>
      <c r="B5031" t="s">
        <v>6636</v>
      </c>
      <c r="C5031" t="s">
        <v>2170</v>
      </c>
      <c r="D5031" t="s">
        <v>2171</v>
      </c>
      <c r="E5031" s="218" t="s">
        <v>30454</v>
      </c>
    </row>
    <row r="5032" spans="1:5" ht="14.25">
      <c r="A5032" s="226">
        <v>9899</v>
      </c>
      <c r="B5032" t="s">
        <v>6637</v>
      </c>
      <c r="C5032" t="s">
        <v>2170</v>
      </c>
      <c r="D5032" t="s">
        <v>2171</v>
      </c>
      <c r="E5032" s="218" t="s">
        <v>30455</v>
      </c>
    </row>
    <row r="5033" spans="1:5" ht="14.25">
      <c r="A5033" s="226">
        <v>9902</v>
      </c>
      <c r="B5033" t="s">
        <v>6638</v>
      </c>
      <c r="C5033" t="s">
        <v>2170</v>
      </c>
      <c r="D5033" t="s">
        <v>2171</v>
      </c>
      <c r="E5033" s="218" t="s">
        <v>30456</v>
      </c>
    </row>
    <row r="5034" spans="1:5" ht="14.25">
      <c r="A5034" s="226">
        <v>9908</v>
      </c>
      <c r="B5034" t="s">
        <v>6639</v>
      </c>
      <c r="C5034" t="s">
        <v>2170</v>
      </c>
      <c r="D5034" t="s">
        <v>2171</v>
      </c>
      <c r="E5034" s="218" t="s">
        <v>30457</v>
      </c>
    </row>
    <row r="5035" spans="1:5" ht="14.25">
      <c r="A5035" s="226">
        <v>9905</v>
      </c>
      <c r="B5035" t="s">
        <v>6640</v>
      </c>
      <c r="C5035" t="s">
        <v>2170</v>
      </c>
      <c r="D5035" t="s">
        <v>2171</v>
      </c>
      <c r="E5035" s="218" t="s">
        <v>30458</v>
      </c>
    </row>
    <row r="5036" spans="1:5" ht="14.25">
      <c r="A5036" s="226">
        <v>9906</v>
      </c>
      <c r="B5036" t="s">
        <v>6641</v>
      </c>
      <c r="C5036" t="s">
        <v>2170</v>
      </c>
      <c r="D5036" t="s">
        <v>2171</v>
      </c>
      <c r="E5036" s="218" t="s">
        <v>28384</v>
      </c>
    </row>
    <row r="5037" spans="1:5" ht="14.25">
      <c r="A5037" s="226">
        <v>9895</v>
      </c>
      <c r="B5037" t="s">
        <v>6642</v>
      </c>
      <c r="C5037" t="s">
        <v>2170</v>
      </c>
      <c r="D5037" t="s">
        <v>2171</v>
      </c>
      <c r="E5037" s="218" t="s">
        <v>29857</v>
      </c>
    </row>
    <row r="5038" spans="1:5" ht="14.25">
      <c r="A5038" s="226">
        <v>9894</v>
      </c>
      <c r="B5038" t="s">
        <v>6643</v>
      </c>
      <c r="C5038" t="s">
        <v>2170</v>
      </c>
      <c r="D5038" t="s">
        <v>2171</v>
      </c>
      <c r="E5038" s="218" t="s">
        <v>30459</v>
      </c>
    </row>
    <row r="5039" spans="1:5" ht="14.25">
      <c r="A5039" s="226">
        <v>9897</v>
      </c>
      <c r="B5039" t="s">
        <v>6644</v>
      </c>
      <c r="C5039" t="s">
        <v>2170</v>
      </c>
      <c r="D5039" t="s">
        <v>2171</v>
      </c>
      <c r="E5039" s="218" t="s">
        <v>30460</v>
      </c>
    </row>
    <row r="5040" spans="1:5" ht="14.25">
      <c r="A5040" s="226">
        <v>9910</v>
      </c>
      <c r="B5040" t="s">
        <v>6645</v>
      </c>
      <c r="C5040" t="s">
        <v>2170</v>
      </c>
      <c r="D5040" t="s">
        <v>2171</v>
      </c>
      <c r="E5040" s="218" t="s">
        <v>30461</v>
      </c>
    </row>
    <row r="5041" spans="1:5" ht="14.25">
      <c r="A5041" s="226">
        <v>9909</v>
      </c>
      <c r="B5041" t="s">
        <v>6646</v>
      </c>
      <c r="C5041" t="s">
        <v>2170</v>
      </c>
      <c r="D5041" t="s">
        <v>2171</v>
      </c>
      <c r="E5041" s="218" t="s">
        <v>30462</v>
      </c>
    </row>
    <row r="5042" spans="1:5" ht="14.25">
      <c r="A5042" s="226">
        <v>9907</v>
      </c>
      <c r="B5042" t="s">
        <v>6647</v>
      </c>
      <c r="C5042" t="s">
        <v>2170</v>
      </c>
      <c r="D5042" t="s">
        <v>2171</v>
      </c>
      <c r="E5042" s="218" t="s">
        <v>30463</v>
      </c>
    </row>
    <row r="5043" spans="1:5" ht="14.25">
      <c r="A5043" s="226">
        <v>20973</v>
      </c>
      <c r="B5043" t="s">
        <v>6648</v>
      </c>
      <c r="C5043" t="s">
        <v>2170</v>
      </c>
      <c r="D5043" t="s">
        <v>2171</v>
      </c>
      <c r="E5043" s="218" t="s">
        <v>27061</v>
      </c>
    </row>
    <row r="5044" spans="1:5" ht="14.25">
      <c r="A5044" s="226">
        <v>20974</v>
      </c>
      <c r="B5044" t="s">
        <v>6649</v>
      </c>
      <c r="C5044" t="s">
        <v>2170</v>
      </c>
      <c r="D5044" t="s">
        <v>2171</v>
      </c>
      <c r="E5044" s="218" t="s">
        <v>30464</v>
      </c>
    </row>
    <row r="5045" spans="1:5" ht="14.25">
      <c r="A5045" s="226">
        <v>37989</v>
      </c>
      <c r="B5045" t="s">
        <v>6650</v>
      </c>
      <c r="C5045" t="s">
        <v>2170</v>
      </c>
      <c r="D5045" t="s">
        <v>2171</v>
      </c>
      <c r="E5045" s="218" t="s">
        <v>30465</v>
      </c>
    </row>
    <row r="5046" spans="1:5" ht="14.25">
      <c r="A5046" s="226">
        <v>37990</v>
      </c>
      <c r="B5046" t="s">
        <v>6651</v>
      </c>
      <c r="C5046" t="s">
        <v>2170</v>
      </c>
      <c r="D5046" t="s">
        <v>2171</v>
      </c>
      <c r="E5046" s="218" t="s">
        <v>30466</v>
      </c>
    </row>
    <row r="5047" spans="1:5" ht="14.25">
      <c r="A5047" s="226">
        <v>37991</v>
      </c>
      <c r="B5047" t="s">
        <v>6652</v>
      </c>
      <c r="C5047" t="s">
        <v>2170</v>
      </c>
      <c r="D5047" t="s">
        <v>2171</v>
      </c>
      <c r="E5047" s="218" t="s">
        <v>30467</v>
      </c>
    </row>
    <row r="5048" spans="1:5" ht="14.25">
      <c r="A5048" s="226">
        <v>37992</v>
      </c>
      <c r="B5048" t="s">
        <v>6653</v>
      </c>
      <c r="C5048" t="s">
        <v>2170</v>
      </c>
      <c r="D5048" t="s">
        <v>2171</v>
      </c>
      <c r="E5048" s="218" t="s">
        <v>30468</v>
      </c>
    </row>
    <row r="5049" spans="1:5" ht="14.25">
      <c r="A5049" s="226">
        <v>37993</v>
      </c>
      <c r="B5049" t="s">
        <v>6654</v>
      </c>
      <c r="C5049" t="s">
        <v>2170</v>
      </c>
      <c r="D5049" t="s">
        <v>2171</v>
      </c>
      <c r="E5049" s="218" t="s">
        <v>30469</v>
      </c>
    </row>
    <row r="5050" spans="1:5" ht="14.25">
      <c r="A5050" s="226">
        <v>37994</v>
      </c>
      <c r="B5050" t="s">
        <v>6655</v>
      </c>
      <c r="C5050" t="s">
        <v>2170</v>
      </c>
      <c r="D5050" t="s">
        <v>2171</v>
      </c>
      <c r="E5050" s="218" t="s">
        <v>30470</v>
      </c>
    </row>
    <row r="5051" spans="1:5" ht="14.25">
      <c r="A5051" s="226">
        <v>37995</v>
      </c>
      <c r="B5051" t="s">
        <v>6656</v>
      </c>
      <c r="C5051" t="s">
        <v>2170</v>
      </c>
      <c r="D5051" t="s">
        <v>2171</v>
      </c>
      <c r="E5051" s="218" t="s">
        <v>30471</v>
      </c>
    </row>
    <row r="5052" spans="1:5" ht="14.25">
      <c r="A5052" s="226">
        <v>37996</v>
      </c>
      <c r="B5052" t="s">
        <v>6657</v>
      </c>
      <c r="C5052" t="s">
        <v>2170</v>
      </c>
      <c r="D5052" t="s">
        <v>2171</v>
      </c>
      <c r="E5052" s="218" t="s">
        <v>30472</v>
      </c>
    </row>
    <row r="5053" spans="1:5" ht="14.25">
      <c r="A5053" s="226">
        <v>13883</v>
      </c>
      <c r="B5053" t="s">
        <v>6658</v>
      </c>
      <c r="C5053" t="s">
        <v>2170</v>
      </c>
      <c r="D5053" t="s">
        <v>2173</v>
      </c>
      <c r="E5053" s="218" t="s">
        <v>30473</v>
      </c>
    </row>
    <row r="5054" spans="1:5" ht="14.25">
      <c r="A5054" s="226">
        <v>38604</v>
      </c>
      <c r="B5054" t="s">
        <v>6659</v>
      </c>
      <c r="C5054" t="s">
        <v>2170</v>
      </c>
      <c r="D5054" t="s">
        <v>2173</v>
      </c>
      <c r="E5054" s="218" t="s">
        <v>30474</v>
      </c>
    </row>
    <row r="5055" spans="1:5" ht="14.25">
      <c r="A5055" s="226">
        <v>10601</v>
      </c>
      <c r="B5055" t="s">
        <v>6660</v>
      </c>
      <c r="C5055" t="s">
        <v>2170</v>
      </c>
      <c r="D5055" t="s">
        <v>2173</v>
      </c>
      <c r="E5055" s="218" t="s">
        <v>30475</v>
      </c>
    </row>
    <row r="5056" spans="1:5" ht="14.25">
      <c r="A5056" s="226">
        <v>26034</v>
      </c>
      <c r="B5056" t="s">
        <v>6661</v>
      </c>
      <c r="C5056" t="s">
        <v>2170</v>
      </c>
      <c r="D5056" t="s">
        <v>2173</v>
      </c>
      <c r="E5056" s="218" t="s">
        <v>30476</v>
      </c>
    </row>
    <row r="5057" spans="1:5" ht="14.25">
      <c r="A5057" s="226">
        <v>13894</v>
      </c>
      <c r="B5057" t="s">
        <v>6662</v>
      </c>
      <c r="C5057" t="s">
        <v>2170</v>
      </c>
      <c r="D5057" t="s">
        <v>2173</v>
      </c>
      <c r="E5057" s="218" t="s">
        <v>30477</v>
      </c>
    </row>
    <row r="5058" spans="1:5" ht="14.25">
      <c r="A5058" s="226">
        <v>13895</v>
      </c>
      <c r="B5058" t="s">
        <v>6663</v>
      </c>
      <c r="C5058" t="s">
        <v>2170</v>
      </c>
      <c r="D5058" t="s">
        <v>2173</v>
      </c>
      <c r="E5058" s="218" t="s">
        <v>30478</v>
      </c>
    </row>
    <row r="5059" spans="1:5" ht="14.25">
      <c r="A5059" s="226">
        <v>13892</v>
      </c>
      <c r="B5059" t="s">
        <v>6664</v>
      </c>
      <c r="C5059" t="s">
        <v>2170</v>
      </c>
      <c r="D5059" t="s">
        <v>2173</v>
      </c>
      <c r="E5059" s="218" t="s">
        <v>30479</v>
      </c>
    </row>
    <row r="5060" spans="1:5" ht="14.25">
      <c r="A5060" s="226">
        <v>9914</v>
      </c>
      <c r="B5060" t="s">
        <v>6665</v>
      </c>
      <c r="C5060" t="s">
        <v>2170</v>
      </c>
      <c r="D5060" t="s">
        <v>2173</v>
      </c>
      <c r="E5060" s="218" t="s">
        <v>30480</v>
      </c>
    </row>
    <row r="5061" spans="1:5" ht="14.25">
      <c r="A5061" s="226">
        <v>36485</v>
      </c>
      <c r="B5061" t="s">
        <v>6666</v>
      </c>
      <c r="C5061" t="s">
        <v>2170</v>
      </c>
      <c r="D5061" t="s">
        <v>2173</v>
      </c>
      <c r="E5061" s="218" t="s">
        <v>30481</v>
      </c>
    </row>
    <row r="5062" spans="1:5" ht="14.25">
      <c r="A5062" s="226">
        <v>9912</v>
      </c>
      <c r="B5062" t="s">
        <v>6667</v>
      </c>
      <c r="C5062" t="s">
        <v>2170</v>
      </c>
      <c r="D5062" t="s">
        <v>2173</v>
      </c>
      <c r="E5062" s="218" t="s">
        <v>30482</v>
      </c>
    </row>
    <row r="5063" spans="1:5" ht="14.25">
      <c r="A5063" s="226">
        <v>9921</v>
      </c>
      <c r="B5063" t="s">
        <v>6668</v>
      </c>
      <c r="C5063" t="s">
        <v>2170</v>
      </c>
      <c r="D5063" t="s">
        <v>2173</v>
      </c>
      <c r="E5063" s="218" t="s">
        <v>30483</v>
      </c>
    </row>
    <row r="5064" spans="1:5" ht="14.25">
      <c r="A5064" s="226">
        <v>21112</v>
      </c>
      <c r="B5064" t="s">
        <v>6669</v>
      </c>
      <c r="C5064" t="s">
        <v>2170</v>
      </c>
      <c r="D5064" t="s">
        <v>2171</v>
      </c>
      <c r="E5064" s="218" t="s">
        <v>30484</v>
      </c>
    </row>
    <row r="5065" spans="1:5" ht="14.25">
      <c r="A5065" s="226">
        <v>10228</v>
      </c>
      <c r="B5065" t="s">
        <v>6670</v>
      </c>
      <c r="C5065" t="s">
        <v>2170</v>
      </c>
      <c r="D5065" t="s">
        <v>2177</v>
      </c>
      <c r="E5065" s="218" t="s">
        <v>30485</v>
      </c>
    </row>
    <row r="5066" spans="1:5" ht="14.25">
      <c r="A5066" s="226">
        <v>11781</v>
      </c>
      <c r="B5066" t="s">
        <v>6671</v>
      </c>
      <c r="C5066" t="s">
        <v>2170</v>
      </c>
      <c r="D5066" t="s">
        <v>2171</v>
      </c>
      <c r="E5066" s="218" t="s">
        <v>30486</v>
      </c>
    </row>
    <row r="5067" spans="1:5" ht="14.25">
      <c r="A5067" s="226">
        <v>11746</v>
      </c>
      <c r="B5067" t="s">
        <v>6672</v>
      </c>
      <c r="C5067" t="s">
        <v>2170</v>
      </c>
      <c r="D5067" t="s">
        <v>2171</v>
      </c>
      <c r="E5067" s="218" t="s">
        <v>30487</v>
      </c>
    </row>
    <row r="5068" spans="1:5" ht="14.25">
      <c r="A5068" s="226">
        <v>11751</v>
      </c>
      <c r="B5068" t="s">
        <v>6673</v>
      </c>
      <c r="C5068" t="s">
        <v>2170</v>
      </c>
      <c r="D5068" t="s">
        <v>2171</v>
      </c>
      <c r="E5068" s="218" t="s">
        <v>30488</v>
      </c>
    </row>
    <row r="5069" spans="1:5" ht="14.25">
      <c r="A5069" s="226">
        <v>11750</v>
      </c>
      <c r="B5069" t="s">
        <v>6674</v>
      </c>
      <c r="C5069" t="s">
        <v>2170</v>
      </c>
      <c r="D5069" t="s">
        <v>2171</v>
      </c>
      <c r="E5069" s="218" t="s">
        <v>30489</v>
      </c>
    </row>
    <row r="5070" spans="1:5" ht="14.25">
      <c r="A5070" s="226">
        <v>11748</v>
      </c>
      <c r="B5070" t="s">
        <v>6675</v>
      </c>
      <c r="C5070" t="s">
        <v>2170</v>
      </c>
      <c r="D5070" t="s">
        <v>2171</v>
      </c>
      <c r="E5070" s="218" t="s">
        <v>30490</v>
      </c>
    </row>
    <row r="5071" spans="1:5" ht="14.25">
      <c r="A5071" s="226">
        <v>11747</v>
      </c>
      <c r="B5071" t="s">
        <v>6676</v>
      </c>
      <c r="C5071" t="s">
        <v>2170</v>
      </c>
      <c r="D5071" t="s">
        <v>2171</v>
      </c>
      <c r="E5071" s="218" t="s">
        <v>30491</v>
      </c>
    </row>
    <row r="5072" spans="1:5" ht="14.25">
      <c r="A5072" s="226">
        <v>11749</v>
      </c>
      <c r="B5072" t="s">
        <v>6677</v>
      </c>
      <c r="C5072" t="s">
        <v>2170</v>
      </c>
      <c r="D5072" t="s">
        <v>2171</v>
      </c>
      <c r="E5072" s="218" t="s">
        <v>30492</v>
      </c>
    </row>
    <row r="5073" spans="1:5" ht="14.25">
      <c r="A5073" s="226">
        <v>10236</v>
      </c>
      <c r="B5073" t="s">
        <v>6678</v>
      </c>
      <c r="C5073" t="s">
        <v>2170</v>
      </c>
      <c r="D5073" t="s">
        <v>2171</v>
      </c>
      <c r="E5073" s="218" t="s">
        <v>30493</v>
      </c>
    </row>
    <row r="5074" spans="1:5" ht="14.25">
      <c r="A5074" s="226">
        <v>10233</v>
      </c>
      <c r="B5074" t="s">
        <v>6679</v>
      </c>
      <c r="C5074" t="s">
        <v>2170</v>
      </c>
      <c r="D5074" t="s">
        <v>2171</v>
      </c>
      <c r="E5074" s="218" t="s">
        <v>30494</v>
      </c>
    </row>
    <row r="5075" spans="1:5" ht="14.25">
      <c r="A5075" s="226">
        <v>10234</v>
      </c>
      <c r="B5075" t="s">
        <v>6680</v>
      </c>
      <c r="C5075" t="s">
        <v>2170</v>
      </c>
      <c r="D5075" t="s">
        <v>2171</v>
      </c>
      <c r="E5075" s="218" t="s">
        <v>30495</v>
      </c>
    </row>
    <row r="5076" spans="1:5" ht="14.25">
      <c r="A5076" s="226">
        <v>10231</v>
      </c>
      <c r="B5076" t="s">
        <v>6681</v>
      </c>
      <c r="C5076" t="s">
        <v>2170</v>
      </c>
      <c r="D5076" t="s">
        <v>2171</v>
      </c>
      <c r="E5076" s="218" t="s">
        <v>30496</v>
      </c>
    </row>
    <row r="5077" spans="1:5" ht="14.25">
      <c r="A5077" s="226">
        <v>10232</v>
      </c>
      <c r="B5077" t="s">
        <v>6682</v>
      </c>
      <c r="C5077" t="s">
        <v>2170</v>
      </c>
      <c r="D5077" t="s">
        <v>2171</v>
      </c>
      <c r="E5077" s="218" t="s">
        <v>30497</v>
      </c>
    </row>
    <row r="5078" spans="1:5" ht="14.25">
      <c r="A5078" s="226">
        <v>10229</v>
      </c>
      <c r="B5078" t="s">
        <v>6683</v>
      </c>
      <c r="C5078" t="s">
        <v>2170</v>
      </c>
      <c r="D5078" t="s">
        <v>2177</v>
      </c>
      <c r="E5078" s="218" t="s">
        <v>30498</v>
      </c>
    </row>
    <row r="5079" spans="1:5" ht="14.25">
      <c r="A5079" s="226">
        <v>10235</v>
      </c>
      <c r="B5079" t="s">
        <v>6684</v>
      </c>
      <c r="C5079" t="s">
        <v>2170</v>
      </c>
      <c r="D5079" t="s">
        <v>2171</v>
      </c>
      <c r="E5079" s="218" t="s">
        <v>30499</v>
      </c>
    </row>
    <row r="5080" spans="1:5" ht="14.25">
      <c r="A5080" s="226">
        <v>10230</v>
      </c>
      <c r="B5080" t="s">
        <v>6685</v>
      </c>
      <c r="C5080" t="s">
        <v>2170</v>
      </c>
      <c r="D5080" t="s">
        <v>2171</v>
      </c>
      <c r="E5080" s="218" t="s">
        <v>30500</v>
      </c>
    </row>
    <row r="5081" spans="1:5" ht="14.25">
      <c r="A5081" s="226">
        <v>10409</v>
      </c>
      <c r="B5081" t="s">
        <v>6686</v>
      </c>
      <c r="C5081" t="s">
        <v>2170</v>
      </c>
      <c r="D5081" t="s">
        <v>2171</v>
      </c>
      <c r="E5081" s="218" t="s">
        <v>30501</v>
      </c>
    </row>
    <row r="5082" spans="1:5" ht="14.25">
      <c r="A5082" s="226">
        <v>10411</v>
      </c>
      <c r="B5082" t="s">
        <v>6687</v>
      </c>
      <c r="C5082" t="s">
        <v>2170</v>
      </c>
      <c r="D5082" t="s">
        <v>2171</v>
      </c>
      <c r="E5082" s="218" t="s">
        <v>30502</v>
      </c>
    </row>
    <row r="5083" spans="1:5" ht="14.25">
      <c r="A5083" s="226">
        <v>10404</v>
      </c>
      <c r="B5083" t="s">
        <v>6688</v>
      </c>
      <c r="C5083" t="s">
        <v>2170</v>
      </c>
      <c r="D5083" t="s">
        <v>2171</v>
      </c>
      <c r="E5083" s="218" t="s">
        <v>30503</v>
      </c>
    </row>
    <row r="5084" spans="1:5" ht="14.25">
      <c r="A5084" s="226">
        <v>10410</v>
      </c>
      <c r="B5084" t="s">
        <v>6689</v>
      </c>
      <c r="C5084" t="s">
        <v>2170</v>
      </c>
      <c r="D5084" t="s">
        <v>2171</v>
      </c>
      <c r="E5084" s="218" t="s">
        <v>30504</v>
      </c>
    </row>
    <row r="5085" spans="1:5" ht="14.25">
      <c r="A5085" s="226">
        <v>10405</v>
      </c>
      <c r="B5085" t="s">
        <v>6690</v>
      </c>
      <c r="C5085" t="s">
        <v>2170</v>
      </c>
      <c r="D5085" t="s">
        <v>2171</v>
      </c>
      <c r="E5085" s="218" t="s">
        <v>30505</v>
      </c>
    </row>
    <row r="5086" spans="1:5" ht="14.25">
      <c r="A5086" s="226">
        <v>10408</v>
      </c>
      <c r="B5086" t="s">
        <v>6691</v>
      </c>
      <c r="C5086" t="s">
        <v>2170</v>
      </c>
      <c r="D5086" t="s">
        <v>2171</v>
      </c>
      <c r="E5086" s="218" t="s">
        <v>30506</v>
      </c>
    </row>
    <row r="5087" spans="1:5" ht="14.25">
      <c r="A5087" s="226">
        <v>10412</v>
      </c>
      <c r="B5087" t="s">
        <v>6692</v>
      </c>
      <c r="C5087" t="s">
        <v>2170</v>
      </c>
      <c r="D5087" t="s">
        <v>2171</v>
      </c>
      <c r="E5087" s="218" t="s">
        <v>30507</v>
      </c>
    </row>
    <row r="5088" spans="1:5" ht="14.25">
      <c r="A5088" s="226">
        <v>10406</v>
      </c>
      <c r="B5088" t="s">
        <v>6693</v>
      </c>
      <c r="C5088" t="s">
        <v>2170</v>
      </c>
      <c r="D5088" t="s">
        <v>2171</v>
      </c>
      <c r="E5088" s="218" t="s">
        <v>30508</v>
      </c>
    </row>
    <row r="5089" spans="1:5" ht="14.25">
      <c r="A5089" s="226">
        <v>10407</v>
      </c>
      <c r="B5089" t="s">
        <v>6694</v>
      </c>
      <c r="C5089" t="s">
        <v>2170</v>
      </c>
      <c r="D5089" t="s">
        <v>2171</v>
      </c>
      <c r="E5089" s="218" t="s">
        <v>30509</v>
      </c>
    </row>
    <row r="5090" spans="1:5" ht="14.25">
      <c r="A5090" s="226">
        <v>10416</v>
      </c>
      <c r="B5090" t="s">
        <v>6695</v>
      </c>
      <c r="C5090" t="s">
        <v>2170</v>
      </c>
      <c r="D5090" t="s">
        <v>2171</v>
      </c>
      <c r="E5090" s="218" t="s">
        <v>30510</v>
      </c>
    </row>
    <row r="5091" spans="1:5" ht="14.25">
      <c r="A5091" s="226">
        <v>10419</v>
      </c>
      <c r="B5091" t="s">
        <v>6696</v>
      </c>
      <c r="C5091" t="s">
        <v>2170</v>
      </c>
      <c r="D5091" t="s">
        <v>2171</v>
      </c>
      <c r="E5091" s="218" t="s">
        <v>30511</v>
      </c>
    </row>
    <row r="5092" spans="1:5" ht="14.25">
      <c r="A5092" s="226">
        <v>21092</v>
      </c>
      <c r="B5092" t="s">
        <v>6697</v>
      </c>
      <c r="C5092" t="s">
        <v>2170</v>
      </c>
      <c r="D5092" t="s">
        <v>2171</v>
      </c>
      <c r="E5092" s="218" t="s">
        <v>30512</v>
      </c>
    </row>
    <row r="5093" spans="1:5" ht="14.25">
      <c r="A5093" s="226">
        <v>10418</v>
      </c>
      <c r="B5093" t="s">
        <v>6698</v>
      </c>
      <c r="C5093" t="s">
        <v>2170</v>
      </c>
      <c r="D5093" t="s">
        <v>2171</v>
      </c>
      <c r="E5093" s="218" t="s">
        <v>30372</v>
      </c>
    </row>
    <row r="5094" spans="1:5" ht="14.25">
      <c r="A5094" s="226">
        <v>12657</v>
      </c>
      <c r="B5094" t="s">
        <v>6699</v>
      </c>
      <c r="C5094" t="s">
        <v>2170</v>
      </c>
      <c r="D5094" t="s">
        <v>2171</v>
      </c>
      <c r="E5094" s="218" t="s">
        <v>30513</v>
      </c>
    </row>
    <row r="5095" spans="1:5" ht="14.25">
      <c r="A5095" s="226">
        <v>10417</v>
      </c>
      <c r="B5095" t="s">
        <v>6700</v>
      </c>
      <c r="C5095" t="s">
        <v>2170</v>
      </c>
      <c r="D5095" t="s">
        <v>2171</v>
      </c>
      <c r="E5095" s="218" t="s">
        <v>30514</v>
      </c>
    </row>
    <row r="5096" spans="1:5" ht="14.25">
      <c r="A5096" s="226">
        <v>10413</v>
      </c>
      <c r="B5096" t="s">
        <v>6701</v>
      </c>
      <c r="C5096" t="s">
        <v>2170</v>
      </c>
      <c r="D5096" t="s">
        <v>2171</v>
      </c>
      <c r="E5096" s="218" t="s">
        <v>30515</v>
      </c>
    </row>
    <row r="5097" spans="1:5" ht="14.25">
      <c r="A5097" s="226">
        <v>10414</v>
      </c>
      <c r="B5097" t="s">
        <v>6702</v>
      </c>
      <c r="C5097" t="s">
        <v>2170</v>
      </c>
      <c r="D5097" t="s">
        <v>2171</v>
      </c>
      <c r="E5097" s="218" t="s">
        <v>30516</v>
      </c>
    </row>
    <row r="5098" spans="1:5" ht="14.25">
      <c r="A5098" s="226">
        <v>10415</v>
      </c>
      <c r="B5098" t="s">
        <v>6703</v>
      </c>
      <c r="C5098" t="s">
        <v>2170</v>
      </c>
      <c r="D5098" t="s">
        <v>2171</v>
      </c>
      <c r="E5098" s="218" t="s">
        <v>30517</v>
      </c>
    </row>
    <row r="5099" spans="1:5" ht="14.25">
      <c r="A5099" s="226">
        <v>38643</v>
      </c>
      <c r="B5099" t="s">
        <v>6704</v>
      </c>
      <c r="C5099" t="s">
        <v>2170</v>
      </c>
      <c r="D5099" t="s">
        <v>2171</v>
      </c>
      <c r="E5099" s="218" t="s">
        <v>30518</v>
      </c>
    </row>
    <row r="5100" spans="1:5" ht="14.25">
      <c r="A5100" s="226">
        <v>6157</v>
      </c>
      <c r="B5100" t="s">
        <v>6705</v>
      </c>
      <c r="C5100" t="s">
        <v>2170</v>
      </c>
      <c r="D5100" t="s">
        <v>2171</v>
      </c>
      <c r="E5100" s="218" t="s">
        <v>30519</v>
      </c>
    </row>
    <row r="5101" spans="1:5" ht="14.25">
      <c r="A5101" s="226">
        <v>37588</v>
      </c>
      <c r="B5101" t="s">
        <v>6706</v>
      </c>
      <c r="C5101" t="s">
        <v>2170</v>
      </c>
      <c r="D5101" t="s">
        <v>2171</v>
      </c>
      <c r="E5101" s="218" t="s">
        <v>30520</v>
      </c>
    </row>
    <row r="5102" spans="1:5" ht="14.25">
      <c r="A5102" s="226">
        <v>6152</v>
      </c>
      <c r="B5102" t="s">
        <v>6707</v>
      </c>
      <c r="C5102" t="s">
        <v>2170</v>
      </c>
      <c r="D5102" t="s">
        <v>2171</v>
      </c>
      <c r="E5102" s="218" t="s">
        <v>29031</v>
      </c>
    </row>
    <row r="5103" spans="1:5" ht="14.25">
      <c r="A5103" s="226">
        <v>6158</v>
      </c>
      <c r="B5103" t="s">
        <v>6708</v>
      </c>
      <c r="C5103" t="s">
        <v>2170</v>
      </c>
      <c r="D5103" t="s">
        <v>2171</v>
      </c>
      <c r="E5103" s="218" t="s">
        <v>30521</v>
      </c>
    </row>
    <row r="5104" spans="1:5" ht="14.25">
      <c r="A5104" s="226">
        <v>6153</v>
      </c>
      <c r="B5104" t="s">
        <v>6709</v>
      </c>
      <c r="C5104" t="s">
        <v>2170</v>
      </c>
      <c r="D5104" t="s">
        <v>2171</v>
      </c>
      <c r="E5104" s="218" t="s">
        <v>30000</v>
      </c>
    </row>
    <row r="5105" spans="1:5" ht="14.25">
      <c r="A5105" s="226">
        <v>6156</v>
      </c>
      <c r="B5105" t="s">
        <v>6710</v>
      </c>
      <c r="C5105" t="s">
        <v>2170</v>
      </c>
      <c r="D5105" t="s">
        <v>2171</v>
      </c>
      <c r="E5105" s="218" t="s">
        <v>26382</v>
      </c>
    </row>
    <row r="5106" spans="1:5" ht="14.25">
      <c r="A5106" s="226">
        <v>6154</v>
      </c>
      <c r="B5106" t="s">
        <v>6711</v>
      </c>
      <c r="C5106" t="s">
        <v>2170</v>
      </c>
      <c r="D5106" t="s">
        <v>2171</v>
      </c>
      <c r="E5106" s="218" t="s">
        <v>30522</v>
      </c>
    </row>
    <row r="5107" spans="1:5" ht="14.25">
      <c r="A5107" s="226">
        <v>6155</v>
      </c>
      <c r="B5107" t="s">
        <v>6712</v>
      </c>
      <c r="C5107" t="s">
        <v>2170</v>
      </c>
      <c r="D5107" t="s">
        <v>2171</v>
      </c>
      <c r="E5107" s="218" t="s">
        <v>29802</v>
      </c>
    </row>
    <row r="5108" spans="1:5" ht="14.25">
      <c r="A5108" s="226">
        <v>43595</v>
      </c>
      <c r="B5108" t="s">
        <v>26047</v>
      </c>
      <c r="C5108" t="s">
        <v>2170</v>
      </c>
      <c r="D5108" t="s">
        <v>2171</v>
      </c>
      <c r="E5108" s="218" t="s">
        <v>28094</v>
      </c>
    </row>
    <row r="5109" spans="1:5" ht="14.25">
      <c r="A5109" s="226">
        <v>43596</v>
      </c>
      <c r="B5109" t="s">
        <v>26048</v>
      </c>
      <c r="C5109" t="s">
        <v>2170</v>
      </c>
      <c r="D5109" t="s">
        <v>2171</v>
      </c>
      <c r="E5109" s="218" t="s">
        <v>30523</v>
      </c>
    </row>
    <row r="5110" spans="1:5" ht="14.25">
      <c r="A5110" s="226">
        <v>38108</v>
      </c>
      <c r="B5110" t="s">
        <v>6713</v>
      </c>
      <c r="C5110" t="s">
        <v>2170</v>
      </c>
      <c r="D5110" t="s">
        <v>2171</v>
      </c>
      <c r="E5110" s="218" t="s">
        <v>30524</v>
      </c>
    </row>
    <row r="5111" spans="1:5" ht="14.25">
      <c r="A5111" s="226">
        <v>38087</v>
      </c>
      <c r="B5111" t="s">
        <v>6714</v>
      </c>
      <c r="C5111" t="s">
        <v>2170</v>
      </c>
      <c r="D5111" t="s">
        <v>2171</v>
      </c>
      <c r="E5111" s="218" t="s">
        <v>30525</v>
      </c>
    </row>
    <row r="5112" spans="1:5" ht="14.25">
      <c r="A5112" s="226">
        <v>38109</v>
      </c>
      <c r="B5112" t="s">
        <v>6715</v>
      </c>
      <c r="C5112" t="s">
        <v>2170</v>
      </c>
      <c r="D5112" t="s">
        <v>2171</v>
      </c>
      <c r="E5112" s="218" t="s">
        <v>30526</v>
      </c>
    </row>
    <row r="5113" spans="1:5" ht="14.25">
      <c r="A5113" s="226">
        <v>38088</v>
      </c>
      <c r="B5113" t="s">
        <v>6716</v>
      </c>
      <c r="C5113" t="s">
        <v>2170</v>
      </c>
      <c r="D5113" t="s">
        <v>2171</v>
      </c>
      <c r="E5113" s="218" t="s">
        <v>27758</v>
      </c>
    </row>
    <row r="5114" spans="1:5" ht="14.25">
      <c r="A5114" s="226">
        <v>38110</v>
      </c>
      <c r="B5114" t="s">
        <v>6717</v>
      </c>
      <c r="C5114" t="s">
        <v>2170</v>
      </c>
      <c r="D5114" t="s">
        <v>2171</v>
      </c>
      <c r="E5114" s="218" t="s">
        <v>27648</v>
      </c>
    </row>
    <row r="5115" spans="1:5" ht="14.25">
      <c r="A5115" s="226">
        <v>38089</v>
      </c>
      <c r="B5115" t="s">
        <v>6718</v>
      </c>
      <c r="C5115" t="s">
        <v>2170</v>
      </c>
      <c r="D5115" t="s">
        <v>2171</v>
      </c>
      <c r="E5115" s="218" t="s">
        <v>30527</v>
      </c>
    </row>
    <row r="5116" spans="1:5" ht="14.25">
      <c r="A5116" s="226">
        <v>38111</v>
      </c>
      <c r="B5116" t="s">
        <v>6719</v>
      </c>
      <c r="C5116" t="s">
        <v>2170</v>
      </c>
      <c r="D5116" t="s">
        <v>2171</v>
      </c>
      <c r="E5116" s="218" t="s">
        <v>30528</v>
      </c>
    </row>
    <row r="5117" spans="1:5" ht="14.25">
      <c r="A5117" s="226">
        <v>38090</v>
      </c>
      <c r="B5117" t="s">
        <v>6720</v>
      </c>
      <c r="C5117" t="s">
        <v>2170</v>
      </c>
      <c r="D5117" t="s">
        <v>2171</v>
      </c>
      <c r="E5117" s="218" t="s">
        <v>30529</v>
      </c>
    </row>
    <row r="5118" spans="1:5" ht="14.25">
      <c r="A5118" s="226">
        <v>11786</v>
      </c>
      <c r="B5118" t="s">
        <v>6721</v>
      </c>
      <c r="C5118" t="s">
        <v>2170</v>
      </c>
      <c r="D5118" t="s">
        <v>2171</v>
      </c>
      <c r="E5118" s="218" t="s">
        <v>30530</v>
      </c>
    </row>
    <row r="5119" spans="1:5" ht="14.25">
      <c r="A5119" s="226">
        <v>13726</v>
      </c>
      <c r="B5119" t="s">
        <v>6722</v>
      </c>
      <c r="C5119" t="s">
        <v>2170</v>
      </c>
      <c r="D5119" t="s">
        <v>2173</v>
      </c>
      <c r="E5119" s="218" t="s">
        <v>30531</v>
      </c>
    </row>
    <row r="5120" spans="1:5" ht="14.25">
      <c r="A5120" s="226">
        <v>38400</v>
      </c>
      <c r="B5120" t="s">
        <v>6723</v>
      </c>
      <c r="C5120" t="s">
        <v>2170</v>
      </c>
      <c r="D5120" t="s">
        <v>2171</v>
      </c>
      <c r="E5120" s="218" t="s">
        <v>30532</v>
      </c>
    </row>
    <row r="5121" spans="1:5" ht="14.25">
      <c r="A5121" s="226">
        <v>12627</v>
      </c>
      <c r="B5121" t="s">
        <v>6724</v>
      </c>
      <c r="C5121" t="s">
        <v>2170</v>
      </c>
      <c r="D5121" t="s">
        <v>2173</v>
      </c>
      <c r="E5121" s="218" t="s">
        <v>26840</v>
      </c>
    </row>
    <row r="5122" spans="1:5" ht="14.25">
      <c r="A5122" s="226">
        <v>6138</v>
      </c>
      <c r="B5122" t="s">
        <v>6725</v>
      </c>
      <c r="C5122" t="s">
        <v>2170</v>
      </c>
      <c r="D5122" t="s">
        <v>2171</v>
      </c>
      <c r="E5122" s="218" t="s">
        <v>30533</v>
      </c>
    </row>
    <row r="5123" spans="1:5" ht="14.25">
      <c r="A5123" s="226">
        <v>39996</v>
      </c>
      <c r="B5123" t="s">
        <v>6726</v>
      </c>
      <c r="C5123" t="s">
        <v>2181</v>
      </c>
      <c r="D5123" t="s">
        <v>2171</v>
      </c>
      <c r="E5123" s="218" t="s">
        <v>28397</v>
      </c>
    </row>
    <row r="5124" spans="1:5" ht="14.25">
      <c r="A5124" s="226">
        <v>10478</v>
      </c>
      <c r="B5124" t="s">
        <v>6727</v>
      </c>
      <c r="C5124" t="s">
        <v>2234</v>
      </c>
      <c r="D5124" t="s">
        <v>2171</v>
      </c>
      <c r="E5124" s="218" t="s">
        <v>30534</v>
      </c>
    </row>
    <row r="5125" spans="1:5" ht="14.25">
      <c r="A5125" s="226">
        <v>10475</v>
      </c>
      <c r="B5125" t="s">
        <v>6728</v>
      </c>
      <c r="C5125" t="s">
        <v>2234</v>
      </c>
      <c r="D5125" t="s">
        <v>2171</v>
      </c>
      <c r="E5125" s="218" t="s">
        <v>30535</v>
      </c>
    </row>
    <row r="5126" spans="1:5" ht="14.25">
      <c r="A5126" s="226">
        <v>10481</v>
      </c>
      <c r="B5126" t="s">
        <v>6729</v>
      </c>
      <c r="C5126" t="s">
        <v>2234</v>
      </c>
      <c r="D5126" t="s">
        <v>2171</v>
      </c>
      <c r="E5126" s="218" t="s">
        <v>28322</v>
      </c>
    </row>
    <row r="5127" spans="1:5" ht="14.25">
      <c r="A5127" s="226">
        <v>4031</v>
      </c>
      <c r="B5127" t="s">
        <v>6730</v>
      </c>
      <c r="C5127" t="s">
        <v>2172</v>
      </c>
      <c r="D5127" t="s">
        <v>2171</v>
      </c>
      <c r="E5127" s="218" t="s">
        <v>29849</v>
      </c>
    </row>
    <row r="5128" spans="1:5" ht="14.25">
      <c r="A5128" s="226">
        <v>4030</v>
      </c>
      <c r="B5128" t="s">
        <v>6731</v>
      </c>
      <c r="C5128" t="s">
        <v>2172</v>
      </c>
      <c r="D5128" t="s">
        <v>2171</v>
      </c>
      <c r="E5128" s="218" t="s">
        <v>28078</v>
      </c>
    </row>
    <row r="5129" spans="1:5" ht="14.25">
      <c r="A5129" s="226">
        <v>39399</v>
      </c>
      <c r="B5129" t="s">
        <v>6732</v>
      </c>
      <c r="C5129" t="s">
        <v>2170</v>
      </c>
      <c r="D5129" t="s">
        <v>2173</v>
      </c>
      <c r="E5129" s="218" t="s">
        <v>30536</v>
      </c>
    </row>
    <row r="5130" spans="1:5" ht="14.25">
      <c r="A5130" s="226">
        <v>39400</v>
      </c>
      <c r="B5130" t="s">
        <v>6733</v>
      </c>
      <c r="C5130" t="s">
        <v>2170</v>
      </c>
      <c r="D5130" t="s">
        <v>2173</v>
      </c>
      <c r="E5130" s="218" t="s">
        <v>30537</v>
      </c>
    </row>
    <row r="5131" spans="1:5" ht="14.25">
      <c r="A5131" s="226">
        <v>39401</v>
      </c>
      <c r="B5131" t="s">
        <v>6734</v>
      </c>
      <c r="C5131" t="s">
        <v>2170</v>
      </c>
      <c r="D5131" t="s">
        <v>2173</v>
      </c>
      <c r="E5131" s="218" t="s">
        <v>30538</v>
      </c>
    </row>
    <row r="5132" spans="1:5" ht="14.25">
      <c r="A5132" s="226">
        <v>11652</v>
      </c>
      <c r="B5132" t="s">
        <v>6735</v>
      </c>
      <c r="C5132" t="s">
        <v>2170</v>
      </c>
      <c r="D5132" t="s">
        <v>2173</v>
      </c>
      <c r="E5132" s="218" t="s">
        <v>30539</v>
      </c>
    </row>
    <row r="5133" spans="1:5" ht="14.25">
      <c r="A5133" s="226">
        <v>13896</v>
      </c>
      <c r="B5133" t="s">
        <v>6736</v>
      </c>
      <c r="C5133" t="s">
        <v>2170</v>
      </c>
      <c r="D5133" t="s">
        <v>2173</v>
      </c>
      <c r="E5133" s="218" t="s">
        <v>30540</v>
      </c>
    </row>
    <row r="5134" spans="1:5" ht="14.25">
      <c r="A5134" s="226">
        <v>13475</v>
      </c>
      <c r="B5134" t="s">
        <v>6737</v>
      </c>
      <c r="C5134" t="s">
        <v>2170</v>
      </c>
      <c r="D5134" t="s">
        <v>2173</v>
      </c>
      <c r="E5134" s="218" t="s">
        <v>30541</v>
      </c>
    </row>
    <row r="5135" spans="1:5" ht="14.25">
      <c r="A5135" s="226">
        <v>25971</v>
      </c>
      <c r="B5135" t="s">
        <v>6738</v>
      </c>
      <c r="C5135" t="s">
        <v>2170</v>
      </c>
      <c r="D5135" t="s">
        <v>2173</v>
      </c>
      <c r="E5135" s="218" t="s">
        <v>30542</v>
      </c>
    </row>
    <row r="5136" spans="1:5" ht="14.25">
      <c r="A5136" s="226">
        <v>25970</v>
      </c>
      <c r="B5136" t="s">
        <v>6739</v>
      </c>
      <c r="C5136" t="s">
        <v>2170</v>
      </c>
      <c r="D5136" t="s">
        <v>2173</v>
      </c>
      <c r="E5136" s="218" t="s">
        <v>30543</v>
      </c>
    </row>
    <row r="5137" spans="1:5" ht="14.25">
      <c r="A5137" s="226">
        <v>13476</v>
      </c>
      <c r="B5137" t="s">
        <v>6740</v>
      </c>
      <c r="C5137" t="s">
        <v>2170</v>
      </c>
      <c r="D5137" t="s">
        <v>2173</v>
      </c>
      <c r="E5137" s="218" t="s">
        <v>30544</v>
      </c>
    </row>
    <row r="5138" spans="1:5" ht="14.25">
      <c r="A5138" s="226">
        <v>10488</v>
      </c>
      <c r="B5138" t="s">
        <v>6741</v>
      </c>
      <c r="C5138" t="s">
        <v>2170</v>
      </c>
      <c r="D5138" t="s">
        <v>2173</v>
      </c>
      <c r="E5138" s="218" t="s">
        <v>30545</v>
      </c>
    </row>
    <row r="5139" spans="1:5" ht="14.25">
      <c r="A5139" s="226">
        <v>13606</v>
      </c>
      <c r="B5139" t="s">
        <v>6742</v>
      </c>
      <c r="C5139" t="s">
        <v>2170</v>
      </c>
      <c r="D5139" t="s">
        <v>2173</v>
      </c>
      <c r="E5139" s="218" t="s">
        <v>30546</v>
      </c>
    </row>
    <row r="5140" spans="1:5" ht="14.25">
      <c r="A5140" s="226">
        <v>10489</v>
      </c>
      <c r="B5140" t="s">
        <v>6743</v>
      </c>
      <c r="C5140" t="s">
        <v>2174</v>
      </c>
      <c r="D5140" t="s">
        <v>2171</v>
      </c>
      <c r="E5140" s="218" t="s">
        <v>30547</v>
      </c>
    </row>
    <row r="5141" spans="1:5" ht="14.25">
      <c r="A5141" s="226">
        <v>41073</v>
      </c>
      <c r="B5141" t="s">
        <v>6744</v>
      </c>
      <c r="C5141" t="s">
        <v>2342</v>
      </c>
      <c r="D5141" t="s">
        <v>2171</v>
      </c>
      <c r="E5141" s="218" t="s">
        <v>30548</v>
      </c>
    </row>
    <row r="5142" spans="1:5" ht="14.25">
      <c r="A5142" s="226">
        <v>34391</v>
      </c>
      <c r="B5142" t="s">
        <v>6745</v>
      </c>
      <c r="C5142" t="s">
        <v>2172</v>
      </c>
      <c r="D5142" t="s">
        <v>2171</v>
      </c>
      <c r="E5142" s="218" t="s">
        <v>30549</v>
      </c>
    </row>
    <row r="5143" spans="1:5" ht="14.25">
      <c r="A5143" s="226">
        <v>10496</v>
      </c>
      <c r="B5143" t="s">
        <v>6746</v>
      </c>
      <c r="C5143" t="s">
        <v>2172</v>
      </c>
      <c r="D5143" t="s">
        <v>2171</v>
      </c>
      <c r="E5143" s="218" t="s">
        <v>30550</v>
      </c>
    </row>
    <row r="5144" spans="1:5" ht="14.25">
      <c r="A5144" s="226">
        <v>10497</v>
      </c>
      <c r="B5144" t="s">
        <v>6747</v>
      </c>
      <c r="C5144" t="s">
        <v>2172</v>
      </c>
      <c r="D5144" t="s">
        <v>2171</v>
      </c>
      <c r="E5144" s="218" t="s">
        <v>30551</v>
      </c>
    </row>
    <row r="5145" spans="1:5" ht="14.25">
      <c r="A5145" s="226">
        <v>10504</v>
      </c>
      <c r="B5145" t="s">
        <v>6748</v>
      </c>
      <c r="C5145" t="s">
        <v>2172</v>
      </c>
      <c r="D5145" t="s">
        <v>2171</v>
      </c>
      <c r="E5145" s="218" t="s">
        <v>30552</v>
      </c>
    </row>
    <row r="5146" spans="1:5" ht="14.25">
      <c r="A5146" s="226">
        <v>34390</v>
      </c>
      <c r="B5146" t="s">
        <v>6749</v>
      </c>
      <c r="C5146" t="s">
        <v>2172</v>
      </c>
      <c r="D5146" t="s">
        <v>2171</v>
      </c>
      <c r="E5146" s="218" t="s">
        <v>30553</v>
      </c>
    </row>
    <row r="5147" spans="1:5" ht="14.25">
      <c r="A5147" s="226">
        <v>34389</v>
      </c>
      <c r="B5147" t="s">
        <v>6750</v>
      </c>
      <c r="C5147" t="s">
        <v>2172</v>
      </c>
      <c r="D5147" t="s">
        <v>2171</v>
      </c>
      <c r="E5147" s="218" t="s">
        <v>30554</v>
      </c>
    </row>
    <row r="5148" spans="1:5" ht="14.25">
      <c r="A5148" s="226">
        <v>34388</v>
      </c>
      <c r="B5148" t="s">
        <v>6751</v>
      </c>
      <c r="C5148" t="s">
        <v>2172</v>
      </c>
      <c r="D5148" t="s">
        <v>2171</v>
      </c>
      <c r="E5148" s="218" t="s">
        <v>30555</v>
      </c>
    </row>
    <row r="5149" spans="1:5" ht="14.25">
      <c r="A5149" s="226">
        <v>34387</v>
      </c>
      <c r="B5149" t="s">
        <v>6752</v>
      </c>
      <c r="C5149" t="s">
        <v>2172</v>
      </c>
      <c r="D5149" t="s">
        <v>2171</v>
      </c>
      <c r="E5149" s="218" t="s">
        <v>30556</v>
      </c>
    </row>
    <row r="5150" spans="1:5" ht="14.25">
      <c r="A5150" s="226">
        <v>11188</v>
      </c>
      <c r="B5150" t="s">
        <v>6753</v>
      </c>
      <c r="C5150" t="s">
        <v>2172</v>
      </c>
      <c r="D5150" t="s">
        <v>2171</v>
      </c>
      <c r="E5150" s="218" t="s">
        <v>30557</v>
      </c>
    </row>
    <row r="5151" spans="1:5" ht="14.25">
      <c r="A5151" s="226">
        <v>11189</v>
      </c>
      <c r="B5151" t="s">
        <v>6754</v>
      </c>
      <c r="C5151" t="s">
        <v>2172</v>
      </c>
      <c r="D5151" t="s">
        <v>2171</v>
      </c>
      <c r="E5151" s="218" t="s">
        <v>30558</v>
      </c>
    </row>
    <row r="5152" spans="1:5" ht="14.25">
      <c r="A5152" s="226">
        <v>21107</v>
      </c>
      <c r="B5152" t="s">
        <v>6755</v>
      </c>
      <c r="C5152" t="s">
        <v>2172</v>
      </c>
      <c r="D5152" t="s">
        <v>2171</v>
      </c>
      <c r="E5152" s="218" t="s">
        <v>27108</v>
      </c>
    </row>
    <row r="5153" spans="1:5" ht="14.25">
      <c r="A5153" s="226">
        <v>34386</v>
      </c>
      <c r="B5153" t="s">
        <v>6756</v>
      </c>
      <c r="C5153" t="s">
        <v>2172</v>
      </c>
      <c r="D5153" t="s">
        <v>2171</v>
      </c>
      <c r="E5153" s="218" t="s">
        <v>30559</v>
      </c>
    </row>
    <row r="5154" spans="1:5" ht="14.25">
      <c r="A5154" s="226">
        <v>10490</v>
      </c>
      <c r="B5154" t="s">
        <v>6757</v>
      </c>
      <c r="C5154" t="s">
        <v>2172</v>
      </c>
      <c r="D5154" t="s">
        <v>2177</v>
      </c>
      <c r="E5154" s="218" t="s">
        <v>27485</v>
      </c>
    </row>
    <row r="5155" spans="1:5" ht="14.25">
      <c r="A5155" s="226">
        <v>10492</v>
      </c>
      <c r="B5155" t="s">
        <v>6758</v>
      </c>
      <c r="C5155" t="s">
        <v>2172</v>
      </c>
      <c r="D5155" t="s">
        <v>2171</v>
      </c>
      <c r="E5155" s="218" t="s">
        <v>30560</v>
      </c>
    </row>
    <row r="5156" spans="1:5" ht="14.25">
      <c r="A5156" s="226">
        <v>10493</v>
      </c>
      <c r="B5156" t="s">
        <v>6759</v>
      </c>
      <c r="C5156" t="s">
        <v>2172</v>
      </c>
      <c r="D5156" t="s">
        <v>2171</v>
      </c>
      <c r="E5156" s="218" t="s">
        <v>30554</v>
      </c>
    </row>
    <row r="5157" spans="1:5" ht="14.25">
      <c r="A5157" s="226">
        <v>10491</v>
      </c>
      <c r="B5157" t="s">
        <v>6760</v>
      </c>
      <c r="C5157" t="s">
        <v>2172</v>
      </c>
      <c r="D5157" t="s">
        <v>2171</v>
      </c>
      <c r="E5157" s="218" t="s">
        <v>30561</v>
      </c>
    </row>
    <row r="5158" spans="1:5" ht="14.25">
      <c r="A5158" s="226">
        <v>34385</v>
      </c>
      <c r="B5158" t="s">
        <v>6761</v>
      </c>
      <c r="C5158" t="s">
        <v>2172</v>
      </c>
      <c r="D5158" t="s">
        <v>2171</v>
      </c>
      <c r="E5158" s="218" t="s">
        <v>30562</v>
      </c>
    </row>
    <row r="5159" spans="1:5" ht="14.25">
      <c r="A5159" s="226">
        <v>10499</v>
      </c>
      <c r="B5159" t="s">
        <v>6762</v>
      </c>
      <c r="C5159" t="s">
        <v>2172</v>
      </c>
      <c r="D5159" t="s">
        <v>2171</v>
      </c>
      <c r="E5159" s="218" t="s">
        <v>30563</v>
      </c>
    </row>
    <row r="5160" spans="1:5" ht="14.25">
      <c r="A5160" s="226">
        <v>34384</v>
      </c>
      <c r="B5160" t="s">
        <v>6763</v>
      </c>
      <c r="C5160" t="s">
        <v>2172</v>
      </c>
      <c r="D5160" t="s">
        <v>2171</v>
      </c>
      <c r="E5160" s="218" t="s">
        <v>30559</v>
      </c>
    </row>
    <row r="5161" spans="1:5" ht="14.25">
      <c r="A5161" s="226">
        <v>11185</v>
      </c>
      <c r="B5161" t="s">
        <v>6764</v>
      </c>
      <c r="C5161" t="s">
        <v>2172</v>
      </c>
      <c r="D5161" t="s">
        <v>2171</v>
      </c>
      <c r="E5161" s="218" t="s">
        <v>30564</v>
      </c>
    </row>
    <row r="5162" spans="1:5" ht="14.25">
      <c r="A5162" s="226">
        <v>10507</v>
      </c>
      <c r="B5162" t="s">
        <v>6765</v>
      </c>
      <c r="C5162" t="s">
        <v>2172</v>
      </c>
      <c r="D5162" t="s">
        <v>2171</v>
      </c>
      <c r="E5162" s="218" t="s">
        <v>30565</v>
      </c>
    </row>
    <row r="5163" spans="1:5" ht="14.25">
      <c r="A5163" s="226">
        <v>10505</v>
      </c>
      <c r="B5163" t="s">
        <v>6766</v>
      </c>
      <c r="C5163" t="s">
        <v>2172</v>
      </c>
      <c r="D5163" t="s">
        <v>2171</v>
      </c>
      <c r="E5163" s="218" t="s">
        <v>30566</v>
      </c>
    </row>
    <row r="5164" spans="1:5" ht="14.25">
      <c r="A5164" s="226">
        <v>10506</v>
      </c>
      <c r="B5164" t="s">
        <v>6767</v>
      </c>
      <c r="C5164" t="s">
        <v>2172</v>
      </c>
      <c r="D5164" t="s">
        <v>2171</v>
      </c>
      <c r="E5164" s="218" t="s">
        <v>30567</v>
      </c>
    </row>
    <row r="5165" spans="1:5" ht="14.25">
      <c r="A5165" s="226">
        <v>5031</v>
      </c>
      <c r="B5165" t="s">
        <v>6768</v>
      </c>
      <c r="C5165" t="s">
        <v>2172</v>
      </c>
      <c r="D5165" t="s">
        <v>2177</v>
      </c>
      <c r="E5165" s="218" t="s">
        <v>30568</v>
      </c>
    </row>
    <row r="5166" spans="1:5" ht="14.25">
      <c r="A5166" s="226">
        <v>10502</v>
      </c>
      <c r="B5166" t="s">
        <v>6769</v>
      </c>
      <c r="C5166" t="s">
        <v>2172</v>
      </c>
      <c r="D5166" t="s">
        <v>2171</v>
      </c>
      <c r="E5166" s="218" t="s">
        <v>30569</v>
      </c>
    </row>
    <row r="5167" spans="1:5" ht="14.25">
      <c r="A5167" s="226">
        <v>10501</v>
      </c>
      <c r="B5167" t="s">
        <v>6770</v>
      </c>
      <c r="C5167" t="s">
        <v>2172</v>
      </c>
      <c r="D5167" t="s">
        <v>2171</v>
      </c>
      <c r="E5167" s="218" t="s">
        <v>30570</v>
      </c>
    </row>
    <row r="5168" spans="1:5" ht="14.25">
      <c r="A5168" s="226">
        <v>10503</v>
      </c>
      <c r="B5168" t="s">
        <v>6771</v>
      </c>
      <c r="C5168" t="s">
        <v>2172</v>
      </c>
      <c r="D5168" t="s">
        <v>2171</v>
      </c>
      <c r="E5168" s="218" t="s">
        <v>30571</v>
      </c>
    </row>
    <row r="5169" spans="1:5" ht="14.25">
      <c r="A5169" s="226">
        <v>4500</v>
      </c>
      <c r="B5169" t="s">
        <v>25140</v>
      </c>
      <c r="C5169" t="s">
        <v>2181</v>
      </c>
      <c r="D5169" t="s">
        <v>2171</v>
      </c>
      <c r="E5169" s="218" t="s">
        <v>26424</v>
      </c>
    </row>
    <row r="5170" spans="1:5" ht="14.25">
      <c r="A5170" s="226">
        <v>4448</v>
      </c>
      <c r="B5170" t="s">
        <v>25141</v>
      </c>
      <c r="C5170" t="s">
        <v>2181</v>
      </c>
      <c r="D5170" t="s">
        <v>2171</v>
      </c>
      <c r="E5170" s="218" t="s">
        <v>28848</v>
      </c>
    </row>
    <row r="5171" spans="1:5" ht="14.25">
      <c r="A5171" s="226">
        <v>20213</v>
      </c>
      <c r="B5171" t="s">
        <v>26049</v>
      </c>
      <c r="C5171" t="s">
        <v>2181</v>
      </c>
      <c r="D5171" t="s">
        <v>2171</v>
      </c>
      <c r="E5171" s="218" t="s">
        <v>30572</v>
      </c>
    </row>
    <row r="5172" spans="1:5" ht="14.25">
      <c r="A5172" s="226">
        <v>20211</v>
      </c>
      <c r="B5172" t="s">
        <v>26050</v>
      </c>
      <c r="C5172" t="s">
        <v>2181</v>
      </c>
      <c r="D5172" t="s">
        <v>2171</v>
      </c>
      <c r="E5172" s="218" t="s">
        <v>30573</v>
      </c>
    </row>
    <row r="5173" spans="1:5" ht="14.25">
      <c r="A5173" s="226">
        <v>40270</v>
      </c>
      <c r="B5173" t="s">
        <v>6772</v>
      </c>
      <c r="C5173" t="s">
        <v>2181</v>
      </c>
      <c r="D5173" t="s">
        <v>2173</v>
      </c>
      <c r="E5173" s="218" t="s">
        <v>30574</v>
      </c>
    </row>
    <row r="5174" spans="1:5" ht="14.25">
      <c r="A5174" s="226">
        <v>4425</v>
      </c>
      <c r="B5174" t="s">
        <v>26051</v>
      </c>
      <c r="C5174" t="s">
        <v>2181</v>
      </c>
      <c r="D5174" t="s">
        <v>2171</v>
      </c>
      <c r="E5174" s="218" t="s">
        <v>30575</v>
      </c>
    </row>
    <row r="5175" spans="1:5" ht="14.25">
      <c r="A5175" s="226">
        <v>4472</v>
      </c>
      <c r="B5175" t="s">
        <v>26052</v>
      </c>
      <c r="C5175" t="s">
        <v>2181</v>
      </c>
      <c r="D5175" t="s">
        <v>2171</v>
      </c>
      <c r="E5175" s="218" t="s">
        <v>28571</v>
      </c>
    </row>
    <row r="5176" spans="1:5" ht="14.25">
      <c r="A5176" s="226">
        <v>35272</v>
      </c>
      <c r="B5176" t="s">
        <v>26053</v>
      </c>
      <c r="C5176" t="s">
        <v>2181</v>
      </c>
      <c r="D5176" t="s">
        <v>2171</v>
      </c>
      <c r="E5176" s="218" t="s">
        <v>30576</v>
      </c>
    </row>
    <row r="5177" spans="1:5" ht="14.25">
      <c r="A5177" s="226">
        <v>4481</v>
      </c>
      <c r="B5177" t="s">
        <v>26054</v>
      </c>
      <c r="C5177" t="s">
        <v>2181</v>
      </c>
      <c r="D5177" t="s">
        <v>2171</v>
      </c>
      <c r="E5177" s="218" t="s">
        <v>30577</v>
      </c>
    </row>
    <row r="5178" spans="1:5" ht="14.25">
      <c r="A5178" s="226">
        <v>34345</v>
      </c>
      <c r="B5178" t="s">
        <v>6773</v>
      </c>
      <c r="C5178" t="s">
        <v>2174</v>
      </c>
      <c r="D5178" t="s">
        <v>2171</v>
      </c>
      <c r="E5178" s="218" t="s">
        <v>26412</v>
      </c>
    </row>
    <row r="5179" spans="1:5" ht="14.25">
      <c r="A5179" s="226">
        <v>41096</v>
      </c>
      <c r="B5179" t="s">
        <v>6774</v>
      </c>
      <c r="C5179" t="s">
        <v>2342</v>
      </c>
      <c r="D5179" t="s">
        <v>2171</v>
      </c>
      <c r="E5179" s="218" t="s">
        <v>30578</v>
      </c>
    </row>
    <row r="5180" spans="1:5" ht="14.25">
      <c r="A5180" s="226">
        <v>41776</v>
      </c>
      <c r="B5180" t="s">
        <v>6775</v>
      </c>
      <c r="C5180" t="s">
        <v>2174</v>
      </c>
      <c r="D5180" t="s">
        <v>2171</v>
      </c>
      <c r="E5180" s="218" t="s">
        <v>30579</v>
      </c>
    </row>
    <row r="5181" spans="1:5">
      <c r="E5181" s="107"/>
    </row>
    <row r="5182" spans="1:5">
      <c r="E5182" s="107"/>
    </row>
    <row r="5183" spans="1:5">
      <c r="E5183" s="107"/>
    </row>
    <row r="5184" spans="1:5">
      <c r="E5184" s="107"/>
    </row>
    <row r="5185" spans="5:5">
      <c r="E5185" s="107"/>
    </row>
    <row r="5186" spans="5:5">
      <c r="E5186" s="107"/>
    </row>
    <row r="5187" spans="5:5">
      <c r="E5187" s="107"/>
    </row>
    <row r="5188" spans="5:5">
      <c r="E5188" s="107"/>
    </row>
    <row r="5189" spans="5:5">
      <c r="E5189" s="107"/>
    </row>
    <row r="5190" spans="5:5">
      <c r="E5190" s="107"/>
    </row>
    <row r="5191" spans="5:5">
      <c r="E5191" s="107"/>
    </row>
    <row r="5192" spans="5:5">
      <c r="E5192" s="107"/>
    </row>
    <row r="5193" spans="5:5">
      <c r="E5193" s="107"/>
    </row>
    <row r="5194" spans="5:5">
      <c r="E5194" s="107"/>
    </row>
    <row r="5195" spans="5:5">
      <c r="E5195" s="107"/>
    </row>
    <row r="5196" spans="5:5">
      <c r="E5196" s="107"/>
    </row>
    <row r="5197" spans="5:5">
      <c r="E5197" s="107"/>
    </row>
    <row r="5198" spans="5:5">
      <c r="E5198" s="107"/>
    </row>
    <row r="5199" spans="5:5">
      <c r="E5199" s="107"/>
    </row>
    <row r="5200" spans="5:5">
      <c r="E5200" s="107"/>
    </row>
    <row r="5201" spans="5:5">
      <c r="E5201" s="107"/>
    </row>
    <row r="5202" spans="5:5">
      <c r="E5202" s="107"/>
    </row>
    <row r="5203" spans="5:5">
      <c r="E5203" s="107"/>
    </row>
    <row r="5204" spans="5:5">
      <c r="E5204" s="107"/>
    </row>
    <row r="5205" spans="5:5">
      <c r="E5205" s="107"/>
    </row>
    <row r="5206" spans="5:5">
      <c r="E5206" s="107"/>
    </row>
    <row r="5207" spans="5:5">
      <c r="E5207" s="107"/>
    </row>
    <row r="5208" spans="5:5">
      <c r="E5208" s="107"/>
    </row>
    <row r="5209" spans="5:5">
      <c r="E5209" s="107"/>
    </row>
    <row r="5210" spans="5:5">
      <c r="E5210" s="107"/>
    </row>
    <row r="5211" spans="5:5">
      <c r="E5211" s="107"/>
    </row>
    <row r="5212" spans="5:5">
      <c r="E5212" s="107"/>
    </row>
    <row r="5213" spans="5:5">
      <c r="E5213" s="107"/>
    </row>
    <row r="5214" spans="5:5">
      <c r="E5214" s="107"/>
    </row>
    <row r="5215" spans="5:5">
      <c r="E5215" s="107"/>
    </row>
    <row r="5216" spans="5:5">
      <c r="E5216" s="107"/>
    </row>
    <row r="5217" spans="5:5">
      <c r="E5217" s="107"/>
    </row>
    <row r="5218" spans="5:5">
      <c r="E5218" s="107"/>
    </row>
    <row r="5219" spans="5:5">
      <c r="E5219" s="107"/>
    </row>
    <row r="5220" spans="5:5">
      <c r="E5220" s="107"/>
    </row>
    <row r="5221" spans="5:5">
      <c r="E5221" s="107"/>
    </row>
    <row r="5222" spans="5:5">
      <c r="E5222" s="107"/>
    </row>
    <row r="5223" spans="5:5">
      <c r="E5223" s="107"/>
    </row>
    <row r="5224" spans="5:5">
      <c r="E5224" s="107"/>
    </row>
    <row r="5225" spans="5:5">
      <c r="E5225" s="107"/>
    </row>
    <row r="5226" spans="5:5">
      <c r="E5226" s="107"/>
    </row>
    <row r="5227" spans="5:5">
      <c r="E5227" s="107"/>
    </row>
    <row r="5228" spans="5:5">
      <c r="E5228" s="107"/>
    </row>
    <row r="5229" spans="5:5">
      <c r="E5229" s="107"/>
    </row>
    <row r="5230" spans="5:5">
      <c r="E5230" s="107"/>
    </row>
    <row r="5231" spans="5:5">
      <c r="E5231" s="107"/>
    </row>
    <row r="5232" spans="5:5">
      <c r="E5232" s="107"/>
    </row>
    <row r="5233" spans="5:5">
      <c r="E5233" s="107"/>
    </row>
    <row r="5234" spans="5:5">
      <c r="E5234" s="107"/>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383"/>
  <sheetViews>
    <sheetView workbookViewId="0">
      <pane ySplit="2" topLeftCell="A466" activePane="bottomLeft" state="frozen"/>
      <selection pane="bottomLeft" activeCell="D477" sqref="D477"/>
    </sheetView>
  </sheetViews>
  <sheetFormatPr defaultColWidth="0" defaultRowHeight="11.25"/>
  <cols>
    <col min="1" max="1" width="20.625" style="105" customWidth="1"/>
    <col min="2" max="2" width="40.625" style="12" customWidth="1"/>
    <col min="3" max="3" width="5.625" style="105" customWidth="1"/>
    <col min="4" max="4" width="15.625" style="108" customWidth="1"/>
    <col min="5" max="16384" width="9" style="12" hidden="1"/>
  </cols>
  <sheetData>
    <row r="1" spans="1:4">
      <c r="A1" s="102" t="s">
        <v>2007</v>
      </c>
      <c r="B1" s="103" t="s">
        <v>35450</v>
      </c>
      <c r="C1" s="317" t="s">
        <v>25149</v>
      </c>
      <c r="D1" s="317"/>
    </row>
    <row r="2" spans="1:4" ht="15">
      <c r="A2" s="168" t="s">
        <v>35453</v>
      </c>
      <c r="B2" s="168" t="s">
        <v>35454</v>
      </c>
      <c r="C2" s="169" t="s">
        <v>26059</v>
      </c>
      <c r="D2" s="232" t="s">
        <v>35455</v>
      </c>
    </row>
    <row r="3" spans="1:4" ht="15">
      <c r="A3" s="177">
        <v>1</v>
      </c>
      <c r="B3" s="177" t="s">
        <v>968</v>
      </c>
      <c r="C3" s="172"/>
      <c r="D3" s="173"/>
    </row>
    <row r="4" spans="1:4" ht="15">
      <c r="A4" s="177">
        <v>102</v>
      </c>
      <c r="B4" s="177" t="s">
        <v>2008</v>
      </c>
      <c r="C4" s="172"/>
      <c r="D4" s="173"/>
    </row>
    <row r="5" spans="1:4" ht="28.5">
      <c r="A5" s="178">
        <v>10201</v>
      </c>
      <c r="B5" s="178" t="s">
        <v>31</v>
      </c>
      <c r="C5" s="172" t="s">
        <v>32</v>
      </c>
      <c r="D5" s="173">
        <v>23.38</v>
      </c>
    </row>
    <row r="6" spans="1:4" ht="14.25">
      <c r="A6" s="178">
        <v>10202</v>
      </c>
      <c r="B6" s="178" t="s">
        <v>33</v>
      </c>
      <c r="C6" s="172" t="s">
        <v>32</v>
      </c>
      <c r="D6" s="173">
        <v>12.59</v>
      </c>
    </row>
    <row r="7" spans="1:4" ht="28.5">
      <c r="A7" s="178">
        <v>10203</v>
      </c>
      <c r="B7" s="178" t="s">
        <v>34</v>
      </c>
      <c r="C7" s="172" t="s">
        <v>32</v>
      </c>
      <c r="D7" s="173">
        <v>25.18</v>
      </c>
    </row>
    <row r="8" spans="1:4" ht="28.5">
      <c r="A8" s="178">
        <v>10204</v>
      </c>
      <c r="B8" s="178" t="s">
        <v>35</v>
      </c>
      <c r="C8" s="172" t="s">
        <v>32</v>
      </c>
      <c r="D8" s="173">
        <v>17.989999999999998</v>
      </c>
    </row>
    <row r="9" spans="1:4" ht="14.25">
      <c r="A9" s="178">
        <v>10205</v>
      </c>
      <c r="B9" s="178" t="s">
        <v>36</v>
      </c>
      <c r="C9" s="172" t="s">
        <v>32</v>
      </c>
      <c r="D9" s="173">
        <v>16.190000000000001</v>
      </c>
    </row>
    <row r="10" spans="1:4" ht="14.25">
      <c r="A10" s="178">
        <v>10206</v>
      </c>
      <c r="B10" s="178" t="s">
        <v>37</v>
      </c>
      <c r="C10" s="172" t="s">
        <v>32</v>
      </c>
      <c r="D10" s="173">
        <v>44.96</v>
      </c>
    </row>
    <row r="11" spans="1:4" ht="28.5">
      <c r="A11" s="178">
        <v>10207</v>
      </c>
      <c r="B11" s="178" t="s">
        <v>38</v>
      </c>
      <c r="C11" s="172" t="s">
        <v>32</v>
      </c>
      <c r="D11" s="173">
        <v>44.96</v>
      </c>
    </row>
    <row r="12" spans="1:4" ht="14.25">
      <c r="A12" s="178">
        <v>10208</v>
      </c>
      <c r="B12" s="178" t="s">
        <v>39</v>
      </c>
      <c r="C12" s="172" t="s">
        <v>32</v>
      </c>
      <c r="D12" s="173">
        <v>8.99</v>
      </c>
    </row>
    <row r="13" spans="1:4" ht="14.25">
      <c r="A13" s="178">
        <v>10209</v>
      </c>
      <c r="B13" s="178" t="s">
        <v>40</v>
      </c>
      <c r="C13" s="172" t="s">
        <v>41</v>
      </c>
      <c r="D13" s="173">
        <v>53.96</v>
      </c>
    </row>
    <row r="14" spans="1:4" ht="28.5">
      <c r="A14" s="178">
        <v>10210</v>
      </c>
      <c r="B14" s="178" t="s">
        <v>42</v>
      </c>
      <c r="C14" s="172" t="s">
        <v>41</v>
      </c>
      <c r="D14" s="173">
        <v>253.6</v>
      </c>
    </row>
    <row r="15" spans="1:4" ht="42.75">
      <c r="A15" s="178">
        <v>10212</v>
      </c>
      <c r="B15" s="178" t="s">
        <v>43</v>
      </c>
      <c r="C15" s="172" t="s">
        <v>32</v>
      </c>
      <c r="D15" s="173">
        <v>10.79</v>
      </c>
    </row>
    <row r="16" spans="1:4" ht="42.75">
      <c r="A16" s="178">
        <v>10213</v>
      </c>
      <c r="B16" s="178" t="s">
        <v>44</v>
      </c>
      <c r="C16" s="172" t="s">
        <v>32</v>
      </c>
      <c r="D16" s="173">
        <v>12.59</v>
      </c>
    </row>
    <row r="17" spans="1:4" ht="28.5">
      <c r="A17" s="178">
        <v>10214</v>
      </c>
      <c r="B17" s="178" t="s">
        <v>45</v>
      </c>
      <c r="C17" s="172" t="s">
        <v>32</v>
      </c>
      <c r="D17" s="173">
        <v>14.39</v>
      </c>
    </row>
    <row r="18" spans="1:4" ht="14.25">
      <c r="A18" s="178">
        <v>10215</v>
      </c>
      <c r="B18" s="178" t="s">
        <v>46</v>
      </c>
      <c r="C18" s="172" t="s">
        <v>32</v>
      </c>
      <c r="D18" s="173">
        <v>8.99</v>
      </c>
    </row>
    <row r="19" spans="1:4" ht="14.25">
      <c r="A19" s="178">
        <v>10216</v>
      </c>
      <c r="B19" s="178" t="s">
        <v>47</v>
      </c>
      <c r="C19" s="172" t="s">
        <v>48</v>
      </c>
      <c r="D19" s="173">
        <v>8.99</v>
      </c>
    </row>
    <row r="20" spans="1:4" ht="14.25">
      <c r="A20" s="178">
        <v>10218</v>
      </c>
      <c r="B20" s="178" t="s">
        <v>49</v>
      </c>
      <c r="C20" s="172" t="s">
        <v>32</v>
      </c>
      <c r="D20" s="173">
        <v>12.37</v>
      </c>
    </row>
    <row r="21" spans="1:4" ht="28.5">
      <c r="A21" s="178">
        <v>10219</v>
      </c>
      <c r="B21" s="178" t="s">
        <v>50</v>
      </c>
      <c r="C21" s="172" t="s">
        <v>41</v>
      </c>
      <c r="D21" s="173">
        <v>297.08</v>
      </c>
    </row>
    <row r="22" spans="1:4" ht="28.5">
      <c r="A22" s="178">
        <v>10220</v>
      </c>
      <c r="B22" s="178" t="s">
        <v>51</v>
      </c>
      <c r="C22" s="172" t="s">
        <v>32</v>
      </c>
      <c r="D22" s="173">
        <v>11.1</v>
      </c>
    </row>
    <row r="23" spans="1:4" ht="14.25">
      <c r="A23" s="178">
        <v>10221</v>
      </c>
      <c r="B23" s="178" t="s">
        <v>52</v>
      </c>
      <c r="C23" s="172" t="s">
        <v>30</v>
      </c>
      <c r="D23" s="173">
        <v>27.34</v>
      </c>
    </row>
    <row r="24" spans="1:4" ht="28.5">
      <c r="A24" s="178">
        <v>10222</v>
      </c>
      <c r="B24" s="178" t="s">
        <v>53</v>
      </c>
      <c r="C24" s="172" t="s">
        <v>32</v>
      </c>
      <c r="D24" s="173">
        <v>19.88</v>
      </c>
    </row>
    <row r="25" spans="1:4" ht="14.25">
      <c r="A25" s="178">
        <v>10223</v>
      </c>
      <c r="B25" s="178" t="s">
        <v>54</v>
      </c>
      <c r="C25" s="172" t="s">
        <v>30</v>
      </c>
      <c r="D25" s="173">
        <v>18.600000000000001</v>
      </c>
    </row>
    <row r="26" spans="1:4" ht="28.5">
      <c r="A26" s="178">
        <v>10224</v>
      </c>
      <c r="B26" s="178" t="s">
        <v>55</v>
      </c>
      <c r="C26" s="172" t="s">
        <v>32</v>
      </c>
      <c r="D26" s="173">
        <v>15.85</v>
      </c>
    </row>
    <row r="27" spans="1:4" ht="14.25">
      <c r="A27" s="178">
        <v>10225</v>
      </c>
      <c r="B27" s="178" t="s">
        <v>56</v>
      </c>
      <c r="C27" s="172" t="s">
        <v>32</v>
      </c>
      <c r="D27" s="173">
        <v>22.32</v>
      </c>
    </row>
    <row r="28" spans="1:4" ht="14.25">
      <c r="A28" s="178">
        <v>10226</v>
      </c>
      <c r="B28" s="178" t="s">
        <v>57</v>
      </c>
      <c r="C28" s="172" t="s">
        <v>30</v>
      </c>
      <c r="D28" s="173">
        <v>22.32</v>
      </c>
    </row>
    <row r="29" spans="1:4" ht="28.5">
      <c r="A29" s="178">
        <v>10227</v>
      </c>
      <c r="B29" s="178" t="s">
        <v>35145</v>
      </c>
      <c r="C29" s="172" t="s">
        <v>30</v>
      </c>
      <c r="D29" s="173">
        <v>37.200000000000003</v>
      </c>
    </row>
    <row r="30" spans="1:4" ht="28.5">
      <c r="A30" s="178">
        <v>10228</v>
      </c>
      <c r="B30" s="178" t="s">
        <v>58</v>
      </c>
      <c r="C30" s="172" t="s">
        <v>32</v>
      </c>
      <c r="D30" s="173">
        <v>6.04</v>
      </c>
    </row>
    <row r="31" spans="1:4" ht="14.25">
      <c r="A31" s="178">
        <v>10229</v>
      </c>
      <c r="B31" s="178" t="s">
        <v>59</v>
      </c>
      <c r="C31" s="172" t="s">
        <v>30</v>
      </c>
      <c r="D31" s="173">
        <v>35.97</v>
      </c>
    </row>
    <row r="32" spans="1:4" ht="14.25">
      <c r="A32" s="178">
        <v>10230</v>
      </c>
      <c r="B32" s="178" t="s">
        <v>60</v>
      </c>
      <c r="C32" s="172" t="s">
        <v>32</v>
      </c>
      <c r="D32" s="173">
        <v>5.81</v>
      </c>
    </row>
    <row r="33" spans="1:4" ht="14.25">
      <c r="A33" s="178">
        <v>10234</v>
      </c>
      <c r="B33" s="178" t="s">
        <v>61</v>
      </c>
      <c r="C33" s="172" t="s">
        <v>32</v>
      </c>
      <c r="D33" s="173">
        <v>23.38</v>
      </c>
    </row>
    <row r="34" spans="1:4" ht="28.5">
      <c r="A34" s="178">
        <v>10238</v>
      </c>
      <c r="B34" s="178" t="s">
        <v>62</v>
      </c>
      <c r="C34" s="172" t="s">
        <v>32</v>
      </c>
      <c r="D34" s="173">
        <v>8.99</v>
      </c>
    </row>
    <row r="35" spans="1:4" ht="14.25">
      <c r="A35" s="178">
        <v>10239</v>
      </c>
      <c r="B35" s="178" t="s">
        <v>63</v>
      </c>
      <c r="C35" s="172" t="s">
        <v>32</v>
      </c>
      <c r="D35" s="173">
        <v>34.729999999999997</v>
      </c>
    </row>
    <row r="36" spans="1:4" ht="28.5">
      <c r="A36" s="178">
        <v>10240</v>
      </c>
      <c r="B36" s="178" t="s">
        <v>64</v>
      </c>
      <c r="C36" s="172" t="s">
        <v>30</v>
      </c>
      <c r="D36" s="173">
        <v>9.84</v>
      </c>
    </row>
    <row r="37" spans="1:4" ht="14.25">
      <c r="A37" s="178">
        <v>10242</v>
      </c>
      <c r="B37" s="178" t="s">
        <v>65</v>
      </c>
      <c r="C37" s="172" t="s">
        <v>32</v>
      </c>
      <c r="D37" s="173">
        <v>3.17</v>
      </c>
    </row>
    <row r="38" spans="1:4" ht="28.5">
      <c r="A38" s="178">
        <v>10244</v>
      </c>
      <c r="B38" s="178" t="s">
        <v>66</v>
      </c>
      <c r="C38" s="172" t="s">
        <v>48</v>
      </c>
      <c r="D38" s="173">
        <v>12.97</v>
      </c>
    </row>
    <row r="39" spans="1:4" ht="28.5">
      <c r="A39" s="178">
        <v>10246</v>
      </c>
      <c r="B39" s="178" t="s">
        <v>67</v>
      </c>
      <c r="C39" s="172" t="s">
        <v>32</v>
      </c>
      <c r="D39" s="173">
        <v>3.43</v>
      </c>
    </row>
    <row r="40" spans="1:4" ht="28.5">
      <c r="A40" s="178">
        <v>10253</v>
      </c>
      <c r="B40" s="178" t="s">
        <v>68</v>
      </c>
      <c r="C40" s="172" t="s">
        <v>32</v>
      </c>
      <c r="D40" s="173">
        <v>26.19</v>
      </c>
    </row>
    <row r="41" spans="1:4" ht="28.5">
      <c r="A41" s="178">
        <v>10254</v>
      </c>
      <c r="B41" s="178" t="s">
        <v>69</v>
      </c>
      <c r="C41" s="172" t="s">
        <v>32</v>
      </c>
      <c r="D41" s="173">
        <v>8.6999999999999993</v>
      </c>
    </row>
    <row r="42" spans="1:4" ht="28.5">
      <c r="A42" s="178">
        <v>10255</v>
      </c>
      <c r="B42" s="178" t="s">
        <v>70</v>
      </c>
      <c r="C42" s="172" t="s">
        <v>32</v>
      </c>
      <c r="D42" s="173">
        <v>21.48</v>
      </c>
    </row>
    <row r="43" spans="1:4" ht="28.5">
      <c r="A43" s="178">
        <v>10256</v>
      </c>
      <c r="B43" s="178" t="s">
        <v>71</v>
      </c>
      <c r="C43" s="172" t="s">
        <v>32</v>
      </c>
      <c r="D43" s="173">
        <v>6.86</v>
      </c>
    </row>
    <row r="44" spans="1:4" ht="14.25">
      <c r="A44" s="178">
        <v>10259</v>
      </c>
      <c r="B44" s="178" t="s">
        <v>72</v>
      </c>
      <c r="C44" s="172" t="s">
        <v>48</v>
      </c>
      <c r="D44" s="173">
        <v>2.09</v>
      </c>
    </row>
    <row r="45" spans="1:4" ht="14.25">
      <c r="A45" s="178">
        <v>10264</v>
      </c>
      <c r="B45" s="178" t="s">
        <v>73</v>
      </c>
      <c r="C45" s="172" t="s">
        <v>32</v>
      </c>
      <c r="D45" s="173">
        <v>24.96</v>
      </c>
    </row>
    <row r="46" spans="1:4" ht="14.25">
      <c r="A46" s="178">
        <v>10271</v>
      </c>
      <c r="B46" s="178" t="s">
        <v>74</v>
      </c>
      <c r="C46" s="172" t="s">
        <v>30</v>
      </c>
      <c r="D46" s="173">
        <v>13.36</v>
      </c>
    </row>
    <row r="47" spans="1:4" ht="14.25">
      <c r="A47" s="178">
        <v>10279</v>
      </c>
      <c r="B47" s="178" t="s">
        <v>75</v>
      </c>
      <c r="C47" s="172" t="s">
        <v>30</v>
      </c>
      <c r="D47" s="173">
        <v>20.92</v>
      </c>
    </row>
    <row r="48" spans="1:4" ht="28.5">
      <c r="A48" s="178">
        <v>10280</v>
      </c>
      <c r="B48" s="178" t="s">
        <v>76</v>
      </c>
      <c r="C48" s="172" t="s">
        <v>32</v>
      </c>
      <c r="D48" s="173">
        <v>7.81</v>
      </c>
    </row>
    <row r="49" spans="1:4" ht="14.25">
      <c r="A49" s="178">
        <v>10286</v>
      </c>
      <c r="B49" s="178" t="s">
        <v>77</v>
      </c>
      <c r="C49" s="172" t="s">
        <v>32</v>
      </c>
      <c r="D49" s="173">
        <v>13.31</v>
      </c>
    </row>
    <row r="50" spans="1:4" ht="14.25">
      <c r="A50" s="178">
        <v>10292</v>
      </c>
      <c r="B50" s="178" t="s">
        <v>78</v>
      </c>
      <c r="C50" s="172" t="s">
        <v>48</v>
      </c>
      <c r="D50" s="173">
        <v>0.56000000000000005</v>
      </c>
    </row>
    <row r="51" spans="1:4" ht="15">
      <c r="A51" s="177">
        <v>103</v>
      </c>
      <c r="B51" s="177" t="s">
        <v>2008</v>
      </c>
      <c r="C51" s="172"/>
      <c r="D51" s="173"/>
    </row>
    <row r="52" spans="1:4" ht="14.25">
      <c r="A52" s="178">
        <v>10315</v>
      </c>
      <c r="B52" s="178" t="s">
        <v>79</v>
      </c>
      <c r="C52" s="172" t="s">
        <v>32</v>
      </c>
      <c r="D52" s="173">
        <v>10.27</v>
      </c>
    </row>
    <row r="53" spans="1:4" ht="14.25">
      <c r="A53" s="178">
        <v>10317</v>
      </c>
      <c r="B53" s="178" t="s">
        <v>80</v>
      </c>
      <c r="C53" s="172" t="s">
        <v>32</v>
      </c>
      <c r="D53" s="173">
        <v>107.91</v>
      </c>
    </row>
    <row r="54" spans="1:4" ht="28.5">
      <c r="A54" s="178">
        <v>10318</v>
      </c>
      <c r="B54" s="178" t="s">
        <v>81</v>
      </c>
      <c r="C54" s="172" t="s">
        <v>32</v>
      </c>
      <c r="D54" s="173">
        <v>12.61</v>
      </c>
    </row>
    <row r="55" spans="1:4" ht="28.5">
      <c r="A55" s="178">
        <v>10319</v>
      </c>
      <c r="B55" s="178" t="s">
        <v>82</v>
      </c>
      <c r="C55" s="172" t="s">
        <v>32</v>
      </c>
      <c r="D55" s="173">
        <v>17.91</v>
      </c>
    </row>
    <row r="56" spans="1:4" ht="28.5">
      <c r="A56" s="178">
        <v>10320</v>
      </c>
      <c r="B56" s="178" t="s">
        <v>83</v>
      </c>
      <c r="C56" s="172" t="s">
        <v>32</v>
      </c>
      <c r="D56" s="173">
        <v>1.8</v>
      </c>
    </row>
    <row r="57" spans="1:4" ht="14.25">
      <c r="A57" s="178">
        <v>10323</v>
      </c>
      <c r="B57" s="178" t="s">
        <v>84</v>
      </c>
      <c r="C57" s="172" t="s">
        <v>30</v>
      </c>
      <c r="D57" s="173">
        <v>9.84</v>
      </c>
    </row>
    <row r="58" spans="1:4" ht="14.25">
      <c r="A58" s="178">
        <v>10324</v>
      </c>
      <c r="B58" s="178" t="s">
        <v>85</v>
      </c>
      <c r="C58" s="172" t="s">
        <v>32</v>
      </c>
      <c r="D58" s="173">
        <v>7.91</v>
      </c>
    </row>
    <row r="59" spans="1:4" ht="28.5">
      <c r="A59" s="178">
        <v>10325</v>
      </c>
      <c r="B59" s="178" t="s">
        <v>86</v>
      </c>
      <c r="C59" s="172" t="s">
        <v>32</v>
      </c>
      <c r="D59" s="173">
        <v>26.19</v>
      </c>
    </row>
    <row r="60" spans="1:4" ht="14.25">
      <c r="A60" s="178">
        <v>10326</v>
      </c>
      <c r="B60" s="178" t="s">
        <v>87</v>
      </c>
      <c r="C60" s="172" t="s">
        <v>32</v>
      </c>
      <c r="D60" s="173">
        <v>26.19</v>
      </c>
    </row>
    <row r="61" spans="1:4" ht="14.25">
      <c r="A61" s="178">
        <v>10327</v>
      </c>
      <c r="B61" s="178" t="s">
        <v>88</v>
      </c>
      <c r="C61" s="172" t="s">
        <v>48</v>
      </c>
      <c r="D61" s="173">
        <v>2.23</v>
      </c>
    </row>
    <row r="62" spans="1:4" ht="14.25">
      <c r="A62" s="178">
        <v>10329</v>
      </c>
      <c r="B62" s="178" t="s">
        <v>89</v>
      </c>
      <c r="C62" s="172" t="s">
        <v>30</v>
      </c>
      <c r="D62" s="173">
        <v>18.37</v>
      </c>
    </row>
    <row r="63" spans="1:4" ht="42.75">
      <c r="A63" s="178">
        <v>10331</v>
      </c>
      <c r="B63" s="178" t="s">
        <v>90</v>
      </c>
      <c r="C63" s="172" t="s">
        <v>32</v>
      </c>
      <c r="D63" s="173">
        <v>9.6300000000000008</v>
      </c>
    </row>
    <row r="64" spans="1:4" ht="14.25">
      <c r="A64" s="178">
        <v>10332</v>
      </c>
      <c r="B64" s="178" t="s">
        <v>91</v>
      </c>
      <c r="C64" s="172" t="s">
        <v>48</v>
      </c>
      <c r="D64" s="173">
        <v>3.34</v>
      </c>
    </row>
    <row r="65" spans="1:4" ht="14.25">
      <c r="A65" s="178">
        <v>10333</v>
      </c>
      <c r="B65" s="178" t="s">
        <v>92</v>
      </c>
      <c r="C65" s="172" t="s">
        <v>32</v>
      </c>
      <c r="D65" s="173">
        <v>7.47</v>
      </c>
    </row>
    <row r="66" spans="1:4" ht="15">
      <c r="A66" s="177">
        <v>104</v>
      </c>
      <c r="B66" s="177" t="s">
        <v>2009</v>
      </c>
      <c r="C66" s="172"/>
      <c r="D66" s="173"/>
    </row>
    <row r="67" spans="1:4" ht="14.25">
      <c r="A67" s="178">
        <v>10401</v>
      </c>
      <c r="B67" s="178" t="s">
        <v>93</v>
      </c>
      <c r="C67" s="172" t="s">
        <v>32</v>
      </c>
      <c r="D67" s="173">
        <v>1.23</v>
      </c>
    </row>
    <row r="68" spans="1:4" ht="14.25">
      <c r="A68" s="178">
        <v>10402</v>
      </c>
      <c r="B68" s="178" t="s">
        <v>94</v>
      </c>
      <c r="C68" s="172" t="s">
        <v>32</v>
      </c>
      <c r="D68" s="173">
        <v>3.96</v>
      </c>
    </row>
    <row r="69" spans="1:4" ht="28.5">
      <c r="A69" s="178">
        <v>10403</v>
      </c>
      <c r="B69" s="178" t="s">
        <v>95</v>
      </c>
      <c r="C69" s="172" t="s">
        <v>30</v>
      </c>
      <c r="D69" s="173">
        <v>47.55</v>
      </c>
    </row>
    <row r="70" spans="1:4" ht="28.5">
      <c r="A70" s="178">
        <v>10404</v>
      </c>
      <c r="B70" s="178" t="s">
        <v>96</v>
      </c>
      <c r="C70" s="172" t="s">
        <v>30</v>
      </c>
      <c r="D70" s="173">
        <v>118.24</v>
      </c>
    </row>
    <row r="71" spans="1:4" ht="15">
      <c r="A71" s="177">
        <v>105</v>
      </c>
      <c r="B71" s="177" t="s">
        <v>2010</v>
      </c>
      <c r="C71" s="172"/>
      <c r="D71" s="173"/>
    </row>
    <row r="72" spans="1:4" ht="14.25">
      <c r="A72" s="178">
        <v>10501</v>
      </c>
      <c r="B72" s="178" t="s">
        <v>97</v>
      </c>
      <c r="C72" s="172" t="s">
        <v>32</v>
      </c>
      <c r="D72" s="173">
        <v>10.97</v>
      </c>
    </row>
    <row r="73" spans="1:4" ht="42.75">
      <c r="A73" s="178">
        <v>10512</v>
      </c>
      <c r="B73" s="178" t="s">
        <v>98</v>
      </c>
      <c r="C73" s="172" t="s">
        <v>99</v>
      </c>
      <c r="D73" s="176">
        <v>20089.78</v>
      </c>
    </row>
    <row r="74" spans="1:4" ht="15">
      <c r="A74" s="177">
        <v>2</v>
      </c>
      <c r="B74" s="177" t="s">
        <v>2011</v>
      </c>
      <c r="C74" s="172"/>
      <c r="D74" s="173"/>
    </row>
    <row r="75" spans="1:4" ht="15">
      <c r="A75" s="177">
        <v>203</v>
      </c>
      <c r="B75" s="177" t="s">
        <v>2012</v>
      </c>
      <c r="C75" s="172"/>
      <c r="D75" s="173"/>
    </row>
    <row r="76" spans="1:4" ht="28.5">
      <c r="A76" s="178">
        <v>20305</v>
      </c>
      <c r="B76" s="178" t="s">
        <v>35241</v>
      </c>
      <c r="C76" s="172" t="s">
        <v>32</v>
      </c>
      <c r="D76" s="173">
        <v>242.13</v>
      </c>
    </row>
    <row r="77" spans="1:4" ht="42.75">
      <c r="A77" s="178">
        <v>20339</v>
      </c>
      <c r="B77" s="178" t="s">
        <v>100</v>
      </c>
      <c r="C77" s="172" t="s">
        <v>32</v>
      </c>
      <c r="D77" s="173">
        <v>21.98</v>
      </c>
    </row>
    <row r="78" spans="1:4" ht="85.5">
      <c r="A78" s="178">
        <v>20343</v>
      </c>
      <c r="B78" s="178" t="s">
        <v>101</v>
      </c>
      <c r="C78" s="172" t="s">
        <v>99</v>
      </c>
      <c r="D78" s="173">
        <v>891.75</v>
      </c>
    </row>
    <row r="79" spans="1:4" ht="28.5">
      <c r="A79" s="178">
        <v>20344</v>
      </c>
      <c r="B79" s="178" t="s">
        <v>102</v>
      </c>
      <c r="C79" s="172" t="s">
        <v>30</v>
      </c>
      <c r="D79" s="176">
        <v>1530</v>
      </c>
    </row>
    <row r="80" spans="1:4" ht="28.5">
      <c r="A80" s="178">
        <v>20346</v>
      </c>
      <c r="B80" s="178" t="s">
        <v>103</v>
      </c>
      <c r="C80" s="172" t="s">
        <v>48</v>
      </c>
      <c r="D80" s="173">
        <v>14.09</v>
      </c>
    </row>
    <row r="81" spans="1:4" ht="71.25">
      <c r="A81" s="178">
        <v>20348</v>
      </c>
      <c r="B81" s="178" t="s">
        <v>104</v>
      </c>
      <c r="C81" s="172" t="s">
        <v>32</v>
      </c>
      <c r="D81" s="173">
        <v>24.13</v>
      </c>
    </row>
    <row r="82" spans="1:4" ht="85.5">
      <c r="A82" s="178">
        <v>20350</v>
      </c>
      <c r="B82" s="178" t="s">
        <v>35242</v>
      </c>
      <c r="C82" s="172" t="s">
        <v>48</v>
      </c>
      <c r="D82" s="173">
        <v>205.45</v>
      </c>
    </row>
    <row r="83" spans="1:4" ht="85.5">
      <c r="A83" s="178">
        <v>20351</v>
      </c>
      <c r="B83" s="178" t="s">
        <v>35243</v>
      </c>
      <c r="C83" s="172" t="s">
        <v>48</v>
      </c>
      <c r="D83" s="173">
        <v>245.54</v>
      </c>
    </row>
    <row r="84" spans="1:4" ht="85.5">
      <c r="A84" s="178">
        <v>20352</v>
      </c>
      <c r="B84" s="178" t="s">
        <v>105</v>
      </c>
      <c r="C84" s="172" t="s">
        <v>106</v>
      </c>
      <c r="D84" s="173">
        <v>989</v>
      </c>
    </row>
    <row r="85" spans="1:4" ht="85.5">
      <c r="A85" s="178">
        <v>20353</v>
      </c>
      <c r="B85" s="178" t="s">
        <v>107</v>
      </c>
      <c r="C85" s="172" t="s">
        <v>106</v>
      </c>
      <c r="D85" s="173">
        <v>891.75</v>
      </c>
    </row>
    <row r="86" spans="1:4" ht="71.25">
      <c r="A86" s="178">
        <v>20354</v>
      </c>
      <c r="B86" s="178" t="s">
        <v>108</v>
      </c>
      <c r="C86" s="172" t="s">
        <v>106</v>
      </c>
      <c r="D86" s="173">
        <v>743.33</v>
      </c>
    </row>
    <row r="87" spans="1:4" ht="71.25">
      <c r="A87" s="178">
        <v>20355</v>
      </c>
      <c r="B87" s="178" t="s">
        <v>109</v>
      </c>
      <c r="C87" s="172" t="s">
        <v>106</v>
      </c>
      <c r="D87" s="173">
        <v>929</v>
      </c>
    </row>
    <row r="88" spans="1:4" ht="71.25">
      <c r="A88" s="178">
        <v>20356</v>
      </c>
      <c r="B88" s="178" t="s">
        <v>110</v>
      </c>
      <c r="C88" s="172" t="s">
        <v>106</v>
      </c>
      <c r="D88" s="173">
        <v>664.25</v>
      </c>
    </row>
    <row r="89" spans="1:4" ht="60">
      <c r="A89" s="177">
        <v>207</v>
      </c>
      <c r="B89" s="177" t="s">
        <v>2013</v>
      </c>
      <c r="C89" s="172"/>
      <c r="D89" s="173"/>
    </row>
    <row r="90" spans="1:4" ht="71.25">
      <c r="A90" s="178">
        <v>20701</v>
      </c>
      <c r="B90" s="178" t="s">
        <v>111</v>
      </c>
      <c r="C90" s="172" t="s">
        <v>32</v>
      </c>
      <c r="D90" s="173">
        <v>836.22</v>
      </c>
    </row>
    <row r="91" spans="1:4" ht="71.25">
      <c r="A91" s="178">
        <v>20702</v>
      </c>
      <c r="B91" s="178" t="s">
        <v>112</v>
      </c>
      <c r="C91" s="172" t="s">
        <v>32</v>
      </c>
      <c r="D91" s="173">
        <v>616.35</v>
      </c>
    </row>
    <row r="92" spans="1:4" ht="71.25">
      <c r="A92" s="178">
        <v>20703</v>
      </c>
      <c r="B92" s="178" t="s">
        <v>113</v>
      </c>
      <c r="C92" s="172" t="s">
        <v>32</v>
      </c>
      <c r="D92" s="173">
        <v>541.45000000000005</v>
      </c>
    </row>
    <row r="93" spans="1:4" ht="71.25">
      <c r="A93" s="178">
        <v>20704</v>
      </c>
      <c r="B93" s="178" t="s">
        <v>114</v>
      </c>
      <c r="C93" s="172" t="s">
        <v>32</v>
      </c>
      <c r="D93" s="173">
        <v>490.72</v>
      </c>
    </row>
    <row r="94" spans="1:4" ht="71.25">
      <c r="A94" s="178">
        <v>20705</v>
      </c>
      <c r="B94" s="178" t="s">
        <v>115</v>
      </c>
      <c r="C94" s="172" t="s">
        <v>30</v>
      </c>
      <c r="D94" s="176">
        <v>15867.03</v>
      </c>
    </row>
    <row r="95" spans="1:4" ht="71.25">
      <c r="A95" s="178">
        <v>20706</v>
      </c>
      <c r="B95" s="178" t="s">
        <v>116</v>
      </c>
      <c r="C95" s="172" t="s">
        <v>30</v>
      </c>
      <c r="D95" s="176">
        <v>23688.32</v>
      </c>
    </row>
    <row r="96" spans="1:4" ht="71.25">
      <c r="A96" s="178">
        <v>20707</v>
      </c>
      <c r="B96" s="178" t="s">
        <v>117</v>
      </c>
      <c r="C96" s="172" t="s">
        <v>30</v>
      </c>
      <c r="D96" s="176">
        <v>29202.58</v>
      </c>
    </row>
    <row r="97" spans="1:4" ht="85.5">
      <c r="A97" s="178">
        <v>20708</v>
      </c>
      <c r="B97" s="178" t="s">
        <v>118</v>
      </c>
      <c r="C97" s="172" t="s">
        <v>32</v>
      </c>
      <c r="D97" s="173">
        <v>236.02</v>
      </c>
    </row>
    <row r="98" spans="1:4" ht="85.5">
      <c r="A98" s="178">
        <v>20709</v>
      </c>
      <c r="B98" s="178" t="s">
        <v>119</v>
      </c>
      <c r="C98" s="172" t="s">
        <v>32</v>
      </c>
      <c r="D98" s="173">
        <v>311.72000000000003</v>
      </c>
    </row>
    <row r="99" spans="1:4" ht="42.75">
      <c r="A99" s="178">
        <v>20710</v>
      </c>
      <c r="B99" s="178" t="s">
        <v>120</v>
      </c>
      <c r="C99" s="172" t="s">
        <v>30</v>
      </c>
      <c r="D99" s="176">
        <v>2410.19</v>
      </c>
    </row>
    <row r="100" spans="1:4" ht="42.75">
      <c r="A100" s="178">
        <v>20711</v>
      </c>
      <c r="B100" s="178" t="s">
        <v>121</v>
      </c>
      <c r="C100" s="172" t="s">
        <v>30</v>
      </c>
      <c r="D100" s="176">
        <v>2818.64</v>
      </c>
    </row>
    <row r="101" spans="1:4" ht="71.25">
      <c r="A101" s="178">
        <v>20712</v>
      </c>
      <c r="B101" s="178" t="s">
        <v>35146</v>
      </c>
      <c r="C101" s="172" t="s">
        <v>48</v>
      </c>
      <c r="D101" s="173">
        <v>53.19</v>
      </c>
    </row>
    <row r="102" spans="1:4" ht="71.25">
      <c r="A102" s="178">
        <v>20713</v>
      </c>
      <c r="B102" s="178" t="s">
        <v>122</v>
      </c>
      <c r="C102" s="172" t="s">
        <v>48</v>
      </c>
      <c r="D102" s="173">
        <v>493.76</v>
      </c>
    </row>
    <row r="103" spans="1:4" ht="57">
      <c r="A103" s="178">
        <v>20714</v>
      </c>
      <c r="B103" s="178" t="s">
        <v>123</v>
      </c>
      <c r="C103" s="172" t="s">
        <v>48</v>
      </c>
      <c r="D103" s="173">
        <v>386.12</v>
      </c>
    </row>
    <row r="104" spans="1:4" ht="60">
      <c r="A104" s="177">
        <v>208</v>
      </c>
      <c r="B104" s="177" t="s">
        <v>2014</v>
      </c>
      <c r="C104" s="172"/>
      <c r="D104" s="173"/>
    </row>
    <row r="105" spans="1:4" ht="71.25">
      <c r="A105" s="178">
        <v>20801</v>
      </c>
      <c r="B105" s="178" t="s">
        <v>124</v>
      </c>
      <c r="C105" s="172" t="s">
        <v>32</v>
      </c>
      <c r="D105" s="173">
        <v>629.99</v>
      </c>
    </row>
    <row r="106" spans="1:4" ht="71.25">
      <c r="A106" s="178">
        <v>20802</v>
      </c>
      <c r="B106" s="178" t="s">
        <v>125</v>
      </c>
      <c r="C106" s="172" t="s">
        <v>32</v>
      </c>
      <c r="D106" s="173">
        <v>468.39</v>
      </c>
    </row>
    <row r="107" spans="1:4" ht="71.25">
      <c r="A107" s="178">
        <v>20803</v>
      </c>
      <c r="B107" s="178" t="s">
        <v>126</v>
      </c>
      <c r="C107" s="172" t="s">
        <v>32</v>
      </c>
      <c r="D107" s="173">
        <v>413.2</v>
      </c>
    </row>
    <row r="108" spans="1:4" ht="71.25">
      <c r="A108" s="178">
        <v>20804</v>
      </c>
      <c r="B108" s="178" t="s">
        <v>127</v>
      </c>
      <c r="C108" s="172" t="s">
        <v>32</v>
      </c>
      <c r="D108" s="173">
        <v>398.73</v>
      </c>
    </row>
    <row r="109" spans="1:4" ht="85.5">
      <c r="A109" s="178">
        <v>20805</v>
      </c>
      <c r="B109" s="178" t="s">
        <v>128</v>
      </c>
      <c r="C109" s="172" t="s">
        <v>30</v>
      </c>
      <c r="D109" s="176">
        <v>12321.1</v>
      </c>
    </row>
    <row r="110" spans="1:4" ht="71.25">
      <c r="A110" s="178">
        <v>20806</v>
      </c>
      <c r="B110" s="178" t="s">
        <v>129</v>
      </c>
      <c r="C110" s="172" t="s">
        <v>30</v>
      </c>
      <c r="D110" s="176">
        <v>18462.650000000001</v>
      </c>
    </row>
    <row r="111" spans="1:4" ht="71.25">
      <c r="A111" s="178">
        <v>20807</v>
      </c>
      <c r="B111" s="178" t="s">
        <v>130</v>
      </c>
      <c r="C111" s="172" t="s">
        <v>30</v>
      </c>
      <c r="D111" s="176">
        <v>22904.25</v>
      </c>
    </row>
    <row r="112" spans="1:4" ht="85.5">
      <c r="A112" s="178">
        <v>20808</v>
      </c>
      <c r="B112" s="178" t="s">
        <v>131</v>
      </c>
      <c r="C112" s="172" t="s">
        <v>32</v>
      </c>
      <c r="D112" s="173">
        <v>158.9</v>
      </c>
    </row>
    <row r="113" spans="1:4" ht="85.5">
      <c r="A113" s="178">
        <v>20809</v>
      </c>
      <c r="B113" s="178" t="s">
        <v>132</v>
      </c>
      <c r="C113" s="172" t="s">
        <v>32</v>
      </c>
      <c r="D113" s="173">
        <v>214.7</v>
      </c>
    </row>
    <row r="114" spans="1:4" ht="42.75">
      <c r="A114" s="178">
        <v>20810</v>
      </c>
      <c r="B114" s="178" t="s">
        <v>133</v>
      </c>
      <c r="C114" s="172" t="s">
        <v>30</v>
      </c>
      <c r="D114" s="176">
        <v>1492.47</v>
      </c>
    </row>
    <row r="115" spans="1:4" ht="42.75">
      <c r="A115" s="178">
        <v>20811</v>
      </c>
      <c r="B115" s="178" t="s">
        <v>134</v>
      </c>
      <c r="C115" s="172" t="s">
        <v>30</v>
      </c>
      <c r="D115" s="176">
        <v>1724.88</v>
      </c>
    </row>
    <row r="116" spans="1:4" ht="71.25">
      <c r="A116" s="178">
        <v>20812</v>
      </c>
      <c r="B116" s="178" t="s">
        <v>35147</v>
      </c>
      <c r="C116" s="172" t="s">
        <v>48</v>
      </c>
      <c r="D116" s="173">
        <v>35.81</v>
      </c>
    </row>
    <row r="117" spans="1:4" ht="15">
      <c r="A117" s="177">
        <v>3</v>
      </c>
      <c r="B117" s="177" t="s">
        <v>8</v>
      </c>
      <c r="C117" s="172"/>
      <c r="D117" s="173"/>
    </row>
    <row r="118" spans="1:4" ht="15">
      <c r="A118" s="177">
        <v>301</v>
      </c>
      <c r="B118" s="177" t="s">
        <v>2015</v>
      </c>
      <c r="C118" s="172"/>
      <c r="D118" s="173"/>
    </row>
    <row r="119" spans="1:4" ht="28.5">
      <c r="A119" s="178">
        <v>30101</v>
      </c>
      <c r="B119" s="178" t="s">
        <v>135</v>
      </c>
      <c r="C119" s="172" t="s">
        <v>41</v>
      </c>
      <c r="D119" s="173">
        <v>51.51</v>
      </c>
    </row>
    <row r="120" spans="1:4" ht="28.5">
      <c r="A120" s="178">
        <v>30102</v>
      </c>
      <c r="B120" s="178" t="s">
        <v>136</v>
      </c>
      <c r="C120" s="172" t="s">
        <v>41</v>
      </c>
      <c r="D120" s="173">
        <v>87.18</v>
      </c>
    </row>
    <row r="121" spans="1:4" ht="28.5">
      <c r="A121" s="178">
        <v>30103</v>
      </c>
      <c r="B121" s="178" t="s">
        <v>137</v>
      </c>
      <c r="C121" s="172" t="s">
        <v>41</v>
      </c>
      <c r="D121" s="173">
        <v>12.64</v>
      </c>
    </row>
    <row r="122" spans="1:4" ht="28.5">
      <c r="A122" s="178">
        <v>30104</v>
      </c>
      <c r="B122" s="178" t="s">
        <v>138</v>
      </c>
      <c r="C122" s="172" t="s">
        <v>41</v>
      </c>
      <c r="D122" s="173">
        <v>17.690000000000001</v>
      </c>
    </row>
    <row r="123" spans="1:4" ht="28.5">
      <c r="A123" s="178">
        <v>30119</v>
      </c>
      <c r="B123" s="178" t="s">
        <v>139</v>
      </c>
      <c r="C123" s="172" t="s">
        <v>32</v>
      </c>
      <c r="D123" s="173">
        <v>26.95</v>
      </c>
    </row>
    <row r="124" spans="1:4" ht="15">
      <c r="A124" s="177">
        <v>302</v>
      </c>
      <c r="B124" s="177" t="s">
        <v>2016</v>
      </c>
      <c r="C124" s="172"/>
      <c r="D124" s="173"/>
    </row>
    <row r="125" spans="1:4" ht="28.5">
      <c r="A125" s="178">
        <v>30201</v>
      </c>
      <c r="B125" s="178" t="s">
        <v>140</v>
      </c>
      <c r="C125" s="172" t="s">
        <v>41</v>
      </c>
      <c r="D125" s="173">
        <v>55.48</v>
      </c>
    </row>
    <row r="126" spans="1:4" ht="28.5">
      <c r="A126" s="178">
        <v>30202</v>
      </c>
      <c r="B126" s="178" t="s">
        <v>141</v>
      </c>
      <c r="C126" s="172" t="s">
        <v>41</v>
      </c>
      <c r="D126" s="173">
        <v>180.17</v>
      </c>
    </row>
    <row r="127" spans="1:4" ht="14.25">
      <c r="A127" s="178">
        <v>30203</v>
      </c>
      <c r="B127" s="178" t="s">
        <v>142</v>
      </c>
      <c r="C127" s="172" t="s">
        <v>41</v>
      </c>
      <c r="D127" s="173">
        <v>203.23</v>
      </c>
    </row>
    <row r="128" spans="1:4" ht="14.25">
      <c r="A128" s="178">
        <v>30204</v>
      </c>
      <c r="B128" s="178" t="s">
        <v>143</v>
      </c>
      <c r="C128" s="172" t="s">
        <v>41</v>
      </c>
      <c r="D128" s="173">
        <v>235.65</v>
      </c>
    </row>
    <row r="129" spans="1:4" ht="42.75">
      <c r="A129" s="178">
        <v>30206</v>
      </c>
      <c r="B129" s="178" t="s">
        <v>144</v>
      </c>
      <c r="C129" s="172" t="s">
        <v>41</v>
      </c>
      <c r="D129" s="173">
        <v>208.81</v>
      </c>
    </row>
    <row r="130" spans="1:4" ht="42.75">
      <c r="A130" s="178">
        <v>30208</v>
      </c>
      <c r="B130" s="178" t="s">
        <v>145</v>
      </c>
      <c r="C130" s="172" t="s">
        <v>41</v>
      </c>
      <c r="D130" s="173">
        <v>145</v>
      </c>
    </row>
    <row r="131" spans="1:4" ht="28.5">
      <c r="A131" s="178">
        <v>30209</v>
      </c>
      <c r="B131" s="178" t="s">
        <v>146</v>
      </c>
      <c r="C131" s="172" t="s">
        <v>41</v>
      </c>
      <c r="D131" s="173">
        <v>189.43</v>
      </c>
    </row>
    <row r="132" spans="1:4" ht="42.75">
      <c r="A132" s="178">
        <v>30210</v>
      </c>
      <c r="B132" s="178" t="s">
        <v>147</v>
      </c>
      <c r="C132" s="172" t="s">
        <v>41</v>
      </c>
      <c r="D132" s="173">
        <v>27.6</v>
      </c>
    </row>
    <row r="133" spans="1:4" ht="14.25">
      <c r="A133" s="178">
        <v>30211</v>
      </c>
      <c r="B133" s="178" t="s">
        <v>148</v>
      </c>
      <c r="C133" s="172" t="s">
        <v>41</v>
      </c>
      <c r="D133" s="173">
        <v>7.13</v>
      </c>
    </row>
    <row r="134" spans="1:4" ht="15">
      <c r="A134" s="177">
        <v>303</v>
      </c>
      <c r="B134" s="177" t="s">
        <v>2017</v>
      </c>
      <c r="C134" s="172"/>
      <c r="D134" s="173"/>
    </row>
    <row r="135" spans="1:4" ht="71.25">
      <c r="A135" s="178">
        <v>30304</v>
      </c>
      <c r="B135" s="178" t="s">
        <v>149</v>
      </c>
      <c r="C135" s="172" t="s">
        <v>41</v>
      </c>
      <c r="D135" s="173">
        <v>73.319999999999993</v>
      </c>
    </row>
    <row r="136" spans="1:4" ht="57">
      <c r="A136" s="178">
        <v>30305</v>
      </c>
      <c r="B136" s="178" t="s">
        <v>150</v>
      </c>
      <c r="C136" s="172" t="s">
        <v>30</v>
      </c>
      <c r="D136" s="173">
        <v>23.78</v>
      </c>
    </row>
    <row r="137" spans="1:4" ht="57">
      <c r="A137" s="178">
        <v>30306</v>
      </c>
      <c r="B137" s="178" t="s">
        <v>151</v>
      </c>
      <c r="C137" s="172" t="s">
        <v>30</v>
      </c>
      <c r="D137" s="173">
        <v>15.85</v>
      </c>
    </row>
    <row r="138" spans="1:4" ht="15">
      <c r="A138" s="177">
        <v>4</v>
      </c>
      <c r="B138" s="177" t="s">
        <v>27</v>
      </c>
      <c r="C138" s="172"/>
      <c r="D138" s="173"/>
    </row>
    <row r="139" spans="1:4" ht="15">
      <c r="A139" s="177">
        <v>402</v>
      </c>
      <c r="B139" s="177" t="s">
        <v>2018</v>
      </c>
      <c r="C139" s="172"/>
      <c r="D139" s="173"/>
    </row>
    <row r="140" spans="1:4" ht="42.75">
      <c r="A140" s="178">
        <v>40202</v>
      </c>
      <c r="B140" s="178" t="s">
        <v>152</v>
      </c>
      <c r="C140" s="172" t="s">
        <v>41</v>
      </c>
      <c r="D140" s="173">
        <v>663.22</v>
      </c>
    </row>
    <row r="141" spans="1:4" ht="57">
      <c r="A141" s="178">
        <v>40206</v>
      </c>
      <c r="B141" s="178" t="s">
        <v>153</v>
      </c>
      <c r="C141" s="172" t="s">
        <v>32</v>
      </c>
      <c r="D141" s="173">
        <v>78.05</v>
      </c>
    </row>
    <row r="142" spans="1:4" ht="42.75">
      <c r="A142" s="178">
        <v>40224</v>
      </c>
      <c r="B142" s="178" t="s">
        <v>154</v>
      </c>
      <c r="C142" s="172" t="s">
        <v>41</v>
      </c>
      <c r="D142" s="173">
        <v>769.4</v>
      </c>
    </row>
    <row r="143" spans="1:4" ht="57">
      <c r="A143" s="178">
        <v>40231</v>
      </c>
      <c r="B143" s="178" t="s">
        <v>155</v>
      </c>
      <c r="C143" s="172" t="s">
        <v>41</v>
      </c>
      <c r="D143" s="173">
        <v>673.79</v>
      </c>
    </row>
    <row r="144" spans="1:4" ht="42.75">
      <c r="A144" s="178">
        <v>40233</v>
      </c>
      <c r="B144" s="178" t="s">
        <v>156</v>
      </c>
      <c r="C144" s="172" t="s">
        <v>41</v>
      </c>
      <c r="D144" s="173">
        <v>697.71</v>
      </c>
    </row>
    <row r="145" spans="1:4" ht="42.75">
      <c r="A145" s="178">
        <v>40235</v>
      </c>
      <c r="B145" s="178" t="s">
        <v>157</v>
      </c>
      <c r="C145" s="172" t="s">
        <v>41</v>
      </c>
      <c r="D145" s="173">
        <v>721.27</v>
      </c>
    </row>
    <row r="146" spans="1:4" ht="42.75">
      <c r="A146" s="178">
        <v>40237</v>
      </c>
      <c r="B146" s="178" t="s">
        <v>158</v>
      </c>
      <c r="C146" s="172" t="s">
        <v>41</v>
      </c>
      <c r="D146" s="173">
        <v>746.73</v>
      </c>
    </row>
    <row r="147" spans="1:4" ht="57">
      <c r="A147" s="178">
        <v>40238</v>
      </c>
      <c r="B147" s="178" t="s">
        <v>159</v>
      </c>
      <c r="C147" s="172" t="s">
        <v>32</v>
      </c>
      <c r="D147" s="173">
        <v>80.180000000000007</v>
      </c>
    </row>
    <row r="148" spans="1:4" ht="57">
      <c r="A148" s="178">
        <v>40239</v>
      </c>
      <c r="B148" s="178" t="s">
        <v>160</v>
      </c>
      <c r="C148" s="172" t="s">
        <v>41</v>
      </c>
      <c r="D148" s="173">
        <v>666.38</v>
      </c>
    </row>
    <row r="149" spans="1:4" ht="57">
      <c r="A149" s="178">
        <v>40240</v>
      </c>
      <c r="B149" s="178" t="s">
        <v>161</v>
      </c>
      <c r="C149" s="172" t="s">
        <v>41</v>
      </c>
      <c r="D149" s="173">
        <v>689.79</v>
      </c>
    </row>
    <row r="150" spans="1:4" ht="42.75">
      <c r="A150" s="178">
        <v>40243</v>
      </c>
      <c r="B150" s="178" t="s">
        <v>162</v>
      </c>
      <c r="C150" s="172" t="s">
        <v>163</v>
      </c>
      <c r="D150" s="173">
        <v>11.36</v>
      </c>
    </row>
    <row r="151" spans="1:4" ht="42.75">
      <c r="A151" s="178">
        <v>40245</v>
      </c>
      <c r="B151" s="178" t="s">
        <v>164</v>
      </c>
      <c r="C151" s="172" t="s">
        <v>163</v>
      </c>
      <c r="D151" s="173">
        <v>11.68</v>
      </c>
    </row>
    <row r="152" spans="1:4" ht="42.75">
      <c r="A152" s="178">
        <v>40246</v>
      </c>
      <c r="B152" s="178" t="s">
        <v>165</v>
      </c>
      <c r="C152" s="172" t="s">
        <v>163</v>
      </c>
      <c r="D152" s="173">
        <v>11.81</v>
      </c>
    </row>
    <row r="153" spans="1:4" ht="57">
      <c r="A153" s="178">
        <v>40249</v>
      </c>
      <c r="B153" s="178" t="s">
        <v>166</v>
      </c>
      <c r="C153" s="172" t="s">
        <v>32</v>
      </c>
      <c r="D153" s="173">
        <v>126.41</v>
      </c>
    </row>
    <row r="154" spans="1:4" ht="57">
      <c r="A154" s="178">
        <v>40250</v>
      </c>
      <c r="B154" s="178" t="s">
        <v>167</v>
      </c>
      <c r="C154" s="172" t="s">
        <v>32</v>
      </c>
      <c r="D154" s="173">
        <v>95.36</v>
      </c>
    </row>
    <row r="155" spans="1:4" ht="57">
      <c r="A155" s="178">
        <v>40253</v>
      </c>
      <c r="B155" s="178" t="s">
        <v>168</v>
      </c>
      <c r="C155" s="172" t="s">
        <v>41</v>
      </c>
      <c r="D155" s="173">
        <v>708.4</v>
      </c>
    </row>
    <row r="156" spans="1:4" ht="15">
      <c r="A156" s="177">
        <v>403</v>
      </c>
      <c r="B156" s="177" t="s">
        <v>2019</v>
      </c>
      <c r="C156" s="172"/>
      <c r="D156" s="173"/>
    </row>
    <row r="157" spans="1:4" ht="42.75">
      <c r="A157" s="178">
        <v>40315</v>
      </c>
      <c r="B157" s="178" t="s">
        <v>154</v>
      </c>
      <c r="C157" s="172" t="s">
        <v>41</v>
      </c>
      <c r="D157" s="173">
        <v>869.93</v>
      </c>
    </row>
    <row r="158" spans="1:4" ht="42.75">
      <c r="A158" s="178">
        <v>40320</v>
      </c>
      <c r="B158" s="178" t="s">
        <v>156</v>
      </c>
      <c r="C158" s="172" t="s">
        <v>41</v>
      </c>
      <c r="D158" s="173">
        <v>798.24</v>
      </c>
    </row>
    <row r="159" spans="1:4" ht="42.75">
      <c r="A159" s="178">
        <v>40322</v>
      </c>
      <c r="B159" s="178" t="s">
        <v>157</v>
      </c>
      <c r="C159" s="172" t="s">
        <v>41</v>
      </c>
      <c r="D159" s="173">
        <v>821.8</v>
      </c>
    </row>
    <row r="160" spans="1:4" ht="42.75">
      <c r="A160" s="178">
        <v>40324</v>
      </c>
      <c r="B160" s="178" t="s">
        <v>158</v>
      </c>
      <c r="C160" s="172" t="s">
        <v>41</v>
      </c>
      <c r="D160" s="173">
        <v>847.26</v>
      </c>
    </row>
    <row r="161" spans="1:4" ht="42.75">
      <c r="A161" s="178">
        <v>40328</v>
      </c>
      <c r="B161" s="178" t="s">
        <v>162</v>
      </c>
      <c r="C161" s="172" t="s">
        <v>163</v>
      </c>
      <c r="D161" s="173">
        <v>11.36</v>
      </c>
    </row>
    <row r="162" spans="1:4" ht="57">
      <c r="A162" s="178">
        <v>40329</v>
      </c>
      <c r="B162" s="178" t="s">
        <v>169</v>
      </c>
      <c r="C162" s="172" t="s">
        <v>41</v>
      </c>
      <c r="D162" s="173">
        <v>624.91999999999996</v>
      </c>
    </row>
    <row r="163" spans="1:4" ht="57">
      <c r="A163" s="178">
        <v>40330</v>
      </c>
      <c r="B163" s="178" t="s">
        <v>170</v>
      </c>
      <c r="C163" s="172" t="s">
        <v>41</v>
      </c>
      <c r="D163" s="173">
        <v>649.66</v>
      </c>
    </row>
    <row r="164" spans="1:4" ht="57">
      <c r="A164" s="178">
        <v>40331</v>
      </c>
      <c r="B164" s="178" t="s">
        <v>171</v>
      </c>
      <c r="C164" s="172" t="s">
        <v>41</v>
      </c>
      <c r="D164" s="173">
        <v>669.34</v>
      </c>
    </row>
    <row r="165" spans="1:4" ht="42.75">
      <c r="A165" s="178">
        <v>40332</v>
      </c>
      <c r="B165" s="178" t="s">
        <v>172</v>
      </c>
      <c r="C165" s="172" t="s">
        <v>163</v>
      </c>
      <c r="D165" s="173">
        <v>11.68</v>
      </c>
    </row>
    <row r="166" spans="1:4" ht="42.75">
      <c r="A166" s="178">
        <v>40333</v>
      </c>
      <c r="B166" s="178" t="s">
        <v>165</v>
      </c>
      <c r="C166" s="172" t="s">
        <v>163</v>
      </c>
      <c r="D166" s="173">
        <v>11.81</v>
      </c>
    </row>
    <row r="167" spans="1:4" ht="71.25">
      <c r="A167" s="178">
        <v>40337</v>
      </c>
      <c r="B167" s="178" t="s">
        <v>173</v>
      </c>
      <c r="C167" s="172" t="s">
        <v>32</v>
      </c>
      <c r="D167" s="173">
        <v>98.69</v>
      </c>
    </row>
    <row r="168" spans="1:4" ht="71.25">
      <c r="A168" s="178">
        <v>40339</v>
      </c>
      <c r="B168" s="178" t="s">
        <v>174</v>
      </c>
      <c r="C168" s="172" t="s">
        <v>32</v>
      </c>
      <c r="D168" s="173">
        <v>117.17</v>
      </c>
    </row>
    <row r="169" spans="1:4" ht="15">
      <c r="A169" s="177">
        <v>404</v>
      </c>
      <c r="B169" s="177" t="s">
        <v>2020</v>
      </c>
      <c r="C169" s="172"/>
      <c r="D169" s="173"/>
    </row>
    <row r="170" spans="1:4" ht="28.5">
      <c r="A170" s="178">
        <v>40405</v>
      </c>
      <c r="B170" s="178" t="s">
        <v>175</v>
      </c>
      <c r="C170" s="172" t="s">
        <v>32</v>
      </c>
      <c r="D170" s="173">
        <v>113.14</v>
      </c>
    </row>
    <row r="171" spans="1:4" ht="15">
      <c r="A171" s="177">
        <v>406</v>
      </c>
      <c r="B171" s="177" t="s">
        <v>2021</v>
      </c>
      <c r="C171" s="172"/>
      <c r="D171" s="173"/>
    </row>
    <row r="172" spans="1:4" ht="42.75">
      <c r="A172" s="178">
        <v>40601</v>
      </c>
      <c r="B172" s="178" t="s">
        <v>176</v>
      </c>
      <c r="C172" s="172" t="s">
        <v>32</v>
      </c>
      <c r="D172" s="173">
        <v>120.28</v>
      </c>
    </row>
    <row r="173" spans="1:4" ht="42.75">
      <c r="A173" s="178">
        <v>40602</v>
      </c>
      <c r="B173" s="178" t="s">
        <v>177</v>
      </c>
      <c r="C173" s="172" t="s">
        <v>32</v>
      </c>
      <c r="D173" s="173">
        <v>137.37</v>
      </c>
    </row>
    <row r="174" spans="1:4" ht="15">
      <c r="A174" s="177">
        <v>407</v>
      </c>
      <c r="B174" s="177" t="s">
        <v>1143</v>
      </c>
      <c r="C174" s="172"/>
      <c r="D174" s="173"/>
    </row>
    <row r="175" spans="1:4" ht="57">
      <c r="A175" s="178">
        <v>40705</v>
      </c>
      <c r="B175" s="178" t="s">
        <v>178</v>
      </c>
      <c r="C175" s="172" t="s">
        <v>48</v>
      </c>
      <c r="D175" s="173">
        <v>64.12</v>
      </c>
    </row>
    <row r="176" spans="1:4" ht="15">
      <c r="A176" s="177">
        <v>408</v>
      </c>
      <c r="B176" s="177" t="s">
        <v>2022</v>
      </c>
      <c r="C176" s="172"/>
      <c r="D176" s="173"/>
    </row>
    <row r="177" spans="1:4" ht="28.5">
      <c r="A177" s="178">
        <v>40801</v>
      </c>
      <c r="B177" s="178" t="s">
        <v>179</v>
      </c>
      <c r="C177" s="172" t="s">
        <v>41</v>
      </c>
      <c r="D177" s="176">
        <v>2673.72</v>
      </c>
    </row>
    <row r="178" spans="1:4" ht="42.75">
      <c r="A178" s="178">
        <v>40802</v>
      </c>
      <c r="B178" s="178" t="s">
        <v>180</v>
      </c>
      <c r="C178" s="172" t="s">
        <v>32</v>
      </c>
      <c r="D178" s="173">
        <v>133.69</v>
      </c>
    </row>
    <row r="179" spans="1:4" ht="42.75">
      <c r="A179" s="178">
        <v>40803</v>
      </c>
      <c r="B179" s="178" t="s">
        <v>181</v>
      </c>
      <c r="C179" s="172" t="s">
        <v>32</v>
      </c>
      <c r="D179" s="173">
        <v>79.25</v>
      </c>
    </row>
    <row r="180" spans="1:4" ht="57">
      <c r="A180" s="178">
        <v>40806</v>
      </c>
      <c r="B180" s="178" t="s">
        <v>182</v>
      </c>
      <c r="C180" s="172" t="s">
        <v>32</v>
      </c>
      <c r="D180" s="173">
        <v>23.78</v>
      </c>
    </row>
    <row r="181" spans="1:4" ht="42.75">
      <c r="A181" s="178">
        <v>40807</v>
      </c>
      <c r="B181" s="178" t="s">
        <v>183</v>
      </c>
      <c r="C181" s="172" t="s">
        <v>32</v>
      </c>
      <c r="D181" s="173">
        <v>78.88</v>
      </c>
    </row>
    <row r="182" spans="1:4" ht="14.25">
      <c r="A182" s="178">
        <v>40808</v>
      </c>
      <c r="B182" s="178" t="s">
        <v>184</v>
      </c>
      <c r="C182" s="172" t="s">
        <v>163</v>
      </c>
      <c r="D182" s="173">
        <v>4.72</v>
      </c>
    </row>
    <row r="183" spans="1:4" ht="42.75">
      <c r="A183" s="178">
        <v>40809</v>
      </c>
      <c r="B183" s="178" t="s">
        <v>185</v>
      </c>
      <c r="C183" s="172" t="s">
        <v>32</v>
      </c>
      <c r="D183" s="173">
        <v>409.5</v>
      </c>
    </row>
    <row r="184" spans="1:4" ht="42.75">
      <c r="A184" s="178">
        <v>40810</v>
      </c>
      <c r="B184" s="178" t="s">
        <v>186</v>
      </c>
      <c r="C184" s="172" t="s">
        <v>41</v>
      </c>
      <c r="D184" s="176">
        <v>7651.26</v>
      </c>
    </row>
    <row r="185" spans="1:4" ht="28.5">
      <c r="A185" s="178">
        <v>40813</v>
      </c>
      <c r="B185" s="178" t="s">
        <v>187</v>
      </c>
      <c r="C185" s="172" t="s">
        <v>32</v>
      </c>
      <c r="D185" s="173">
        <v>87.05</v>
      </c>
    </row>
    <row r="186" spans="1:4" ht="28.5">
      <c r="A186" s="178">
        <v>40816</v>
      </c>
      <c r="B186" s="178" t="s">
        <v>188</v>
      </c>
      <c r="C186" s="172" t="s">
        <v>32</v>
      </c>
      <c r="D186" s="173">
        <v>13.79</v>
      </c>
    </row>
    <row r="187" spans="1:4" ht="57">
      <c r="A187" s="178">
        <v>40817</v>
      </c>
      <c r="B187" s="178" t="s">
        <v>189</v>
      </c>
      <c r="C187" s="172" t="s">
        <v>41</v>
      </c>
      <c r="D187" s="176">
        <v>3457.74</v>
      </c>
    </row>
    <row r="188" spans="1:4" ht="42.75">
      <c r="A188" s="178">
        <v>40818</v>
      </c>
      <c r="B188" s="178" t="s">
        <v>190</v>
      </c>
      <c r="C188" s="172" t="s">
        <v>32</v>
      </c>
      <c r="D188" s="173">
        <v>81.89</v>
      </c>
    </row>
    <row r="189" spans="1:4" ht="75">
      <c r="A189" s="177">
        <v>409</v>
      </c>
      <c r="B189" s="177" t="s">
        <v>2023</v>
      </c>
      <c r="C189" s="172"/>
      <c r="D189" s="173"/>
    </row>
    <row r="190" spans="1:4" ht="85.5">
      <c r="A190" s="178">
        <v>40901</v>
      </c>
      <c r="B190" s="178" t="s">
        <v>191</v>
      </c>
      <c r="C190" s="172" t="s">
        <v>48</v>
      </c>
      <c r="D190" s="173">
        <v>662.49</v>
      </c>
    </row>
    <row r="191" spans="1:4" ht="85.5">
      <c r="A191" s="178">
        <v>40902</v>
      </c>
      <c r="B191" s="178" t="s">
        <v>192</v>
      </c>
      <c r="C191" s="172" t="s">
        <v>48</v>
      </c>
      <c r="D191" s="176">
        <v>1062.17</v>
      </c>
    </row>
    <row r="192" spans="1:4" ht="85.5">
      <c r="A192" s="178">
        <v>40903</v>
      </c>
      <c r="B192" s="178" t="s">
        <v>193</v>
      </c>
      <c r="C192" s="172" t="s">
        <v>48</v>
      </c>
      <c r="D192" s="176">
        <v>1509.14</v>
      </c>
    </row>
    <row r="193" spans="1:4" ht="85.5">
      <c r="A193" s="178">
        <v>40904</v>
      </c>
      <c r="B193" s="178" t="s">
        <v>194</v>
      </c>
      <c r="C193" s="172" t="s">
        <v>48</v>
      </c>
      <c r="D193" s="176">
        <v>1994.4</v>
      </c>
    </row>
    <row r="194" spans="1:4" ht="15">
      <c r="A194" s="177">
        <v>5</v>
      </c>
      <c r="B194" s="177" t="s">
        <v>2024</v>
      </c>
      <c r="C194" s="172"/>
      <c r="D194" s="173"/>
    </row>
    <row r="195" spans="1:4" ht="15">
      <c r="A195" s="177">
        <v>501</v>
      </c>
      <c r="B195" s="177" t="s">
        <v>2025</v>
      </c>
      <c r="C195" s="172"/>
      <c r="D195" s="173"/>
    </row>
    <row r="196" spans="1:4" ht="42.75">
      <c r="A196" s="178">
        <v>50112</v>
      </c>
      <c r="B196" s="178" t="s">
        <v>195</v>
      </c>
      <c r="C196" s="172" t="s">
        <v>32</v>
      </c>
      <c r="D196" s="173">
        <v>173.74</v>
      </c>
    </row>
    <row r="197" spans="1:4" ht="28.5">
      <c r="A197" s="178">
        <v>50115</v>
      </c>
      <c r="B197" s="178" t="s">
        <v>196</v>
      </c>
      <c r="C197" s="172" t="s">
        <v>41</v>
      </c>
      <c r="D197" s="173">
        <v>548.6</v>
      </c>
    </row>
    <row r="198" spans="1:4" ht="71.25">
      <c r="A198" s="178">
        <v>50122</v>
      </c>
      <c r="B198" s="178" t="s">
        <v>197</v>
      </c>
      <c r="C198" s="172" t="s">
        <v>32</v>
      </c>
      <c r="D198" s="173">
        <v>201.78</v>
      </c>
    </row>
    <row r="199" spans="1:4" ht="15">
      <c r="A199" s="177">
        <v>502</v>
      </c>
      <c r="B199" s="177" t="s">
        <v>2026</v>
      </c>
      <c r="C199" s="172"/>
      <c r="D199" s="173"/>
    </row>
    <row r="200" spans="1:4" ht="71.25">
      <c r="A200" s="178">
        <v>50202</v>
      </c>
      <c r="B200" s="178" t="s">
        <v>198</v>
      </c>
      <c r="C200" s="172" t="s">
        <v>32</v>
      </c>
      <c r="D200" s="173">
        <v>149.83000000000001</v>
      </c>
    </row>
    <row r="201" spans="1:4" ht="42.75">
      <c r="A201" s="178">
        <v>50203</v>
      </c>
      <c r="B201" s="178" t="s">
        <v>199</v>
      </c>
      <c r="C201" s="172" t="s">
        <v>30</v>
      </c>
      <c r="D201" s="173">
        <v>496.25</v>
      </c>
    </row>
    <row r="202" spans="1:4" ht="42.75">
      <c r="A202" s="178">
        <v>50205</v>
      </c>
      <c r="B202" s="178" t="s">
        <v>200</v>
      </c>
      <c r="C202" s="172" t="s">
        <v>32</v>
      </c>
      <c r="D202" s="173">
        <v>437.64</v>
      </c>
    </row>
    <row r="203" spans="1:4" ht="42.75">
      <c r="A203" s="178">
        <v>50206</v>
      </c>
      <c r="B203" s="178" t="s">
        <v>201</v>
      </c>
      <c r="C203" s="172" t="s">
        <v>32</v>
      </c>
      <c r="D203" s="173">
        <v>454.6</v>
      </c>
    </row>
    <row r="204" spans="1:4" ht="57">
      <c r="A204" s="178">
        <v>50208</v>
      </c>
      <c r="B204" s="178" t="s">
        <v>202</v>
      </c>
      <c r="C204" s="172" t="s">
        <v>32</v>
      </c>
      <c r="D204" s="173">
        <v>133.04</v>
      </c>
    </row>
    <row r="205" spans="1:4" ht="15">
      <c r="A205" s="177">
        <v>503</v>
      </c>
      <c r="B205" s="177" t="s">
        <v>2027</v>
      </c>
      <c r="C205" s="172"/>
      <c r="D205" s="173"/>
    </row>
    <row r="206" spans="1:4" ht="42.75">
      <c r="A206" s="178">
        <v>50301</v>
      </c>
      <c r="B206" s="178" t="s">
        <v>203</v>
      </c>
      <c r="C206" s="172" t="s">
        <v>48</v>
      </c>
      <c r="D206" s="173">
        <v>9.7799999999999994</v>
      </c>
    </row>
    <row r="207" spans="1:4" ht="42.75">
      <c r="A207" s="178">
        <v>50303</v>
      </c>
      <c r="B207" s="178" t="s">
        <v>204</v>
      </c>
      <c r="C207" s="172" t="s">
        <v>48</v>
      </c>
      <c r="D207" s="173">
        <v>80.48</v>
      </c>
    </row>
    <row r="208" spans="1:4" ht="15">
      <c r="A208" s="177">
        <v>505</v>
      </c>
      <c r="B208" s="177" t="s">
        <v>2028</v>
      </c>
      <c r="C208" s="172"/>
      <c r="D208" s="173"/>
    </row>
    <row r="209" spans="1:4" ht="71.25">
      <c r="A209" s="178">
        <v>50501</v>
      </c>
      <c r="B209" s="178" t="s">
        <v>205</v>
      </c>
      <c r="C209" s="172" t="s">
        <v>32</v>
      </c>
      <c r="D209" s="173">
        <v>127.3</v>
      </c>
    </row>
    <row r="210" spans="1:4" ht="71.25">
      <c r="A210" s="178">
        <v>50502</v>
      </c>
      <c r="B210" s="178" t="s">
        <v>206</v>
      </c>
      <c r="C210" s="172" t="s">
        <v>32</v>
      </c>
      <c r="D210" s="173">
        <v>248.48</v>
      </c>
    </row>
    <row r="211" spans="1:4" ht="71.25">
      <c r="A211" s="178">
        <v>50503</v>
      </c>
      <c r="B211" s="178" t="s">
        <v>207</v>
      </c>
      <c r="C211" s="172" t="s">
        <v>32</v>
      </c>
      <c r="D211" s="173">
        <v>88.42</v>
      </c>
    </row>
    <row r="212" spans="1:4" ht="30">
      <c r="A212" s="177">
        <v>506</v>
      </c>
      <c r="B212" s="177" t="s">
        <v>2029</v>
      </c>
      <c r="C212" s="172"/>
      <c r="D212" s="173"/>
    </row>
    <row r="213" spans="1:4" ht="71.25">
      <c r="A213" s="178">
        <v>50601</v>
      </c>
      <c r="B213" s="178" t="s">
        <v>208</v>
      </c>
      <c r="C213" s="172" t="s">
        <v>32</v>
      </c>
      <c r="D213" s="173">
        <v>65.900000000000006</v>
      </c>
    </row>
    <row r="214" spans="1:4" ht="71.25">
      <c r="A214" s="178">
        <v>50602</v>
      </c>
      <c r="B214" s="178" t="s">
        <v>209</v>
      </c>
      <c r="C214" s="172" t="s">
        <v>32</v>
      </c>
      <c r="D214" s="173">
        <v>81.540000000000006</v>
      </c>
    </row>
    <row r="215" spans="1:4" ht="71.25">
      <c r="A215" s="178">
        <v>50603</v>
      </c>
      <c r="B215" s="178" t="s">
        <v>210</v>
      </c>
      <c r="C215" s="172" t="s">
        <v>32</v>
      </c>
      <c r="D215" s="173">
        <v>97.85</v>
      </c>
    </row>
    <row r="216" spans="1:4" ht="85.5">
      <c r="A216" s="178">
        <v>50605</v>
      </c>
      <c r="B216" s="178" t="s">
        <v>211</v>
      </c>
      <c r="C216" s="172" t="s">
        <v>32</v>
      </c>
      <c r="D216" s="173">
        <v>78.53</v>
      </c>
    </row>
    <row r="217" spans="1:4" ht="85.5">
      <c r="A217" s="178">
        <v>50606</v>
      </c>
      <c r="B217" s="178" t="s">
        <v>212</v>
      </c>
      <c r="C217" s="172" t="s">
        <v>32</v>
      </c>
      <c r="D217" s="173">
        <v>63.28</v>
      </c>
    </row>
    <row r="218" spans="1:4" ht="85.5">
      <c r="A218" s="178">
        <v>50607</v>
      </c>
      <c r="B218" s="178" t="s">
        <v>213</v>
      </c>
      <c r="C218" s="172" t="s">
        <v>32</v>
      </c>
      <c r="D218" s="173">
        <v>139.07</v>
      </c>
    </row>
    <row r="219" spans="1:4" ht="85.5">
      <c r="A219" s="178">
        <v>50608</v>
      </c>
      <c r="B219" s="178" t="s">
        <v>214</v>
      </c>
      <c r="C219" s="172" t="s">
        <v>32</v>
      </c>
      <c r="D219" s="173">
        <v>110.4</v>
      </c>
    </row>
    <row r="220" spans="1:4" ht="15">
      <c r="A220" s="177">
        <v>6</v>
      </c>
      <c r="B220" s="177" t="s">
        <v>2030</v>
      </c>
      <c r="C220" s="172"/>
      <c r="D220" s="173"/>
    </row>
    <row r="221" spans="1:4" ht="15">
      <c r="A221" s="177">
        <v>601</v>
      </c>
      <c r="B221" s="177" t="s">
        <v>2031</v>
      </c>
      <c r="C221" s="172"/>
      <c r="D221" s="173"/>
    </row>
    <row r="222" spans="1:4" ht="42.75">
      <c r="A222" s="178">
        <v>60101</v>
      </c>
      <c r="B222" s="178" t="s">
        <v>215</v>
      </c>
      <c r="C222" s="172" t="s">
        <v>30</v>
      </c>
      <c r="D222" s="173">
        <v>419.06</v>
      </c>
    </row>
    <row r="223" spans="1:4" ht="42.75">
      <c r="A223" s="178">
        <v>60102</v>
      </c>
      <c r="B223" s="178" t="s">
        <v>216</v>
      </c>
      <c r="C223" s="172" t="s">
        <v>30</v>
      </c>
      <c r="D223" s="173">
        <v>419.06</v>
      </c>
    </row>
    <row r="224" spans="1:4" ht="42.75">
      <c r="A224" s="178">
        <v>60103</v>
      </c>
      <c r="B224" s="178" t="s">
        <v>217</v>
      </c>
      <c r="C224" s="172" t="s">
        <v>30</v>
      </c>
      <c r="D224" s="173">
        <v>419.06</v>
      </c>
    </row>
    <row r="225" spans="1:4" ht="28.5">
      <c r="A225" s="178">
        <v>60107</v>
      </c>
      <c r="B225" s="178" t="s">
        <v>218</v>
      </c>
      <c r="C225" s="172" t="s">
        <v>48</v>
      </c>
      <c r="D225" s="173">
        <v>20.48</v>
      </c>
    </row>
    <row r="226" spans="1:4" ht="42.75">
      <c r="A226" s="178">
        <v>60108</v>
      </c>
      <c r="B226" s="178" t="s">
        <v>219</v>
      </c>
      <c r="C226" s="172" t="s">
        <v>30</v>
      </c>
      <c r="D226" s="173">
        <v>426.06</v>
      </c>
    </row>
    <row r="227" spans="1:4" ht="42.75">
      <c r="A227" s="178">
        <v>60110</v>
      </c>
      <c r="B227" s="178" t="s">
        <v>220</v>
      </c>
      <c r="C227" s="172" t="s">
        <v>48</v>
      </c>
      <c r="D227" s="173">
        <v>95.16</v>
      </c>
    </row>
    <row r="228" spans="1:4" ht="42.75">
      <c r="A228" s="178">
        <v>60112</v>
      </c>
      <c r="B228" s="178" t="s">
        <v>221</v>
      </c>
      <c r="C228" s="172" t="s">
        <v>48</v>
      </c>
      <c r="D228" s="173">
        <v>67.05</v>
      </c>
    </row>
    <row r="229" spans="1:4" ht="28.5">
      <c r="A229" s="178">
        <v>60113</v>
      </c>
      <c r="B229" s="178" t="s">
        <v>222</v>
      </c>
      <c r="C229" s="172" t="s">
        <v>48</v>
      </c>
      <c r="D229" s="173">
        <v>24.23</v>
      </c>
    </row>
    <row r="230" spans="1:4" ht="15">
      <c r="A230" s="177">
        <v>611</v>
      </c>
      <c r="B230" s="177" t="s">
        <v>2032</v>
      </c>
      <c r="C230" s="172"/>
      <c r="D230" s="173"/>
    </row>
    <row r="231" spans="1:4" ht="42.75">
      <c r="A231" s="178">
        <v>61101</v>
      </c>
      <c r="B231" s="178" t="s">
        <v>223</v>
      </c>
      <c r="C231" s="172" t="s">
        <v>30</v>
      </c>
      <c r="D231" s="173">
        <v>10.91</v>
      </c>
    </row>
    <row r="232" spans="1:4" ht="42.75">
      <c r="A232" s="178">
        <v>61102</v>
      </c>
      <c r="B232" s="178" t="s">
        <v>224</v>
      </c>
      <c r="C232" s="172" t="s">
        <v>30</v>
      </c>
      <c r="D232" s="173">
        <v>126.7</v>
      </c>
    </row>
    <row r="233" spans="1:4" ht="42.75">
      <c r="A233" s="178">
        <v>61103</v>
      </c>
      <c r="B233" s="178" t="s">
        <v>225</v>
      </c>
      <c r="C233" s="172" t="s">
        <v>30</v>
      </c>
      <c r="D233" s="173">
        <v>348.84</v>
      </c>
    </row>
    <row r="234" spans="1:4" ht="28.5">
      <c r="A234" s="178">
        <v>61104</v>
      </c>
      <c r="B234" s="178" t="s">
        <v>226</v>
      </c>
      <c r="C234" s="172" t="s">
        <v>30</v>
      </c>
      <c r="D234" s="173">
        <v>84.78</v>
      </c>
    </row>
    <row r="235" spans="1:4" ht="42.75">
      <c r="A235" s="178">
        <v>61106</v>
      </c>
      <c r="B235" s="178" t="s">
        <v>227</v>
      </c>
      <c r="C235" s="172" t="s">
        <v>30</v>
      </c>
      <c r="D235" s="173">
        <v>200.14</v>
      </c>
    </row>
    <row r="236" spans="1:4" ht="42.75">
      <c r="A236" s="178">
        <v>61107</v>
      </c>
      <c r="B236" s="178" t="s">
        <v>228</v>
      </c>
      <c r="C236" s="172" t="s">
        <v>30</v>
      </c>
      <c r="D236" s="173">
        <v>81.53</v>
      </c>
    </row>
    <row r="237" spans="1:4" ht="42.75">
      <c r="A237" s="178">
        <v>61108</v>
      </c>
      <c r="B237" s="178" t="s">
        <v>229</v>
      </c>
      <c r="C237" s="172" t="s">
        <v>30</v>
      </c>
      <c r="D237" s="173">
        <v>112.67</v>
      </c>
    </row>
    <row r="238" spans="1:4" ht="42.75">
      <c r="A238" s="178">
        <v>61112</v>
      </c>
      <c r="B238" s="178" t="s">
        <v>230</v>
      </c>
      <c r="C238" s="172" t="s">
        <v>30</v>
      </c>
      <c r="D238" s="173">
        <v>49.3</v>
      </c>
    </row>
    <row r="239" spans="1:4" ht="75">
      <c r="A239" s="177">
        <v>613</v>
      </c>
      <c r="B239" s="177" t="s">
        <v>2033</v>
      </c>
      <c r="C239" s="172"/>
      <c r="D239" s="173"/>
    </row>
    <row r="240" spans="1:4" ht="85.5">
      <c r="A240" s="178">
        <v>61301</v>
      </c>
      <c r="B240" s="178" t="s">
        <v>231</v>
      </c>
      <c r="C240" s="172" t="s">
        <v>30</v>
      </c>
      <c r="D240" s="176">
        <v>1128.69</v>
      </c>
    </row>
    <row r="241" spans="1:4" ht="85.5">
      <c r="A241" s="178">
        <v>61302</v>
      </c>
      <c r="B241" s="178" t="s">
        <v>2034</v>
      </c>
      <c r="C241" s="172" t="s">
        <v>30</v>
      </c>
      <c r="D241" s="176">
        <v>1154.47</v>
      </c>
    </row>
    <row r="242" spans="1:4" ht="85.5">
      <c r="A242" s="178">
        <v>61303</v>
      </c>
      <c r="B242" s="178" t="s">
        <v>2035</v>
      </c>
      <c r="C242" s="172" t="s">
        <v>30</v>
      </c>
      <c r="D242" s="176">
        <v>1165.24</v>
      </c>
    </row>
    <row r="243" spans="1:4" ht="85.5">
      <c r="A243" s="178">
        <v>61304</v>
      </c>
      <c r="B243" s="178" t="s">
        <v>2036</v>
      </c>
      <c r="C243" s="172" t="s">
        <v>30</v>
      </c>
      <c r="D243" s="176">
        <v>1216.74</v>
      </c>
    </row>
    <row r="244" spans="1:4" ht="75">
      <c r="A244" s="177">
        <v>614</v>
      </c>
      <c r="B244" s="177" t="s">
        <v>2037</v>
      </c>
      <c r="C244" s="172"/>
      <c r="D244" s="173"/>
    </row>
    <row r="245" spans="1:4" ht="85.5">
      <c r="A245" s="178">
        <v>61401</v>
      </c>
      <c r="B245" s="178" t="s">
        <v>2038</v>
      </c>
      <c r="C245" s="172" t="s">
        <v>30</v>
      </c>
      <c r="D245" s="173">
        <v>982.7</v>
      </c>
    </row>
    <row r="246" spans="1:4" ht="85.5">
      <c r="A246" s="178">
        <v>61402</v>
      </c>
      <c r="B246" s="178" t="s">
        <v>2039</v>
      </c>
      <c r="C246" s="172" t="s">
        <v>30</v>
      </c>
      <c r="D246" s="173">
        <v>982.7</v>
      </c>
    </row>
    <row r="247" spans="1:4" ht="85.5">
      <c r="A247" s="178">
        <v>61403</v>
      </c>
      <c r="B247" s="178" t="s">
        <v>2040</v>
      </c>
      <c r="C247" s="172" t="s">
        <v>30</v>
      </c>
      <c r="D247" s="173">
        <v>982.7</v>
      </c>
    </row>
    <row r="248" spans="1:4" ht="85.5">
      <c r="A248" s="178">
        <v>61404</v>
      </c>
      <c r="B248" s="178" t="s">
        <v>2041</v>
      </c>
      <c r="C248" s="172" t="s">
        <v>30</v>
      </c>
      <c r="D248" s="173">
        <v>982.7</v>
      </c>
    </row>
    <row r="249" spans="1:4" ht="45">
      <c r="A249" s="177">
        <v>617</v>
      </c>
      <c r="B249" s="177" t="s">
        <v>2042</v>
      </c>
      <c r="C249" s="172"/>
      <c r="D249" s="173"/>
    </row>
    <row r="250" spans="1:4" ht="42.75">
      <c r="A250" s="178">
        <v>61701</v>
      </c>
      <c r="B250" s="178" t="s">
        <v>2043</v>
      </c>
      <c r="C250" s="172" t="s">
        <v>30</v>
      </c>
      <c r="D250" s="173">
        <v>884.94</v>
      </c>
    </row>
    <row r="251" spans="1:4" ht="42.75">
      <c r="A251" s="178">
        <v>61702</v>
      </c>
      <c r="B251" s="178" t="s">
        <v>2044</v>
      </c>
      <c r="C251" s="172" t="s">
        <v>30</v>
      </c>
      <c r="D251" s="173">
        <v>987.94</v>
      </c>
    </row>
    <row r="252" spans="1:4" ht="42.75">
      <c r="A252" s="178">
        <v>61703</v>
      </c>
      <c r="B252" s="178" t="s">
        <v>2045</v>
      </c>
      <c r="C252" s="172" t="s">
        <v>30</v>
      </c>
      <c r="D252" s="176">
        <v>1072.94</v>
      </c>
    </row>
    <row r="253" spans="1:4" ht="90">
      <c r="A253" s="177">
        <v>619</v>
      </c>
      <c r="B253" s="177" t="s">
        <v>2046</v>
      </c>
      <c r="C253" s="172"/>
      <c r="D253" s="173"/>
    </row>
    <row r="254" spans="1:4" ht="85.5">
      <c r="A254" s="178">
        <v>61901</v>
      </c>
      <c r="B254" s="178" t="s">
        <v>2047</v>
      </c>
      <c r="C254" s="172" t="s">
        <v>30</v>
      </c>
      <c r="D254" s="176">
        <v>1436.54</v>
      </c>
    </row>
    <row r="255" spans="1:4" ht="85.5">
      <c r="A255" s="178">
        <v>61902</v>
      </c>
      <c r="B255" s="178" t="s">
        <v>2048</v>
      </c>
      <c r="C255" s="172" t="s">
        <v>30</v>
      </c>
      <c r="D255" s="176">
        <v>1449.81</v>
      </c>
    </row>
    <row r="256" spans="1:4" ht="85.5">
      <c r="A256" s="178">
        <v>61903</v>
      </c>
      <c r="B256" s="178" t="s">
        <v>2049</v>
      </c>
      <c r="C256" s="172" t="s">
        <v>30</v>
      </c>
      <c r="D256" s="176">
        <v>1532.31</v>
      </c>
    </row>
    <row r="257" spans="1:4" ht="15">
      <c r="A257" s="177">
        <v>622</v>
      </c>
      <c r="B257" s="177" t="s">
        <v>2050</v>
      </c>
      <c r="C257" s="172"/>
      <c r="D257" s="173"/>
    </row>
    <row r="258" spans="1:4" ht="28.5">
      <c r="A258" s="178">
        <v>62201</v>
      </c>
      <c r="B258" s="178" t="s">
        <v>232</v>
      </c>
      <c r="C258" s="172" t="s">
        <v>30</v>
      </c>
      <c r="D258" s="173">
        <v>100.44</v>
      </c>
    </row>
    <row r="259" spans="1:4" ht="28.5">
      <c r="A259" s="178">
        <v>62202</v>
      </c>
      <c r="B259" s="178" t="s">
        <v>233</v>
      </c>
      <c r="C259" s="172" t="s">
        <v>30</v>
      </c>
      <c r="D259" s="173">
        <v>322.58</v>
      </c>
    </row>
    <row r="260" spans="1:4" ht="28.5">
      <c r="A260" s="178">
        <v>62203</v>
      </c>
      <c r="B260" s="178" t="s">
        <v>234</v>
      </c>
      <c r="C260" s="172" t="s">
        <v>30</v>
      </c>
      <c r="D260" s="173">
        <v>173.88</v>
      </c>
    </row>
    <row r="261" spans="1:4" ht="28.5">
      <c r="A261" s="178">
        <v>62204</v>
      </c>
      <c r="B261" s="178" t="s">
        <v>235</v>
      </c>
      <c r="C261" s="172" t="s">
        <v>30</v>
      </c>
      <c r="D261" s="173">
        <v>74.31</v>
      </c>
    </row>
    <row r="262" spans="1:4" ht="14.25">
      <c r="A262" s="178">
        <v>62205</v>
      </c>
      <c r="B262" s="178" t="s">
        <v>236</v>
      </c>
      <c r="C262" s="172" t="s">
        <v>30</v>
      </c>
      <c r="D262" s="173">
        <v>71.73</v>
      </c>
    </row>
    <row r="263" spans="1:4" ht="14.25">
      <c r="A263" s="178">
        <v>62206</v>
      </c>
      <c r="B263" s="178" t="s">
        <v>237</v>
      </c>
      <c r="C263" s="172" t="s">
        <v>30</v>
      </c>
      <c r="D263" s="173">
        <v>9.6300000000000008</v>
      </c>
    </row>
    <row r="264" spans="1:4" ht="14.25">
      <c r="A264" s="178">
        <v>62207</v>
      </c>
      <c r="B264" s="178" t="s">
        <v>238</v>
      </c>
      <c r="C264" s="172" t="s">
        <v>30</v>
      </c>
      <c r="D264" s="173">
        <v>43.9</v>
      </c>
    </row>
    <row r="265" spans="1:4" ht="28.5">
      <c r="A265" s="178">
        <v>62208</v>
      </c>
      <c r="B265" s="178" t="s">
        <v>239</v>
      </c>
      <c r="C265" s="172" t="s">
        <v>30</v>
      </c>
      <c r="D265" s="173">
        <v>67.75</v>
      </c>
    </row>
    <row r="266" spans="1:4" ht="14.25">
      <c r="A266" s="178">
        <v>62211</v>
      </c>
      <c r="B266" s="178" t="s">
        <v>240</v>
      </c>
      <c r="C266" s="172" t="s">
        <v>48</v>
      </c>
      <c r="D266" s="173">
        <v>2.88</v>
      </c>
    </row>
    <row r="267" spans="1:4" ht="28.5">
      <c r="A267" s="178">
        <v>62212</v>
      </c>
      <c r="B267" s="178" t="s">
        <v>241</v>
      </c>
      <c r="C267" s="172" t="s">
        <v>48</v>
      </c>
      <c r="D267" s="173">
        <v>14.07</v>
      </c>
    </row>
    <row r="268" spans="1:4" ht="75">
      <c r="A268" s="177">
        <v>623</v>
      </c>
      <c r="B268" s="177" t="s">
        <v>2051</v>
      </c>
      <c r="C268" s="172"/>
      <c r="D268" s="173"/>
    </row>
    <row r="269" spans="1:4" ht="85.5">
      <c r="A269" s="178">
        <v>62301</v>
      </c>
      <c r="B269" s="178" t="s">
        <v>2052</v>
      </c>
      <c r="C269" s="172" t="s">
        <v>30</v>
      </c>
      <c r="D269" s="173">
        <v>808.29</v>
      </c>
    </row>
    <row r="270" spans="1:4" ht="85.5">
      <c r="A270" s="178">
        <v>62302</v>
      </c>
      <c r="B270" s="178" t="s">
        <v>2053</v>
      </c>
      <c r="C270" s="172" t="s">
        <v>30</v>
      </c>
      <c r="D270" s="173">
        <v>808.29</v>
      </c>
    </row>
    <row r="271" spans="1:4" ht="75">
      <c r="A271" s="177">
        <v>625</v>
      </c>
      <c r="B271" s="177" t="s">
        <v>35244</v>
      </c>
      <c r="C271" s="172"/>
      <c r="D271" s="173"/>
    </row>
    <row r="272" spans="1:4" ht="99.75">
      <c r="A272" s="178">
        <v>62501</v>
      </c>
      <c r="B272" s="178" t="s">
        <v>35245</v>
      </c>
      <c r="C272" s="172" t="s">
        <v>30</v>
      </c>
      <c r="D272" s="176">
        <v>1859.88</v>
      </c>
    </row>
    <row r="273" spans="1:4" ht="99.75">
      <c r="A273" s="178">
        <v>62502</v>
      </c>
      <c r="B273" s="178" t="s">
        <v>35246</v>
      </c>
      <c r="C273" s="172" t="s">
        <v>30</v>
      </c>
      <c r="D273" s="176">
        <v>1917</v>
      </c>
    </row>
    <row r="274" spans="1:4" ht="99.75">
      <c r="A274" s="178">
        <v>62503</v>
      </c>
      <c r="B274" s="178" t="s">
        <v>35247</v>
      </c>
      <c r="C274" s="172" t="s">
        <v>30</v>
      </c>
      <c r="D274" s="176">
        <v>1993.31</v>
      </c>
    </row>
    <row r="275" spans="1:4" ht="99.75">
      <c r="A275" s="178">
        <v>62504</v>
      </c>
      <c r="B275" s="178" t="s">
        <v>35248</v>
      </c>
      <c r="C275" s="172" t="s">
        <v>30</v>
      </c>
      <c r="D275" s="176">
        <v>2093.9899999999998</v>
      </c>
    </row>
    <row r="276" spans="1:4" ht="99.75">
      <c r="A276" s="178">
        <v>62505</v>
      </c>
      <c r="B276" s="178" t="s">
        <v>35249</v>
      </c>
      <c r="C276" s="172" t="s">
        <v>30</v>
      </c>
      <c r="D276" s="176">
        <v>3609.22</v>
      </c>
    </row>
    <row r="277" spans="1:4" ht="15">
      <c r="A277" s="177">
        <v>7</v>
      </c>
      <c r="B277" s="177" t="s">
        <v>2054</v>
      </c>
      <c r="C277" s="172"/>
      <c r="D277" s="173"/>
    </row>
    <row r="278" spans="1:4" ht="15">
      <c r="A278" s="177">
        <v>711</v>
      </c>
      <c r="B278" s="177" t="s">
        <v>2055</v>
      </c>
      <c r="C278" s="172"/>
      <c r="D278" s="173"/>
    </row>
    <row r="279" spans="1:4" ht="57">
      <c r="A279" s="178">
        <v>71101</v>
      </c>
      <c r="B279" s="178" t="s">
        <v>242</v>
      </c>
      <c r="C279" s="172" t="s">
        <v>32</v>
      </c>
      <c r="D279" s="173">
        <v>705.14</v>
      </c>
    </row>
    <row r="280" spans="1:4" ht="42.75">
      <c r="A280" s="178">
        <v>71103</v>
      </c>
      <c r="B280" s="178" t="s">
        <v>243</v>
      </c>
      <c r="C280" s="172" t="s">
        <v>32</v>
      </c>
      <c r="D280" s="173">
        <v>141.32</v>
      </c>
    </row>
    <row r="281" spans="1:4" ht="28.5">
      <c r="A281" s="178">
        <v>71104</v>
      </c>
      <c r="B281" s="178" t="s">
        <v>244</v>
      </c>
      <c r="C281" s="172" t="s">
        <v>32</v>
      </c>
      <c r="D281" s="173">
        <v>618.98</v>
      </c>
    </row>
    <row r="282" spans="1:4" ht="28.5">
      <c r="A282" s="178">
        <v>71105</v>
      </c>
      <c r="B282" s="178" t="s">
        <v>245</v>
      </c>
      <c r="C282" s="172" t="s">
        <v>32</v>
      </c>
      <c r="D282" s="173">
        <v>374.35</v>
      </c>
    </row>
    <row r="283" spans="1:4" ht="28.5">
      <c r="A283" s="178">
        <v>71106</v>
      </c>
      <c r="B283" s="178" t="s">
        <v>246</v>
      </c>
      <c r="C283" s="172" t="s">
        <v>32</v>
      </c>
      <c r="D283" s="173">
        <v>756.48</v>
      </c>
    </row>
    <row r="284" spans="1:4" ht="28.5">
      <c r="A284" s="178">
        <v>71107</v>
      </c>
      <c r="B284" s="178" t="s">
        <v>247</v>
      </c>
      <c r="C284" s="172" t="s">
        <v>32</v>
      </c>
      <c r="D284" s="173">
        <v>856.87</v>
      </c>
    </row>
    <row r="285" spans="1:4" ht="15">
      <c r="A285" s="177">
        <v>717</v>
      </c>
      <c r="B285" s="177" t="s">
        <v>2056</v>
      </c>
      <c r="C285" s="172"/>
      <c r="D285" s="173"/>
    </row>
    <row r="286" spans="1:4" ht="57">
      <c r="A286" s="178">
        <v>71701</v>
      </c>
      <c r="B286" s="178" t="s">
        <v>248</v>
      </c>
      <c r="C286" s="172" t="s">
        <v>32</v>
      </c>
      <c r="D286" s="173">
        <v>520.42999999999995</v>
      </c>
    </row>
    <row r="287" spans="1:4" ht="42.75">
      <c r="A287" s="178">
        <v>71702</v>
      </c>
      <c r="B287" s="178" t="s">
        <v>249</v>
      </c>
      <c r="C287" s="172" t="s">
        <v>32</v>
      </c>
      <c r="D287" s="173">
        <v>609.48</v>
      </c>
    </row>
    <row r="288" spans="1:4" ht="57">
      <c r="A288" s="178">
        <v>71703</v>
      </c>
      <c r="B288" s="178" t="s">
        <v>250</v>
      </c>
      <c r="C288" s="172" t="s">
        <v>32</v>
      </c>
      <c r="D288" s="173">
        <v>460.61</v>
      </c>
    </row>
    <row r="289" spans="1:4" ht="42.75">
      <c r="A289" s="178">
        <v>71704</v>
      </c>
      <c r="B289" s="178" t="s">
        <v>251</v>
      </c>
      <c r="C289" s="172" t="s">
        <v>32</v>
      </c>
      <c r="D289" s="173">
        <v>949.5</v>
      </c>
    </row>
    <row r="290" spans="1:4" ht="42.75">
      <c r="A290" s="178">
        <v>71706</v>
      </c>
      <c r="B290" s="178" t="s">
        <v>252</v>
      </c>
      <c r="C290" s="172" t="s">
        <v>32</v>
      </c>
      <c r="D290" s="173">
        <v>285.79000000000002</v>
      </c>
    </row>
    <row r="291" spans="1:4" ht="15">
      <c r="A291" s="177">
        <v>718</v>
      </c>
      <c r="B291" s="177" t="s">
        <v>2050</v>
      </c>
      <c r="C291" s="172"/>
      <c r="D291" s="173"/>
    </row>
    <row r="292" spans="1:4" ht="28.5">
      <c r="A292" s="178">
        <v>71801</v>
      </c>
      <c r="B292" s="178" t="s">
        <v>253</v>
      </c>
      <c r="C292" s="172" t="s">
        <v>32</v>
      </c>
      <c r="D292" s="173">
        <v>23.78</v>
      </c>
    </row>
    <row r="293" spans="1:4" ht="15">
      <c r="A293" s="177">
        <v>8</v>
      </c>
      <c r="B293" s="177" t="s">
        <v>2057</v>
      </c>
      <c r="C293" s="172"/>
      <c r="D293" s="173"/>
    </row>
    <row r="294" spans="1:4" ht="15">
      <c r="A294" s="177">
        <v>801</v>
      </c>
      <c r="B294" s="177" t="s">
        <v>2058</v>
      </c>
      <c r="C294" s="172"/>
      <c r="D294" s="173"/>
    </row>
    <row r="295" spans="1:4" ht="28.5">
      <c r="A295" s="178">
        <v>80102</v>
      </c>
      <c r="B295" s="178" t="s">
        <v>254</v>
      </c>
      <c r="C295" s="172" t="s">
        <v>32</v>
      </c>
      <c r="D295" s="173">
        <v>315.7</v>
      </c>
    </row>
    <row r="296" spans="1:4" ht="28.5">
      <c r="A296" s="178">
        <v>80103</v>
      </c>
      <c r="B296" s="178" t="s">
        <v>255</v>
      </c>
      <c r="C296" s="172" t="s">
        <v>32</v>
      </c>
      <c r="D296" s="173">
        <v>303.81</v>
      </c>
    </row>
    <row r="297" spans="1:4" ht="14.25">
      <c r="A297" s="178">
        <v>80107</v>
      </c>
      <c r="B297" s="178" t="s">
        <v>256</v>
      </c>
      <c r="C297" s="172" t="s">
        <v>32</v>
      </c>
      <c r="D297" s="176">
        <v>1815.83</v>
      </c>
    </row>
    <row r="298" spans="1:4" ht="15">
      <c r="A298" s="177">
        <v>802</v>
      </c>
      <c r="B298" s="177" t="s">
        <v>2059</v>
      </c>
      <c r="C298" s="172"/>
      <c r="D298" s="173"/>
    </row>
    <row r="299" spans="1:4" ht="57">
      <c r="A299" s="178">
        <v>80201</v>
      </c>
      <c r="B299" s="178" t="s">
        <v>257</v>
      </c>
      <c r="C299" s="172" t="s">
        <v>32</v>
      </c>
      <c r="D299" s="173">
        <v>660.36</v>
      </c>
    </row>
    <row r="300" spans="1:4" ht="57">
      <c r="A300" s="178">
        <v>80202</v>
      </c>
      <c r="B300" s="178" t="s">
        <v>258</v>
      </c>
      <c r="C300" s="172" t="s">
        <v>32</v>
      </c>
      <c r="D300" s="173">
        <v>842.88</v>
      </c>
    </row>
    <row r="301" spans="1:4" ht="57">
      <c r="A301" s="178">
        <v>80203</v>
      </c>
      <c r="B301" s="178" t="s">
        <v>259</v>
      </c>
      <c r="C301" s="172" t="s">
        <v>32</v>
      </c>
      <c r="D301" s="173">
        <v>688.28</v>
      </c>
    </row>
    <row r="302" spans="1:4" ht="15">
      <c r="A302" s="177">
        <v>9</v>
      </c>
      <c r="B302" s="177" t="s">
        <v>6</v>
      </c>
      <c r="C302" s="172"/>
      <c r="D302" s="173"/>
    </row>
    <row r="303" spans="1:4" ht="15">
      <c r="A303" s="177">
        <v>901</v>
      </c>
      <c r="B303" s="177" t="s">
        <v>2060</v>
      </c>
      <c r="C303" s="172"/>
      <c r="D303" s="173"/>
    </row>
    <row r="304" spans="1:4" ht="85.5">
      <c r="A304" s="178">
        <v>90101</v>
      </c>
      <c r="B304" s="178" t="s">
        <v>260</v>
      </c>
      <c r="C304" s="172" t="s">
        <v>32</v>
      </c>
      <c r="D304" s="173">
        <v>205.47</v>
      </c>
    </row>
    <row r="305" spans="1:4" ht="71.25">
      <c r="A305" s="178">
        <v>90102</v>
      </c>
      <c r="B305" s="178" t="s">
        <v>261</v>
      </c>
      <c r="C305" s="172" t="s">
        <v>32</v>
      </c>
      <c r="D305" s="173">
        <v>108.24</v>
      </c>
    </row>
    <row r="306" spans="1:4" ht="57">
      <c r="A306" s="178">
        <v>90103</v>
      </c>
      <c r="B306" s="178" t="s">
        <v>262</v>
      </c>
      <c r="C306" s="172" t="s">
        <v>32</v>
      </c>
      <c r="D306" s="173">
        <v>109.63</v>
      </c>
    </row>
    <row r="307" spans="1:4" ht="71.25">
      <c r="A307" s="178">
        <v>90104</v>
      </c>
      <c r="B307" s="178" t="s">
        <v>263</v>
      </c>
      <c r="C307" s="172" t="s">
        <v>32</v>
      </c>
      <c r="D307" s="173">
        <v>442.46</v>
      </c>
    </row>
    <row r="308" spans="1:4" ht="71.25">
      <c r="A308" s="178">
        <v>90105</v>
      </c>
      <c r="B308" s="178" t="s">
        <v>264</v>
      </c>
      <c r="C308" s="172" t="s">
        <v>32</v>
      </c>
      <c r="D308" s="173">
        <v>274.81</v>
      </c>
    </row>
    <row r="309" spans="1:4" ht="15">
      <c r="A309" s="177">
        <v>902</v>
      </c>
      <c r="B309" s="177" t="s">
        <v>2061</v>
      </c>
      <c r="C309" s="172"/>
      <c r="D309" s="173"/>
    </row>
    <row r="310" spans="1:4" ht="42.75">
      <c r="A310" s="178">
        <v>90202</v>
      </c>
      <c r="B310" s="178" t="s">
        <v>265</v>
      </c>
      <c r="C310" s="172" t="s">
        <v>32</v>
      </c>
      <c r="D310" s="173">
        <v>62.65</v>
      </c>
    </row>
    <row r="311" spans="1:4" ht="42.75">
      <c r="A311" s="178">
        <v>90203</v>
      </c>
      <c r="B311" s="178" t="s">
        <v>266</v>
      </c>
      <c r="C311" s="172" t="s">
        <v>32</v>
      </c>
      <c r="D311" s="173">
        <v>91.72</v>
      </c>
    </row>
    <row r="312" spans="1:4" ht="42.75">
      <c r="A312" s="178">
        <v>90206</v>
      </c>
      <c r="B312" s="178" t="s">
        <v>267</v>
      </c>
      <c r="C312" s="172" t="s">
        <v>32</v>
      </c>
      <c r="D312" s="173">
        <v>99</v>
      </c>
    </row>
    <row r="313" spans="1:4" ht="57">
      <c r="A313" s="178">
        <v>90211</v>
      </c>
      <c r="B313" s="178" t="s">
        <v>268</v>
      </c>
      <c r="C313" s="172" t="s">
        <v>32</v>
      </c>
      <c r="D313" s="173">
        <v>168.07</v>
      </c>
    </row>
    <row r="314" spans="1:4" ht="42.75">
      <c r="A314" s="178">
        <v>90212</v>
      </c>
      <c r="B314" s="178" t="s">
        <v>269</v>
      </c>
      <c r="C314" s="172" t="s">
        <v>32</v>
      </c>
      <c r="D314" s="173">
        <v>122.78</v>
      </c>
    </row>
    <row r="315" spans="1:4" ht="28.5">
      <c r="A315" s="178">
        <v>90215</v>
      </c>
      <c r="B315" s="178" t="s">
        <v>270</v>
      </c>
      <c r="C315" s="172" t="s">
        <v>48</v>
      </c>
      <c r="D315" s="173">
        <v>34.4</v>
      </c>
    </row>
    <row r="316" spans="1:4" ht="28.5">
      <c r="A316" s="178">
        <v>90216</v>
      </c>
      <c r="B316" s="178" t="s">
        <v>271</v>
      </c>
      <c r="C316" s="172" t="s">
        <v>48</v>
      </c>
      <c r="D316" s="173">
        <v>98.73</v>
      </c>
    </row>
    <row r="317" spans="1:4" ht="28.5">
      <c r="A317" s="178">
        <v>90219</v>
      </c>
      <c r="B317" s="178" t="s">
        <v>272</v>
      </c>
      <c r="C317" s="172" t="s">
        <v>32</v>
      </c>
      <c r="D317" s="173">
        <v>94.83</v>
      </c>
    </row>
    <row r="318" spans="1:4" ht="57">
      <c r="A318" s="178">
        <v>90228</v>
      </c>
      <c r="B318" s="178" t="s">
        <v>24436</v>
      </c>
      <c r="C318" s="172" t="s">
        <v>32</v>
      </c>
      <c r="D318" s="173">
        <v>102.01</v>
      </c>
    </row>
    <row r="319" spans="1:4" ht="15">
      <c r="A319" s="177">
        <v>903</v>
      </c>
      <c r="B319" s="177" t="s">
        <v>2062</v>
      </c>
      <c r="C319" s="172"/>
      <c r="D319" s="173"/>
    </row>
    <row r="320" spans="1:4" ht="28.5">
      <c r="A320" s="178">
        <v>90301</v>
      </c>
      <c r="B320" s="178" t="s">
        <v>273</v>
      </c>
      <c r="C320" s="172" t="s">
        <v>48</v>
      </c>
      <c r="D320" s="173">
        <v>111.06</v>
      </c>
    </row>
    <row r="321" spans="1:4" ht="28.5">
      <c r="A321" s="178">
        <v>90302</v>
      </c>
      <c r="B321" s="178" t="s">
        <v>274</v>
      </c>
      <c r="C321" s="172" t="s">
        <v>48</v>
      </c>
      <c r="D321" s="173">
        <v>39.93</v>
      </c>
    </row>
    <row r="322" spans="1:4" ht="42.75">
      <c r="A322" s="178">
        <v>90305</v>
      </c>
      <c r="B322" s="178" t="s">
        <v>275</v>
      </c>
      <c r="C322" s="172" t="s">
        <v>48</v>
      </c>
      <c r="D322" s="173">
        <v>264</v>
      </c>
    </row>
    <row r="323" spans="1:4" ht="28.5">
      <c r="A323" s="178">
        <v>90312</v>
      </c>
      <c r="B323" s="178" t="s">
        <v>276</v>
      </c>
      <c r="C323" s="172" t="s">
        <v>48</v>
      </c>
      <c r="D323" s="173">
        <v>203.8</v>
      </c>
    </row>
    <row r="324" spans="1:4" ht="28.5">
      <c r="A324" s="178">
        <v>90314</v>
      </c>
      <c r="B324" s="178" t="s">
        <v>277</v>
      </c>
      <c r="C324" s="172" t="s">
        <v>48</v>
      </c>
      <c r="D324" s="173">
        <v>54.47</v>
      </c>
    </row>
    <row r="325" spans="1:4" ht="15">
      <c r="A325" s="177">
        <v>904</v>
      </c>
      <c r="B325" s="177" t="s">
        <v>2063</v>
      </c>
      <c r="C325" s="172"/>
      <c r="D325" s="173"/>
    </row>
    <row r="326" spans="1:4" ht="71.25">
      <c r="A326" s="178">
        <v>90403</v>
      </c>
      <c r="B326" s="178" t="s">
        <v>278</v>
      </c>
      <c r="C326" s="172" t="s">
        <v>48</v>
      </c>
      <c r="D326" s="173">
        <v>123.28</v>
      </c>
    </row>
    <row r="327" spans="1:4" ht="15">
      <c r="A327" s="177">
        <v>905</v>
      </c>
      <c r="B327" s="177" t="s">
        <v>2050</v>
      </c>
      <c r="C327" s="172"/>
      <c r="D327" s="173"/>
    </row>
    <row r="328" spans="1:4" ht="57">
      <c r="A328" s="178">
        <v>90501</v>
      </c>
      <c r="B328" s="178" t="s">
        <v>279</v>
      </c>
      <c r="C328" s="172" t="s">
        <v>32</v>
      </c>
      <c r="D328" s="173">
        <v>60.43</v>
      </c>
    </row>
    <row r="329" spans="1:4" ht="57">
      <c r="A329" s="178">
        <v>90502</v>
      </c>
      <c r="B329" s="178" t="s">
        <v>280</v>
      </c>
      <c r="C329" s="172" t="s">
        <v>32</v>
      </c>
      <c r="D329" s="173">
        <v>20.7</v>
      </c>
    </row>
    <row r="330" spans="1:4" ht="28.5">
      <c r="A330" s="178">
        <v>90506</v>
      </c>
      <c r="B330" s="178" t="s">
        <v>281</v>
      </c>
      <c r="C330" s="172" t="s">
        <v>32</v>
      </c>
      <c r="D330" s="173">
        <v>16.77</v>
      </c>
    </row>
    <row r="331" spans="1:4" ht="28.5">
      <c r="A331" s="178">
        <v>90509</v>
      </c>
      <c r="B331" s="178" t="s">
        <v>282</v>
      </c>
      <c r="C331" s="172" t="s">
        <v>32</v>
      </c>
      <c r="D331" s="173">
        <v>85.37</v>
      </c>
    </row>
    <row r="332" spans="1:4" ht="28.5">
      <c r="A332" s="178">
        <v>90511</v>
      </c>
      <c r="B332" s="178" t="s">
        <v>283</v>
      </c>
      <c r="C332" s="172" t="s">
        <v>32</v>
      </c>
      <c r="D332" s="173">
        <v>43.3</v>
      </c>
    </row>
    <row r="333" spans="1:4" ht="28.5">
      <c r="A333" s="178">
        <v>90512</v>
      </c>
      <c r="B333" s="178" t="s">
        <v>284</v>
      </c>
      <c r="C333" s="172" t="s">
        <v>41</v>
      </c>
      <c r="D333" s="173">
        <v>21.79</v>
      </c>
    </row>
    <row r="334" spans="1:4" ht="15">
      <c r="A334" s="177">
        <v>10</v>
      </c>
      <c r="B334" s="177" t="s">
        <v>28</v>
      </c>
      <c r="C334" s="172"/>
      <c r="D334" s="173"/>
    </row>
    <row r="335" spans="1:4" ht="15">
      <c r="A335" s="177">
        <v>1001</v>
      </c>
      <c r="B335" s="177" t="s">
        <v>2064</v>
      </c>
      <c r="C335" s="172"/>
      <c r="D335" s="173"/>
    </row>
    <row r="336" spans="1:4" ht="71.25">
      <c r="A336" s="178">
        <v>100102</v>
      </c>
      <c r="B336" s="178" t="s">
        <v>2065</v>
      </c>
      <c r="C336" s="172" t="s">
        <v>32</v>
      </c>
      <c r="D336" s="173">
        <v>80.900000000000006</v>
      </c>
    </row>
    <row r="337" spans="1:4" ht="71.25">
      <c r="A337" s="178">
        <v>100105</v>
      </c>
      <c r="B337" s="178" t="s">
        <v>285</v>
      </c>
      <c r="C337" s="172" t="s">
        <v>32</v>
      </c>
      <c r="D337" s="173">
        <v>334.09</v>
      </c>
    </row>
    <row r="338" spans="1:4" ht="45">
      <c r="A338" s="177">
        <v>1002</v>
      </c>
      <c r="B338" s="177" t="s">
        <v>2066</v>
      </c>
      <c r="C338" s="172"/>
      <c r="D338" s="173"/>
    </row>
    <row r="339" spans="1:4" ht="28.5">
      <c r="A339" s="178">
        <v>100202</v>
      </c>
      <c r="B339" s="178" t="s">
        <v>286</v>
      </c>
      <c r="C339" s="172" t="s">
        <v>32</v>
      </c>
      <c r="D339" s="173">
        <v>59.46</v>
      </c>
    </row>
    <row r="340" spans="1:4" ht="28.5">
      <c r="A340" s="178">
        <v>100203</v>
      </c>
      <c r="B340" s="178" t="s">
        <v>287</v>
      </c>
      <c r="C340" s="172" t="s">
        <v>32</v>
      </c>
      <c r="D340" s="173">
        <v>45.21</v>
      </c>
    </row>
    <row r="341" spans="1:4" ht="57">
      <c r="A341" s="178">
        <v>100204</v>
      </c>
      <c r="B341" s="178" t="s">
        <v>288</v>
      </c>
      <c r="C341" s="172" t="s">
        <v>32</v>
      </c>
      <c r="D341" s="173">
        <v>44.39</v>
      </c>
    </row>
    <row r="342" spans="1:4" ht="71.25">
      <c r="A342" s="178">
        <v>100208</v>
      </c>
      <c r="B342" s="178" t="s">
        <v>289</v>
      </c>
      <c r="C342" s="172" t="s">
        <v>32</v>
      </c>
      <c r="D342" s="173">
        <v>297.16000000000003</v>
      </c>
    </row>
    <row r="343" spans="1:4" ht="15">
      <c r="A343" s="177">
        <v>1003</v>
      </c>
      <c r="B343" s="177" t="s">
        <v>2067</v>
      </c>
      <c r="C343" s="172"/>
      <c r="D343" s="173"/>
    </row>
    <row r="344" spans="1:4" ht="85.5">
      <c r="A344" s="178">
        <v>100301</v>
      </c>
      <c r="B344" s="178" t="s">
        <v>2068</v>
      </c>
      <c r="C344" s="172" t="s">
        <v>32</v>
      </c>
      <c r="D344" s="173">
        <v>94.46</v>
      </c>
    </row>
    <row r="345" spans="1:4" ht="15">
      <c r="A345" s="177">
        <v>11</v>
      </c>
      <c r="B345" s="177" t="s">
        <v>2069</v>
      </c>
      <c r="C345" s="172"/>
      <c r="D345" s="173"/>
    </row>
    <row r="346" spans="1:4" ht="15">
      <c r="A346" s="177">
        <v>1101</v>
      </c>
      <c r="B346" s="177" t="s">
        <v>2070</v>
      </c>
      <c r="C346" s="172"/>
      <c r="D346" s="173"/>
    </row>
    <row r="347" spans="1:4" ht="42.75">
      <c r="A347" s="178">
        <v>110101</v>
      </c>
      <c r="B347" s="178" t="s">
        <v>290</v>
      </c>
      <c r="C347" s="172" t="s">
        <v>32</v>
      </c>
      <c r="D347" s="173">
        <v>13.22</v>
      </c>
    </row>
    <row r="348" spans="1:4" ht="15">
      <c r="A348" s="177">
        <v>1102</v>
      </c>
      <c r="B348" s="177" t="s">
        <v>2071</v>
      </c>
      <c r="C348" s="172"/>
      <c r="D348" s="173"/>
    </row>
    <row r="349" spans="1:4" ht="14.25">
      <c r="A349" s="178">
        <v>110201</v>
      </c>
      <c r="B349" s="178" t="s">
        <v>291</v>
      </c>
      <c r="C349" s="172" t="s">
        <v>32</v>
      </c>
      <c r="D349" s="173">
        <v>53</v>
      </c>
    </row>
    <row r="350" spans="1:4" ht="57">
      <c r="A350" s="178">
        <v>110210</v>
      </c>
      <c r="B350" s="178" t="s">
        <v>35250</v>
      </c>
      <c r="C350" s="172" t="s">
        <v>32</v>
      </c>
      <c r="D350" s="173">
        <v>82.33</v>
      </c>
    </row>
    <row r="351" spans="1:4" ht="30">
      <c r="A351" s="177">
        <v>1103</v>
      </c>
      <c r="B351" s="177" t="s">
        <v>2072</v>
      </c>
      <c r="C351" s="172"/>
      <c r="D351" s="173"/>
    </row>
    <row r="352" spans="1:4" ht="42.75">
      <c r="A352" s="178">
        <v>110301</v>
      </c>
      <c r="B352" s="178" t="s">
        <v>292</v>
      </c>
      <c r="C352" s="172" t="s">
        <v>32</v>
      </c>
      <c r="D352" s="173">
        <v>36.61</v>
      </c>
    </row>
    <row r="353" spans="1:4" ht="42.75">
      <c r="A353" s="178">
        <v>110302</v>
      </c>
      <c r="B353" s="178" t="s">
        <v>293</v>
      </c>
      <c r="C353" s="172" t="s">
        <v>32</v>
      </c>
      <c r="D353" s="173">
        <v>62.32</v>
      </c>
    </row>
    <row r="354" spans="1:4" ht="15">
      <c r="A354" s="177">
        <v>1104</v>
      </c>
      <c r="B354" s="177" t="s">
        <v>2050</v>
      </c>
      <c r="C354" s="172"/>
      <c r="D354" s="173"/>
    </row>
    <row r="355" spans="1:4" ht="28.5">
      <c r="A355" s="178">
        <v>110401</v>
      </c>
      <c r="B355" s="178" t="s">
        <v>294</v>
      </c>
      <c r="C355" s="172" t="s">
        <v>32</v>
      </c>
      <c r="D355" s="173">
        <v>54.56</v>
      </c>
    </row>
    <row r="356" spans="1:4" ht="15">
      <c r="A356" s="177">
        <v>12</v>
      </c>
      <c r="B356" s="177" t="s">
        <v>2073</v>
      </c>
      <c r="C356" s="172"/>
      <c r="D356" s="173"/>
    </row>
    <row r="357" spans="1:4" ht="15">
      <c r="A357" s="177">
        <v>1201</v>
      </c>
      <c r="B357" s="177" t="s">
        <v>2070</v>
      </c>
      <c r="C357" s="172"/>
      <c r="D357" s="173"/>
    </row>
    <row r="358" spans="1:4" ht="42.75">
      <c r="A358" s="178">
        <v>120101</v>
      </c>
      <c r="B358" s="178" t="s">
        <v>295</v>
      </c>
      <c r="C358" s="172" t="s">
        <v>32</v>
      </c>
      <c r="D358" s="173">
        <v>7</v>
      </c>
    </row>
    <row r="359" spans="1:4" ht="15">
      <c r="A359" s="177">
        <v>1202</v>
      </c>
      <c r="B359" s="177" t="s">
        <v>2074</v>
      </c>
      <c r="C359" s="172"/>
      <c r="D359" s="173"/>
    </row>
    <row r="360" spans="1:4" ht="71.25">
      <c r="A360" s="178">
        <v>120201</v>
      </c>
      <c r="B360" s="178" t="s">
        <v>296</v>
      </c>
      <c r="C360" s="172" t="s">
        <v>32</v>
      </c>
      <c r="D360" s="173">
        <v>107.2</v>
      </c>
    </row>
    <row r="361" spans="1:4" ht="42.75">
      <c r="A361" s="178">
        <v>120205</v>
      </c>
      <c r="B361" s="178" t="s">
        <v>297</v>
      </c>
      <c r="C361" s="172" t="s">
        <v>48</v>
      </c>
      <c r="D361" s="173">
        <v>49</v>
      </c>
    </row>
    <row r="362" spans="1:4" ht="42.75">
      <c r="A362" s="178">
        <v>120207</v>
      </c>
      <c r="B362" s="178" t="s">
        <v>298</v>
      </c>
      <c r="C362" s="172" t="s">
        <v>48</v>
      </c>
      <c r="D362" s="173">
        <v>67.88</v>
      </c>
    </row>
    <row r="363" spans="1:4" ht="28.5">
      <c r="A363" s="178">
        <v>120208</v>
      </c>
      <c r="B363" s="178" t="s">
        <v>299</v>
      </c>
      <c r="C363" s="172" t="s">
        <v>48</v>
      </c>
      <c r="D363" s="173">
        <v>17.61</v>
      </c>
    </row>
    <row r="364" spans="1:4" ht="28.5">
      <c r="A364" s="178">
        <v>120216</v>
      </c>
      <c r="B364" s="178" t="s">
        <v>300</v>
      </c>
      <c r="C364" s="172" t="s">
        <v>48</v>
      </c>
      <c r="D364" s="173">
        <v>18.53</v>
      </c>
    </row>
    <row r="365" spans="1:4" ht="57">
      <c r="A365" s="178">
        <v>120220</v>
      </c>
      <c r="B365" s="178" t="s">
        <v>301</v>
      </c>
      <c r="C365" s="172" t="s">
        <v>32</v>
      </c>
      <c r="D365" s="173">
        <v>100.13</v>
      </c>
    </row>
    <row r="366" spans="1:4" ht="57">
      <c r="A366" s="178">
        <v>120221</v>
      </c>
      <c r="B366" s="178" t="s">
        <v>302</v>
      </c>
      <c r="C366" s="172" t="s">
        <v>32</v>
      </c>
      <c r="D366" s="173">
        <v>222.23</v>
      </c>
    </row>
    <row r="367" spans="1:4" ht="28.5">
      <c r="A367" s="178">
        <v>120224</v>
      </c>
      <c r="B367" s="178" t="s">
        <v>303</v>
      </c>
      <c r="C367" s="172" t="s">
        <v>32</v>
      </c>
      <c r="D367" s="173">
        <v>14.6</v>
      </c>
    </row>
    <row r="368" spans="1:4" ht="42.75">
      <c r="A368" s="178">
        <v>120227</v>
      </c>
      <c r="B368" s="178" t="s">
        <v>304</v>
      </c>
      <c r="C368" s="172" t="s">
        <v>48</v>
      </c>
      <c r="D368" s="173">
        <v>52.65</v>
      </c>
    </row>
    <row r="369" spans="1:4" ht="57">
      <c r="A369" s="178">
        <v>120232</v>
      </c>
      <c r="B369" s="178" t="s">
        <v>305</v>
      </c>
      <c r="C369" s="172" t="s">
        <v>32</v>
      </c>
      <c r="D369" s="173">
        <v>106.63</v>
      </c>
    </row>
    <row r="370" spans="1:4" ht="30">
      <c r="A370" s="177">
        <v>1203</v>
      </c>
      <c r="B370" s="177" t="s">
        <v>2072</v>
      </c>
      <c r="C370" s="172"/>
      <c r="D370" s="173"/>
    </row>
    <row r="371" spans="1:4" ht="42.75">
      <c r="A371" s="178">
        <v>120301</v>
      </c>
      <c r="B371" s="178" t="s">
        <v>307</v>
      </c>
      <c r="C371" s="172" t="s">
        <v>32</v>
      </c>
      <c r="D371" s="173">
        <v>32.89</v>
      </c>
    </row>
    <row r="372" spans="1:4" ht="42.75">
      <c r="A372" s="178">
        <v>120302</v>
      </c>
      <c r="B372" s="178" t="s">
        <v>308</v>
      </c>
      <c r="C372" s="172" t="s">
        <v>32</v>
      </c>
      <c r="D372" s="173">
        <v>22.51</v>
      </c>
    </row>
    <row r="373" spans="1:4" ht="42.75">
      <c r="A373" s="178">
        <v>120303</v>
      </c>
      <c r="B373" s="178" t="s">
        <v>309</v>
      </c>
      <c r="C373" s="172" t="s">
        <v>32</v>
      </c>
      <c r="D373" s="173">
        <v>55.48</v>
      </c>
    </row>
    <row r="374" spans="1:4" ht="71.25">
      <c r="A374" s="178">
        <v>120304</v>
      </c>
      <c r="B374" s="178" t="s">
        <v>310</v>
      </c>
      <c r="C374" s="172" t="s">
        <v>32</v>
      </c>
      <c r="D374" s="173">
        <v>61.58</v>
      </c>
    </row>
    <row r="375" spans="1:4" ht="57">
      <c r="A375" s="178">
        <v>120308</v>
      </c>
      <c r="B375" s="178" t="s">
        <v>311</v>
      </c>
      <c r="C375" s="172" t="s">
        <v>32</v>
      </c>
      <c r="D375" s="173">
        <v>7.92</v>
      </c>
    </row>
    <row r="376" spans="1:4" ht="15">
      <c r="A376" s="177">
        <v>13</v>
      </c>
      <c r="B376" s="177" t="s">
        <v>2075</v>
      </c>
      <c r="C376" s="172"/>
      <c r="D376" s="173"/>
    </row>
    <row r="377" spans="1:4" ht="15">
      <c r="A377" s="177">
        <v>1301</v>
      </c>
      <c r="B377" s="177" t="s">
        <v>2076</v>
      </c>
      <c r="C377" s="172"/>
      <c r="D377" s="173"/>
    </row>
    <row r="378" spans="1:4" ht="42.75">
      <c r="A378" s="178">
        <v>130103</v>
      </c>
      <c r="B378" s="178" t="s">
        <v>312</v>
      </c>
      <c r="C378" s="172" t="s">
        <v>32</v>
      </c>
      <c r="D378" s="173">
        <v>25.3</v>
      </c>
    </row>
    <row r="379" spans="1:4" ht="42.75">
      <c r="A379" s="178">
        <v>130104</v>
      </c>
      <c r="B379" s="178" t="s">
        <v>313</v>
      </c>
      <c r="C379" s="172" t="s">
        <v>32</v>
      </c>
      <c r="D379" s="173">
        <v>39.67</v>
      </c>
    </row>
    <row r="380" spans="1:4" ht="28.5">
      <c r="A380" s="178">
        <v>130109</v>
      </c>
      <c r="B380" s="178" t="s">
        <v>314</v>
      </c>
      <c r="C380" s="172" t="s">
        <v>32</v>
      </c>
      <c r="D380" s="173">
        <v>79.989999999999995</v>
      </c>
    </row>
    <row r="381" spans="1:4" ht="28.5">
      <c r="A381" s="178">
        <v>130110</v>
      </c>
      <c r="B381" s="178" t="s">
        <v>315</v>
      </c>
      <c r="C381" s="172" t="s">
        <v>32</v>
      </c>
      <c r="D381" s="173">
        <v>66.42</v>
      </c>
    </row>
    <row r="382" spans="1:4" ht="28.5">
      <c r="A382" s="178">
        <v>130111</v>
      </c>
      <c r="B382" s="178" t="s">
        <v>316</v>
      </c>
      <c r="C382" s="172" t="s">
        <v>32</v>
      </c>
      <c r="D382" s="173">
        <v>60.53</v>
      </c>
    </row>
    <row r="383" spans="1:4" ht="28.5">
      <c r="A383" s="178">
        <v>130112</v>
      </c>
      <c r="B383" s="178" t="s">
        <v>317</v>
      </c>
      <c r="C383" s="172" t="s">
        <v>32</v>
      </c>
      <c r="D383" s="173">
        <v>50.35</v>
      </c>
    </row>
    <row r="384" spans="1:4" ht="28.5">
      <c r="A384" s="178">
        <v>130113</v>
      </c>
      <c r="B384" s="178" t="s">
        <v>318</v>
      </c>
      <c r="C384" s="172" t="s">
        <v>32</v>
      </c>
      <c r="D384" s="173">
        <v>80.510000000000005</v>
      </c>
    </row>
    <row r="385" spans="1:4" ht="15">
      <c r="A385" s="177">
        <v>1302</v>
      </c>
      <c r="B385" s="177" t="s">
        <v>2074</v>
      </c>
      <c r="C385" s="172"/>
      <c r="D385" s="173"/>
    </row>
    <row r="386" spans="1:4" ht="42.75">
      <c r="A386" s="178">
        <v>130202</v>
      </c>
      <c r="B386" s="178" t="s">
        <v>319</v>
      </c>
      <c r="C386" s="172" t="s">
        <v>32</v>
      </c>
      <c r="D386" s="173">
        <v>56.38</v>
      </c>
    </row>
    <row r="387" spans="1:4" ht="57">
      <c r="A387" s="178">
        <v>130205</v>
      </c>
      <c r="B387" s="178" t="s">
        <v>320</v>
      </c>
      <c r="C387" s="172" t="s">
        <v>32</v>
      </c>
      <c r="D387" s="173">
        <v>414.23</v>
      </c>
    </row>
    <row r="388" spans="1:4" ht="28.5">
      <c r="A388" s="178">
        <v>130208</v>
      </c>
      <c r="B388" s="178" t="s">
        <v>321</v>
      </c>
      <c r="C388" s="172" t="s">
        <v>48</v>
      </c>
      <c r="D388" s="173">
        <v>9.25</v>
      </c>
    </row>
    <row r="389" spans="1:4" ht="42.75">
      <c r="A389" s="178">
        <v>130209</v>
      </c>
      <c r="B389" s="178" t="s">
        <v>322</v>
      </c>
      <c r="C389" s="172" t="s">
        <v>32</v>
      </c>
      <c r="D389" s="173">
        <v>95.32</v>
      </c>
    </row>
    <row r="390" spans="1:4" ht="57">
      <c r="A390" s="178">
        <v>130210</v>
      </c>
      <c r="B390" s="178" t="s">
        <v>323</v>
      </c>
      <c r="C390" s="172" t="s">
        <v>32</v>
      </c>
      <c r="D390" s="173">
        <v>67.59</v>
      </c>
    </row>
    <row r="391" spans="1:4" ht="42.75">
      <c r="A391" s="178">
        <v>130211</v>
      </c>
      <c r="B391" s="178" t="s">
        <v>324</v>
      </c>
      <c r="C391" s="172" t="s">
        <v>32</v>
      </c>
      <c r="D391" s="173">
        <v>214.25</v>
      </c>
    </row>
    <row r="392" spans="1:4" ht="42.75">
      <c r="A392" s="178">
        <v>130222</v>
      </c>
      <c r="B392" s="178" t="s">
        <v>325</v>
      </c>
      <c r="C392" s="172" t="s">
        <v>32</v>
      </c>
      <c r="D392" s="173">
        <v>173.95</v>
      </c>
    </row>
    <row r="393" spans="1:4" ht="42.75">
      <c r="A393" s="178">
        <v>130223</v>
      </c>
      <c r="B393" s="178" t="s">
        <v>326</v>
      </c>
      <c r="C393" s="172" t="s">
        <v>32</v>
      </c>
      <c r="D393" s="173">
        <v>13</v>
      </c>
    </row>
    <row r="394" spans="1:4" ht="42.75">
      <c r="A394" s="178">
        <v>130225</v>
      </c>
      <c r="B394" s="178" t="s">
        <v>327</v>
      </c>
      <c r="C394" s="172" t="s">
        <v>32</v>
      </c>
      <c r="D394" s="173">
        <v>9.9700000000000006</v>
      </c>
    </row>
    <row r="395" spans="1:4" ht="28.5">
      <c r="A395" s="178">
        <v>130226</v>
      </c>
      <c r="B395" s="178" t="s">
        <v>328</v>
      </c>
      <c r="C395" s="172" t="s">
        <v>32</v>
      </c>
      <c r="D395" s="173">
        <v>14.38</v>
      </c>
    </row>
    <row r="396" spans="1:4" ht="71.25">
      <c r="A396" s="178">
        <v>130228</v>
      </c>
      <c r="B396" s="178" t="s">
        <v>329</v>
      </c>
      <c r="C396" s="172" t="s">
        <v>32</v>
      </c>
      <c r="D396" s="173">
        <v>51.96</v>
      </c>
    </row>
    <row r="397" spans="1:4" ht="71.25">
      <c r="A397" s="178">
        <v>130230</v>
      </c>
      <c r="B397" s="178" t="s">
        <v>330</v>
      </c>
      <c r="C397" s="172" t="s">
        <v>32</v>
      </c>
      <c r="D397" s="173">
        <v>127.01</v>
      </c>
    </row>
    <row r="398" spans="1:4" ht="71.25">
      <c r="A398" s="178">
        <v>130231</v>
      </c>
      <c r="B398" s="178" t="s">
        <v>331</v>
      </c>
      <c r="C398" s="172" t="s">
        <v>32</v>
      </c>
      <c r="D398" s="173">
        <v>139.75</v>
      </c>
    </row>
    <row r="399" spans="1:4" ht="71.25">
      <c r="A399" s="178">
        <v>130233</v>
      </c>
      <c r="B399" s="178" t="s">
        <v>332</v>
      </c>
      <c r="C399" s="172" t="s">
        <v>32</v>
      </c>
      <c r="D399" s="173">
        <v>126.98</v>
      </c>
    </row>
    <row r="400" spans="1:4" ht="71.25">
      <c r="A400" s="178">
        <v>130234</v>
      </c>
      <c r="B400" s="178" t="s">
        <v>333</v>
      </c>
      <c r="C400" s="172" t="s">
        <v>32</v>
      </c>
      <c r="D400" s="173">
        <v>166.32</v>
      </c>
    </row>
    <row r="401" spans="1:4" ht="71.25">
      <c r="A401" s="178">
        <v>130236</v>
      </c>
      <c r="B401" s="178" t="s">
        <v>334</v>
      </c>
      <c r="C401" s="172" t="s">
        <v>32</v>
      </c>
      <c r="D401" s="173">
        <v>71.56</v>
      </c>
    </row>
    <row r="402" spans="1:4" ht="71.25">
      <c r="A402" s="178">
        <v>130237</v>
      </c>
      <c r="B402" s="178" t="s">
        <v>306</v>
      </c>
      <c r="C402" s="172" t="s">
        <v>32</v>
      </c>
      <c r="D402" s="173">
        <v>51.96</v>
      </c>
    </row>
    <row r="403" spans="1:4" ht="15">
      <c r="A403" s="177">
        <v>1303</v>
      </c>
      <c r="B403" s="177" t="s">
        <v>2077</v>
      </c>
      <c r="C403" s="172"/>
      <c r="D403" s="173"/>
    </row>
    <row r="404" spans="1:4" ht="28.5">
      <c r="A404" s="178">
        <v>130301</v>
      </c>
      <c r="B404" s="178" t="s">
        <v>335</v>
      </c>
      <c r="C404" s="172" t="s">
        <v>48</v>
      </c>
      <c r="D404" s="173">
        <v>13.46</v>
      </c>
    </row>
    <row r="405" spans="1:4" ht="42.75">
      <c r="A405" s="178">
        <v>130303</v>
      </c>
      <c r="B405" s="178" t="s">
        <v>35148</v>
      </c>
      <c r="C405" s="172" t="s">
        <v>48</v>
      </c>
      <c r="D405" s="173">
        <v>15.91</v>
      </c>
    </row>
    <row r="406" spans="1:4" ht="28.5">
      <c r="A406" s="178">
        <v>130304</v>
      </c>
      <c r="B406" s="178" t="s">
        <v>336</v>
      </c>
      <c r="C406" s="172" t="s">
        <v>48</v>
      </c>
      <c r="D406" s="173">
        <v>29.62</v>
      </c>
    </row>
    <row r="407" spans="1:4" ht="28.5">
      <c r="A407" s="178">
        <v>130307</v>
      </c>
      <c r="B407" s="178" t="s">
        <v>337</v>
      </c>
      <c r="C407" s="172" t="s">
        <v>48</v>
      </c>
      <c r="D407" s="173">
        <v>175.73</v>
      </c>
    </row>
    <row r="408" spans="1:4" ht="14.25">
      <c r="A408" s="178">
        <v>130308</v>
      </c>
      <c r="B408" s="178" t="s">
        <v>338</v>
      </c>
      <c r="C408" s="172" t="s">
        <v>48</v>
      </c>
      <c r="D408" s="173">
        <v>51.22</v>
      </c>
    </row>
    <row r="409" spans="1:4" ht="28.5">
      <c r="A409" s="178">
        <v>130311</v>
      </c>
      <c r="B409" s="178" t="s">
        <v>339</v>
      </c>
      <c r="C409" s="172" t="s">
        <v>48</v>
      </c>
      <c r="D409" s="173">
        <v>28.51</v>
      </c>
    </row>
    <row r="410" spans="1:4" ht="57">
      <c r="A410" s="178">
        <v>130315</v>
      </c>
      <c r="B410" s="178" t="s">
        <v>340</v>
      </c>
      <c r="C410" s="172" t="s">
        <v>48</v>
      </c>
      <c r="D410" s="173">
        <v>52.24</v>
      </c>
    </row>
    <row r="411" spans="1:4" ht="14.25">
      <c r="A411" s="178">
        <v>130317</v>
      </c>
      <c r="B411" s="178" t="s">
        <v>341</v>
      </c>
      <c r="C411" s="172" t="s">
        <v>48</v>
      </c>
      <c r="D411" s="173">
        <v>81.96</v>
      </c>
    </row>
    <row r="412" spans="1:4" ht="42.75">
      <c r="A412" s="178">
        <v>130320</v>
      </c>
      <c r="B412" s="178" t="s">
        <v>342</v>
      </c>
      <c r="C412" s="172" t="s">
        <v>48</v>
      </c>
      <c r="D412" s="173">
        <v>31.86</v>
      </c>
    </row>
    <row r="413" spans="1:4" ht="57">
      <c r="A413" s="178">
        <v>130321</v>
      </c>
      <c r="B413" s="178" t="s">
        <v>343</v>
      </c>
      <c r="C413" s="172" t="s">
        <v>48</v>
      </c>
      <c r="D413" s="173">
        <v>52.48</v>
      </c>
    </row>
    <row r="414" spans="1:4" ht="85.5">
      <c r="A414" s="178">
        <v>130322</v>
      </c>
      <c r="B414" s="178" t="s">
        <v>344</v>
      </c>
      <c r="C414" s="172" t="s">
        <v>48</v>
      </c>
      <c r="D414" s="173">
        <v>27.19</v>
      </c>
    </row>
    <row r="415" spans="1:4" ht="57">
      <c r="A415" s="178">
        <v>130323</v>
      </c>
      <c r="B415" s="178" t="s">
        <v>345</v>
      </c>
      <c r="C415" s="172" t="s">
        <v>48</v>
      </c>
      <c r="D415" s="173">
        <v>46.73</v>
      </c>
    </row>
    <row r="416" spans="1:4" ht="15">
      <c r="A416" s="177">
        <v>1304</v>
      </c>
      <c r="B416" s="177" t="s">
        <v>2050</v>
      </c>
      <c r="C416" s="172"/>
      <c r="D416" s="173"/>
    </row>
    <row r="417" spans="1:4" ht="42.75">
      <c r="A417" s="178">
        <v>130403</v>
      </c>
      <c r="B417" s="178" t="s">
        <v>346</v>
      </c>
      <c r="C417" s="172" t="s">
        <v>32</v>
      </c>
      <c r="D417" s="173">
        <v>127.89</v>
      </c>
    </row>
    <row r="418" spans="1:4" ht="15">
      <c r="A418" s="177">
        <v>14</v>
      </c>
      <c r="B418" s="177" t="s">
        <v>2078</v>
      </c>
      <c r="C418" s="172"/>
      <c r="D418" s="173"/>
    </row>
    <row r="419" spans="1:4" ht="30">
      <c r="A419" s="177">
        <v>1401</v>
      </c>
      <c r="B419" s="177" t="s">
        <v>2079</v>
      </c>
      <c r="C419" s="172"/>
      <c r="D419" s="173"/>
    </row>
    <row r="420" spans="1:4" ht="71.25">
      <c r="A420" s="178">
        <v>140102</v>
      </c>
      <c r="B420" s="178" t="s">
        <v>347</v>
      </c>
      <c r="C420" s="172" t="s">
        <v>30</v>
      </c>
      <c r="D420" s="176">
        <v>2128.08</v>
      </c>
    </row>
    <row r="421" spans="1:4" ht="71.25">
      <c r="A421" s="178">
        <v>140103</v>
      </c>
      <c r="B421" s="178" t="s">
        <v>348</v>
      </c>
      <c r="C421" s="172" t="s">
        <v>30</v>
      </c>
      <c r="D421" s="176">
        <v>2898.84</v>
      </c>
    </row>
    <row r="422" spans="1:4" ht="71.25">
      <c r="A422" s="178">
        <v>140108</v>
      </c>
      <c r="B422" s="178" t="s">
        <v>349</v>
      </c>
      <c r="C422" s="172" t="s">
        <v>30</v>
      </c>
      <c r="D422" s="176">
        <v>5720.51</v>
      </c>
    </row>
    <row r="423" spans="1:4" ht="71.25">
      <c r="A423" s="178">
        <v>140109</v>
      </c>
      <c r="B423" s="178" t="s">
        <v>350</v>
      </c>
      <c r="C423" s="172" t="s">
        <v>30</v>
      </c>
      <c r="D423" s="176">
        <v>5930.76</v>
      </c>
    </row>
    <row r="424" spans="1:4" ht="15">
      <c r="A424" s="177">
        <v>1402</v>
      </c>
      <c r="B424" s="177" t="s">
        <v>2080</v>
      </c>
      <c r="C424" s="172"/>
      <c r="D424" s="173"/>
    </row>
    <row r="425" spans="1:4" ht="85.5">
      <c r="A425" s="178">
        <v>140201</v>
      </c>
      <c r="B425" s="178" t="s">
        <v>35149</v>
      </c>
      <c r="C425" s="172" t="s">
        <v>30</v>
      </c>
      <c r="D425" s="173">
        <v>416.5</v>
      </c>
    </row>
    <row r="426" spans="1:4" ht="85.5">
      <c r="A426" s="178">
        <v>140207</v>
      </c>
      <c r="B426" s="178" t="s">
        <v>35150</v>
      </c>
      <c r="C426" s="172" t="s">
        <v>30</v>
      </c>
      <c r="D426" s="173">
        <v>505.32</v>
      </c>
    </row>
    <row r="427" spans="1:4" ht="85.5">
      <c r="A427" s="178">
        <v>140208</v>
      </c>
      <c r="B427" s="178" t="s">
        <v>35151</v>
      </c>
      <c r="C427" s="172" t="s">
        <v>30</v>
      </c>
      <c r="D427" s="173">
        <v>696.26</v>
      </c>
    </row>
    <row r="428" spans="1:4" ht="85.5">
      <c r="A428" s="178">
        <v>140209</v>
      </c>
      <c r="B428" s="178" t="s">
        <v>351</v>
      </c>
      <c r="C428" s="172" t="s">
        <v>30</v>
      </c>
      <c r="D428" s="173">
        <v>271.14</v>
      </c>
    </row>
    <row r="429" spans="1:4" ht="15">
      <c r="A429" s="177">
        <v>1407</v>
      </c>
      <c r="B429" s="177" t="s">
        <v>2081</v>
      </c>
      <c r="C429" s="172"/>
      <c r="D429" s="173"/>
    </row>
    <row r="430" spans="1:4" ht="28.5">
      <c r="A430" s="178">
        <v>140701</v>
      </c>
      <c r="B430" s="178" t="s">
        <v>352</v>
      </c>
      <c r="C430" s="172" t="s">
        <v>353</v>
      </c>
      <c r="D430" s="173">
        <v>99.25</v>
      </c>
    </row>
    <row r="431" spans="1:4" ht="28.5">
      <c r="A431" s="178">
        <v>140702</v>
      </c>
      <c r="B431" s="178" t="s">
        <v>354</v>
      </c>
      <c r="C431" s="172" t="s">
        <v>353</v>
      </c>
      <c r="D431" s="173">
        <v>238.91</v>
      </c>
    </row>
    <row r="432" spans="1:4" ht="14.25">
      <c r="A432" s="178">
        <v>140703</v>
      </c>
      <c r="B432" s="178" t="s">
        <v>355</v>
      </c>
      <c r="C432" s="172" t="s">
        <v>353</v>
      </c>
      <c r="D432" s="173">
        <v>390.06</v>
      </c>
    </row>
    <row r="433" spans="1:4" ht="28.5">
      <c r="A433" s="178">
        <v>140704</v>
      </c>
      <c r="B433" s="178" t="s">
        <v>356</v>
      </c>
      <c r="C433" s="172" t="s">
        <v>353</v>
      </c>
      <c r="D433" s="173">
        <v>376.2</v>
      </c>
    </row>
    <row r="434" spans="1:4" ht="14.25">
      <c r="A434" s="178">
        <v>140705</v>
      </c>
      <c r="B434" s="178" t="s">
        <v>357</v>
      </c>
      <c r="C434" s="172" t="s">
        <v>353</v>
      </c>
      <c r="D434" s="173">
        <v>134.6</v>
      </c>
    </row>
    <row r="435" spans="1:4" ht="28.5">
      <c r="A435" s="178">
        <v>140706</v>
      </c>
      <c r="B435" s="178" t="s">
        <v>358</v>
      </c>
      <c r="C435" s="172" t="s">
        <v>353</v>
      </c>
      <c r="D435" s="173">
        <v>95.61</v>
      </c>
    </row>
    <row r="436" spans="1:4" ht="42.75">
      <c r="A436" s="178">
        <v>140707</v>
      </c>
      <c r="B436" s="178" t="s">
        <v>359</v>
      </c>
      <c r="C436" s="172" t="s">
        <v>353</v>
      </c>
      <c r="D436" s="173">
        <v>181.37</v>
      </c>
    </row>
    <row r="437" spans="1:4" ht="28.5">
      <c r="A437" s="178">
        <v>140708</v>
      </c>
      <c r="B437" s="178" t="s">
        <v>360</v>
      </c>
      <c r="C437" s="172" t="s">
        <v>353</v>
      </c>
      <c r="D437" s="173">
        <v>95.9</v>
      </c>
    </row>
    <row r="438" spans="1:4" ht="28.5">
      <c r="A438" s="178">
        <v>140709</v>
      </c>
      <c r="B438" s="178" t="s">
        <v>361</v>
      </c>
      <c r="C438" s="172" t="s">
        <v>353</v>
      </c>
      <c r="D438" s="173">
        <v>94.75</v>
      </c>
    </row>
    <row r="439" spans="1:4" ht="42.75">
      <c r="A439" s="178">
        <v>140710</v>
      </c>
      <c r="B439" s="178" t="s">
        <v>362</v>
      </c>
      <c r="C439" s="172" t="s">
        <v>30</v>
      </c>
      <c r="D439" s="173">
        <v>207.71</v>
      </c>
    </row>
    <row r="440" spans="1:4" ht="28.5">
      <c r="A440" s="178">
        <v>140711</v>
      </c>
      <c r="B440" s="178" t="s">
        <v>363</v>
      </c>
      <c r="C440" s="172" t="s">
        <v>30</v>
      </c>
      <c r="D440" s="173">
        <v>115.04</v>
      </c>
    </row>
    <row r="441" spans="1:4" ht="42.75">
      <c r="A441" s="178">
        <v>140712</v>
      </c>
      <c r="B441" s="178" t="s">
        <v>364</v>
      </c>
      <c r="C441" s="172" t="s">
        <v>30</v>
      </c>
      <c r="D441" s="173">
        <v>676.73</v>
      </c>
    </row>
    <row r="442" spans="1:4" ht="71.25">
      <c r="A442" s="178">
        <v>140713</v>
      </c>
      <c r="B442" s="178" t="s">
        <v>365</v>
      </c>
      <c r="C442" s="172" t="s">
        <v>30</v>
      </c>
      <c r="D442" s="176">
        <v>1213.4000000000001</v>
      </c>
    </row>
    <row r="443" spans="1:4" ht="71.25">
      <c r="A443" s="178">
        <v>140714</v>
      </c>
      <c r="B443" s="178" t="s">
        <v>366</v>
      </c>
      <c r="C443" s="172" t="s">
        <v>30</v>
      </c>
      <c r="D443" s="176">
        <v>1141.8800000000001</v>
      </c>
    </row>
    <row r="444" spans="1:4" ht="15">
      <c r="A444" s="177">
        <v>1409</v>
      </c>
      <c r="B444" s="177" t="s">
        <v>2082</v>
      </c>
      <c r="C444" s="172"/>
      <c r="D444" s="173"/>
    </row>
    <row r="445" spans="1:4" ht="71.25">
      <c r="A445" s="178">
        <v>140901</v>
      </c>
      <c r="B445" s="178" t="s">
        <v>35456</v>
      </c>
      <c r="C445" s="172" t="s">
        <v>48</v>
      </c>
      <c r="D445" s="173">
        <v>127.77</v>
      </c>
    </row>
    <row r="446" spans="1:4" ht="71.25">
      <c r="A446" s="178">
        <v>140902</v>
      </c>
      <c r="B446" s="178" t="s">
        <v>35457</v>
      </c>
      <c r="C446" s="172" t="s">
        <v>48</v>
      </c>
      <c r="D446" s="173">
        <v>161.88999999999999</v>
      </c>
    </row>
    <row r="447" spans="1:4" ht="28.5">
      <c r="A447" s="178">
        <v>140903</v>
      </c>
      <c r="B447" s="178" t="s">
        <v>367</v>
      </c>
      <c r="C447" s="172" t="s">
        <v>48</v>
      </c>
      <c r="D447" s="173">
        <v>72.37</v>
      </c>
    </row>
    <row r="448" spans="1:4" ht="28.5">
      <c r="A448" s="178">
        <v>140904</v>
      </c>
      <c r="B448" s="178" t="s">
        <v>368</v>
      </c>
      <c r="C448" s="172" t="s">
        <v>48</v>
      </c>
      <c r="D448" s="173">
        <v>105.87</v>
      </c>
    </row>
    <row r="449" spans="1:4" ht="28.5">
      <c r="A449" s="178">
        <v>140905</v>
      </c>
      <c r="B449" s="178" t="s">
        <v>369</v>
      </c>
      <c r="C449" s="172" t="s">
        <v>48</v>
      </c>
      <c r="D449" s="173">
        <v>167.39</v>
      </c>
    </row>
    <row r="450" spans="1:4" ht="28.5">
      <c r="A450" s="178">
        <v>140906</v>
      </c>
      <c r="B450" s="178" t="s">
        <v>370</v>
      </c>
      <c r="C450" s="172" t="s">
        <v>48</v>
      </c>
      <c r="D450" s="173">
        <v>61.5</v>
      </c>
    </row>
    <row r="451" spans="1:4" ht="30">
      <c r="A451" s="177">
        <v>1411</v>
      </c>
      <c r="B451" s="177" t="s">
        <v>2083</v>
      </c>
      <c r="C451" s="172"/>
      <c r="D451" s="173"/>
    </row>
    <row r="452" spans="1:4" ht="85.5">
      <c r="A452" s="178">
        <v>141101</v>
      </c>
      <c r="B452" s="178" t="s">
        <v>371</v>
      </c>
      <c r="C452" s="172" t="s">
        <v>30</v>
      </c>
      <c r="D452" s="173">
        <v>556.13</v>
      </c>
    </row>
    <row r="453" spans="1:4" ht="85.5">
      <c r="A453" s="178">
        <v>141102</v>
      </c>
      <c r="B453" s="178" t="s">
        <v>372</v>
      </c>
      <c r="C453" s="172" t="s">
        <v>30</v>
      </c>
      <c r="D453" s="173">
        <v>547.37</v>
      </c>
    </row>
    <row r="454" spans="1:4" ht="85.5">
      <c r="A454" s="178">
        <v>141103</v>
      </c>
      <c r="B454" s="178" t="s">
        <v>373</v>
      </c>
      <c r="C454" s="172" t="s">
        <v>30</v>
      </c>
      <c r="D454" s="173">
        <v>628.66999999999996</v>
      </c>
    </row>
    <row r="455" spans="1:4" ht="85.5">
      <c r="A455" s="178">
        <v>141104</v>
      </c>
      <c r="B455" s="178" t="s">
        <v>374</v>
      </c>
      <c r="C455" s="172" t="s">
        <v>30</v>
      </c>
      <c r="D455" s="173">
        <v>594.52</v>
      </c>
    </row>
    <row r="456" spans="1:4" ht="71.25">
      <c r="A456" s="178">
        <v>141105</v>
      </c>
      <c r="B456" s="178" t="s">
        <v>375</v>
      </c>
      <c r="C456" s="172" t="s">
        <v>30</v>
      </c>
      <c r="D456" s="173">
        <v>585.91</v>
      </c>
    </row>
    <row r="457" spans="1:4" ht="85.5">
      <c r="A457" s="178">
        <v>141106</v>
      </c>
      <c r="B457" s="178" t="s">
        <v>376</v>
      </c>
      <c r="C457" s="172" t="s">
        <v>30</v>
      </c>
      <c r="D457" s="173">
        <v>799.59</v>
      </c>
    </row>
    <row r="458" spans="1:4" ht="85.5">
      <c r="A458" s="178">
        <v>141107</v>
      </c>
      <c r="B458" s="178" t="s">
        <v>377</v>
      </c>
      <c r="C458" s="172" t="s">
        <v>30</v>
      </c>
      <c r="D458" s="173">
        <v>783.49</v>
      </c>
    </row>
    <row r="459" spans="1:4" ht="85.5">
      <c r="A459" s="178">
        <v>141108</v>
      </c>
      <c r="B459" s="178" t="s">
        <v>378</v>
      </c>
      <c r="C459" s="172" t="s">
        <v>30</v>
      </c>
      <c r="D459" s="176">
        <v>1133.02</v>
      </c>
    </row>
    <row r="460" spans="1:4" ht="42.75">
      <c r="A460" s="178">
        <v>141109</v>
      </c>
      <c r="B460" s="178" t="s">
        <v>379</v>
      </c>
      <c r="C460" s="172" t="s">
        <v>48</v>
      </c>
      <c r="D460" s="173">
        <v>212.83</v>
      </c>
    </row>
    <row r="461" spans="1:4" ht="85.5">
      <c r="A461" s="178">
        <v>141110</v>
      </c>
      <c r="B461" s="178" t="s">
        <v>380</v>
      </c>
      <c r="C461" s="172" t="s">
        <v>30</v>
      </c>
      <c r="D461" s="173">
        <v>709.67</v>
      </c>
    </row>
    <row r="462" spans="1:4" ht="71.25">
      <c r="A462" s="178">
        <v>141111</v>
      </c>
      <c r="B462" s="178" t="s">
        <v>381</v>
      </c>
      <c r="C462" s="172" t="s">
        <v>30</v>
      </c>
      <c r="D462" s="173">
        <v>700.93</v>
      </c>
    </row>
    <row r="463" spans="1:4" ht="85.5">
      <c r="A463" s="178">
        <v>141112</v>
      </c>
      <c r="B463" s="178" t="s">
        <v>382</v>
      </c>
      <c r="C463" s="172" t="s">
        <v>30</v>
      </c>
      <c r="D463" s="173">
        <v>782.21</v>
      </c>
    </row>
    <row r="464" spans="1:4" ht="71.25">
      <c r="A464" s="178">
        <v>141113</v>
      </c>
      <c r="B464" s="178" t="s">
        <v>383</v>
      </c>
      <c r="C464" s="172" t="s">
        <v>30</v>
      </c>
      <c r="D464" s="173">
        <v>748.05</v>
      </c>
    </row>
    <row r="465" spans="1:4" ht="71.25">
      <c r="A465" s="178">
        <v>141114</v>
      </c>
      <c r="B465" s="178" t="s">
        <v>384</v>
      </c>
      <c r="C465" s="172" t="s">
        <v>30</v>
      </c>
      <c r="D465" s="173">
        <v>724.52</v>
      </c>
    </row>
    <row r="466" spans="1:4" ht="15">
      <c r="A466" s="177">
        <v>1412</v>
      </c>
      <c r="B466" s="177" t="s">
        <v>2084</v>
      </c>
      <c r="C466" s="172"/>
      <c r="D466" s="173"/>
    </row>
    <row r="467" spans="1:4" ht="28.5">
      <c r="A467" s="178">
        <v>141210</v>
      </c>
      <c r="B467" s="178" t="s">
        <v>385</v>
      </c>
      <c r="C467" s="172" t="s">
        <v>48</v>
      </c>
      <c r="D467" s="173">
        <v>57.97</v>
      </c>
    </row>
    <row r="468" spans="1:4" ht="28.5">
      <c r="A468" s="178">
        <v>141211</v>
      </c>
      <c r="B468" s="178" t="s">
        <v>386</v>
      </c>
      <c r="C468" s="172" t="s">
        <v>48</v>
      </c>
      <c r="D468" s="173">
        <v>69.319999999999993</v>
      </c>
    </row>
    <row r="469" spans="1:4" ht="28.5">
      <c r="A469" s="178">
        <v>141212</v>
      </c>
      <c r="B469" s="178" t="s">
        <v>387</v>
      </c>
      <c r="C469" s="172" t="s">
        <v>48</v>
      </c>
      <c r="D469" s="173">
        <v>94.94</v>
      </c>
    </row>
    <row r="470" spans="1:4" ht="28.5">
      <c r="A470" s="178">
        <v>141213</v>
      </c>
      <c r="B470" s="178" t="s">
        <v>388</v>
      </c>
      <c r="C470" s="172" t="s">
        <v>48</v>
      </c>
      <c r="D470" s="173">
        <v>110.95</v>
      </c>
    </row>
    <row r="471" spans="1:4" ht="28.5">
      <c r="A471" s="178">
        <v>141214</v>
      </c>
      <c r="B471" s="178" t="s">
        <v>389</v>
      </c>
      <c r="C471" s="172" t="s">
        <v>48</v>
      </c>
      <c r="D471" s="173">
        <v>131.62</v>
      </c>
    </row>
    <row r="472" spans="1:4" ht="28.5">
      <c r="A472" s="178">
        <v>141215</v>
      </c>
      <c r="B472" s="178" t="s">
        <v>390</v>
      </c>
      <c r="C472" s="172" t="s">
        <v>48</v>
      </c>
      <c r="D472" s="173">
        <v>162.38</v>
      </c>
    </row>
    <row r="473" spans="1:4" ht="28.5">
      <c r="A473" s="178">
        <v>141216</v>
      </c>
      <c r="B473" s="178" t="s">
        <v>391</v>
      </c>
      <c r="C473" s="172" t="s">
        <v>48</v>
      </c>
      <c r="D473" s="173">
        <v>208.8</v>
      </c>
    </row>
    <row r="474" spans="1:4" ht="28.5">
      <c r="A474" s="178">
        <v>141217</v>
      </c>
      <c r="B474" s="178" t="s">
        <v>392</v>
      </c>
      <c r="C474" s="172" t="s">
        <v>48</v>
      </c>
      <c r="D474" s="173">
        <v>229.83</v>
      </c>
    </row>
    <row r="475" spans="1:4" ht="28.5">
      <c r="A475" s="178">
        <v>141218</v>
      </c>
      <c r="B475" s="178" t="s">
        <v>393</v>
      </c>
      <c r="C475" s="172" t="s">
        <v>48</v>
      </c>
      <c r="D475" s="173">
        <v>305.95</v>
      </c>
    </row>
    <row r="476" spans="1:4" ht="15">
      <c r="A476" s="177">
        <v>1414</v>
      </c>
      <c r="B476" s="177" t="s">
        <v>2085</v>
      </c>
      <c r="C476" s="172"/>
      <c r="D476" s="173"/>
    </row>
    <row r="477" spans="1:4" ht="28.5">
      <c r="A477" s="178">
        <v>141409</v>
      </c>
      <c r="B477" s="178" t="s">
        <v>394</v>
      </c>
      <c r="C477" s="172" t="s">
        <v>48</v>
      </c>
      <c r="D477" s="173">
        <v>21.39</v>
      </c>
    </row>
    <row r="478" spans="1:4" ht="28.5">
      <c r="A478" s="178">
        <v>141410</v>
      </c>
      <c r="B478" s="178" t="s">
        <v>395</v>
      </c>
      <c r="C478" s="172" t="s">
        <v>48</v>
      </c>
      <c r="D478" s="173">
        <v>24.44</v>
      </c>
    </row>
    <row r="479" spans="1:4" ht="28.5">
      <c r="A479" s="178">
        <v>141411</v>
      </c>
      <c r="B479" s="178" t="s">
        <v>396</v>
      </c>
      <c r="C479" s="172" t="s">
        <v>48</v>
      </c>
      <c r="D479" s="173">
        <v>34.26</v>
      </c>
    </row>
    <row r="480" spans="1:4" ht="28.5">
      <c r="A480" s="178">
        <v>141412</v>
      </c>
      <c r="B480" s="178" t="s">
        <v>397</v>
      </c>
      <c r="C480" s="172" t="s">
        <v>48</v>
      </c>
      <c r="D480" s="173">
        <v>46.06</v>
      </c>
    </row>
    <row r="481" spans="1:4" ht="28.5">
      <c r="A481" s="178">
        <v>141413</v>
      </c>
      <c r="B481" s="178" t="s">
        <v>398</v>
      </c>
      <c r="C481" s="172" t="s">
        <v>48</v>
      </c>
      <c r="D481" s="173">
        <v>50.03</v>
      </c>
    </row>
    <row r="482" spans="1:4" ht="28.5">
      <c r="A482" s="178">
        <v>141414</v>
      </c>
      <c r="B482" s="178" t="s">
        <v>399</v>
      </c>
      <c r="C482" s="172" t="s">
        <v>48</v>
      </c>
      <c r="D482" s="173">
        <v>75.33</v>
      </c>
    </row>
    <row r="483" spans="1:4" ht="28.5">
      <c r="A483" s="178">
        <v>141415</v>
      </c>
      <c r="B483" s="178" t="s">
        <v>400</v>
      </c>
      <c r="C483" s="172" t="s">
        <v>48</v>
      </c>
      <c r="D483" s="173">
        <v>111.69</v>
      </c>
    </row>
    <row r="484" spans="1:4" ht="28.5">
      <c r="A484" s="178">
        <v>141416</v>
      </c>
      <c r="B484" s="178" t="s">
        <v>401</v>
      </c>
      <c r="C484" s="172" t="s">
        <v>48</v>
      </c>
      <c r="D484" s="173">
        <v>142.12</v>
      </c>
    </row>
    <row r="485" spans="1:4" ht="30">
      <c r="A485" s="177">
        <v>1415</v>
      </c>
      <c r="B485" s="177" t="s">
        <v>2086</v>
      </c>
      <c r="C485" s="172"/>
      <c r="D485" s="173"/>
    </row>
    <row r="486" spans="1:4" ht="28.5">
      <c r="A486" s="178">
        <v>141522</v>
      </c>
      <c r="B486" s="178" t="s">
        <v>35152</v>
      </c>
      <c r="C486" s="172" t="s">
        <v>30</v>
      </c>
      <c r="D486" s="173">
        <v>20.059999999999999</v>
      </c>
    </row>
    <row r="487" spans="1:4" ht="28.5">
      <c r="A487" s="178">
        <v>141524</v>
      </c>
      <c r="B487" s="178" t="s">
        <v>35153</v>
      </c>
      <c r="C487" s="172" t="s">
        <v>30</v>
      </c>
      <c r="D487" s="173">
        <v>42.04</v>
      </c>
    </row>
    <row r="488" spans="1:4" ht="28.5">
      <c r="A488" s="178">
        <v>141525</v>
      </c>
      <c r="B488" s="178" t="s">
        <v>35154</v>
      </c>
      <c r="C488" s="172" t="s">
        <v>30</v>
      </c>
      <c r="D488" s="173">
        <v>41.42</v>
      </c>
    </row>
    <row r="489" spans="1:4" ht="28.5">
      <c r="A489" s="178">
        <v>141526</v>
      </c>
      <c r="B489" s="178" t="s">
        <v>35155</v>
      </c>
      <c r="C489" s="172" t="s">
        <v>30</v>
      </c>
      <c r="D489" s="173">
        <v>64.52</v>
      </c>
    </row>
    <row r="490" spans="1:4" ht="28.5">
      <c r="A490" s="178">
        <v>141527</v>
      </c>
      <c r="B490" s="178" t="s">
        <v>35156</v>
      </c>
      <c r="C490" s="172" t="s">
        <v>30</v>
      </c>
      <c r="D490" s="173">
        <v>283.02999999999997</v>
      </c>
    </row>
    <row r="491" spans="1:4" ht="28.5">
      <c r="A491" s="178">
        <v>141529</v>
      </c>
      <c r="B491" s="178" t="s">
        <v>402</v>
      </c>
      <c r="C491" s="172" t="s">
        <v>30</v>
      </c>
      <c r="D491" s="173">
        <v>8.68</v>
      </c>
    </row>
    <row r="492" spans="1:4" ht="15">
      <c r="A492" s="177">
        <v>1419</v>
      </c>
      <c r="B492" s="177" t="s">
        <v>2087</v>
      </c>
      <c r="C492" s="172"/>
      <c r="D492" s="173"/>
    </row>
    <row r="493" spans="1:4" ht="42.75">
      <c r="A493" s="178">
        <v>141906</v>
      </c>
      <c r="B493" s="178" t="s">
        <v>403</v>
      </c>
      <c r="C493" s="172" t="s">
        <v>48</v>
      </c>
      <c r="D493" s="173">
        <v>35.69</v>
      </c>
    </row>
    <row r="494" spans="1:4" ht="42.75">
      <c r="A494" s="178">
        <v>141907</v>
      </c>
      <c r="B494" s="178" t="s">
        <v>404</v>
      </c>
      <c r="C494" s="172" t="s">
        <v>48</v>
      </c>
      <c r="D494" s="173">
        <v>46.2</v>
      </c>
    </row>
    <row r="495" spans="1:4" ht="42.75">
      <c r="A495" s="178">
        <v>141908</v>
      </c>
      <c r="B495" s="178" t="s">
        <v>405</v>
      </c>
      <c r="C495" s="172" t="s">
        <v>48</v>
      </c>
      <c r="D495" s="173">
        <v>68.8</v>
      </c>
    </row>
    <row r="496" spans="1:4" ht="42.75">
      <c r="A496" s="178">
        <v>141909</v>
      </c>
      <c r="B496" s="178" t="s">
        <v>406</v>
      </c>
      <c r="C496" s="172" t="s">
        <v>48</v>
      </c>
      <c r="D496" s="173">
        <v>84.67</v>
      </c>
    </row>
    <row r="497" spans="1:4" ht="42.75">
      <c r="A497" s="178">
        <v>141910</v>
      </c>
      <c r="B497" s="178" t="s">
        <v>407</v>
      </c>
      <c r="C497" s="172" t="s">
        <v>48</v>
      </c>
      <c r="D497" s="173">
        <v>116.13</v>
      </c>
    </row>
    <row r="498" spans="1:4" ht="15">
      <c r="A498" s="177">
        <v>1421</v>
      </c>
      <c r="B498" s="177" t="s">
        <v>2088</v>
      </c>
      <c r="C498" s="172"/>
      <c r="D498" s="173"/>
    </row>
    <row r="499" spans="1:4" ht="14.25">
      <c r="A499" s="178">
        <v>142103</v>
      </c>
      <c r="B499" s="178" t="s">
        <v>408</v>
      </c>
      <c r="C499" s="172" t="s">
        <v>30</v>
      </c>
      <c r="D499" s="173">
        <v>82.66</v>
      </c>
    </row>
    <row r="500" spans="1:4" ht="28.5">
      <c r="A500" s="178">
        <v>142104</v>
      </c>
      <c r="B500" s="178" t="s">
        <v>409</v>
      </c>
      <c r="C500" s="172" t="s">
        <v>30</v>
      </c>
      <c r="D500" s="173">
        <v>24.48</v>
      </c>
    </row>
    <row r="501" spans="1:4" ht="14.25">
      <c r="A501" s="178">
        <v>142106</v>
      </c>
      <c r="B501" s="178" t="s">
        <v>410</v>
      </c>
      <c r="C501" s="172" t="s">
        <v>30</v>
      </c>
      <c r="D501" s="173">
        <v>32.92</v>
      </c>
    </row>
    <row r="502" spans="1:4" ht="28.5">
      <c r="A502" s="178">
        <v>142107</v>
      </c>
      <c r="B502" s="178" t="s">
        <v>411</v>
      </c>
      <c r="C502" s="172" t="s">
        <v>30</v>
      </c>
      <c r="D502" s="173">
        <v>60.18</v>
      </c>
    </row>
    <row r="503" spans="1:4" ht="28.5">
      <c r="A503" s="178">
        <v>142109</v>
      </c>
      <c r="B503" s="178" t="s">
        <v>412</v>
      </c>
      <c r="C503" s="172" t="s">
        <v>30</v>
      </c>
      <c r="D503" s="173">
        <v>62.8</v>
      </c>
    </row>
    <row r="504" spans="1:4" ht="28.5">
      <c r="A504" s="178">
        <v>142111</v>
      </c>
      <c r="B504" s="178" t="s">
        <v>413</v>
      </c>
      <c r="C504" s="172" t="s">
        <v>30</v>
      </c>
      <c r="D504" s="173">
        <v>119.57</v>
      </c>
    </row>
    <row r="505" spans="1:4" ht="28.5">
      <c r="A505" s="178">
        <v>142112</v>
      </c>
      <c r="B505" s="178" t="s">
        <v>35251</v>
      </c>
      <c r="C505" s="172" t="s">
        <v>30</v>
      </c>
      <c r="D505" s="173">
        <v>68.55</v>
      </c>
    </row>
    <row r="506" spans="1:4" ht="28.5">
      <c r="A506" s="178">
        <v>142114</v>
      </c>
      <c r="B506" s="178" t="s">
        <v>414</v>
      </c>
      <c r="C506" s="172" t="s">
        <v>30</v>
      </c>
      <c r="D506" s="173">
        <v>11.85</v>
      </c>
    </row>
    <row r="507" spans="1:4" ht="28.5">
      <c r="A507" s="178">
        <v>142115</v>
      </c>
      <c r="B507" s="178" t="s">
        <v>415</v>
      </c>
      <c r="C507" s="172" t="s">
        <v>30</v>
      </c>
      <c r="D507" s="173">
        <v>39.130000000000003</v>
      </c>
    </row>
    <row r="508" spans="1:4" ht="14.25">
      <c r="A508" s="178">
        <v>142116</v>
      </c>
      <c r="B508" s="178" t="s">
        <v>416</v>
      </c>
      <c r="C508" s="172" t="s">
        <v>30</v>
      </c>
      <c r="D508" s="173">
        <v>8.5</v>
      </c>
    </row>
    <row r="509" spans="1:4" ht="14.25">
      <c r="A509" s="178">
        <v>142117</v>
      </c>
      <c r="B509" s="178" t="s">
        <v>417</v>
      </c>
      <c r="C509" s="172" t="s">
        <v>30</v>
      </c>
      <c r="D509" s="173">
        <v>27.48</v>
      </c>
    </row>
    <row r="510" spans="1:4" ht="14.25">
      <c r="A510" s="178">
        <v>142118</v>
      </c>
      <c r="B510" s="178" t="s">
        <v>418</v>
      </c>
      <c r="C510" s="172" t="s">
        <v>30</v>
      </c>
      <c r="D510" s="173">
        <v>16.95</v>
      </c>
    </row>
    <row r="511" spans="1:4" ht="14.25">
      <c r="A511" s="178">
        <v>142119</v>
      </c>
      <c r="B511" s="178" t="s">
        <v>419</v>
      </c>
      <c r="C511" s="172" t="s">
        <v>30</v>
      </c>
      <c r="D511" s="173">
        <v>105.5</v>
      </c>
    </row>
    <row r="512" spans="1:4" ht="14.25">
      <c r="A512" s="178">
        <v>142120</v>
      </c>
      <c r="B512" s="178" t="s">
        <v>420</v>
      </c>
      <c r="C512" s="172" t="s">
        <v>30</v>
      </c>
      <c r="D512" s="173">
        <v>148.68</v>
      </c>
    </row>
    <row r="513" spans="1:4" ht="14.25">
      <c r="A513" s="178">
        <v>142121</v>
      </c>
      <c r="B513" s="178" t="s">
        <v>421</v>
      </c>
      <c r="C513" s="172" t="s">
        <v>30</v>
      </c>
      <c r="D513" s="173">
        <v>256.13</v>
      </c>
    </row>
    <row r="514" spans="1:4" ht="14.25">
      <c r="A514" s="178">
        <v>142122</v>
      </c>
      <c r="B514" s="178" t="s">
        <v>422</v>
      </c>
      <c r="C514" s="172" t="s">
        <v>30</v>
      </c>
      <c r="D514" s="173">
        <v>83.8</v>
      </c>
    </row>
    <row r="515" spans="1:4" ht="28.5">
      <c r="A515" s="178">
        <v>142123</v>
      </c>
      <c r="B515" s="178" t="s">
        <v>35157</v>
      </c>
      <c r="C515" s="172" t="s">
        <v>30</v>
      </c>
      <c r="D515" s="173">
        <v>18.5</v>
      </c>
    </row>
    <row r="516" spans="1:4" ht="28.5">
      <c r="A516" s="178">
        <v>142124</v>
      </c>
      <c r="B516" s="178" t="s">
        <v>35158</v>
      </c>
      <c r="C516" s="172" t="s">
        <v>30</v>
      </c>
      <c r="D516" s="173">
        <v>20.059999999999999</v>
      </c>
    </row>
    <row r="517" spans="1:4" ht="28.5">
      <c r="A517" s="178">
        <v>142125</v>
      </c>
      <c r="B517" s="178" t="s">
        <v>35159</v>
      </c>
      <c r="C517" s="172" t="s">
        <v>30</v>
      </c>
      <c r="D517" s="173">
        <v>30.58</v>
      </c>
    </row>
    <row r="518" spans="1:4" ht="30">
      <c r="A518" s="177">
        <v>1422</v>
      </c>
      <c r="B518" s="177" t="s">
        <v>2089</v>
      </c>
      <c r="C518" s="172"/>
      <c r="D518" s="173"/>
    </row>
    <row r="519" spans="1:4" ht="28.5">
      <c r="A519" s="178">
        <v>142201</v>
      </c>
      <c r="B519" s="178" t="s">
        <v>423</v>
      </c>
      <c r="C519" s="172" t="s">
        <v>48</v>
      </c>
      <c r="D519" s="173">
        <v>11.49</v>
      </c>
    </row>
    <row r="520" spans="1:4" ht="28.5">
      <c r="A520" s="178">
        <v>142202</v>
      </c>
      <c r="B520" s="178" t="s">
        <v>424</v>
      </c>
      <c r="C520" s="172" t="s">
        <v>48</v>
      </c>
      <c r="D520" s="173">
        <v>17.239999999999998</v>
      </c>
    </row>
    <row r="521" spans="1:4" ht="28.5">
      <c r="A521" s="178">
        <v>142203</v>
      </c>
      <c r="B521" s="178" t="s">
        <v>425</v>
      </c>
      <c r="C521" s="172" t="s">
        <v>48</v>
      </c>
      <c r="D521" s="173">
        <v>25.98</v>
      </c>
    </row>
    <row r="522" spans="1:4" ht="28.5">
      <c r="A522" s="178">
        <v>142204</v>
      </c>
      <c r="B522" s="178" t="s">
        <v>426</v>
      </c>
      <c r="C522" s="172" t="s">
        <v>48</v>
      </c>
      <c r="D522" s="173">
        <v>21.89</v>
      </c>
    </row>
    <row r="523" spans="1:4" ht="28.5">
      <c r="A523" s="178">
        <v>142205</v>
      </c>
      <c r="B523" s="178" t="s">
        <v>427</v>
      </c>
      <c r="C523" s="172" t="s">
        <v>48</v>
      </c>
      <c r="D523" s="173">
        <v>33.380000000000003</v>
      </c>
    </row>
    <row r="524" spans="1:4" ht="28.5">
      <c r="A524" s="178">
        <v>142206</v>
      </c>
      <c r="B524" s="178" t="s">
        <v>428</v>
      </c>
      <c r="C524" s="172" t="s">
        <v>48</v>
      </c>
      <c r="D524" s="173">
        <v>48.6</v>
      </c>
    </row>
    <row r="525" spans="1:4" ht="15">
      <c r="A525" s="177">
        <v>1423</v>
      </c>
      <c r="B525" s="177" t="s">
        <v>2050</v>
      </c>
      <c r="C525" s="172"/>
      <c r="D525" s="173"/>
    </row>
    <row r="526" spans="1:4" ht="14.25">
      <c r="A526" s="178">
        <v>142301</v>
      </c>
      <c r="B526" s="178" t="s">
        <v>429</v>
      </c>
      <c r="C526" s="172" t="s">
        <v>30</v>
      </c>
      <c r="D526" s="173">
        <v>19.68</v>
      </c>
    </row>
    <row r="527" spans="1:4" ht="14.25">
      <c r="A527" s="178">
        <v>142302</v>
      </c>
      <c r="B527" s="178" t="s">
        <v>430</v>
      </c>
      <c r="C527" s="172" t="s">
        <v>30</v>
      </c>
      <c r="D527" s="173">
        <v>27.55</v>
      </c>
    </row>
    <row r="528" spans="1:4" ht="14.25">
      <c r="A528" s="178">
        <v>142303</v>
      </c>
      <c r="B528" s="178" t="s">
        <v>431</v>
      </c>
      <c r="C528" s="172" t="s">
        <v>30</v>
      </c>
      <c r="D528" s="173">
        <v>19.68</v>
      </c>
    </row>
    <row r="529" spans="1:4" ht="14.25">
      <c r="A529" s="178">
        <v>142304</v>
      </c>
      <c r="B529" s="178" t="s">
        <v>432</v>
      </c>
      <c r="C529" s="172" t="s">
        <v>30</v>
      </c>
      <c r="D529" s="173">
        <v>33.950000000000003</v>
      </c>
    </row>
    <row r="530" spans="1:4" ht="15">
      <c r="A530" s="177">
        <v>15</v>
      </c>
      <c r="B530" s="177" t="s">
        <v>2090</v>
      </c>
      <c r="C530" s="172"/>
      <c r="D530" s="173"/>
    </row>
    <row r="531" spans="1:4" ht="15">
      <c r="A531" s="177">
        <v>1501</v>
      </c>
      <c r="B531" s="177" t="s">
        <v>2091</v>
      </c>
      <c r="C531" s="172"/>
      <c r="D531" s="173"/>
    </row>
    <row r="532" spans="1:4" ht="85.5">
      <c r="A532" s="178">
        <v>150122</v>
      </c>
      <c r="B532" s="178" t="s">
        <v>433</v>
      </c>
      <c r="C532" s="172" t="s">
        <v>30</v>
      </c>
      <c r="D532" s="176">
        <v>1387.38</v>
      </c>
    </row>
    <row r="533" spans="1:4" ht="71.25">
      <c r="A533" s="178">
        <v>150123</v>
      </c>
      <c r="B533" s="178" t="s">
        <v>434</v>
      </c>
      <c r="C533" s="172" t="s">
        <v>30</v>
      </c>
      <c r="D533" s="176">
        <v>2569.06</v>
      </c>
    </row>
    <row r="534" spans="1:4" ht="15">
      <c r="A534" s="177">
        <v>1503</v>
      </c>
      <c r="B534" s="177" t="s">
        <v>2092</v>
      </c>
      <c r="C534" s="172"/>
      <c r="D534" s="173"/>
    </row>
    <row r="535" spans="1:4" ht="42.75">
      <c r="A535" s="178">
        <v>150302</v>
      </c>
      <c r="B535" s="178" t="s">
        <v>35160</v>
      </c>
      <c r="C535" s="172" t="s">
        <v>30</v>
      </c>
      <c r="D535" s="173">
        <v>218.19</v>
      </c>
    </row>
    <row r="536" spans="1:4" ht="42.75">
      <c r="A536" s="178">
        <v>150306</v>
      </c>
      <c r="B536" s="178" t="s">
        <v>35161</v>
      </c>
      <c r="C536" s="172" t="s">
        <v>30</v>
      </c>
      <c r="D536" s="173">
        <v>257.52999999999997</v>
      </c>
    </row>
    <row r="537" spans="1:4" ht="28.5">
      <c r="A537" s="178">
        <v>150307</v>
      </c>
      <c r="B537" s="178" t="s">
        <v>435</v>
      </c>
      <c r="C537" s="172" t="s">
        <v>30</v>
      </c>
      <c r="D537" s="173">
        <v>585.58000000000004</v>
      </c>
    </row>
    <row r="538" spans="1:4" ht="28.5">
      <c r="A538" s="178">
        <v>150308</v>
      </c>
      <c r="B538" s="178" t="s">
        <v>436</v>
      </c>
      <c r="C538" s="172" t="s">
        <v>30</v>
      </c>
      <c r="D538" s="173">
        <v>601.4</v>
      </c>
    </row>
    <row r="539" spans="1:4" ht="28.5">
      <c r="A539" s="178">
        <v>150309</v>
      </c>
      <c r="B539" s="178" t="s">
        <v>437</v>
      </c>
      <c r="C539" s="172" t="s">
        <v>30</v>
      </c>
      <c r="D539" s="173">
        <v>650.94000000000005</v>
      </c>
    </row>
    <row r="540" spans="1:4" ht="14.25">
      <c r="A540" s="178">
        <v>150310</v>
      </c>
      <c r="B540" s="178" t="s">
        <v>438</v>
      </c>
      <c r="C540" s="172" t="s">
        <v>30</v>
      </c>
      <c r="D540" s="173">
        <v>96.12</v>
      </c>
    </row>
    <row r="541" spans="1:4" ht="28.5">
      <c r="A541" s="178">
        <v>150311</v>
      </c>
      <c r="B541" s="178" t="s">
        <v>439</v>
      </c>
      <c r="C541" s="172" t="s">
        <v>30</v>
      </c>
      <c r="D541" s="173">
        <v>149.75</v>
      </c>
    </row>
    <row r="542" spans="1:4" ht="28.5">
      <c r="A542" s="178">
        <v>150312</v>
      </c>
      <c r="B542" s="178" t="s">
        <v>440</v>
      </c>
      <c r="C542" s="172" t="s">
        <v>30</v>
      </c>
      <c r="D542" s="173">
        <v>110.23</v>
      </c>
    </row>
    <row r="543" spans="1:4" ht="42.75">
      <c r="A543" s="178">
        <v>150313</v>
      </c>
      <c r="B543" s="178" t="s">
        <v>35162</v>
      </c>
      <c r="C543" s="172" t="s">
        <v>30</v>
      </c>
      <c r="D543" s="173">
        <v>133.12</v>
      </c>
    </row>
    <row r="544" spans="1:4" ht="85.5">
      <c r="A544" s="178">
        <v>150315</v>
      </c>
      <c r="B544" s="178" t="s">
        <v>441</v>
      </c>
      <c r="C544" s="172" t="s">
        <v>30</v>
      </c>
      <c r="D544" s="173">
        <v>972.79</v>
      </c>
    </row>
    <row r="545" spans="1:4" ht="85.5">
      <c r="A545" s="178">
        <v>150316</v>
      </c>
      <c r="B545" s="178" t="s">
        <v>442</v>
      </c>
      <c r="C545" s="172" t="s">
        <v>30</v>
      </c>
      <c r="D545" s="176">
        <v>1464.35</v>
      </c>
    </row>
    <row r="546" spans="1:4" ht="71.25">
      <c r="A546" s="178">
        <v>150317</v>
      </c>
      <c r="B546" s="178" t="s">
        <v>443</v>
      </c>
      <c r="C546" s="172" t="s">
        <v>30</v>
      </c>
      <c r="D546" s="176">
        <v>1605.78</v>
      </c>
    </row>
    <row r="547" spans="1:4" ht="15">
      <c r="A547" s="177">
        <v>1506</v>
      </c>
      <c r="B547" s="177" t="s">
        <v>2093</v>
      </c>
      <c r="C547" s="172"/>
      <c r="D547" s="173"/>
    </row>
    <row r="548" spans="1:4" ht="42.75">
      <c r="A548" s="178">
        <v>150609</v>
      </c>
      <c r="B548" s="178" t="s">
        <v>444</v>
      </c>
      <c r="C548" s="172" t="s">
        <v>30</v>
      </c>
      <c r="D548" s="173">
        <v>309.73</v>
      </c>
    </row>
    <row r="549" spans="1:4" ht="71.25">
      <c r="A549" s="178">
        <v>150610</v>
      </c>
      <c r="B549" s="178" t="s">
        <v>445</v>
      </c>
      <c r="C549" s="172" t="s">
        <v>30</v>
      </c>
      <c r="D549" s="173">
        <v>350.4</v>
      </c>
    </row>
    <row r="550" spans="1:4" ht="28.5">
      <c r="A550" s="178">
        <v>150612</v>
      </c>
      <c r="B550" s="178" t="s">
        <v>35252</v>
      </c>
      <c r="C550" s="172" t="s">
        <v>30</v>
      </c>
      <c r="D550" s="173">
        <v>39.950000000000003</v>
      </c>
    </row>
    <row r="551" spans="1:4" ht="71.25">
      <c r="A551" s="178">
        <v>150614</v>
      </c>
      <c r="B551" s="178" t="s">
        <v>446</v>
      </c>
      <c r="C551" s="172" t="s">
        <v>30</v>
      </c>
      <c r="D551" s="173">
        <v>141.9</v>
      </c>
    </row>
    <row r="552" spans="1:4" ht="71.25">
      <c r="A552" s="178">
        <v>150615</v>
      </c>
      <c r="B552" s="178" t="s">
        <v>447</v>
      </c>
      <c r="C552" s="172" t="s">
        <v>30</v>
      </c>
      <c r="D552" s="173">
        <v>182.11</v>
      </c>
    </row>
    <row r="553" spans="1:4" ht="71.25">
      <c r="A553" s="178">
        <v>150616</v>
      </c>
      <c r="B553" s="178" t="s">
        <v>448</v>
      </c>
      <c r="C553" s="172" t="s">
        <v>30</v>
      </c>
      <c r="D553" s="173">
        <v>252.56</v>
      </c>
    </row>
    <row r="554" spans="1:4" ht="71.25">
      <c r="A554" s="178">
        <v>150626</v>
      </c>
      <c r="B554" s="178" t="s">
        <v>449</v>
      </c>
      <c r="C554" s="172" t="s">
        <v>30</v>
      </c>
      <c r="D554" s="173">
        <v>168.73</v>
      </c>
    </row>
    <row r="555" spans="1:4" ht="28.5">
      <c r="A555" s="178">
        <v>150628</v>
      </c>
      <c r="B555" s="178" t="s">
        <v>450</v>
      </c>
      <c r="C555" s="172" t="s">
        <v>30</v>
      </c>
      <c r="D555" s="173">
        <v>8.67</v>
      </c>
    </row>
    <row r="556" spans="1:4" ht="28.5">
      <c r="A556" s="178">
        <v>150629</v>
      </c>
      <c r="B556" s="178" t="s">
        <v>451</v>
      </c>
      <c r="C556" s="172" t="s">
        <v>30</v>
      </c>
      <c r="D556" s="173">
        <v>13.41</v>
      </c>
    </row>
    <row r="557" spans="1:4" ht="28.5">
      <c r="A557" s="178">
        <v>150632</v>
      </c>
      <c r="B557" s="178" t="s">
        <v>452</v>
      </c>
      <c r="C557" s="172" t="s">
        <v>30</v>
      </c>
      <c r="D557" s="173">
        <v>76.650000000000006</v>
      </c>
    </row>
    <row r="558" spans="1:4" ht="28.5">
      <c r="A558" s="178">
        <v>150633</v>
      </c>
      <c r="B558" s="178" t="s">
        <v>453</v>
      </c>
      <c r="C558" s="172" t="s">
        <v>30</v>
      </c>
      <c r="D558" s="173">
        <v>106.33</v>
      </c>
    </row>
    <row r="559" spans="1:4" ht="28.5">
      <c r="A559" s="178">
        <v>150634</v>
      </c>
      <c r="B559" s="178" t="s">
        <v>454</v>
      </c>
      <c r="C559" s="172" t="s">
        <v>30</v>
      </c>
      <c r="D559" s="173">
        <v>140.34</v>
      </c>
    </row>
    <row r="560" spans="1:4" ht="28.5">
      <c r="A560" s="178">
        <v>150635</v>
      </c>
      <c r="B560" s="178" t="s">
        <v>455</v>
      </c>
      <c r="C560" s="172" t="s">
        <v>30</v>
      </c>
      <c r="D560" s="173">
        <v>181.82</v>
      </c>
    </row>
    <row r="561" spans="1:4" ht="28.5">
      <c r="A561" s="178">
        <v>150636</v>
      </c>
      <c r="B561" s="178" t="s">
        <v>456</v>
      </c>
      <c r="C561" s="172" t="s">
        <v>30</v>
      </c>
      <c r="D561" s="173">
        <v>11.18</v>
      </c>
    </row>
    <row r="562" spans="1:4" ht="15">
      <c r="A562" s="177">
        <v>1507</v>
      </c>
      <c r="B562" s="177" t="s">
        <v>2094</v>
      </c>
      <c r="C562" s="172"/>
      <c r="D562" s="173"/>
    </row>
    <row r="563" spans="1:4" ht="71.25">
      <c r="A563" s="178">
        <v>150701</v>
      </c>
      <c r="B563" s="178" t="s">
        <v>457</v>
      </c>
      <c r="C563" s="172" t="s">
        <v>48</v>
      </c>
      <c r="D563" s="173">
        <v>56.76</v>
      </c>
    </row>
    <row r="564" spans="1:4" ht="71.25">
      <c r="A564" s="178">
        <v>150702</v>
      </c>
      <c r="B564" s="178" t="s">
        <v>458</v>
      </c>
      <c r="C564" s="172" t="s">
        <v>48</v>
      </c>
      <c r="D564" s="173">
        <v>68.11</v>
      </c>
    </row>
    <row r="565" spans="1:4" ht="71.25">
      <c r="A565" s="178">
        <v>150703</v>
      </c>
      <c r="B565" s="178" t="s">
        <v>459</v>
      </c>
      <c r="C565" s="172" t="s">
        <v>48</v>
      </c>
      <c r="D565" s="173">
        <v>178.83</v>
      </c>
    </row>
    <row r="566" spans="1:4" ht="71.25">
      <c r="A566" s="178">
        <v>150704</v>
      </c>
      <c r="B566" s="178" t="s">
        <v>460</v>
      </c>
      <c r="C566" s="172" t="s">
        <v>48</v>
      </c>
      <c r="D566" s="173">
        <v>192.69</v>
      </c>
    </row>
    <row r="567" spans="1:4" ht="15">
      <c r="A567" s="177">
        <v>1508</v>
      </c>
      <c r="B567" s="177" t="s">
        <v>2095</v>
      </c>
      <c r="C567" s="172"/>
      <c r="D567" s="173"/>
    </row>
    <row r="568" spans="1:4" ht="28.5">
      <c r="A568" s="178">
        <v>150801</v>
      </c>
      <c r="B568" s="178" t="s">
        <v>461</v>
      </c>
      <c r="C568" s="172" t="s">
        <v>48</v>
      </c>
      <c r="D568" s="173">
        <v>15.86</v>
      </c>
    </row>
    <row r="569" spans="1:4" ht="42.75">
      <c r="A569" s="178">
        <v>150802</v>
      </c>
      <c r="B569" s="178" t="s">
        <v>462</v>
      </c>
      <c r="C569" s="172" t="s">
        <v>30</v>
      </c>
      <c r="D569" s="173">
        <v>21.62</v>
      </c>
    </row>
    <row r="570" spans="1:4" ht="42.75">
      <c r="A570" s="178">
        <v>150803</v>
      </c>
      <c r="B570" s="178" t="s">
        <v>463</v>
      </c>
      <c r="C570" s="172" t="s">
        <v>30</v>
      </c>
      <c r="D570" s="173">
        <v>29.28</v>
      </c>
    </row>
    <row r="571" spans="1:4" ht="42.75">
      <c r="A571" s="178">
        <v>150804</v>
      </c>
      <c r="B571" s="178" t="s">
        <v>464</v>
      </c>
      <c r="C571" s="172" t="s">
        <v>30</v>
      </c>
      <c r="D571" s="173">
        <v>23.83</v>
      </c>
    </row>
    <row r="572" spans="1:4" ht="42.75">
      <c r="A572" s="178">
        <v>150805</v>
      </c>
      <c r="B572" s="178" t="s">
        <v>465</v>
      </c>
      <c r="C572" s="172" t="s">
        <v>30</v>
      </c>
      <c r="D572" s="173">
        <v>26</v>
      </c>
    </row>
    <row r="573" spans="1:4" ht="28.5">
      <c r="A573" s="178">
        <v>150806</v>
      </c>
      <c r="B573" s="178" t="s">
        <v>466</v>
      </c>
      <c r="C573" s="172" t="s">
        <v>48</v>
      </c>
      <c r="D573" s="173">
        <v>26.92</v>
      </c>
    </row>
    <row r="574" spans="1:4" ht="28.5">
      <c r="A574" s="178">
        <v>150807</v>
      </c>
      <c r="B574" s="178" t="s">
        <v>467</v>
      </c>
      <c r="C574" s="172" t="s">
        <v>48</v>
      </c>
      <c r="D574" s="173">
        <v>15.26</v>
      </c>
    </row>
    <row r="575" spans="1:4" ht="28.5">
      <c r="A575" s="178">
        <v>150835</v>
      </c>
      <c r="B575" s="178" t="s">
        <v>468</v>
      </c>
      <c r="C575" s="172" t="s">
        <v>48</v>
      </c>
      <c r="D575" s="173">
        <v>70.95</v>
      </c>
    </row>
    <row r="576" spans="1:4" ht="28.5">
      <c r="A576" s="178">
        <v>150836</v>
      </c>
      <c r="B576" s="178" t="s">
        <v>469</v>
      </c>
      <c r="C576" s="172" t="s">
        <v>48</v>
      </c>
      <c r="D576" s="173">
        <v>106.25</v>
      </c>
    </row>
    <row r="577" spans="1:4" ht="28.5">
      <c r="A577" s="178">
        <v>150837</v>
      </c>
      <c r="B577" s="178" t="s">
        <v>470</v>
      </c>
      <c r="C577" s="172" t="s">
        <v>48</v>
      </c>
      <c r="D577" s="173">
        <v>141.30000000000001</v>
      </c>
    </row>
    <row r="578" spans="1:4" ht="28.5">
      <c r="A578" s="178">
        <v>150838</v>
      </c>
      <c r="B578" s="178" t="s">
        <v>471</v>
      </c>
      <c r="C578" s="172" t="s">
        <v>48</v>
      </c>
      <c r="D578" s="173">
        <v>161.78</v>
      </c>
    </row>
    <row r="579" spans="1:4" ht="28.5">
      <c r="A579" s="178">
        <v>150843</v>
      </c>
      <c r="B579" s="178" t="s">
        <v>472</v>
      </c>
      <c r="C579" s="172" t="s">
        <v>30</v>
      </c>
      <c r="D579" s="173">
        <v>71.12</v>
      </c>
    </row>
    <row r="580" spans="1:4" ht="28.5">
      <c r="A580" s="178">
        <v>150844</v>
      </c>
      <c r="B580" s="178" t="s">
        <v>473</v>
      </c>
      <c r="C580" s="172" t="s">
        <v>30</v>
      </c>
      <c r="D580" s="173">
        <v>97.36</v>
      </c>
    </row>
    <row r="581" spans="1:4" ht="28.5">
      <c r="A581" s="178">
        <v>150845</v>
      </c>
      <c r="B581" s="178" t="s">
        <v>474</v>
      </c>
      <c r="C581" s="172" t="s">
        <v>30</v>
      </c>
      <c r="D581" s="173">
        <v>114.17</v>
      </c>
    </row>
    <row r="582" spans="1:4" ht="14.25">
      <c r="A582" s="178">
        <v>150850</v>
      </c>
      <c r="B582" s="178" t="s">
        <v>475</v>
      </c>
      <c r="C582" s="172" t="s">
        <v>30</v>
      </c>
      <c r="D582" s="173">
        <v>10.31</v>
      </c>
    </row>
    <row r="583" spans="1:4" ht="14.25">
      <c r="A583" s="178">
        <v>150851</v>
      </c>
      <c r="B583" s="178" t="s">
        <v>476</v>
      </c>
      <c r="C583" s="172" t="s">
        <v>30</v>
      </c>
      <c r="D583" s="173">
        <v>10.31</v>
      </c>
    </row>
    <row r="584" spans="1:4" ht="14.25">
      <c r="A584" s="178">
        <v>150852</v>
      </c>
      <c r="B584" s="178" t="s">
        <v>477</v>
      </c>
      <c r="C584" s="172" t="s">
        <v>30</v>
      </c>
      <c r="D584" s="173">
        <v>11.38</v>
      </c>
    </row>
    <row r="585" spans="1:4" ht="28.5">
      <c r="A585" s="178">
        <v>150860</v>
      </c>
      <c r="B585" s="178" t="s">
        <v>478</v>
      </c>
      <c r="C585" s="172" t="s">
        <v>30</v>
      </c>
      <c r="D585" s="173">
        <v>36.43</v>
      </c>
    </row>
    <row r="586" spans="1:4" ht="28.5">
      <c r="A586" s="178">
        <v>150861</v>
      </c>
      <c r="B586" s="178" t="s">
        <v>479</v>
      </c>
      <c r="C586" s="172" t="s">
        <v>30</v>
      </c>
      <c r="D586" s="173">
        <v>43.4</v>
      </c>
    </row>
    <row r="587" spans="1:4" ht="28.5">
      <c r="A587" s="178">
        <v>150862</v>
      </c>
      <c r="B587" s="178" t="s">
        <v>480</v>
      </c>
      <c r="C587" s="172" t="s">
        <v>30</v>
      </c>
      <c r="D587" s="173">
        <v>54.38</v>
      </c>
    </row>
    <row r="588" spans="1:4" ht="28.5">
      <c r="A588" s="178">
        <v>150863</v>
      </c>
      <c r="B588" s="178" t="s">
        <v>481</v>
      </c>
      <c r="C588" s="172" t="s">
        <v>30</v>
      </c>
      <c r="D588" s="173">
        <v>73.989999999999995</v>
      </c>
    </row>
    <row r="589" spans="1:4" ht="42.75">
      <c r="A589" s="178">
        <v>150866</v>
      </c>
      <c r="B589" s="178" t="s">
        <v>482</v>
      </c>
      <c r="C589" s="172" t="s">
        <v>30</v>
      </c>
      <c r="D589" s="173">
        <v>12.38</v>
      </c>
    </row>
    <row r="590" spans="1:4" ht="42.75">
      <c r="A590" s="178">
        <v>150867</v>
      </c>
      <c r="B590" s="178" t="s">
        <v>483</v>
      </c>
      <c r="C590" s="172" t="s">
        <v>30</v>
      </c>
      <c r="D590" s="173">
        <v>14.93</v>
      </c>
    </row>
    <row r="591" spans="1:4" ht="42.75">
      <c r="A591" s="178">
        <v>150870</v>
      </c>
      <c r="B591" s="178" t="s">
        <v>484</v>
      </c>
      <c r="C591" s="172" t="s">
        <v>30</v>
      </c>
      <c r="D591" s="173">
        <v>104.37</v>
      </c>
    </row>
    <row r="592" spans="1:4" ht="42.75">
      <c r="A592" s="178">
        <v>150871</v>
      </c>
      <c r="B592" s="178" t="s">
        <v>485</v>
      </c>
      <c r="C592" s="172" t="s">
        <v>30</v>
      </c>
      <c r="D592" s="173">
        <v>150.02000000000001</v>
      </c>
    </row>
    <row r="593" spans="1:4" ht="28.5">
      <c r="A593" s="178">
        <v>150875</v>
      </c>
      <c r="B593" s="178" t="s">
        <v>486</v>
      </c>
      <c r="C593" s="172" t="s">
        <v>30</v>
      </c>
      <c r="D593" s="173">
        <v>86.18</v>
      </c>
    </row>
    <row r="594" spans="1:4" ht="28.5">
      <c r="A594" s="178">
        <v>150876</v>
      </c>
      <c r="B594" s="178" t="s">
        <v>487</v>
      </c>
      <c r="C594" s="172" t="s">
        <v>30</v>
      </c>
      <c r="D594" s="173">
        <v>134.4</v>
      </c>
    </row>
    <row r="595" spans="1:4" ht="57">
      <c r="A595" s="178">
        <v>150880</v>
      </c>
      <c r="B595" s="178" t="s">
        <v>488</v>
      </c>
      <c r="C595" s="172" t="s">
        <v>30</v>
      </c>
      <c r="D595" s="173">
        <v>26.16</v>
      </c>
    </row>
    <row r="596" spans="1:4" ht="57">
      <c r="A596" s="178">
        <v>150881</v>
      </c>
      <c r="B596" s="178" t="s">
        <v>489</v>
      </c>
      <c r="C596" s="172" t="s">
        <v>30</v>
      </c>
      <c r="D596" s="173">
        <v>30.41</v>
      </c>
    </row>
    <row r="597" spans="1:4" ht="57">
      <c r="A597" s="178">
        <v>150882</v>
      </c>
      <c r="B597" s="178" t="s">
        <v>490</v>
      </c>
      <c r="C597" s="172" t="s">
        <v>30</v>
      </c>
      <c r="D597" s="173">
        <v>69.63</v>
      </c>
    </row>
    <row r="598" spans="1:4" ht="57">
      <c r="A598" s="178">
        <v>150883</v>
      </c>
      <c r="B598" s="178" t="s">
        <v>491</v>
      </c>
      <c r="C598" s="172" t="s">
        <v>30</v>
      </c>
      <c r="D598" s="173">
        <v>76.790000000000006</v>
      </c>
    </row>
    <row r="599" spans="1:4" ht="71.25">
      <c r="A599" s="178">
        <v>150884</v>
      </c>
      <c r="B599" s="178" t="s">
        <v>492</v>
      </c>
      <c r="C599" s="172" t="s">
        <v>30</v>
      </c>
      <c r="D599" s="173">
        <v>47.87</v>
      </c>
    </row>
    <row r="600" spans="1:4" ht="85.5">
      <c r="A600" s="178">
        <v>150885</v>
      </c>
      <c r="B600" s="178" t="s">
        <v>35163</v>
      </c>
      <c r="C600" s="172" t="s">
        <v>30</v>
      </c>
      <c r="D600" s="173">
        <v>65.819999999999993</v>
      </c>
    </row>
    <row r="601" spans="1:4" ht="85.5">
      <c r="A601" s="178">
        <v>150886</v>
      </c>
      <c r="B601" s="178" t="s">
        <v>35164</v>
      </c>
      <c r="C601" s="172" t="s">
        <v>30</v>
      </c>
      <c r="D601" s="173">
        <v>69.52</v>
      </c>
    </row>
    <row r="602" spans="1:4" ht="15">
      <c r="A602" s="177">
        <v>1509</v>
      </c>
      <c r="B602" s="177" t="s">
        <v>2096</v>
      </c>
      <c r="C602" s="172"/>
      <c r="D602" s="173"/>
    </row>
    <row r="603" spans="1:4" ht="14.25">
      <c r="A603" s="178">
        <v>150906</v>
      </c>
      <c r="B603" s="178" t="s">
        <v>493</v>
      </c>
      <c r="C603" s="172" t="s">
        <v>48</v>
      </c>
      <c r="D603" s="173">
        <v>2.0099999999999998</v>
      </c>
    </row>
    <row r="604" spans="1:4" ht="14.25">
      <c r="A604" s="178">
        <v>150910</v>
      </c>
      <c r="B604" s="178" t="s">
        <v>494</v>
      </c>
      <c r="C604" s="172" t="s">
        <v>30</v>
      </c>
      <c r="D604" s="173">
        <v>12.68</v>
      </c>
    </row>
    <row r="605" spans="1:4" ht="42.75">
      <c r="A605" s="178">
        <v>150916</v>
      </c>
      <c r="B605" s="178" t="s">
        <v>495</v>
      </c>
      <c r="C605" s="172" t="s">
        <v>30</v>
      </c>
      <c r="D605" s="173">
        <v>33.85</v>
      </c>
    </row>
    <row r="606" spans="1:4" ht="28.5">
      <c r="A606" s="178">
        <v>150918</v>
      </c>
      <c r="B606" s="178" t="s">
        <v>496</v>
      </c>
      <c r="C606" s="172" t="s">
        <v>30</v>
      </c>
      <c r="D606" s="173">
        <v>32.43</v>
      </c>
    </row>
    <row r="607" spans="1:4" ht="28.5">
      <c r="A607" s="178">
        <v>150932</v>
      </c>
      <c r="B607" s="178" t="s">
        <v>497</v>
      </c>
      <c r="C607" s="172" t="s">
        <v>30</v>
      </c>
      <c r="D607" s="173">
        <v>6.43</v>
      </c>
    </row>
    <row r="608" spans="1:4" ht="14.25">
      <c r="A608" s="178">
        <v>150934</v>
      </c>
      <c r="B608" s="178" t="s">
        <v>498</v>
      </c>
      <c r="C608" s="172" t="s">
        <v>30</v>
      </c>
      <c r="D608" s="173">
        <v>20.309999999999999</v>
      </c>
    </row>
    <row r="609" spans="1:4" ht="14.25">
      <c r="A609" s="178">
        <v>150937</v>
      </c>
      <c r="B609" s="178" t="s">
        <v>499</v>
      </c>
      <c r="C609" s="172" t="s">
        <v>48</v>
      </c>
      <c r="D609" s="173">
        <v>4.47</v>
      </c>
    </row>
    <row r="610" spans="1:4" ht="14.25">
      <c r="A610" s="178">
        <v>150964</v>
      </c>
      <c r="B610" s="178" t="s">
        <v>500</v>
      </c>
      <c r="C610" s="172" t="s">
        <v>30</v>
      </c>
      <c r="D610" s="173">
        <v>20.309999999999999</v>
      </c>
    </row>
    <row r="611" spans="1:4" ht="14.25">
      <c r="A611" s="178">
        <v>150967</v>
      </c>
      <c r="B611" s="178" t="s">
        <v>501</v>
      </c>
      <c r="C611" s="172" t="s">
        <v>30</v>
      </c>
      <c r="D611" s="173">
        <v>6.71</v>
      </c>
    </row>
    <row r="612" spans="1:4" ht="30">
      <c r="A612" s="177">
        <v>1510</v>
      </c>
      <c r="B612" s="177" t="s">
        <v>2097</v>
      </c>
      <c r="C612" s="172"/>
      <c r="D612" s="173"/>
    </row>
    <row r="613" spans="1:4" ht="71.25">
      <c r="A613" s="178">
        <v>151001</v>
      </c>
      <c r="B613" s="178" t="s">
        <v>502</v>
      </c>
      <c r="C613" s="172" t="s">
        <v>30</v>
      </c>
      <c r="D613" s="173">
        <v>128.87</v>
      </c>
    </row>
    <row r="614" spans="1:4" ht="71.25">
      <c r="A614" s="178">
        <v>151002</v>
      </c>
      <c r="B614" s="178" t="s">
        <v>503</v>
      </c>
      <c r="C614" s="172" t="s">
        <v>30</v>
      </c>
      <c r="D614" s="173">
        <v>291.76</v>
      </c>
    </row>
    <row r="615" spans="1:4" ht="71.25">
      <c r="A615" s="178">
        <v>151003</v>
      </c>
      <c r="B615" s="178" t="s">
        <v>504</v>
      </c>
      <c r="C615" s="172" t="s">
        <v>30</v>
      </c>
      <c r="D615" s="173">
        <v>128.36000000000001</v>
      </c>
    </row>
    <row r="616" spans="1:4" ht="71.25">
      <c r="A616" s="178">
        <v>151015</v>
      </c>
      <c r="B616" s="178" t="s">
        <v>505</v>
      </c>
      <c r="C616" s="172" t="s">
        <v>30</v>
      </c>
      <c r="D616" s="173">
        <v>219.02</v>
      </c>
    </row>
    <row r="617" spans="1:4" ht="71.25">
      <c r="A617" s="178">
        <v>151016</v>
      </c>
      <c r="B617" s="178" t="s">
        <v>506</v>
      </c>
      <c r="C617" s="172" t="s">
        <v>30</v>
      </c>
      <c r="D617" s="173">
        <v>661.97</v>
      </c>
    </row>
    <row r="618" spans="1:4" ht="71.25">
      <c r="A618" s="178">
        <v>151017</v>
      </c>
      <c r="B618" s="178" t="s">
        <v>507</v>
      </c>
      <c r="C618" s="172" t="s">
        <v>30</v>
      </c>
      <c r="D618" s="176">
        <v>1004.72</v>
      </c>
    </row>
    <row r="619" spans="1:4" ht="15">
      <c r="A619" s="177">
        <v>1511</v>
      </c>
      <c r="B619" s="177" t="s">
        <v>2098</v>
      </c>
      <c r="C619" s="172"/>
      <c r="D619" s="173"/>
    </row>
    <row r="620" spans="1:4" ht="28.5">
      <c r="A620" s="178">
        <v>151125</v>
      </c>
      <c r="B620" s="178" t="s">
        <v>508</v>
      </c>
      <c r="C620" s="172" t="s">
        <v>48</v>
      </c>
      <c r="D620" s="173">
        <v>15.73</v>
      </c>
    </row>
    <row r="621" spans="1:4" ht="28.5">
      <c r="A621" s="178">
        <v>151126</v>
      </c>
      <c r="B621" s="178" t="s">
        <v>509</v>
      </c>
      <c r="C621" s="172" t="s">
        <v>48</v>
      </c>
      <c r="D621" s="173">
        <v>16.5</v>
      </c>
    </row>
    <row r="622" spans="1:4" ht="28.5">
      <c r="A622" s="178">
        <v>151127</v>
      </c>
      <c r="B622" s="178" t="s">
        <v>510</v>
      </c>
      <c r="C622" s="172" t="s">
        <v>48</v>
      </c>
      <c r="D622" s="173">
        <v>24.56</v>
      </c>
    </row>
    <row r="623" spans="1:4" ht="28.5">
      <c r="A623" s="178">
        <v>151128</v>
      </c>
      <c r="B623" s="178" t="s">
        <v>511</v>
      </c>
      <c r="C623" s="172" t="s">
        <v>48</v>
      </c>
      <c r="D623" s="173">
        <v>30.58</v>
      </c>
    </row>
    <row r="624" spans="1:4" ht="28.5">
      <c r="A624" s="178">
        <v>151129</v>
      </c>
      <c r="B624" s="178" t="s">
        <v>512</v>
      </c>
      <c r="C624" s="172" t="s">
        <v>48</v>
      </c>
      <c r="D624" s="173">
        <v>37.43</v>
      </c>
    </row>
    <row r="625" spans="1:4" ht="28.5">
      <c r="A625" s="178">
        <v>151130</v>
      </c>
      <c r="B625" s="178" t="s">
        <v>513</v>
      </c>
      <c r="C625" s="172" t="s">
        <v>48</v>
      </c>
      <c r="D625" s="173">
        <v>44.6</v>
      </c>
    </row>
    <row r="626" spans="1:4" ht="28.5">
      <c r="A626" s="178">
        <v>151131</v>
      </c>
      <c r="B626" s="178" t="s">
        <v>514</v>
      </c>
      <c r="C626" s="172" t="s">
        <v>48</v>
      </c>
      <c r="D626" s="173">
        <v>76.17</v>
      </c>
    </row>
    <row r="627" spans="1:4" ht="28.5">
      <c r="A627" s="178">
        <v>151132</v>
      </c>
      <c r="B627" s="178" t="s">
        <v>515</v>
      </c>
      <c r="C627" s="172" t="s">
        <v>48</v>
      </c>
      <c r="D627" s="173">
        <v>9.2799999999999994</v>
      </c>
    </row>
    <row r="628" spans="1:4" ht="28.5">
      <c r="A628" s="178">
        <v>151133</v>
      </c>
      <c r="B628" s="178" t="s">
        <v>516</v>
      </c>
      <c r="C628" s="172" t="s">
        <v>48</v>
      </c>
      <c r="D628" s="173">
        <v>10.15</v>
      </c>
    </row>
    <row r="629" spans="1:4" ht="28.5">
      <c r="A629" s="178">
        <v>151135</v>
      </c>
      <c r="B629" s="178" t="s">
        <v>517</v>
      </c>
      <c r="C629" s="172" t="s">
        <v>48</v>
      </c>
      <c r="D629" s="173">
        <v>110.01</v>
      </c>
    </row>
    <row r="630" spans="1:4" ht="28.5">
      <c r="A630" s="178">
        <v>151136</v>
      </c>
      <c r="B630" s="178" t="s">
        <v>518</v>
      </c>
      <c r="C630" s="172" t="s">
        <v>48</v>
      </c>
      <c r="D630" s="173">
        <v>232.22</v>
      </c>
    </row>
    <row r="631" spans="1:4" ht="28.5">
      <c r="A631" s="178">
        <v>151137</v>
      </c>
      <c r="B631" s="178" t="s">
        <v>519</v>
      </c>
      <c r="C631" s="172" t="s">
        <v>48</v>
      </c>
      <c r="D631" s="173">
        <v>24.2</v>
      </c>
    </row>
    <row r="632" spans="1:4" ht="28.5">
      <c r="A632" s="178">
        <v>151138</v>
      </c>
      <c r="B632" s="178" t="s">
        <v>520</v>
      </c>
      <c r="C632" s="172" t="s">
        <v>48</v>
      </c>
      <c r="D632" s="173">
        <v>21.24</v>
      </c>
    </row>
    <row r="633" spans="1:4" ht="28.5">
      <c r="A633" s="178">
        <v>151139</v>
      </c>
      <c r="B633" s="178" t="s">
        <v>521</v>
      </c>
      <c r="C633" s="172" t="s">
        <v>48</v>
      </c>
      <c r="D633" s="173">
        <v>25.37</v>
      </c>
    </row>
    <row r="634" spans="1:4" ht="28.5">
      <c r="A634" s="178">
        <v>151140</v>
      </c>
      <c r="B634" s="178" t="s">
        <v>522</v>
      </c>
      <c r="C634" s="172" t="s">
        <v>48</v>
      </c>
      <c r="D634" s="173">
        <v>40.89</v>
      </c>
    </row>
    <row r="635" spans="1:4" ht="28.5">
      <c r="A635" s="178">
        <v>151141</v>
      </c>
      <c r="B635" s="178" t="s">
        <v>523</v>
      </c>
      <c r="C635" s="172" t="s">
        <v>48</v>
      </c>
      <c r="D635" s="173">
        <v>55.96</v>
      </c>
    </row>
    <row r="636" spans="1:4" ht="28.5">
      <c r="A636" s="178">
        <v>151142</v>
      </c>
      <c r="B636" s="178" t="s">
        <v>524</v>
      </c>
      <c r="C636" s="172" t="s">
        <v>48</v>
      </c>
      <c r="D636" s="173">
        <v>100.73</v>
      </c>
    </row>
    <row r="637" spans="1:4" ht="15">
      <c r="A637" s="177">
        <v>1513</v>
      </c>
      <c r="B637" s="177" t="s">
        <v>2099</v>
      </c>
      <c r="C637" s="172"/>
      <c r="D637" s="173"/>
    </row>
    <row r="638" spans="1:4" ht="42.75">
      <c r="A638" s="178">
        <v>151301</v>
      </c>
      <c r="B638" s="178" t="s">
        <v>525</v>
      </c>
      <c r="C638" s="172" t="s">
        <v>30</v>
      </c>
      <c r="D638" s="173">
        <v>21.27</v>
      </c>
    </row>
    <row r="639" spans="1:4" ht="42.75">
      <c r="A639" s="178">
        <v>151302</v>
      </c>
      <c r="B639" s="178" t="s">
        <v>526</v>
      </c>
      <c r="C639" s="172" t="s">
        <v>30</v>
      </c>
      <c r="D639" s="173">
        <v>21.27</v>
      </c>
    </row>
    <row r="640" spans="1:4" ht="42.75">
      <c r="A640" s="178">
        <v>151303</v>
      </c>
      <c r="B640" s="178" t="s">
        <v>527</v>
      </c>
      <c r="C640" s="172" t="s">
        <v>30</v>
      </c>
      <c r="D640" s="173">
        <v>21.27</v>
      </c>
    </row>
    <row r="641" spans="1:4" ht="42.75">
      <c r="A641" s="178">
        <v>151304</v>
      </c>
      <c r="B641" s="178" t="s">
        <v>528</v>
      </c>
      <c r="C641" s="172" t="s">
        <v>30</v>
      </c>
      <c r="D641" s="173">
        <v>21.27</v>
      </c>
    </row>
    <row r="642" spans="1:4" ht="42.75">
      <c r="A642" s="178">
        <v>151305</v>
      </c>
      <c r="B642" s="178" t="s">
        <v>529</v>
      </c>
      <c r="C642" s="172" t="s">
        <v>30</v>
      </c>
      <c r="D642" s="173">
        <v>23.17</v>
      </c>
    </row>
    <row r="643" spans="1:4" ht="42.75">
      <c r="A643" s="178">
        <v>151306</v>
      </c>
      <c r="B643" s="178" t="s">
        <v>530</v>
      </c>
      <c r="C643" s="172" t="s">
        <v>30</v>
      </c>
      <c r="D643" s="173">
        <v>63.19</v>
      </c>
    </row>
    <row r="644" spans="1:4" ht="42.75">
      <c r="A644" s="178">
        <v>151307</v>
      </c>
      <c r="B644" s="178" t="s">
        <v>531</v>
      </c>
      <c r="C644" s="172" t="s">
        <v>30</v>
      </c>
      <c r="D644" s="173">
        <v>63.19</v>
      </c>
    </row>
    <row r="645" spans="1:4" ht="42.75">
      <c r="A645" s="178">
        <v>151308</v>
      </c>
      <c r="B645" s="178" t="s">
        <v>532</v>
      </c>
      <c r="C645" s="172" t="s">
        <v>30</v>
      </c>
      <c r="D645" s="173">
        <v>63.93</v>
      </c>
    </row>
    <row r="646" spans="1:4" ht="42.75">
      <c r="A646" s="178">
        <v>151309</v>
      </c>
      <c r="B646" s="178" t="s">
        <v>533</v>
      </c>
      <c r="C646" s="172" t="s">
        <v>30</v>
      </c>
      <c r="D646" s="173">
        <v>89.25</v>
      </c>
    </row>
    <row r="647" spans="1:4" ht="42.75">
      <c r="A647" s="178">
        <v>151310</v>
      </c>
      <c r="B647" s="178" t="s">
        <v>534</v>
      </c>
      <c r="C647" s="172" t="s">
        <v>30</v>
      </c>
      <c r="D647" s="173">
        <v>101.57</v>
      </c>
    </row>
    <row r="648" spans="1:4" ht="42.75">
      <c r="A648" s="178">
        <v>151311</v>
      </c>
      <c r="B648" s="178" t="s">
        <v>535</v>
      </c>
      <c r="C648" s="172" t="s">
        <v>30</v>
      </c>
      <c r="D648" s="173">
        <v>101.57</v>
      </c>
    </row>
    <row r="649" spans="1:4" ht="42.75">
      <c r="A649" s="178">
        <v>151313</v>
      </c>
      <c r="B649" s="178" t="s">
        <v>536</v>
      </c>
      <c r="C649" s="172" t="s">
        <v>30</v>
      </c>
      <c r="D649" s="173">
        <v>156.19</v>
      </c>
    </row>
    <row r="650" spans="1:4" ht="57">
      <c r="A650" s="178">
        <v>151314</v>
      </c>
      <c r="B650" s="178" t="s">
        <v>35253</v>
      </c>
      <c r="C650" s="172" t="s">
        <v>30</v>
      </c>
      <c r="D650" s="173">
        <v>375.96</v>
      </c>
    </row>
    <row r="651" spans="1:4" ht="42.75">
      <c r="A651" s="178">
        <v>151316</v>
      </c>
      <c r="B651" s="178" t="s">
        <v>537</v>
      </c>
      <c r="C651" s="172" t="s">
        <v>30</v>
      </c>
      <c r="D651" s="173">
        <v>154.19</v>
      </c>
    </row>
    <row r="652" spans="1:4" ht="42.75">
      <c r="A652" s="178">
        <v>151317</v>
      </c>
      <c r="B652" s="178" t="s">
        <v>538</v>
      </c>
      <c r="C652" s="172" t="s">
        <v>30</v>
      </c>
      <c r="D652" s="173">
        <v>23.17</v>
      </c>
    </row>
    <row r="653" spans="1:4" ht="42.75">
      <c r="A653" s="178">
        <v>151318</v>
      </c>
      <c r="B653" s="178" t="s">
        <v>539</v>
      </c>
      <c r="C653" s="172" t="s">
        <v>30</v>
      </c>
      <c r="D653" s="173">
        <v>25.74</v>
      </c>
    </row>
    <row r="654" spans="1:4" ht="42.75">
      <c r="A654" s="178">
        <v>151319</v>
      </c>
      <c r="B654" s="178" t="s">
        <v>540</v>
      </c>
      <c r="C654" s="172" t="s">
        <v>30</v>
      </c>
      <c r="D654" s="173">
        <v>31.42</v>
      </c>
    </row>
    <row r="655" spans="1:4" ht="42.75">
      <c r="A655" s="178">
        <v>151320</v>
      </c>
      <c r="B655" s="178" t="s">
        <v>541</v>
      </c>
      <c r="C655" s="172" t="s">
        <v>30</v>
      </c>
      <c r="D655" s="173">
        <v>54.44</v>
      </c>
    </row>
    <row r="656" spans="1:4" ht="42.75">
      <c r="A656" s="178">
        <v>151321</v>
      </c>
      <c r="B656" s="178" t="s">
        <v>542</v>
      </c>
      <c r="C656" s="172" t="s">
        <v>30</v>
      </c>
      <c r="D656" s="173">
        <v>63.19</v>
      </c>
    </row>
    <row r="657" spans="1:4" ht="42.75">
      <c r="A657" s="178">
        <v>151322</v>
      </c>
      <c r="B657" s="178" t="s">
        <v>543</v>
      </c>
      <c r="C657" s="172" t="s">
        <v>30</v>
      </c>
      <c r="D657" s="173">
        <v>63.19</v>
      </c>
    </row>
    <row r="658" spans="1:4" ht="42.75">
      <c r="A658" s="178">
        <v>151323</v>
      </c>
      <c r="B658" s="178" t="s">
        <v>544</v>
      </c>
      <c r="C658" s="172" t="s">
        <v>30</v>
      </c>
      <c r="D658" s="173">
        <v>63.93</v>
      </c>
    </row>
    <row r="659" spans="1:4" ht="42.75">
      <c r="A659" s="178">
        <v>151324</v>
      </c>
      <c r="B659" s="178" t="s">
        <v>545</v>
      </c>
      <c r="C659" s="172" t="s">
        <v>30</v>
      </c>
      <c r="D659" s="173">
        <v>64.48</v>
      </c>
    </row>
    <row r="660" spans="1:4" ht="42.75">
      <c r="A660" s="178">
        <v>151325</v>
      </c>
      <c r="B660" s="178" t="s">
        <v>546</v>
      </c>
      <c r="C660" s="172" t="s">
        <v>30</v>
      </c>
      <c r="D660" s="173">
        <v>81.14</v>
      </c>
    </row>
    <row r="661" spans="1:4" ht="42.75">
      <c r="A661" s="178">
        <v>151326</v>
      </c>
      <c r="B661" s="178" t="s">
        <v>547</v>
      </c>
      <c r="C661" s="172" t="s">
        <v>30</v>
      </c>
      <c r="D661" s="173">
        <v>117.81</v>
      </c>
    </row>
    <row r="662" spans="1:4" ht="42.75">
      <c r="A662" s="178">
        <v>151327</v>
      </c>
      <c r="B662" s="178" t="s">
        <v>548</v>
      </c>
      <c r="C662" s="172" t="s">
        <v>30</v>
      </c>
      <c r="D662" s="173">
        <v>89.25</v>
      </c>
    </row>
    <row r="663" spans="1:4" ht="42.75">
      <c r="A663" s="178">
        <v>151328</v>
      </c>
      <c r="B663" s="178" t="s">
        <v>549</v>
      </c>
      <c r="C663" s="172" t="s">
        <v>30</v>
      </c>
      <c r="D663" s="173">
        <v>89.25</v>
      </c>
    </row>
    <row r="664" spans="1:4" ht="42.75">
      <c r="A664" s="178">
        <v>151329</v>
      </c>
      <c r="B664" s="178" t="s">
        <v>550</v>
      </c>
      <c r="C664" s="172" t="s">
        <v>30</v>
      </c>
      <c r="D664" s="173">
        <v>89.25</v>
      </c>
    </row>
    <row r="665" spans="1:4" ht="42.75">
      <c r="A665" s="178">
        <v>151330</v>
      </c>
      <c r="B665" s="178" t="s">
        <v>551</v>
      </c>
      <c r="C665" s="172" t="s">
        <v>30</v>
      </c>
      <c r="D665" s="173">
        <v>115.57</v>
      </c>
    </row>
    <row r="666" spans="1:4" ht="42.75">
      <c r="A666" s="178">
        <v>151331</v>
      </c>
      <c r="B666" s="178" t="s">
        <v>552</v>
      </c>
      <c r="C666" s="172" t="s">
        <v>30</v>
      </c>
      <c r="D666" s="173">
        <v>156.19</v>
      </c>
    </row>
    <row r="667" spans="1:4" ht="42.75">
      <c r="A667" s="178">
        <v>151332</v>
      </c>
      <c r="B667" s="178" t="s">
        <v>35254</v>
      </c>
      <c r="C667" s="172" t="s">
        <v>30</v>
      </c>
      <c r="D667" s="173">
        <v>360.09</v>
      </c>
    </row>
    <row r="668" spans="1:4" ht="57">
      <c r="A668" s="178">
        <v>151333</v>
      </c>
      <c r="B668" s="178" t="s">
        <v>553</v>
      </c>
      <c r="C668" s="172" t="s">
        <v>30</v>
      </c>
      <c r="D668" s="173">
        <v>477.39</v>
      </c>
    </row>
    <row r="669" spans="1:4" ht="57">
      <c r="A669" s="178">
        <v>151334</v>
      </c>
      <c r="B669" s="178" t="s">
        <v>554</v>
      </c>
      <c r="C669" s="172" t="s">
        <v>30</v>
      </c>
      <c r="D669" s="173">
        <v>584.61</v>
      </c>
    </row>
    <row r="670" spans="1:4" ht="57">
      <c r="A670" s="178">
        <v>151335</v>
      </c>
      <c r="B670" s="178" t="s">
        <v>555</v>
      </c>
      <c r="C670" s="172" t="s">
        <v>30</v>
      </c>
      <c r="D670" s="176">
        <v>1063.05</v>
      </c>
    </row>
    <row r="671" spans="1:4" ht="42.75">
      <c r="A671" s="178">
        <v>151337</v>
      </c>
      <c r="B671" s="178" t="s">
        <v>556</v>
      </c>
      <c r="C671" s="172" t="s">
        <v>30</v>
      </c>
      <c r="D671" s="173">
        <v>166.21</v>
      </c>
    </row>
    <row r="672" spans="1:4" ht="42.75">
      <c r="A672" s="178">
        <v>151338</v>
      </c>
      <c r="B672" s="178" t="s">
        <v>557</v>
      </c>
      <c r="C672" s="172" t="s">
        <v>30</v>
      </c>
      <c r="D672" s="173">
        <v>21.27</v>
      </c>
    </row>
    <row r="673" spans="1:4" ht="42.75">
      <c r="A673" s="178">
        <v>151339</v>
      </c>
      <c r="B673" s="178" t="s">
        <v>558</v>
      </c>
      <c r="C673" s="172" t="s">
        <v>30</v>
      </c>
      <c r="D673" s="173">
        <v>360.09</v>
      </c>
    </row>
    <row r="674" spans="1:4" ht="14.25">
      <c r="A674" s="178">
        <v>151344</v>
      </c>
      <c r="B674" s="178" t="s">
        <v>559</v>
      </c>
      <c r="C674" s="172" t="s">
        <v>30</v>
      </c>
      <c r="D674" s="173">
        <v>73.23</v>
      </c>
    </row>
    <row r="675" spans="1:4" ht="14.25">
      <c r="A675" s="178">
        <v>151345</v>
      </c>
      <c r="B675" s="178" t="s">
        <v>560</v>
      </c>
      <c r="C675" s="172" t="s">
        <v>30</v>
      </c>
      <c r="D675" s="173">
        <v>73.23</v>
      </c>
    </row>
    <row r="676" spans="1:4" ht="14.25">
      <c r="A676" s="178">
        <v>151346</v>
      </c>
      <c r="B676" s="178" t="s">
        <v>561</v>
      </c>
      <c r="C676" s="172" t="s">
        <v>30</v>
      </c>
      <c r="D676" s="173">
        <v>112.8</v>
      </c>
    </row>
    <row r="677" spans="1:4" ht="14.25">
      <c r="A677" s="178">
        <v>151347</v>
      </c>
      <c r="B677" s="178" t="s">
        <v>562</v>
      </c>
      <c r="C677" s="172" t="s">
        <v>30</v>
      </c>
      <c r="D677" s="173">
        <v>112.8</v>
      </c>
    </row>
    <row r="678" spans="1:4" ht="14.25">
      <c r="A678" s="178">
        <v>151348</v>
      </c>
      <c r="B678" s="178" t="s">
        <v>563</v>
      </c>
      <c r="C678" s="172" t="s">
        <v>30</v>
      </c>
      <c r="D678" s="173">
        <v>112.8</v>
      </c>
    </row>
    <row r="679" spans="1:4" ht="14.25">
      <c r="A679" s="178">
        <v>151349</v>
      </c>
      <c r="B679" s="178" t="s">
        <v>564</v>
      </c>
      <c r="C679" s="172" t="s">
        <v>30</v>
      </c>
      <c r="D679" s="173">
        <v>73.23</v>
      </c>
    </row>
    <row r="680" spans="1:4" ht="28.5">
      <c r="A680" s="178">
        <v>151350</v>
      </c>
      <c r="B680" s="178" t="s">
        <v>35255</v>
      </c>
      <c r="C680" s="172" t="s">
        <v>30</v>
      </c>
      <c r="D680" s="173">
        <v>107.72</v>
      </c>
    </row>
    <row r="681" spans="1:4" ht="28.5">
      <c r="A681" s="178">
        <v>151357</v>
      </c>
      <c r="B681" s="178" t="s">
        <v>35256</v>
      </c>
      <c r="C681" s="172" t="s">
        <v>30</v>
      </c>
      <c r="D681" s="173">
        <v>108.34</v>
      </c>
    </row>
    <row r="682" spans="1:4" ht="28.5">
      <c r="A682" s="178">
        <v>151359</v>
      </c>
      <c r="B682" s="178" t="s">
        <v>35257</v>
      </c>
      <c r="C682" s="172" t="s">
        <v>30</v>
      </c>
      <c r="D682" s="173">
        <v>204.33</v>
      </c>
    </row>
    <row r="683" spans="1:4" ht="15">
      <c r="A683" s="177">
        <v>1514</v>
      </c>
      <c r="B683" s="177" t="s">
        <v>1371</v>
      </c>
      <c r="C683" s="172"/>
      <c r="D683" s="173"/>
    </row>
    <row r="684" spans="1:4" ht="28.5">
      <c r="A684" s="178">
        <v>151401</v>
      </c>
      <c r="B684" s="178" t="s">
        <v>565</v>
      </c>
      <c r="C684" s="172" t="s">
        <v>48</v>
      </c>
      <c r="D684" s="173">
        <v>5.62</v>
      </c>
    </row>
    <row r="685" spans="1:4" ht="28.5">
      <c r="A685" s="178">
        <v>151402</v>
      </c>
      <c r="B685" s="178" t="s">
        <v>566</v>
      </c>
      <c r="C685" s="172" t="s">
        <v>48</v>
      </c>
      <c r="D685" s="173">
        <v>7.17</v>
      </c>
    </row>
    <row r="686" spans="1:4" ht="28.5">
      <c r="A686" s="178">
        <v>151403</v>
      </c>
      <c r="B686" s="178" t="s">
        <v>567</v>
      </c>
      <c r="C686" s="172" t="s">
        <v>48</v>
      </c>
      <c r="D686" s="173">
        <v>9.32</v>
      </c>
    </row>
    <row r="687" spans="1:4" ht="28.5">
      <c r="A687" s="178">
        <v>151404</v>
      </c>
      <c r="B687" s="178" t="s">
        <v>568</v>
      </c>
      <c r="C687" s="172" t="s">
        <v>48</v>
      </c>
      <c r="D687" s="173">
        <v>11.61</v>
      </c>
    </row>
    <row r="688" spans="1:4" ht="28.5">
      <c r="A688" s="178">
        <v>151405</v>
      </c>
      <c r="B688" s="178" t="s">
        <v>569</v>
      </c>
      <c r="C688" s="172" t="s">
        <v>48</v>
      </c>
      <c r="D688" s="173">
        <v>17.079999999999998</v>
      </c>
    </row>
    <row r="689" spans="1:4" ht="28.5">
      <c r="A689" s="178">
        <v>151406</v>
      </c>
      <c r="B689" s="178" t="s">
        <v>570</v>
      </c>
      <c r="C689" s="172" t="s">
        <v>48</v>
      </c>
      <c r="D689" s="173">
        <v>25.87</v>
      </c>
    </row>
    <row r="690" spans="1:4" ht="28.5">
      <c r="A690" s="178">
        <v>151407</v>
      </c>
      <c r="B690" s="178" t="s">
        <v>571</v>
      </c>
      <c r="C690" s="172" t="s">
        <v>48</v>
      </c>
      <c r="D690" s="173">
        <v>33.24</v>
      </c>
    </row>
    <row r="691" spans="1:4" ht="14.25">
      <c r="A691" s="178">
        <v>151413</v>
      </c>
      <c r="B691" s="178" t="s">
        <v>572</v>
      </c>
      <c r="C691" s="172" t="s">
        <v>48</v>
      </c>
      <c r="D691" s="173">
        <v>36.64</v>
      </c>
    </row>
    <row r="692" spans="1:4" ht="14.25">
      <c r="A692" s="178">
        <v>151414</v>
      </c>
      <c r="B692" s="178" t="s">
        <v>573</v>
      </c>
      <c r="C692" s="172" t="s">
        <v>48</v>
      </c>
      <c r="D692" s="173">
        <v>19.23</v>
      </c>
    </row>
    <row r="693" spans="1:4" ht="42.75">
      <c r="A693" s="178">
        <v>151417</v>
      </c>
      <c r="B693" s="178" t="s">
        <v>35258</v>
      </c>
      <c r="C693" s="172" t="s">
        <v>48</v>
      </c>
      <c r="D693" s="173">
        <v>8.26</v>
      </c>
    </row>
    <row r="694" spans="1:4" ht="42.75">
      <c r="A694" s="178">
        <v>151418</v>
      </c>
      <c r="B694" s="178" t="s">
        <v>35259</v>
      </c>
      <c r="C694" s="172" t="s">
        <v>48</v>
      </c>
      <c r="D694" s="173">
        <v>10.62</v>
      </c>
    </row>
    <row r="695" spans="1:4" ht="42.75">
      <c r="A695" s="178">
        <v>151419</v>
      </c>
      <c r="B695" s="178" t="s">
        <v>35260</v>
      </c>
      <c r="C695" s="172" t="s">
        <v>48</v>
      </c>
      <c r="D695" s="173">
        <v>12.94</v>
      </c>
    </row>
    <row r="696" spans="1:4" ht="42.75">
      <c r="A696" s="178">
        <v>151420</v>
      </c>
      <c r="B696" s="178" t="s">
        <v>35261</v>
      </c>
      <c r="C696" s="172" t="s">
        <v>48</v>
      </c>
      <c r="D696" s="173">
        <v>18.7</v>
      </c>
    </row>
    <row r="697" spans="1:4" ht="42.75">
      <c r="A697" s="178">
        <v>151421</v>
      </c>
      <c r="B697" s="178" t="s">
        <v>35262</v>
      </c>
      <c r="C697" s="172" t="s">
        <v>48</v>
      </c>
      <c r="D697" s="173">
        <v>25.93</v>
      </c>
    </row>
    <row r="698" spans="1:4" ht="42.75">
      <c r="A698" s="178">
        <v>151422</v>
      </c>
      <c r="B698" s="178" t="s">
        <v>35263</v>
      </c>
      <c r="C698" s="172" t="s">
        <v>48</v>
      </c>
      <c r="D698" s="173">
        <v>38.35</v>
      </c>
    </row>
    <row r="699" spans="1:4" ht="42.75">
      <c r="A699" s="178">
        <v>151423</v>
      </c>
      <c r="B699" s="178" t="s">
        <v>35264</v>
      </c>
      <c r="C699" s="172" t="s">
        <v>48</v>
      </c>
      <c r="D699" s="173">
        <v>50.33</v>
      </c>
    </row>
    <row r="700" spans="1:4" ht="42.75">
      <c r="A700" s="178">
        <v>151425</v>
      </c>
      <c r="B700" s="178" t="s">
        <v>35265</v>
      </c>
      <c r="C700" s="172" t="s">
        <v>48</v>
      </c>
      <c r="D700" s="173">
        <v>69.88</v>
      </c>
    </row>
    <row r="701" spans="1:4" ht="42.75">
      <c r="A701" s="178">
        <v>151426</v>
      </c>
      <c r="B701" s="178" t="s">
        <v>35266</v>
      </c>
      <c r="C701" s="172" t="s">
        <v>48</v>
      </c>
      <c r="D701" s="173">
        <v>131.99</v>
      </c>
    </row>
    <row r="702" spans="1:4" ht="42.75">
      <c r="A702" s="178">
        <v>151427</v>
      </c>
      <c r="B702" s="178" t="s">
        <v>35267</v>
      </c>
      <c r="C702" s="172" t="s">
        <v>48</v>
      </c>
      <c r="D702" s="173">
        <v>167.03</v>
      </c>
    </row>
    <row r="703" spans="1:4" ht="42.75">
      <c r="A703" s="178">
        <v>151428</v>
      </c>
      <c r="B703" s="178" t="s">
        <v>35268</v>
      </c>
      <c r="C703" s="172" t="s">
        <v>48</v>
      </c>
      <c r="D703" s="173">
        <v>412.42</v>
      </c>
    </row>
    <row r="704" spans="1:4" ht="42.75">
      <c r="A704" s="178">
        <v>151429</v>
      </c>
      <c r="B704" s="178" t="s">
        <v>35269</v>
      </c>
      <c r="C704" s="172" t="s">
        <v>48</v>
      </c>
      <c r="D704" s="173">
        <v>96.34</v>
      </c>
    </row>
    <row r="705" spans="1:4" ht="42.75">
      <c r="A705" s="178">
        <v>151430</v>
      </c>
      <c r="B705" s="178" t="s">
        <v>35270</v>
      </c>
      <c r="C705" s="172" t="s">
        <v>48</v>
      </c>
      <c r="D705" s="173">
        <v>194.28</v>
      </c>
    </row>
    <row r="706" spans="1:4" ht="28.5">
      <c r="A706" s="178">
        <v>151431</v>
      </c>
      <c r="B706" s="178" t="s">
        <v>574</v>
      </c>
      <c r="C706" s="172" t="s">
        <v>48</v>
      </c>
      <c r="D706" s="173">
        <v>256.70999999999998</v>
      </c>
    </row>
    <row r="707" spans="1:4" ht="28.5">
      <c r="A707" s="178">
        <v>151432</v>
      </c>
      <c r="B707" s="178" t="s">
        <v>575</v>
      </c>
      <c r="C707" s="172" t="s">
        <v>48</v>
      </c>
      <c r="D707" s="173">
        <v>333.46</v>
      </c>
    </row>
    <row r="708" spans="1:4" ht="28.5">
      <c r="A708" s="178">
        <v>151433</v>
      </c>
      <c r="B708" s="178" t="s">
        <v>576</v>
      </c>
      <c r="C708" s="172" t="s">
        <v>48</v>
      </c>
      <c r="D708" s="173">
        <v>79.489999999999995</v>
      </c>
    </row>
    <row r="709" spans="1:4" ht="28.5">
      <c r="A709" s="178">
        <v>151434</v>
      </c>
      <c r="B709" s="178" t="s">
        <v>577</v>
      </c>
      <c r="C709" s="172" t="s">
        <v>48</v>
      </c>
      <c r="D709" s="173">
        <v>98.68</v>
      </c>
    </row>
    <row r="710" spans="1:4" ht="28.5">
      <c r="A710" s="178">
        <v>151438</v>
      </c>
      <c r="B710" s="178" t="s">
        <v>35165</v>
      </c>
      <c r="C710" s="172" t="s">
        <v>48</v>
      </c>
      <c r="D710" s="173">
        <v>31.6</v>
      </c>
    </row>
    <row r="711" spans="1:4" ht="28.5">
      <c r="A711" s="178">
        <v>151439</v>
      </c>
      <c r="B711" s="178" t="s">
        <v>35166</v>
      </c>
      <c r="C711" s="172" t="s">
        <v>48</v>
      </c>
      <c r="D711" s="173">
        <v>16.010000000000002</v>
      </c>
    </row>
    <row r="712" spans="1:4" ht="28.5">
      <c r="A712" s="178">
        <v>151440</v>
      </c>
      <c r="B712" s="178" t="s">
        <v>35167</v>
      </c>
      <c r="C712" s="172" t="s">
        <v>48</v>
      </c>
      <c r="D712" s="173">
        <v>22.34</v>
      </c>
    </row>
    <row r="713" spans="1:4" ht="15">
      <c r="A713" s="177">
        <v>1515</v>
      </c>
      <c r="B713" s="177" t="s">
        <v>2100</v>
      </c>
      <c r="C713" s="172"/>
      <c r="D713" s="173"/>
    </row>
    <row r="714" spans="1:4" ht="14.25">
      <c r="A714" s="178">
        <v>151503</v>
      </c>
      <c r="B714" s="178" t="s">
        <v>578</v>
      </c>
      <c r="C714" s="172" t="s">
        <v>30</v>
      </c>
      <c r="D714" s="173">
        <v>16.420000000000002</v>
      </c>
    </row>
    <row r="715" spans="1:4" ht="14.25">
      <c r="A715" s="178">
        <v>151504</v>
      </c>
      <c r="B715" s="178" t="s">
        <v>579</v>
      </c>
      <c r="C715" s="172" t="s">
        <v>30</v>
      </c>
      <c r="D715" s="173">
        <v>18.079999999999998</v>
      </c>
    </row>
    <row r="716" spans="1:4" ht="28.5">
      <c r="A716" s="178">
        <v>151506</v>
      </c>
      <c r="B716" s="178" t="s">
        <v>580</v>
      </c>
      <c r="C716" s="172" t="s">
        <v>30</v>
      </c>
      <c r="D716" s="173">
        <v>260.74</v>
      </c>
    </row>
    <row r="717" spans="1:4" ht="14.25">
      <c r="A717" s="178">
        <v>151507</v>
      </c>
      <c r="B717" s="178" t="s">
        <v>581</v>
      </c>
      <c r="C717" s="172" t="s">
        <v>30</v>
      </c>
      <c r="D717" s="173">
        <v>11.66</v>
      </c>
    </row>
    <row r="718" spans="1:4" ht="28.5">
      <c r="A718" s="178">
        <v>151508</v>
      </c>
      <c r="B718" s="178" t="s">
        <v>582</v>
      </c>
      <c r="C718" s="172" t="s">
        <v>30</v>
      </c>
      <c r="D718" s="173">
        <v>2.48</v>
      </c>
    </row>
    <row r="719" spans="1:4" ht="28.5">
      <c r="A719" s="178">
        <v>151509</v>
      </c>
      <c r="B719" s="178" t="s">
        <v>583</v>
      </c>
      <c r="C719" s="172" t="s">
        <v>30</v>
      </c>
      <c r="D719" s="173">
        <v>3.2</v>
      </c>
    </row>
    <row r="720" spans="1:4" ht="28.5">
      <c r="A720" s="178">
        <v>151510</v>
      </c>
      <c r="B720" s="178" t="s">
        <v>584</v>
      </c>
      <c r="C720" s="172" t="s">
        <v>30</v>
      </c>
      <c r="D720" s="173">
        <v>7.22</v>
      </c>
    </row>
    <row r="721" spans="1:4" ht="28.5">
      <c r="A721" s="178">
        <v>151511</v>
      </c>
      <c r="B721" s="178" t="s">
        <v>585</v>
      </c>
      <c r="C721" s="172" t="s">
        <v>30</v>
      </c>
      <c r="D721" s="173">
        <v>25.05</v>
      </c>
    </row>
    <row r="722" spans="1:4" ht="14.25">
      <c r="A722" s="178">
        <v>151512</v>
      </c>
      <c r="B722" s="178" t="s">
        <v>586</v>
      </c>
      <c r="C722" s="172" t="s">
        <v>30</v>
      </c>
      <c r="D722" s="173">
        <v>83.8</v>
      </c>
    </row>
    <row r="723" spans="1:4" ht="28.5">
      <c r="A723" s="178">
        <v>151513</v>
      </c>
      <c r="B723" s="178" t="s">
        <v>587</v>
      </c>
      <c r="C723" s="172" t="s">
        <v>30</v>
      </c>
      <c r="D723" s="173">
        <v>18.14</v>
      </c>
    </row>
    <row r="724" spans="1:4" ht="30">
      <c r="A724" s="177">
        <v>1516</v>
      </c>
      <c r="B724" s="177" t="s">
        <v>2089</v>
      </c>
      <c r="C724" s="172"/>
      <c r="D724" s="173"/>
    </row>
    <row r="725" spans="1:4" ht="28.5">
      <c r="A725" s="178">
        <v>151601</v>
      </c>
      <c r="B725" s="178" t="s">
        <v>588</v>
      </c>
      <c r="C725" s="172" t="s">
        <v>48</v>
      </c>
      <c r="D725" s="173">
        <v>11.51</v>
      </c>
    </row>
    <row r="726" spans="1:4" ht="28.5">
      <c r="A726" s="178">
        <v>151602</v>
      </c>
      <c r="B726" s="178" t="s">
        <v>589</v>
      </c>
      <c r="C726" s="172" t="s">
        <v>48</v>
      </c>
      <c r="D726" s="173">
        <v>17.239999999999998</v>
      </c>
    </row>
    <row r="727" spans="1:4" ht="28.5">
      <c r="A727" s="178">
        <v>151603</v>
      </c>
      <c r="B727" s="178" t="s">
        <v>590</v>
      </c>
      <c r="C727" s="172" t="s">
        <v>48</v>
      </c>
      <c r="D727" s="173">
        <v>25.98</v>
      </c>
    </row>
    <row r="728" spans="1:4" ht="28.5">
      <c r="A728" s="178">
        <v>151604</v>
      </c>
      <c r="B728" s="178" t="s">
        <v>591</v>
      </c>
      <c r="C728" s="172" t="s">
        <v>48</v>
      </c>
      <c r="D728" s="173">
        <v>21.91</v>
      </c>
    </row>
    <row r="729" spans="1:4" ht="28.5">
      <c r="A729" s="178">
        <v>151605</v>
      </c>
      <c r="B729" s="178" t="s">
        <v>592</v>
      </c>
      <c r="C729" s="172" t="s">
        <v>48</v>
      </c>
      <c r="D729" s="173">
        <v>33.380000000000003</v>
      </c>
    </row>
    <row r="730" spans="1:4" ht="28.5">
      <c r="A730" s="178">
        <v>151606</v>
      </c>
      <c r="B730" s="178" t="s">
        <v>593</v>
      </c>
      <c r="C730" s="172" t="s">
        <v>48</v>
      </c>
      <c r="D730" s="173">
        <v>48.6</v>
      </c>
    </row>
    <row r="731" spans="1:4" ht="30">
      <c r="A731" s="177">
        <v>1517</v>
      </c>
      <c r="B731" s="177" t="s">
        <v>2101</v>
      </c>
      <c r="C731" s="172"/>
      <c r="D731" s="173"/>
    </row>
    <row r="732" spans="1:4" ht="57">
      <c r="A732" s="178">
        <v>151701</v>
      </c>
      <c r="B732" s="178" t="s">
        <v>2102</v>
      </c>
      <c r="C732" s="172" t="s">
        <v>30</v>
      </c>
      <c r="D732" s="176">
        <v>2337.58</v>
      </c>
    </row>
    <row r="733" spans="1:4" ht="42.75">
      <c r="A733" s="178">
        <v>151702</v>
      </c>
      <c r="B733" s="178" t="s">
        <v>2103</v>
      </c>
      <c r="C733" s="172" t="s">
        <v>30</v>
      </c>
      <c r="D733" s="176">
        <v>3085.69</v>
      </c>
    </row>
    <row r="734" spans="1:4" ht="42.75">
      <c r="A734" s="178">
        <v>151703</v>
      </c>
      <c r="B734" s="178" t="s">
        <v>2104</v>
      </c>
      <c r="C734" s="172" t="s">
        <v>30</v>
      </c>
      <c r="D734" s="176">
        <v>3375.7</v>
      </c>
    </row>
    <row r="735" spans="1:4" ht="42.75">
      <c r="A735" s="178">
        <v>151704</v>
      </c>
      <c r="B735" s="178" t="s">
        <v>2105</v>
      </c>
      <c r="C735" s="172" t="s">
        <v>30</v>
      </c>
      <c r="D735" s="176">
        <v>3613.56</v>
      </c>
    </row>
    <row r="736" spans="1:4" ht="42.75">
      <c r="A736" s="178">
        <v>151705</v>
      </c>
      <c r="B736" s="178" t="s">
        <v>2106</v>
      </c>
      <c r="C736" s="172" t="s">
        <v>30</v>
      </c>
      <c r="D736" s="176">
        <v>3935.42</v>
      </c>
    </row>
    <row r="737" spans="1:4" ht="42.75">
      <c r="A737" s="178">
        <v>151706</v>
      </c>
      <c r="B737" s="178" t="s">
        <v>35271</v>
      </c>
      <c r="C737" s="172" t="s">
        <v>30</v>
      </c>
      <c r="D737" s="176">
        <v>7019.82</v>
      </c>
    </row>
    <row r="738" spans="1:4" ht="71.25">
      <c r="A738" s="178">
        <v>151707</v>
      </c>
      <c r="B738" s="178" t="s">
        <v>35272</v>
      </c>
      <c r="C738" s="172" t="s">
        <v>30</v>
      </c>
      <c r="D738" s="176">
        <v>5222.66</v>
      </c>
    </row>
    <row r="739" spans="1:4" ht="42.75">
      <c r="A739" s="178">
        <v>151710</v>
      </c>
      <c r="B739" s="178" t="s">
        <v>2107</v>
      </c>
      <c r="C739" s="172" t="s">
        <v>30</v>
      </c>
      <c r="D739" s="176">
        <v>8890.2800000000007</v>
      </c>
    </row>
    <row r="740" spans="1:4" ht="71.25">
      <c r="A740" s="178">
        <v>151711</v>
      </c>
      <c r="B740" s="178" t="s">
        <v>2108</v>
      </c>
      <c r="C740" s="172" t="s">
        <v>30</v>
      </c>
      <c r="D740" s="176">
        <v>7552.84</v>
      </c>
    </row>
    <row r="741" spans="1:4" ht="71.25">
      <c r="A741" s="178">
        <v>151712</v>
      </c>
      <c r="B741" s="178" t="s">
        <v>594</v>
      </c>
      <c r="C741" s="172" t="s">
        <v>30</v>
      </c>
      <c r="D741" s="176">
        <v>38924.97</v>
      </c>
    </row>
    <row r="742" spans="1:4" ht="85.5">
      <c r="A742" s="178">
        <v>151713</v>
      </c>
      <c r="B742" s="178" t="s">
        <v>595</v>
      </c>
      <c r="C742" s="172" t="s">
        <v>30</v>
      </c>
      <c r="D742" s="176">
        <v>48255.3</v>
      </c>
    </row>
    <row r="743" spans="1:4" ht="85.5">
      <c r="A743" s="178">
        <v>151714</v>
      </c>
      <c r="B743" s="178" t="s">
        <v>596</v>
      </c>
      <c r="C743" s="172" t="s">
        <v>30</v>
      </c>
      <c r="D743" s="176">
        <v>70659.39</v>
      </c>
    </row>
    <row r="744" spans="1:4" ht="85.5">
      <c r="A744" s="178">
        <v>151715</v>
      </c>
      <c r="B744" s="178" t="s">
        <v>597</v>
      </c>
      <c r="C744" s="172" t="s">
        <v>30</v>
      </c>
      <c r="D744" s="176">
        <v>90838.58</v>
      </c>
    </row>
    <row r="745" spans="1:4" ht="15">
      <c r="A745" s="177">
        <v>1518</v>
      </c>
      <c r="B745" s="177" t="s">
        <v>2109</v>
      </c>
      <c r="C745" s="172"/>
      <c r="D745" s="173"/>
    </row>
    <row r="746" spans="1:4" ht="57">
      <c r="A746" s="178">
        <v>151801</v>
      </c>
      <c r="B746" s="178" t="s">
        <v>35168</v>
      </c>
      <c r="C746" s="172" t="s">
        <v>30</v>
      </c>
      <c r="D746" s="173">
        <v>211.3</v>
      </c>
    </row>
    <row r="747" spans="1:4" ht="57">
      <c r="A747" s="178">
        <v>151802</v>
      </c>
      <c r="B747" s="178" t="s">
        <v>35169</v>
      </c>
      <c r="C747" s="172" t="s">
        <v>30</v>
      </c>
      <c r="D747" s="173">
        <v>188.07</v>
      </c>
    </row>
    <row r="748" spans="1:4" ht="57">
      <c r="A748" s="178">
        <v>151803</v>
      </c>
      <c r="B748" s="178" t="s">
        <v>35170</v>
      </c>
      <c r="C748" s="172" t="s">
        <v>30</v>
      </c>
      <c r="D748" s="173">
        <v>214.33</v>
      </c>
    </row>
    <row r="749" spans="1:4" ht="57">
      <c r="A749" s="178">
        <v>151805</v>
      </c>
      <c r="B749" s="178" t="s">
        <v>35171</v>
      </c>
      <c r="C749" s="172" t="s">
        <v>30</v>
      </c>
      <c r="D749" s="173">
        <v>539.21</v>
      </c>
    </row>
    <row r="750" spans="1:4" ht="57">
      <c r="A750" s="178">
        <v>151806</v>
      </c>
      <c r="B750" s="178" t="s">
        <v>35172</v>
      </c>
      <c r="C750" s="172" t="s">
        <v>30</v>
      </c>
      <c r="D750" s="173">
        <v>311.22000000000003</v>
      </c>
    </row>
    <row r="751" spans="1:4" ht="57">
      <c r="A751" s="178">
        <v>151807</v>
      </c>
      <c r="B751" s="178" t="s">
        <v>35173</v>
      </c>
      <c r="C751" s="172" t="s">
        <v>30</v>
      </c>
      <c r="D751" s="173">
        <v>250</v>
      </c>
    </row>
    <row r="752" spans="1:4" ht="57">
      <c r="A752" s="178">
        <v>151809</v>
      </c>
      <c r="B752" s="178" t="s">
        <v>35174</v>
      </c>
      <c r="C752" s="172" t="s">
        <v>30</v>
      </c>
      <c r="D752" s="173">
        <v>191.31</v>
      </c>
    </row>
    <row r="753" spans="1:4" ht="57">
      <c r="A753" s="178">
        <v>151810</v>
      </c>
      <c r="B753" s="178" t="s">
        <v>35175</v>
      </c>
      <c r="C753" s="172" t="s">
        <v>30</v>
      </c>
      <c r="D753" s="173">
        <v>360.19</v>
      </c>
    </row>
    <row r="754" spans="1:4" ht="71.25">
      <c r="A754" s="178">
        <v>151811</v>
      </c>
      <c r="B754" s="178" t="s">
        <v>35176</v>
      </c>
      <c r="C754" s="172" t="s">
        <v>30</v>
      </c>
      <c r="D754" s="173">
        <v>226.5</v>
      </c>
    </row>
    <row r="755" spans="1:4" ht="71.25">
      <c r="A755" s="178">
        <v>151812</v>
      </c>
      <c r="B755" s="178" t="s">
        <v>35177</v>
      </c>
      <c r="C755" s="172" t="s">
        <v>30</v>
      </c>
      <c r="D755" s="173">
        <v>251.58</v>
      </c>
    </row>
    <row r="756" spans="1:4" ht="57">
      <c r="A756" s="178">
        <v>151813</v>
      </c>
      <c r="B756" s="178" t="s">
        <v>35178</v>
      </c>
      <c r="C756" s="172" t="s">
        <v>30</v>
      </c>
      <c r="D756" s="173">
        <v>191.93</v>
      </c>
    </row>
    <row r="757" spans="1:4" ht="57">
      <c r="A757" s="178">
        <v>151814</v>
      </c>
      <c r="B757" s="178" t="s">
        <v>598</v>
      </c>
      <c r="C757" s="172" t="s">
        <v>30</v>
      </c>
      <c r="D757" s="173">
        <v>313.33</v>
      </c>
    </row>
    <row r="758" spans="1:4" ht="57">
      <c r="A758" s="178">
        <v>151815</v>
      </c>
      <c r="B758" s="178" t="s">
        <v>35179</v>
      </c>
      <c r="C758" s="172" t="s">
        <v>30</v>
      </c>
      <c r="D758" s="173">
        <v>154.04</v>
      </c>
    </row>
    <row r="759" spans="1:4" ht="57">
      <c r="A759" s="178">
        <v>151816</v>
      </c>
      <c r="B759" s="178" t="s">
        <v>35180</v>
      </c>
      <c r="C759" s="172" t="s">
        <v>30</v>
      </c>
      <c r="D759" s="173">
        <v>272.72000000000003</v>
      </c>
    </row>
    <row r="760" spans="1:4" ht="71.25">
      <c r="A760" s="178">
        <v>151817</v>
      </c>
      <c r="B760" s="178" t="s">
        <v>599</v>
      </c>
      <c r="C760" s="172" t="s">
        <v>30</v>
      </c>
      <c r="D760" s="173">
        <v>249.36</v>
      </c>
    </row>
    <row r="761" spans="1:4" ht="57">
      <c r="A761" s="178">
        <v>151819</v>
      </c>
      <c r="B761" s="178" t="s">
        <v>35181</v>
      </c>
      <c r="C761" s="172" t="s">
        <v>30</v>
      </c>
      <c r="D761" s="173">
        <v>98.84</v>
      </c>
    </row>
    <row r="762" spans="1:4" ht="71.25">
      <c r="A762" s="178">
        <v>151820</v>
      </c>
      <c r="B762" s="178" t="s">
        <v>35182</v>
      </c>
      <c r="C762" s="172" t="s">
        <v>30</v>
      </c>
      <c r="D762" s="173">
        <v>181.28</v>
      </c>
    </row>
    <row r="763" spans="1:4" ht="30">
      <c r="A763" s="177">
        <v>1519</v>
      </c>
      <c r="B763" s="177" t="s">
        <v>2110</v>
      </c>
      <c r="C763" s="172"/>
      <c r="D763" s="173"/>
    </row>
    <row r="764" spans="1:4" ht="85.5">
      <c r="A764" s="178">
        <v>151901</v>
      </c>
      <c r="B764" s="178" t="s">
        <v>600</v>
      </c>
      <c r="C764" s="172" t="s">
        <v>30</v>
      </c>
      <c r="D764" s="173">
        <v>523.79</v>
      </c>
    </row>
    <row r="765" spans="1:4" ht="85.5">
      <c r="A765" s="178">
        <v>151902</v>
      </c>
      <c r="B765" s="178" t="s">
        <v>601</v>
      </c>
      <c r="C765" s="172" t="s">
        <v>30</v>
      </c>
      <c r="D765" s="173">
        <v>607.15</v>
      </c>
    </row>
    <row r="766" spans="1:4" ht="85.5">
      <c r="A766" s="178">
        <v>151903</v>
      </c>
      <c r="B766" s="178" t="s">
        <v>602</v>
      </c>
      <c r="C766" s="172" t="s">
        <v>30</v>
      </c>
      <c r="D766" s="173">
        <v>660.16</v>
      </c>
    </row>
    <row r="767" spans="1:4" ht="85.5">
      <c r="A767" s="178">
        <v>151904</v>
      </c>
      <c r="B767" s="178" t="s">
        <v>603</v>
      </c>
      <c r="C767" s="172" t="s">
        <v>30</v>
      </c>
      <c r="D767" s="173">
        <v>771.25</v>
      </c>
    </row>
    <row r="768" spans="1:4" ht="71.25">
      <c r="A768" s="178">
        <v>151905</v>
      </c>
      <c r="B768" s="178" t="s">
        <v>604</v>
      </c>
      <c r="C768" s="172" t="s">
        <v>30</v>
      </c>
      <c r="D768" s="176">
        <v>1345.21</v>
      </c>
    </row>
    <row r="769" spans="1:4" ht="15">
      <c r="A769" s="177">
        <v>1520</v>
      </c>
      <c r="B769" s="177" t="s">
        <v>2111</v>
      </c>
      <c r="C769" s="172"/>
      <c r="D769" s="173"/>
    </row>
    <row r="770" spans="1:4" ht="28.5">
      <c r="A770" s="178">
        <v>152001</v>
      </c>
      <c r="B770" s="178" t="s">
        <v>605</v>
      </c>
      <c r="C770" s="172" t="s">
        <v>30</v>
      </c>
      <c r="D770" s="173">
        <v>12.4</v>
      </c>
    </row>
    <row r="771" spans="1:4" ht="28.5">
      <c r="A771" s="178">
        <v>152002</v>
      </c>
      <c r="B771" s="178" t="s">
        <v>606</v>
      </c>
      <c r="C771" s="172" t="s">
        <v>30</v>
      </c>
      <c r="D771" s="173">
        <v>17.760000000000002</v>
      </c>
    </row>
    <row r="772" spans="1:4" ht="28.5">
      <c r="A772" s="178">
        <v>152003</v>
      </c>
      <c r="B772" s="178" t="s">
        <v>607</v>
      </c>
      <c r="C772" s="172" t="s">
        <v>30</v>
      </c>
      <c r="D772" s="173">
        <v>23.26</v>
      </c>
    </row>
    <row r="773" spans="1:4" ht="28.5">
      <c r="A773" s="178">
        <v>152004</v>
      </c>
      <c r="B773" s="178" t="s">
        <v>608</v>
      </c>
      <c r="C773" s="172" t="s">
        <v>30</v>
      </c>
      <c r="D773" s="173">
        <v>23.78</v>
      </c>
    </row>
    <row r="774" spans="1:4" ht="28.5">
      <c r="A774" s="178">
        <v>152005</v>
      </c>
      <c r="B774" s="178" t="s">
        <v>609</v>
      </c>
      <c r="C774" s="172" t="s">
        <v>30</v>
      </c>
      <c r="D774" s="173">
        <v>25.03</v>
      </c>
    </row>
    <row r="775" spans="1:4" ht="28.5">
      <c r="A775" s="178">
        <v>152006</v>
      </c>
      <c r="B775" s="178" t="s">
        <v>610</v>
      </c>
      <c r="C775" s="172" t="s">
        <v>30</v>
      </c>
      <c r="D775" s="173">
        <v>36.03</v>
      </c>
    </row>
    <row r="776" spans="1:4" ht="28.5">
      <c r="A776" s="178">
        <v>152007</v>
      </c>
      <c r="B776" s="178" t="s">
        <v>611</v>
      </c>
      <c r="C776" s="172" t="s">
        <v>30</v>
      </c>
      <c r="D776" s="173">
        <v>43.74</v>
      </c>
    </row>
    <row r="777" spans="1:4" ht="28.5">
      <c r="A777" s="178">
        <v>152010</v>
      </c>
      <c r="B777" s="178" t="s">
        <v>612</v>
      </c>
      <c r="C777" s="172" t="s">
        <v>30</v>
      </c>
      <c r="D777" s="173">
        <v>44.62</v>
      </c>
    </row>
    <row r="778" spans="1:4" ht="28.5">
      <c r="A778" s="178">
        <v>152011</v>
      </c>
      <c r="B778" s="178" t="s">
        <v>613</v>
      </c>
      <c r="C778" s="172" t="s">
        <v>30</v>
      </c>
      <c r="D778" s="173">
        <v>53.64</v>
      </c>
    </row>
    <row r="779" spans="1:4" ht="28.5">
      <c r="A779" s="178">
        <v>152012</v>
      </c>
      <c r="B779" s="178" t="s">
        <v>614</v>
      </c>
      <c r="C779" s="172" t="s">
        <v>30</v>
      </c>
      <c r="D779" s="173">
        <v>79.790000000000006</v>
      </c>
    </row>
    <row r="780" spans="1:4" ht="28.5">
      <c r="A780" s="178">
        <v>152013</v>
      </c>
      <c r="B780" s="178" t="s">
        <v>615</v>
      </c>
      <c r="C780" s="172" t="s">
        <v>30</v>
      </c>
      <c r="D780" s="173">
        <v>84.35</v>
      </c>
    </row>
    <row r="781" spans="1:4" ht="28.5">
      <c r="A781" s="178">
        <v>152014</v>
      </c>
      <c r="B781" s="178" t="s">
        <v>616</v>
      </c>
      <c r="C781" s="172" t="s">
        <v>30</v>
      </c>
      <c r="D781" s="173">
        <v>92.95</v>
      </c>
    </row>
    <row r="782" spans="1:4" ht="28.5">
      <c r="A782" s="178">
        <v>152015</v>
      </c>
      <c r="B782" s="178" t="s">
        <v>617</v>
      </c>
      <c r="C782" s="172" t="s">
        <v>30</v>
      </c>
      <c r="D782" s="173">
        <v>96.89</v>
      </c>
    </row>
    <row r="783" spans="1:4" ht="28.5">
      <c r="A783" s="178">
        <v>152016</v>
      </c>
      <c r="B783" s="178" t="s">
        <v>618</v>
      </c>
      <c r="C783" s="172" t="s">
        <v>30</v>
      </c>
      <c r="D783" s="173">
        <v>102.95</v>
      </c>
    </row>
    <row r="784" spans="1:4" ht="28.5">
      <c r="A784" s="178">
        <v>152025</v>
      </c>
      <c r="B784" s="178" t="s">
        <v>619</v>
      </c>
      <c r="C784" s="172" t="s">
        <v>30</v>
      </c>
      <c r="D784" s="173">
        <v>352.1</v>
      </c>
    </row>
    <row r="785" spans="1:4" ht="28.5">
      <c r="A785" s="178">
        <v>152026</v>
      </c>
      <c r="B785" s="178" t="s">
        <v>620</v>
      </c>
      <c r="C785" s="172" t="s">
        <v>30</v>
      </c>
      <c r="D785" s="173">
        <v>365.97</v>
      </c>
    </row>
    <row r="786" spans="1:4" ht="28.5">
      <c r="A786" s="178">
        <v>152027</v>
      </c>
      <c r="B786" s="178" t="s">
        <v>621</v>
      </c>
      <c r="C786" s="172" t="s">
        <v>30</v>
      </c>
      <c r="D786" s="173">
        <v>448.67</v>
      </c>
    </row>
    <row r="787" spans="1:4" ht="14.25">
      <c r="A787" s="178">
        <v>152030</v>
      </c>
      <c r="B787" s="178" t="s">
        <v>622</v>
      </c>
      <c r="C787" s="172" t="s">
        <v>30</v>
      </c>
      <c r="D787" s="173">
        <v>13.99</v>
      </c>
    </row>
    <row r="788" spans="1:4" ht="14.25">
      <c r="A788" s="178">
        <v>152031</v>
      </c>
      <c r="B788" s="178" t="s">
        <v>623</v>
      </c>
      <c r="C788" s="172" t="s">
        <v>30</v>
      </c>
      <c r="D788" s="173">
        <v>24.23</v>
      </c>
    </row>
    <row r="789" spans="1:4" ht="28.5">
      <c r="A789" s="178">
        <v>152033</v>
      </c>
      <c r="B789" s="178" t="s">
        <v>624</v>
      </c>
      <c r="C789" s="172" t="s">
        <v>30</v>
      </c>
      <c r="D789" s="173">
        <v>12.58</v>
      </c>
    </row>
    <row r="790" spans="1:4" ht="28.5">
      <c r="A790" s="178">
        <v>152034</v>
      </c>
      <c r="B790" s="178" t="s">
        <v>625</v>
      </c>
      <c r="C790" s="172" t="s">
        <v>30</v>
      </c>
      <c r="D790" s="173">
        <v>13.25</v>
      </c>
    </row>
    <row r="791" spans="1:4" ht="28.5">
      <c r="A791" s="178">
        <v>152035</v>
      </c>
      <c r="B791" s="178" t="s">
        <v>626</v>
      </c>
      <c r="C791" s="172" t="s">
        <v>30</v>
      </c>
      <c r="D791" s="173">
        <v>15.87</v>
      </c>
    </row>
    <row r="792" spans="1:4" ht="14.25">
      <c r="A792" s="178">
        <v>152040</v>
      </c>
      <c r="B792" s="178" t="s">
        <v>627</v>
      </c>
      <c r="C792" s="172" t="s">
        <v>30</v>
      </c>
      <c r="D792" s="173">
        <v>28.43</v>
      </c>
    </row>
    <row r="793" spans="1:4" ht="14.25">
      <c r="A793" s="178">
        <v>152041</v>
      </c>
      <c r="B793" s="178" t="s">
        <v>628</v>
      </c>
      <c r="C793" s="172" t="s">
        <v>30</v>
      </c>
      <c r="D793" s="173">
        <v>30.32</v>
      </c>
    </row>
    <row r="794" spans="1:4" ht="14.25">
      <c r="A794" s="178">
        <v>152042</v>
      </c>
      <c r="B794" s="178" t="s">
        <v>629</v>
      </c>
      <c r="C794" s="172" t="s">
        <v>30</v>
      </c>
      <c r="D794" s="173">
        <v>35.83</v>
      </c>
    </row>
    <row r="795" spans="1:4" ht="60">
      <c r="A795" s="177">
        <v>1522</v>
      </c>
      <c r="B795" s="177" t="s">
        <v>35273</v>
      </c>
      <c r="C795" s="172"/>
      <c r="D795" s="173"/>
    </row>
    <row r="796" spans="1:4" ht="42.75">
      <c r="A796" s="178">
        <v>152201</v>
      </c>
      <c r="B796" s="178" t="s">
        <v>35274</v>
      </c>
      <c r="C796" s="172" t="s">
        <v>30</v>
      </c>
      <c r="D796" s="173">
        <v>78.72</v>
      </c>
    </row>
    <row r="797" spans="1:4" ht="42.75">
      <c r="A797" s="178">
        <v>152202</v>
      </c>
      <c r="B797" s="178" t="s">
        <v>35275</v>
      </c>
      <c r="C797" s="172" t="s">
        <v>30</v>
      </c>
      <c r="D797" s="173">
        <v>118.08</v>
      </c>
    </row>
    <row r="798" spans="1:4" ht="42.75">
      <c r="A798" s="178">
        <v>152203</v>
      </c>
      <c r="B798" s="178" t="s">
        <v>35276</v>
      </c>
      <c r="C798" s="172" t="s">
        <v>30</v>
      </c>
      <c r="D798" s="173">
        <v>196.8</v>
      </c>
    </row>
    <row r="799" spans="1:4" ht="42.75">
      <c r="A799" s="178">
        <v>152204</v>
      </c>
      <c r="B799" s="178" t="s">
        <v>35277</v>
      </c>
      <c r="C799" s="172" t="s">
        <v>48</v>
      </c>
      <c r="D799" s="173">
        <v>26.37</v>
      </c>
    </row>
    <row r="800" spans="1:4" ht="42.75">
      <c r="A800" s="178">
        <v>152205</v>
      </c>
      <c r="B800" s="178" t="s">
        <v>35278</v>
      </c>
      <c r="C800" s="172" t="s">
        <v>48</v>
      </c>
      <c r="D800" s="173">
        <v>39.36</v>
      </c>
    </row>
    <row r="801" spans="1:4" ht="28.5">
      <c r="A801" s="178">
        <v>152206</v>
      </c>
      <c r="B801" s="178" t="s">
        <v>35279</v>
      </c>
      <c r="C801" s="172" t="s">
        <v>30</v>
      </c>
      <c r="D801" s="173">
        <v>31.49</v>
      </c>
    </row>
    <row r="802" spans="1:4" ht="28.5">
      <c r="A802" s="178">
        <v>152207</v>
      </c>
      <c r="B802" s="178" t="s">
        <v>35280</v>
      </c>
      <c r="C802" s="172" t="s">
        <v>48</v>
      </c>
      <c r="D802" s="173">
        <v>19.68</v>
      </c>
    </row>
    <row r="803" spans="1:4" ht="28.5">
      <c r="A803" s="178">
        <v>152208</v>
      </c>
      <c r="B803" s="178" t="s">
        <v>35281</v>
      </c>
      <c r="C803" s="172" t="s">
        <v>30</v>
      </c>
      <c r="D803" s="173">
        <v>35.42</v>
      </c>
    </row>
    <row r="804" spans="1:4" ht="28.5">
      <c r="A804" s="178">
        <v>152209</v>
      </c>
      <c r="B804" s="178" t="s">
        <v>35282</v>
      </c>
      <c r="C804" s="172" t="s">
        <v>30</v>
      </c>
      <c r="D804" s="173">
        <v>78.72</v>
      </c>
    </row>
    <row r="805" spans="1:4" ht="28.5">
      <c r="A805" s="178">
        <v>152210</v>
      </c>
      <c r="B805" s="178" t="s">
        <v>35283</v>
      </c>
      <c r="C805" s="172" t="s">
        <v>30</v>
      </c>
      <c r="D805" s="173">
        <v>157.44</v>
      </c>
    </row>
    <row r="806" spans="1:4" ht="28.5">
      <c r="A806" s="178">
        <v>152211</v>
      </c>
      <c r="B806" s="178" t="s">
        <v>35284</v>
      </c>
      <c r="C806" s="172" t="s">
        <v>30</v>
      </c>
      <c r="D806" s="173">
        <v>196.8</v>
      </c>
    </row>
    <row r="807" spans="1:4" ht="28.5">
      <c r="A807" s="178">
        <v>152212</v>
      </c>
      <c r="B807" s="178" t="s">
        <v>35285</v>
      </c>
      <c r="C807" s="172" t="s">
        <v>30</v>
      </c>
      <c r="D807" s="173">
        <v>314.88</v>
      </c>
    </row>
    <row r="808" spans="1:4" ht="42.75">
      <c r="A808" s="178">
        <v>152213</v>
      </c>
      <c r="B808" s="178" t="s">
        <v>35286</v>
      </c>
      <c r="C808" s="172" t="s">
        <v>30</v>
      </c>
      <c r="D808" s="173">
        <v>15.74</v>
      </c>
    </row>
    <row r="809" spans="1:4" ht="42.75">
      <c r="A809" s="178">
        <v>152214</v>
      </c>
      <c r="B809" s="178" t="s">
        <v>35287</v>
      </c>
      <c r="C809" s="172" t="s">
        <v>30</v>
      </c>
      <c r="D809" s="173">
        <v>23.62</v>
      </c>
    </row>
    <row r="810" spans="1:4" ht="28.5">
      <c r="A810" s="178">
        <v>152215</v>
      </c>
      <c r="B810" s="178" t="s">
        <v>35288</v>
      </c>
      <c r="C810" s="172" t="s">
        <v>30</v>
      </c>
      <c r="D810" s="173">
        <v>11.81</v>
      </c>
    </row>
    <row r="811" spans="1:4" ht="28.5">
      <c r="A811" s="178">
        <v>152216</v>
      </c>
      <c r="B811" s="178" t="s">
        <v>35289</v>
      </c>
      <c r="C811" s="172" t="s">
        <v>30</v>
      </c>
      <c r="D811" s="173">
        <v>17.71</v>
      </c>
    </row>
    <row r="812" spans="1:4" ht="28.5">
      <c r="A812" s="178">
        <v>152217</v>
      </c>
      <c r="B812" s="178" t="s">
        <v>35290</v>
      </c>
      <c r="C812" s="172" t="s">
        <v>30</v>
      </c>
      <c r="D812" s="173">
        <v>19.68</v>
      </c>
    </row>
    <row r="813" spans="1:4" ht="28.5">
      <c r="A813" s="178">
        <v>152218</v>
      </c>
      <c r="B813" s="178" t="s">
        <v>35291</v>
      </c>
      <c r="C813" s="172" t="s">
        <v>30</v>
      </c>
      <c r="D813" s="173">
        <v>23.62</v>
      </c>
    </row>
    <row r="814" spans="1:4" ht="28.5">
      <c r="A814" s="178">
        <v>152219</v>
      </c>
      <c r="B814" s="178" t="s">
        <v>35292</v>
      </c>
      <c r="C814" s="172" t="s">
        <v>30</v>
      </c>
      <c r="D814" s="173">
        <v>27.55</v>
      </c>
    </row>
    <row r="815" spans="1:4" ht="28.5">
      <c r="A815" s="178">
        <v>152220</v>
      </c>
      <c r="B815" s="178" t="s">
        <v>35293</v>
      </c>
      <c r="C815" s="172" t="s">
        <v>30</v>
      </c>
      <c r="D815" s="173">
        <v>31.49</v>
      </c>
    </row>
    <row r="816" spans="1:4" ht="28.5">
      <c r="A816" s="178">
        <v>152221</v>
      </c>
      <c r="B816" s="178" t="s">
        <v>35294</v>
      </c>
      <c r="C816" s="172" t="s">
        <v>30</v>
      </c>
      <c r="D816" s="173">
        <v>35.42</v>
      </c>
    </row>
    <row r="817" spans="1:4" ht="28.5">
      <c r="A817" s="178">
        <v>152222</v>
      </c>
      <c r="B817" s="178" t="s">
        <v>35295</v>
      </c>
      <c r="C817" s="172" t="s">
        <v>30</v>
      </c>
      <c r="D817" s="173">
        <v>17.71</v>
      </c>
    </row>
    <row r="818" spans="1:4" ht="28.5">
      <c r="A818" s="178">
        <v>152223</v>
      </c>
      <c r="B818" s="178" t="s">
        <v>35296</v>
      </c>
      <c r="C818" s="172" t="s">
        <v>30</v>
      </c>
      <c r="D818" s="173">
        <v>9.84</v>
      </c>
    </row>
    <row r="819" spans="1:4" ht="28.5">
      <c r="A819" s="178">
        <v>152224</v>
      </c>
      <c r="B819" s="178" t="s">
        <v>35297</v>
      </c>
      <c r="C819" s="172" t="s">
        <v>30</v>
      </c>
      <c r="D819" s="173">
        <v>35.42</v>
      </c>
    </row>
    <row r="820" spans="1:4" ht="28.5">
      <c r="A820" s="178">
        <v>152225</v>
      </c>
      <c r="B820" s="178" t="s">
        <v>35298</v>
      </c>
      <c r="C820" s="172" t="s">
        <v>30</v>
      </c>
      <c r="D820" s="173">
        <v>35.42</v>
      </c>
    </row>
    <row r="821" spans="1:4" ht="28.5">
      <c r="A821" s="178">
        <v>152226</v>
      </c>
      <c r="B821" s="178" t="s">
        <v>35299</v>
      </c>
      <c r="C821" s="172" t="s">
        <v>30</v>
      </c>
      <c r="D821" s="173">
        <v>17.71</v>
      </c>
    </row>
    <row r="822" spans="1:4" ht="28.5">
      <c r="A822" s="178">
        <v>152227</v>
      </c>
      <c r="B822" s="178" t="s">
        <v>35300</v>
      </c>
      <c r="C822" s="172" t="s">
        <v>30</v>
      </c>
      <c r="D822" s="173">
        <v>17.71</v>
      </c>
    </row>
    <row r="823" spans="1:4" ht="28.5">
      <c r="A823" s="178">
        <v>152228</v>
      </c>
      <c r="B823" s="178" t="s">
        <v>35301</v>
      </c>
      <c r="C823" s="172" t="s">
        <v>30</v>
      </c>
      <c r="D823" s="173">
        <v>6.41</v>
      </c>
    </row>
    <row r="824" spans="1:4" ht="28.5">
      <c r="A824" s="178">
        <v>152229</v>
      </c>
      <c r="B824" s="178" t="s">
        <v>35302</v>
      </c>
      <c r="C824" s="172" t="s">
        <v>30</v>
      </c>
      <c r="D824" s="173">
        <v>1.5</v>
      </c>
    </row>
    <row r="825" spans="1:4" ht="28.5">
      <c r="A825" s="178">
        <v>152230</v>
      </c>
      <c r="B825" s="178" t="s">
        <v>35303</v>
      </c>
      <c r="C825" s="172" t="s">
        <v>30</v>
      </c>
      <c r="D825" s="173">
        <v>15.47</v>
      </c>
    </row>
    <row r="826" spans="1:4" ht="28.5">
      <c r="A826" s="178">
        <v>152231</v>
      </c>
      <c r="B826" s="178" t="s">
        <v>35304</v>
      </c>
      <c r="C826" s="172" t="s">
        <v>30</v>
      </c>
      <c r="D826" s="173">
        <v>30.94</v>
      </c>
    </row>
    <row r="827" spans="1:4" ht="28.5">
      <c r="A827" s="178">
        <v>152232</v>
      </c>
      <c r="B827" s="178" t="s">
        <v>35305</v>
      </c>
      <c r="C827" s="172" t="s">
        <v>30</v>
      </c>
      <c r="D827" s="173">
        <v>61.87</v>
      </c>
    </row>
    <row r="828" spans="1:4" ht="57">
      <c r="A828" s="178">
        <v>152233</v>
      </c>
      <c r="B828" s="178" t="s">
        <v>35306</v>
      </c>
      <c r="C828" s="172" t="s">
        <v>30</v>
      </c>
      <c r="D828" s="173">
        <v>373.44</v>
      </c>
    </row>
    <row r="829" spans="1:4" ht="57">
      <c r="A829" s="178">
        <v>152234</v>
      </c>
      <c r="B829" s="178" t="s">
        <v>35307</v>
      </c>
      <c r="C829" s="172" t="s">
        <v>30</v>
      </c>
      <c r="D829" s="173">
        <v>591.5</v>
      </c>
    </row>
    <row r="830" spans="1:4" ht="57">
      <c r="A830" s="178">
        <v>152235</v>
      </c>
      <c r="B830" s="178" t="s">
        <v>35308</v>
      </c>
      <c r="C830" s="172" t="s">
        <v>30</v>
      </c>
      <c r="D830" s="176">
        <v>1220.6199999999999</v>
      </c>
    </row>
    <row r="831" spans="1:4" ht="28.5">
      <c r="A831" s="178">
        <v>152236</v>
      </c>
      <c r="B831" s="178" t="s">
        <v>35309</v>
      </c>
      <c r="C831" s="172" t="s">
        <v>48</v>
      </c>
      <c r="D831" s="173">
        <v>1.97</v>
      </c>
    </row>
    <row r="832" spans="1:4" ht="42.75">
      <c r="A832" s="178">
        <v>152238</v>
      </c>
      <c r="B832" s="178" t="s">
        <v>35310</v>
      </c>
      <c r="C832" s="172" t="s">
        <v>30</v>
      </c>
      <c r="D832" s="173">
        <v>7.87</v>
      </c>
    </row>
    <row r="833" spans="1:4" ht="15">
      <c r="A833" s="177">
        <v>16</v>
      </c>
      <c r="B833" s="177" t="s">
        <v>2112</v>
      </c>
      <c r="C833" s="172"/>
      <c r="D833" s="173"/>
    </row>
    <row r="834" spans="1:4" ht="15">
      <c r="A834" s="177">
        <v>1601</v>
      </c>
      <c r="B834" s="177" t="s">
        <v>2113</v>
      </c>
      <c r="C834" s="172"/>
      <c r="D834" s="173"/>
    </row>
    <row r="835" spans="1:4" ht="42.75">
      <c r="A835" s="178">
        <v>160105</v>
      </c>
      <c r="B835" s="178" t="s">
        <v>630</v>
      </c>
      <c r="C835" s="172" t="s">
        <v>30</v>
      </c>
      <c r="D835" s="176">
        <v>1517.89</v>
      </c>
    </row>
    <row r="836" spans="1:4" ht="42.75">
      <c r="A836" s="178">
        <v>160106</v>
      </c>
      <c r="B836" s="178" t="s">
        <v>631</v>
      </c>
      <c r="C836" s="172" t="s">
        <v>30</v>
      </c>
      <c r="D836" s="173">
        <v>520.5</v>
      </c>
    </row>
    <row r="837" spans="1:4" ht="28.5">
      <c r="A837" s="178">
        <v>160108</v>
      </c>
      <c r="B837" s="178" t="s">
        <v>632</v>
      </c>
      <c r="C837" s="172" t="s">
        <v>30</v>
      </c>
      <c r="D837" s="173">
        <v>144.66</v>
      </c>
    </row>
    <row r="838" spans="1:4" ht="28.5">
      <c r="A838" s="178">
        <v>160110</v>
      </c>
      <c r="B838" s="178" t="s">
        <v>633</v>
      </c>
      <c r="C838" s="172" t="s">
        <v>30</v>
      </c>
      <c r="D838" s="173">
        <v>505.44</v>
      </c>
    </row>
    <row r="839" spans="1:4" ht="57">
      <c r="A839" s="178">
        <v>160111</v>
      </c>
      <c r="B839" s="178" t="s">
        <v>634</v>
      </c>
      <c r="C839" s="172" t="s">
        <v>30</v>
      </c>
      <c r="D839" s="176">
        <v>1101.6400000000001</v>
      </c>
    </row>
    <row r="840" spans="1:4" ht="28.5">
      <c r="A840" s="178">
        <v>160115</v>
      </c>
      <c r="B840" s="178" t="s">
        <v>635</v>
      </c>
      <c r="C840" s="172" t="s">
        <v>48</v>
      </c>
      <c r="D840" s="173">
        <v>29.38</v>
      </c>
    </row>
    <row r="841" spans="1:4" ht="14.25">
      <c r="A841" s="178">
        <v>160120</v>
      </c>
      <c r="B841" s="178" t="s">
        <v>636</v>
      </c>
      <c r="C841" s="172" t="s">
        <v>30</v>
      </c>
      <c r="D841" s="173">
        <v>55.56</v>
      </c>
    </row>
    <row r="842" spans="1:4" ht="28.5">
      <c r="A842" s="178">
        <v>160121</v>
      </c>
      <c r="B842" s="178" t="s">
        <v>35311</v>
      </c>
      <c r="C842" s="172" t="s">
        <v>30</v>
      </c>
      <c r="D842" s="173">
        <v>837.72</v>
      </c>
    </row>
    <row r="843" spans="1:4" ht="28.5">
      <c r="A843" s="178">
        <v>160122</v>
      </c>
      <c r="B843" s="178" t="s">
        <v>35312</v>
      </c>
      <c r="C843" s="172" t="s">
        <v>30</v>
      </c>
      <c r="D843" s="176">
        <v>1586.77</v>
      </c>
    </row>
    <row r="844" spans="1:4" ht="28.5">
      <c r="A844" s="178">
        <v>160123</v>
      </c>
      <c r="B844" s="178" t="s">
        <v>35313</v>
      </c>
      <c r="C844" s="172" t="s">
        <v>30</v>
      </c>
      <c r="D844" s="176">
        <v>2430.2600000000002</v>
      </c>
    </row>
    <row r="845" spans="1:4" ht="28.5">
      <c r="A845" s="178">
        <v>160124</v>
      </c>
      <c r="B845" s="178" t="s">
        <v>35314</v>
      </c>
      <c r="C845" s="172" t="s">
        <v>48</v>
      </c>
      <c r="D845" s="173">
        <v>21.66</v>
      </c>
    </row>
    <row r="846" spans="1:4" ht="28.5">
      <c r="A846" s="178">
        <v>160125</v>
      </c>
      <c r="B846" s="178" t="s">
        <v>35315</v>
      </c>
      <c r="C846" s="172" t="s">
        <v>48</v>
      </c>
      <c r="D846" s="173">
        <v>94.37</v>
      </c>
    </row>
    <row r="847" spans="1:4" ht="28.5">
      <c r="A847" s="178">
        <v>160126</v>
      </c>
      <c r="B847" s="178" t="s">
        <v>35316</v>
      </c>
      <c r="C847" s="172" t="s">
        <v>48</v>
      </c>
      <c r="D847" s="173">
        <v>38.08</v>
      </c>
    </row>
    <row r="848" spans="1:4" ht="15">
      <c r="A848" s="177">
        <v>1602</v>
      </c>
      <c r="B848" s="177" t="s">
        <v>2114</v>
      </c>
      <c r="C848" s="172"/>
      <c r="D848" s="173"/>
    </row>
    <row r="849" spans="1:4" ht="71.25">
      <c r="A849" s="178">
        <v>160207</v>
      </c>
      <c r="B849" s="178" t="s">
        <v>2115</v>
      </c>
      <c r="C849" s="172" t="s">
        <v>30</v>
      </c>
      <c r="D849" s="176">
        <v>8749.58</v>
      </c>
    </row>
    <row r="850" spans="1:4" ht="71.25">
      <c r="A850" s="178">
        <v>160208</v>
      </c>
      <c r="B850" s="178" t="s">
        <v>637</v>
      </c>
      <c r="C850" s="172" t="s">
        <v>30</v>
      </c>
      <c r="D850" s="176">
        <v>15547.91</v>
      </c>
    </row>
    <row r="851" spans="1:4" ht="15">
      <c r="A851" s="177">
        <v>1603</v>
      </c>
      <c r="B851" s="177" t="s">
        <v>2116</v>
      </c>
      <c r="C851" s="172"/>
      <c r="D851" s="173"/>
    </row>
    <row r="852" spans="1:4" ht="42.75">
      <c r="A852" s="178">
        <v>160303</v>
      </c>
      <c r="B852" s="178" t="s">
        <v>638</v>
      </c>
      <c r="C852" s="172" t="s">
        <v>30</v>
      </c>
      <c r="D852" s="173">
        <v>481.56</v>
      </c>
    </row>
    <row r="853" spans="1:4" ht="71.25">
      <c r="A853" s="178">
        <v>160304</v>
      </c>
      <c r="B853" s="178" t="s">
        <v>639</v>
      </c>
      <c r="C853" s="172" t="s">
        <v>30</v>
      </c>
      <c r="D853" s="173">
        <v>924.94</v>
      </c>
    </row>
    <row r="854" spans="1:4" ht="42.75">
      <c r="A854" s="178">
        <v>160305</v>
      </c>
      <c r="B854" s="178" t="s">
        <v>640</v>
      </c>
      <c r="C854" s="172" t="s">
        <v>48</v>
      </c>
      <c r="D854" s="173">
        <v>98.54</v>
      </c>
    </row>
    <row r="855" spans="1:4" ht="42.75">
      <c r="A855" s="178">
        <v>160308</v>
      </c>
      <c r="B855" s="178" t="s">
        <v>641</v>
      </c>
      <c r="C855" s="172" t="s">
        <v>48</v>
      </c>
      <c r="D855" s="173">
        <v>75.7</v>
      </c>
    </row>
    <row r="856" spans="1:4" ht="71.25">
      <c r="A856" s="178">
        <v>160309</v>
      </c>
      <c r="B856" s="178" t="s">
        <v>35317</v>
      </c>
      <c r="C856" s="172" t="s">
        <v>30</v>
      </c>
      <c r="D856" s="173">
        <v>125.34</v>
      </c>
    </row>
    <row r="857" spans="1:4" ht="42.75">
      <c r="A857" s="178">
        <v>160310</v>
      </c>
      <c r="B857" s="178" t="s">
        <v>642</v>
      </c>
      <c r="C857" s="172" t="s">
        <v>30</v>
      </c>
      <c r="D857" s="173">
        <v>60.09</v>
      </c>
    </row>
    <row r="858" spans="1:4" ht="28.5">
      <c r="A858" s="178">
        <v>160311</v>
      </c>
      <c r="B858" s="178" t="s">
        <v>580</v>
      </c>
      <c r="C858" s="172" t="s">
        <v>30</v>
      </c>
      <c r="D858" s="173">
        <v>260.74</v>
      </c>
    </row>
    <row r="859" spans="1:4" ht="71.25">
      <c r="A859" s="178">
        <v>160312</v>
      </c>
      <c r="B859" s="178" t="s">
        <v>2117</v>
      </c>
      <c r="C859" s="172" t="s">
        <v>30</v>
      </c>
      <c r="D859" s="173">
        <v>45.42</v>
      </c>
    </row>
    <row r="860" spans="1:4" ht="71.25">
      <c r="A860" s="178">
        <v>160313</v>
      </c>
      <c r="B860" s="178" t="s">
        <v>643</v>
      </c>
      <c r="C860" s="172" t="s">
        <v>30</v>
      </c>
      <c r="D860" s="173">
        <v>58.89</v>
      </c>
    </row>
    <row r="861" spans="1:4" ht="85.5">
      <c r="A861" s="178">
        <v>160314</v>
      </c>
      <c r="B861" s="178" t="s">
        <v>644</v>
      </c>
      <c r="C861" s="172" t="s">
        <v>30</v>
      </c>
      <c r="D861" s="173">
        <v>914.18</v>
      </c>
    </row>
    <row r="862" spans="1:4" ht="85.5">
      <c r="A862" s="178">
        <v>160315</v>
      </c>
      <c r="B862" s="178" t="s">
        <v>645</v>
      </c>
      <c r="C862" s="172" t="s">
        <v>30</v>
      </c>
      <c r="D862" s="176">
        <v>1250.07</v>
      </c>
    </row>
    <row r="863" spans="1:4" ht="42.75">
      <c r="A863" s="178">
        <v>160316</v>
      </c>
      <c r="B863" s="178" t="s">
        <v>646</v>
      </c>
      <c r="C863" s="172" t="s">
        <v>30</v>
      </c>
      <c r="D863" s="173">
        <v>89.57</v>
      </c>
    </row>
    <row r="864" spans="1:4" ht="42.75">
      <c r="A864" s="178">
        <v>160317</v>
      </c>
      <c r="B864" s="178" t="s">
        <v>647</v>
      </c>
      <c r="C864" s="172" t="s">
        <v>48</v>
      </c>
      <c r="D864" s="173">
        <v>75.7</v>
      </c>
    </row>
    <row r="865" spans="1:4" ht="42.75">
      <c r="A865" s="178">
        <v>160318</v>
      </c>
      <c r="B865" s="178" t="s">
        <v>648</v>
      </c>
      <c r="C865" s="172" t="s">
        <v>48</v>
      </c>
      <c r="D865" s="173">
        <v>50.87</v>
      </c>
    </row>
    <row r="866" spans="1:4" ht="57">
      <c r="A866" s="178">
        <v>160319</v>
      </c>
      <c r="B866" s="178" t="s">
        <v>649</v>
      </c>
      <c r="C866" s="172" t="s">
        <v>30</v>
      </c>
      <c r="D866" s="173">
        <v>10.71</v>
      </c>
    </row>
    <row r="867" spans="1:4" ht="57">
      <c r="A867" s="178">
        <v>160321</v>
      </c>
      <c r="B867" s="178" t="s">
        <v>650</v>
      </c>
      <c r="C867" s="172" t="s">
        <v>30</v>
      </c>
      <c r="D867" s="173">
        <v>132.22</v>
      </c>
    </row>
    <row r="868" spans="1:4" ht="42.75">
      <c r="A868" s="178">
        <v>160322</v>
      </c>
      <c r="B868" s="178" t="s">
        <v>651</v>
      </c>
      <c r="C868" s="172" t="s">
        <v>30</v>
      </c>
      <c r="D868" s="173">
        <v>6.24</v>
      </c>
    </row>
    <row r="869" spans="1:4" ht="42.75">
      <c r="A869" s="178">
        <v>160323</v>
      </c>
      <c r="B869" s="178" t="s">
        <v>652</v>
      </c>
      <c r="C869" s="172" t="s">
        <v>30</v>
      </c>
      <c r="D869" s="173">
        <v>11.92</v>
      </c>
    </row>
    <row r="870" spans="1:4" ht="71.25">
      <c r="A870" s="178">
        <v>160324</v>
      </c>
      <c r="B870" s="178" t="s">
        <v>653</v>
      </c>
      <c r="C870" s="172" t="s">
        <v>30</v>
      </c>
      <c r="D870" s="173">
        <v>248.54</v>
      </c>
    </row>
    <row r="871" spans="1:4" ht="71.25">
      <c r="A871" s="178">
        <v>160325</v>
      </c>
      <c r="B871" s="178" t="s">
        <v>654</v>
      </c>
      <c r="C871" s="172" t="s">
        <v>30</v>
      </c>
      <c r="D871" s="173">
        <v>575.75</v>
      </c>
    </row>
    <row r="872" spans="1:4" ht="42.75">
      <c r="A872" s="178">
        <v>160326</v>
      </c>
      <c r="B872" s="178" t="s">
        <v>655</v>
      </c>
      <c r="C872" s="172" t="s">
        <v>48</v>
      </c>
      <c r="D872" s="173">
        <v>44.23</v>
      </c>
    </row>
    <row r="873" spans="1:4" ht="57">
      <c r="A873" s="178">
        <v>160327</v>
      </c>
      <c r="B873" s="178" t="s">
        <v>656</v>
      </c>
      <c r="C873" s="172" t="s">
        <v>48</v>
      </c>
      <c r="D873" s="173">
        <v>44.13</v>
      </c>
    </row>
    <row r="874" spans="1:4" ht="42.75">
      <c r="A874" s="178">
        <v>160328</v>
      </c>
      <c r="B874" s="178" t="s">
        <v>657</v>
      </c>
      <c r="C874" s="172" t="s">
        <v>30</v>
      </c>
      <c r="D874" s="173">
        <v>33.06</v>
      </c>
    </row>
    <row r="875" spans="1:4" ht="42.75">
      <c r="A875" s="178">
        <v>160329</v>
      </c>
      <c r="B875" s="178" t="s">
        <v>658</v>
      </c>
      <c r="C875" s="172" t="s">
        <v>30</v>
      </c>
      <c r="D875" s="173">
        <v>23.99</v>
      </c>
    </row>
    <row r="876" spans="1:4" ht="71.25">
      <c r="A876" s="178">
        <v>160330</v>
      </c>
      <c r="B876" s="178" t="s">
        <v>659</v>
      </c>
      <c r="C876" s="172" t="s">
        <v>30</v>
      </c>
      <c r="D876" s="173">
        <v>12.2</v>
      </c>
    </row>
    <row r="877" spans="1:4" ht="42.75">
      <c r="A877" s="178">
        <v>160331</v>
      </c>
      <c r="B877" s="178" t="s">
        <v>660</v>
      </c>
      <c r="C877" s="172" t="s">
        <v>30</v>
      </c>
      <c r="D877" s="173">
        <v>37.1</v>
      </c>
    </row>
    <row r="878" spans="1:4" ht="57">
      <c r="A878" s="178">
        <v>160332</v>
      </c>
      <c r="B878" s="178" t="s">
        <v>661</v>
      </c>
      <c r="C878" s="172" t="s">
        <v>48</v>
      </c>
      <c r="D878" s="173">
        <v>37.880000000000003</v>
      </c>
    </row>
    <row r="879" spans="1:4" ht="57">
      <c r="A879" s="178">
        <v>160333</v>
      </c>
      <c r="B879" s="178" t="s">
        <v>662</v>
      </c>
      <c r="C879" s="172" t="s">
        <v>48</v>
      </c>
      <c r="D879" s="173">
        <v>87.84</v>
      </c>
    </row>
    <row r="880" spans="1:4" ht="42.75">
      <c r="A880" s="178">
        <v>160334</v>
      </c>
      <c r="B880" s="178" t="s">
        <v>663</v>
      </c>
      <c r="C880" s="172" t="s">
        <v>30</v>
      </c>
      <c r="D880" s="173">
        <v>43.17</v>
      </c>
    </row>
    <row r="881" spans="1:4" ht="57">
      <c r="A881" s="178">
        <v>160335</v>
      </c>
      <c r="B881" s="178" t="s">
        <v>35318</v>
      </c>
      <c r="C881" s="172" t="s">
        <v>48</v>
      </c>
      <c r="D881" s="173">
        <v>55.97</v>
      </c>
    </row>
    <row r="882" spans="1:4" ht="15">
      <c r="A882" s="177">
        <v>1606</v>
      </c>
      <c r="B882" s="177" t="s">
        <v>2118</v>
      </c>
      <c r="C882" s="172"/>
      <c r="D882" s="173"/>
    </row>
    <row r="883" spans="1:4" ht="71.25">
      <c r="A883" s="178">
        <v>160602</v>
      </c>
      <c r="B883" s="178" t="s">
        <v>664</v>
      </c>
      <c r="C883" s="172" t="s">
        <v>30</v>
      </c>
      <c r="D883" s="176">
        <v>1722.8</v>
      </c>
    </row>
    <row r="884" spans="1:4" ht="57">
      <c r="A884" s="178">
        <v>160603</v>
      </c>
      <c r="B884" s="178" t="s">
        <v>665</v>
      </c>
      <c r="C884" s="172" t="s">
        <v>30</v>
      </c>
      <c r="D884" s="173">
        <v>752.46</v>
      </c>
    </row>
    <row r="885" spans="1:4" ht="57">
      <c r="A885" s="178">
        <v>160604</v>
      </c>
      <c r="B885" s="178" t="s">
        <v>666</v>
      </c>
      <c r="C885" s="172" t="s">
        <v>30</v>
      </c>
      <c r="D885" s="173">
        <v>216.99</v>
      </c>
    </row>
    <row r="886" spans="1:4" ht="57">
      <c r="A886" s="178">
        <v>160605</v>
      </c>
      <c r="B886" s="178" t="s">
        <v>667</v>
      </c>
      <c r="C886" s="172" t="s">
        <v>30</v>
      </c>
      <c r="D886" s="173">
        <v>235.58</v>
      </c>
    </row>
    <row r="887" spans="1:4" ht="57">
      <c r="A887" s="178">
        <v>160606</v>
      </c>
      <c r="B887" s="178" t="s">
        <v>668</v>
      </c>
      <c r="C887" s="172" t="s">
        <v>30</v>
      </c>
      <c r="D887" s="173">
        <v>682.73</v>
      </c>
    </row>
    <row r="888" spans="1:4" ht="57">
      <c r="A888" s="178">
        <v>160607</v>
      </c>
      <c r="B888" s="178" t="s">
        <v>669</v>
      </c>
      <c r="C888" s="172" t="s">
        <v>30</v>
      </c>
      <c r="D888" s="173">
        <v>215.82</v>
      </c>
    </row>
    <row r="889" spans="1:4" ht="71.25">
      <c r="A889" s="178">
        <v>160608</v>
      </c>
      <c r="B889" s="178" t="s">
        <v>670</v>
      </c>
      <c r="C889" s="172" t="s">
        <v>30</v>
      </c>
      <c r="D889" s="173">
        <v>356.84</v>
      </c>
    </row>
    <row r="890" spans="1:4" ht="57">
      <c r="A890" s="178">
        <v>160612</v>
      </c>
      <c r="B890" s="178" t="s">
        <v>671</v>
      </c>
      <c r="C890" s="172" t="s">
        <v>30</v>
      </c>
      <c r="D890" s="173">
        <v>25.42</v>
      </c>
    </row>
    <row r="891" spans="1:4" ht="42.75">
      <c r="A891" s="178">
        <v>160613</v>
      </c>
      <c r="B891" s="178" t="s">
        <v>672</v>
      </c>
      <c r="C891" s="172" t="s">
        <v>30</v>
      </c>
      <c r="D891" s="173">
        <v>237.77</v>
      </c>
    </row>
    <row r="892" spans="1:4" ht="71.25">
      <c r="A892" s="178">
        <v>160625</v>
      </c>
      <c r="B892" s="178" t="s">
        <v>673</v>
      </c>
      <c r="C892" s="172" t="s">
        <v>30</v>
      </c>
      <c r="D892" s="173">
        <v>770.32</v>
      </c>
    </row>
    <row r="893" spans="1:4" ht="85.5">
      <c r="A893" s="178">
        <v>160626</v>
      </c>
      <c r="B893" s="178" t="s">
        <v>35319</v>
      </c>
      <c r="C893" s="172" t="s">
        <v>30</v>
      </c>
      <c r="D893" s="176">
        <v>1728.66</v>
      </c>
    </row>
    <row r="894" spans="1:4" ht="85.5">
      <c r="A894" s="178">
        <v>160627</v>
      </c>
      <c r="B894" s="178" t="s">
        <v>35320</v>
      </c>
      <c r="C894" s="172" t="s">
        <v>30</v>
      </c>
      <c r="D894" s="176">
        <v>1759.82</v>
      </c>
    </row>
    <row r="895" spans="1:4" ht="85.5">
      <c r="A895" s="178">
        <v>160628</v>
      </c>
      <c r="B895" s="178" t="s">
        <v>35321</v>
      </c>
      <c r="C895" s="172" t="s">
        <v>30</v>
      </c>
      <c r="D895" s="176">
        <v>2494.48</v>
      </c>
    </row>
    <row r="896" spans="1:4" ht="28.5">
      <c r="A896" s="178">
        <v>160629</v>
      </c>
      <c r="B896" s="178" t="s">
        <v>35322</v>
      </c>
      <c r="C896" s="172" t="s">
        <v>48</v>
      </c>
      <c r="D896" s="173">
        <v>110.15</v>
      </c>
    </row>
    <row r="897" spans="1:4" ht="28.5">
      <c r="A897" s="178">
        <v>160630</v>
      </c>
      <c r="B897" s="178" t="s">
        <v>35323</v>
      </c>
      <c r="C897" s="172" t="s">
        <v>48</v>
      </c>
      <c r="D897" s="173">
        <v>146.55000000000001</v>
      </c>
    </row>
    <row r="898" spans="1:4" ht="28.5">
      <c r="A898" s="178">
        <v>160631</v>
      </c>
      <c r="B898" s="178" t="s">
        <v>35324</v>
      </c>
      <c r="C898" s="172" t="s">
        <v>48</v>
      </c>
      <c r="D898" s="173">
        <v>165.28</v>
      </c>
    </row>
    <row r="899" spans="1:4" ht="28.5">
      <c r="A899" s="178">
        <v>160632</v>
      </c>
      <c r="B899" s="178" t="s">
        <v>35325</v>
      </c>
      <c r="C899" s="172" t="s">
        <v>48</v>
      </c>
      <c r="D899" s="173">
        <v>235.96</v>
      </c>
    </row>
    <row r="900" spans="1:4" ht="14.25">
      <c r="A900" s="178">
        <v>160633</v>
      </c>
      <c r="B900" s="178" t="s">
        <v>35326</v>
      </c>
      <c r="C900" s="172" t="s">
        <v>30</v>
      </c>
      <c r="D900" s="173">
        <v>233.42</v>
      </c>
    </row>
    <row r="901" spans="1:4" ht="14.25">
      <c r="A901" s="178">
        <v>160634</v>
      </c>
      <c r="B901" s="178" t="s">
        <v>35327</v>
      </c>
      <c r="C901" s="172" t="s">
        <v>30</v>
      </c>
      <c r="D901" s="173">
        <v>421.14</v>
      </c>
    </row>
    <row r="902" spans="1:4" ht="14.25">
      <c r="A902" s="178">
        <v>160635</v>
      </c>
      <c r="B902" s="178" t="s">
        <v>35328</v>
      </c>
      <c r="C902" s="172" t="s">
        <v>30</v>
      </c>
      <c r="D902" s="173">
        <v>584.45000000000005</v>
      </c>
    </row>
    <row r="903" spans="1:4" ht="14.25">
      <c r="A903" s="178">
        <v>160636</v>
      </c>
      <c r="B903" s="178" t="s">
        <v>35329</v>
      </c>
      <c r="C903" s="172" t="s">
        <v>30</v>
      </c>
      <c r="D903" s="176">
        <v>1043.24</v>
      </c>
    </row>
    <row r="904" spans="1:4" ht="14.25">
      <c r="A904" s="178">
        <v>160637</v>
      </c>
      <c r="B904" s="178" t="s">
        <v>35330</v>
      </c>
      <c r="C904" s="172" t="s">
        <v>30</v>
      </c>
      <c r="D904" s="173">
        <v>84.93</v>
      </c>
    </row>
    <row r="905" spans="1:4" ht="14.25">
      <c r="A905" s="178">
        <v>160638</v>
      </c>
      <c r="B905" s="178" t="s">
        <v>35331</v>
      </c>
      <c r="C905" s="172" t="s">
        <v>30</v>
      </c>
      <c r="D905" s="173">
        <v>123.18</v>
      </c>
    </row>
    <row r="906" spans="1:4" ht="14.25">
      <c r="A906" s="178">
        <v>160639</v>
      </c>
      <c r="B906" s="178" t="s">
        <v>35332</v>
      </c>
      <c r="C906" s="172" t="s">
        <v>30</v>
      </c>
      <c r="D906" s="173">
        <v>203.78</v>
      </c>
    </row>
    <row r="907" spans="1:4" ht="14.25">
      <c r="A907" s="178">
        <v>160640</v>
      </c>
      <c r="B907" s="178" t="s">
        <v>35333</v>
      </c>
      <c r="C907" s="172" t="s">
        <v>30</v>
      </c>
      <c r="D907" s="173">
        <v>344.61</v>
      </c>
    </row>
    <row r="908" spans="1:4" ht="14.25">
      <c r="A908" s="178">
        <v>160641</v>
      </c>
      <c r="B908" s="178" t="s">
        <v>35334</v>
      </c>
      <c r="C908" s="172" t="s">
        <v>30</v>
      </c>
      <c r="D908" s="173">
        <v>64.22</v>
      </c>
    </row>
    <row r="909" spans="1:4" ht="28.5">
      <c r="A909" s="178">
        <v>160642</v>
      </c>
      <c r="B909" s="178" t="s">
        <v>35335</v>
      </c>
      <c r="C909" s="172" t="s">
        <v>30</v>
      </c>
      <c r="D909" s="173">
        <v>95.82</v>
      </c>
    </row>
    <row r="910" spans="1:4" ht="14.25">
      <c r="A910" s="178">
        <v>160643</v>
      </c>
      <c r="B910" s="178" t="s">
        <v>35336</v>
      </c>
      <c r="C910" s="172" t="s">
        <v>30</v>
      </c>
      <c r="D910" s="173">
        <v>133.12</v>
      </c>
    </row>
    <row r="911" spans="1:4" ht="28.5">
      <c r="A911" s="178">
        <v>160644</v>
      </c>
      <c r="B911" s="178" t="s">
        <v>35337</v>
      </c>
      <c r="C911" s="172" t="s">
        <v>30</v>
      </c>
      <c r="D911" s="173">
        <v>221.72</v>
      </c>
    </row>
    <row r="912" spans="1:4" ht="14.25">
      <c r="A912" s="178">
        <v>160645</v>
      </c>
      <c r="B912" s="178" t="s">
        <v>35338</v>
      </c>
      <c r="C912" s="172" t="s">
        <v>30</v>
      </c>
      <c r="D912" s="173">
        <v>63.59</v>
      </c>
    </row>
    <row r="913" spans="1:4" ht="28.5">
      <c r="A913" s="178">
        <v>160646</v>
      </c>
      <c r="B913" s="178" t="s">
        <v>35339</v>
      </c>
      <c r="C913" s="172" t="s">
        <v>30</v>
      </c>
      <c r="D913" s="173">
        <v>102.09</v>
      </c>
    </row>
    <row r="914" spans="1:4" ht="14.25">
      <c r="A914" s="178">
        <v>160647</v>
      </c>
      <c r="B914" s="178" t="s">
        <v>35340</v>
      </c>
      <c r="C914" s="172" t="s">
        <v>30</v>
      </c>
      <c r="D914" s="173">
        <v>151.75</v>
      </c>
    </row>
    <row r="915" spans="1:4" ht="28.5">
      <c r="A915" s="178">
        <v>160648</v>
      </c>
      <c r="B915" s="178" t="s">
        <v>35341</v>
      </c>
      <c r="C915" s="172" t="s">
        <v>30</v>
      </c>
      <c r="D915" s="173">
        <v>249.92</v>
      </c>
    </row>
    <row r="916" spans="1:4" ht="14.25">
      <c r="A916" s="178">
        <v>160649</v>
      </c>
      <c r="B916" s="178" t="s">
        <v>35342</v>
      </c>
      <c r="C916" s="172" t="s">
        <v>30</v>
      </c>
      <c r="D916" s="173">
        <v>435.87</v>
      </c>
    </row>
    <row r="917" spans="1:4" ht="14.25">
      <c r="A917" s="178">
        <v>160650</v>
      </c>
      <c r="B917" s="178" t="s">
        <v>35343</v>
      </c>
      <c r="C917" s="172" t="s">
        <v>30</v>
      </c>
      <c r="D917" s="173">
        <v>624.69000000000005</v>
      </c>
    </row>
    <row r="918" spans="1:4" ht="14.25">
      <c r="A918" s="178">
        <v>160651</v>
      </c>
      <c r="B918" s="178" t="s">
        <v>35344</v>
      </c>
      <c r="C918" s="172" t="s">
        <v>30</v>
      </c>
      <c r="D918" s="173">
        <v>784.75</v>
      </c>
    </row>
    <row r="919" spans="1:4" ht="14.25">
      <c r="A919" s="178">
        <v>160652</v>
      </c>
      <c r="B919" s="178" t="s">
        <v>35345</v>
      </c>
      <c r="C919" s="172" t="s">
        <v>30</v>
      </c>
      <c r="D919" s="176">
        <v>1260.2</v>
      </c>
    </row>
    <row r="920" spans="1:4" ht="14.25">
      <c r="A920" s="178">
        <v>160653</v>
      </c>
      <c r="B920" s="178" t="s">
        <v>35346</v>
      </c>
      <c r="C920" s="172" t="s">
        <v>30</v>
      </c>
      <c r="D920" s="173">
        <v>322.57</v>
      </c>
    </row>
    <row r="921" spans="1:4" ht="14.25">
      <c r="A921" s="178">
        <v>160654</v>
      </c>
      <c r="B921" s="178" t="s">
        <v>35347</v>
      </c>
      <c r="C921" s="172" t="s">
        <v>30</v>
      </c>
      <c r="D921" s="173">
        <v>417.96</v>
      </c>
    </row>
    <row r="922" spans="1:4" ht="14.25">
      <c r="A922" s="178">
        <v>160655</v>
      </c>
      <c r="B922" s="178" t="s">
        <v>35348</v>
      </c>
      <c r="C922" s="172" t="s">
        <v>30</v>
      </c>
      <c r="D922" s="173">
        <v>640.77</v>
      </c>
    </row>
    <row r="923" spans="1:4" ht="14.25">
      <c r="A923" s="178">
        <v>160656</v>
      </c>
      <c r="B923" s="178" t="s">
        <v>35349</v>
      </c>
      <c r="C923" s="172" t="s">
        <v>30</v>
      </c>
      <c r="D923" s="176">
        <v>1174.26</v>
      </c>
    </row>
    <row r="924" spans="1:4" ht="57">
      <c r="A924" s="178">
        <v>160657</v>
      </c>
      <c r="B924" s="178" t="s">
        <v>35350</v>
      </c>
      <c r="C924" s="172" t="s">
        <v>30</v>
      </c>
      <c r="D924" s="173">
        <v>132.83000000000001</v>
      </c>
    </row>
    <row r="925" spans="1:4" ht="57">
      <c r="A925" s="178">
        <v>160658</v>
      </c>
      <c r="B925" s="178" t="s">
        <v>35351</v>
      </c>
      <c r="C925" s="172" t="s">
        <v>30</v>
      </c>
      <c r="D925" s="173">
        <v>189.18</v>
      </c>
    </row>
    <row r="926" spans="1:4" ht="57">
      <c r="A926" s="178">
        <v>160659</v>
      </c>
      <c r="B926" s="178" t="s">
        <v>35352</v>
      </c>
      <c r="C926" s="172" t="s">
        <v>30</v>
      </c>
      <c r="D926" s="173">
        <v>211.68</v>
      </c>
    </row>
    <row r="927" spans="1:4" ht="42.75">
      <c r="A927" s="178">
        <v>160660</v>
      </c>
      <c r="B927" s="178" t="s">
        <v>35353</v>
      </c>
      <c r="C927" s="172" t="s">
        <v>30</v>
      </c>
      <c r="D927" s="173">
        <v>144.38999999999999</v>
      </c>
    </row>
    <row r="928" spans="1:4" ht="42.75">
      <c r="A928" s="178">
        <v>160661</v>
      </c>
      <c r="B928" s="178" t="s">
        <v>35354</v>
      </c>
      <c r="C928" s="172" t="s">
        <v>30</v>
      </c>
      <c r="D928" s="173">
        <v>203.64</v>
      </c>
    </row>
    <row r="929" spans="1:4" ht="28.5">
      <c r="A929" s="178">
        <v>160662</v>
      </c>
      <c r="B929" s="178" t="s">
        <v>35355</v>
      </c>
      <c r="C929" s="172" t="s">
        <v>30</v>
      </c>
      <c r="D929" s="173">
        <v>863.29</v>
      </c>
    </row>
    <row r="930" spans="1:4" ht="42.75">
      <c r="A930" s="178">
        <v>160663</v>
      </c>
      <c r="B930" s="178" t="s">
        <v>674</v>
      </c>
      <c r="C930" s="172" t="s">
        <v>30</v>
      </c>
      <c r="D930" s="173">
        <v>401.49</v>
      </c>
    </row>
    <row r="931" spans="1:4" ht="85.5">
      <c r="A931" s="178">
        <v>160665</v>
      </c>
      <c r="B931" s="178" t="s">
        <v>2119</v>
      </c>
      <c r="C931" s="172" t="s">
        <v>30</v>
      </c>
      <c r="D931" s="176">
        <v>2676.78</v>
      </c>
    </row>
    <row r="932" spans="1:4" ht="71.25">
      <c r="A932" s="178">
        <v>160671</v>
      </c>
      <c r="B932" s="178" t="s">
        <v>675</v>
      </c>
      <c r="C932" s="172" t="s">
        <v>30</v>
      </c>
      <c r="D932" s="176">
        <v>2371.11</v>
      </c>
    </row>
    <row r="933" spans="1:4" ht="57">
      <c r="A933" s="178">
        <v>160673</v>
      </c>
      <c r="B933" s="178" t="s">
        <v>2120</v>
      </c>
      <c r="C933" s="172" t="s">
        <v>30</v>
      </c>
      <c r="D933" s="176">
        <v>2321.56</v>
      </c>
    </row>
    <row r="934" spans="1:4" ht="42.75">
      <c r="A934" s="178">
        <v>160674</v>
      </c>
      <c r="B934" s="178" t="s">
        <v>676</v>
      </c>
      <c r="C934" s="172" t="s">
        <v>30</v>
      </c>
      <c r="D934" s="173">
        <v>131.05000000000001</v>
      </c>
    </row>
    <row r="935" spans="1:4" ht="42.75">
      <c r="A935" s="178">
        <v>160675</v>
      </c>
      <c r="B935" s="178" t="s">
        <v>677</v>
      </c>
      <c r="C935" s="172" t="s">
        <v>30</v>
      </c>
      <c r="D935" s="173">
        <v>186.06</v>
      </c>
    </row>
    <row r="936" spans="1:4" ht="28.5">
      <c r="A936" s="178">
        <v>160676</v>
      </c>
      <c r="B936" s="178" t="s">
        <v>678</v>
      </c>
      <c r="C936" s="172" t="s">
        <v>30</v>
      </c>
      <c r="D936" s="173">
        <v>122.03</v>
      </c>
    </row>
    <row r="937" spans="1:4" ht="15">
      <c r="A937" s="177">
        <v>1607</v>
      </c>
      <c r="B937" s="177" t="s">
        <v>2121</v>
      </c>
      <c r="C937" s="172"/>
      <c r="D937" s="173"/>
    </row>
    <row r="938" spans="1:4" ht="42.75">
      <c r="A938" s="178">
        <v>160702</v>
      </c>
      <c r="B938" s="178" t="s">
        <v>679</v>
      </c>
      <c r="C938" s="172" t="s">
        <v>32</v>
      </c>
      <c r="D938" s="173">
        <v>7</v>
      </c>
    </row>
    <row r="939" spans="1:4" ht="42.75">
      <c r="A939" s="178">
        <v>160704</v>
      </c>
      <c r="B939" s="178" t="s">
        <v>680</v>
      </c>
      <c r="C939" s="172" t="s">
        <v>41</v>
      </c>
      <c r="D939" s="176">
        <v>2627.51</v>
      </c>
    </row>
    <row r="940" spans="1:4" ht="42.75">
      <c r="A940" s="178">
        <v>160707</v>
      </c>
      <c r="B940" s="178" t="s">
        <v>681</v>
      </c>
      <c r="C940" s="172" t="s">
        <v>32</v>
      </c>
      <c r="D940" s="173">
        <v>25.55</v>
      </c>
    </row>
    <row r="941" spans="1:4" ht="42.75">
      <c r="A941" s="178">
        <v>160708</v>
      </c>
      <c r="B941" s="178" t="s">
        <v>682</v>
      </c>
      <c r="C941" s="172" t="s">
        <v>32</v>
      </c>
      <c r="D941" s="173">
        <v>25.42</v>
      </c>
    </row>
    <row r="942" spans="1:4" ht="28.5">
      <c r="A942" s="178">
        <v>160709</v>
      </c>
      <c r="B942" s="178" t="s">
        <v>683</v>
      </c>
      <c r="C942" s="172" t="s">
        <v>32</v>
      </c>
      <c r="D942" s="176">
        <v>1474.21</v>
      </c>
    </row>
    <row r="943" spans="1:4" ht="71.25">
      <c r="A943" s="178">
        <v>160710</v>
      </c>
      <c r="B943" s="178" t="s">
        <v>684</v>
      </c>
      <c r="C943" s="172" t="s">
        <v>32</v>
      </c>
      <c r="D943" s="173">
        <v>65.900000000000006</v>
      </c>
    </row>
    <row r="944" spans="1:4" ht="42.75">
      <c r="A944" s="178">
        <v>160711</v>
      </c>
      <c r="B944" s="178" t="s">
        <v>685</v>
      </c>
      <c r="C944" s="172" t="s">
        <v>32</v>
      </c>
      <c r="D944" s="173">
        <v>55.48</v>
      </c>
    </row>
    <row r="945" spans="1:4" ht="42.75">
      <c r="A945" s="178">
        <v>160712</v>
      </c>
      <c r="B945" s="178" t="s">
        <v>686</v>
      </c>
      <c r="C945" s="172" t="s">
        <v>32</v>
      </c>
      <c r="D945" s="173">
        <v>239.52</v>
      </c>
    </row>
    <row r="946" spans="1:4" ht="57">
      <c r="A946" s="178">
        <v>160713</v>
      </c>
      <c r="B946" s="178" t="s">
        <v>687</v>
      </c>
      <c r="C946" s="172" t="s">
        <v>32</v>
      </c>
      <c r="D946" s="173">
        <v>486.16</v>
      </c>
    </row>
    <row r="947" spans="1:4" ht="28.5">
      <c r="A947" s="178">
        <v>160714</v>
      </c>
      <c r="B947" s="178" t="s">
        <v>688</v>
      </c>
      <c r="C947" s="172" t="s">
        <v>32</v>
      </c>
      <c r="D947" s="173">
        <v>79.989999999999995</v>
      </c>
    </row>
    <row r="948" spans="1:4" ht="71.25">
      <c r="A948" s="178">
        <v>160715</v>
      </c>
      <c r="B948" s="178" t="s">
        <v>689</v>
      </c>
      <c r="C948" s="172" t="s">
        <v>32</v>
      </c>
      <c r="D948" s="173">
        <v>297.16000000000003</v>
      </c>
    </row>
    <row r="949" spans="1:4" ht="28.5">
      <c r="A949" s="178">
        <v>160716</v>
      </c>
      <c r="B949" s="178" t="s">
        <v>690</v>
      </c>
      <c r="C949" s="172" t="s">
        <v>41</v>
      </c>
      <c r="D949" s="173">
        <v>697.71</v>
      </c>
    </row>
    <row r="950" spans="1:4" ht="42.75">
      <c r="A950" s="178">
        <v>160718</v>
      </c>
      <c r="B950" s="178" t="s">
        <v>691</v>
      </c>
      <c r="C950" s="172" t="s">
        <v>32</v>
      </c>
      <c r="D950" s="173">
        <v>25.01</v>
      </c>
    </row>
    <row r="951" spans="1:4" ht="15">
      <c r="A951" s="177">
        <v>1608</v>
      </c>
      <c r="B951" s="177" t="s">
        <v>35356</v>
      </c>
      <c r="C951" s="172"/>
      <c r="D951" s="173"/>
    </row>
    <row r="952" spans="1:4" ht="28.5">
      <c r="A952" s="178">
        <v>160806</v>
      </c>
      <c r="B952" s="178" t="s">
        <v>2122</v>
      </c>
      <c r="C952" s="172" t="s">
        <v>30</v>
      </c>
      <c r="D952" s="173">
        <v>18.62</v>
      </c>
    </row>
    <row r="953" spans="1:4" ht="14.25">
      <c r="A953" s="178">
        <v>160807</v>
      </c>
      <c r="B953" s="178" t="s">
        <v>692</v>
      </c>
      <c r="C953" s="172" t="s">
        <v>30</v>
      </c>
      <c r="D953" s="173">
        <v>10.83</v>
      </c>
    </row>
    <row r="954" spans="1:4" ht="28.5">
      <c r="A954" s="178">
        <v>160808</v>
      </c>
      <c r="B954" s="178" t="s">
        <v>2123</v>
      </c>
      <c r="C954" s="172" t="s">
        <v>48</v>
      </c>
      <c r="D954" s="173">
        <v>3.59</v>
      </c>
    </row>
    <row r="955" spans="1:4" ht="28.5">
      <c r="A955" s="178">
        <v>160809</v>
      </c>
      <c r="B955" s="178" t="s">
        <v>35357</v>
      </c>
      <c r="C955" s="172" t="s">
        <v>30</v>
      </c>
      <c r="D955" s="173">
        <v>488.62</v>
      </c>
    </row>
    <row r="956" spans="1:4" ht="28.5">
      <c r="A956" s="178">
        <v>160810</v>
      </c>
      <c r="B956" s="178" t="s">
        <v>35358</v>
      </c>
      <c r="C956" s="172" t="s">
        <v>30</v>
      </c>
      <c r="D956" s="173">
        <v>533.52</v>
      </c>
    </row>
    <row r="957" spans="1:4" ht="28.5">
      <c r="A957" s="178">
        <v>160811</v>
      </c>
      <c r="B957" s="178" t="s">
        <v>35359</v>
      </c>
      <c r="C957" s="172" t="s">
        <v>30</v>
      </c>
      <c r="D957" s="173">
        <v>584.88</v>
      </c>
    </row>
    <row r="958" spans="1:4" ht="28.5">
      <c r="A958" s="178">
        <v>160812</v>
      </c>
      <c r="B958" s="178" t="s">
        <v>35360</v>
      </c>
      <c r="C958" s="172" t="s">
        <v>30</v>
      </c>
      <c r="D958" s="173">
        <v>686.38</v>
      </c>
    </row>
    <row r="959" spans="1:4" ht="28.5">
      <c r="A959" s="178">
        <v>160813</v>
      </c>
      <c r="B959" s="178" t="s">
        <v>35361</v>
      </c>
      <c r="C959" s="172" t="s">
        <v>30</v>
      </c>
      <c r="D959" s="176">
        <v>1859.45</v>
      </c>
    </row>
    <row r="960" spans="1:4" ht="28.5">
      <c r="A960" s="178">
        <v>160814</v>
      </c>
      <c r="B960" s="178" t="s">
        <v>35362</v>
      </c>
      <c r="C960" s="172" t="s">
        <v>30</v>
      </c>
      <c r="D960" s="176">
        <v>2015.15</v>
      </c>
    </row>
    <row r="961" spans="1:4" ht="28.5">
      <c r="A961" s="178">
        <v>160815</v>
      </c>
      <c r="B961" s="178" t="s">
        <v>35363</v>
      </c>
      <c r="C961" s="172" t="s">
        <v>30</v>
      </c>
      <c r="D961" s="176">
        <v>2219.5700000000002</v>
      </c>
    </row>
    <row r="962" spans="1:4" ht="28.5">
      <c r="A962" s="178">
        <v>160816</v>
      </c>
      <c r="B962" s="178" t="s">
        <v>35364</v>
      </c>
      <c r="C962" s="172" t="s">
        <v>30</v>
      </c>
      <c r="D962" s="176">
        <v>2473.1</v>
      </c>
    </row>
    <row r="963" spans="1:4" ht="42.75">
      <c r="A963" s="178">
        <v>160822</v>
      </c>
      <c r="B963" s="178" t="s">
        <v>35365</v>
      </c>
      <c r="C963" s="172" t="s">
        <v>30</v>
      </c>
      <c r="D963" s="173">
        <v>121.68</v>
      </c>
    </row>
    <row r="964" spans="1:4" ht="42.75">
      <c r="A964" s="178">
        <v>160823</v>
      </c>
      <c r="B964" s="178" t="s">
        <v>35366</v>
      </c>
      <c r="C964" s="172" t="s">
        <v>30</v>
      </c>
      <c r="D964" s="173">
        <v>119.03</v>
      </c>
    </row>
    <row r="965" spans="1:4" ht="28.5">
      <c r="A965" s="178">
        <v>160825</v>
      </c>
      <c r="B965" s="178" t="s">
        <v>35367</v>
      </c>
      <c r="C965" s="172" t="s">
        <v>30</v>
      </c>
      <c r="D965" s="173">
        <v>34.26</v>
      </c>
    </row>
    <row r="966" spans="1:4" ht="28.5">
      <c r="A966" s="178">
        <v>160826</v>
      </c>
      <c r="B966" s="178" t="s">
        <v>35368</v>
      </c>
      <c r="C966" s="172" t="s">
        <v>30</v>
      </c>
      <c r="D966" s="173">
        <v>45.44</v>
      </c>
    </row>
    <row r="967" spans="1:4" ht="28.5">
      <c r="A967" s="178">
        <v>160827</v>
      </c>
      <c r="B967" s="178" t="s">
        <v>35369</v>
      </c>
      <c r="C967" s="172" t="s">
        <v>30</v>
      </c>
      <c r="D967" s="173">
        <v>176.04</v>
      </c>
    </row>
    <row r="968" spans="1:4" ht="28.5">
      <c r="A968" s="178">
        <v>160828</v>
      </c>
      <c r="B968" s="178" t="s">
        <v>35370</v>
      </c>
      <c r="C968" s="172" t="s">
        <v>30</v>
      </c>
      <c r="D968" s="173">
        <v>199.67</v>
      </c>
    </row>
    <row r="969" spans="1:4" ht="28.5">
      <c r="A969" s="178">
        <v>160829</v>
      </c>
      <c r="B969" s="178" t="s">
        <v>35371</v>
      </c>
      <c r="C969" s="172" t="s">
        <v>30</v>
      </c>
      <c r="D969" s="173">
        <v>22.03</v>
      </c>
    </row>
    <row r="970" spans="1:4" ht="28.5">
      <c r="A970" s="178">
        <v>160830</v>
      </c>
      <c r="B970" s="178" t="s">
        <v>35372</v>
      </c>
      <c r="C970" s="172" t="s">
        <v>30</v>
      </c>
      <c r="D970" s="173">
        <v>26.09</v>
      </c>
    </row>
    <row r="971" spans="1:4" ht="28.5">
      <c r="A971" s="178">
        <v>160831</v>
      </c>
      <c r="B971" s="178" t="s">
        <v>35373</v>
      </c>
      <c r="C971" s="172" t="s">
        <v>30</v>
      </c>
      <c r="D971" s="173">
        <v>69.22</v>
      </c>
    </row>
    <row r="972" spans="1:4" ht="28.5">
      <c r="A972" s="178">
        <v>160832</v>
      </c>
      <c r="B972" s="178" t="s">
        <v>35374</v>
      </c>
      <c r="C972" s="172" t="s">
        <v>30</v>
      </c>
      <c r="D972" s="173">
        <v>73.08</v>
      </c>
    </row>
    <row r="973" spans="1:4" ht="28.5">
      <c r="A973" s="178">
        <v>160833</v>
      </c>
      <c r="B973" s="178" t="s">
        <v>35375</v>
      </c>
      <c r="C973" s="172" t="s">
        <v>30</v>
      </c>
      <c r="D973" s="173">
        <v>107.16</v>
      </c>
    </row>
    <row r="974" spans="1:4" ht="28.5">
      <c r="A974" s="178">
        <v>160834</v>
      </c>
      <c r="B974" s="178" t="s">
        <v>35376</v>
      </c>
      <c r="C974" s="172" t="s">
        <v>30</v>
      </c>
      <c r="D974" s="173">
        <v>180.67</v>
      </c>
    </row>
    <row r="975" spans="1:4" ht="28.5">
      <c r="A975" s="178">
        <v>160835</v>
      </c>
      <c r="B975" s="178" t="s">
        <v>35377</v>
      </c>
      <c r="C975" s="172" t="s">
        <v>30</v>
      </c>
      <c r="D975" s="173">
        <v>289.20999999999998</v>
      </c>
    </row>
    <row r="976" spans="1:4" ht="28.5">
      <c r="A976" s="178">
        <v>160836</v>
      </c>
      <c r="B976" s="178" t="s">
        <v>35378</v>
      </c>
      <c r="C976" s="172" t="s">
        <v>30</v>
      </c>
      <c r="D976" s="173">
        <v>414</v>
      </c>
    </row>
    <row r="977" spans="1:4" ht="28.5">
      <c r="A977" s="178">
        <v>160837</v>
      </c>
      <c r="B977" s="178" t="s">
        <v>35379</v>
      </c>
      <c r="C977" s="172" t="s">
        <v>30</v>
      </c>
      <c r="D977" s="173">
        <v>289.63</v>
      </c>
    </row>
    <row r="978" spans="1:4" ht="28.5">
      <c r="A978" s="178">
        <v>160838</v>
      </c>
      <c r="B978" s="178" t="s">
        <v>35380</v>
      </c>
      <c r="C978" s="172" t="s">
        <v>30</v>
      </c>
      <c r="D978" s="173">
        <v>89.2</v>
      </c>
    </row>
    <row r="979" spans="1:4" ht="14.25">
      <c r="A979" s="178">
        <v>160839</v>
      </c>
      <c r="B979" s="178" t="s">
        <v>35381</v>
      </c>
      <c r="C979" s="172" t="s">
        <v>48</v>
      </c>
      <c r="D979" s="173">
        <v>4.3600000000000003</v>
      </c>
    </row>
    <row r="980" spans="1:4" ht="28.5">
      <c r="A980" s="178">
        <v>160840</v>
      </c>
      <c r="B980" s="178" t="s">
        <v>35382</v>
      </c>
      <c r="C980" s="172" t="s">
        <v>30</v>
      </c>
      <c r="D980" s="173">
        <v>286.44</v>
      </c>
    </row>
    <row r="981" spans="1:4" ht="28.5">
      <c r="A981" s="178">
        <v>160841</v>
      </c>
      <c r="B981" s="178" t="s">
        <v>35383</v>
      </c>
      <c r="C981" s="172" t="s">
        <v>30</v>
      </c>
      <c r="D981" s="173">
        <v>281.64999999999998</v>
      </c>
    </row>
    <row r="982" spans="1:4" ht="28.5">
      <c r="A982" s="178">
        <v>160842</v>
      </c>
      <c r="B982" s="178" t="s">
        <v>35384</v>
      </c>
      <c r="C982" s="172" t="s">
        <v>30</v>
      </c>
      <c r="D982" s="173">
        <v>566.85</v>
      </c>
    </row>
    <row r="983" spans="1:4" ht="28.5">
      <c r="A983" s="178">
        <v>160844</v>
      </c>
      <c r="B983" s="178" t="s">
        <v>35385</v>
      </c>
      <c r="C983" s="172" t="s">
        <v>30</v>
      </c>
      <c r="D983" s="173">
        <v>617.45000000000005</v>
      </c>
    </row>
    <row r="984" spans="1:4" ht="28.5">
      <c r="A984" s="178">
        <v>160845</v>
      </c>
      <c r="B984" s="178" t="s">
        <v>35386</v>
      </c>
      <c r="C984" s="172" t="s">
        <v>30</v>
      </c>
      <c r="D984" s="173">
        <v>16.38</v>
      </c>
    </row>
    <row r="985" spans="1:4" ht="28.5">
      <c r="A985" s="178">
        <v>160846</v>
      </c>
      <c r="B985" s="178" t="s">
        <v>35387</v>
      </c>
      <c r="C985" s="172" t="s">
        <v>30</v>
      </c>
      <c r="D985" s="173">
        <v>21.78</v>
      </c>
    </row>
    <row r="986" spans="1:4" ht="28.5">
      <c r="A986" s="178">
        <v>160847</v>
      </c>
      <c r="B986" s="178" t="s">
        <v>35388</v>
      </c>
      <c r="C986" s="172" t="s">
        <v>30</v>
      </c>
      <c r="D986" s="173">
        <v>27.3</v>
      </c>
    </row>
    <row r="987" spans="1:4" ht="28.5">
      <c r="A987" s="178">
        <v>160848</v>
      </c>
      <c r="B987" s="178" t="s">
        <v>35389</v>
      </c>
      <c r="C987" s="172" t="s">
        <v>30</v>
      </c>
      <c r="D987" s="173">
        <v>39.409999999999997</v>
      </c>
    </row>
    <row r="988" spans="1:4" ht="28.5">
      <c r="A988" s="178">
        <v>160851</v>
      </c>
      <c r="B988" s="178" t="s">
        <v>35390</v>
      </c>
      <c r="C988" s="172" t="s">
        <v>48</v>
      </c>
      <c r="D988" s="173">
        <v>5.28</v>
      </c>
    </row>
    <row r="989" spans="1:4" ht="28.5">
      <c r="A989" s="178">
        <v>160864</v>
      </c>
      <c r="B989" s="178" t="s">
        <v>35391</v>
      </c>
      <c r="C989" s="172" t="s">
        <v>30</v>
      </c>
      <c r="D989" s="176">
        <v>1815.47</v>
      </c>
    </row>
    <row r="990" spans="1:4" ht="28.5">
      <c r="A990" s="178">
        <v>160865</v>
      </c>
      <c r="B990" s="178" t="s">
        <v>35392</v>
      </c>
      <c r="C990" s="172" t="s">
        <v>30</v>
      </c>
      <c r="D990" s="176">
        <v>5161.3599999999997</v>
      </c>
    </row>
    <row r="991" spans="1:4" ht="57">
      <c r="A991" s="178">
        <v>160866</v>
      </c>
      <c r="B991" s="178" t="s">
        <v>35393</v>
      </c>
      <c r="C991" s="172" t="s">
        <v>30</v>
      </c>
      <c r="D991" s="176">
        <v>2698.41</v>
      </c>
    </row>
    <row r="992" spans="1:4" ht="57">
      <c r="A992" s="178">
        <v>160867</v>
      </c>
      <c r="B992" s="178" t="s">
        <v>35394</v>
      </c>
      <c r="C992" s="172" t="s">
        <v>30</v>
      </c>
      <c r="D992" s="176">
        <v>5440.68</v>
      </c>
    </row>
    <row r="993" spans="1:4" ht="42.75">
      <c r="A993" s="178">
        <v>160869</v>
      </c>
      <c r="B993" s="178" t="s">
        <v>35395</v>
      </c>
      <c r="C993" s="172" t="s">
        <v>30</v>
      </c>
      <c r="D993" s="173">
        <v>38.43</v>
      </c>
    </row>
    <row r="994" spans="1:4" ht="42.75">
      <c r="A994" s="178">
        <v>160870</v>
      </c>
      <c r="B994" s="178" t="s">
        <v>35396</v>
      </c>
      <c r="C994" s="172" t="s">
        <v>30</v>
      </c>
      <c r="D994" s="173">
        <v>25.62</v>
      </c>
    </row>
    <row r="995" spans="1:4" ht="28.5">
      <c r="A995" s="178">
        <v>160871</v>
      </c>
      <c r="B995" s="178" t="s">
        <v>35397</v>
      </c>
      <c r="C995" s="172" t="s">
        <v>30</v>
      </c>
      <c r="D995" s="173">
        <v>26.84</v>
      </c>
    </row>
    <row r="996" spans="1:4" ht="28.5">
      <c r="A996" s="178">
        <v>160872</v>
      </c>
      <c r="B996" s="178" t="s">
        <v>35398</v>
      </c>
      <c r="C996" s="172" t="s">
        <v>30</v>
      </c>
      <c r="D996" s="173">
        <v>21.02</v>
      </c>
    </row>
    <row r="997" spans="1:4" ht="28.5">
      <c r="A997" s="178">
        <v>160873</v>
      </c>
      <c r="B997" s="178" t="s">
        <v>35399</v>
      </c>
      <c r="C997" s="172" t="s">
        <v>30</v>
      </c>
      <c r="D997" s="173">
        <v>31.04</v>
      </c>
    </row>
    <row r="998" spans="1:4" ht="15">
      <c r="A998" s="177">
        <v>1610</v>
      </c>
      <c r="B998" s="177" t="s">
        <v>35400</v>
      </c>
      <c r="C998" s="172"/>
      <c r="D998" s="173"/>
    </row>
    <row r="999" spans="1:4" ht="28.5">
      <c r="A999" s="178">
        <v>161001</v>
      </c>
      <c r="B999" s="178" t="s">
        <v>35401</v>
      </c>
      <c r="C999" s="172" t="s">
        <v>48</v>
      </c>
      <c r="D999" s="173">
        <v>21.77</v>
      </c>
    </row>
    <row r="1000" spans="1:4" ht="28.5">
      <c r="A1000" s="178">
        <v>161002</v>
      </c>
      <c r="B1000" s="178" t="s">
        <v>35402</v>
      </c>
      <c r="C1000" s="172" t="s">
        <v>48</v>
      </c>
      <c r="D1000" s="173">
        <v>29.71</v>
      </c>
    </row>
    <row r="1001" spans="1:4" ht="28.5">
      <c r="A1001" s="178">
        <v>161003</v>
      </c>
      <c r="B1001" s="178" t="s">
        <v>35403</v>
      </c>
      <c r="C1001" s="172" t="s">
        <v>48</v>
      </c>
      <c r="D1001" s="173">
        <v>36.75</v>
      </c>
    </row>
    <row r="1002" spans="1:4" ht="28.5">
      <c r="A1002" s="178">
        <v>161004</v>
      </c>
      <c r="B1002" s="178" t="s">
        <v>35404</v>
      </c>
      <c r="C1002" s="172" t="s">
        <v>48</v>
      </c>
      <c r="D1002" s="173">
        <v>48.73</v>
      </c>
    </row>
    <row r="1003" spans="1:4" ht="28.5">
      <c r="A1003" s="178">
        <v>161005</v>
      </c>
      <c r="B1003" s="178" t="s">
        <v>35405</v>
      </c>
      <c r="C1003" s="172" t="s">
        <v>48</v>
      </c>
      <c r="D1003" s="173">
        <v>56.82</v>
      </c>
    </row>
    <row r="1004" spans="1:4" ht="28.5">
      <c r="A1004" s="178">
        <v>161006</v>
      </c>
      <c r="B1004" s="178" t="s">
        <v>35406</v>
      </c>
      <c r="C1004" s="172" t="s">
        <v>48</v>
      </c>
      <c r="D1004" s="173">
        <v>70.819999999999993</v>
      </c>
    </row>
    <row r="1005" spans="1:4" ht="28.5">
      <c r="A1005" s="178">
        <v>161007</v>
      </c>
      <c r="B1005" s="178" t="s">
        <v>35407</v>
      </c>
      <c r="C1005" s="172" t="s">
        <v>48</v>
      </c>
      <c r="D1005" s="173">
        <v>81.98</v>
      </c>
    </row>
    <row r="1006" spans="1:4" ht="28.5">
      <c r="A1006" s="178">
        <v>161008</v>
      </c>
      <c r="B1006" s="178" t="s">
        <v>35408</v>
      </c>
      <c r="C1006" s="172" t="s">
        <v>48</v>
      </c>
      <c r="D1006" s="173">
        <v>100.65</v>
      </c>
    </row>
    <row r="1007" spans="1:4" ht="28.5">
      <c r="A1007" s="178">
        <v>161009</v>
      </c>
      <c r="B1007" s="178" t="s">
        <v>35409</v>
      </c>
      <c r="C1007" s="172" t="s">
        <v>48</v>
      </c>
      <c r="D1007" s="173">
        <v>124.21</v>
      </c>
    </row>
    <row r="1008" spans="1:4" ht="28.5">
      <c r="A1008" s="178">
        <v>161010</v>
      </c>
      <c r="B1008" s="178" t="s">
        <v>35410</v>
      </c>
      <c r="C1008" s="172" t="s">
        <v>30</v>
      </c>
      <c r="D1008" s="173">
        <v>16.62</v>
      </c>
    </row>
    <row r="1009" spans="1:4" ht="28.5">
      <c r="A1009" s="178">
        <v>161011</v>
      </c>
      <c r="B1009" s="178" t="s">
        <v>35411</v>
      </c>
      <c r="C1009" s="172" t="s">
        <v>30</v>
      </c>
      <c r="D1009" s="173">
        <v>27.61</v>
      </c>
    </row>
    <row r="1010" spans="1:4" ht="28.5">
      <c r="A1010" s="178">
        <v>161012</v>
      </c>
      <c r="B1010" s="178" t="s">
        <v>35412</v>
      </c>
      <c r="C1010" s="172" t="s">
        <v>30</v>
      </c>
      <c r="D1010" s="173">
        <v>47.21</v>
      </c>
    </row>
    <row r="1011" spans="1:4" ht="14.25">
      <c r="A1011" s="178">
        <v>161013</v>
      </c>
      <c r="B1011" s="178" t="s">
        <v>35413</v>
      </c>
      <c r="C1011" s="172" t="s">
        <v>163</v>
      </c>
      <c r="D1011" s="173">
        <v>72.41</v>
      </c>
    </row>
    <row r="1012" spans="1:4" ht="14.25">
      <c r="A1012" s="178">
        <v>161014</v>
      </c>
      <c r="B1012" s="178" t="s">
        <v>35414</v>
      </c>
      <c r="C1012" s="172" t="s">
        <v>163</v>
      </c>
      <c r="D1012" s="173">
        <v>91.67</v>
      </c>
    </row>
    <row r="1013" spans="1:4" ht="14.25">
      <c r="A1013" s="178">
        <v>161015</v>
      </c>
      <c r="B1013" s="178" t="s">
        <v>35415</v>
      </c>
      <c r="C1013" s="172" t="s">
        <v>163</v>
      </c>
      <c r="D1013" s="173">
        <v>92.76</v>
      </c>
    </row>
    <row r="1014" spans="1:4" ht="85.5">
      <c r="A1014" s="178">
        <v>161016</v>
      </c>
      <c r="B1014" s="178" t="s">
        <v>35416</v>
      </c>
      <c r="C1014" s="172" t="s">
        <v>48</v>
      </c>
      <c r="D1014" s="173">
        <v>106.95</v>
      </c>
    </row>
    <row r="1015" spans="1:4" ht="28.5">
      <c r="A1015" s="178">
        <v>161017</v>
      </c>
      <c r="B1015" s="178" t="s">
        <v>35417</v>
      </c>
      <c r="C1015" s="172" t="s">
        <v>32</v>
      </c>
      <c r="D1015" s="173">
        <v>275.7</v>
      </c>
    </row>
    <row r="1016" spans="1:4" ht="28.5">
      <c r="A1016" s="178">
        <v>161018</v>
      </c>
      <c r="B1016" s="178" t="s">
        <v>35418</v>
      </c>
      <c r="C1016" s="172" t="s">
        <v>32</v>
      </c>
      <c r="D1016" s="173">
        <v>230.28</v>
      </c>
    </row>
    <row r="1017" spans="1:4" ht="28.5">
      <c r="A1017" s="178">
        <v>161019</v>
      </c>
      <c r="B1017" s="178" t="s">
        <v>35419</v>
      </c>
      <c r="C1017" s="172" t="s">
        <v>32</v>
      </c>
      <c r="D1017" s="173">
        <v>191.55</v>
      </c>
    </row>
    <row r="1018" spans="1:4" ht="15">
      <c r="A1018" s="177">
        <v>17</v>
      </c>
      <c r="B1018" s="177" t="s">
        <v>2124</v>
      </c>
      <c r="C1018" s="172"/>
      <c r="D1018" s="173"/>
    </row>
    <row r="1019" spans="1:4" ht="15">
      <c r="A1019" s="177">
        <v>1701</v>
      </c>
      <c r="B1019" s="177" t="s">
        <v>2125</v>
      </c>
      <c r="C1019" s="172"/>
      <c r="D1019" s="173"/>
    </row>
    <row r="1020" spans="1:4" ht="57">
      <c r="A1020" s="178">
        <v>170101</v>
      </c>
      <c r="B1020" s="178" t="s">
        <v>693</v>
      </c>
      <c r="C1020" s="172" t="s">
        <v>30</v>
      </c>
      <c r="D1020" s="173">
        <v>547.89</v>
      </c>
    </row>
    <row r="1021" spans="1:4" ht="42.75">
      <c r="A1021" s="178">
        <v>170107</v>
      </c>
      <c r="B1021" s="178" t="s">
        <v>694</v>
      </c>
      <c r="C1021" s="172" t="s">
        <v>30</v>
      </c>
      <c r="D1021" s="173">
        <v>628.24</v>
      </c>
    </row>
    <row r="1022" spans="1:4" ht="42.75">
      <c r="A1022" s="178">
        <v>170110</v>
      </c>
      <c r="B1022" s="178" t="s">
        <v>695</v>
      </c>
      <c r="C1022" s="172" t="s">
        <v>30</v>
      </c>
      <c r="D1022" s="173">
        <v>63.66</v>
      </c>
    </row>
    <row r="1023" spans="1:4" ht="42.75">
      <c r="A1023" s="178">
        <v>170114</v>
      </c>
      <c r="B1023" s="178" t="s">
        <v>696</v>
      </c>
      <c r="C1023" s="172" t="s">
        <v>30</v>
      </c>
      <c r="D1023" s="176">
        <v>1000.88</v>
      </c>
    </row>
    <row r="1024" spans="1:4" ht="57">
      <c r="A1024" s="178">
        <v>170115</v>
      </c>
      <c r="B1024" s="178" t="s">
        <v>697</v>
      </c>
      <c r="C1024" s="172" t="s">
        <v>30</v>
      </c>
      <c r="D1024" s="173">
        <v>350.99</v>
      </c>
    </row>
    <row r="1025" spans="1:4" ht="57">
      <c r="A1025" s="178">
        <v>170116</v>
      </c>
      <c r="B1025" s="178" t="s">
        <v>698</v>
      </c>
      <c r="C1025" s="172" t="s">
        <v>30</v>
      </c>
      <c r="D1025" s="173">
        <v>523.04999999999995</v>
      </c>
    </row>
    <row r="1026" spans="1:4" ht="57">
      <c r="A1026" s="178">
        <v>170117</v>
      </c>
      <c r="B1026" s="178" t="s">
        <v>699</v>
      </c>
      <c r="C1026" s="172" t="s">
        <v>30</v>
      </c>
      <c r="D1026" s="173">
        <v>244.33</v>
      </c>
    </row>
    <row r="1027" spans="1:4" ht="42.75">
      <c r="A1027" s="178">
        <v>170119</v>
      </c>
      <c r="B1027" s="178" t="s">
        <v>700</v>
      </c>
      <c r="C1027" s="172" t="s">
        <v>30</v>
      </c>
      <c r="D1027" s="173">
        <v>73.63</v>
      </c>
    </row>
    <row r="1028" spans="1:4" ht="57">
      <c r="A1028" s="178">
        <v>170120</v>
      </c>
      <c r="B1028" s="178" t="s">
        <v>701</v>
      </c>
      <c r="C1028" s="172" t="s">
        <v>30</v>
      </c>
      <c r="D1028" s="173">
        <v>345.92</v>
      </c>
    </row>
    <row r="1029" spans="1:4" ht="71.25">
      <c r="A1029" s="178">
        <v>170121</v>
      </c>
      <c r="B1029" s="178" t="s">
        <v>702</v>
      </c>
      <c r="C1029" s="172" t="s">
        <v>30</v>
      </c>
      <c r="D1029" s="173">
        <v>277.39</v>
      </c>
    </row>
    <row r="1030" spans="1:4" ht="42.75">
      <c r="A1030" s="178">
        <v>170122</v>
      </c>
      <c r="B1030" s="178" t="s">
        <v>703</v>
      </c>
      <c r="C1030" s="172" t="s">
        <v>30</v>
      </c>
      <c r="D1030" s="173">
        <v>317.38</v>
      </c>
    </row>
    <row r="1031" spans="1:4" ht="42.75">
      <c r="A1031" s="178">
        <v>170123</v>
      </c>
      <c r="B1031" s="178" t="s">
        <v>704</v>
      </c>
      <c r="C1031" s="172" t="s">
        <v>30</v>
      </c>
      <c r="D1031" s="173">
        <v>144.51</v>
      </c>
    </row>
    <row r="1032" spans="1:4" ht="42.75">
      <c r="A1032" s="178">
        <v>170124</v>
      </c>
      <c r="B1032" s="178" t="s">
        <v>705</v>
      </c>
      <c r="C1032" s="172" t="s">
        <v>30</v>
      </c>
      <c r="D1032" s="173">
        <v>490.11</v>
      </c>
    </row>
    <row r="1033" spans="1:4" ht="85.5">
      <c r="A1033" s="178">
        <v>170126</v>
      </c>
      <c r="B1033" s="178" t="s">
        <v>706</v>
      </c>
      <c r="C1033" s="172" t="s">
        <v>30</v>
      </c>
      <c r="D1033" s="176">
        <v>3164.71</v>
      </c>
    </row>
    <row r="1034" spans="1:4" ht="85.5">
      <c r="A1034" s="178">
        <v>170128</v>
      </c>
      <c r="B1034" s="178" t="s">
        <v>707</v>
      </c>
      <c r="C1034" s="172" t="s">
        <v>30</v>
      </c>
      <c r="D1034" s="176">
        <v>1312.55</v>
      </c>
    </row>
    <row r="1035" spans="1:4" ht="28.5">
      <c r="A1035" s="178">
        <v>170129</v>
      </c>
      <c r="B1035" s="178" t="s">
        <v>708</v>
      </c>
      <c r="C1035" s="172" t="s">
        <v>30</v>
      </c>
      <c r="D1035" s="173">
        <v>663.36</v>
      </c>
    </row>
    <row r="1036" spans="1:4" ht="42.75">
      <c r="A1036" s="178">
        <v>170130</v>
      </c>
      <c r="B1036" s="178" t="s">
        <v>709</v>
      </c>
      <c r="C1036" s="172" t="s">
        <v>30</v>
      </c>
      <c r="D1036" s="173">
        <v>710.33</v>
      </c>
    </row>
    <row r="1037" spans="1:4" ht="57">
      <c r="A1037" s="178">
        <v>170131</v>
      </c>
      <c r="B1037" s="178" t="s">
        <v>710</v>
      </c>
      <c r="C1037" s="172" t="s">
        <v>30</v>
      </c>
      <c r="D1037" s="176">
        <v>1312.58</v>
      </c>
    </row>
    <row r="1038" spans="1:4" ht="57">
      <c r="A1038" s="178">
        <v>170132</v>
      </c>
      <c r="B1038" s="178" t="s">
        <v>711</v>
      </c>
      <c r="C1038" s="172" t="s">
        <v>30</v>
      </c>
      <c r="D1038" s="176">
        <v>1910.82</v>
      </c>
    </row>
    <row r="1039" spans="1:4" ht="42.75">
      <c r="A1039" s="178">
        <v>170133</v>
      </c>
      <c r="B1039" s="178" t="s">
        <v>712</v>
      </c>
      <c r="C1039" s="172" t="s">
        <v>30</v>
      </c>
      <c r="D1039" s="173">
        <v>359.08</v>
      </c>
    </row>
    <row r="1040" spans="1:4" ht="57">
      <c r="A1040" s="178">
        <v>170134</v>
      </c>
      <c r="B1040" s="178" t="s">
        <v>713</v>
      </c>
      <c r="C1040" s="172" t="s">
        <v>30</v>
      </c>
      <c r="D1040" s="173">
        <v>619.23</v>
      </c>
    </row>
    <row r="1041" spans="1:4" ht="71.25">
      <c r="A1041" s="178">
        <v>170135</v>
      </c>
      <c r="B1041" s="178" t="s">
        <v>714</v>
      </c>
      <c r="C1041" s="172" t="s">
        <v>30</v>
      </c>
      <c r="D1041" s="176">
        <v>3217.81</v>
      </c>
    </row>
    <row r="1042" spans="1:4" ht="57">
      <c r="A1042" s="178">
        <v>170136</v>
      </c>
      <c r="B1042" s="178" t="s">
        <v>715</v>
      </c>
      <c r="C1042" s="172" t="s">
        <v>30</v>
      </c>
      <c r="D1042" s="176">
        <v>1055.93</v>
      </c>
    </row>
    <row r="1043" spans="1:4" ht="15">
      <c r="A1043" s="177">
        <v>1702</v>
      </c>
      <c r="B1043" s="177" t="s">
        <v>2126</v>
      </c>
      <c r="C1043" s="172"/>
      <c r="D1043" s="173"/>
    </row>
    <row r="1044" spans="1:4" ht="14.25">
      <c r="A1044" s="178">
        <v>170205</v>
      </c>
      <c r="B1044" s="178" t="s">
        <v>716</v>
      </c>
      <c r="C1044" s="172" t="s">
        <v>32</v>
      </c>
      <c r="D1044" s="173">
        <v>523.52</v>
      </c>
    </row>
    <row r="1045" spans="1:4" ht="14.25">
      <c r="A1045" s="178">
        <v>170220</v>
      </c>
      <c r="B1045" s="178" t="s">
        <v>717</v>
      </c>
      <c r="C1045" s="172" t="s">
        <v>32</v>
      </c>
      <c r="D1045" s="173">
        <v>369.37</v>
      </c>
    </row>
    <row r="1046" spans="1:4" ht="28.5">
      <c r="A1046" s="178">
        <v>170221</v>
      </c>
      <c r="B1046" s="178" t="s">
        <v>718</v>
      </c>
      <c r="C1046" s="172" t="s">
        <v>32</v>
      </c>
      <c r="D1046" s="173">
        <v>23.5</v>
      </c>
    </row>
    <row r="1047" spans="1:4" ht="71.25">
      <c r="A1047" s="178">
        <v>170222</v>
      </c>
      <c r="B1047" s="178" t="s">
        <v>719</v>
      </c>
      <c r="C1047" s="172" t="s">
        <v>30</v>
      </c>
      <c r="D1047" s="176">
        <v>1822.34</v>
      </c>
    </row>
    <row r="1048" spans="1:4" ht="15">
      <c r="A1048" s="177">
        <v>1703</v>
      </c>
      <c r="B1048" s="177" t="s">
        <v>2127</v>
      </c>
      <c r="C1048" s="172"/>
      <c r="D1048" s="173"/>
    </row>
    <row r="1049" spans="1:4" ht="42.75">
      <c r="A1049" s="178">
        <v>170304</v>
      </c>
      <c r="B1049" s="178" t="s">
        <v>720</v>
      </c>
      <c r="C1049" s="172" t="s">
        <v>30</v>
      </c>
      <c r="D1049" s="173">
        <v>196.09</v>
      </c>
    </row>
    <row r="1050" spans="1:4" ht="28.5">
      <c r="A1050" s="178">
        <v>170306</v>
      </c>
      <c r="B1050" s="178" t="s">
        <v>721</v>
      </c>
      <c r="C1050" s="172" t="s">
        <v>30</v>
      </c>
      <c r="D1050" s="173">
        <v>138.80000000000001</v>
      </c>
    </row>
    <row r="1051" spans="1:4" ht="28.5">
      <c r="A1051" s="178">
        <v>170309</v>
      </c>
      <c r="B1051" s="178" t="s">
        <v>722</v>
      </c>
      <c r="C1051" s="172" t="s">
        <v>30</v>
      </c>
      <c r="D1051" s="173">
        <v>108.2</v>
      </c>
    </row>
    <row r="1052" spans="1:4" ht="42.75">
      <c r="A1052" s="178">
        <v>170310</v>
      </c>
      <c r="B1052" s="178" t="s">
        <v>723</v>
      </c>
      <c r="C1052" s="172" t="s">
        <v>30</v>
      </c>
      <c r="D1052" s="173">
        <v>187.86</v>
      </c>
    </row>
    <row r="1053" spans="1:4" ht="28.5">
      <c r="A1053" s="178">
        <v>170311</v>
      </c>
      <c r="B1053" s="178" t="s">
        <v>724</v>
      </c>
      <c r="C1053" s="172" t="s">
        <v>30</v>
      </c>
      <c r="D1053" s="173">
        <v>53.69</v>
      </c>
    </row>
    <row r="1054" spans="1:4" ht="42.75">
      <c r="A1054" s="178">
        <v>170313</v>
      </c>
      <c r="B1054" s="178" t="s">
        <v>725</v>
      </c>
      <c r="C1054" s="172" t="s">
        <v>30</v>
      </c>
      <c r="D1054" s="173">
        <v>138.80000000000001</v>
      </c>
    </row>
    <row r="1055" spans="1:4" ht="28.5">
      <c r="A1055" s="178">
        <v>170315</v>
      </c>
      <c r="B1055" s="178" t="s">
        <v>726</v>
      </c>
      <c r="C1055" s="172" t="s">
        <v>30</v>
      </c>
      <c r="D1055" s="173">
        <v>231.77</v>
      </c>
    </row>
    <row r="1056" spans="1:4" ht="42.75">
      <c r="A1056" s="178">
        <v>170316</v>
      </c>
      <c r="B1056" s="178" t="s">
        <v>727</v>
      </c>
      <c r="C1056" s="172" t="s">
        <v>30</v>
      </c>
      <c r="D1056" s="173">
        <v>139.26</v>
      </c>
    </row>
    <row r="1057" spans="1:4" ht="42.75">
      <c r="A1057" s="178">
        <v>170317</v>
      </c>
      <c r="B1057" s="178" t="s">
        <v>728</v>
      </c>
      <c r="C1057" s="172" t="s">
        <v>30</v>
      </c>
      <c r="D1057" s="173">
        <v>139.66</v>
      </c>
    </row>
    <row r="1058" spans="1:4" ht="28.5">
      <c r="A1058" s="178">
        <v>170318</v>
      </c>
      <c r="B1058" s="178" t="s">
        <v>35458</v>
      </c>
      <c r="C1058" s="172" t="s">
        <v>30</v>
      </c>
      <c r="D1058" s="173">
        <v>61.37</v>
      </c>
    </row>
    <row r="1059" spans="1:4" ht="14.25">
      <c r="A1059" s="178">
        <v>170319</v>
      </c>
      <c r="B1059" s="178" t="s">
        <v>729</v>
      </c>
      <c r="C1059" s="172" t="s">
        <v>30</v>
      </c>
      <c r="D1059" s="173">
        <v>56.82</v>
      </c>
    </row>
    <row r="1060" spans="1:4" ht="14.25">
      <c r="A1060" s="178">
        <v>170320</v>
      </c>
      <c r="B1060" s="178" t="s">
        <v>730</v>
      </c>
      <c r="C1060" s="172" t="s">
        <v>30</v>
      </c>
      <c r="D1060" s="173">
        <v>64.38</v>
      </c>
    </row>
    <row r="1061" spans="1:4" ht="14.25">
      <c r="A1061" s="178">
        <v>170321</v>
      </c>
      <c r="B1061" s="178" t="s">
        <v>731</v>
      </c>
      <c r="C1061" s="172" t="s">
        <v>30</v>
      </c>
      <c r="D1061" s="173">
        <v>78.23</v>
      </c>
    </row>
    <row r="1062" spans="1:4" ht="14.25">
      <c r="A1062" s="178">
        <v>170322</v>
      </c>
      <c r="B1062" s="178" t="s">
        <v>732</v>
      </c>
      <c r="C1062" s="172" t="s">
        <v>30</v>
      </c>
      <c r="D1062" s="173">
        <v>112.23</v>
      </c>
    </row>
    <row r="1063" spans="1:4" ht="14.25">
      <c r="A1063" s="178">
        <v>170323</v>
      </c>
      <c r="B1063" s="178" t="s">
        <v>733</v>
      </c>
      <c r="C1063" s="172" t="s">
        <v>30</v>
      </c>
      <c r="D1063" s="173">
        <v>116.51</v>
      </c>
    </row>
    <row r="1064" spans="1:4" ht="14.25">
      <c r="A1064" s="178">
        <v>170324</v>
      </c>
      <c r="B1064" s="178" t="s">
        <v>734</v>
      </c>
      <c r="C1064" s="172" t="s">
        <v>30</v>
      </c>
      <c r="D1064" s="173">
        <v>230.47</v>
      </c>
    </row>
    <row r="1065" spans="1:4" ht="14.25">
      <c r="A1065" s="178">
        <v>170325</v>
      </c>
      <c r="B1065" s="178" t="s">
        <v>735</v>
      </c>
      <c r="C1065" s="172" t="s">
        <v>30</v>
      </c>
      <c r="D1065" s="173">
        <v>415.59</v>
      </c>
    </row>
    <row r="1066" spans="1:4" ht="14.25">
      <c r="A1066" s="178">
        <v>170326</v>
      </c>
      <c r="B1066" s="178" t="s">
        <v>736</v>
      </c>
      <c r="C1066" s="172" t="s">
        <v>30</v>
      </c>
      <c r="D1066" s="173">
        <v>576.48</v>
      </c>
    </row>
    <row r="1067" spans="1:4" ht="42.75">
      <c r="A1067" s="178">
        <v>170327</v>
      </c>
      <c r="B1067" s="178" t="s">
        <v>737</v>
      </c>
      <c r="C1067" s="172" t="s">
        <v>30</v>
      </c>
      <c r="D1067" s="173">
        <v>118.78</v>
      </c>
    </row>
    <row r="1068" spans="1:4" ht="42.75">
      <c r="A1068" s="178">
        <v>170328</v>
      </c>
      <c r="B1068" s="178" t="s">
        <v>738</v>
      </c>
      <c r="C1068" s="172" t="s">
        <v>30</v>
      </c>
      <c r="D1068" s="173">
        <v>124.87</v>
      </c>
    </row>
    <row r="1069" spans="1:4" ht="42.75">
      <c r="A1069" s="178">
        <v>170329</v>
      </c>
      <c r="B1069" s="178" t="s">
        <v>739</v>
      </c>
      <c r="C1069" s="172" t="s">
        <v>30</v>
      </c>
      <c r="D1069" s="173">
        <v>194.34</v>
      </c>
    </row>
    <row r="1070" spans="1:4" ht="42.75">
      <c r="A1070" s="178">
        <v>170330</v>
      </c>
      <c r="B1070" s="178" t="s">
        <v>740</v>
      </c>
      <c r="C1070" s="172" t="s">
        <v>30</v>
      </c>
      <c r="D1070" s="173">
        <v>259.69</v>
      </c>
    </row>
    <row r="1071" spans="1:4" ht="42.75">
      <c r="A1071" s="178">
        <v>170331</v>
      </c>
      <c r="B1071" s="178" t="s">
        <v>741</v>
      </c>
      <c r="C1071" s="172" t="s">
        <v>30</v>
      </c>
      <c r="D1071" s="173">
        <v>269.14</v>
      </c>
    </row>
    <row r="1072" spans="1:4" ht="28.5">
      <c r="A1072" s="178">
        <v>170332</v>
      </c>
      <c r="B1072" s="178" t="s">
        <v>742</v>
      </c>
      <c r="C1072" s="172" t="s">
        <v>30</v>
      </c>
      <c r="D1072" s="173">
        <v>92.07</v>
      </c>
    </row>
    <row r="1073" spans="1:4" ht="28.5">
      <c r="A1073" s="178">
        <v>170333</v>
      </c>
      <c r="B1073" s="178" t="s">
        <v>743</v>
      </c>
      <c r="C1073" s="172" t="s">
        <v>30</v>
      </c>
      <c r="D1073" s="173">
        <v>107.53</v>
      </c>
    </row>
    <row r="1074" spans="1:4" ht="28.5">
      <c r="A1074" s="178">
        <v>170334</v>
      </c>
      <c r="B1074" s="178" t="s">
        <v>744</v>
      </c>
      <c r="C1074" s="172" t="s">
        <v>30</v>
      </c>
      <c r="D1074" s="173">
        <v>128.72</v>
      </c>
    </row>
    <row r="1075" spans="1:4" ht="28.5">
      <c r="A1075" s="178">
        <v>170335</v>
      </c>
      <c r="B1075" s="178" t="s">
        <v>745</v>
      </c>
      <c r="C1075" s="172" t="s">
        <v>30</v>
      </c>
      <c r="D1075" s="173">
        <v>203.47</v>
      </c>
    </row>
    <row r="1076" spans="1:4" ht="28.5">
      <c r="A1076" s="178">
        <v>170336</v>
      </c>
      <c r="B1076" s="178" t="s">
        <v>746</v>
      </c>
      <c r="C1076" s="172" t="s">
        <v>30</v>
      </c>
      <c r="D1076" s="173">
        <v>238.75</v>
      </c>
    </row>
    <row r="1077" spans="1:4" ht="28.5">
      <c r="A1077" s="178">
        <v>170337</v>
      </c>
      <c r="B1077" s="178" t="s">
        <v>747</v>
      </c>
      <c r="C1077" s="172" t="s">
        <v>30</v>
      </c>
      <c r="D1077" s="173">
        <v>379.22</v>
      </c>
    </row>
    <row r="1078" spans="1:4" ht="28.5">
      <c r="A1078" s="178">
        <v>170338</v>
      </c>
      <c r="B1078" s="178" t="s">
        <v>748</v>
      </c>
      <c r="C1078" s="172" t="s">
        <v>30</v>
      </c>
      <c r="D1078" s="173">
        <v>521.32000000000005</v>
      </c>
    </row>
    <row r="1079" spans="1:4" ht="28.5">
      <c r="A1079" s="178">
        <v>170339</v>
      </c>
      <c r="B1079" s="178" t="s">
        <v>749</v>
      </c>
      <c r="C1079" s="172" t="s">
        <v>30</v>
      </c>
      <c r="D1079" s="173">
        <v>712.76</v>
      </c>
    </row>
    <row r="1080" spans="1:4" ht="42.75">
      <c r="A1080" s="178">
        <v>170345</v>
      </c>
      <c r="B1080" s="178" t="s">
        <v>750</v>
      </c>
      <c r="C1080" s="172" t="s">
        <v>30</v>
      </c>
      <c r="D1080" s="173">
        <v>389.4</v>
      </c>
    </row>
    <row r="1081" spans="1:4" ht="42.75">
      <c r="A1081" s="178">
        <v>170346</v>
      </c>
      <c r="B1081" s="178" t="s">
        <v>751</v>
      </c>
      <c r="C1081" s="172" t="s">
        <v>30</v>
      </c>
      <c r="D1081" s="173">
        <v>389.4</v>
      </c>
    </row>
    <row r="1082" spans="1:4" ht="28.5">
      <c r="A1082" s="178">
        <v>170347</v>
      </c>
      <c r="B1082" s="178" t="s">
        <v>752</v>
      </c>
      <c r="C1082" s="172" t="s">
        <v>30</v>
      </c>
      <c r="D1082" s="173">
        <v>14.68</v>
      </c>
    </row>
    <row r="1083" spans="1:4" ht="28.5">
      <c r="A1083" s="178">
        <v>170348</v>
      </c>
      <c r="B1083" s="178" t="s">
        <v>753</v>
      </c>
      <c r="C1083" s="172" t="s">
        <v>30</v>
      </c>
      <c r="D1083" s="173">
        <v>18.010000000000002</v>
      </c>
    </row>
    <row r="1084" spans="1:4" ht="28.5">
      <c r="A1084" s="178">
        <v>170349</v>
      </c>
      <c r="B1084" s="178" t="s">
        <v>754</v>
      </c>
      <c r="C1084" s="172" t="s">
        <v>30</v>
      </c>
      <c r="D1084" s="173">
        <v>63.11</v>
      </c>
    </row>
    <row r="1085" spans="1:4" ht="28.5">
      <c r="A1085" s="178">
        <v>170350</v>
      </c>
      <c r="B1085" s="178" t="s">
        <v>755</v>
      </c>
      <c r="C1085" s="172" t="s">
        <v>30</v>
      </c>
      <c r="D1085" s="173">
        <v>22.39</v>
      </c>
    </row>
    <row r="1086" spans="1:4" ht="42.75">
      <c r="A1086" s="178">
        <v>170351</v>
      </c>
      <c r="B1086" s="178" t="s">
        <v>756</v>
      </c>
      <c r="C1086" s="172" t="s">
        <v>30</v>
      </c>
      <c r="D1086" s="173">
        <v>322.81</v>
      </c>
    </row>
    <row r="1087" spans="1:4" ht="42.75">
      <c r="A1087" s="178">
        <v>170352</v>
      </c>
      <c r="B1087" s="178" t="s">
        <v>757</v>
      </c>
      <c r="C1087" s="172" t="s">
        <v>30</v>
      </c>
      <c r="D1087" s="173">
        <v>520.82000000000005</v>
      </c>
    </row>
    <row r="1088" spans="1:4" ht="28.5">
      <c r="A1088" s="178">
        <v>170353</v>
      </c>
      <c r="B1088" s="178" t="s">
        <v>758</v>
      </c>
      <c r="C1088" s="172" t="s">
        <v>30</v>
      </c>
      <c r="D1088" s="173">
        <v>543.36</v>
      </c>
    </row>
    <row r="1089" spans="1:4" ht="28.5">
      <c r="A1089" s="178">
        <v>170354</v>
      </c>
      <c r="B1089" s="178" t="s">
        <v>759</v>
      </c>
      <c r="C1089" s="172" t="s">
        <v>30</v>
      </c>
      <c r="D1089" s="176">
        <v>1423.03</v>
      </c>
    </row>
    <row r="1090" spans="1:4" ht="28.5">
      <c r="A1090" s="178">
        <v>170357</v>
      </c>
      <c r="B1090" s="178" t="s">
        <v>760</v>
      </c>
      <c r="C1090" s="172" t="s">
        <v>30</v>
      </c>
      <c r="D1090" s="176">
        <v>1017.84</v>
      </c>
    </row>
    <row r="1091" spans="1:4" ht="15">
      <c r="A1091" s="177">
        <v>1705</v>
      </c>
      <c r="B1091" s="177" t="s">
        <v>2128</v>
      </c>
      <c r="C1091" s="172"/>
      <c r="D1091" s="173"/>
    </row>
    <row r="1092" spans="1:4" ht="28.5">
      <c r="A1092" s="178">
        <v>170502</v>
      </c>
      <c r="B1092" s="178" t="s">
        <v>761</v>
      </c>
      <c r="C1092" s="172" t="s">
        <v>30</v>
      </c>
      <c r="D1092" s="173">
        <v>173.43</v>
      </c>
    </row>
    <row r="1093" spans="1:4" ht="42.75">
      <c r="A1093" s="178">
        <v>170506</v>
      </c>
      <c r="B1093" s="178" t="s">
        <v>762</v>
      </c>
      <c r="C1093" s="172" t="s">
        <v>30</v>
      </c>
      <c r="D1093" s="173">
        <v>674.3</v>
      </c>
    </row>
    <row r="1094" spans="1:4" ht="71.25">
      <c r="A1094" s="178">
        <v>170507</v>
      </c>
      <c r="B1094" s="178" t="s">
        <v>763</v>
      </c>
      <c r="C1094" s="172" t="s">
        <v>48</v>
      </c>
      <c r="D1094" s="176">
        <v>1390.51</v>
      </c>
    </row>
    <row r="1095" spans="1:4" ht="71.25">
      <c r="A1095" s="178">
        <v>170508</v>
      </c>
      <c r="B1095" s="178" t="s">
        <v>764</v>
      </c>
      <c r="C1095" s="172" t="s">
        <v>48</v>
      </c>
      <c r="D1095" s="176">
        <v>1390.51</v>
      </c>
    </row>
    <row r="1096" spans="1:4" ht="42.75">
      <c r="A1096" s="178">
        <v>170509</v>
      </c>
      <c r="B1096" s="178" t="s">
        <v>765</v>
      </c>
      <c r="C1096" s="172" t="s">
        <v>30</v>
      </c>
      <c r="D1096" s="176">
        <v>2381.86</v>
      </c>
    </row>
    <row r="1097" spans="1:4" ht="57">
      <c r="A1097" s="178">
        <v>170510</v>
      </c>
      <c r="B1097" s="178" t="s">
        <v>766</v>
      </c>
      <c r="C1097" s="172" t="s">
        <v>30</v>
      </c>
      <c r="D1097" s="176">
        <v>4588.72</v>
      </c>
    </row>
    <row r="1098" spans="1:4" ht="57">
      <c r="A1098" s="178">
        <v>170511</v>
      </c>
      <c r="B1098" s="178" t="s">
        <v>767</v>
      </c>
      <c r="C1098" s="172" t="s">
        <v>30</v>
      </c>
      <c r="D1098" s="176">
        <v>2054.46</v>
      </c>
    </row>
    <row r="1099" spans="1:4" ht="57">
      <c r="A1099" s="178">
        <v>170512</v>
      </c>
      <c r="B1099" s="178" t="s">
        <v>768</v>
      </c>
      <c r="C1099" s="172" t="s">
        <v>30</v>
      </c>
      <c r="D1099" s="173">
        <v>558.87</v>
      </c>
    </row>
    <row r="1100" spans="1:4" ht="57">
      <c r="A1100" s="178">
        <v>170514</v>
      </c>
      <c r="B1100" s="178" t="s">
        <v>769</v>
      </c>
      <c r="C1100" s="172" t="s">
        <v>30</v>
      </c>
      <c r="D1100" s="176">
        <v>2135.25</v>
      </c>
    </row>
    <row r="1101" spans="1:4" ht="57">
      <c r="A1101" s="178">
        <v>170515</v>
      </c>
      <c r="B1101" s="178" t="s">
        <v>770</v>
      </c>
      <c r="C1101" s="172" t="s">
        <v>30</v>
      </c>
      <c r="D1101" s="176">
        <v>2494.33</v>
      </c>
    </row>
    <row r="1102" spans="1:4" ht="57">
      <c r="A1102" s="178">
        <v>170516</v>
      </c>
      <c r="B1102" s="178" t="s">
        <v>771</v>
      </c>
      <c r="C1102" s="172" t="s">
        <v>30</v>
      </c>
      <c r="D1102" s="176">
        <v>3562.86</v>
      </c>
    </row>
    <row r="1103" spans="1:4" ht="42.75">
      <c r="A1103" s="178">
        <v>170519</v>
      </c>
      <c r="B1103" s="178" t="s">
        <v>772</v>
      </c>
      <c r="C1103" s="172" t="s">
        <v>30</v>
      </c>
      <c r="D1103" s="173">
        <v>318.89</v>
      </c>
    </row>
    <row r="1104" spans="1:4" ht="42.75">
      <c r="A1104" s="178">
        <v>170524</v>
      </c>
      <c r="B1104" s="178" t="s">
        <v>773</v>
      </c>
      <c r="C1104" s="172" t="s">
        <v>30</v>
      </c>
      <c r="D1104" s="173">
        <v>66.63</v>
      </c>
    </row>
    <row r="1105" spans="1:4" ht="42.75">
      <c r="A1105" s="178">
        <v>170528</v>
      </c>
      <c r="B1105" s="178" t="s">
        <v>774</v>
      </c>
      <c r="C1105" s="172" t="s">
        <v>30</v>
      </c>
      <c r="D1105" s="176">
        <v>4165.57</v>
      </c>
    </row>
    <row r="1106" spans="1:4" ht="57">
      <c r="A1106" s="178">
        <v>170530</v>
      </c>
      <c r="B1106" s="178" t="s">
        <v>775</v>
      </c>
      <c r="C1106" s="172" t="s">
        <v>30</v>
      </c>
      <c r="D1106" s="173">
        <v>477.9</v>
      </c>
    </row>
    <row r="1107" spans="1:4" ht="42.75">
      <c r="A1107" s="178">
        <v>170533</v>
      </c>
      <c r="B1107" s="178" t="s">
        <v>776</v>
      </c>
      <c r="C1107" s="172" t="s">
        <v>30</v>
      </c>
      <c r="D1107" s="176">
        <v>2382.9</v>
      </c>
    </row>
    <row r="1108" spans="1:4" ht="42.75">
      <c r="A1108" s="178">
        <v>170534</v>
      </c>
      <c r="B1108" s="178" t="s">
        <v>777</v>
      </c>
      <c r="C1108" s="172" t="s">
        <v>30</v>
      </c>
      <c r="D1108" s="176">
        <v>4199.1000000000004</v>
      </c>
    </row>
    <row r="1109" spans="1:4" ht="42.75">
      <c r="A1109" s="178">
        <v>170535</v>
      </c>
      <c r="B1109" s="178" t="s">
        <v>778</v>
      </c>
      <c r="C1109" s="172" t="s">
        <v>30</v>
      </c>
      <c r="D1109" s="176">
        <v>3093.81</v>
      </c>
    </row>
    <row r="1110" spans="1:4" ht="42.75">
      <c r="A1110" s="178">
        <v>170536</v>
      </c>
      <c r="B1110" s="178" t="s">
        <v>779</v>
      </c>
      <c r="C1110" s="172" t="s">
        <v>30</v>
      </c>
      <c r="D1110" s="176">
        <v>3940.87</v>
      </c>
    </row>
    <row r="1111" spans="1:4" ht="28.5">
      <c r="A1111" s="178">
        <v>170537</v>
      </c>
      <c r="B1111" s="178" t="s">
        <v>780</v>
      </c>
      <c r="C1111" s="172" t="s">
        <v>30</v>
      </c>
      <c r="D1111" s="173">
        <v>67.94</v>
      </c>
    </row>
    <row r="1112" spans="1:4" ht="28.5">
      <c r="A1112" s="178">
        <v>170538</v>
      </c>
      <c r="B1112" s="178" t="s">
        <v>781</v>
      </c>
      <c r="C1112" s="172" t="s">
        <v>30</v>
      </c>
      <c r="D1112" s="173">
        <v>28.65</v>
      </c>
    </row>
    <row r="1113" spans="1:4" ht="42.75">
      <c r="A1113" s="178">
        <v>170539</v>
      </c>
      <c r="B1113" s="178" t="s">
        <v>782</v>
      </c>
      <c r="C1113" s="172" t="s">
        <v>30</v>
      </c>
      <c r="D1113" s="173">
        <v>749.8</v>
      </c>
    </row>
    <row r="1114" spans="1:4" ht="42.75">
      <c r="A1114" s="178">
        <v>170540</v>
      </c>
      <c r="B1114" s="178" t="s">
        <v>783</v>
      </c>
      <c r="C1114" s="172" t="s">
        <v>30</v>
      </c>
      <c r="D1114" s="173">
        <v>921.77</v>
      </c>
    </row>
    <row r="1115" spans="1:4" ht="28.5">
      <c r="A1115" s="178">
        <v>170541</v>
      </c>
      <c r="B1115" s="178" t="s">
        <v>784</v>
      </c>
      <c r="C1115" s="172" t="s">
        <v>30</v>
      </c>
      <c r="D1115" s="173">
        <v>181.99</v>
      </c>
    </row>
    <row r="1116" spans="1:4" ht="71.25">
      <c r="A1116" s="178">
        <v>170545</v>
      </c>
      <c r="B1116" s="178" t="s">
        <v>785</v>
      </c>
      <c r="C1116" s="172" t="s">
        <v>48</v>
      </c>
      <c r="D1116" s="176">
        <v>1329</v>
      </c>
    </row>
    <row r="1117" spans="1:4" ht="28.5">
      <c r="A1117" s="178">
        <v>170546</v>
      </c>
      <c r="B1117" s="178" t="s">
        <v>786</v>
      </c>
      <c r="C1117" s="172" t="s">
        <v>30</v>
      </c>
      <c r="D1117" s="173">
        <v>366.32</v>
      </c>
    </row>
    <row r="1118" spans="1:4" ht="42.75">
      <c r="A1118" s="178">
        <v>170547</v>
      </c>
      <c r="B1118" s="178" t="s">
        <v>787</v>
      </c>
      <c r="C1118" s="172" t="s">
        <v>30</v>
      </c>
      <c r="D1118" s="173">
        <v>727.15</v>
      </c>
    </row>
    <row r="1119" spans="1:4" ht="42.75">
      <c r="A1119" s="178">
        <v>170548</v>
      </c>
      <c r="B1119" s="178" t="s">
        <v>788</v>
      </c>
      <c r="C1119" s="172" t="s">
        <v>30</v>
      </c>
      <c r="D1119" s="176">
        <v>1606.6</v>
      </c>
    </row>
    <row r="1120" spans="1:4" ht="42.75">
      <c r="A1120" s="178">
        <v>170549</v>
      </c>
      <c r="B1120" s="178" t="s">
        <v>789</v>
      </c>
      <c r="C1120" s="172" t="s">
        <v>30</v>
      </c>
      <c r="D1120" s="176">
        <v>2649.53</v>
      </c>
    </row>
    <row r="1121" spans="1:4" ht="42.75">
      <c r="A1121" s="178">
        <v>170550</v>
      </c>
      <c r="B1121" s="178" t="s">
        <v>790</v>
      </c>
      <c r="C1121" s="172" t="s">
        <v>30</v>
      </c>
      <c r="D1121" s="176">
        <v>1815.12</v>
      </c>
    </row>
    <row r="1122" spans="1:4" ht="28.5">
      <c r="A1122" s="178">
        <v>170555</v>
      </c>
      <c r="B1122" s="178" t="s">
        <v>791</v>
      </c>
      <c r="C1122" s="172" t="s">
        <v>30</v>
      </c>
      <c r="D1122" s="173">
        <v>253.78</v>
      </c>
    </row>
    <row r="1123" spans="1:4" ht="85.5">
      <c r="A1123" s="178">
        <v>170557</v>
      </c>
      <c r="B1123" s="178" t="s">
        <v>792</v>
      </c>
      <c r="C1123" s="172" t="s">
        <v>48</v>
      </c>
      <c r="D1123" s="176">
        <v>1753.85</v>
      </c>
    </row>
    <row r="1124" spans="1:4" ht="42.75">
      <c r="A1124" s="178">
        <v>170561</v>
      </c>
      <c r="B1124" s="178" t="s">
        <v>793</v>
      </c>
      <c r="C1124" s="172" t="s">
        <v>30</v>
      </c>
      <c r="D1124" s="176">
        <v>12655.91</v>
      </c>
    </row>
    <row r="1125" spans="1:4" ht="42.75">
      <c r="A1125" s="178">
        <v>170562</v>
      </c>
      <c r="B1125" s="178" t="s">
        <v>794</v>
      </c>
      <c r="C1125" s="172" t="s">
        <v>30</v>
      </c>
      <c r="D1125" s="176">
        <v>3067.34</v>
      </c>
    </row>
    <row r="1126" spans="1:4" ht="15">
      <c r="A1126" s="177">
        <v>1706</v>
      </c>
      <c r="B1126" s="177" t="s">
        <v>35420</v>
      </c>
      <c r="C1126" s="172"/>
      <c r="D1126" s="173"/>
    </row>
    <row r="1127" spans="1:4" ht="42.75">
      <c r="A1127" s="178">
        <v>170601</v>
      </c>
      <c r="B1127" s="178" t="s">
        <v>35421</v>
      </c>
      <c r="C1127" s="172" t="s">
        <v>30</v>
      </c>
      <c r="D1127" s="173">
        <v>128.07</v>
      </c>
    </row>
    <row r="1128" spans="1:4" ht="42.75">
      <c r="A1128" s="178">
        <v>170602</v>
      </c>
      <c r="B1128" s="178" t="s">
        <v>35422</v>
      </c>
      <c r="C1128" s="172" t="s">
        <v>30</v>
      </c>
      <c r="D1128" s="173">
        <v>151.19</v>
      </c>
    </row>
    <row r="1129" spans="1:4" ht="42.75">
      <c r="A1129" s="178">
        <v>170603</v>
      </c>
      <c r="B1129" s="178" t="s">
        <v>35423</v>
      </c>
      <c r="C1129" s="172" t="s">
        <v>30</v>
      </c>
      <c r="D1129" s="173">
        <v>169.83</v>
      </c>
    </row>
    <row r="1130" spans="1:4" ht="42.75">
      <c r="A1130" s="178">
        <v>170604</v>
      </c>
      <c r="B1130" s="178" t="s">
        <v>35424</v>
      </c>
      <c r="C1130" s="172" t="s">
        <v>30</v>
      </c>
      <c r="D1130" s="173">
        <v>190.77</v>
      </c>
    </row>
    <row r="1131" spans="1:4" ht="42.75">
      <c r="A1131" s="178">
        <v>170607</v>
      </c>
      <c r="B1131" s="178" t="s">
        <v>35425</v>
      </c>
      <c r="C1131" s="172" t="s">
        <v>30</v>
      </c>
      <c r="D1131" s="173">
        <v>367.61</v>
      </c>
    </row>
    <row r="1132" spans="1:4" ht="85.5">
      <c r="A1132" s="178">
        <v>170608</v>
      </c>
      <c r="B1132" s="178" t="s">
        <v>35426</v>
      </c>
      <c r="C1132" s="172" t="s">
        <v>30</v>
      </c>
      <c r="D1132" s="176">
        <v>1537.09</v>
      </c>
    </row>
    <row r="1133" spans="1:4" ht="85.5">
      <c r="A1133" s="178">
        <v>170609</v>
      </c>
      <c r="B1133" s="178" t="s">
        <v>35427</v>
      </c>
      <c r="C1133" s="172" t="s">
        <v>30</v>
      </c>
      <c r="D1133" s="176">
        <v>1537.09</v>
      </c>
    </row>
    <row r="1134" spans="1:4" ht="57">
      <c r="A1134" s="178">
        <v>170610</v>
      </c>
      <c r="B1134" s="178" t="s">
        <v>35428</v>
      </c>
      <c r="C1134" s="172" t="s">
        <v>30</v>
      </c>
      <c r="D1134" s="176">
        <v>1640.08</v>
      </c>
    </row>
    <row r="1135" spans="1:4" ht="57">
      <c r="A1135" s="178">
        <v>170611</v>
      </c>
      <c r="B1135" s="178" t="s">
        <v>35429</v>
      </c>
      <c r="C1135" s="172" t="s">
        <v>30</v>
      </c>
      <c r="D1135" s="176">
        <v>1659.02</v>
      </c>
    </row>
    <row r="1136" spans="1:4" ht="71.25">
      <c r="A1136" s="178">
        <v>170612</v>
      </c>
      <c r="B1136" s="178" t="s">
        <v>35430</v>
      </c>
      <c r="C1136" s="172" t="s">
        <v>30</v>
      </c>
      <c r="D1136" s="176">
        <v>1312.55</v>
      </c>
    </row>
    <row r="1137" spans="1:4" ht="57">
      <c r="A1137" s="178">
        <v>170613</v>
      </c>
      <c r="B1137" s="178" t="s">
        <v>35431</v>
      </c>
      <c r="C1137" s="172" t="s">
        <v>30</v>
      </c>
      <c r="D1137" s="176">
        <v>1910.82</v>
      </c>
    </row>
    <row r="1138" spans="1:4" ht="71.25">
      <c r="A1138" s="178">
        <v>170614</v>
      </c>
      <c r="B1138" s="178" t="s">
        <v>35432</v>
      </c>
      <c r="C1138" s="172" t="s">
        <v>30</v>
      </c>
      <c r="D1138" s="173">
        <v>297.56</v>
      </c>
    </row>
    <row r="1139" spans="1:4" ht="42.75">
      <c r="A1139" s="178">
        <v>170615</v>
      </c>
      <c r="B1139" s="178" t="s">
        <v>35433</v>
      </c>
      <c r="C1139" s="172" t="s">
        <v>30</v>
      </c>
      <c r="D1139" s="173">
        <v>165.84</v>
      </c>
    </row>
    <row r="1140" spans="1:4" ht="15">
      <c r="A1140" s="177">
        <v>18</v>
      </c>
      <c r="B1140" s="177" t="s">
        <v>1485</v>
      </c>
      <c r="C1140" s="172"/>
      <c r="D1140" s="173"/>
    </row>
    <row r="1141" spans="1:4" ht="15">
      <c r="A1141" s="177">
        <v>1801</v>
      </c>
      <c r="B1141" s="177" t="s">
        <v>2129</v>
      </c>
      <c r="C1141" s="172"/>
      <c r="D1141" s="173"/>
    </row>
    <row r="1142" spans="1:4" ht="42.75">
      <c r="A1142" s="178">
        <v>180107</v>
      </c>
      <c r="B1142" s="178" t="s">
        <v>795</v>
      </c>
      <c r="C1142" s="172" t="s">
        <v>30</v>
      </c>
      <c r="D1142" s="173">
        <v>522.83000000000004</v>
      </c>
    </row>
    <row r="1143" spans="1:4" ht="28.5">
      <c r="A1143" s="178">
        <v>180110</v>
      </c>
      <c r="B1143" s="178" t="s">
        <v>796</v>
      </c>
      <c r="C1143" s="172" t="s">
        <v>30</v>
      </c>
      <c r="D1143" s="173">
        <v>108.77</v>
      </c>
    </row>
    <row r="1144" spans="1:4" ht="28.5">
      <c r="A1144" s="178">
        <v>180115</v>
      </c>
      <c r="B1144" s="178" t="s">
        <v>797</v>
      </c>
      <c r="C1144" s="172" t="s">
        <v>30</v>
      </c>
      <c r="D1144" s="173">
        <v>67.64</v>
      </c>
    </row>
    <row r="1145" spans="1:4" ht="15">
      <c r="A1145" s="177">
        <v>1802</v>
      </c>
      <c r="B1145" s="177" t="s">
        <v>2130</v>
      </c>
      <c r="C1145" s="172"/>
      <c r="D1145" s="173"/>
    </row>
    <row r="1146" spans="1:4" ht="42.75">
      <c r="A1146" s="178">
        <v>180201</v>
      </c>
      <c r="B1146" s="178" t="s">
        <v>798</v>
      </c>
      <c r="C1146" s="172" t="s">
        <v>30</v>
      </c>
      <c r="D1146" s="173">
        <v>37.82</v>
      </c>
    </row>
    <row r="1147" spans="1:4" ht="42.75">
      <c r="A1147" s="178">
        <v>180202</v>
      </c>
      <c r="B1147" s="178" t="s">
        <v>799</v>
      </c>
      <c r="C1147" s="172" t="s">
        <v>30</v>
      </c>
      <c r="D1147" s="173">
        <v>45.4</v>
      </c>
    </row>
    <row r="1148" spans="1:4" ht="28.5">
      <c r="A1148" s="178">
        <v>180204</v>
      </c>
      <c r="B1148" s="178" t="s">
        <v>800</v>
      </c>
      <c r="C1148" s="172" t="s">
        <v>30</v>
      </c>
      <c r="D1148" s="173">
        <v>34.299999999999997</v>
      </c>
    </row>
    <row r="1149" spans="1:4" ht="28.5">
      <c r="A1149" s="178">
        <v>180205</v>
      </c>
      <c r="B1149" s="178" t="s">
        <v>801</v>
      </c>
      <c r="C1149" s="172" t="s">
        <v>30</v>
      </c>
      <c r="D1149" s="173">
        <v>56.89</v>
      </c>
    </row>
    <row r="1150" spans="1:4" ht="28.5">
      <c r="A1150" s="178">
        <v>180206</v>
      </c>
      <c r="B1150" s="178" t="s">
        <v>802</v>
      </c>
      <c r="C1150" s="172" t="s">
        <v>30</v>
      </c>
      <c r="D1150" s="173">
        <v>42.07</v>
      </c>
    </row>
    <row r="1151" spans="1:4" ht="57">
      <c r="A1151" s="178">
        <v>180207</v>
      </c>
      <c r="B1151" s="178" t="s">
        <v>803</v>
      </c>
      <c r="C1151" s="172" t="s">
        <v>30</v>
      </c>
      <c r="D1151" s="173">
        <v>60.41</v>
      </c>
    </row>
    <row r="1152" spans="1:4" ht="42.75">
      <c r="A1152" s="178">
        <v>180208</v>
      </c>
      <c r="B1152" s="178" t="s">
        <v>804</v>
      </c>
      <c r="C1152" s="172" t="s">
        <v>30</v>
      </c>
      <c r="D1152" s="173">
        <v>83</v>
      </c>
    </row>
    <row r="1153" spans="1:4" ht="28.5">
      <c r="A1153" s="178">
        <v>180209</v>
      </c>
      <c r="B1153" s="178" t="s">
        <v>805</v>
      </c>
      <c r="C1153" s="172" t="s">
        <v>30</v>
      </c>
      <c r="D1153" s="173">
        <v>36.93</v>
      </c>
    </row>
    <row r="1154" spans="1:4" ht="14.25">
      <c r="A1154" s="178">
        <v>180210</v>
      </c>
      <c r="B1154" s="178" t="s">
        <v>806</v>
      </c>
      <c r="C1154" s="172" t="s">
        <v>30</v>
      </c>
      <c r="D1154" s="173">
        <v>54.17</v>
      </c>
    </row>
    <row r="1155" spans="1:4" ht="28.5">
      <c r="A1155" s="178">
        <v>180211</v>
      </c>
      <c r="B1155" s="178" t="s">
        <v>807</v>
      </c>
      <c r="C1155" s="172" t="s">
        <v>30</v>
      </c>
      <c r="D1155" s="173">
        <v>134.54</v>
      </c>
    </row>
    <row r="1156" spans="1:4" ht="28.5">
      <c r="A1156" s="178">
        <v>180212</v>
      </c>
      <c r="B1156" s="178" t="s">
        <v>808</v>
      </c>
      <c r="C1156" s="172" t="s">
        <v>30</v>
      </c>
      <c r="D1156" s="173">
        <v>79.48</v>
      </c>
    </row>
    <row r="1157" spans="1:4" ht="14.25">
      <c r="A1157" s="178">
        <v>180217</v>
      </c>
      <c r="B1157" s="178" t="s">
        <v>809</v>
      </c>
      <c r="C1157" s="172" t="s">
        <v>30</v>
      </c>
      <c r="D1157" s="173">
        <v>9.75</v>
      </c>
    </row>
    <row r="1158" spans="1:4" ht="14.25">
      <c r="A1158" s="178">
        <v>180218</v>
      </c>
      <c r="B1158" s="178" t="s">
        <v>810</v>
      </c>
      <c r="C1158" s="172" t="s">
        <v>30</v>
      </c>
      <c r="D1158" s="173">
        <v>17.66</v>
      </c>
    </row>
    <row r="1159" spans="1:4" ht="14.25">
      <c r="A1159" s="178">
        <v>180220</v>
      </c>
      <c r="B1159" s="178" t="s">
        <v>811</v>
      </c>
      <c r="C1159" s="172" t="s">
        <v>30</v>
      </c>
      <c r="D1159" s="173">
        <v>41.39</v>
      </c>
    </row>
    <row r="1160" spans="1:4" ht="15">
      <c r="A1160" s="177">
        <v>1803</v>
      </c>
      <c r="B1160" s="177" t="s">
        <v>2131</v>
      </c>
      <c r="C1160" s="172"/>
      <c r="D1160" s="173"/>
    </row>
    <row r="1161" spans="1:4" ht="28.5">
      <c r="A1161" s="178">
        <v>180301</v>
      </c>
      <c r="B1161" s="178" t="s">
        <v>2132</v>
      </c>
      <c r="C1161" s="172" t="s">
        <v>30</v>
      </c>
      <c r="D1161" s="176">
        <v>4943.1499999999996</v>
      </c>
    </row>
    <row r="1162" spans="1:4" ht="14.25">
      <c r="A1162" s="178">
        <v>180302</v>
      </c>
      <c r="B1162" s="178" t="s">
        <v>812</v>
      </c>
      <c r="C1162" s="172" t="s">
        <v>30</v>
      </c>
      <c r="D1162" s="176">
        <v>1258.7</v>
      </c>
    </row>
    <row r="1163" spans="1:4" ht="14.25">
      <c r="A1163" s="178">
        <v>180303</v>
      </c>
      <c r="B1163" s="178" t="s">
        <v>813</v>
      </c>
      <c r="C1163" s="172" t="s">
        <v>30</v>
      </c>
      <c r="D1163" s="176">
        <v>1797.02</v>
      </c>
    </row>
    <row r="1164" spans="1:4" ht="14.25">
      <c r="A1164" s="178">
        <v>180304</v>
      </c>
      <c r="B1164" s="178" t="s">
        <v>814</v>
      </c>
      <c r="C1164" s="172" t="s">
        <v>30</v>
      </c>
      <c r="D1164" s="176">
        <v>1994.22</v>
      </c>
    </row>
    <row r="1165" spans="1:4" ht="14.25">
      <c r="A1165" s="178">
        <v>180305</v>
      </c>
      <c r="B1165" s="178" t="s">
        <v>815</v>
      </c>
      <c r="C1165" s="172" t="s">
        <v>30</v>
      </c>
      <c r="D1165" s="176">
        <v>1834.52</v>
      </c>
    </row>
    <row r="1166" spans="1:4" ht="15">
      <c r="A1166" s="177">
        <v>1804</v>
      </c>
      <c r="B1166" s="177" t="s">
        <v>1300</v>
      </c>
      <c r="C1166" s="172"/>
      <c r="D1166" s="173"/>
    </row>
    <row r="1167" spans="1:4" ht="71.25">
      <c r="A1167" s="178">
        <v>180405</v>
      </c>
      <c r="B1167" s="178" t="s">
        <v>816</v>
      </c>
      <c r="C1167" s="172" t="s">
        <v>30</v>
      </c>
      <c r="D1167" s="176">
        <v>4537.8599999999997</v>
      </c>
    </row>
    <row r="1168" spans="1:4" ht="15">
      <c r="A1168" s="177">
        <v>1806</v>
      </c>
      <c r="B1168" s="177" t="s">
        <v>35434</v>
      </c>
      <c r="C1168" s="172"/>
      <c r="D1168" s="173"/>
    </row>
    <row r="1169" spans="1:4" ht="85.5">
      <c r="A1169" s="178">
        <v>180602</v>
      </c>
      <c r="B1169" s="178" t="s">
        <v>35435</v>
      </c>
      <c r="C1169" s="172" t="s">
        <v>30</v>
      </c>
      <c r="D1169" s="176">
        <v>2105.2600000000002</v>
      </c>
    </row>
    <row r="1170" spans="1:4" ht="85.5">
      <c r="A1170" s="178">
        <v>180603</v>
      </c>
      <c r="B1170" s="178" t="s">
        <v>35436</v>
      </c>
      <c r="C1170" s="172" t="s">
        <v>30</v>
      </c>
      <c r="D1170" s="176">
        <v>2368.13</v>
      </c>
    </row>
    <row r="1171" spans="1:4" ht="85.5">
      <c r="A1171" s="178">
        <v>180604</v>
      </c>
      <c r="B1171" s="178" t="s">
        <v>35437</v>
      </c>
      <c r="C1171" s="172" t="s">
        <v>30</v>
      </c>
      <c r="D1171" s="176">
        <v>3504.09</v>
      </c>
    </row>
    <row r="1172" spans="1:4" ht="85.5">
      <c r="A1172" s="178">
        <v>180605</v>
      </c>
      <c r="B1172" s="178" t="s">
        <v>35438</v>
      </c>
      <c r="C1172" s="172" t="s">
        <v>30</v>
      </c>
      <c r="D1172" s="176">
        <v>4362.58</v>
      </c>
    </row>
    <row r="1173" spans="1:4" ht="85.5">
      <c r="A1173" s="178">
        <v>180606</v>
      </c>
      <c r="B1173" s="178" t="s">
        <v>35439</v>
      </c>
      <c r="C1173" s="172" t="s">
        <v>30</v>
      </c>
      <c r="D1173" s="176">
        <v>4458.51</v>
      </c>
    </row>
    <row r="1174" spans="1:4" ht="85.5">
      <c r="A1174" s="178">
        <v>180607</v>
      </c>
      <c r="B1174" s="178" t="s">
        <v>35440</v>
      </c>
      <c r="C1174" s="172" t="s">
        <v>30</v>
      </c>
      <c r="D1174" s="176">
        <v>5778.53</v>
      </c>
    </row>
    <row r="1175" spans="1:4" ht="85.5">
      <c r="A1175" s="178">
        <v>180608</v>
      </c>
      <c r="B1175" s="178" t="s">
        <v>35441</v>
      </c>
      <c r="C1175" s="172" t="s">
        <v>30</v>
      </c>
      <c r="D1175" s="176">
        <v>9264.68</v>
      </c>
    </row>
    <row r="1176" spans="1:4" ht="99.75">
      <c r="A1176" s="178">
        <v>180609</v>
      </c>
      <c r="B1176" s="178" t="s">
        <v>35442</v>
      </c>
      <c r="C1176" s="172" t="s">
        <v>30</v>
      </c>
      <c r="D1176" s="176">
        <v>12240.11</v>
      </c>
    </row>
    <row r="1177" spans="1:4" ht="15">
      <c r="A1177" s="177">
        <v>1807</v>
      </c>
      <c r="B1177" s="177" t="s">
        <v>2133</v>
      </c>
      <c r="C1177" s="172"/>
      <c r="D1177" s="173"/>
    </row>
    <row r="1178" spans="1:4" ht="71.25">
      <c r="A1178" s="178">
        <v>180702</v>
      </c>
      <c r="B1178" s="178" t="s">
        <v>817</v>
      </c>
      <c r="C1178" s="172" t="s">
        <v>30</v>
      </c>
      <c r="D1178" s="173">
        <v>277.63</v>
      </c>
    </row>
    <row r="1179" spans="1:4" ht="15">
      <c r="A1179" s="177">
        <v>1808</v>
      </c>
      <c r="B1179" s="177" t="s">
        <v>2128</v>
      </c>
      <c r="C1179" s="172"/>
      <c r="D1179" s="173"/>
    </row>
    <row r="1180" spans="1:4" ht="28.5">
      <c r="A1180" s="178">
        <v>180803</v>
      </c>
      <c r="B1180" s="178" t="s">
        <v>818</v>
      </c>
      <c r="C1180" s="172" t="s">
        <v>30</v>
      </c>
      <c r="D1180" s="173">
        <v>141.80000000000001</v>
      </c>
    </row>
    <row r="1181" spans="1:4" ht="14.25">
      <c r="A1181" s="178">
        <v>180804</v>
      </c>
      <c r="B1181" s="178" t="s">
        <v>819</v>
      </c>
      <c r="C1181" s="172" t="s">
        <v>30</v>
      </c>
      <c r="D1181" s="176">
        <v>1019.12</v>
      </c>
    </row>
    <row r="1182" spans="1:4" ht="28.5">
      <c r="A1182" s="178">
        <v>180809</v>
      </c>
      <c r="B1182" s="178" t="s">
        <v>820</v>
      </c>
      <c r="C1182" s="172" t="s">
        <v>30</v>
      </c>
      <c r="D1182" s="173">
        <v>97.77</v>
      </c>
    </row>
    <row r="1183" spans="1:4" ht="15">
      <c r="A1183" s="177">
        <v>1810</v>
      </c>
      <c r="B1183" s="177" t="s">
        <v>25150</v>
      </c>
      <c r="C1183" s="172"/>
      <c r="D1183" s="173"/>
    </row>
    <row r="1184" spans="1:4" ht="85.5">
      <c r="A1184" s="178">
        <v>181001</v>
      </c>
      <c r="B1184" s="178" t="s">
        <v>35443</v>
      </c>
      <c r="C1184" s="172" t="s">
        <v>30</v>
      </c>
      <c r="D1184" s="173">
        <v>144.12</v>
      </c>
    </row>
    <row r="1185" spans="1:4" ht="85.5">
      <c r="A1185" s="178">
        <v>181002</v>
      </c>
      <c r="B1185" s="178" t="s">
        <v>35444</v>
      </c>
      <c r="C1185" s="172" t="s">
        <v>30</v>
      </c>
      <c r="D1185" s="173">
        <v>189.45</v>
      </c>
    </row>
    <row r="1186" spans="1:4" ht="85.5">
      <c r="A1186" s="178">
        <v>181003</v>
      </c>
      <c r="B1186" s="178" t="s">
        <v>35445</v>
      </c>
      <c r="C1186" s="172" t="s">
        <v>30</v>
      </c>
      <c r="D1186" s="173">
        <v>138.21</v>
      </c>
    </row>
    <row r="1187" spans="1:4" ht="99.75">
      <c r="A1187" s="178">
        <v>181004</v>
      </c>
      <c r="B1187" s="178" t="s">
        <v>35446</v>
      </c>
      <c r="C1187" s="172" t="s">
        <v>30</v>
      </c>
      <c r="D1187" s="173">
        <v>176.76</v>
      </c>
    </row>
    <row r="1188" spans="1:4" ht="85.5">
      <c r="A1188" s="178">
        <v>181005</v>
      </c>
      <c r="B1188" s="178" t="s">
        <v>35447</v>
      </c>
      <c r="C1188" s="172" t="s">
        <v>30</v>
      </c>
      <c r="D1188" s="173">
        <v>284.77999999999997</v>
      </c>
    </row>
    <row r="1189" spans="1:4" ht="85.5">
      <c r="A1189" s="178">
        <v>181007</v>
      </c>
      <c r="B1189" s="178" t="s">
        <v>35183</v>
      </c>
      <c r="C1189" s="172" t="s">
        <v>30</v>
      </c>
      <c r="D1189" s="173">
        <v>261.63</v>
      </c>
    </row>
    <row r="1190" spans="1:4" ht="15">
      <c r="A1190" s="177">
        <v>19</v>
      </c>
      <c r="B1190" s="177" t="s">
        <v>2134</v>
      </c>
      <c r="C1190" s="172"/>
      <c r="D1190" s="173"/>
    </row>
    <row r="1191" spans="1:4" ht="15">
      <c r="A1191" s="177">
        <v>1901</v>
      </c>
      <c r="B1191" s="177" t="s">
        <v>2135</v>
      </c>
      <c r="C1191" s="172"/>
      <c r="D1191" s="173"/>
    </row>
    <row r="1192" spans="1:4" ht="42.75">
      <c r="A1192" s="178">
        <v>190101</v>
      </c>
      <c r="B1192" s="178" t="s">
        <v>821</v>
      </c>
      <c r="C1192" s="172" t="s">
        <v>32</v>
      </c>
      <c r="D1192" s="173">
        <v>13.09</v>
      </c>
    </row>
    <row r="1193" spans="1:4" ht="42.75">
      <c r="A1193" s="178">
        <v>190102</v>
      </c>
      <c r="B1193" s="178" t="s">
        <v>822</v>
      </c>
      <c r="C1193" s="172" t="s">
        <v>32</v>
      </c>
      <c r="D1193" s="173">
        <v>21.71</v>
      </c>
    </row>
    <row r="1194" spans="1:4" ht="42.75">
      <c r="A1194" s="178">
        <v>190103</v>
      </c>
      <c r="B1194" s="178" t="s">
        <v>823</v>
      </c>
      <c r="C1194" s="172" t="s">
        <v>32</v>
      </c>
      <c r="D1194" s="173">
        <v>16.809999999999999</v>
      </c>
    </row>
    <row r="1195" spans="1:4" ht="42.75">
      <c r="A1195" s="178">
        <v>190104</v>
      </c>
      <c r="B1195" s="178" t="s">
        <v>824</v>
      </c>
      <c r="C1195" s="172" t="s">
        <v>32</v>
      </c>
      <c r="D1195" s="173">
        <v>25.55</v>
      </c>
    </row>
    <row r="1196" spans="1:4" ht="42.75">
      <c r="A1196" s="178">
        <v>190105</v>
      </c>
      <c r="B1196" s="178" t="s">
        <v>825</v>
      </c>
      <c r="C1196" s="172" t="s">
        <v>32</v>
      </c>
      <c r="D1196" s="173">
        <v>30.77</v>
      </c>
    </row>
    <row r="1197" spans="1:4" ht="42.75">
      <c r="A1197" s="178">
        <v>190106</v>
      </c>
      <c r="B1197" s="178" t="s">
        <v>826</v>
      </c>
      <c r="C1197" s="172" t="s">
        <v>32</v>
      </c>
      <c r="D1197" s="173">
        <v>25.42</v>
      </c>
    </row>
    <row r="1198" spans="1:4" ht="28.5">
      <c r="A1198" s="178">
        <v>190107</v>
      </c>
      <c r="B1198" s="178" t="s">
        <v>827</v>
      </c>
      <c r="C1198" s="172" t="s">
        <v>32</v>
      </c>
      <c r="D1198" s="173">
        <v>3.8</v>
      </c>
    </row>
    <row r="1199" spans="1:4" ht="28.5">
      <c r="A1199" s="178">
        <v>190108</v>
      </c>
      <c r="B1199" s="178" t="s">
        <v>828</v>
      </c>
      <c r="C1199" s="172" t="s">
        <v>32</v>
      </c>
      <c r="D1199" s="173">
        <v>13.22</v>
      </c>
    </row>
    <row r="1200" spans="1:4" ht="42.75">
      <c r="A1200" s="178">
        <v>190109</v>
      </c>
      <c r="B1200" s="178" t="s">
        <v>829</v>
      </c>
      <c r="C1200" s="172" t="s">
        <v>30</v>
      </c>
      <c r="D1200" s="173">
        <v>75.319999999999993</v>
      </c>
    </row>
    <row r="1201" spans="1:4" ht="28.5">
      <c r="A1201" s="178">
        <v>190114</v>
      </c>
      <c r="B1201" s="178" t="s">
        <v>830</v>
      </c>
      <c r="C1201" s="172" t="s">
        <v>32</v>
      </c>
      <c r="D1201" s="173">
        <v>5.49</v>
      </c>
    </row>
    <row r="1202" spans="1:4" ht="42.75">
      <c r="A1202" s="178">
        <v>190115</v>
      </c>
      <c r="B1202" s="178" t="s">
        <v>831</v>
      </c>
      <c r="C1202" s="172" t="s">
        <v>32</v>
      </c>
      <c r="D1202" s="173">
        <v>20.61</v>
      </c>
    </row>
    <row r="1203" spans="1:4" ht="42.75">
      <c r="A1203" s="178">
        <v>190116</v>
      </c>
      <c r="B1203" s="178" t="s">
        <v>832</v>
      </c>
      <c r="C1203" s="172" t="s">
        <v>32</v>
      </c>
      <c r="D1203" s="173">
        <v>24.58</v>
      </c>
    </row>
    <row r="1204" spans="1:4" ht="42.75">
      <c r="A1204" s="178">
        <v>190117</v>
      </c>
      <c r="B1204" s="178" t="s">
        <v>833</v>
      </c>
      <c r="C1204" s="172" t="s">
        <v>32</v>
      </c>
      <c r="D1204" s="173">
        <v>20.51</v>
      </c>
    </row>
    <row r="1205" spans="1:4" ht="42.75">
      <c r="A1205" s="178">
        <v>190121</v>
      </c>
      <c r="B1205" s="178" t="s">
        <v>834</v>
      </c>
      <c r="C1205" s="172" t="s">
        <v>32</v>
      </c>
      <c r="D1205" s="173">
        <v>2.5</v>
      </c>
    </row>
    <row r="1206" spans="1:4" ht="30">
      <c r="A1206" s="177">
        <v>1902</v>
      </c>
      <c r="B1206" s="177" t="s">
        <v>2136</v>
      </c>
      <c r="C1206" s="172"/>
      <c r="D1206" s="173"/>
    </row>
    <row r="1207" spans="1:4" ht="42.75">
      <c r="A1207" s="178">
        <v>190201</v>
      </c>
      <c r="B1207" s="178" t="s">
        <v>835</v>
      </c>
      <c r="C1207" s="172" t="s">
        <v>32</v>
      </c>
      <c r="D1207" s="173">
        <v>15.14</v>
      </c>
    </row>
    <row r="1208" spans="1:4" ht="57">
      <c r="A1208" s="178">
        <v>190202</v>
      </c>
      <c r="B1208" s="178" t="s">
        <v>836</v>
      </c>
      <c r="C1208" s="172" t="s">
        <v>32</v>
      </c>
      <c r="D1208" s="173">
        <v>17.88</v>
      </c>
    </row>
    <row r="1209" spans="1:4" ht="57">
      <c r="A1209" s="178">
        <v>190203</v>
      </c>
      <c r="B1209" s="178" t="s">
        <v>837</v>
      </c>
      <c r="C1209" s="172" t="s">
        <v>32</v>
      </c>
      <c r="D1209" s="173">
        <v>24.28</v>
      </c>
    </row>
    <row r="1210" spans="1:4" ht="57">
      <c r="A1210" s="178">
        <v>190204</v>
      </c>
      <c r="B1210" s="178" t="s">
        <v>838</v>
      </c>
      <c r="C1210" s="172" t="s">
        <v>32</v>
      </c>
      <c r="D1210" s="173">
        <v>30.35</v>
      </c>
    </row>
    <row r="1211" spans="1:4" ht="14.25">
      <c r="A1211" s="178">
        <v>190205</v>
      </c>
      <c r="B1211" s="178" t="s">
        <v>839</v>
      </c>
      <c r="C1211" s="172" t="s">
        <v>32</v>
      </c>
      <c r="D1211" s="173">
        <v>10.79</v>
      </c>
    </row>
    <row r="1212" spans="1:4" ht="42.75">
      <c r="A1212" s="178">
        <v>190211</v>
      </c>
      <c r="B1212" s="178" t="s">
        <v>840</v>
      </c>
      <c r="C1212" s="172" t="s">
        <v>32</v>
      </c>
      <c r="D1212" s="173">
        <v>20.61</v>
      </c>
    </row>
    <row r="1213" spans="1:4" ht="15">
      <c r="A1213" s="177">
        <v>1903</v>
      </c>
      <c r="B1213" s="177" t="s">
        <v>2137</v>
      </c>
      <c r="C1213" s="172"/>
      <c r="D1213" s="173"/>
    </row>
    <row r="1214" spans="1:4" ht="57">
      <c r="A1214" s="178">
        <v>190301</v>
      </c>
      <c r="B1214" s="178" t="s">
        <v>841</v>
      </c>
      <c r="C1214" s="172" t="s">
        <v>32</v>
      </c>
      <c r="D1214" s="173">
        <v>20.55</v>
      </c>
    </row>
    <row r="1215" spans="1:4" ht="57">
      <c r="A1215" s="178">
        <v>190302</v>
      </c>
      <c r="B1215" s="178" t="s">
        <v>842</v>
      </c>
      <c r="C1215" s="172" t="s">
        <v>32</v>
      </c>
      <c r="D1215" s="173">
        <v>28.25</v>
      </c>
    </row>
    <row r="1216" spans="1:4" ht="42.75">
      <c r="A1216" s="178">
        <v>190303</v>
      </c>
      <c r="B1216" s="178" t="s">
        <v>843</v>
      </c>
      <c r="C1216" s="172" t="s">
        <v>32</v>
      </c>
      <c r="D1216" s="173">
        <v>27.58</v>
      </c>
    </row>
    <row r="1217" spans="1:4" ht="42.75">
      <c r="A1217" s="178">
        <v>190306</v>
      </c>
      <c r="B1217" s="178" t="s">
        <v>844</v>
      </c>
      <c r="C1217" s="172" t="s">
        <v>32</v>
      </c>
      <c r="D1217" s="173">
        <v>27.18</v>
      </c>
    </row>
    <row r="1218" spans="1:4" ht="15">
      <c r="A1218" s="177">
        <v>1904</v>
      </c>
      <c r="B1218" s="177" t="s">
        <v>2138</v>
      </c>
      <c r="C1218" s="172"/>
      <c r="D1218" s="173"/>
    </row>
    <row r="1219" spans="1:4" ht="57">
      <c r="A1219" s="178">
        <v>190417</v>
      </c>
      <c r="B1219" s="178" t="s">
        <v>845</v>
      </c>
      <c r="C1219" s="172" t="s">
        <v>32</v>
      </c>
      <c r="D1219" s="173">
        <v>25.01</v>
      </c>
    </row>
    <row r="1220" spans="1:4" ht="42.75">
      <c r="A1220" s="178">
        <v>190418</v>
      </c>
      <c r="B1220" s="178" t="s">
        <v>846</v>
      </c>
      <c r="C1220" s="172" t="s">
        <v>32</v>
      </c>
      <c r="D1220" s="173">
        <v>43.73</v>
      </c>
    </row>
    <row r="1221" spans="1:4" ht="15">
      <c r="A1221" s="177">
        <v>1905</v>
      </c>
      <c r="B1221" s="177" t="s">
        <v>2139</v>
      </c>
      <c r="C1221" s="172"/>
      <c r="D1221" s="173"/>
    </row>
    <row r="1222" spans="1:4" ht="57">
      <c r="A1222" s="178">
        <v>190501</v>
      </c>
      <c r="B1222" s="178" t="s">
        <v>847</v>
      </c>
      <c r="C1222" s="172" t="s">
        <v>30</v>
      </c>
      <c r="D1222" s="173">
        <v>5.61</v>
      </c>
    </row>
    <row r="1223" spans="1:4" ht="15">
      <c r="A1223" s="177">
        <v>1906</v>
      </c>
      <c r="B1223" s="177" t="s">
        <v>2140</v>
      </c>
      <c r="C1223" s="172"/>
      <c r="D1223" s="173"/>
    </row>
    <row r="1224" spans="1:4" ht="57">
      <c r="A1224" s="178">
        <v>190601</v>
      </c>
      <c r="B1224" s="178" t="s">
        <v>848</v>
      </c>
      <c r="C1224" s="172" t="s">
        <v>48</v>
      </c>
      <c r="D1224" s="173">
        <v>33.21</v>
      </c>
    </row>
    <row r="1225" spans="1:4" ht="57">
      <c r="A1225" s="178">
        <v>190602</v>
      </c>
      <c r="B1225" s="178" t="s">
        <v>849</v>
      </c>
      <c r="C1225" s="172" t="s">
        <v>32</v>
      </c>
      <c r="D1225" s="173">
        <v>36.130000000000003</v>
      </c>
    </row>
    <row r="1226" spans="1:4" ht="42.75">
      <c r="A1226" s="178">
        <v>190603</v>
      </c>
      <c r="B1226" s="178" t="s">
        <v>2141</v>
      </c>
      <c r="C1226" s="172" t="s">
        <v>32</v>
      </c>
      <c r="D1226" s="173">
        <v>20.399999999999999</v>
      </c>
    </row>
    <row r="1227" spans="1:4" ht="57">
      <c r="A1227" s="178">
        <v>190604</v>
      </c>
      <c r="B1227" s="178" t="s">
        <v>850</v>
      </c>
      <c r="C1227" s="172" t="s">
        <v>48</v>
      </c>
      <c r="D1227" s="173">
        <v>53.13</v>
      </c>
    </row>
    <row r="1228" spans="1:4" ht="71.25">
      <c r="A1228" s="178">
        <v>190605</v>
      </c>
      <c r="B1228" s="178" t="s">
        <v>2142</v>
      </c>
      <c r="C1228" s="172" t="s">
        <v>32</v>
      </c>
      <c r="D1228" s="173">
        <v>55.97</v>
      </c>
    </row>
    <row r="1229" spans="1:4" ht="15">
      <c r="A1229" s="177">
        <v>20</v>
      </c>
      <c r="B1229" s="177" t="s">
        <v>2143</v>
      </c>
      <c r="C1229" s="172"/>
      <c r="D1229" s="173"/>
    </row>
    <row r="1230" spans="1:4" ht="15">
      <c r="A1230" s="177">
        <v>2001</v>
      </c>
      <c r="B1230" s="177" t="s">
        <v>2144</v>
      </c>
      <c r="C1230" s="172"/>
      <c r="D1230" s="173"/>
    </row>
    <row r="1231" spans="1:4" ht="71.25">
      <c r="A1231" s="178">
        <v>200101</v>
      </c>
      <c r="B1231" s="178" t="s">
        <v>851</v>
      </c>
      <c r="C1231" s="172" t="s">
        <v>32</v>
      </c>
      <c r="D1231" s="173">
        <v>247.45</v>
      </c>
    </row>
    <row r="1232" spans="1:4" ht="42.75">
      <c r="A1232" s="178">
        <v>200104</v>
      </c>
      <c r="B1232" s="178" t="s">
        <v>852</v>
      </c>
      <c r="C1232" s="172" t="s">
        <v>48</v>
      </c>
      <c r="D1232" s="173">
        <v>310.73</v>
      </c>
    </row>
    <row r="1233" spans="1:4" ht="71.25">
      <c r="A1233" s="178">
        <v>200105</v>
      </c>
      <c r="B1233" s="178" t="s">
        <v>853</v>
      </c>
      <c r="C1233" s="172" t="s">
        <v>48</v>
      </c>
      <c r="D1233" s="173">
        <v>206.35</v>
      </c>
    </row>
    <row r="1234" spans="1:4" ht="57">
      <c r="A1234" s="178">
        <v>200107</v>
      </c>
      <c r="B1234" s="178" t="s">
        <v>854</v>
      </c>
      <c r="C1234" s="172" t="s">
        <v>48</v>
      </c>
      <c r="D1234" s="173">
        <v>121.14</v>
      </c>
    </row>
    <row r="1235" spans="1:4" ht="42.75">
      <c r="A1235" s="178">
        <v>200108</v>
      </c>
      <c r="B1235" s="178" t="s">
        <v>855</v>
      </c>
      <c r="C1235" s="172" t="s">
        <v>41</v>
      </c>
      <c r="D1235" s="176">
        <v>1092.51</v>
      </c>
    </row>
    <row r="1236" spans="1:4" ht="85.5">
      <c r="A1236" s="178">
        <v>200120</v>
      </c>
      <c r="B1236" s="178" t="s">
        <v>856</v>
      </c>
      <c r="C1236" s="172" t="s">
        <v>48</v>
      </c>
      <c r="D1236" s="173">
        <v>249.5</v>
      </c>
    </row>
    <row r="1237" spans="1:4" ht="71.25">
      <c r="A1237" s="178">
        <v>200124</v>
      </c>
      <c r="B1237" s="178" t="s">
        <v>857</v>
      </c>
      <c r="C1237" s="172" t="s">
        <v>48</v>
      </c>
      <c r="D1237" s="173">
        <v>916.1</v>
      </c>
    </row>
    <row r="1238" spans="1:4" ht="71.25">
      <c r="A1238" s="178">
        <v>200128</v>
      </c>
      <c r="B1238" s="178" t="s">
        <v>858</v>
      </c>
      <c r="C1238" s="172" t="s">
        <v>32</v>
      </c>
      <c r="D1238" s="173">
        <v>273.13</v>
      </c>
    </row>
    <row r="1239" spans="1:4" ht="57">
      <c r="A1239" s="178">
        <v>200129</v>
      </c>
      <c r="B1239" s="178" t="s">
        <v>859</v>
      </c>
      <c r="C1239" s="172" t="s">
        <v>48</v>
      </c>
      <c r="D1239" s="173">
        <v>118.67</v>
      </c>
    </row>
    <row r="1240" spans="1:4" ht="57">
      <c r="A1240" s="178">
        <v>200130</v>
      </c>
      <c r="B1240" s="178" t="s">
        <v>860</v>
      </c>
      <c r="C1240" s="172" t="s">
        <v>48</v>
      </c>
      <c r="D1240" s="173">
        <v>992.16</v>
      </c>
    </row>
    <row r="1241" spans="1:4" ht="57">
      <c r="A1241" s="178">
        <v>200131</v>
      </c>
      <c r="B1241" s="178" t="s">
        <v>861</v>
      </c>
      <c r="C1241" s="172" t="s">
        <v>48</v>
      </c>
      <c r="D1241" s="176">
        <v>1756.31</v>
      </c>
    </row>
    <row r="1242" spans="1:4" ht="15">
      <c r="A1242" s="177">
        <v>2002</v>
      </c>
      <c r="B1242" s="177" t="s">
        <v>2145</v>
      </c>
      <c r="C1242" s="172"/>
      <c r="D1242" s="173"/>
    </row>
    <row r="1243" spans="1:4" ht="57">
      <c r="A1243" s="178">
        <v>200202</v>
      </c>
      <c r="B1243" s="178" t="s">
        <v>862</v>
      </c>
      <c r="C1243" s="172" t="s">
        <v>48</v>
      </c>
      <c r="D1243" s="173">
        <v>66.37</v>
      </c>
    </row>
    <row r="1244" spans="1:4" ht="71.25">
      <c r="A1244" s="178">
        <v>200206</v>
      </c>
      <c r="B1244" s="178" t="s">
        <v>863</v>
      </c>
      <c r="C1244" s="172" t="s">
        <v>32</v>
      </c>
      <c r="D1244" s="173">
        <v>96.25</v>
      </c>
    </row>
    <row r="1245" spans="1:4" ht="57">
      <c r="A1245" s="178">
        <v>200209</v>
      </c>
      <c r="B1245" s="178" t="s">
        <v>864</v>
      </c>
      <c r="C1245" s="172" t="s">
        <v>32</v>
      </c>
      <c r="D1245" s="173">
        <v>152.68</v>
      </c>
    </row>
    <row r="1246" spans="1:4" ht="71.25">
      <c r="A1246" s="178">
        <v>200214</v>
      </c>
      <c r="B1246" s="178" t="s">
        <v>865</v>
      </c>
      <c r="C1246" s="172" t="s">
        <v>32</v>
      </c>
      <c r="D1246" s="173">
        <v>119.77</v>
      </c>
    </row>
    <row r="1247" spans="1:4" ht="28.5">
      <c r="A1247" s="178">
        <v>200223</v>
      </c>
      <c r="B1247" s="178" t="s">
        <v>866</v>
      </c>
      <c r="C1247" s="172" t="s">
        <v>41</v>
      </c>
      <c r="D1247" s="173">
        <v>236.55</v>
      </c>
    </row>
    <row r="1248" spans="1:4" ht="57">
      <c r="A1248" s="178">
        <v>200229</v>
      </c>
      <c r="B1248" s="178" t="s">
        <v>867</v>
      </c>
      <c r="C1248" s="172" t="s">
        <v>48</v>
      </c>
      <c r="D1248" s="173">
        <v>80.27</v>
      </c>
    </row>
    <row r="1249" spans="1:4" ht="71.25">
      <c r="A1249" s="178">
        <v>200237</v>
      </c>
      <c r="B1249" s="178" t="s">
        <v>868</v>
      </c>
      <c r="C1249" s="172" t="s">
        <v>32</v>
      </c>
      <c r="D1249" s="173">
        <v>87.13</v>
      </c>
    </row>
    <row r="1250" spans="1:4" ht="71.25">
      <c r="A1250" s="178">
        <v>200243</v>
      </c>
      <c r="B1250" s="178" t="s">
        <v>869</v>
      </c>
      <c r="C1250" s="172" t="s">
        <v>48</v>
      </c>
      <c r="D1250" s="173">
        <v>288.2</v>
      </c>
    </row>
    <row r="1251" spans="1:4" ht="57">
      <c r="A1251" s="178">
        <v>200253</v>
      </c>
      <c r="B1251" s="178" t="s">
        <v>870</v>
      </c>
      <c r="C1251" s="172" t="s">
        <v>32</v>
      </c>
      <c r="D1251" s="173">
        <v>97.74</v>
      </c>
    </row>
    <row r="1252" spans="1:4" ht="57">
      <c r="A1252" s="178">
        <v>200254</v>
      </c>
      <c r="B1252" s="178" t="s">
        <v>871</v>
      </c>
      <c r="C1252" s="172" t="s">
        <v>32</v>
      </c>
      <c r="D1252" s="173">
        <v>97.74</v>
      </c>
    </row>
    <row r="1253" spans="1:4" ht="15">
      <c r="A1253" s="177">
        <v>2003</v>
      </c>
      <c r="B1253" s="177" t="s">
        <v>1280</v>
      </c>
      <c r="C1253" s="172"/>
      <c r="D1253" s="173"/>
    </row>
    <row r="1254" spans="1:4" ht="42.75">
      <c r="A1254" s="178">
        <v>200303</v>
      </c>
      <c r="B1254" s="178" t="s">
        <v>872</v>
      </c>
      <c r="C1254" s="172" t="s">
        <v>32</v>
      </c>
      <c r="D1254" s="173">
        <v>15.71</v>
      </c>
    </row>
    <row r="1255" spans="1:4" ht="28.5">
      <c r="A1255" s="178">
        <v>200305</v>
      </c>
      <c r="B1255" s="178" t="s">
        <v>873</v>
      </c>
      <c r="C1255" s="172" t="s">
        <v>41</v>
      </c>
      <c r="D1255" s="173">
        <v>235.65</v>
      </c>
    </row>
    <row r="1256" spans="1:4" ht="14.25">
      <c r="A1256" s="178">
        <v>200306</v>
      </c>
      <c r="B1256" s="178" t="s">
        <v>874</v>
      </c>
      <c r="C1256" s="172" t="s">
        <v>41</v>
      </c>
      <c r="D1256" s="173">
        <v>193.87</v>
      </c>
    </row>
    <row r="1257" spans="1:4" ht="14.25">
      <c r="A1257" s="178">
        <v>200307</v>
      </c>
      <c r="B1257" s="178" t="s">
        <v>875</v>
      </c>
      <c r="C1257" s="172" t="s">
        <v>41</v>
      </c>
      <c r="D1257" s="173">
        <v>239.42</v>
      </c>
    </row>
    <row r="1258" spans="1:4" ht="14.25">
      <c r="A1258" s="178">
        <v>200323</v>
      </c>
      <c r="B1258" s="178" t="s">
        <v>876</v>
      </c>
      <c r="C1258" s="172" t="s">
        <v>41</v>
      </c>
      <c r="D1258" s="173">
        <v>146.97</v>
      </c>
    </row>
    <row r="1259" spans="1:4" ht="42.75">
      <c r="A1259" s="178">
        <v>200326</v>
      </c>
      <c r="B1259" s="178" t="s">
        <v>877</v>
      </c>
      <c r="C1259" s="172" t="s">
        <v>32</v>
      </c>
      <c r="D1259" s="173">
        <v>31.15</v>
      </c>
    </row>
    <row r="1260" spans="1:4" ht="15">
      <c r="A1260" s="177">
        <v>2004</v>
      </c>
      <c r="B1260" s="177" t="s">
        <v>2146</v>
      </c>
      <c r="C1260" s="172"/>
      <c r="D1260" s="173"/>
    </row>
    <row r="1261" spans="1:4" ht="14.25">
      <c r="A1261" s="178">
        <v>200401</v>
      </c>
      <c r="B1261" s="178" t="s">
        <v>2147</v>
      </c>
      <c r="C1261" s="172" t="s">
        <v>32</v>
      </c>
      <c r="D1261" s="173">
        <v>11.1</v>
      </c>
    </row>
    <row r="1262" spans="1:4" ht="28.5">
      <c r="A1262" s="178">
        <v>200402</v>
      </c>
      <c r="B1262" s="178" t="s">
        <v>878</v>
      </c>
      <c r="C1262" s="172" t="s">
        <v>32</v>
      </c>
      <c r="D1262" s="173">
        <v>1.1100000000000001</v>
      </c>
    </row>
    <row r="1263" spans="1:4" ht="14.25">
      <c r="A1263" s="178">
        <v>200404</v>
      </c>
      <c r="B1263" s="178" t="s">
        <v>879</v>
      </c>
      <c r="C1263" s="172" t="s">
        <v>32</v>
      </c>
      <c r="D1263" s="173">
        <v>22.12</v>
      </c>
    </row>
    <row r="1264" spans="1:4" ht="15">
      <c r="A1264" s="177">
        <v>2005</v>
      </c>
      <c r="B1264" s="177" t="s">
        <v>2148</v>
      </c>
      <c r="C1264" s="172"/>
      <c r="D1264" s="173"/>
    </row>
    <row r="1265" spans="1:4" ht="42.75">
      <c r="A1265" s="178">
        <v>200511</v>
      </c>
      <c r="B1265" s="178" t="s">
        <v>880</v>
      </c>
      <c r="C1265" s="172" t="s">
        <v>30</v>
      </c>
      <c r="D1265" s="173">
        <v>161.47</v>
      </c>
    </row>
    <row r="1266" spans="1:4" ht="71.25">
      <c r="A1266" s="178">
        <v>200512</v>
      </c>
      <c r="B1266" s="178" t="s">
        <v>881</v>
      </c>
      <c r="C1266" s="172" t="s">
        <v>30</v>
      </c>
      <c r="D1266" s="173">
        <v>463.78</v>
      </c>
    </row>
    <row r="1267" spans="1:4" ht="57">
      <c r="A1267" s="178">
        <v>200513</v>
      </c>
      <c r="B1267" s="178" t="s">
        <v>35184</v>
      </c>
      <c r="C1267" s="172" t="s">
        <v>30</v>
      </c>
      <c r="D1267" s="176">
        <v>1564.13</v>
      </c>
    </row>
    <row r="1268" spans="1:4" ht="28.5">
      <c r="A1268" s="178">
        <v>200562</v>
      </c>
      <c r="B1268" s="178" t="s">
        <v>882</v>
      </c>
      <c r="C1268" s="172" t="s">
        <v>30</v>
      </c>
      <c r="D1268" s="173">
        <v>400.57</v>
      </c>
    </row>
    <row r="1269" spans="1:4" ht="57">
      <c r="A1269" s="178">
        <v>200563</v>
      </c>
      <c r="B1269" s="178" t="s">
        <v>883</v>
      </c>
      <c r="C1269" s="172" t="s">
        <v>48</v>
      </c>
      <c r="D1269" s="173">
        <v>162.38</v>
      </c>
    </row>
    <row r="1270" spans="1:4" ht="28.5">
      <c r="A1270" s="178">
        <v>200572</v>
      </c>
      <c r="B1270" s="178" t="s">
        <v>884</v>
      </c>
      <c r="C1270" s="172" t="s">
        <v>30</v>
      </c>
      <c r="D1270" s="176">
        <v>2507.4899999999998</v>
      </c>
    </row>
    <row r="1271" spans="1:4" ht="42.75">
      <c r="A1271" s="178">
        <v>200573</v>
      </c>
      <c r="B1271" s="178" t="s">
        <v>885</v>
      </c>
      <c r="C1271" s="172" t="s">
        <v>48</v>
      </c>
      <c r="D1271" s="173">
        <v>244.9</v>
      </c>
    </row>
    <row r="1272" spans="1:4" ht="57">
      <c r="A1272" s="178">
        <v>200576</v>
      </c>
      <c r="B1272" s="178" t="s">
        <v>886</v>
      </c>
      <c r="C1272" s="172" t="s">
        <v>30</v>
      </c>
      <c r="D1272" s="173">
        <v>803.85</v>
      </c>
    </row>
    <row r="1273" spans="1:4" ht="15">
      <c r="A1273" s="177">
        <v>2007</v>
      </c>
      <c r="B1273" s="177" t="s">
        <v>2149</v>
      </c>
      <c r="C1273" s="172"/>
      <c r="D1273" s="173"/>
    </row>
    <row r="1274" spans="1:4" ht="85.5">
      <c r="A1274" s="178">
        <v>200702</v>
      </c>
      <c r="B1274" s="178" t="s">
        <v>887</v>
      </c>
      <c r="C1274" s="172" t="s">
        <v>32</v>
      </c>
      <c r="D1274" s="173">
        <v>141.66</v>
      </c>
    </row>
    <row r="1275" spans="1:4" ht="57">
      <c r="A1275" s="178">
        <v>200703</v>
      </c>
      <c r="B1275" s="178" t="s">
        <v>888</v>
      </c>
      <c r="C1275" s="172" t="s">
        <v>48</v>
      </c>
      <c r="D1275" s="173">
        <v>33.21</v>
      </c>
    </row>
    <row r="1276" spans="1:4" ht="42.75">
      <c r="A1276" s="178">
        <v>200704</v>
      </c>
      <c r="B1276" s="178" t="s">
        <v>889</v>
      </c>
      <c r="C1276" s="172" t="s">
        <v>32</v>
      </c>
      <c r="D1276" s="173">
        <v>36.130000000000003</v>
      </c>
    </row>
    <row r="1277" spans="1:4" ht="28.5">
      <c r="A1277" s="178">
        <v>200705</v>
      </c>
      <c r="B1277" s="178" t="s">
        <v>890</v>
      </c>
      <c r="C1277" s="172" t="s">
        <v>30</v>
      </c>
      <c r="D1277" s="173">
        <v>197.29</v>
      </c>
    </row>
    <row r="1278" spans="1:4" ht="42.75">
      <c r="A1278" s="178">
        <v>200706</v>
      </c>
      <c r="B1278" s="178" t="s">
        <v>891</v>
      </c>
      <c r="C1278" s="172" t="s">
        <v>30</v>
      </c>
      <c r="D1278" s="176">
        <v>3721.92</v>
      </c>
    </row>
    <row r="1279" spans="1:4" ht="42.75">
      <c r="A1279" s="178">
        <v>200707</v>
      </c>
      <c r="B1279" s="178" t="s">
        <v>892</v>
      </c>
      <c r="C1279" s="172" t="s">
        <v>30</v>
      </c>
      <c r="D1279" s="176">
        <v>1742.27</v>
      </c>
    </row>
    <row r="1280" spans="1:4" ht="57">
      <c r="A1280" s="178">
        <v>200708</v>
      </c>
      <c r="B1280" s="178" t="s">
        <v>893</v>
      </c>
      <c r="C1280" s="172" t="s">
        <v>30</v>
      </c>
      <c r="D1280" s="176">
        <v>1434.98</v>
      </c>
    </row>
    <row r="1281" spans="1:4" ht="28.5">
      <c r="A1281" s="178">
        <v>200709</v>
      </c>
      <c r="B1281" s="178" t="s">
        <v>894</v>
      </c>
      <c r="C1281" s="172" t="s">
        <v>30</v>
      </c>
      <c r="D1281" s="173">
        <v>958.36</v>
      </c>
    </row>
    <row r="1282" spans="1:4" ht="57">
      <c r="A1282" s="178">
        <v>200711</v>
      </c>
      <c r="B1282" s="178" t="s">
        <v>895</v>
      </c>
      <c r="C1282" s="172" t="s">
        <v>32</v>
      </c>
      <c r="D1282" s="173">
        <v>308.76</v>
      </c>
    </row>
    <row r="1283" spans="1:4" ht="14.25">
      <c r="A1283" s="178">
        <v>200713</v>
      </c>
      <c r="B1283" s="178" t="s">
        <v>896</v>
      </c>
      <c r="C1283" s="172" t="s">
        <v>30</v>
      </c>
      <c r="D1283" s="173">
        <v>170.8</v>
      </c>
    </row>
    <row r="1284" spans="1:4" ht="42.75">
      <c r="A1284" s="178">
        <v>200714</v>
      </c>
      <c r="B1284" s="178" t="s">
        <v>897</v>
      </c>
      <c r="C1284" s="172" t="s">
        <v>32</v>
      </c>
      <c r="D1284" s="173">
        <v>14.59</v>
      </c>
    </row>
    <row r="1285" spans="1:4" ht="57">
      <c r="A1285" s="178">
        <v>200715</v>
      </c>
      <c r="B1285" s="178" t="s">
        <v>898</v>
      </c>
      <c r="C1285" s="172" t="s">
        <v>32</v>
      </c>
      <c r="D1285" s="173">
        <v>176</v>
      </c>
    </row>
    <row r="1286" spans="1:4" ht="71.25">
      <c r="A1286" s="178">
        <v>200716</v>
      </c>
      <c r="B1286" s="178" t="s">
        <v>899</v>
      </c>
      <c r="C1286" s="172" t="s">
        <v>32</v>
      </c>
      <c r="D1286" s="173">
        <v>147.97999999999999</v>
      </c>
    </row>
    <row r="1287" spans="1:4" ht="28.5">
      <c r="A1287" s="178">
        <v>200717</v>
      </c>
      <c r="B1287" s="178" t="s">
        <v>900</v>
      </c>
      <c r="C1287" s="172" t="s">
        <v>48</v>
      </c>
      <c r="D1287" s="173">
        <v>5.6</v>
      </c>
    </row>
    <row r="1288" spans="1:4" ht="85.5">
      <c r="A1288" s="178">
        <v>200720</v>
      </c>
      <c r="B1288" s="178" t="s">
        <v>901</v>
      </c>
      <c r="C1288" s="172" t="s">
        <v>32</v>
      </c>
      <c r="D1288" s="173">
        <v>68.239999999999995</v>
      </c>
    </row>
    <row r="1289" spans="1:4" ht="28.5">
      <c r="A1289" s="178">
        <v>200721</v>
      </c>
      <c r="B1289" s="178" t="s">
        <v>902</v>
      </c>
      <c r="C1289" s="172" t="s">
        <v>32</v>
      </c>
      <c r="D1289" s="173">
        <v>17.88</v>
      </c>
    </row>
    <row r="1290" spans="1:4" ht="42.75">
      <c r="A1290" s="178">
        <v>200725</v>
      </c>
      <c r="B1290" s="178" t="s">
        <v>903</v>
      </c>
      <c r="C1290" s="172" t="s">
        <v>48</v>
      </c>
      <c r="D1290" s="173">
        <v>53.13</v>
      </c>
    </row>
    <row r="1291" spans="1:4" ht="42.75">
      <c r="A1291" s="178">
        <v>200726</v>
      </c>
      <c r="B1291" s="178" t="s">
        <v>904</v>
      </c>
      <c r="C1291" s="172" t="s">
        <v>32</v>
      </c>
      <c r="D1291" s="173">
        <v>163.76</v>
      </c>
    </row>
    <row r="1292" spans="1:4" ht="71.25">
      <c r="A1292" s="178">
        <v>200728</v>
      </c>
      <c r="B1292" s="178" t="s">
        <v>905</v>
      </c>
      <c r="C1292" s="172" t="s">
        <v>32</v>
      </c>
      <c r="D1292" s="173">
        <v>222.46</v>
      </c>
    </row>
    <row r="1293" spans="1:4" ht="71.25">
      <c r="A1293" s="178">
        <v>200738</v>
      </c>
      <c r="B1293" s="178" t="s">
        <v>906</v>
      </c>
      <c r="C1293" s="172" t="s">
        <v>163</v>
      </c>
      <c r="D1293" s="173">
        <v>37.369999999999997</v>
      </c>
    </row>
    <row r="1294" spans="1:4" ht="15">
      <c r="A1294" s="177">
        <v>21</v>
      </c>
      <c r="B1294" s="177" t="s">
        <v>2150</v>
      </c>
      <c r="C1294" s="172"/>
      <c r="D1294" s="173"/>
    </row>
    <row r="1295" spans="1:4" ht="15">
      <c r="A1295" s="177">
        <v>2101</v>
      </c>
      <c r="B1295" s="177" t="s">
        <v>2151</v>
      </c>
      <c r="C1295" s="172"/>
      <c r="D1295" s="173"/>
    </row>
    <row r="1296" spans="1:4" ht="14.25">
      <c r="A1296" s="178">
        <v>210105</v>
      </c>
      <c r="B1296" s="178" t="s">
        <v>907</v>
      </c>
      <c r="C1296" s="172" t="s">
        <v>32</v>
      </c>
      <c r="D1296" s="173">
        <v>136.93</v>
      </c>
    </row>
    <row r="1297" spans="1:4" ht="42.75">
      <c r="A1297" s="178">
        <v>210109</v>
      </c>
      <c r="B1297" s="178" t="s">
        <v>908</v>
      </c>
      <c r="C1297" s="172" t="s">
        <v>30</v>
      </c>
      <c r="D1297" s="173">
        <v>754.02</v>
      </c>
    </row>
    <row r="1298" spans="1:4" ht="85.5">
      <c r="A1298" s="178">
        <v>210114</v>
      </c>
      <c r="B1298" s="178" t="s">
        <v>35448</v>
      </c>
      <c r="C1298" s="172" t="s">
        <v>30</v>
      </c>
      <c r="D1298" s="176">
        <v>4605.67</v>
      </c>
    </row>
    <row r="1299" spans="1:4" ht="15">
      <c r="A1299" s="177">
        <v>2102</v>
      </c>
      <c r="B1299" s="177" t="s">
        <v>2152</v>
      </c>
      <c r="C1299" s="172"/>
      <c r="D1299" s="173"/>
    </row>
    <row r="1300" spans="1:4" ht="28.5">
      <c r="A1300" s="178">
        <v>210210</v>
      </c>
      <c r="B1300" s="178" t="s">
        <v>909</v>
      </c>
      <c r="C1300" s="172" t="s">
        <v>32</v>
      </c>
      <c r="D1300" s="173">
        <v>399.3</v>
      </c>
    </row>
    <row r="1301" spans="1:4" ht="15">
      <c r="A1301" s="177">
        <v>2103</v>
      </c>
      <c r="B1301" s="177" t="s">
        <v>2153</v>
      </c>
      <c r="C1301" s="172"/>
      <c r="D1301" s="173"/>
    </row>
    <row r="1302" spans="1:4" ht="42.75">
      <c r="A1302" s="178">
        <v>210301</v>
      </c>
      <c r="B1302" s="178" t="s">
        <v>910</v>
      </c>
      <c r="C1302" s="172" t="s">
        <v>48</v>
      </c>
      <c r="D1302" s="173">
        <v>353.82</v>
      </c>
    </row>
    <row r="1303" spans="1:4" ht="42.75">
      <c r="A1303" s="178">
        <v>210302</v>
      </c>
      <c r="B1303" s="178" t="s">
        <v>35449</v>
      </c>
      <c r="C1303" s="172" t="s">
        <v>48</v>
      </c>
      <c r="D1303" s="173">
        <v>264.74</v>
      </c>
    </row>
    <row r="1304" spans="1:4" ht="42.75">
      <c r="A1304" s="178">
        <v>210304</v>
      </c>
      <c r="B1304" s="178" t="s">
        <v>911</v>
      </c>
      <c r="C1304" s="172" t="s">
        <v>48</v>
      </c>
      <c r="D1304" s="173">
        <v>222.84</v>
      </c>
    </row>
    <row r="1305" spans="1:4" ht="57">
      <c r="A1305" s="178">
        <v>210316</v>
      </c>
      <c r="B1305" s="178" t="s">
        <v>912</v>
      </c>
      <c r="C1305" s="172" t="s">
        <v>30</v>
      </c>
      <c r="D1305" s="173">
        <v>644.95000000000005</v>
      </c>
    </row>
    <row r="1306" spans="1:4" ht="42.75">
      <c r="A1306" s="178">
        <v>210321</v>
      </c>
      <c r="B1306" s="178" t="s">
        <v>913</v>
      </c>
      <c r="C1306" s="172" t="s">
        <v>30</v>
      </c>
      <c r="D1306" s="173">
        <v>197.67</v>
      </c>
    </row>
    <row r="1307" spans="1:4" ht="28.5">
      <c r="A1307" s="178">
        <v>210322</v>
      </c>
      <c r="B1307" s="178" t="s">
        <v>914</v>
      </c>
      <c r="C1307" s="172" t="s">
        <v>48</v>
      </c>
      <c r="D1307" s="173">
        <v>139.71</v>
      </c>
    </row>
    <row r="1308" spans="1:4" ht="15">
      <c r="A1308" s="177">
        <v>22</v>
      </c>
      <c r="B1308" s="177" t="s">
        <v>2154</v>
      </c>
      <c r="C1308" s="172"/>
      <c r="D1308" s="173"/>
    </row>
    <row r="1309" spans="1:4" ht="45">
      <c r="A1309" s="177">
        <v>2208</v>
      </c>
      <c r="B1309" s="177" t="s">
        <v>2155</v>
      </c>
      <c r="C1309" s="172"/>
      <c r="D1309" s="173"/>
    </row>
    <row r="1310" spans="1:4" ht="85.5">
      <c r="A1310" s="178">
        <v>220803</v>
      </c>
      <c r="B1310" s="178" t="s">
        <v>915</v>
      </c>
      <c r="C1310" s="172" t="s">
        <v>99</v>
      </c>
      <c r="D1310" s="176">
        <v>3397.71</v>
      </c>
    </row>
    <row r="1311" spans="1:4" ht="15">
      <c r="A1311" s="177">
        <v>31</v>
      </c>
      <c r="B1311" s="177" t="s">
        <v>2156</v>
      </c>
      <c r="C1311" s="172"/>
      <c r="D1311" s="173"/>
    </row>
    <row r="1312" spans="1:4" ht="30">
      <c r="A1312" s="177">
        <v>3106</v>
      </c>
      <c r="B1312" s="177" t="s">
        <v>2157</v>
      </c>
      <c r="C1312" s="172"/>
      <c r="D1312" s="173"/>
    </row>
    <row r="1313" spans="1:4" ht="14.25">
      <c r="A1313" s="178">
        <v>310601</v>
      </c>
      <c r="B1313" s="178" t="s">
        <v>916</v>
      </c>
      <c r="C1313" s="172" t="s">
        <v>917</v>
      </c>
      <c r="D1313" s="176">
        <v>1308.51</v>
      </c>
    </row>
    <row r="1314" spans="1:4" ht="30">
      <c r="A1314" s="177">
        <v>3108</v>
      </c>
      <c r="B1314" s="177" t="s">
        <v>2158</v>
      </c>
      <c r="C1314" s="172"/>
      <c r="D1314" s="173"/>
    </row>
    <row r="1315" spans="1:4" ht="14.25">
      <c r="A1315" s="178">
        <v>310801</v>
      </c>
      <c r="B1315" s="178" t="s">
        <v>918</v>
      </c>
      <c r="C1315" s="172" t="s">
        <v>30</v>
      </c>
      <c r="D1315" s="173">
        <v>14.71</v>
      </c>
    </row>
    <row r="1316" spans="1:4" ht="14.25">
      <c r="A1316" s="178">
        <v>310802</v>
      </c>
      <c r="B1316" s="178" t="s">
        <v>919</v>
      </c>
      <c r="C1316" s="172" t="s">
        <v>30</v>
      </c>
      <c r="D1316" s="173">
        <v>166.93</v>
      </c>
    </row>
    <row r="1317" spans="1:4" ht="14.25">
      <c r="A1317" s="178">
        <v>310803</v>
      </c>
      <c r="B1317" s="178" t="s">
        <v>920</v>
      </c>
      <c r="C1317" s="172" t="s">
        <v>30</v>
      </c>
      <c r="D1317" s="173">
        <v>34.19</v>
      </c>
    </row>
    <row r="1318" spans="1:4" ht="14.25">
      <c r="A1318" s="178">
        <v>310804</v>
      </c>
      <c r="B1318" s="178" t="s">
        <v>921</v>
      </c>
      <c r="C1318" s="172" t="s">
        <v>30</v>
      </c>
      <c r="D1318" s="173">
        <v>59.18</v>
      </c>
    </row>
    <row r="1319" spans="1:4" ht="14.25">
      <c r="A1319" s="178">
        <v>310805</v>
      </c>
      <c r="B1319" s="178" t="s">
        <v>922</v>
      </c>
      <c r="C1319" s="172" t="s">
        <v>30</v>
      </c>
      <c r="D1319" s="173">
        <v>5.09</v>
      </c>
    </row>
    <row r="1320" spans="1:4" ht="14.25">
      <c r="A1320" s="178">
        <v>310806</v>
      </c>
      <c r="B1320" s="178" t="s">
        <v>923</v>
      </c>
      <c r="C1320" s="172" t="s">
        <v>30</v>
      </c>
      <c r="D1320" s="173">
        <v>13.36</v>
      </c>
    </row>
    <row r="1321" spans="1:4" ht="14.25">
      <c r="A1321" s="178">
        <v>310807</v>
      </c>
      <c r="B1321" s="178" t="s">
        <v>924</v>
      </c>
      <c r="C1321" s="172" t="s">
        <v>30</v>
      </c>
      <c r="D1321" s="173">
        <v>26.45</v>
      </c>
    </row>
    <row r="1322" spans="1:4" ht="14.25">
      <c r="A1322" s="178">
        <v>310808</v>
      </c>
      <c r="B1322" s="178" t="s">
        <v>925</v>
      </c>
      <c r="C1322" s="172" t="s">
        <v>30</v>
      </c>
      <c r="D1322" s="173">
        <v>2.54</v>
      </c>
    </row>
    <row r="1323" spans="1:4" ht="14.25">
      <c r="A1323" s="178">
        <v>310809</v>
      </c>
      <c r="B1323" s="178" t="s">
        <v>926</v>
      </c>
      <c r="C1323" s="172" t="s">
        <v>30</v>
      </c>
      <c r="D1323" s="173">
        <v>132.72999999999999</v>
      </c>
    </row>
    <row r="1324" spans="1:4" ht="30">
      <c r="A1324" s="177">
        <v>3109</v>
      </c>
      <c r="B1324" s="177" t="s">
        <v>2159</v>
      </c>
      <c r="C1324" s="172"/>
      <c r="D1324" s="173"/>
    </row>
    <row r="1325" spans="1:4" ht="14.25">
      <c r="A1325" s="178">
        <v>310901</v>
      </c>
      <c r="B1325" s="178" t="s">
        <v>927</v>
      </c>
      <c r="C1325" s="172" t="s">
        <v>30</v>
      </c>
      <c r="D1325" s="173">
        <v>114.44</v>
      </c>
    </row>
    <row r="1326" spans="1:4" ht="14.25">
      <c r="A1326" s="178">
        <v>310902</v>
      </c>
      <c r="B1326" s="178" t="s">
        <v>928</v>
      </c>
      <c r="C1326" s="172" t="s">
        <v>30</v>
      </c>
      <c r="D1326" s="173">
        <v>41.1</v>
      </c>
    </row>
    <row r="1327" spans="1:4" ht="14.25">
      <c r="A1327" s="178">
        <v>310903</v>
      </c>
      <c r="B1327" s="178" t="s">
        <v>929</v>
      </c>
      <c r="C1327" s="172" t="s">
        <v>30</v>
      </c>
      <c r="D1327" s="173">
        <v>68.98</v>
      </c>
    </row>
    <row r="1328" spans="1:4" ht="14.25">
      <c r="A1328" s="178">
        <v>310904</v>
      </c>
      <c r="B1328" s="178" t="s">
        <v>930</v>
      </c>
      <c r="C1328" s="172" t="s">
        <v>30</v>
      </c>
      <c r="D1328" s="173">
        <v>91.71</v>
      </c>
    </row>
    <row r="1329" spans="1:4" ht="14.25">
      <c r="A1329" s="178">
        <v>310905</v>
      </c>
      <c r="B1329" s="178" t="s">
        <v>931</v>
      </c>
      <c r="C1329" s="172" t="s">
        <v>30</v>
      </c>
      <c r="D1329" s="173">
        <v>36.799999999999997</v>
      </c>
    </row>
    <row r="1330" spans="1:4" ht="14.25">
      <c r="A1330" s="178">
        <v>310906</v>
      </c>
      <c r="B1330" s="178" t="s">
        <v>932</v>
      </c>
      <c r="C1330" s="172" t="s">
        <v>30</v>
      </c>
      <c r="D1330" s="173">
        <v>39.49</v>
      </c>
    </row>
    <row r="1331" spans="1:4" ht="14.25">
      <c r="A1331" s="178">
        <v>310907</v>
      </c>
      <c r="B1331" s="178" t="s">
        <v>933</v>
      </c>
      <c r="C1331" s="172" t="s">
        <v>30</v>
      </c>
      <c r="D1331" s="173">
        <v>35.25</v>
      </c>
    </row>
    <row r="1332" spans="1:4" ht="14.25">
      <c r="A1332" s="178">
        <v>310908</v>
      </c>
      <c r="B1332" s="178" t="s">
        <v>934</v>
      </c>
      <c r="C1332" s="172" t="s">
        <v>30</v>
      </c>
      <c r="D1332" s="173">
        <v>131.44</v>
      </c>
    </row>
    <row r="1333" spans="1:4" ht="14.25">
      <c r="A1333" s="178">
        <v>310909</v>
      </c>
      <c r="B1333" s="178" t="s">
        <v>935</v>
      </c>
      <c r="C1333" s="172" t="s">
        <v>30</v>
      </c>
      <c r="D1333" s="173">
        <v>68.540000000000006</v>
      </c>
    </row>
    <row r="1334" spans="1:4" ht="14.25">
      <c r="A1334" s="178">
        <v>310910</v>
      </c>
      <c r="B1334" s="178" t="s">
        <v>936</v>
      </c>
      <c r="C1334" s="172" t="s">
        <v>30</v>
      </c>
      <c r="D1334" s="173">
        <v>44</v>
      </c>
    </row>
    <row r="1335" spans="1:4" ht="14.25">
      <c r="A1335" s="178">
        <v>310911</v>
      </c>
      <c r="B1335" s="178" t="s">
        <v>937</v>
      </c>
      <c r="C1335" s="172" t="s">
        <v>30</v>
      </c>
      <c r="D1335" s="173">
        <v>62.2</v>
      </c>
    </row>
    <row r="1336" spans="1:4" ht="14.25">
      <c r="A1336" s="178">
        <v>310912</v>
      </c>
      <c r="B1336" s="178" t="s">
        <v>938</v>
      </c>
      <c r="C1336" s="172" t="s">
        <v>30</v>
      </c>
      <c r="D1336" s="173">
        <v>449.06</v>
      </c>
    </row>
    <row r="1337" spans="1:4" ht="14.25">
      <c r="A1337" s="178">
        <v>310913</v>
      </c>
      <c r="B1337" s="178" t="s">
        <v>939</v>
      </c>
      <c r="C1337" s="172" t="s">
        <v>30</v>
      </c>
      <c r="D1337" s="173">
        <v>766.38</v>
      </c>
    </row>
    <row r="1338" spans="1:4" ht="14.25">
      <c r="A1338" s="178">
        <v>310914</v>
      </c>
      <c r="B1338" s="178" t="s">
        <v>940</v>
      </c>
      <c r="C1338" s="172" t="s">
        <v>30</v>
      </c>
      <c r="D1338" s="173">
        <v>264.74</v>
      </c>
    </row>
    <row r="1339" spans="1:4" ht="30">
      <c r="A1339" s="177">
        <v>3130</v>
      </c>
      <c r="B1339" s="177" t="s">
        <v>35459</v>
      </c>
      <c r="C1339" s="172"/>
      <c r="D1339" s="173"/>
    </row>
    <row r="1340" spans="1:4" ht="28.5">
      <c r="A1340" s="178">
        <v>313001</v>
      </c>
      <c r="B1340" s="178" t="s">
        <v>35460</v>
      </c>
      <c r="C1340" s="172" t="s">
        <v>35461</v>
      </c>
      <c r="D1340" s="176">
        <v>10793.15</v>
      </c>
    </row>
    <row r="1341" spans="1:4" ht="14.25">
      <c r="A1341" s="178">
        <v>313002</v>
      </c>
      <c r="B1341" s="178" t="s">
        <v>35462</v>
      </c>
      <c r="C1341" s="172" t="s">
        <v>35461</v>
      </c>
      <c r="D1341" s="176">
        <v>28277.23</v>
      </c>
    </row>
    <row r="1342" spans="1:4" ht="14.25">
      <c r="A1342" s="178">
        <v>313003</v>
      </c>
      <c r="B1342" s="178" t="s">
        <v>35463</v>
      </c>
      <c r="C1342" s="172" t="s">
        <v>35461</v>
      </c>
      <c r="D1342" s="176">
        <v>11752.7</v>
      </c>
    </row>
    <row r="1343" spans="1:4" ht="14.25">
      <c r="A1343" s="178">
        <v>313004</v>
      </c>
      <c r="B1343" s="178" t="s">
        <v>35464</v>
      </c>
      <c r="C1343" s="172" t="s">
        <v>35461</v>
      </c>
      <c r="D1343" s="176">
        <v>3589.66</v>
      </c>
    </row>
    <row r="1344" spans="1:4" ht="14.25">
      <c r="A1344" s="178">
        <v>313005</v>
      </c>
      <c r="B1344" s="178" t="s">
        <v>35465</v>
      </c>
      <c r="C1344" s="172" t="s">
        <v>35461</v>
      </c>
      <c r="D1344" s="176">
        <v>20222.919999999998</v>
      </c>
    </row>
    <row r="1345" spans="1:4" ht="28.5">
      <c r="A1345" s="178">
        <v>313006</v>
      </c>
      <c r="B1345" s="178" t="s">
        <v>35466</v>
      </c>
      <c r="C1345" s="172" t="s">
        <v>35461</v>
      </c>
      <c r="D1345" s="176">
        <v>8634.73</v>
      </c>
    </row>
    <row r="1346" spans="1:4" ht="28.5">
      <c r="A1346" s="178">
        <v>313007</v>
      </c>
      <c r="B1346" s="178" t="s">
        <v>35467</v>
      </c>
      <c r="C1346" s="172" t="s">
        <v>35461</v>
      </c>
      <c r="D1346" s="176">
        <v>6906.65</v>
      </c>
    </row>
    <row r="1347" spans="1:4" ht="14.25">
      <c r="A1347" s="178">
        <v>313008</v>
      </c>
      <c r="B1347" s="178" t="s">
        <v>35468</v>
      </c>
      <c r="C1347" s="172" t="s">
        <v>35461</v>
      </c>
      <c r="D1347" s="176">
        <v>16153.49</v>
      </c>
    </row>
    <row r="1348" spans="1:4" ht="14.25">
      <c r="A1348" s="178">
        <v>313009</v>
      </c>
      <c r="B1348" s="178" t="s">
        <v>35469</v>
      </c>
      <c r="C1348" s="172" t="s">
        <v>35461</v>
      </c>
      <c r="D1348" s="176">
        <v>13374.95</v>
      </c>
    </row>
    <row r="1349" spans="1:4" ht="28.5">
      <c r="A1349" s="178">
        <v>313010</v>
      </c>
      <c r="B1349" s="178" t="s">
        <v>35470</v>
      </c>
      <c r="C1349" s="172" t="s">
        <v>35461</v>
      </c>
      <c r="D1349" s="176">
        <v>13374.95</v>
      </c>
    </row>
    <row r="1350" spans="1:4" ht="28.5">
      <c r="A1350" s="178">
        <v>313011</v>
      </c>
      <c r="B1350" s="178" t="s">
        <v>35471</v>
      </c>
      <c r="C1350" s="172" t="s">
        <v>35461</v>
      </c>
      <c r="D1350" s="176">
        <v>12391.24</v>
      </c>
    </row>
    <row r="1351" spans="1:4" ht="14.25">
      <c r="A1351" s="178">
        <v>313012</v>
      </c>
      <c r="B1351" s="178" t="s">
        <v>35472</v>
      </c>
      <c r="C1351" s="172" t="s">
        <v>35461</v>
      </c>
      <c r="D1351" s="176">
        <v>12520.68</v>
      </c>
    </row>
    <row r="1352" spans="1:4" ht="28.5">
      <c r="A1352" s="178">
        <v>313013</v>
      </c>
      <c r="B1352" s="178" t="s">
        <v>35473</v>
      </c>
      <c r="C1352" s="172" t="s">
        <v>35461</v>
      </c>
      <c r="D1352" s="176">
        <v>13374.95</v>
      </c>
    </row>
    <row r="1353" spans="1:4" ht="28.5">
      <c r="A1353" s="178">
        <v>313014</v>
      </c>
      <c r="B1353" s="178" t="s">
        <v>35474</v>
      </c>
      <c r="C1353" s="172" t="s">
        <v>35461</v>
      </c>
      <c r="D1353" s="176">
        <v>28950.3</v>
      </c>
    </row>
    <row r="1354" spans="1:4" ht="14.25">
      <c r="A1354" s="178">
        <v>313015</v>
      </c>
      <c r="B1354" s="178" t="s">
        <v>35475</v>
      </c>
      <c r="C1354" s="172" t="s">
        <v>35461</v>
      </c>
      <c r="D1354" s="176">
        <v>7179.33</v>
      </c>
    </row>
    <row r="1355" spans="1:4" ht="14.25">
      <c r="A1355" s="178">
        <v>313016</v>
      </c>
      <c r="B1355" s="178" t="s">
        <v>35476</v>
      </c>
      <c r="C1355" s="172" t="s">
        <v>35461</v>
      </c>
      <c r="D1355" s="176">
        <v>16153.49</v>
      </c>
    </row>
    <row r="1356" spans="1:4" ht="14.25">
      <c r="A1356" s="178">
        <v>313017</v>
      </c>
      <c r="B1356" s="178" t="s">
        <v>35477</v>
      </c>
      <c r="C1356" s="172" t="s">
        <v>35461</v>
      </c>
      <c r="D1356" s="176">
        <v>24219.88</v>
      </c>
    </row>
    <row r="1357" spans="1:4" ht="14.25">
      <c r="A1357" s="178">
        <v>313018</v>
      </c>
      <c r="B1357" s="178" t="s">
        <v>35478</v>
      </c>
      <c r="C1357" s="172" t="s">
        <v>35461</v>
      </c>
      <c r="D1357" s="176">
        <v>3151.31</v>
      </c>
    </row>
    <row r="1358" spans="1:4" ht="14.25">
      <c r="A1358" s="178">
        <v>313019</v>
      </c>
      <c r="B1358" s="178" t="s">
        <v>35479</v>
      </c>
      <c r="C1358" s="172" t="s">
        <v>35461</v>
      </c>
      <c r="D1358" s="176">
        <v>5700.84</v>
      </c>
    </row>
    <row r="1359" spans="1:4" ht="14.25">
      <c r="A1359" s="178">
        <v>313020</v>
      </c>
      <c r="B1359" s="178" t="s">
        <v>35480</v>
      </c>
      <c r="C1359" s="172" t="s">
        <v>35461</v>
      </c>
      <c r="D1359" s="176">
        <v>2338.8000000000002</v>
      </c>
    </row>
    <row r="1360" spans="1:4" ht="14.25">
      <c r="A1360" s="178">
        <v>313021</v>
      </c>
      <c r="B1360" s="178" t="s">
        <v>35481</v>
      </c>
      <c r="C1360" s="172" t="s">
        <v>35461</v>
      </c>
      <c r="D1360" s="176">
        <v>2338.8000000000002</v>
      </c>
    </row>
    <row r="1361" spans="1:4" ht="30">
      <c r="A1361" s="177">
        <v>3131</v>
      </c>
      <c r="B1361" s="177" t="s">
        <v>35482</v>
      </c>
      <c r="C1361" s="172"/>
      <c r="D1361" s="173"/>
    </row>
    <row r="1362" spans="1:4" ht="28.5">
      <c r="A1362" s="178">
        <v>313101</v>
      </c>
      <c r="B1362" s="178" t="s">
        <v>35483</v>
      </c>
      <c r="C1362" s="172" t="s">
        <v>35461</v>
      </c>
      <c r="D1362" s="176">
        <v>9310.33</v>
      </c>
    </row>
    <row r="1363" spans="1:4" ht="14.25">
      <c r="A1363" s="178">
        <v>313102</v>
      </c>
      <c r="B1363" s="178" t="s">
        <v>35484</v>
      </c>
      <c r="C1363" s="172" t="s">
        <v>35461</v>
      </c>
      <c r="D1363" s="176">
        <v>24392.35</v>
      </c>
    </row>
    <row r="1364" spans="1:4" ht="14.25">
      <c r="A1364" s="178">
        <v>313103</v>
      </c>
      <c r="B1364" s="178" t="s">
        <v>35485</v>
      </c>
      <c r="C1364" s="172" t="s">
        <v>35461</v>
      </c>
      <c r="D1364" s="176">
        <v>10138.049999999999</v>
      </c>
    </row>
    <row r="1365" spans="1:4" ht="14.25">
      <c r="A1365" s="178">
        <v>313104</v>
      </c>
      <c r="B1365" s="178" t="s">
        <v>35486</v>
      </c>
      <c r="C1365" s="172" t="s">
        <v>35461</v>
      </c>
      <c r="D1365" s="176">
        <v>3096.5</v>
      </c>
    </row>
    <row r="1366" spans="1:4" ht="14.25">
      <c r="A1366" s="178">
        <v>313105</v>
      </c>
      <c r="B1366" s="178" t="s">
        <v>35487</v>
      </c>
      <c r="C1366" s="172" t="s">
        <v>35461</v>
      </c>
      <c r="D1366" s="176">
        <v>17444.59</v>
      </c>
    </row>
    <row r="1367" spans="1:4" ht="28.5">
      <c r="A1367" s="178">
        <v>313106</v>
      </c>
      <c r="B1367" s="178" t="s">
        <v>35488</v>
      </c>
      <c r="C1367" s="172" t="s">
        <v>35461</v>
      </c>
      <c r="D1367" s="176">
        <v>7448.44</v>
      </c>
    </row>
    <row r="1368" spans="1:4" ht="28.5">
      <c r="A1368" s="178">
        <v>313107</v>
      </c>
      <c r="B1368" s="178" t="s">
        <v>35489</v>
      </c>
      <c r="C1368" s="172" t="s">
        <v>35461</v>
      </c>
      <c r="D1368" s="176">
        <v>5957.78</v>
      </c>
    </row>
    <row r="1369" spans="1:4" ht="14.25">
      <c r="A1369" s="178">
        <v>313108</v>
      </c>
      <c r="B1369" s="178" t="s">
        <v>35490</v>
      </c>
      <c r="C1369" s="172" t="s">
        <v>35461</v>
      </c>
      <c r="D1369" s="176">
        <v>13934.23</v>
      </c>
    </row>
    <row r="1370" spans="1:4" ht="14.25">
      <c r="A1370" s="178">
        <v>313109</v>
      </c>
      <c r="B1370" s="178" t="s">
        <v>35491</v>
      </c>
      <c r="C1370" s="172" t="s">
        <v>35461</v>
      </c>
      <c r="D1370" s="176">
        <v>11537.43</v>
      </c>
    </row>
    <row r="1371" spans="1:4" ht="28.5">
      <c r="A1371" s="178">
        <v>313110</v>
      </c>
      <c r="B1371" s="178" t="s">
        <v>35492</v>
      </c>
      <c r="C1371" s="172" t="s">
        <v>35461</v>
      </c>
      <c r="D1371" s="176">
        <v>11537.43</v>
      </c>
    </row>
    <row r="1372" spans="1:4" ht="28.5">
      <c r="A1372" s="178">
        <v>313111</v>
      </c>
      <c r="B1372" s="178" t="s">
        <v>35493</v>
      </c>
      <c r="C1372" s="172" t="s">
        <v>35461</v>
      </c>
      <c r="D1372" s="176">
        <v>10688.87</v>
      </c>
    </row>
    <row r="1373" spans="1:4" ht="14.25">
      <c r="A1373" s="178">
        <v>313112</v>
      </c>
      <c r="B1373" s="178" t="s">
        <v>35494</v>
      </c>
      <c r="C1373" s="172" t="s">
        <v>35461</v>
      </c>
      <c r="D1373" s="176">
        <v>10800.52</v>
      </c>
    </row>
    <row r="1374" spans="1:4" ht="28.5">
      <c r="A1374" s="178">
        <v>313113</v>
      </c>
      <c r="B1374" s="178" t="s">
        <v>35495</v>
      </c>
      <c r="C1374" s="172" t="s">
        <v>35461</v>
      </c>
      <c r="D1374" s="176">
        <v>11537.43</v>
      </c>
    </row>
    <row r="1375" spans="1:4" ht="28.5">
      <c r="A1375" s="178">
        <v>313114</v>
      </c>
      <c r="B1375" s="178" t="s">
        <v>35496</v>
      </c>
      <c r="C1375" s="172" t="s">
        <v>35461</v>
      </c>
      <c r="D1375" s="176">
        <v>24972.94</v>
      </c>
    </row>
    <row r="1376" spans="1:4" ht="14.25">
      <c r="A1376" s="178">
        <v>313115</v>
      </c>
      <c r="B1376" s="178" t="s">
        <v>35497</v>
      </c>
      <c r="C1376" s="172" t="s">
        <v>35461</v>
      </c>
      <c r="D1376" s="176">
        <v>6192.99</v>
      </c>
    </row>
    <row r="1377" spans="1:4" ht="14.25">
      <c r="A1377" s="178">
        <v>313116</v>
      </c>
      <c r="B1377" s="178" t="s">
        <v>35498</v>
      </c>
      <c r="C1377" s="172" t="s">
        <v>35461</v>
      </c>
      <c r="D1377" s="176">
        <v>13934.23</v>
      </c>
    </row>
    <row r="1378" spans="1:4" ht="14.25">
      <c r="A1378" s="178">
        <v>313117</v>
      </c>
      <c r="B1378" s="178" t="s">
        <v>35499</v>
      </c>
      <c r="C1378" s="172" t="s">
        <v>35461</v>
      </c>
      <c r="D1378" s="176">
        <v>20892.419999999998</v>
      </c>
    </row>
    <row r="1379" spans="1:4" ht="14.25">
      <c r="A1379" s="178">
        <v>313118</v>
      </c>
      <c r="B1379" s="178" t="s">
        <v>35500</v>
      </c>
      <c r="C1379" s="172" t="s">
        <v>35461</v>
      </c>
      <c r="D1379" s="176">
        <v>2718.37</v>
      </c>
    </row>
    <row r="1380" spans="1:4" ht="14.25">
      <c r="A1380" s="178">
        <v>313119</v>
      </c>
      <c r="B1380" s="178" t="s">
        <v>35501</v>
      </c>
      <c r="C1380" s="172" t="s">
        <v>35461</v>
      </c>
      <c r="D1380" s="176">
        <v>4917.62</v>
      </c>
    </row>
    <row r="1381" spans="1:4" ht="14.25">
      <c r="A1381" s="178">
        <v>313120</v>
      </c>
      <c r="B1381" s="178" t="s">
        <v>35502</v>
      </c>
      <c r="C1381" s="172" t="s">
        <v>35461</v>
      </c>
      <c r="D1381" s="176">
        <v>2017.49</v>
      </c>
    </row>
    <row r="1382" spans="1:4" ht="14.25">
      <c r="A1382" s="178">
        <v>313121</v>
      </c>
      <c r="B1382" s="178" t="s">
        <v>35503</v>
      </c>
      <c r="C1382" s="172" t="s">
        <v>35461</v>
      </c>
      <c r="D1382" s="176">
        <v>2017.49</v>
      </c>
    </row>
    <row r="1383" spans="1:4" ht="14.25">
      <c r="A1383" s="178">
        <v>313122</v>
      </c>
      <c r="B1383" s="178" t="s">
        <v>35504</v>
      </c>
      <c r="C1383" s="172" t="s">
        <v>35461</v>
      </c>
      <c r="D1383" s="176">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440"/>
  <sheetViews>
    <sheetView workbookViewId="0">
      <pane ySplit="2" topLeftCell="A37" activePane="bottomLeft" state="frozen"/>
      <selection pane="bottomLeft" activeCell="B53" sqref="B53"/>
    </sheetView>
  </sheetViews>
  <sheetFormatPr defaultColWidth="0" defaultRowHeight="11.25"/>
  <cols>
    <col min="1" max="1" width="20.625" style="105" customWidth="1"/>
    <col min="2" max="2" width="40.625" style="12" customWidth="1"/>
    <col min="3" max="3" width="5.625" style="105" customWidth="1"/>
    <col min="4" max="4" width="15.625" style="109" customWidth="1"/>
    <col min="5" max="16382" width="21.75" style="12" hidden="1"/>
    <col min="16383" max="16383" width="3.625" style="12" hidden="1" customWidth="1"/>
    <col min="16384" max="16384" width="5.5" style="12" hidden="1" customWidth="1"/>
  </cols>
  <sheetData>
    <row r="1" spans="1:5" ht="11.25" customHeight="1">
      <c r="A1" s="102" t="s">
        <v>2007</v>
      </c>
      <c r="B1" s="103" t="s">
        <v>35223</v>
      </c>
      <c r="C1" s="317" t="s">
        <v>25151</v>
      </c>
      <c r="D1" s="317"/>
    </row>
    <row r="2" spans="1:5">
      <c r="A2" s="96" t="s">
        <v>2169</v>
      </c>
      <c r="B2" s="96" t="s">
        <v>975</v>
      </c>
      <c r="C2" s="96" t="s">
        <v>26</v>
      </c>
      <c r="D2" s="104" t="s">
        <v>2161</v>
      </c>
    </row>
    <row r="3" spans="1:5" ht="15">
      <c r="A3" s="168" t="s">
        <v>26057</v>
      </c>
      <c r="B3" s="168" t="s">
        <v>26058</v>
      </c>
      <c r="C3" s="169" t="s">
        <v>26059</v>
      </c>
      <c r="D3" s="169" t="s">
        <v>26060</v>
      </c>
      <c r="E3" s="169"/>
    </row>
    <row r="4" spans="1:5" ht="15">
      <c r="A4" s="170">
        <v>1</v>
      </c>
      <c r="B4" s="318" t="s">
        <v>26061</v>
      </c>
      <c r="C4" s="319"/>
      <c r="D4" s="319"/>
      <c r="E4" s="320"/>
    </row>
    <row r="5" spans="1:5" ht="15">
      <c r="A5" s="170">
        <v>101</v>
      </c>
      <c r="B5" s="318" t="s">
        <v>26062</v>
      </c>
      <c r="C5" s="319"/>
      <c r="D5" s="319"/>
      <c r="E5" s="320"/>
    </row>
    <row r="6" spans="1:5" ht="15">
      <c r="A6" s="168" t="s">
        <v>26057</v>
      </c>
      <c r="B6" s="168" t="s">
        <v>26058</v>
      </c>
      <c r="C6" s="169" t="s">
        <v>26059</v>
      </c>
      <c r="D6" s="169" t="s">
        <v>26060</v>
      </c>
      <c r="E6" s="169"/>
    </row>
    <row r="7" spans="1:5" ht="15">
      <c r="A7" s="170">
        <v>1</v>
      </c>
      <c r="B7" s="318" t="s">
        <v>26061</v>
      </c>
      <c r="C7" s="319"/>
      <c r="D7" s="319"/>
      <c r="E7" s="320"/>
    </row>
    <row r="8" spans="1:5" ht="15">
      <c r="A8" s="170">
        <v>101</v>
      </c>
      <c r="B8" s="318" t="s">
        <v>26062</v>
      </c>
      <c r="C8" s="319"/>
      <c r="D8" s="319"/>
      <c r="E8" s="320"/>
    </row>
    <row r="9" spans="1:5" ht="28.5">
      <c r="A9" s="171">
        <v>10101</v>
      </c>
      <c r="B9" s="171" t="s">
        <v>24441</v>
      </c>
      <c r="C9" s="172" t="s">
        <v>5</v>
      </c>
      <c r="D9" s="173">
        <v>6.27</v>
      </c>
      <c r="E9" s="174"/>
    </row>
    <row r="10" spans="1:5" ht="14.25">
      <c r="A10" s="171">
        <v>10106</v>
      </c>
      <c r="B10" s="171" t="s">
        <v>24442</v>
      </c>
      <c r="C10" s="172" t="s">
        <v>5</v>
      </c>
      <c r="D10" s="173">
        <v>7.43</v>
      </c>
      <c r="E10" s="174"/>
    </row>
    <row r="11" spans="1:5" ht="28.5">
      <c r="A11" s="171">
        <v>10108</v>
      </c>
      <c r="B11" s="171" t="s">
        <v>24443</v>
      </c>
      <c r="C11" s="172" t="s">
        <v>5</v>
      </c>
      <c r="D11" s="173">
        <v>7.43</v>
      </c>
      <c r="E11" s="174"/>
    </row>
    <row r="12" spans="1:5" ht="14.25">
      <c r="A12" s="171">
        <v>10111</v>
      </c>
      <c r="B12" s="171" t="s">
        <v>24444</v>
      </c>
      <c r="C12" s="172" t="s">
        <v>5</v>
      </c>
      <c r="D12" s="173">
        <v>7.43</v>
      </c>
      <c r="E12" s="174"/>
    </row>
    <row r="13" spans="1:5" ht="14.25">
      <c r="A13" s="171">
        <v>10115</v>
      </c>
      <c r="B13" s="171" t="s">
        <v>24445</v>
      </c>
      <c r="C13" s="172" t="s">
        <v>5</v>
      </c>
      <c r="D13" s="173">
        <v>7.43</v>
      </c>
      <c r="E13" s="174"/>
    </row>
    <row r="14" spans="1:5" ht="28.5">
      <c r="A14" s="171">
        <v>10117</v>
      </c>
      <c r="B14" s="171" t="s">
        <v>24446</v>
      </c>
      <c r="C14" s="172" t="s">
        <v>5</v>
      </c>
      <c r="D14" s="173">
        <v>14.1</v>
      </c>
      <c r="E14" s="174"/>
    </row>
    <row r="15" spans="1:5" ht="14.25">
      <c r="A15" s="171">
        <v>10118</v>
      </c>
      <c r="B15" s="171" t="s">
        <v>24447</v>
      </c>
      <c r="C15" s="172" t="s">
        <v>5</v>
      </c>
      <c r="D15" s="173">
        <v>7.43</v>
      </c>
      <c r="E15" s="174"/>
    </row>
    <row r="16" spans="1:5" ht="14.25">
      <c r="A16" s="171">
        <v>10121</v>
      </c>
      <c r="B16" s="171" t="s">
        <v>24448</v>
      </c>
      <c r="C16" s="172" t="s">
        <v>5</v>
      </c>
      <c r="D16" s="173">
        <v>7.43</v>
      </c>
      <c r="E16" s="174"/>
    </row>
    <row r="17" spans="1:5" ht="28.5">
      <c r="A17" s="171">
        <v>10124</v>
      </c>
      <c r="B17" s="171" t="s">
        <v>24449</v>
      </c>
      <c r="C17" s="172" t="s">
        <v>5</v>
      </c>
      <c r="D17" s="173">
        <v>7.43</v>
      </c>
      <c r="E17" s="174"/>
    </row>
    <row r="18" spans="1:5" ht="14.25">
      <c r="A18" s="171">
        <v>10128</v>
      </c>
      <c r="B18" s="171" t="s">
        <v>24450</v>
      </c>
      <c r="C18" s="172" t="s">
        <v>5</v>
      </c>
      <c r="D18" s="173">
        <v>7.43</v>
      </c>
      <c r="E18" s="174"/>
    </row>
    <row r="19" spans="1:5" ht="14.25">
      <c r="A19" s="171">
        <v>10130</v>
      </c>
      <c r="B19" s="171" t="s">
        <v>24451</v>
      </c>
      <c r="C19" s="172" t="s">
        <v>5</v>
      </c>
      <c r="D19" s="173">
        <v>11.33</v>
      </c>
      <c r="E19" s="174"/>
    </row>
    <row r="20" spans="1:5" ht="14.25">
      <c r="A20" s="171">
        <v>10138</v>
      </c>
      <c r="B20" s="171" t="s">
        <v>24452</v>
      </c>
      <c r="C20" s="172" t="s">
        <v>5</v>
      </c>
      <c r="D20" s="173">
        <v>7.43</v>
      </c>
      <c r="E20" s="174"/>
    </row>
    <row r="21" spans="1:5" ht="14.25">
      <c r="A21" s="171">
        <v>10139</v>
      </c>
      <c r="B21" s="171" t="s">
        <v>24453</v>
      </c>
      <c r="C21" s="172" t="s">
        <v>5</v>
      </c>
      <c r="D21" s="173">
        <v>7.43</v>
      </c>
      <c r="E21" s="174"/>
    </row>
    <row r="22" spans="1:5" ht="14.25">
      <c r="A22" s="171">
        <v>10140</v>
      </c>
      <c r="B22" s="171" t="s">
        <v>24454</v>
      </c>
      <c r="C22" s="172" t="s">
        <v>5</v>
      </c>
      <c r="D22" s="173">
        <v>7.43</v>
      </c>
      <c r="E22" s="174"/>
    </row>
    <row r="23" spans="1:5" ht="28.5">
      <c r="A23" s="171">
        <v>10146</v>
      </c>
      <c r="B23" s="171" t="s">
        <v>24455</v>
      </c>
      <c r="C23" s="172" t="s">
        <v>5</v>
      </c>
      <c r="D23" s="173">
        <v>5.46</v>
      </c>
      <c r="E23" s="174"/>
    </row>
    <row r="24" spans="1:5" ht="14.25">
      <c r="A24" s="171">
        <v>10150</v>
      </c>
      <c r="B24" s="171" t="s">
        <v>24456</v>
      </c>
      <c r="C24" s="172" t="s">
        <v>5</v>
      </c>
      <c r="D24" s="173">
        <v>7.43</v>
      </c>
      <c r="E24" s="174"/>
    </row>
    <row r="25" spans="1:5" ht="15">
      <c r="A25" s="170">
        <v>102</v>
      </c>
      <c r="B25" s="318" t="s">
        <v>26063</v>
      </c>
      <c r="C25" s="319"/>
      <c r="D25" s="319"/>
      <c r="E25" s="320"/>
    </row>
    <row r="26" spans="1:5" ht="28.5">
      <c r="A26" s="171">
        <v>10209</v>
      </c>
      <c r="B26" s="171" t="s">
        <v>977</v>
      </c>
      <c r="C26" s="172" t="s">
        <v>5</v>
      </c>
      <c r="D26" s="173">
        <v>12.12</v>
      </c>
      <c r="E26" s="174"/>
    </row>
    <row r="27" spans="1:5" ht="14.25">
      <c r="A27" s="171">
        <v>10233</v>
      </c>
      <c r="B27" s="171" t="s">
        <v>24457</v>
      </c>
      <c r="C27" s="172" t="s">
        <v>5</v>
      </c>
      <c r="D27" s="173">
        <v>5</v>
      </c>
      <c r="E27" s="174"/>
    </row>
    <row r="28" spans="1:5" ht="14.25">
      <c r="A28" s="171">
        <v>10235</v>
      </c>
      <c r="B28" s="171" t="s">
        <v>24458</v>
      </c>
      <c r="C28" s="172" t="s">
        <v>5</v>
      </c>
      <c r="D28" s="173">
        <v>5</v>
      </c>
      <c r="E28" s="174"/>
    </row>
    <row r="29" spans="1:5" ht="28.5">
      <c r="A29" s="171">
        <v>10260</v>
      </c>
      <c r="B29" s="171" t="s">
        <v>24459</v>
      </c>
      <c r="C29" s="172" t="s">
        <v>5</v>
      </c>
      <c r="D29" s="173">
        <v>5.79</v>
      </c>
      <c r="E29" s="174"/>
    </row>
    <row r="30" spans="1:5" ht="28.5">
      <c r="A30" s="171">
        <v>10278</v>
      </c>
      <c r="B30" s="171" t="s">
        <v>24460</v>
      </c>
      <c r="C30" s="172" t="s">
        <v>5</v>
      </c>
      <c r="D30" s="173">
        <v>11.33</v>
      </c>
      <c r="E30" s="175"/>
    </row>
    <row r="31" spans="1:5" ht="14.25">
      <c r="A31" s="321"/>
      <c r="B31" s="322"/>
      <c r="C31" s="322"/>
      <c r="D31" s="322"/>
      <c r="E31" s="323"/>
    </row>
    <row r="32" spans="1:5" ht="15">
      <c r="A32" s="318" t="s">
        <v>26064</v>
      </c>
      <c r="B32" s="319"/>
      <c r="C32" s="319"/>
      <c r="D32" s="319"/>
      <c r="E32" s="320"/>
    </row>
    <row r="33" spans="1:5" ht="14.25">
      <c r="A33" s="321"/>
      <c r="B33" s="322"/>
      <c r="C33" s="322"/>
      <c r="D33" s="322"/>
      <c r="E33" s="323"/>
    </row>
    <row r="34" spans="1:5" ht="15">
      <c r="A34" s="168" t="s">
        <v>26057</v>
      </c>
      <c r="B34" s="168" t="s">
        <v>26058</v>
      </c>
      <c r="C34" s="169" t="s">
        <v>26059</v>
      </c>
      <c r="D34" s="169" t="s">
        <v>26060</v>
      </c>
      <c r="E34" s="169"/>
    </row>
    <row r="35" spans="1:5" ht="15">
      <c r="A35" s="170">
        <v>2</v>
      </c>
      <c r="B35" s="318" t="s">
        <v>26065</v>
      </c>
      <c r="C35" s="319"/>
      <c r="D35" s="319"/>
      <c r="E35" s="320"/>
    </row>
    <row r="36" spans="1:5" ht="15">
      <c r="A36" s="170">
        <v>203</v>
      </c>
      <c r="B36" s="318" t="s">
        <v>26066</v>
      </c>
      <c r="C36" s="319"/>
      <c r="D36" s="319"/>
      <c r="E36" s="320"/>
    </row>
    <row r="37" spans="1:5" ht="28.5">
      <c r="A37" s="171">
        <v>20356</v>
      </c>
      <c r="B37" s="171" t="s">
        <v>978</v>
      </c>
      <c r="C37" s="172" t="s">
        <v>2</v>
      </c>
      <c r="D37" s="173">
        <v>60.93</v>
      </c>
      <c r="E37" s="174"/>
    </row>
    <row r="38" spans="1:5" ht="15">
      <c r="A38" s="170">
        <v>204</v>
      </c>
      <c r="B38" s="318" t="s">
        <v>26067</v>
      </c>
      <c r="C38" s="319"/>
      <c r="D38" s="319"/>
      <c r="E38" s="320"/>
    </row>
    <row r="39" spans="1:5" ht="14.25">
      <c r="A39" s="171">
        <v>20416</v>
      </c>
      <c r="B39" s="171" t="s">
        <v>979</v>
      </c>
      <c r="C39" s="172" t="s">
        <v>7</v>
      </c>
      <c r="D39" s="173">
        <v>370.26</v>
      </c>
      <c r="E39" s="174"/>
    </row>
    <row r="40" spans="1:5" ht="14.25">
      <c r="A40" s="171">
        <v>20463</v>
      </c>
      <c r="B40" s="171" t="s">
        <v>980</v>
      </c>
      <c r="C40" s="172" t="s">
        <v>3</v>
      </c>
      <c r="D40" s="173">
        <v>7.32</v>
      </c>
      <c r="E40" s="174"/>
    </row>
    <row r="41" spans="1:5" ht="14.25">
      <c r="A41" s="171">
        <v>20468</v>
      </c>
      <c r="B41" s="171" t="s">
        <v>981</v>
      </c>
      <c r="C41" s="172" t="s">
        <v>3</v>
      </c>
      <c r="D41" s="173">
        <v>10.6</v>
      </c>
      <c r="E41" s="174"/>
    </row>
    <row r="42" spans="1:5" ht="15">
      <c r="A42" s="170">
        <v>205</v>
      </c>
      <c r="B42" s="318" t="s">
        <v>26068</v>
      </c>
      <c r="C42" s="319"/>
      <c r="D42" s="319"/>
      <c r="E42" s="320"/>
    </row>
    <row r="43" spans="1:5" ht="14.25">
      <c r="A43" s="171">
        <v>20503</v>
      </c>
      <c r="B43" s="171" t="s">
        <v>982</v>
      </c>
      <c r="C43" s="172" t="s">
        <v>7</v>
      </c>
      <c r="D43" s="173">
        <v>89.67</v>
      </c>
      <c r="E43" s="174"/>
    </row>
    <row r="44" spans="1:5" ht="14.25">
      <c r="A44" s="171">
        <v>20505</v>
      </c>
      <c r="B44" s="171" t="s">
        <v>983</v>
      </c>
      <c r="C44" s="172" t="s">
        <v>3</v>
      </c>
      <c r="D44" s="173">
        <v>0.79</v>
      </c>
      <c r="E44" s="174"/>
    </row>
    <row r="45" spans="1:5" ht="14.25">
      <c r="A45" s="171">
        <v>20508</v>
      </c>
      <c r="B45" s="171" t="s">
        <v>984</v>
      </c>
      <c r="C45" s="172" t="s">
        <v>3</v>
      </c>
      <c r="D45" s="173">
        <v>0.45</v>
      </c>
      <c r="E45" s="174"/>
    </row>
    <row r="46" spans="1:5" ht="14.25">
      <c r="A46" s="171">
        <v>20509</v>
      </c>
      <c r="B46" s="171" t="s">
        <v>985</v>
      </c>
      <c r="C46" s="172" t="s">
        <v>3</v>
      </c>
      <c r="D46" s="173">
        <v>3.86</v>
      </c>
      <c r="E46" s="174"/>
    </row>
    <row r="47" spans="1:5" ht="14.25">
      <c r="A47" s="171">
        <v>20510</v>
      </c>
      <c r="B47" s="171" t="s">
        <v>986</v>
      </c>
      <c r="C47" s="172" t="s">
        <v>3</v>
      </c>
      <c r="D47" s="173">
        <v>0.7</v>
      </c>
      <c r="E47" s="174"/>
    </row>
    <row r="48" spans="1:5" ht="14.25">
      <c r="A48" s="171">
        <v>20514</v>
      </c>
      <c r="B48" s="171" t="s">
        <v>987</v>
      </c>
      <c r="C48" s="172" t="s">
        <v>7</v>
      </c>
      <c r="D48" s="173">
        <v>333.48</v>
      </c>
      <c r="E48" s="174"/>
    </row>
    <row r="49" spans="1:5" ht="14.25">
      <c r="A49" s="171">
        <v>20517</v>
      </c>
      <c r="B49" s="171" t="s">
        <v>988</v>
      </c>
      <c r="C49" s="172" t="s">
        <v>7</v>
      </c>
      <c r="D49" s="173">
        <v>95.3</v>
      </c>
      <c r="E49" s="174"/>
    </row>
    <row r="50" spans="1:5" ht="14.25">
      <c r="A50" s="171">
        <v>20518</v>
      </c>
      <c r="B50" s="171" t="s">
        <v>990</v>
      </c>
      <c r="C50" s="172" t="s">
        <v>7</v>
      </c>
      <c r="D50" s="173">
        <v>95.3</v>
      </c>
      <c r="E50" s="174"/>
    </row>
    <row r="51" spans="1:5" ht="14.25">
      <c r="A51" s="171">
        <v>20519</v>
      </c>
      <c r="B51" s="171" t="s">
        <v>991</v>
      </c>
      <c r="C51" s="172" t="s">
        <v>7</v>
      </c>
      <c r="D51" s="173">
        <v>95.3</v>
      </c>
      <c r="E51" s="174"/>
    </row>
    <row r="52" spans="1:5" ht="14.25">
      <c r="A52" s="171">
        <v>20520</v>
      </c>
      <c r="B52" s="171" t="s">
        <v>992</v>
      </c>
      <c r="C52" s="172" t="s">
        <v>7</v>
      </c>
      <c r="D52" s="173">
        <v>95.3</v>
      </c>
      <c r="E52" s="174"/>
    </row>
    <row r="53" spans="1:5" ht="14.25">
      <c r="A53" s="171">
        <v>20521</v>
      </c>
      <c r="B53" s="171" t="s">
        <v>993</v>
      </c>
      <c r="C53" s="172" t="s">
        <v>7</v>
      </c>
      <c r="D53" s="173">
        <v>88.07</v>
      </c>
      <c r="E53" s="174"/>
    </row>
    <row r="54" spans="1:5" ht="14.25">
      <c r="A54" s="171">
        <v>20522</v>
      </c>
      <c r="B54" s="171" t="s">
        <v>994</v>
      </c>
      <c r="C54" s="172" t="s">
        <v>7</v>
      </c>
      <c r="D54" s="173">
        <v>102.28</v>
      </c>
      <c r="E54" s="174"/>
    </row>
    <row r="55" spans="1:5" ht="14.25">
      <c r="A55" s="171">
        <v>20524</v>
      </c>
      <c r="B55" s="171" t="s">
        <v>995</v>
      </c>
      <c r="C55" s="172" t="s">
        <v>7</v>
      </c>
      <c r="D55" s="173">
        <v>70.67</v>
      </c>
      <c r="E55" s="174"/>
    </row>
    <row r="56" spans="1:5" ht="14.25">
      <c r="A56" s="171">
        <v>20553</v>
      </c>
      <c r="B56" s="171" t="s">
        <v>996</v>
      </c>
      <c r="C56" s="172" t="s">
        <v>7</v>
      </c>
      <c r="D56" s="173">
        <v>95.3</v>
      </c>
      <c r="E56" s="174"/>
    </row>
    <row r="57" spans="1:5" ht="14.25">
      <c r="A57" s="171">
        <v>20554</v>
      </c>
      <c r="B57" s="171" t="s">
        <v>997</v>
      </c>
      <c r="C57" s="172" t="s">
        <v>7</v>
      </c>
      <c r="D57" s="173">
        <v>46.67</v>
      </c>
      <c r="E57" s="174"/>
    </row>
    <row r="58" spans="1:5" ht="14.25">
      <c r="A58" s="171">
        <v>20567</v>
      </c>
      <c r="B58" s="171" t="s">
        <v>998</v>
      </c>
      <c r="C58" s="172" t="s">
        <v>7</v>
      </c>
      <c r="D58" s="173">
        <v>351.5</v>
      </c>
      <c r="E58" s="174"/>
    </row>
    <row r="59" spans="1:5" ht="14.25">
      <c r="A59" s="171">
        <v>20571</v>
      </c>
      <c r="B59" s="171" t="s">
        <v>999</v>
      </c>
      <c r="C59" s="172" t="s">
        <v>7</v>
      </c>
      <c r="D59" s="173">
        <v>95.3</v>
      </c>
      <c r="E59" s="174"/>
    </row>
    <row r="60" spans="1:5" ht="28.5">
      <c r="A60" s="171">
        <v>20572</v>
      </c>
      <c r="B60" s="171" t="s">
        <v>1000</v>
      </c>
      <c r="C60" s="172" t="s">
        <v>3</v>
      </c>
      <c r="D60" s="173">
        <v>4.29</v>
      </c>
      <c r="E60" s="174"/>
    </row>
    <row r="61" spans="1:5" ht="14.25">
      <c r="A61" s="171">
        <v>20578</v>
      </c>
      <c r="B61" s="171" t="s">
        <v>1001</v>
      </c>
      <c r="C61" s="172" t="s">
        <v>7</v>
      </c>
      <c r="D61" s="173">
        <v>108.5</v>
      </c>
      <c r="E61" s="174"/>
    </row>
    <row r="62" spans="1:5" ht="14.25">
      <c r="A62" s="171">
        <v>20580</v>
      </c>
      <c r="B62" s="171" t="s">
        <v>1002</v>
      </c>
      <c r="C62" s="172" t="s">
        <v>7</v>
      </c>
      <c r="D62" s="173">
        <v>62.67</v>
      </c>
      <c r="E62" s="174"/>
    </row>
    <row r="63" spans="1:5" ht="28.5">
      <c r="A63" s="171">
        <v>20584</v>
      </c>
      <c r="B63" s="171" t="s">
        <v>1003</v>
      </c>
      <c r="C63" s="172" t="s">
        <v>3</v>
      </c>
      <c r="D63" s="173">
        <v>1.56</v>
      </c>
      <c r="E63" s="174"/>
    </row>
    <row r="64" spans="1:5" ht="14.25">
      <c r="A64" s="171">
        <v>20588</v>
      </c>
      <c r="B64" s="171" t="s">
        <v>1004</v>
      </c>
      <c r="C64" s="172" t="s">
        <v>3</v>
      </c>
      <c r="D64" s="173">
        <v>7.32</v>
      </c>
      <c r="E64" s="174"/>
    </row>
    <row r="65" spans="1:5" ht="15">
      <c r="A65" s="170">
        <v>207</v>
      </c>
      <c r="B65" s="318" t="s">
        <v>26068</v>
      </c>
      <c r="C65" s="319"/>
      <c r="D65" s="319"/>
      <c r="E65" s="320"/>
    </row>
    <row r="66" spans="1:5" ht="42.75">
      <c r="A66" s="171">
        <v>20732</v>
      </c>
      <c r="B66" s="171" t="s">
        <v>1005</v>
      </c>
      <c r="C66" s="172" t="s">
        <v>3</v>
      </c>
      <c r="D66" s="173">
        <v>1.75</v>
      </c>
      <c r="E66" s="174"/>
    </row>
    <row r="67" spans="1:5" ht="28.5">
      <c r="A67" s="171">
        <v>20746</v>
      </c>
      <c r="B67" s="171" t="s">
        <v>1006</v>
      </c>
      <c r="C67" s="172" t="s">
        <v>3</v>
      </c>
      <c r="D67" s="173">
        <v>6.09</v>
      </c>
      <c r="E67" s="174"/>
    </row>
    <row r="68" spans="1:5" ht="15">
      <c r="A68" s="170">
        <v>209</v>
      </c>
      <c r="B68" s="318" t="s">
        <v>26069</v>
      </c>
      <c r="C68" s="319"/>
      <c r="D68" s="319"/>
      <c r="E68" s="320"/>
    </row>
    <row r="69" spans="1:5" ht="28.5">
      <c r="A69" s="171">
        <v>20910</v>
      </c>
      <c r="B69" s="171" t="s">
        <v>1007</v>
      </c>
      <c r="C69" s="172" t="s">
        <v>4</v>
      </c>
      <c r="D69" s="173">
        <v>32.47</v>
      </c>
      <c r="E69" s="174"/>
    </row>
    <row r="70" spans="1:5" ht="28.5">
      <c r="A70" s="171">
        <v>20975</v>
      </c>
      <c r="B70" s="171" t="s">
        <v>1008</v>
      </c>
      <c r="C70" s="172" t="s">
        <v>1</v>
      </c>
      <c r="D70" s="173">
        <v>5.64</v>
      </c>
      <c r="E70" s="174"/>
    </row>
    <row r="71" spans="1:5" ht="14.25">
      <c r="A71" s="171">
        <v>20977</v>
      </c>
      <c r="B71" s="171" t="s">
        <v>1009</v>
      </c>
      <c r="C71" s="172" t="s">
        <v>1</v>
      </c>
      <c r="D71" s="173">
        <v>7.46</v>
      </c>
      <c r="E71" s="174"/>
    </row>
    <row r="72" spans="1:5" ht="14.25">
      <c r="A72" s="171">
        <v>20982</v>
      </c>
      <c r="B72" s="171" t="s">
        <v>1010</v>
      </c>
      <c r="C72" s="172" t="s">
        <v>1</v>
      </c>
      <c r="D72" s="173">
        <v>8.73</v>
      </c>
      <c r="E72" s="174"/>
    </row>
    <row r="73" spans="1:5" ht="14.25">
      <c r="A73" s="171">
        <v>20985</v>
      </c>
      <c r="B73" s="171" t="s">
        <v>1011</v>
      </c>
      <c r="C73" s="172" t="s">
        <v>1</v>
      </c>
      <c r="D73" s="173">
        <v>6.42</v>
      </c>
      <c r="E73" s="174"/>
    </row>
    <row r="74" spans="1:5" ht="28.5">
      <c r="A74" s="171">
        <v>20987</v>
      </c>
      <c r="B74" s="171" t="s">
        <v>1012</v>
      </c>
      <c r="C74" s="172" t="s">
        <v>4</v>
      </c>
      <c r="D74" s="173">
        <v>46.12</v>
      </c>
      <c r="E74" s="174"/>
    </row>
    <row r="75" spans="1:5" ht="14.25">
      <c r="A75" s="171">
        <v>20988</v>
      </c>
      <c r="B75" s="171" t="s">
        <v>1013</v>
      </c>
      <c r="C75" s="172" t="s">
        <v>1</v>
      </c>
      <c r="D75" s="173">
        <v>13.72</v>
      </c>
      <c r="E75" s="174"/>
    </row>
    <row r="76" spans="1:5" ht="15">
      <c r="A76" s="170">
        <v>210</v>
      </c>
      <c r="B76" s="318" t="s">
        <v>26069</v>
      </c>
      <c r="C76" s="319"/>
      <c r="D76" s="319"/>
      <c r="E76" s="320"/>
    </row>
    <row r="77" spans="1:5" ht="14.25">
      <c r="A77" s="171">
        <v>21004</v>
      </c>
      <c r="B77" s="171" t="s">
        <v>1014</v>
      </c>
      <c r="C77" s="172" t="s">
        <v>4</v>
      </c>
      <c r="D77" s="173">
        <v>35.03</v>
      </c>
      <c r="E77" s="174"/>
    </row>
    <row r="78" spans="1:5" ht="28.5">
      <c r="A78" s="171">
        <v>21005</v>
      </c>
      <c r="B78" s="171" t="s">
        <v>26070</v>
      </c>
      <c r="C78" s="172" t="s">
        <v>7</v>
      </c>
      <c r="D78" s="176">
        <v>6877.67</v>
      </c>
      <c r="E78" s="174"/>
    </row>
    <row r="79" spans="1:5" ht="28.5">
      <c r="A79" s="171">
        <v>21009</v>
      </c>
      <c r="B79" s="171" t="s">
        <v>1015</v>
      </c>
      <c r="C79" s="172" t="s">
        <v>1</v>
      </c>
      <c r="D79" s="173">
        <v>8.25</v>
      </c>
      <c r="E79" s="174"/>
    </row>
    <row r="80" spans="1:5" ht="28.5">
      <c r="A80" s="171">
        <v>21018</v>
      </c>
      <c r="B80" s="171" t="s">
        <v>1016</v>
      </c>
      <c r="C80" s="172" t="s">
        <v>1</v>
      </c>
      <c r="D80" s="173">
        <v>16.27</v>
      </c>
      <c r="E80" s="174"/>
    </row>
    <row r="81" spans="1:5" ht="28.5">
      <c r="A81" s="171">
        <v>21023</v>
      </c>
      <c r="B81" s="171" t="s">
        <v>1017</v>
      </c>
      <c r="C81" s="172" t="s">
        <v>2</v>
      </c>
      <c r="D81" s="173">
        <v>3.3</v>
      </c>
      <c r="E81" s="174"/>
    </row>
    <row r="82" spans="1:5" ht="28.5">
      <c r="A82" s="171">
        <v>21028</v>
      </c>
      <c r="B82" s="171" t="s">
        <v>1018</v>
      </c>
      <c r="C82" s="172" t="s">
        <v>1019</v>
      </c>
      <c r="D82" s="173">
        <v>182.88</v>
      </c>
      <c r="E82" s="174"/>
    </row>
    <row r="83" spans="1:5" ht="14.25">
      <c r="A83" s="171">
        <v>21030</v>
      </c>
      <c r="B83" s="171" t="s">
        <v>1020</v>
      </c>
      <c r="C83" s="172" t="s">
        <v>4</v>
      </c>
      <c r="D83" s="173">
        <v>16.399999999999999</v>
      </c>
      <c r="E83" s="174"/>
    </row>
    <row r="84" spans="1:5" ht="28.5">
      <c r="A84" s="171">
        <v>21031</v>
      </c>
      <c r="B84" s="171" t="s">
        <v>1021</v>
      </c>
      <c r="C84" s="172" t="s">
        <v>4</v>
      </c>
      <c r="D84" s="173">
        <v>26.72</v>
      </c>
      <c r="E84" s="174"/>
    </row>
    <row r="85" spans="1:5" ht="28.5">
      <c r="A85" s="171">
        <v>21032</v>
      </c>
      <c r="B85" s="171" t="s">
        <v>1022</v>
      </c>
      <c r="C85" s="172" t="s">
        <v>4</v>
      </c>
      <c r="D85" s="173">
        <v>33.57</v>
      </c>
      <c r="E85" s="174"/>
    </row>
    <row r="86" spans="1:5" ht="28.5">
      <c r="A86" s="171">
        <v>21033</v>
      </c>
      <c r="B86" s="171" t="s">
        <v>1023</v>
      </c>
      <c r="C86" s="172" t="s">
        <v>4</v>
      </c>
      <c r="D86" s="173">
        <v>46.99</v>
      </c>
      <c r="E86" s="174"/>
    </row>
    <row r="87" spans="1:5" ht="14.25">
      <c r="A87" s="171">
        <v>21040</v>
      </c>
      <c r="B87" s="171" t="s">
        <v>1024</v>
      </c>
      <c r="C87" s="172" t="s">
        <v>1</v>
      </c>
      <c r="D87" s="173">
        <v>50.92</v>
      </c>
      <c r="E87" s="174"/>
    </row>
    <row r="88" spans="1:5" ht="28.5">
      <c r="A88" s="171">
        <v>21041</v>
      </c>
      <c r="B88" s="171" t="s">
        <v>1025</v>
      </c>
      <c r="C88" s="172" t="s">
        <v>1</v>
      </c>
      <c r="D88" s="173">
        <v>46.24</v>
      </c>
      <c r="E88" s="174"/>
    </row>
    <row r="89" spans="1:5" ht="28.5">
      <c r="A89" s="171">
        <v>21042</v>
      </c>
      <c r="B89" s="171" t="s">
        <v>1026</v>
      </c>
      <c r="C89" s="172" t="s">
        <v>1</v>
      </c>
      <c r="D89" s="173">
        <v>92.34</v>
      </c>
      <c r="E89" s="174"/>
    </row>
    <row r="90" spans="1:5" ht="28.5">
      <c r="A90" s="171">
        <v>21043</v>
      </c>
      <c r="B90" s="171" t="s">
        <v>1027</v>
      </c>
      <c r="C90" s="172" t="s">
        <v>1</v>
      </c>
      <c r="D90" s="173">
        <v>211.52</v>
      </c>
      <c r="E90" s="174"/>
    </row>
    <row r="91" spans="1:5" ht="14.25">
      <c r="A91" s="171">
        <v>21060</v>
      </c>
      <c r="B91" s="171" t="s">
        <v>1028</v>
      </c>
      <c r="C91" s="172" t="s">
        <v>1</v>
      </c>
      <c r="D91" s="173">
        <v>4.72</v>
      </c>
      <c r="E91" s="174"/>
    </row>
    <row r="92" spans="1:5" ht="14.25">
      <c r="A92" s="171">
        <v>21061</v>
      </c>
      <c r="B92" s="171" t="s">
        <v>1029</v>
      </c>
      <c r="C92" s="172" t="s">
        <v>1</v>
      </c>
      <c r="D92" s="173">
        <v>4.72</v>
      </c>
      <c r="E92" s="174"/>
    </row>
    <row r="93" spans="1:5" ht="14.25">
      <c r="A93" s="171">
        <v>21085</v>
      </c>
      <c r="B93" s="171" t="s">
        <v>26071</v>
      </c>
      <c r="C93" s="172" t="s">
        <v>7</v>
      </c>
      <c r="D93" s="176">
        <v>6877.67</v>
      </c>
      <c r="E93" s="174"/>
    </row>
    <row r="94" spans="1:5" ht="14.25">
      <c r="A94" s="171">
        <v>21089</v>
      </c>
      <c r="B94" s="171" t="s">
        <v>1030</v>
      </c>
      <c r="C94" s="172" t="s">
        <v>1</v>
      </c>
      <c r="D94" s="173">
        <v>13.96</v>
      </c>
      <c r="E94" s="174"/>
    </row>
    <row r="95" spans="1:5" ht="14.25">
      <c r="A95" s="171">
        <v>21090</v>
      </c>
      <c r="B95" s="171" t="s">
        <v>1031</v>
      </c>
      <c r="C95" s="172" t="s">
        <v>4</v>
      </c>
      <c r="D95" s="173">
        <v>83.85</v>
      </c>
      <c r="E95" s="174"/>
    </row>
    <row r="96" spans="1:5" ht="14.25">
      <c r="A96" s="171">
        <v>21091</v>
      </c>
      <c r="B96" s="171" t="s">
        <v>1032</v>
      </c>
      <c r="C96" s="172" t="s">
        <v>4</v>
      </c>
      <c r="D96" s="173">
        <v>39.950000000000003</v>
      </c>
      <c r="E96" s="174"/>
    </row>
    <row r="97" spans="1:5" ht="15">
      <c r="A97" s="170">
        <v>211</v>
      </c>
      <c r="B97" s="318" t="s">
        <v>26072</v>
      </c>
      <c r="C97" s="319"/>
      <c r="D97" s="319"/>
      <c r="E97" s="320"/>
    </row>
    <row r="98" spans="1:5" ht="28.5">
      <c r="A98" s="171">
        <v>21108</v>
      </c>
      <c r="B98" s="171" t="s">
        <v>1033</v>
      </c>
      <c r="C98" s="172" t="s">
        <v>1</v>
      </c>
      <c r="D98" s="173">
        <v>56.77</v>
      </c>
      <c r="E98" s="174"/>
    </row>
    <row r="99" spans="1:5" ht="14.25">
      <c r="A99" s="171">
        <v>21109</v>
      </c>
      <c r="B99" s="171" t="s">
        <v>1034</v>
      </c>
      <c r="C99" s="172" t="s">
        <v>1035</v>
      </c>
      <c r="D99" s="173">
        <v>110.65</v>
      </c>
      <c r="E99" s="174"/>
    </row>
    <row r="100" spans="1:5" ht="14.25">
      <c r="A100" s="171">
        <v>21111</v>
      </c>
      <c r="B100" s="171" t="s">
        <v>1036</v>
      </c>
      <c r="C100" s="172" t="s">
        <v>1</v>
      </c>
      <c r="D100" s="173">
        <v>88.93</v>
      </c>
      <c r="E100" s="174"/>
    </row>
    <row r="101" spans="1:5" ht="14.25">
      <c r="A101" s="171">
        <v>21118</v>
      </c>
      <c r="B101" s="171" t="s">
        <v>1037</v>
      </c>
      <c r="C101" s="172" t="s">
        <v>1</v>
      </c>
      <c r="D101" s="173">
        <v>81.09</v>
      </c>
      <c r="E101" s="174"/>
    </row>
    <row r="102" spans="1:5" ht="14.25">
      <c r="A102" s="171">
        <v>21144</v>
      </c>
      <c r="B102" s="171" t="s">
        <v>1038</v>
      </c>
      <c r="C102" s="172" t="s">
        <v>1</v>
      </c>
      <c r="D102" s="173">
        <v>33.76</v>
      </c>
      <c r="E102" s="174"/>
    </row>
    <row r="103" spans="1:5" ht="14.25">
      <c r="A103" s="171">
        <v>21151</v>
      </c>
      <c r="B103" s="171" t="s">
        <v>1039</v>
      </c>
      <c r="C103" s="172" t="s">
        <v>1</v>
      </c>
      <c r="D103" s="173">
        <v>5.34</v>
      </c>
      <c r="E103" s="174"/>
    </row>
    <row r="104" spans="1:5" ht="28.5">
      <c r="A104" s="171">
        <v>21170</v>
      </c>
      <c r="B104" s="171" t="s">
        <v>1040</v>
      </c>
      <c r="C104" s="172" t="s">
        <v>1</v>
      </c>
      <c r="D104" s="173">
        <v>12.89</v>
      </c>
      <c r="E104" s="174"/>
    </row>
    <row r="105" spans="1:5" ht="15">
      <c r="A105" s="170">
        <v>212</v>
      </c>
      <c r="B105" s="318" t="s">
        <v>26073</v>
      </c>
      <c r="C105" s="319"/>
      <c r="D105" s="319"/>
      <c r="E105" s="320"/>
    </row>
    <row r="106" spans="1:5" ht="28.5">
      <c r="A106" s="171">
        <v>21205</v>
      </c>
      <c r="B106" s="171" t="s">
        <v>1041</v>
      </c>
      <c r="C106" s="172" t="s">
        <v>1</v>
      </c>
      <c r="D106" s="173">
        <v>7.73</v>
      </c>
      <c r="E106" s="174"/>
    </row>
    <row r="107" spans="1:5" ht="28.5">
      <c r="A107" s="171">
        <v>21211</v>
      </c>
      <c r="B107" s="171" t="s">
        <v>1042</v>
      </c>
      <c r="C107" s="172" t="s">
        <v>4</v>
      </c>
      <c r="D107" s="173">
        <v>7.8</v>
      </c>
      <c r="E107" s="174"/>
    </row>
    <row r="108" spans="1:5" ht="15">
      <c r="A108" s="170">
        <v>213</v>
      </c>
      <c r="B108" s="318" t="s">
        <v>26072</v>
      </c>
      <c r="C108" s="319"/>
      <c r="D108" s="319"/>
      <c r="E108" s="320"/>
    </row>
    <row r="109" spans="1:5" ht="14.25">
      <c r="A109" s="171">
        <v>21305</v>
      </c>
      <c r="B109" s="171" t="s">
        <v>1043</v>
      </c>
      <c r="C109" s="172" t="s">
        <v>1</v>
      </c>
      <c r="D109" s="173">
        <v>41.09</v>
      </c>
      <c r="E109" s="174"/>
    </row>
    <row r="110" spans="1:5" ht="28.5">
      <c r="A110" s="171">
        <v>21368</v>
      </c>
      <c r="B110" s="171" t="s">
        <v>1044</v>
      </c>
      <c r="C110" s="172" t="s">
        <v>1</v>
      </c>
      <c r="D110" s="173">
        <v>4.43</v>
      </c>
      <c r="E110" s="174"/>
    </row>
    <row r="111" spans="1:5" ht="15">
      <c r="A111" s="170">
        <v>215</v>
      </c>
      <c r="B111" s="318" t="s">
        <v>26074</v>
      </c>
      <c r="C111" s="319"/>
      <c r="D111" s="319"/>
      <c r="E111" s="320"/>
    </row>
    <row r="112" spans="1:5" ht="14.25">
      <c r="A112" s="171">
        <v>21516</v>
      </c>
      <c r="B112" s="171" t="s">
        <v>1045</v>
      </c>
      <c r="C112" s="172" t="s">
        <v>3</v>
      </c>
      <c r="D112" s="173">
        <v>9.1999999999999993</v>
      </c>
      <c r="E112" s="174"/>
    </row>
    <row r="113" spans="1:5" ht="14.25">
      <c r="A113" s="171">
        <v>21517</v>
      </c>
      <c r="B113" s="171" t="s">
        <v>1046</v>
      </c>
      <c r="C113" s="172" t="s">
        <v>3</v>
      </c>
      <c r="D113" s="173">
        <v>9.1300000000000008</v>
      </c>
      <c r="E113" s="174"/>
    </row>
    <row r="114" spans="1:5" ht="14.25">
      <c r="A114" s="171">
        <v>21521</v>
      </c>
      <c r="B114" s="171" t="s">
        <v>1047</v>
      </c>
      <c r="C114" s="172" t="s">
        <v>3</v>
      </c>
      <c r="D114" s="173">
        <v>8.41</v>
      </c>
      <c r="E114" s="174"/>
    </row>
    <row r="115" spans="1:5" ht="14.25">
      <c r="A115" s="171">
        <v>21532</v>
      </c>
      <c r="B115" s="171" t="s">
        <v>1048</v>
      </c>
      <c r="C115" s="172" t="s">
        <v>3</v>
      </c>
      <c r="D115" s="173">
        <v>11.72</v>
      </c>
      <c r="E115" s="174"/>
    </row>
    <row r="116" spans="1:5" ht="28.5">
      <c r="A116" s="171">
        <v>21543</v>
      </c>
      <c r="B116" s="171" t="s">
        <v>1049</v>
      </c>
      <c r="C116" s="172" t="s">
        <v>4</v>
      </c>
      <c r="D116" s="173">
        <v>29.7</v>
      </c>
      <c r="E116" s="174"/>
    </row>
    <row r="117" spans="1:5" ht="15">
      <c r="A117" s="170">
        <v>220</v>
      </c>
      <c r="B117" s="318" t="s">
        <v>26075</v>
      </c>
      <c r="C117" s="319"/>
      <c r="D117" s="319"/>
      <c r="E117" s="320"/>
    </row>
    <row r="118" spans="1:5" ht="42.75">
      <c r="A118" s="171">
        <v>22001</v>
      </c>
      <c r="B118" s="171" t="s">
        <v>1050</v>
      </c>
      <c r="C118" s="172" t="s">
        <v>4</v>
      </c>
      <c r="D118" s="173">
        <v>48.67</v>
      </c>
      <c r="E118" s="174"/>
    </row>
    <row r="119" spans="1:5" ht="42.75">
      <c r="A119" s="171">
        <v>22002</v>
      </c>
      <c r="B119" s="171" t="s">
        <v>1051</v>
      </c>
      <c r="C119" s="172" t="s">
        <v>4</v>
      </c>
      <c r="D119" s="173">
        <v>50.33</v>
      </c>
      <c r="E119" s="174"/>
    </row>
    <row r="120" spans="1:5" ht="15">
      <c r="A120" s="170">
        <v>225</v>
      </c>
      <c r="B120" s="318" t="s">
        <v>26076</v>
      </c>
      <c r="C120" s="319"/>
      <c r="D120" s="319"/>
      <c r="E120" s="320"/>
    </row>
    <row r="121" spans="1:5" ht="28.5">
      <c r="A121" s="171">
        <v>22502</v>
      </c>
      <c r="B121" s="171" t="s">
        <v>1052</v>
      </c>
      <c r="C121" s="172" t="s">
        <v>2</v>
      </c>
      <c r="D121" s="173">
        <v>1.99</v>
      </c>
      <c r="E121" s="174"/>
    </row>
    <row r="122" spans="1:5" ht="28.5">
      <c r="A122" s="171">
        <v>22504</v>
      </c>
      <c r="B122" s="171" t="s">
        <v>1053</v>
      </c>
      <c r="C122" s="172" t="s">
        <v>2</v>
      </c>
      <c r="D122" s="173">
        <v>2.61</v>
      </c>
      <c r="E122" s="174"/>
    </row>
    <row r="123" spans="1:5" ht="28.5">
      <c r="A123" s="171">
        <v>22505</v>
      </c>
      <c r="B123" s="171" t="s">
        <v>1054</v>
      </c>
      <c r="C123" s="172" t="s">
        <v>2</v>
      </c>
      <c r="D123" s="173">
        <v>3.31</v>
      </c>
      <c r="E123" s="174"/>
    </row>
    <row r="124" spans="1:5" ht="28.5">
      <c r="A124" s="171">
        <v>22507</v>
      </c>
      <c r="B124" s="171" t="s">
        <v>1055</v>
      </c>
      <c r="C124" s="172" t="s">
        <v>2</v>
      </c>
      <c r="D124" s="173">
        <v>2.85</v>
      </c>
      <c r="E124" s="174"/>
    </row>
    <row r="125" spans="1:5" ht="28.5">
      <c r="A125" s="171">
        <v>22508</v>
      </c>
      <c r="B125" s="171" t="s">
        <v>1056</v>
      </c>
      <c r="C125" s="172" t="s">
        <v>2</v>
      </c>
      <c r="D125" s="173">
        <v>4.07</v>
      </c>
      <c r="E125" s="174"/>
    </row>
    <row r="126" spans="1:5" ht="28.5">
      <c r="A126" s="171">
        <v>22548</v>
      </c>
      <c r="B126" s="171" t="s">
        <v>1057</v>
      </c>
      <c r="C126" s="172" t="s">
        <v>2</v>
      </c>
      <c r="D126" s="173">
        <v>2.33</v>
      </c>
      <c r="E126" s="174"/>
    </row>
    <row r="127" spans="1:5" ht="28.5">
      <c r="A127" s="171">
        <v>22585</v>
      </c>
      <c r="B127" s="171" t="s">
        <v>1058</v>
      </c>
      <c r="C127" s="172" t="s">
        <v>2</v>
      </c>
      <c r="D127" s="173">
        <v>1.01</v>
      </c>
      <c r="E127" s="174"/>
    </row>
    <row r="128" spans="1:5" ht="28.5">
      <c r="A128" s="171">
        <v>22586</v>
      </c>
      <c r="B128" s="171" t="s">
        <v>1059</v>
      </c>
      <c r="C128" s="172" t="s">
        <v>2</v>
      </c>
      <c r="D128" s="173">
        <v>0.76</v>
      </c>
      <c r="E128" s="174"/>
    </row>
    <row r="129" spans="1:5" ht="15">
      <c r="A129" s="170">
        <v>230</v>
      </c>
      <c r="B129" s="318" t="s">
        <v>26077</v>
      </c>
      <c r="C129" s="319"/>
      <c r="D129" s="319"/>
      <c r="E129" s="320"/>
    </row>
    <row r="130" spans="1:5" ht="28.5">
      <c r="A130" s="171">
        <v>23010</v>
      </c>
      <c r="B130" s="171" t="s">
        <v>1060</v>
      </c>
      <c r="C130" s="172" t="s">
        <v>2</v>
      </c>
      <c r="D130" s="173">
        <v>4.66</v>
      </c>
      <c r="E130" s="174"/>
    </row>
    <row r="131" spans="1:5" ht="28.5">
      <c r="A131" s="171">
        <v>23015</v>
      </c>
      <c r="B131" s="171" t="s">
        <v>1061</v>
      </c>
      <c r="C131" s="172" t="s">
        <v>2</v>
      </c>
      <c r="D131" s="173">
        <v>11.69</v>
      </c>
      <c r="E131" s="174"/>
    </row>
    <row r="132" spans="1:5" ht="15">
      <c r="A132" s="170">
        <v>235</v>
      </c>
      <c r="B132" s="318" t="s">
        <v>26078</v>
      </c>
      <c r="C132" s="319"/>
      <c r="D132" s="319"/>
      <c r="E132" s="320"/>
    </row>
    <row r="133" spans="1:5" ht="28.5">
      <c r="A133" s="171">
        <v>23501</v>
      </c>
      <c r="B133" s="171" t="s">
        <v>1062</v>
      </c>
      <c r="C133" s="172" t="s">
        <v>4</v>
      </c>
      <c r="D133" s="173">
        <v>98.24</v>
      </c>
      <c r="E133" s="174"/>
    </row>
    <row r="134" spans="1:5" ht="28.5">
      <c r="A134" s="171">
        <v>23503</v>
      </c>
      <c r="B134" s="171" t="s">
        <v>1063</v>
      </c>
      <c r="C134" s="172" t="s">
        <v>2</v>
      </c>
      <c r="D134" s="173">
        <v>353.75</v>
      </c>
      <c r="E134" s="174"/>
    </row>
    <row r="135" spans="1:5" ht="28.5">
      <c r="A135" s="171">
        <v>23522</v>
      </c>
      <c r="B135" s="171" t="s">
        <v>1064</v>
      </c>
      <c r="C135" s="172" t="s">
        <v>4</v>
      </c>
      <c r="D135" s="173">
        <v>274.62</v>
      </c>
      <c r="E135" s="174"/>
    </row>
    <row r="136" spans="1:5" ht="15">
      <c r="A136" s="170">
        <v>240</v>
      </c>
      <c r="B136" s="318" t="s">
        <v>26079</v>
      </c>
      <c r="C136" s="319"/>
      <c r="D136" s="319"/>
      <c r="E136" s="320"/>
    </row>
    <row r="137" spans="1:5" ht="14.25">
      <c r="A137" s="171">
        <v>24015</v>
      </c>
      <c r="B137" s="171" t="s">
        <v>26080</v>
      </c>
      <c r="C137" s="172" t="s">
        <v>3</v>
      </c>
      <c r="D137" s="173">
        <v>6.18</v>
      </c>
      <c r="E137" s="174"/>
    </row>
    <row r="138" spans="1:5" ht="14.25">
      <c r="A138" s="171">
        <v>24020</v>
      </c>
      <c r="B138" s="171" t="s">
        <v>1065</v>
      </c>
      <c r="C138" s="172" t="s">
        <v>3</v>
      </c>
      <c r="D138" s="173">
        <v>11.33</v>
      </c>
      <c r="E138" s="174"/>
    </row>
    <row r="139" spans="1:5" ht="28.5">
      <c r="A139" s="171">
        <v>24029</v>
      </c>
      <c r="B139" s="171" t="s">
        <v>1066</v>
      </c>
      <c r="C139" s="172" t="s">
        <v>4</v>
      </c>
      <c r="D139" s="173">
        <v>6.6</v>
      </c>
      <c r="E139" s="174"/>
    </row>
    <row r="140" spans="1:5" ht="28.5">
      <c r="A140" s="171">
        <v>24034</v>
      </c>
      <c r="B140" s="171" t="s">
        <v>1067</v>
      </c>
      <c r="C140" s="172" t="s">
        <v>3</v>
      </c>
      <c r="D140" s="173">
        <v>15.6</v>
      </c>
      <c r="E140" s="174"/>
    </row>
    <row r="141" spans="1:5" ht="28.5">
      <c r="A141" s="171">
        <v>24035</v>
      </c>
      <c r="B141" s="171" t="s">
        <v>1068</v>
      </c>
      <c r="C141" s="172" t="s">
        <v>3</v>
      </c>
      <c r="D141" s="173">
        <v>15.6</v>
      </c>
      <c r="E141" s="174"/>
    </row>
    <row r="142" spans="1:5" ht="14.25">
      <c r="A142" s="171">
        <v>24038</v>
      </c>
      <c r="B142" s="171" t="s">
        <v>1069</v>
      </c>
      <c r="C142" s="172" t="s">
        <v>9</v>
      </c>
      <c r="D142" s="173">
        <v>0.28999999999999998</v>
      </c>
      <c r="E142" s="174"/>
    </row>
    <row r="143" spans="1:5" ht="28.5">
      <c r="A143" s="171">
        <v>24042</v>
      </c>
      <c r="B143" s="171" t="s">
        <v>1070</v>
      </c>
      <c r="C143" s="172" t="s">
        <v>3</v>
      </c>
      <c r="D143" s="173">
        <v>27.72</v>
      </c>
      <c r="E143" s="174"/>
    </row>
    <row r="144" spans="1:5" ht="15">
      <c r="A144" s="170">
        <v>241</v>
      </c>
      <c r="B144" s="318" t="s">
        <v>26081</v>
      </c>
      <c r="C144" s="319"/>
      <c r="D144" s="319"/>
      <c r="E144" s="320"/>
    </row>
    <row r="145" spans="1:5" ht="14.25">
      <c r="A145" s="171">
        <v>24116</v>
      </c>
      <c r="B145" s="171" t="s">
        <v>1071</v>
      </c>
      <c r="C145" s="172" t="s">
        <v>4</v>
      </c>
      <c r="D145" s="173">
        <v>0.84</v>
      </c>
      <c r="E145" s="174"/>
    </row>
    <row r="146" spans="1:5" ht="42.75">
      <c r="A146" s="171">
        <v>24130</v>
      </c>
      <c r="B146" s="171" t="s">
        <v>1072</v>
      </c>
      <c r="C146" s="172" t="s">
        <v>4</v>
      </c>
      <c r="D146" s="173">
        <v>224.58</v>
      </c>
      <c r="E146" s="174"/>
    </row>
    <row r="147" spans="1:5" ht="42.75">
      <c r="A147" s="171">
        <v>24131</v>
      </c>
      <c r="B147" s="171" t="s">
        <v>1073</v>
      </c>
      <c r="C147" s="172" t="s">
        <v>4</v>
      </c>
      <c r="D147" s="173">
        <v>232.33</v>
      </c>
      <c r="E147" s="174"/>
    </row>
    <row r="148" spans="1:5" ht="14.25">
      <c r="A148" s="171">
        <v>24145</v>
      </c>
      <c r="B148" s="171" t="s">
        <v>1074</v>
      </c>
      <c r="C148" s="172" t="s">
        <v>3</v>
      </c>
      <c r="D148" s="173">
        <v>21.13</v>
      </c>
      <c r="E148" s="174"/>
    </row>
    <row r="149" spans="1:5" ht="28.5">
      <c r="A149" s="171">
        <v>24184</v>
      </c>
      <c r="B149" s="171" t="s">
        <v>1075</v>
      </c>
      <c r="C149" s="172" t="s">
        <v>2</v>
      </c>
      <c r="D149" s="173">
        <v>26.31</v>
      </c>
      <c r="E149" s="174"/>
    </row>
    <row r="150" spans="1:5" ht="15">
      <c r="A150" s="170">
        <v>255</v>
      </c>
      <c r="B150" s="318" t="s">
        <v>26082</v>
      </c>
      <c r="C150" s="319"/>
      <c r="D150" s="319"/>
      <c r="E150" s="320"/>
    </row>
    <row r="151" spans="1:5" ht="14.25">
      <c r="A151" s="171">
        <v>25513</v>
      </c>
      <c r="B151" s="171" t="s">
        <v>1076</v>
      </c>
      <c r="C151" s="172" t="s">
        <v>4</v>
      </c>
      <c r="D151" s="173">
        <v>24.82</v>
      </c>
      <c r="E151" s="174"/>
    </row>
    <row r="152" spans="1:5" ht="14.25">
      <c r="A152" s="171">
        <v>25514</v>
      </c>
      <c r="B152" s="171" t="s">
        <v>1077</v>
      </c>
      <c r="C152" s="172" t="s">
        <v>4</v>
      </c>
      <c r="D152" s="173">
        <v>39.33</v>
      </c>
      <c r="E152" s="174"/>
    </row>
    <row r="153" spans="1:5" ht="14.25">
      <c r="A153" s="171">
        <v>25532</v>
      </c>
      <c r="B153" s="171" t="s">
        <v>1078</v>
      </c>
      <c r="C153" s="172" t="s">
        <v>4</v>
      </c>
      <c r="D153" s="173">
        <v>63.29</v>
      </c>
      <c r="E153" s="174"/>
    </row>
    <row r="154" spans="1:5" ht="28.5">
      <c r="A154" s="171">
        <v>25568</v>
      </c>
      <c r="B154" s="171" t="s">
        <v>1079</v>
      </c>
      <c r="C154" s="172" t="s">
        <v>4</v>
      </c>
      <c r="D154" s="173">
        <v>32</v>
      </c>
      <c r="E154" s="174"/>
    </row>
    <row r="155" spans="1:5" ht="28.5">
      <c r="A155" s="171">
        <v>25569</v>
      </c>
      <c r="B155" s="171" t="s">
        <v>1079</v>
      </c>
      <c r="C155" s="172" t="s">
        <v>4</v>
      </c>
      <c r="D155" s="173">
        <v>69.28</v>
      </c>
      <c r="E155" s="174"/>
    </row>
    <row r="156" spans="1:5" ht="28.5">
      <c r="A156" s="171">
        <v>25570</v>
      </c>
      <c r="B156" s="171" t="s">
        <v>1080</v>
      </c>
      <c r="C156" s="172" t="s">
        <v>2</v>
      </c>
      <c r="D156" s="173">
        <v>2.0499999999999998</v>
      </c>
      <c r="E156" s="174"/>
    </row>
    <row r="157" spans="1:5" ht="28.5">
      <c r="A157" s="171">
        <v>25571</v>
      </c>
      <c r="B157" s="171" t="s">
        <v>1081</v>
      </c>
      <c r="C157" s="172" t="s">
        <v>2</v>
      </c>
      <c r="D157" s="173">
        <v>4.87</v>
      </c>
      <c r="E157" s="174"/>
    </row>
    <row r="158" spans="1:5" ht="28.5">
      <c r="A158" s="171">
        <v>25592</v>
      </c>
      <c r="B158" s="171" t="s">
        <v>1082</v>
      </c>
      <c r="C158" s="172" t="s">
        <v>4</v>
      </c>
      <c r="D158" s="173">
        <v>65.33</v>
      </c>
      <c r="E158" s="174"/>
    </row>
    <row r="159" spans="1:5" ht="15">
      <c r="A159" s="170">
        <v>256</v>
      </c>
      <c r="B159" s="318" t="s">
        <v>26082</v>
      </c>
      <c r="C159" s="319"/>
      <c r="D159" s="319"/>
      <c r="E159" s="320"/>
    </row>
    <row r="160" spans="1:5" ht="28.5">
      <c r="A160" s="171">
        <v>25617</v>
      </c>
      <c r="B160" s="171" t="s">
        <v>1083</v>
      </c>
      <c r="C160" s="172" t="s">
        <v>4</v>
      </c>
      <c r="D160" s="173">
        <v>50.89</v>
      </c>
      <c r="E160" s="174"/>
    </row>
    <row r="161" spans="1:5" ht="15">
      <c r="A161" s="170">
        <v>258</v>
      </c>
      <c r="B161" s="318" t="s">
        <v>26082</v>
      </c>
      <c r="C161" s="319"/>
      <c r="D161" s="319"/>
      <c r="E161" s="320"/>
    </row>
    <row r="162" spans="1:5" ht="57">
      <c r="A162" s="171">
        <v>25841</v>
      </c>
      <c r="B162" s="171" t="s">
        <v>24437</v>
      </c>
      <c r="C162" s="172" t="s">
        <v>4</v>
      </c>
      <c r="D162" s="173">
        <v>68.040000000000006</v>
      </c>
      <c r="E162" s="174"/>
    </row>
    <row r="163" spans="1:5" ht="57">
      <c r="A163" s="171">
        <v>25843</v>
      </c>
      <c r="B163" s="171" t="s">
        <v>24438</v>
      </c>
      <c r="C163" s="172" t="s">
        <v>4</v>
      </c>
      <c r="D163" s="173">
        <v>79.78</v>
      </c>
      <c r="E163" s="174"/>
    </row>
    <row r="164" spans="1:5" ht="15">
      <c r="A164" s="170">
        <v>260</v>
      </c>
      <c r="B164" s="318" t="s">
        <v>26083</v>
      </c>
      <c r="C164" s="319"/>
      <c r="D164" s="319"/>
      <c r="E164" s="320"/>
    </row>
    <row r="165" spans="1:5" ht="28.5">
      <c r="A165" s="171">
        <v>26008</v>
      </c>
      <c r="B165" s="171" t="s">
        <v>1084</v>
      </c>
      <c r="C165" s="172" t="s">
        <v>1</v>
      </c>
      <c r="D165" s="173">
        <v>25.31</v>
      </c>
      <c r="E165" s="174"/>
    </row>
    <row r="166" spans="1:5" ht="15" customHeight="1">
      <c r="A166" s="171">
        <v>26015</v>
      </c>
      <c r="B166" s="171" t="s">
        <v>1085</v>
      </c>
      <c r="C166" s="172" t="s">
        <v>1</v>
      </c>
      <c r="D166" s="173">
        <v>52.01</v>
      </c>
      <c r="E166" s="174"/>
    </row>
    <row r="167" spans="1:5" ht="28.5">
      <c r="A167" s="171">
        <v>26040</v>
      </c>
      <c r="B167" s="171" t="s">
        <v>13030</v>
      </c>
      <c r="C167" s="172" t="s">
        <v>1</v>
      </c>
      <c r="D167" s="173">
        <v>2.93</v>
      </c>
      <c r="E167" s="174"/>
    </row>
    <row r="168" spans="1:5" ht="28.5">
      <c r="A168" s="171">
        <v>26091</v>
      </c>
      <c r="B168" s="171" t="s">
        <v>1086</v>
      </c>
      <c r="C168" s="172" t="s">
        <v>1</v>
      </c>
      <c r="D168" s="173">
        <v>4.55</v>
      </c>
      <c r="E168" s="174"/>
    </row>
    <row r="169" spans="1:5" ht="15">
      <c r="A169" s="170">
        <v>265</v>
      </c>
      <c r="B169" s="318" t="s">
        <v>26084</v>
      </c>
      <c r="C169" s="319"/>
      <c r="D169" s="319"/>
      <c r="E169" s="320"/>
    </row>
    <row r="170" spans="1:5" ht="14.25">
      <c r="A170" s="171">
        <v>26503</v>
      </c>
      <c r="B170" s="171" t="s">
        <v>1087</v>
      </c>
      <c r="C170" s="172" t="s">
        <v>2</v>
      </c>
      <c r="D170" s="173">
        <v>0.55000000000000004</v>
      </c>
      <c r="E170" s="174"/>
    </row>
    <row r="171" spans="1:5" ht="14.25">
      <c r="A171" s="171">
        <v>26506</v>
      </c>
      <c r="B171" s="171" t="s">
        <v>1088</v>
      </c>
      <c r="C171" s="172" t="s">
        <v>2</v>
      </c>
      <c r="D171" s="173">
        <v>195.67</v>
      </c>
      <c r="E171" s="174"/>
    </row>
    <row r="172" spans="1:5" ht="28.5">
      <c r="A172" s="171">
        <v>26508</v>
      </c>
      <c r="B172" s="171" t="s">
        <v>1089</v>
      </c>
      <c r="C172" s="172" t="s">
        <v>1</v>
      </c>
      <c r="D172" s="173">
        <v>6.89</v>
      </c>
      <c r="E172" s="174"/>
    </row>
    <row r="173" spans="1:5" ht="14.25">
      <c r="A173" s="171">
        <v>26512</v>
      </c>
      <c r="B173" s="171" t="s">
        <v>1090</v>
      </c>
      <c r="C173" s="172" t="s">
        <v>2</v>
      </c>
      <c r="D173" s="173">
        <v>1.01</v>
      </c>
      <c r="E173" s="174"/>
    </row>
    <row r="174" spans="1:5" ht="28.5">
      <c r="A174" s="171">
        <v>26517</v>
      </c>
      <c r="B174" s="171" t="s">
        <v>1091</v>
      </c>
      <c r="C174" s="172" t="s">
        <v>2</v>
      </c>
      <c r="D174" s="173">
        <v>1.49</v>
      </c>
      <c r="E174" s="174"/>
    </row>
    <row r="175" spans="1:5" ht="14.25">
      <c r="A175" s="171">
        <v>26546</v>
      </c>
      <c r="B175" s="171" t="s">
        <v>1092</v>
      </c>
      <c r="C175" s="172" t="s">
        <v>2</v>
      </c>
      <c r="D175" s="173">
        <v>0.32</v>
      </c>
      <c r="E175" s="174"/>
    </row>
    <row r="176" spans="1:5" ht="14.25">
      <c r="A176" s="171">
        <v>26548</v>
      </c>
      <c r="B176" s="171" t="s">
        <v>1093</v>
      </c>
      <c r="C176" s="172" t="s">
        <v>2</v>
      </c>
      <c r="D176" s="173">
        <v>0.38</v>
      </c>
      <c r="E176" s="174"/>
    </row>
    <row r="177" spans="1:5" ht="14.25">
      <c r="A177" s="171">
        <v>26549</v>
      </c>
      <c r="B177" s="171" t="s">
        <v>1094</v>
      </c>
      <c r="C177" s="172" t="s">
        <v>2</v>
      </c>
      <c r="D177" s="173">
        <v>0.14000000000000001</v>
      </c>
      <c r="E177" s="174"/>
    </row>
    <row r="178" spans="1:5" ht="28.5">
      <c r="A178" s="171">
        <v>26550</v>
      </c>
      <c r="B178" s="171" t="s">
        <v>1095</v>
      </c>
      <c r="C178" s="172" t="s">
        <v>2</v>
      </c>
      <c r="D178" s="173">
        <v>16.920000000000002</v>
      </c>
      <c r="E178" s="174"/>
    </row>
    <row r="179" spans="1:5" ht="14.25">
      <c r="A179" s="171">
        <v>26551</v>
      </c>
      <c r="B179" s="171" t="s">
        <v>1096</v>
      </c>
      <c r="C179" s="172" t="s">
        <v>2</v>
      </c>
      <c r="D179" s="173">
        <v>0.61</v>
      </c>
      <c r="E179" s="174"/>
    </row>
    <row r="180" spans="1:5" ht="14.25">
      <c r="A180" s="171">
        <v>26552</v>
      </c>
      <c r="B180" s="171" t="s">
        <v>24461</v>
      </c>
      <c r="C180" s="172" t="s">
        <v>2</v>
      </c>
      <c r="D180" s="173">
        <v>0.11</v>
      </c>
      <c r="E180" s="174"/>
    </row>
    <row r="181" spans="1:5" ht="14.25">
      <c r="A181" s="171">
        <v>26554</v>
      </c>
      <c r="B181" s="171" t="s">
        <v>1097</v>
      </c>
      <c r="C181" s="172" t="s">
        <v>2</v>
      </c>
      <c r="D181" s="173">
        <v>0.12</v>
      </c>
      <c r="E181" s="174"/>
    </row>
    <row r="182" spans="1:5" ht="14.25">
      <c r="A182" s="171">
        <v>26560</v>
      </c>
      <c r="B182" s="171" t="s">
        <v>1098</v>
      </c>
      <c r="C182" s="172" t="s">
        <v>3</v>
      </c>
      <c r="D182" s="173">
        <v>17.8</v>
      </c>
      <c r="E182" s="174"/>
    </row>
    <row r="183" spans="1:5" ht="14.25">
      <c r="A183" s="171">
        <v>26563</v>
      </c>
      <c r="B183" s="171" t="s">
        <v>1099</v>
      </c>
      <c r="C183" s="172" t="s">
        <v>3</v>
      </c>
      <c r="D183" s="173">
        <v>23.88</v>
      </c>
      <c r="E183" s="174"/>
    </row>
    <row r="184" spans="1:5" ht="14.25">
      <c r="A184" s="171">
        <v>26566</v>
      </c>
      <c r="B184" s="171" t="s">
        <v>1100</v>
      </c>
      <c r="C184" s="172" t="s">
        <v>3</v>
      </c>
      <c r="D184" s="173">
        <v>19.23</v>
      </c>
      <c r="E184" s="174"/>
    </row>
    <row r="185" spans="1:5" ht="14.25">
      <c r="A185" s="171">
        <v>26569</v>
      </c>
      <c r="B185" s="171" t="s">
        <v>1101</v>
      </c>
      <c r="C185" s="172" t="s">
        <v>3</v>
      </c>
      <c r="D185" s="173">
        <v>16.88</v>
      </c>
      <c r="E185" s="174"/>
    </row>
    <row r="186" spans="1:5" ht="14.25">
      <c r="A186" s="171">
        <v>26570</v>
      </c>
      <c r="B186" s="171" t="s">
        <v>1102</v>
      </c>
      <c r="C186" s="172" t="s">
        <v>3</v>
      </c>
      <c r="D186" s="173">
        <v>16.88</v>
      </c>
      <c r="E186" s="174"/>
    </row>
    <row r="187" spans="1:5" ht="14.25">
      <c r="A187" s="171">
        <v>26573</v>
      </c>
      <c r="B187" s="171" t="s">
        <v>1103</v>
      </c>
      <c r="C187" s="172" t="s">
        <v>3</v>
      </c>
      <c r="D187" s="173">
        <v>25.52</v>
      </c>
      <c r="E187" s="174"/>
    </row>
    <row r="188" spans="1:5" ht="14.25">
      <c r="A188" s="171">
        <v>26581</v>
      </c>
      <c r="B188" s="171" t="s">
        <v>1104</v>
      </c>
      <c r="C188" s="172" t="s">
        <v>3</v>
      </c>
      <c r="D188" s="173">
        <v>16.34</v>
      </c>
      <c r="E188" s="174"/>
    </row>
    <row r="189" spans="1:5" ht="14.25">
      <c r="A189" s="171">
        <v>26588</v>
      </c>
      <c r="B189" s="171" t="s">
        <v>1105</v>
      </c>
      <c r="C189" s="172" t="s">
        <v>2</v>
      </c>
      <c r="D189" s="173">
        <v>0.14000000000000001</v>
      </c>
      <c r="E189" s="174"/>
    </row>
    <row r="190" spans="1:5" ht="14.25">
      <c r="A190" s="171">
        <v>26589</v>
      </c>
      <c r="B190" s="171" t="s">
        <v>1106</v>
      </c>
      <c r="C190" s="172" t="s">
        <v>2</v>
      </c>
      <c r="D190" s="173">
        <v>0.27</v>
      </c>
      <c r="E190" s="174"/>
    </row>
    <row r="191" spans="1:5" ht="14.25">
      <c r="A191" s="171">
        <v>26591</v>
      </c>
      <c r="B191" s="171" t="s">
        <v>24462</v>
      </c>
      <c r="C191" s="172" t="s">
        <v>2</v>
      </c>
      <c r="D191" s="173">
        <v>0.08</v>
      </c>
      <c r="E191" s="174"/>
    </row>
    <row r="192" spans="1:5" ht="14.25">
      <c r="A192" s="171">
        <v>26592</v>
      </c>
      <c r="B192" s="171" t="s">
        <v>24463</v>
      </c>
      <c r="C192" s="172" t="s">
        <v>2</v>
      </c>
      <c r="D192" s="173">
        <v>0.14000000000000001</v>
      </c>
      <c r="E192" s="174"/>
    </row>
    <row r="193" spans="1:5" ht="15">
      <c r="A193" s="170">
        <v>266</v>
      </c>
      <c r="B193" s="318" t="s">
        <v>26085</v>
      </c>
      <c r="C193" s="319"/>
      <c r="D193" s="319"/>
      <c r="E193" s="320"/>
    </row>
    <row r="194" spans="1:5" ht="28.5">
      <c r="A194" s="171">
        <v>26607</v>
      </c>
      <c r="B194" s="171" t="s">
        <v>1107</v>
      </c>
      <c r="C194" s="172" t="s">
        <v>2</v>
      </c>
      <c r="D194" s="173">
        <v>0.91</v>
      </c>
      <c r="E194" s="174"/>
    </row>
    <row r="195" spans="1:5" ht="28.5">
      <c r="A195" s="171">
        <v>26610</v>
      </c>
      <c r="B195" s="171" t="s">
        <v>1108</v>
      </c>
      <c r="C195" s="172" t="s">
        <v>2</v>
      </c>
      <c r="D195" s="173">
        <v>0.4</v>
      </c>
      <c r="E195" s="174"/>
    </row>
    <row r="196" spans="1:5" ht="14.25">
      <c r="A196" s="171">
        <v>26612</v>
      </c>
      <c r="B196" s="171" t="s">
        <v>1109</v>
      </c>
      <c r="C196" s="172" t="s">
        <v>2</v>
      </c>
      <c r="D196" s="173">
        <v>0.79</v>
      </c>
      <c r="E196" s="174"/>
    </row>
    <row r="197" spans="1:5" ht="28.5">
      <c r="A197" s="171">
        <v>26617</v>
      </c>
      <c r="B197" s="171" t="s">
        <v>1110</v>
      </c>
      <c r="C197" s="172" t="s">
        <v>1</v>
      </c>
      <c r="D197" s="173">
        <v>18.45</v>
      </c>
      <c r="E197" s="174"/>
    </row>
    <row r="198" spans="1:5" ht="28.5">
      <c r="A198" s="171">
        <v>26618</v>
      </c>
      <c r="B198" s="171" t="s">
        <v>1111</v>
      </c>
      <c r="C198" s="172" t="s">
        <v>2</v>
      </c>
      <c r="D198" s="173">
        <v>14.34</v>
      </c>
      <c r="E198" s="174"/>
    </row>
    <row r="199" spans="1:5" ht="14.25">
      <c r="A199" s="171">
        <v>26648</v>
      </c>
      <c r="B199" s="171" t="s">
        <v>1112</v>
      </c>
      <c r="C199" s="172" t="s">
        <v>2</v>
      </c>
      <c r="D199" s="173">
        <v>0.18</v>
      </c>
      <c r="E199" s="174"/>
    </row>
    <row r="200" spans="1:5" ht="14.25">
      <c r="A200" s="171">
        <v>26664</v>
      </c>
      <c r="B200" s="171" t="s">
        <v>24464</v>
      </c>
      <c r="C200" s="172" t="s">
        <v>2</v>
      </c>
      <c r="D200" s="173">
        <v>0.31</v>
      </c>
      <c r="E200" s="174"/>
    </row>
    <row r="201" spans="1:5" ht="42.75">
      <c r="A201" s="171">
        <v>26668</v>
      </c>
      <c r="B201" s="171" t="s">
        <v>1113</v>
      </c>
      <c r="C201" s="172" t="s">
        <v>2</v>
      </c>
      <c r="D201" s="173">
        <v>36.020000000000003</v>
      </c>
      <c r="E201" s="174"/>
    </row>
    <row r="202" spans="1:5" ht="28.5">
      <c r="A202" s="171">
        <v>26669</v>
      </c>
      <c r="B202" s="171" t="s">
        <v>1114</v>
      </c>
      <c r="C202" s="172" t="s">
        <v>2</v>
      </c>
      <c r="D202" s="173">
        <v>9.68</v>
      </c>
      <c r="E202" s="174"/>
    </row>
    <row r="203" spans="1:5" ht="42.75">
      <c r="A203" s="171">
        <v>26670</v>
      </c>
      <c r="B203" s="171" t="s">
        <v>1115</v>
      </c>
      <c r="C203" s="172" t="s">
        <v>2</v>
      </c>
      <c r="D203" s="173">
        <v>113.39</v>
      </c>
      <c r="E203" s="174"/>
    </row>
    <row r="204" spans="1:5" ht="42.75">
      <c r="A204" s="171">
        <v>26671</v>
      </c>
      <c r="B204" s="171" t="s">
        <v>1116</v>
      </c>
      <c r="C204" s="172" t="s">
        <v>2</v>
      </c>
      <c r="D204" s="173">
        <v>64.84</v>
      </c>
      <c r="E204" s="174"/>
    </row>
    <row r="205" spans="1:5" ht="14.25">
      <c r="A205" s="171">
        <v>26675</v>
      </c>
      <c r="B205" s="171" t="s">
        <v>1117</v>
      </c>
      <c r="C205" s="172" t="s">
        <v>2</v>
      </c>
      <c r="D205" s="173">
        <v>0.42</v>
      </c>
      <c r="E205" s="174"/>
    </row>
    <row r="206" spans="1:5" ht="28.5">
      <c r="A206" s="171">
        <v>26678</v>
      </c>
      <c r="B206" s="171" t="s">
        <v>1118</v>
      </c>
      <c r="C206" s="172" t="s">
        <v>2</v>
      </c>
      <c r="D206" s="173">
        <v>0.37</v>
      </c>
      <c r="E206" s="174"/>
    </row>
    <row r="207" spans="1:5" ht="15">
      <c r="A207" s="170">
        <v>267</v>
      </c>
      <c r="B207" s="318" t="s">
        <v>26085</v>
      </c>
      <c r="C207" s="319"/>
      <c r="D207" s="319"/>
      <c r="E207" s="320"/>
    </row>
    <row r="208" spans="1:5" ht="28.5">
      <c r="A208" s="171">
        <v>26714</v>
      </c>
      <c r="B208" s="171" t="s">
        <v>1119</v>
      </c>
      <c r="C208" s="172" t="s">
        <v>2</v>
      </c>
      <c r="D208" s="173">
        <v>5.79</v>
      </c>
      <c r="E208" s="174"/>
    </row>
    <row r="209" spans="1:5" ht="15">
      <c r="A209" s="170">
        <v>268</v>
      </c>
      <c r="B209" s="318" t="s">
        <v>26085</v>
      </c>
      <c r="C209" s="319"/>
      <c r="D209" s="319"/>
      <c r="E209" s="320"/>
    </row>
    <row r="210" spans="1:5" ht="28.5">
      <c r="A210" s="171">
        <v>26877</v>
      </c>
      <c r="B210" s="171" t="s">
        <v>1120</v>
      </c>
      <c r="C210" s="172" t="s">
        <v>2</v>
      </c>
      <c r="D210" s="173">
        <v>0.5</v>
      </c>
      <c r="E210" s="174"/>
    </row>
    <row r="211" spans="1:5" ht="14.25">
      <c r="A211" s="171">
        <v>26879</v>
      </c>
      <c r="B211" s="171" t="s">
        <v>1121</v>
      </c>
      <c r="C211" s="172" t="s">
        <v>2</v>
      </c>
      <c r="D211" s="173">
        <v>0.41</v>
      </c>
      <c r="E211" s="174"/>
    </row>
    <row r="212" spans="1:5" ht="14.25">
      <c r="A212" s="171">
        <v>26894</v>
      </c>
      <c r="B212" s="171" t="s">
        <v>1122</v>
      </c>
      <c r="C212" s="172" t="s">
        <v>2</v>
      </c>
      <c r="D212" s="173">
        <v>0.09</v>
      </c>
      <c r="E212" s="174"/>
    </row>
    <row r="213" spans="1:5" ht="15">
      <c r="A213" s="170">
        <v>269</v>
      </c>
      <c r="B213" s="318" t="s">
        <v>26086</v>
      </c>
      <c r="C213" s="319"/>
      <c r="D213" s="319"/>
      <c r="E213" s="320"/>
    </row>
    <row r="214" spans="1:5" ht="28.5">
      <c r="A214" s="171">
        <v>26972</v>
      </c>
      <c r="B214" s="171" t="s">
        <v>1123</v>
      </c>
      <c r="C214" s="172" t="s">
        <v>2</v>
      </c>
      <c r="D214" s="173">
        <v>39.6</v>
      </c>
      <c r="E214" s="174"/>
    </row>
    <row r="215" spans="1:5" ht="15">
      <c r="A215" s="170">
        <v>270</v>
      </c>
      <c r="B215" s="318" t="s">
        <v>26087</v>
      </c>
      <c r="C215" s="319"/>
      <c r="D215" s="319"/>
      <c r="E215" s="320"/>
    </row>
    <row r="216" spans="1:5" ht="14.25">
      <c r="A216" s="171">
        <v>27002</v>
      </c>
      <c r="B216" s="171" t="s">
        <v>1124</v>
      </c>
      <c r="C216" s="172" t="s">
        <v>3</v>
      </c>
      <c r="D216" s="173">
        <v>15.88</v>
      </c>
      <c r="E216" s="174"/>
    </row>
    <row r="217" spans="1:5" ht="14.25">
      <c r="A217" s="171">
        <v>27003</v>
      </c>
      <c r="B217" s="171" t="s">
        <v>1125</v>
      </c>
      <c r="C217" s="172" t="s">
        <v>3</v>
      </c>
      <c r="D217" s="173">
        <v>16.600000000000001</v>
      </c>
      <c r="E217" s="174"/>
    </row>
    <row r="218" spans="1:5" ht="14.25">
      <c r="A218" s="171">
        <v>27004</v>
      </c>
      <c r="B218" s="171" t="s">
        <v>1126</v>
      </c>
      <c r="C218" s="172" t="s">
        <v>3</v>
      </c>
      <c r="D218" s="173">
        <v>17.12</v>
      </c>
      <c r="E218" s="174"/>
    </row>
    <row r="219" spans="1:5" ht="14.25">
      <c r="A219" s="171">
        <v>27005</v>
      </c>
      <c r="B219" s="171" t="s">
        <v>1127</v>
      </c>
      <c r="C219" s="172" t="s">
        <v>3</v>
      </c>
      <c r="D219" s="173">
        <v>19.41</v>
      </c>
      <c r="E219" s="174"/>
    </row>
    <row r="220" spans="1:5" ht="14.25">
      <c r="A220" s="171">
        <v>27006</v>
      </c>
      <c r="B220" s="171" t="s">
        <v>1128</v>
      </c>
      <c r="C220" s="172" t="s">
        <v>3</v>
      </c>
      <c r="D220" s="173">
        <v>28.71</v>
      </c>
      <c r="E220" s="174"/>
    </row>
    <row r="221" spans="1:5" ht="14.25">
      <c r="A221" s="171">
        <v>27010</v>
      </c>
      <c r="B221" s="171" t="s">
        <v>1129</v>
      </c>
      <c r="C221" s="172" t="s">
        <v>3</v>
      </c>
      <c r="D221" s="173">
        <v>21.8</v>
      </c>
      <c r="E221" s="174"/>
    </row>
    <row r="222" spans="1:5" ht="14.25">
      <c r="A222" s="171">
        <v>27020</v>
      </c>
      <c r="B222" s="171" t="s">
        <v>1130</v>
      </c>
      <c r="C222" s="172" t="s">
        <v>1</v>
      </c>
      <c r="D222" s="173">
        <v>0.48</v>
      </c>
      <c r="E222" s="174"/>
    </row>
    <row r="223" spans="1:5" ht="14.25">
      <c r="A223" s="171">
        <v>27022</v>
      </c>
      <c r="B223" s="171" t="s">
        <v>1131</v>
      </c>
      <c r="C223" s="172" t="s">
        <v>1</v>
      </c>
      <c r="D223" s="173">
        <v>0.87</v>
      </c>
      <c r="E223" s="174"/>
    </row>
    <row r="224" spans="1:5" ht="15">
      <c r="A224" s="170">
        <v>275</v>
      </c>
      <c r="B224" s="318" t="s">
        <v>26088</v>
      </c>
      <c r="C224" s="319"/>
      <c r="D224" s="319"/>
      <c r="E224" s="320"/>
    </row>
    <row r="225" spans="1:5" ht="28.5">
      <c r="A225" s="171">
        <v>27504</v>
      </c>
      <c r="B225" s="171" t="s">
        <v>1132</v>
      </c>
      <c r="C225" s="172" t="s">
        <v>2</v>
      </c>
      <c r="D225" s="173">
        <v>71.5</v>
      </c>
      <c r="E225" s="174"/>
    </row>
    <row r="226" spans="1:5" ht="28.5">
      <c r="A226" s="171">
        <v>27520</v>
      </c>
      <c r="B226" s="171" t="s">
        <v>1133</v>
      </c>
      <c r="C226" s="172" t="s">
        <v>4</v>
      </c>
      <c r="D226" s="173">
        <v>16.07</v>
      </c>
      <c r="E226" s="174"/>
    </row>
    <row r="227" spans="1:5" ht="28.5">
      <c r="A227" s="171">
        <v>27532</v>
      </c>
      <c r="B227" s="171" t="s">
        <v>1134</v>
      </c>
      <c r="C227" s="172" t="s">
        <v>4</v>
      </c>
      <c r="D227" s="173">
        <v>94.93</v>
      </c>
      <c r="E227" s="174"/>
    </row>
    <row r="228" spans="1:5" ht="42.75">
      <c r="A228" s="171">
        <v>27546</v>
      </c>
      <c r="B228" s="171" t="s">
        <v>1135</v>
      </c>
      <c r="C228" s="172" t="s">
        <v>4</v>
      </c>
      <c r="D228" s="173">
        <v>48.89</v>
      </c>
      <c r="E228" s="174"/>
    </row>
    <row r="229" spans="1:5" ht="15">
      <c r="A229" s="170">
        <v>276</v>
      </c>
      <c r="B229" s="318" t="s">
        <v>26089</v>
      </c>
      <c r="C229" s="319"/>
      <c r="D229" s="319"/>
      <c r="E229" s="320"/>
    </row>
    <row r="230" spans="1:5" ht="42.75">
      <c r="A230" s="171">
        <v>27602</v>
      </c>
      <c r="B230" s="171" t="s">
        <v>1136</v>
      </c>
      <c r="C230" s="172" t="s">
        <v>4</v>
      </c>
      <c r="D230" s="173">
        <v>32.369999999999997</v>
      </c>
      <c r="E230" s="174"/>
    </row>
    <row r="231" spans="1:5" ht="28.5">
      <c r="A231" s="171">
        <v>27666</v>
      </c>
      <c r="B231" s="171" t="s">
        <v>1137</v>
      </c>
      <c r="C231" s="172" t="s">
        <v>4</v>
      </c>
      <c r="D231" s="173">
        <v>64.73</v>
      </c>
      <c r="E231" s="174"/>
    </row>
    <row r="232" spans="1:5" ht="28.5">
      <c r="A232" s="171">
        <v>27676</v>
      </c>
      <c r="B232" s="171" t="s">
        <v>1138</v>
      </c>
      <c r="C232" s="172" t="s">
        <v>4</v>
      </c>
      <c r="D232" s="173">
        <v>45.22</v>
      </c>
      <c r="E232" s="174"/>
    </row>
    <row r="233" spans="1:5" ht="28.5">
      <c r="A233" s="171">
        <v>27677</v>
      </c>
      <c r="B233" s="171" t="s">
        <v>1139</v>
      </c>
      <c r="C233" s="172" t="s">
        <v>4</v>
      </c>
      <c r="D233" s="173">
        <v>9.6300000000000008</v>
      </c>
      <c r="E233" s="174"/>
    </row>
    <row r="234" spans="1:5" ht="28.5">
      <c r="A234" s="171">
        <v>27678</v>
      </c>
      <c r="B234" s="171" t="s">
        <v>1140</v>
      </c>
      <c r="C234" s="172" t="s">
        <v>4</v>
      </c>
      <c r="D234" s="173">
        <v>39.700000000000003</v>
      </c>
      <c r="E234" s="174"/>
    </row>
    <row r="235" spans="1:5" ht="28.5">
      <c r="A235" s="171">
        <v>27679</v>
      </c>
      <c r="B235" s="171" t="s">
        <v>1141</v>
      </c>
      <c r="C235" s="172" t="s">
        <v>4</v>
      </c>
      <c r="D235" s="173">
        <v>116.13</v>
      </c>
      <c r="E235" s="174"/>
    </row>
    <row r="236" spans="1:5" ht="28.5">
      <c r="A236" s="171">
        <v>27680</v>
      </c>
      <c r="B236" s="171" t="s">
        <v>1142</v>
      </c>
      <c r="C236" s="172" t="s">
        <v>4</v>
      </c>
      <c r="D236" s="173">
        <v>79.64</v>
      </c>
      <c r="E236" s="174"/>
    </row>
    <row r="237" spans="1:5" ht="15">
      <c r="A237" s="170">
        <v>280</v>
      </c>
      <c r="B237" s="318" t="s">
        <v>1143</v>
      </c>
      <c r="C237" s="319"/>
      <c r="D237" s="319"/>
      <c r="E237" s="320"/>
    </row>
    <row r="238" spans="1:5" ht="14.25">
      <c r="A238" s="171">
        <v>28001</v>
      </c>
      <c r="B238" s="171" t="s">
        <v>1144</v>
      </c>
      <c r="C238" s="172" t="s">
        <v>7</v>
      </c>
      <c r="D238" s="173">
        <v>31.67</v>
      </c>
      <c r="E238" s="174"/>
    </row>
    <row r="239" spans="1:5" ht="28.5">
      <c r="A239" s="171">
        <v>28004</v>
      </c>
      <c r="B239" s="171" t="s">
        <v>1145</v>
      </c>
      <c r="C239" s="172" t="s">
        <v>2</v>
      </c>
      <c r="D239" s="173">
        <v>83.9</v>
      </c>
      <c r="E239" s="174"/>
    </row>
    <row r="240" spans="1:5" ht="28.5">
      <c r="A240" s="171">
        <v>28005</v>
      </c>
      <c r="B240" s="171" t="s">
        <v>1146</v>
      </c>
      <c r="C240" s="172" t="s">
        <v>3</v>
      </c>
      <c r="D240" s="173">
        <v>25.68</v>
      </c>
      <c r="E240" s="174"/>
    </row>
    <row r="241" spans="1:5" ht="14.25">
      <c r="A241" s="171">
        <v>28008</v>
      </c>
      <c r="B241" s="171" t="s">
        <v>1147</v>
      </c>
      <c r="C241" s="172" t="s">
        <v>10</v>
      </c>
      <c r="D241" s="173">
        <v>10.14</v>
      </c>
      <c r="E241" s="174"/>
    </row>
    <row r="242" spans="1:5" ht="28.5">
      <c r="A242" s="171">
        <v>28028</v>
      </c>
      <c r="B242" s="171" t="s">
        <v>1148</v>
      </c>
      <c r="C242" s="172" t="s">
        <v>1</v>
      </c>
      <c r="D242" s="173">
        <v>8.17</v>
      </c>
      <c r="E242" s="174"/>
    </row>
    <row r="243" spans="1:5" ht="14.25">
      <c r="A243" s="171">
        <v>28056</v>
      </c>
      <c r="B243" s="171" t="s">
        <v>1149</v>
      </c>
      <c r="C243" s="172" t="s">
        <v>1</v>
      </c>
      <c r="D243" s="173">
        <v>1.99</v>
      </c>
      <c r="E243" s="174"/>
    </row>
    <row r="244" spans="1:5" ht="14.25">
      <c r="A244" s="171">
        <v>28067</v>
      </c>
      <c r="B244" s="171" t="s">
        <v>1150</v>
      </c>
      <c r="C244" s="172" t="s">
        <v>1</v>
      </c>
      <c r="D244" s="173">
        <v>7.06</v>
      </c>
      <c r="E244" s="174"/>
    </row>
    <row r="245" spans="1:5" ht="28.5">
      <c r="A245" s="171">
        <v>28068</v>
      </c>
      <c r="B245" s="171" t="s">
        <v>1151</v>
      </c>
      <c r="C245" s="172" t="s">
        <v>1</v>
      </c>
      <c r="D245" s="173">
        <v>6.97</v>
      </c>
      <c r="E245" s="174"/>
    </row>
    <row r="246" spans="1:5" ht="14.25">
      <c r="A246" s="171">
        <v>28088</v>
      </c>
      <c r="B246" s="171" t="s">
        <v>1152</v>
      </c>
      <c r="C246" s="172" t="s">
        <v>10</v>
      </c>
      <c r="D246" s="173">
        <v>27.67</v>
      </c>
      <c r="E246" s="174"/>
    </row>
    <row r="247" spans="1:5" ht="15">
      <c r="A247" s="170">
        <v>281</v>
      </c>
      <c r="B247" s="318" t="s">
        <v>26090</v>
      </c>
      <c r="C247" s="319"/>
      <c r="D247" s="319"/>
      <c r="E247" s="320"/>
    </row>
    <row r="248" spans="1:5" ht="28.5">
      <c r="A248" s="171">
        <v>28125</v>
      </c>
      <c r="B248" s="171" t="s">
        <v>1153</v>
      </c>
      <c r="C248" s="172" t="s">
        <v>1</v>
      </c>
      <c r="D248" s="173">
        <v>9.2200000000000006</v>
      </c>
      <c r="E248" s="174"/>
    </row>
    <row r="249" spans="1:5" ht="15">
      <c r="A249" s="170">
        <v>282</v>
      </c>
      <c r="B249" s="318" t="s">
        <v>26090</v>
      </c>
      <c r="C249" s="319"/>
      <c r="D249" s="319"/>
      <c r="E249" s="320"/>
    </row>
    <row r="250" spans="1:5" ht="14.25">
      <c r="A250" s="171">
        <v>28270</v>
      </c>
      <c r="B250" s="171" t="s">
        <v>1154</v>
      </c>
      <c r="C250" s="172" t="s">
        <v>1</v>
      </c>
      <c r="D250" s="173">
        <v>0.2</v>
      </c>
      <c r="E250" s="174"/>
    </row>
    <row r="251" spans="1:5" ht="15">
      <c r="A251" s="170">
        <v>290</v>
      </c>
      <c r="B251" s="318" t="s">
        <v>26090</v>
      </c>
      <c r="C251" s="319"/>
      <c r="D251" s="319"/>
      <c r="E251" s="320"/>
    </row>
    <row r="252" spans="1:5" ht="28.5">
      <c r="A252" s="171">
        <v>29028</v>
      </c>
      <c r="B252" s="171" t="s">
        <v>26091</v>
      </c>
      <c r="C252" s="172" t="s">
        <v>2</v>
      </c>
      <c r="D252" s="173">
        <v>570.29999999999995</v>
      </c>
      <c r="E252" s="174"/>
    </row>
    <row r="253" spans="1:5" ht="14.25">
      <c r="A253" s="171">
        <v>29050</v>
      </c>
      <c r="B253" s="171" t="s">
        <v>1155</v>
      </c>
      <c r="C253" s="172" t="s">
        <v>2</v>
      </c>
      <c r="D253" s="173">
        <v>15.58</v>
      </c>
      <c r="E253" s="174"/>
    </row>
    <row r="254" spans="1:5" ht="28.5">
      <c r="A254" s="171">
        <v>29093</v>
      </c>
      <c r="B254" s="171" t="s">
        <v>1156</v>
      </c>
      <c r="C254" s="172" t="s">
        <v>2</v>
      </c>
      <c r="D254" s="173">
        <v>1.51</v>
      </c>
      <c r="E254" s="174"/>
    </row>
    <row r="255" spans="1:5" ht="28.5">
      <c r="A255" s="171">
        <v>29094</v>
      </c>
      <c r="B255" s="171" t="s">
        <v>1157</v>
      </c>
      <c r="C255" s="172" t="s">
        <v>2</v>
      </c>
      <c r="D255" s="173">
        <v>27.7</v>
      </c>
      <c r="E255" s="174"/>
    </row>
    <row r="256" spans="1:5" ht="15">
      <c r="A256" s="170">
        <v>293</v>
      </c>
      <c r="B256" s="318" t="s">
        <v>1143</v>
      </c>
      <c r="C256" s="319"/>
      <c r="D256" s="319"/>
      <c r="E256" s="320"/>
    </row>
    <row r="257" spans="1:5" ht="42.75">
      <c r="A257" s="171">
        <v>29337</v>
      </c>
      <c r="B257" s="171" t="s">
        <v>1158</v>
      </c>
      <c r="C257" s="172" t="s">
        <v>2</v>
      </c>
      <c r="D257" s="173">
        <v>38.76</v>
      </c>
      <c r="E257" s="174"/>
    </row>
    <row r="258" spans="1:5" ht="15">
      <c r="A258" s="170">
        <v>3</v>
      </c>
      <c r="B258" s="318" t="s">
        <v>26092</v>
      </c>
      <c r="C258" s="319"/>
      <c r="D258" s="319"/>
      <c r="E258" s="320"/>
    </row>
    <row r="259" spans="1:5" ht="15">
      <c r="A259" s="170">
        <v>301</v>
      </c>
      <c r="B259" s="318" t="s">
        <v>26093</v>
      </c>
      <c r="C259" s="319"/>
      <c r="D259" s="319"/>
      <c r="E259" s="320"/>
    </row>
    <row r="260" spans="1:5" ht="28.5">
      <c r="A260" s="171">
        <v>30106</v>
      </c>
      <c r="B260" s="171" t="s">
        <v>1159</v>
      </c>
      <c r="C260" s="172" t="s">
        <v>1</v>
      </c>
      <c r="D260" s="173">
        <v>11.61</v>
      </c>
      <c r="E260" s="174"/>
    </row>
    <row r="261" spans="1:5" ht="42.75">
      <c r="A261" s="171">
        <v>30152</v>
      </c>
      <c r="B261" s="171" t="s">
        <v>1160</v>
      </c>
      <c r="C261" s="172" t="s">
        <v>2</v>
      </c>
      <c r="D261" s="173">
        <v>210.67</v>
      </c>
      <c r="E261" s="174"/>
    </row>
    <row r="262" spans="1:5" ht="28.5">
      <c r="A262" s="171">
        <v>30172</v>
      </c>
      <c r="B262" s="171" t="s">
        <v>1161</v>
      </c>
      <c r="C262" s="172" t="s">
        <v>2</v>
      </c>
      <c r="D262" s="173">
        <v>231.93</v>
      </c>
      <c r="E262" s="174"/>
    </row>
    <row r="263" spans="1:5" ht="28.5">
      <c r="A263" s="171">
        <v>30173</v>
      </c>
      <c r="B263" s="171" t="s">
        <v>1162</v>
      </c>
      <c r="C263" s="172" t="s">
        <v>2</v>
      </c>
      <c r="D263" s="173">
        <v>231.93</v>
      </c>
      <c r="E263" s="174"/>
    </row>
    <row r="264" spans="1:5" ht="28.5">
      <c r="A264" s="171">
        <v>30174</v>
      </c>
      <c r="B264" s="171" t="s">
        <v>1163</v>
      </c>
      <c r="C264" s="172" t="s">
        <v>2</v>
      </c>
      <c r="D264" s="173">
        <v>231.93</v>
      </c>
      <c r="E264" s="174"/>
    </row>
    <row r="265" spans="1:5" ht="28.5">
      <c r="A265" s="171">
        <v>30175</v>
      </c>
      <c r="B265" s="171" t="s">
        <v>1164</v>
      </c>
      <c r="C265" s="172" t="s">
        <v>2</v>
      </c>
      <c r="D265" s="173">
        <v>231.93</v>
      </c>
      <c r="E265" s="174"/>
    </row>
    <row r="266" spans="1:5" ht="14.25">
      <c r="A266" s="171">
        <v>30191</v>
      </c>
      <c r="B266" s="171" t="s">
        <v>1165</v>
      </c>
      <c r="C266" s="172" t="s">
        <v>1</v>
      </c>
      <c r="D266" s="173">
        <v>56.29</v>
      </c>
      <c r="E266" s="174"/>
    </row>
    <row r="267" spans="1:5" ht="15">
      <c r="A267" s="170">
        <v>302</v>
      </c>
      <c r="B267" s="318" t="s">
        <v>26094</v>
      </c>
      <c r="C267" s="319"/>
      <c r="D267" s="319"/>
      <c r="E267" s="320"/>
    </row>
    <row r="268" spans="1:5" ht="28.5">
      <c r="A268" s="171">
        <v>30202</v>
      </c>
      <c r="B268" s="171" t="s">
        <v>1166</v>
      </c>
      <c r="C268" s="172" t="s">
        <v>2</v>
      </c>
      <c r="D268" s="173">
        <v>185</v>
      </c>
      <c r="E268" s="174"/>
    </row>
    <row r="269" spans="1:5" ht="42.75">
      <c r="A269" s="171">
        <v>30210</v>
      </c>
      <c r="B269" s="171" t="s">
        <v>1167</v>
      </c>
      <c r="C269" s="172" t="s">
        <v>2</v>
      </c>
      <c r="D269" s="173">
        <v>181.84</v>
      </c>
      <c r="E269" s="174"/>
    </row>
    <row r="270" spans="1:5" ht="42.75">
      <c r="A270" s="171">
        <v>30211</v>
      </c>
      <c r="B270" s="171" t="s">
        <v>1168</v>
      </c>
      <c r="C270" s="172" t="s">
        <v>2</v>
      </c>
      <c r="D270" s="173">
        <v>187.49</v>
      </c>
      <c r="E270" s="174"/>
    </row>
    <row r="271" spans="1:5" ht="42.75">
      <c r="A271" s="171">
        <v>30212</v>
      </c>
      <c r="B271" s="171" t="s">
        <v>1169</v>
      </c>
      <c r="C271" s="172" t="s">
        <v>2</v>
      </c>
      <c r="D271" s="173">
        <v>203.3</v>
      </c>
      <c r="E271" s="174"/>
    </row>
    <row r="272" spans="1:5" ht="42.75">
      <c r="A272" s="171">
        <v>30213</v>
      </c>
      <c r="B272" s="171" t="s">
        <v>1170</v>
      </c>
      <c r="C272" s="172" t="s">
        <v>2</v>
      </c>
      <c r="D272" s="173">
        <v>251.78</v>
      </c>
      <c r="E272" s="174"/>
    </row>
    <row r="273" spans="1:5" ht="28.5">
      <c r="A273" s="171">
        <v>30217</v>
      </c>
      <c r="B273" s="171" t="s">
        <v>1171</v>
      </c>
      <c r="C273" s="172" t="s">
        <v>2</v>
      </c>
      <c r="D273" s="173">
        <v>199</v>
      </c>
      <c r="E273" s="174"/>
    </row>
    <row r="274" spans="1:5" ht="42.75">
      <c r="A274" s="171">
        <v>30233</v>
      </c>
      <c r="B274" s="171" t="s">
        <v>1172</v>
      </c>
      <c r="C274" s="172" t="s">
        <v>2</v>
      </c>
      <c r="D274" s="173">
        <v>207.33</v>
      </c>
      <c r="E274" s="174"/>
    </row>
    <row r="275" spans="1:5" ht="28.5">
      <c r="A275" s="171">
        <v>30257</v>
      </c>
      <c r="B275" s="171" t="s">
        <v>1173</v>
      </c>
      <c r="C275" s="172" t="s">
        <v>2</v>
      </c>
      <c r="D275" s="173">
        <v>622.64</v>
      </c>
      <c r="E275" s="174"/>
    </row>
    <row r="276" spans="1:5" ht="28.5">
      <c r="A276" s="171">
        <v>30261</v>
      </c>
      <c r="B276" s="171" t="s">
        <v>1174</v>
      </c>
      <c r="C276" s="172" t="s">
        <v>2</v>
      </c>
      <c r="D276" s="173">
        <v>593.38</v>
      </c>
      <c r="E276" s="174"/>
    </row>
    <row r="277" spans="1:5" ht="28.5">
      <c r="A277" s="171">
        <v>30263</v>
      </c>
      <c r="B277" s="171" t="s">
        <v>1175</v>
      </c>
      <c r="C277" s="172" t="s">
        <v>2</v>
      </c>
      <c r="D277" s="173">
        <v>661.69</v>
      </c>
      <c r="E277" s="174"/>
    </row>
    <row r="278" spans="1:5" ht="15">
      <c r="A278" s="170">
        <v>303</v>
      </c>
      <c r="B278" s="318" t="s">
        <v>26094</v>
      </c>
      <c r="C278" s="319"/>
      <c r="D278" s="319"/>
      <c r="E278" s="320"/>
    </row>
    <row r="279" spans="1:5" ht="28.5">
      <c r="A279" s="171">
        <v>30358</v>
      </c>
      <c r="B279" s="171" t="s">
        <v>1176</v>
      </c>
      <c r="C279" s="172" t="s">
        <v>1</v>
      </c>
      <c r="D279" s="173">
        <v>17.05</v>
      </c>
      <c r="E279" s="174"/>
    </row>
    <row r="280" spans="1:5" ht="15">
      <c r="A280" s="170">
        <v>304</v>
      </c>
      <c r="B280" s="318" t="s">
        <v>26094</v>
      </c>
      <c r="C280" s="319"/>
      <c r="D280" s="319"/>
      <c r="E280" s="320"/>
    </row>
    <row r="281" spans="1:5" ht="42.75">
      <c r="A281" s="171">
        <v>30460</v>
      </c>
      <c r="B281" s="171" t="s">
        <v>1177</v>
      </c>
      <c r="C281" s="172" t="s">
        <v>2</v>
      </c>
      <c r="D281" s="173">
        <v>194</v>
      </c>
      <c r="E281" s="174"/>
    </row>
    <row r="282" spans="1:5" ht="28.5">
      <c r="A282" s="171">
        <v>30496</v>
      </c>
      <c r="B282" s="171" t="s">
        <v>1178</v>
      </c>
      <c r="C282" s="172" t="s">
        <v>1</v>
      </c>
      <c r="D282" s="173">
        <v>13.49</v>
      </c>
      <c r="E282" s="174"/>
    </row>
    <row r="283" spans="1:5" ht="15">
      <c r="A283" s="170">
        <v>306</v>
      </c>
      <c r="B283" s="318" t="s">
        <v>26094</v>
      </c>
      <c r="C283" s="319"/>
      <c r="D283" s="319"/>
      <c r="E283" s="320"/>
    </row>
    <row r="284" spans="1:5" ht="28.5">
      <c r="A284" s="171">
        <v>30665</v>
      </c>
      <c r="B284" s="171" t="s">
        <v>1179</v>
      </c>
      <c r="C284" s="172" t="s">
        <v>1</v>
      </c>
      <c r="D284" s="173">
        <v>46.52</v>
      </c>
      <c r="E284" s="174"/>
    </row>
    <row r="285" spans="1:5" ht="28.5">
      <c r="A285" s="171">
        <v>30675</v>
      </c>
      <c r="B285" s="171" t="s">
        <v>1180</v>
      </c>
      <c r="C285" s="172" t="s">
        <v>2</v>
      </c>
      <c r="D285" s="173">
        <v>431.18</v>
      </c>
      <c r="E285" s="174"/>
    </row>
    <row r="286" spans="1:5" ht="28.5">
      <c r="A286" s="171">
        <v>30676</v>
      </c>
      <c r="B286" s="171" t="s">
        <v>1181</v>
      </c>
      <c r="C286" s="172" t="s">
        <v>2</v>
      </c>
      <c r="D286" s="173">
        <v>446.98</v>
      </c>
      <c r="E286" s="174"/>
    </row>
    <row r="287" spans="1:5" ht="28.5">
      <c r="A287" s="171">
        <v>30677</v>
      </c>
      <c r="B287" s="171" t="s">
        <v>1182</v>
      </c>
      <c r="C287" s="172" t="s">
        <v>2</v>
      </c>
      <c r="D287" s="173">
        <v>475.71</v>
      </c>
      <c r="E287" s="174"/>
    </row>
    <row r="288" spans="1:5" ht="15">
      <c r="A288" s="170">
        <v>308</v>
      </c>
      <c r="B288" s="318" t="s">
        <v>26095</v>
      </c>
      <c r="C288" s="319"/>
      <c r="D288" s="319"/>
      <c r="E288" s="320"/>
    </row>
    <row r="289" spans="1:5" ht="28.5">
      <c r="A289" s="171">
        <v>30868</v>
      </c>
      <c r="B289" s="171" t="s">
        <v>1183</v>
      </c>
      <c r="C289" s="172" t="s">
        <v>4</v>
      </c>
      <c r="D289" s="173">
        <v>981.06</v>
      </c>
      <c r="E289" s="174"/>
    </row>
    <row r="290" spans="1:5" ht="15">
      <c r="A290" s="170">
        <v>309</v>
      </c>
      <c r="B290" s="318" t="s">
        <v>26095</v>
      </c>
      <c r="C290" s="319"/>
      <c r="D290" s="319"/>
      <c r="E290" s="320"/>
    </row>
    <row r="291" spans="1:5" ht="28.5">
      <c r="A291" s="171">
        <v>30951</v>
      </c>
      <c r="B291" s="171" t="s">
        <v>1184</v>
      </c>
      <c r="C291" s="172" t="s">
        <v>4</v>
      </c>
      <c r="D291" s="173">
        <v>493.53</v>
      </c>
      <c r="E291" s="174"/>
    </row>
    <row r="292" spans="1:5" ht="15">
      <c r="A292" s="170">
        <v>314</v>
      </c>
      <c r="B292" s="318" t="s">
        <v>26095</v>
      </c>
      <c r="C292" s="319"/>
      <c r="D292" s="319"/>
      <c r="E292" s="320"/>
    </row>
    <row r="293" spans="1:5" ht="28.5">
      <c r="A293" s="171">
        <v>31443</v>
      </c>
      <c r="B293" s="171" t="s">
        <v>1185</v>
      </c>
      <c r="C293" s="172" t="s">
        <v>4</v>
      </c>
      <c r="D293" s="173">
        <v>532.03</v>
      </c>
      <c r="E293" s="174"/>
    </row>
    <row r="294" spans="1:5" ht="15">
      <c r="A294" s="170">
        <v>315</v>
      </c>
      <c r="B294" s="318" t="s">
        <v>26096</v>
      </c>
      <c r="C294" s="319"/>
      <c r="D294" s="319"/>
      <c r="E294" s="320"/>
    </row>
    <row r="295" spans="1:5" ht="28.5">
      <c r="A295" s="171">
        <v>31507</v>
      </c>
      <c r="B295" s="171" t="s">
        <v>1186</v>
      </c>
      <c r="C295" s="172" t="s">
        <v>2</v>
      </c>
      <c r="D295" s="173">
        <v>211.9</v>
      </c>
      <c r="E295" s="174"/>
    </row>
    <row r="296" spans="1:5" ht="14.25">
      <c r="A296" s="171">
        <v>31508</v>
      </c>
      <c r="B296" s="171" t="s">
        <v>1187</v>
      </c>
      <c r="C296" s="172" t="s">
        <v>2</v>
      </c>
      <c r="D296" s="173">
        <v>247.19</v>
      </c>
      <c r="E296" s="174"/>
    </row>
    <row r="297" spans="1:5" ht="14.25">
      <c r="A297" s="171">
        <v>31511</v>
      </c>
      <c r="B297" s="171" t="s">
        <v>1188</v>
      </c>
      <c r="C297" s="172" t="s">
        <v>2</v>
      </c>
      <c r="D297" s="173">
        <v>6.02</v>
      </c>
      <c r="E297" s="174"/>
    </row>
    <row r="298" spans="1:5" ht="14.25">
      <c r="A298" s="171">
        <v>31515</v>
      </c>
      <c r="B298" s="171" t="s">
        <v>1189</v>
      </c>
      <c r="C298" s="172" t="s">
        <v>2</v>
      </c>
      <c r="D298" s="173">
        <v>69.5</v>
      </c>
      <c r="E298" s="174"/>
    </row>
    <row r="299" spans="1:5" ht="14.25">
      <c r="A299" s="171">
        <v>31516</v>
      </c>
      <c r="B299" s="171" t="s">
        <v>1190</v>
      </c>
      <c r="C299" s="172" t="s">
        <v>2</v>
      </c>
      <c r="D299" s="173">
        <v>4.37</v>
      </c>
      <c r="E299" s="174"/>
    </row>
    <row r="300" spans="1:5" ht="14.25">
      <c r="A300" s="171">
        <v>31517</v>
      </c>
      <c r="B300" s="171" t="s">
        <v>1191</v>
      </c>
      <c r="C300" s="172" t="s">
        <v>2</v>
      </c>
      <c r="D300" s="173">
        <v>51.08</v>
      </c>
      <c r="E300" s="174"/>
    </row>
    <row r="301" spans="1:5" ht="28.5">
      <c r="A301" s="171">
        <v>31518</v>
      </c>
      <c r="B301" s="171" t="s">
        <v>1192</v>
      </c>
      <c r="C301" s="172" t="s">
        <v>2</v>
      </c>
      <c r="D301" s="173">
        <v>61.44</v>
      </c>
      <c r="E301" s="174"/>
    </row>
    <row r="302" spans="1:5" ht="14.25">
      <c r="A302" s="171">
        <v>31519</v>
      </c>
      <c r="B302" s="171" t="s">
        <v>1193</v>
      </c>
      <c r="C302" s="172" t="s">
        <v>2</v>
      </c>
      <c r="D302" s="173">
        <v>35.49</v>
      </c>
      <c r="E302" s="174"/>
    </row>
    <row r="303" spans="1:5" ht="14.25">
      <c r="A303" s="171">
        <v>31548</v>
      </c>
      <c r="B303" s="171" t="s">
        <v>1194</v>
      </c>
      <c r="C303" s="172" t="s">
        <v>2</v>
      </c>
      <c r="D303" s="173">
        <v>26.94</v>
      </c>
      <c r="E303" s="174"/>
    </row>
    <row r="304" spans="1:5" ht="28.5">
      <c r="A304" s="171">
        <v>31570</v>
      </c>
      <c r="B304" s="171" t="s">
        <v>1195</v>
      </c>
      <c r="C304" s="172" t="s">
        <v>2</v>
      </c>
      <c r="D304" s="173">
        <v>6.81</v>
      </c>
      <c r="E304" s="174"/>
    </row>
    <row r="305" spans="1:5" ht="28.5">
      <c r="A305" s="171">
        <v>31571</v>
      </c>
      <c r="B305" s="171" t="s">
        <v>1196</v>
      </c>
      <c r="C305" s="172" t="s">
        <v>2</v>
      </c>
      <c r="D305" s="173">
        <v>9.25</v>
      </c>
      <c r="E305" s="174"/>
    </row>
    <row r="306" spans="1:5" ht="14.25">
      <c r="A306" s="171">
        <v>31581</v>
      </c>
      <c r="B306" s="171" t="s">
        <v>1197</v>
      </c>
      <c r="C306" s="172" t="s">
        <v>2</v>
      </c>
      <c r="D306" s="173">
        <v>50.62</v>
      </c>
      <c r="E306" s="174"/>
    </row>
    <row r="307" spans="1:5" ht="28.5">
      <c r="A307" s="171">
        <v>31584</v>
      </c>
      <c r="B307" s="171" t="s">
        <v>1198</v>
      </c>
      <c r="C307" s="172" t="s">
        <v>2</v>
      </c>
      <c r="D307" s="173">
        <v>8.92</v>
      </c>
      <c r="E307" s="174"/>
    </row>
    <row r="308" spans="1:5" ht="15">
      <c r="A308" s="170">
        <v>316</v>
      </c>
      <c r="B308" s="318" t="s">
        <v>26097</v>
      </c>
      <c r="C308" s="319"/>
      <c r="D308" s="319"/>
      <c r="E308" s="320"/>
    </row>
    <row r="309" spans="1:5" ht="28.5">
      <c r="A309" s="171">
        <v>31601</v>
      </c>
      <c r="B309" s="171" t="s">
        <v>1199</v>
      </c>
      <c r="C309" s="172" t="s">
        <v>2</v>
      </c>
      <c r="D309" s="173">
        <v>39.880000000000003</v>
      </c>
      <c r="E309" s="174"/>
    </row>
    <row r="310" spans="1:5" ht="28.5">
      <c r="A310" s="171">
        <v>31647</v>
      </c>
      <c r="B310" s="171" t="s">
        <v>1200</v>
      </c>
      <c r="C310" s="172" t="s">
        <v>2</v>
      </c>
      <c r="D310" s="173">
        <v>46.83</v>
      </c>
      <c r="E310" s="174"/>
    </row>
    <row r="311" spans="1:5" ht="15">
      <c r="A311" s="170">
        <v>317</v>
      </c>
      <c r="B311" s="318" t="s">
        <v>26095</v>
      </c>
      <c r="C311" s="319"/>
      <c r="D311" s="319"/>
      <c r="E311" s="320"/>
    </row>
    <row r="312" spans="1:5" ht="28.5">
      <c r="A312" s="171">
        <v>31733</v>
      </c>
      <c r="B312" s="171" t="s">
        <v>1201</v>
      </c>
      <c r="C312" s="172" t="s">
        <v>4</v>
      </c>
      <c r="D312" s="173">
        <v>640.21</v>
      </c>
      <c r="E312" s="174"/>
    </row>
    <row r="313" spans="1:5" ht="15">
      <c r="A313" s="170">
        <v>318</v>
      </c>
      <c r="B313" s="318" t="s">
        <v>26097</v>
      </c>
      <c r="C313" s="319"/>
      <c r="D313" s="319"/>
      <c r="E313" s="320"/>
    </row>
    <row r="314" spans="1:5" ht="28.5">
      <c r="A314" s="171">
        <v>31811</v>
      </c>
      <c r="B314" s="171" t="s">
        <v>1202</v>
      </c>
      <c r="C314" s="172" t="s">
        <v>2</v>
      </c>
      <c r="D314" s="173">
        <v>148.68</v>
      </c>
      <c r="E314" s="174"/>
    </row>
    <row r="315" spans="1:5" ht="28.5">
      <c r="A315" s="171">
        <v>31812</v>
      </c>
      <c r="B315" s="171" t="s">
        <v>1203</v>
      </c>
      <c r="C315" s="172" t="s">
        <v>2</v>
      </c>
      <c r="D315" s="173">
        <v>64.36</v>
      </c>
      <c r="E315" s="174"/>
    </row>
    <row r="316" spans="1:5" ht="28.5">
      <c r="A316" s="171">
        <v>31813</v>
      </c>
      <c r="B316" s="171" t="s">
        <v>1204</v>
      </c>
      <c r="C316" s="172" t="s">
        <v>2</v>
      </c>
      <c r="D316" s="173">
        <v>42.64</v>
      </c>
      <c r="E316" s="174"/>
    </row>
    <row r="317" spans="1:5" ht="15">
      <c r="A317" s="170">
        <v>320</v>
      </c>
      <c r="B317" s="318" t="s">
        <v>26098</v>
      </c>
      <c r="C317" s="319"/>
      <c r="D317" s="319"/>
      <c r="E317" s="320"/>
    </row>
    <row r="318" spans="1:5" ht="14.25">
      <c r="A318" s="171">
        <v>32001</v>
      </c>
      <c r="B318" s="171" t="s">
        <v>1205</v>
      </c>
      <c r="C318" s="172" t="s">
        <v>4</v>
      </c>
      <c r="D318" s="173">
        <v>46.47</v>
      </c>
      <c r="E318" s="174"/>
    </row>
    <row r="319" spans="1:5" ht="15">
      <c r="A319" s="170">
        <v>321</v>
      </c>
      <c r="B319" s="318" t="s">
        <v>26099</v>
      </c>
      <c r="C319" s="319"/>
      <c r="D319" s="319"/>
      <c r="E319" s="320"/>
    </row>
    <row r="320" spans="1:5" ht="28.5">
      <c r="A320" s="171">
        <v>32147</v>
      </c>
      <c r="B320" s="171" t="s">
        <v>1206</v>
      </c>
      <c r="C320" s="172" t="s">
        <v>4</v>
      </c>
      <c r="D320" s="173">
        <v>44.47</v>
      </c>
      <c r="E320" s="174"/>
    </row>
    <row r="321" spans="1:5" ht="15">
      <c r="A321" s="170">
        <v>322</v>
      </c>
      <c r="B321" s="318" t="s">
        <v>26099</v>
      </c>
      <c r="C321" s="319"/>
      <c r="D321" s="319"/>
      <c r="E321" s="320"/>
    </row>
    <row r="322" spans="1:5" ht="14.25">
      <c r="A322" s="171">
        <v>32219</v>
      </c>
      <c r="B322" s="171" t="s">
        <v>1207</v>
      </c>
      <c r="C322" s="172" t="s">
        <v>4</v>
      </c>
      <c r="D322" s="173">
        <v>106.3</v>
      </c>
      <c r="E322" s="174"/>
    </row>
    <row r="323" spans="1:5" ht="28.5">
      <c r="A323" s="171">
        <v>32223</v>
      </c>
      <c r="B323" s="171" t="s">
        <v>1208</v>
      </c>
      <c r="C323" s="172" t="s">
        <v>4</v>
      </c>
      <c r="D323" s="173">
        <v>44.47</v>
      </c>
      <c r="E323" s="174"/>
    </row>
    <row r="324" spans="1:5" ht="15">
      <c r="A324" s="170">
        <v>325</v>
      </c>
      <c r="B324" s="318" t="s">
        <v>26100</v>
      </c>
      <c r="C324" s="319"/>
      <c r="D324" s="319"/>
      <c r="E324" s="320"/>
    </row>
    <row r="325" spans="1:5" ht="14.25">
      <c r="A325" s="171">
        <v>32502</v>
      </c>
      <c r="B325" s="171" t="s">
        <v>1209</v>
      </c>
      <c r="C325" s="172" t="s">
        <v>4</v>
      </c>
      <c r="D325" s="173">
        <v>275.38</v>
      </c>
      <c r="E325" s="174"/>
    </row>
    <row r="326" spans="1:5" ht="28.5">
      <c r="A326" s="171">
        <v>32505</v>
      </c>
      <c r="B326" s="171" t="s">
        <v>1210</v>
      </c>
      <c r="C326" s="172" t="s">
        <v>4</v>
      </c>
      <c r="D326" s="173">
        <v>200.5</v>
      </c>
      <c r="E326" s="174"/>
    </row>
    <row r="327" spans="1:5" ht="15">
      <c r="A327" s="170">
        <v>330</v>
      </c>
      <c r="B327" s="318" t="s">
        <v>26101</v>
      </c>
      <c r="C327" s="319"/>
      <c r="D327" s="319"/>
      <c r="E327" s="320"/>
    </row>
    <row r="328" spans="1:5" ht="14.25">
      <c r="A328" s="171">
        <v>33023</v>
      </c>
      <c r="B328" s="171" t="s">
        <v>1211</v>
      </c>
      <c r="C328" s="172" t="s">
        <v>4</v>
      </c>
      <c r="D328" s="173">
        <v>118.43</v>
      </c>
      <c r="E328" s="174"/>
    </row>
    <row r="329" spans="1:5" ht="15">
      <c r="A329" s="170">
        <v>335</v>
      </c>
      <c r="B329" s="318" t="s">
        <v>26102</v>
      </c>
      <c r="C329" s="319"/>
      <c r="D329" s="319"/>
      <c r="E329" s="320"/>
    </row>
    <row r="330" spans="1:5" ht="28.5">
      <c r="A330" s="171">
        <v>33503</v>
      </c>
      <c r="B330" s="171" t="s">
        <v>1212</v>
      </c>
      <c r="C330" s="172" t="s">
        <v>1</v>
      </c>
      <c r="D330" s="173">
        <v>6.26</v>
      </c>
      <c r="E330" s="174"/>
    </row>
    <row r="331" spans="1:5" ht="28.5">
      <c r="A331" s="171">
        <v>33506</v>
      </c>
      <c r="B331" s="171" t="s">
        <v>1213</v>
      </c>
      <c r="C331" s="172" t="s">
        <v>1</v>
      </c>
      <c r="D331" s="173">
        <v>78.33</v>
      </c>
      <c r="E331" s="174"/>
    </row>
    <row r="332" spans="1:5" ht="28.5">
      <c r="A332" s="171">
        <v>33511</v>
      </c>
      <c r="B332" s="171" t="s">
        <v>1214</v>
      </c>
      <c r="C332" s="172" t="s">
        <v>1</v>
      </c>
      <c r="D332" s="173">
        <v>37.729999999999997</v>
      </c>
      <c r="E332" s="174"/>
    </row>
    <row r="333" spans="1:5" ht="14.25">
      <c r="A333" s="171">
        <v>33513</v>
      </c>
      <c r="B333" s="171" t="s">
        <v>1215</v>
      </c>
      <c r="C333" s="172" t="s">
        <v>1</v>
      </c>
      <c r="D333" s="173">
        <v>107</v>
      </c>
      <c r="E333" s="174"/>
    </row>
    <row r="334" spans="1:5" ht="14.25">
      <c r="A334" s="171">
        <v>33518</v>
      </c>
      <c r="B334" s="171" t="s">
        <v>1216</v>
      </c>
      <c r="C334" s="172" t="s">
        <v>1</v>
      </c>
      <c r="D334" s="173">
        <v>56.75</v>
      </c>
      <c r="E334" s="174"/>
    </row>
    <row r="335" spans="1:5" ht="28.5">
      <c r="A335" s="171">
        <v>33556</v>
      </c>
      <c r="B335" s="171" t="s">
        <v>35185</v>
      </c>
      <c r="C335" s="172" t="s">
        <v>1</v>
      </c>
      <c r="D335" s="173">
        <v>5.66</v>
      </c>
      <c r="E335" s="174"/>
    </row>
    <row r="336" spans="1:5" ht="28.5">
      <c r="A336" s="171">
        <v>33599</v>
      </c>
      <c r="B336" s="171" t="s">
        <v>1217</v>
      </c>
      <c r="C336" s="172" t="s">
        <v>1</v>
      </c>
      <c r="D336" s="173">
        <v>16.23</v>
      </c>
      <c r="E336" s="174"/>
    </row>
    <row r="337" spans="1:5" ht="15">
      <c r="A337" s="170">
        <v>340</v>
      </c>
      <c r="B337" s="318" t="s">
        <v>26103</v>
      </c>
      <c r="C337" s="319"/>
      <c r="D337" s="319"/>
      <c r="E337" s="320"/>
    </row>
    <row r="338" spans="1:5" ht="28.5">
      <c r="A338" s="171">
        <v>34005</v>
      </c>
      <c r="B338" s="171" t="s">
        <v>1218</v>
      </c>
      <c r="C338" s="172" t="s">
        <v>4</v>
      </c>
      <c r="D338" s="173">
        <v>34</v>
      </c>
      <c r="E338" s="174"/>
    </row>
    <row r="339" spans="1:5" ht="15">
      <c r="A339" s="170">
        <v>341</v>
      </c>
      <c r="B339" s="318" t="s">
        <v>26104</v>
      </c>
      <c r="C339" s="319"/>
      <c r="D339" s="319"/>
      <c r="E339" s="320"/>
    </row>
    <row r="340" spans="1:5" ht="28.5">
      <c r="A340" s="171">
        <v>34114</v>
      </c>
      <c r="B340" s="171" t="s">
        <v>1219</v>
      </c>
      <c r="C340" s="172" t="s">
        <v>4</v>
      </c>
      <c r="D340" s="173">
        <v>97.67</v>
      </c>
      <c r="E340" s="174"/>
    </row>
    <row r="341" spans="1:5" ht="15">
      <c r="A341" s="170">
        <v>343</v>
      </c>
      <c r="B341" s="318" t="s">
        <v>26105</v>
      </c>
      <c r="C341" s="319"/>
      <c r="D341" s="319"/>
      <c r="E341" s="320"/>
    </row>
    <row r="342" spans="1:5" ht="28.5">
      <c r="A342" s="171">
        <v>34383</v>
      </c>
      <c r="B342" s="171" t="s">
        <v>1220</v>
      </c>
      <c r="C342" s="172" t="s">
        <v>2</v>
      </c>
      <c r="D342" s="173">
        <v>43.94</v>
      </c>
      <c r="E342" s="174"/>
    </row>
    <row r="343" spans="1:5" ht="14.25">
      <c r="A343" s="171">
        <v>34384</v>
      </c>
      <c r="B343" s="171" t="s">
        <v>1221</v>
      </c>
      <c r="C343" s="172" t="s">
        <v>2</v>
      </c>
      <c r="D343" s="173">
        <v>50.1</v>
      </c>
      <c r="E343" s="174"/>
    </row>
    <row r="344" spans="1:5" ht="15">
      <c r="A344" s="170">
        <v>345</v>
      </c>
      <c r="B344" s="318" t="s">
        <v>26106</v>
      </c>
      <c r="C344" s="319"/>
      <c r="D344" s="319"/>
      <c r="E344" s="320"/>
    </row>
    <row r="345" spans="1:5" ht="28.5">
      <c r="A345" s="171">
        <v>34544</v>
      </c>
      <c r="B345" s="171" t="s">
        <v>1222</v>
      </c>
      <c r="C345" s="172" t="s">
        <v>3</v>
      </c>
      <c r="D345" s="173">
        <v>27.27</v>
      </c>
      <c r="E345" s="174"/>
    </row>
    <row r="346" spans="1:5" ht="15">
      <c r="A346" s="170">
        <v>346</v>
      </c>
      <c r="B346" s="318" t="s">
        <v>26107</v>
      </c>
      <c r="C346" s="319"/>
      <c r="D346" s="319"/>
      <c r="E346" s="320"/>
    </row>
    <row r="347" spans="1:5" ht="28.5">
      <c r="A347" s="171">
        <v>34656</v>
      </c>
      <c r="B347" s="171" t="s">
        <v>1223</v>
      </c>
      <c r="C347" s="172" t="s">
        <v>4</v>
      </c>
      <c r="D347" s="173">
        <v>57.29</v>
      </c>
      <c r="E347" s="174"/>
    </row>
    <row r="348" spans="1:5" ht="28.5">
      <c r="A348" s="171">
        <v>34661</v>
      </c>
      <c r="B348" s="171" t="s">
        <v>1224</v>
      </c>
      <c r="C348" s="172" t="s">
        <v>4</v>
      </c>
      <c r="D348" s="173">
        <v>43.1</v>
      </c>
      <c r="E348" s="174"/>
    </row>
    <row r="349" spans="1:5" ht="28.5">
      <c r="A349" s="171">
        <v>34666</v>
      </c>
      <c r="B349" s="171" t="s">
        <v>1225</v>
      </c>
      <c r="C349" s="172" t="s">
        <v>4</v>
      </c>
      <c r="D349" s="173">
        <v>57.29</v>
      </c>
      <c r="E349" s="174"/>
    </row>
    <row r="350" spans="1:5" ht="15">
      <c r="A350" s="170">
        <v>347</v>
      </c>
      <c r="B350" s="318" t="s">
        <v>26107</v>
      </c>
      <c r="C350" s="319"/>
      <c r="D350" s="319"/>
      <c r="E350" s="320"/>
    </row>
    <row r="351" spans="1:5" ht="28.5">
      <c r="A351" s="171">
        <v>34787</v>
      </c>
      <c r="B351" s="171" t="s">
        <v>1226</v>
      </c>
      <c r="C351" s="172" t="s">
        <v>4</v>
      </c>
      <c r="D351" s="173">
        <v>43.1</v>
      </c>
      <c r="E351" s="174"/>
    </row>
    <row r="352" spans="1:5" ht="15">
      <c r="A352" s="170">
        <v>348</v>
      </c>
      <c r="B352" s="318" t="s">
        <v>26108</v>
      </c>
      <c r="C352" s="319"/>
      <c r="D352" s="319"/>
      <c r="E352" s="320"/>
    </row>
    <row r="353" spans="1:5" ht="42.75">
      <c r="A353" s="171">
        <v>34850</v>
      </c>
      <c r="B353" s="171" t="s">
        <v>1227</v>
      </c>
      <c r="C353" s="172" t="s">
        <v>10</v>
      </c>
      <c r="D353" s="173">
        <v>83.34</v>
      </c>
      <c r="E353" s="174"/>
    </row>
    <row r="354" spans="1:5" ht="15">
      <c r="A354" s="170">
        <v>351</v>
      </c>
      <c r="B354" s="318" t="s">
        <v>26109</v>
      </c>
      <c r="C354" s="319"/>
      <c r="D354" s="319"/>
      <c r="E354" s="320"/>
    </row>
    <row r="355" spans="1:5" ht="14.25">
      <c r="A355" s="171">
        <v>35114</v>
      </c>
      <c r="B355" s="171" t="s">
        <v>1228</v>
      </c>
      <c r="C355" s="172" t="s">
        <v>1</v>
      </c>
      <c r="D355" s="173">
        <v>0.96</v>
      </c>
      <c r="E355" s="174"/>
    </row>
    <row r="356" spans="1:5" ht="28.5">
      <c r="A356" s="171">
        <v>35144</v>
      </c>
      <c r="B356" s="171" t="s">
        <v>1229</v>
      </c>
      <c r="C356" s="172" t="s">
        <v>4</v>
      </c>
      <c r="D356" s="173">
        <v>91.96</v>
      </c>
      <c r="E356" s="174"/>
    </row>
    <row r="357" spans="1:5" ht="28.5">
      <c r="A357" s="171">
        <v>35145</v>
      </c>
      <c r="B357" s="171" t="s">
        <v>1230</v>
      </c>
      <c r="C357" s="172" t="s">
        <v>4</v>
      </c>
      <c r="D357" s="173">
        <v>48.06</v>
      </c>
      <c r="E357" s="174"/>
    </row>
    <row r="358" spans="1:5" ht="28.5">
      <c r="A358" s="171">
        <v>35155</v>
      </c>
      <c r="B358" s="171" t="s">
        <v>1231</v>
      </c>
      <c r="C358" s="172" t="s">
        <v>4</v>
      </c>
      <c r="D358" s="173">
        <v>81.84</v>
      </c>
      <c r="E358" s="174"/>
    </row>
    <row r="359" spans="1:5" ht="15">
      <c r="A359" s="170">
        <v>352</v>
      </c>
      <c r="B359" s="318" t="s">
        <v>26110</v>
      </c>
      <c r="C359" s="319"/>
      <c r="D359" s="319"/>
      <c r="E359" s="320"/>
    </row>
    <row r="360" spans="1:5" ht="28.5">
      <c r="A360" s="171">
        <v>35211</v>
      </c>
      <c r="B360" s="171" t="s">
        <v>1232</v>
      </c>
      <c r="C360" s="172" t="s">
        <v>12</v>
      </c>
      <c r="D360" s="173">
        <v>11.94</v>
      </c>
      <c r="E360" s="174"/>
    </row>
    <row r="361" spans="1:5" ht="15">
      <c r="A361" s="170">
        <v>355</v>
      </c>
      <c r="B361" s="318" t="s">
        <v>26111</v>
      </c>
      <c r="C361" s="319"/>
      <c r="D361" s="319"/>
      <c r="E361" s="320"/>
    </row>
    <row r="362" spans="1:5" ht="28.5">
      <c r="A362" s="171">
        <v>35504</v>
      </c>
      <c r="B362" s="171" t="s">
        <v>1233</v>
      </c>
      <c r="C362" s="172" t="s">
        <v>3</v>
      </c>
      <c r="D362" s="173">
        <v>0.93</v>
      </c>
      <c r="E362" s="174"/>
    </row>
    <row r="363" spans="1:5" ht="28.5">
      <c r="A363" s="171">
        <v>35571</v>
      </c>
      <c r="B363" s="171" t="s">
        <v>1234</v>
      </c>
      <c r="C363" s="172" t="s">
        <v>4</v>
      </c>
      <c r="D363" s="173">
        <v>160.26</v>
      </c>
      <c r="E363" s="174"/>
    </row>
    <row r="364" spans="1:5" ht="28.5">
      <c r="A364" s="171">
        <v>35579</v>
      </c>
      <c r="B364" s="171" t="s">
        <v>1235</v>
      </c>
      <c r="C364" s="172" t="s">
        <v>4</v>
      </c>
      <c r="D364" s="173">
        <v>197.74</v>
      </c>
      <c r="E364" s="174"/>
    </row>
    <row r="365" spans="1:5" ht="15">
      <c r="A365" s="170">
        <v>356</v>
      </c>
      <c r="B365" s="318" t="s">
        <v>26112</v>
      </c>
      <c r="C365" s="319"/>
      <c r="D365" s="319"/>
      <c r="E365" s="320"/>
    </row>
    <row r="366" spans="1:5" ht="28.5">
      <c r="A366" s="171">
        <v>35625</v>
      </c>
      <c r="B366" s="171" t="s">
        <v>1236</v>
      </c>
      <c r="C366" s="172" t="s">
        <v>4</v>
      </c>
      <c r="D366" s="173">
        <v>93.11</v>
      </c>
      <c r="E366" s="174"/>
    </row>
    <row r="367" spans="1:5" ht="15">
      <c r="A367" s="170">
        <v>360</v>
      </c>
      <c r="B367" s="318" t="s">
        <v>26113</v>
      </c>
      <c r="C367" s="319"/>
      <c r="D367" s="319"/>
      <c r="E367" s="320"/>
    </row>
    <row r="368" spans="1:5" ht="14.25">
      <c r="A368" s="171">
        <v>36002</v>
      </c>
      <c r="B368" s="171" t="s">
        <v>1237</v>
      </c>
      <c r="C368" s="172" t="s">
        <v>1</v>
      </c>
      <c r="D368" s="173">
        <v>15.71</v>
      </c>
      <c r="E368" s="174"/>
    </row>
    <row r="369" spans="1:5" ht="28.5">
      <c r="A369" s="171">
        <v>36010</v>
      </c>
      <c r="B369" s="171" t="s">
        <v>1238</v>
      </c>
      <c r="C369" s="172" t="s">
        <v>1</v>
      </c>
      <c r="D369" s="173">
        <v>13.23</v>
      </c>
      <c r="E369" s="174"/>
    </row>
    <row r="370" spans="1:5" ht="14.25">
      <c r="A370" s="171">
        <v>36012</v>
      </c>
      <c r="B370" s="171" t="s">
        <v>1239</v>
      </c>
      <c r="C370" s="172" t="s">
        <v>1</v>
      </c>
      <c r="D370" s="173">
        <v>2.42</v>
      </c>
      <c r="E370" s="174"/>
    </row>
    <row r="371" spans="1:5" ht="28.5">
      <c r="A371" s="171">
        <v>36018</v>
      </c>
      <c r="B371" s="171" t="s">
        <v>1240</v>
      </c>
      <c r="C371" s="172" t="s">
        <v>1</v>
      </c>
      <c r="D371" s="173">
        <v>18.52</v>
      </c>
      <c r="E371" s="174"/>
    </row>
    <row r="372" spans="1:5" ht="28.5">
      <c r="A372" s="171">
        <v>36034</v>
      </c>
      <c r="B372" s="171" t="s">
        <v>1241</v>
      </c>
      <c r="C372" s="172" t="s">
        <v>1</v>
      </c>
      <c r="D372" s="173">
        <v>24.39</v>
      </c>
      <c r="E372" s="174"/>
    </row>
    <row r="373" spans="1:5" ht="28.5">
      <c r="A373" s="171">
        <v>36044</v>
      </c>
      <c r="B373" s="171" t="s">
        <v>1242</v>
      </c>
      <c r="C373" s="172" t="s">
        <v>1</v>
      </c>
      <c r="D373" s="173">
        <v>31.82</v>
      </c>
      <c r="E373" s="174"/>
    </row>
    <row r="374" spans="1:5" ht="28.5">
      <c r="A374" s="171">
        <v>36091</v>
      </c>
      <c r="B374" s="171" t="s">
        <v>1243</v>
      </c>
      <c r="C374" s="172" t="s">
        <v>1</v>
      </c>
      <c r="D374" s="173">
        <v>16.23</v>
      </c>
      <c r="E374" s="174"/>
    </row>
    <row r="375" spans="1:5" ht="15">
      <c r="A375" s="170">
        <v>362</v>
      </c>
      <c r="B375" s="318" t="s">
        <v>26114</v>
      </c>
      <c r="C375" s="319"/>
      <c r="D375" s="319"/>
      <c r="E375" s="320"/>
    </row>
    <row r="376" spans="1:5" ht="14.25">
      <c r="A376" s="171">
        <v>36221</v>
      </c>
      <c r="B376" s="171" t="s">
        <v>1244</v>
      </c>
      <c r="C376" s="172" t="s">
        <v>1</v>
      </c>
      <c r="D376" s="173">
        <v>12.52</v>
      </c>
      <c r="E376" s="174"/>
    </row>
    <row r="377" spans="1:5" ht="15">
      <c r="A377" s="170">
        <v>365</v>
      </c>
      <c r="B377" s="318" t="s">
        <v>26115</v>
      </c>
      <c r="C377" s="319"/>
      <c r="D377" s="319"/>
      <c r="E377" s="320"/>
    </row>
    <row r="378" spans="1:5" ht="28.5">
      <c r="A378" s="171">
        <v>36506</v>
      </c>
      <c r="B378" s="171" t="s">
        <v>1245</v>
      </c>
      <c r="C378" s="172" t="s">
        <v>1</v>
      </c>
      <c r="D378" s="173">
        <v>22.62</v>
      </c>
      <c r="E378" s="174"/>
    </row>
    <row r="379" spans="1:5" ht="28.5">
      <c r="A379" s="171">
        <v>36512</v>
      </c>
      <c r="B379" s="171" t="s">
        <v>1246</v>
      </c>
      <c r="C379" s="172" t="s">
        <v>2</v>
      </c>
      <c r="D379" s="173">
        <v>1.05</v>
      </c>
      <c r="E379" s="174"/>
    </row>
    <row r="380" spans="1:5" ht="28.5">
      <c r="A380" s="171">
        <v>36514</v>
      </c>
      <c r="B380" s="171" t="s">
        <v>1247</v>
      </c>
      <c r="C380" s="172" t="s">
        <v>2</v>
      </c>
      <c r="D380" s="173">
        <v>1.36</v>
      </c>
      <c r="E380" s="174"/>
    </row>
    <row r="381" spans="1:5" ht="28.5">
      <c r="A381" s="171">
        <v>36517</v>
      </c>
      <c r="B381" s="171" t="s">
        <v>1248</v>
      </c>
      <c r="C381" s="172" t="s">
        <v>2</v>
      </c>
      <c r="D381" s="173">
        <v>0.85</v>
      </c>
      <c r="E381" s="174"/>
    </row>
    <row r="382" spans="1:5" ht="15">
      <c r="A382" s="170">
        <v>368</v>
      </c>
      <c r="B382" s="318" t="s">
        <v>26108</v>
      </c>
      <c r="C382" s="319"/>
      <c r="D382" s="319"/>
      <c r="E382" s="320"/>
    </row>
    <row r="383" spans="1:5" ht="57">
      <c r="A383" s="171">
        <v>36825</v>
      </c>
      <c r="B383" s="171" t="s">
        <v>1249</v>
      </c>
      <c r="C383" s="172" t="s">
        <v>10</v>
      </c>
      <c r="D383" s="173">
        <v>82.94</v>
      </c>
      <c r="E383" s="174"/>
    </row>
    <row r="384" spans="1:5" ht="15">
      <c r="A384" s="170">
        <v>370</v>
      </c>
      <c r="B384" s="318" t="s">
        <v>26116</v>
      </c>
      <c r="C384" s="319"/>
      <c r="D384" s="319"/>
      <c r="E384" s="320"/>
    </row>
    <row r="385" spans="1:5" ht="28.5">
      <c r="A385" s="171">
        <v>37009</v>
      </c>
      <c r="B385" s="171" t="s">
        <v>1250</v>
      </c>
      <c r="C385" s="172" t="s">
        <v>4</v>
      </c>
      <c r="D385" s="173">
        <v>271.33</v>
      </c>
      <c r="E385" s="174"/>
    </row>
    <row r="386" spans="1:5" ht="14.25">
      <c r="A386" s="171">
        <v>37013</v>
      </c>
      <c r="B386" s="171" t="s">
        <v>1251</v>
      </c>
      <c r="C386" s="172" t="s">
        <v>4</v>
      </c>
      <c r="D386" s="173">
        <v>294.67</v>
      </c>
      <c r="E386" s="174"/>
    </row>
    <row r="387" spans="1:5" ht="14.25">
      <c r="A387" s="171">
        <v>37043</v>
      </c>
      <c r="B387" s="171" t="s">
        <v>17</v>
      </c>
      <c r="C387" s="172" t="s">
        <v>3</v>
      </c>
      <c r="D387" s="173">
        <v>14</v>
      </c>
      <c r="E387" s="174"/>
    </row>
    <row r="388" spans="1:5" ht="14.25">
      <c r="A388" s="171">
        <v>37057</v>
      </c>
      <c r="B388" s="171" t="s">
        <v>1252</v>
      </c>
      <c r="C388" s="172" t="s">
        <v>4</v>
      </c>
      <c r="D388" s="173">
        <v>399.33</v>
      </c>
      <c r="E388" s="174"/>
    </row>
    <row r="389" spans="1:5" ht="28.5">
      <c r="A389" s="171">
        <v>37090</v>
      </c>
      <c r="B389" s="171" t="s">
        <v>1253</v>
      </c>
      <c r="C389" s="172" t="s">
        <v>2</v>
      </c>
      <c r="D389" s="173">
        <v>4.83</v>
      </c>
      <c r="E389" s="174"/>
    </row>
    <row r="390" spans="1:5" ht="15">
      <c r="A390" s="170">
        <v>371</v>
      </c>
      <c r="B390" s="318" t="s">
        <v>26117</v>
      </c>
      <c r="C390" s="319"/>
      <c r="D390" s="319"/>
      <c r="E390" s="320"/>
    </row>
    <row r="391" spans="1:5" ht="14.25">
      <c r="A391" s="171">
        <v>37103</v>
      </c>
      <c r="B391" s="171" t="s">
        <v>1254</v>
      </c>
      <c r="C391" s="172" t="s">
        <v>4</v>
      </c>
      <c r="D391" s="173">
        <v>937</v>
      </c>
      <c r="E391" s="174"/>
    </row>
    <row r="392" spans="1:5" ht="15">
      <c r="A392" s="170">
        <v>375</v>
      </c>
      <c r="B392" s="318" t="s">
        <v>26118</v>
      </c>
      <c r="C392" s="319"/>
      <c r="D392" s="319"/>
      <c r="E392" s="320"/>
    </row>
    <row r="393" spans="1:5" ht="14.25">
      <c r="A393" s="171">
        <v>37502</v>
      </c>
      <c r="B393" s="171" t="s">
        <v>1255</v>
      </c>
      <c r="C393" s="172" t="s">
        <v>10</v>
      </c>
      <c r="D393" s="173">
        <v>28.29</v>
      </c>
      <c r="E393" s="174"/>
    </row>
    <row r="394" spans="1:5" ht="14.25">
      <c r="A394" s="171">
        <v>37509</v>
      </c>
      <c r="B394" s="171" t="s">
        <v>1256</v>
      </c>
      <c r="C394" s="172" t="s">
        <v>10</v>
      </c>
      <c r="D394" s="173">
        <v>63.21</v>
      </c>
      <c r="E394" s="174"/>
    </row>
    <row r="395" spans="1:5" ht="14.25">
      <c r="A395" s="171">
        <v>37513</v>
      </c>
      <c r="B395" s="171" t="s">
        <v>1257</v>
      </c>
      <c r="C395" s="172" t="s">
        <v>10</v>
      </c>
      <c r="D395" s="173">
        <v>15.73</v>
      </c>
      <c r="E395" s="174"/>
    </row>
    <row r="396" spans="1:5" ht="14.25">
      <c r="A396" s="171">
        <v>37514</v>
      </c>
      <c r="B396" s="171" t="s">
        <v>1258</v>
      </c>
      <c r="C396" s="172" t="s">
        <v>10</v>
      </c>
      <c r="D396" s="173">
        <v>16.04</v>
      </c>
      <c r="E396" s="174"/>
    </row>
    <row r="397" spans="1:5" ht="28.5">
      <c r="A397" s="171">
        <v>37517</v>
      </c>
      <c r="B397" s="171" t="s">
        <v>1259</v>
      </c>
      <c r="C397" s="172" t="s">
        <v>10</v>
      </c>
      <c r="D397" s="173">
        <v>13.11</v>
      </c>
      <c r="E397" s="174"/>
    </row>
    <row r="398" spans="1:5" ht="14.25">
      <c r="A398" s="171">
        <v>37519</v>
      </c>
      <c r="B398" s="171" t="s">
        <v>1260</v>
      </c>
      <c r="C398" s="172" t="s">
        <v>10</v>
      </c>
      <c r="D398" s="173">
        <v>5.33</v>
      </c>
      <c r="E398" s="174"/>
    </row>
    <row r="399" spans="1:5" ht="14.25">
      <c r="A399" s="171">
        <v>37564</v>
      </c>
      <c r="B399" s="171" t="s">
        <v>1261</v>
      </c>
      <c r="C399" s="172" t="s">
        <v>10</v>
      </c>
      <c r="D399" s="173">
        <v>30.21</v>
      </c>
      <c r="E399" s="174"/>
    </row>
    <row r="400" spans="1:5" ht="14.25">
      <c r="A400" s="171">
        <v>37566</v>
      </c>
      <c r="B400" s="171" t="s">
        <v>1262</v>
      </c>
      <c r="C400" s="172" t="s">
        <v>10</v>
      </c>
      <c r="D400" s="173">
        <v>13.11</v>
      </c>
      <c r="E400" s="174"/>
    </row>
    <row r="401" spans="1:5" ht="15">
      <c r="A401" s="170">
        <v>377</v>
      </c>
      <c r="B401" s="318" t="s">
        <v>26118</v>
      </c>
      <c r="C401" s="319"/>
      <c r="D401" s="319"/>
      <c r="E401" s="320"/>
    </row>
    <row r="402" spans="1:5" ht="28.5">
      <c r="A402" s="171">
        <v>37733</v>
      </c>
      <c r="B402" s="171" t="s">
        <v>1263</v>
      </c>
      <c r="C402" s="172" t="s">
        <v>10</v>
      </c>
      <c r="D402" s="173">
        <v>27.09</v>
      </c>
      <c r="E402" s="174"/>
    </row>
    <row r="403" spans="1:5" ht="15">
      <c r="A403" s="170">
        <v>380</v>
      </c>
      <c r="B403" s="318" t="s">
        <v>26119</v>
      </c>
      <c r="C403" s="319"/>
      <c r="D403" s="319"/>
      <c r="E403" s="320"/>
    </row>
    <row r="404" spans="1:5" ht="14.25">
      <c r="A404" s="171">
        <v>38001</v>
      </c>
      <c r="B404" s="171" t="s">
        <v>1264</v>
      </c>
      <c r="C404" s="172" t="s">
        <v>10</v>
      </c>
      <c r="D404" s="173">
        <v>12.58</v>
      </c>
      <c r="E404" s="174"/>
    </row>
    <row r="405" spans="1:5" ht="14.25">
      <c r="A405" s="171">
        <v>38003</v>
      </c>
      <c r="B405" s="171" t="s">
        <v>1265</v>
      </c>
      <c r="C405" s="172" t="s">
        <v>3</v>
      </c>
      <c r="D405" s="173">
        <v>1.28</v>
      </c>
      <c r="E405" s="174"/>
    </row>
    <row r="406" spans="1:5" ht="28.5">
      <c r="A406" s="171">
        <v>38006</v>
      </c>
      <c r="B406" s="171" t="s">
        <v>1266</v>
      </c>
      <c r="C406" s="172" t="s">
        <v>10</v>
      </c>
      <c r="D406" s="173">
        <v>24.53</v>
      </c>
      <c r="E406" s="174"/>
    </row>
    <row r="407" spans="1:5" ht="28.5">
      <c r="A407" s="171">
        <v>38009</v>
      </c>
      <c r="B407" s="171" t="s">
        <v>1267</v>
      </c>
      <c r="C407" s="172" t="s">
        <v>10</v>
      </c>
      <c r="D407" s="173">
        <v>5.33</v>
      </c>
      <c r="E407" s="174"/>
    </row>
    <row r="408" spans="1:5" ht="28.5">
      <c r="A408" s="171">
        <v>38012</v>
      </c>
      <c r="B408" s="171" t="s">
        <v>1268</v>
      </c>
      <c r="C408" s="172" t="s">
        <v>2</v>
      </c>
      <c r="D408" s="173">
        <v>3.17</v>
      </c>
      <c r="E408" s="174"/>
    </row>
    <row r="409" spans="1:5" ht="14.25">
      <c r="A409" s="171">
        <v>38013</v>
      </c>
      <c r="B409" s="171" t="s">
        <v>1269</v>
      </c>
      <c r="C409" s="172" t="s">
        <v>2</v>
      </c>
      <c r="D409" s="173">
        <v>0.91</v>
      </c>
      <c r="E409" s="174"/>
    </row>
    <row r="410" spans="1:5" ht="14.25">
      <c r="A410" s="171">
        <v>38014</v>
      </c>
      <c r="B410" s="171" t="s">
        <v>16</v>
      </c>
      <c r="C410" s="172" t="s">
        <v>3</v>
      </c>
      <c r="D410" s="173">
        <v>4.9800000000000004</v>
      </c>
      <c r="E410" s="174"/>
    </row>
    <row r="411" spans="1:5" ht="14.25">
      <c r="A411" s="171">
        <v>38016</v>
      </c>
      <c r="B411" s="171" t="s">
        <v>2168</v>
      </c>
      <c r="C411" s="172" t="s">
        <v>3</v>
      </c>
      <c r="D411" s="173">
        <v>10.78</v>
      </c>
      <c r="E411" s="174"/>
    </row>
    <row r="412" spans="1:5" ht="14.25">
      <c r="A412" s="171">
        <v>38017</v>
      </c>
      <c r="B412" s="171" t="s">
        <v>1270</v>
      </c>
      <c r="C412" s="172" t="s">
        <v>3</v>
      </c>
      <c r="D412" s="173">
        <v>3.63</v>
      </c>
      <c r="E412" s="174"/>
    </row>
    <row r="413" spans="1:5" ht="14.25">
      <c r="A413" s="171">
        <v>38018</v>
      </c>
      <c r="B413" s="171" t="s">
        <v>19</v>
      </c>
      <c r="C413" s="172" t="s">
        <v>3</v>
      </c>
      <c r="D413" s="173">
        <v>27.83</v>
      </c>
      <c r="E413" s="174"/>
    </row>
    <row r="414" spans="1:5" ht="14.25">
      <c r="A414" s="171">
        <v>38021</v>
      </c>
      <c r="B414" s="171" t="s">
        <v>1271</v>
      </c>
      <c r="C414" s="172" t="s">
        <v>10</v>
      </c>
      <c r="D414" s="173">
        <v>77.94</v>
      </c>
      <c r="E414" s="174"/>
    </row>
    <row r="415" spans="1:5" ht="14.25">
      <c r="A415" s="171">
        <v>38022</v>
      </c>
      <c r="B415" s="171" t="s">
        <v>1272</v>
      </c>
      <c r="C415" s="172" t="s">
        <v>10</v>
      </c>
      <c r="D415" s="173">
        <v>49.51</v>
      </c>
      <c r="E415" s="174"/>
    </row>
    <row r="416" spans="1:5" ht="14.25">
      <c r="A416" s="171">
        <v>38024</v>
      </c>
      <c r="B416" s="171" t="s">
        <v>1273</v>
      </c>
      <c r="C416" s="172" t="s">
        <v>2</v>
      </c>
      <c r="D416" s="173">
        <v>5.0199999999999996</v>
      </c>
      <c r="E416" s="174"/>
    </row>
    <row r="417" spans="1:5" ht="14.25">
      <c r="A417" s="171">
        <v>38025</v>
      </c>
      <c r="B417" s="171" t="s">
        <v>1274</v>
      </c>
      <c r="C417" s="172" t="s">
        <v>10</v>
      </c>
      <c r="D417" s="173">
        <v>15.93</v>
      </c>
      <c r="E417" s="174"/>
    </row>
    <row r="418" spans="1:5" ht="14.25">
      <c r="A418" s="171">
        <v>38028</v>
      </c>
      <c r="B418" s="171" t="s">
        <v>1275</v>
      </c>
      <c r="C418" s="172" t="s">
        <v>10</v>
      </c>
      <c r="D418" s="173">
        <v>19.38</v>
      </c>
      <c r="E418" s="174"/>
    </row>
    <row r="419" spans="1:5" ht="14.25">
      <c r="A419" s="171">
        <v>38029</v>
      </c>
      <c r="B419" s="171" t="s">
        <v>1276</v>
      </c>
      <c r="C419" s="172" t="s">
        <v>10</v>
      </c>
      <c r="D419" s="173">
        <v>30.51</v>
      </c>
      <c r="E419" s="174"/>
    </row>
    <row r="420" spans="1:5" ht="14.25">
      <c r="A420" s="171">
        <v>38030</v>
      </c>
      <c r="B420" s="171" t="s">
        <v>1277</v>
      </c>
      <c r="C420" s="172" t="s">
        <v>10</v>
      </c>
      <c r="D420" s="173">
        <v>29.35</v>
      </c>
      <c r="E420" s="174"/>
    </row>
    <row r="421" spans="1:5" ht="28.5">
      <c r="A421" s="171">
        <v>38051</v>
      </c>
      <c r="B421" s="171" t="s">
        <v>1278</v>
      </c>
      <c r="C421" s="172" t="s">
        <v>10</v>
      </c>
      <c r="D421" s="173">
        <v>24.43</v>
      </c>
      <c r="E421" s="174"/>
    </row>
    <row r="422" spans="1:5" ht="28.5">
      <c r="A422" s="171">
        <v>38088</v>
      </c>
      <c r="B422" s="171" t="s">
        <v>1279</v>
      </c>
      <c r="C422" s="172" t="s">
        <v>10</v>
      </c>
      <c r="D422" s="173">
        <v>61.38</v>
      </c>
      <c r="E422" s="174"/>
    </row>
    <row r="423" spans="1:5" ht="15">
      <c r="A423" s="170">
        <v>385</v>
      </c>
      <c r="B423" s="318" t="s">
        <v>1280</v>
      </c>
      <c r="C423" s="319"/>
      <c r="D423" s="319"/>
      <c r="E423" s="320"/>
    </row>
    <row r="424" spans="1:5" ht="14.25">
      <c r="A424" s="171">
        <v>38509</v>
      </c>
      <c r="B424" s="171" t="s">
        <v>1281</v>
      </c>
      <c r="C424" s="172" t="s">
        <v>4</v>
      </c>
      <c r="D424" s="173">
        <v>9.32</v>
      </c>
      <c r="E424" s="174"/>
    </row>
    <row r="425" spans="1:5" ht="14.25">
      <c r="A425" s="171">
        <v>38511</v>
      </c>
      <c r="B425" s="171" t="s">
        <v>1282</v>
      </c>
      <c r="C425" s="172" t="s">
        <v>7</v>
      </c>
      <c r="D425" s="173">
        <v>144.52000000000001</v>
      </c>
      <c r="E425" s="174"/>
    </row>
    <row r="426" spans="1:5" ht="15">
      <c r="A426" s="170">
        <v>390</v>
      </c>
      <c r="B426" s="318" t="s">
        <v>1143</v>
      </c>
      <c r="C426" s="319"/>
      <c r="D426" s="319"/>
      <c r="E426" s="320"/>
    </row>
    <row r="427" spans="1:5" ht="28.5">
      <c r="A427" s="171">
        <v>39002</v>
      </c>
      <c r="B427" s="171" t="s">
        <v>1283</v>
      </c>
      <c r="C427" s="172" t="s">
        <v>4</v>
      </c>
      <c r="D427" s="173">
        <v>253.75</v>
      </c>
      <c r="E427" s="174"/>
    </row>
    <row r="428" spans="1:5" ht="14.25">
      <c r="A428" s="171">
        <v>39013</v>
      </c>
      <c r="B428" s="171" t="s">
        <v>1284</v>
      </c>
      <c r="C428" s="172" t="s">
        <v>10</v>
      </c>
      <c r="D428" s="173">
        <v>8.6</v>
      </c>
      <c r="E428" s="174"/>
    </row>
    <row r="429" spans="1:5" ht="14.25">
      <c r="A429" s="171">
        <v>39021</v>
      </c>
      <c r="B429" s="171" t="s">
        <v>1285</v>
      </c>
      <c r="C429" s="172" t="s">
        <v>3</v>
      </c>
      <c r="D429" s="173">
        <v>23.9</v>
      </c>
      <c r="E429" s="174"/>
    </row>
    <row r="430" spans="1:5" ht="28.5">
      <c r="A430" s="171">
        <v>39044</v>
      </c>
      <c r="B430" s="171" t="s">
        <v>1286</v>
      </c>
      <c r="C430" s="172" t="s">
        <v>2</v>
      </c>
      <c r="D430" s="176">
        <v>3080</v>
      </c>
      <c r="E430" s="174"/>
    </row>
    <row r="431" spans="1:5" ht="28.5">
      <c r="A431" s="171">
        <v>39072</v>
      </c>
      <c r="B431" s="171" t="s">
        <v>1287</v>
      </c>
      <c r="C431" s="172" t="s">
        <v>2</v>
      </c>
      <c r="D431" s="173">
        <v>23.33</v>
      </c>
      <c r="E431" s="174"/>
    </row>
    <row r="432" spans="1:5" ht="28.5">
      <c r="A432" s="171">
        <v>39075</v>
      </c>
      <c r="B432" s="171" t="s">
        <v>1288</v>
      </c>
      <c r="C432" s="172" t="s">
        <v>4</v>
      </c>
      <c r="D432" s="176">
        <v>1436.67</v>
      </c>
      <c r="E432" s="174"/>
    </row>
    <row r="433" spans="1:5" ht="28.5">
      <c r="A433" s="171">
        <v>39089</v>
      </c>
      <c r="B433" s="171" t="s">
        <v>1289</v>
      </c>
      <c r="C433" s="172" t="s">
        <v>2</v>
      </c>
      <c r="D433" s="176">
        <v>1573.48</v>
      </c>
      <c r="E433" s="174"/>
    </row>
    <row r="434" spans="1:5" ht="28.5">
      <c r="A434" s="171">
        <v>39090</v>
      </c>
      <c r="B434" s="171" t="s">
        <v>1290</v>
      </c>
      <c r="C434" s="172" t="s">
        <v>13</v>
      </c>
      <c r="D434" s="176">
        <v>1269.46</v>
      </c>
      <c r="E434" s="174"/>
    </row>
    <row r="435" spans="1:5" ht="15">
      <c r="A435" s="170">
        <v>391</v>
      </c>
      <c r="B435" s="318" t="s">
        <v>26120</v>
      </c>
      <c r="C435" s="319"/>
      <c r="D435" s="319"/>
      <c r="E435" s="320"/>
    </row>
    <row r="436" spans="1:5" ht="28.5">
      <c r="A436" s="171">
        <v>39113</v>
      </c>
      <c r="B436" s="171" t="s">
        <v>1291</v>
      </c>
      <c r="C436" s="172" t="s">
        <v>2</v>
      </c>
      <c r="D436" s="173">
        <v>189.84</v>
      </c>
      <c r="E436" s="174"/>
    </row>
    <row r="437" spans="1:5" ht="14.25">
      <c r="A437" s="171">
        <v>39114</v>
      </c>
      <c r="B437" s="171" t="s">
        <v>1292</v>
      </c>
      <c r="C437" s="172" t="s">
        <v>2</v>
      </c>
      <c r="D437" s="173">
        <v>21.19</v>
      </c>
      <c r="E437" s="174"/>
    </row>
    <row r="438" spans="1:5" ht="28.5">
      <c r="A438" s="171">
        <v>39115</v>
      </c>
      <c r="B438" s="171" t="s">
        <v>1293</v>
      </c>
      <c r="C438" s="172" t="s">
        <v>2</v>
      </c>
      <c r="D438" s="173">
        <v>204.72</v>
      </c>
      <c r="E438" s="174"/>
    </row>
    <row r="439" spans="1:5" ht="28.5">
      <c r="A439" s="171">
        <v>39123</v>
      </c>
      <c r="B439" s="171" t="s">
        <v>1294</v>
      </c>
      <c r="C439" s="172" t="s">
        <v>1</v>
      </c>
      <c r="D439" s="173">
        <v>9.33</v>
      </c>
      <c r="E439" s="174"/>
    </row>
    <row r="440" spans="1:5" ht="28.5">
      <c r="A440" s="171">
        <v>39125</v>
      </c>
      <c r="B440" s="171" t="s">
        <v>1295</v>
      </c>
      <c r="C440" s="172" t="s">
        <v>1</v>
      </c>
      <c r="D440" s="173">
        <v>29.45</v>
      </c>
      <c r="E440" s="174"/>
    </row>
    <row r="441" spans="1:5" ht="28.5">
      <c r="A441" s="171">
        <v>39165</v>
      </c>
      <c r="B441" s="171" t="s">
        <v>1296</v>
      </c>
      <c r="C441" s="172" t="s">
        <v>2</v>
      </c>
      <c r="D441" s="173">
        <v>184.68</v>
      </c>
      <c r="E441" s="174"/>
    </row>
    <row r="442" spans="1:5" ht="15">
      <c r="A442" s="170">
        <v>394</v>
      </c>
      <c r="B442" s="318" t="s">
        <v>26120</v>
      </c>
      <c r="C442" s="319"/>
      <c r="D442" s="319"/>
      <c r="E442" s="320"/>
    </row>
    <row r="443" spans="1:5" ht="15" customHeight="1">
      <c r="A443" s="171">
        <v>39402</v>
      </c>
      <c r="B443" s="171" t="s">
        <v>1297</v>
      </c>
      <c r="C443" s="172" t="s">
        <v>2</v>
      </c>
      <c r="D443" s="176">
        <v>2700</v>
      </c>
      <c r="E443" s="174"/>
    </row>
    <row r="444" spans="1:5" ht="15">
      <c r="A444" s="170">
        <v>395</v>
      </c>
      <c r="B444" s="318" t="s">
        <v>26120</v>
      </c>
      <c r="C444" s="319"/>
      <c r="D444" s="319"/>
      <c r="E444" s="320"/>
    </row>
    <row r="445" spans="1:5" ht="28.5">
      <c r="A445" s="171">
        <v>39515</v>
      </c>
      <c r="B445" s="171" t="s">
        <v>1298</v>
      </c>
      <c r="C445" s="172" t="s">
        <v>2</v>
      </c>
      <c r="D445" s="173">
        <v>12.17</v>
      </c>
      <c r="E445" s="174"/>
    </row>
    <row r="446" spans="1:5" ht="15">
      <c r="A446" s="170">
        <v>398</v>
      </c>
      <c r="B446" s="318" t="s">
        <v>26121</v>
      </c>
      <c r="C446" s="319"/>
      <c r="D446" s="319"/>
      <c r="E446" s="320"/>
    </row>
    <row r="447" spans="1:5" ht="28.5">
      <c r="A447" s="171">
        <v>39841</v>
      </c>
      <c r="B447" s="171" t="s">
        <v>1299</v>
      </c>
      <c r="C447" s="172" t="s">
        <v>4</v>
      </c>
      <c r="D447" s="173">
        <v>198.88</v>
      </c>
      <c r="E447" s="174"/>
    </row>
    <row r="448" spans="1:5" ht="15">
      <c r="A448" s="170">
        <v>4</v>
      </c>
      <c r="B448" s="318" t="s">
        <v>26122</v>
      </c>
      <c r="C448" s="319"/>
      <c r="D448" s="319"/>
      <c r="E448" s="320"/>
    </row>
    <row r="449" spans="1:5" ht="15">
      <c r="A449" s="170">
        <v>401</v>
      </c>
      <c r="B449" s="318" t="s">
        <v>1300</v>
      </c>
      <c r="C449" s="319"/>
      <c r="D449" s="319"/>
      <c r="E449" s="320"/>
    </row>
    <row r="450" spans="1:5" ht="28.5">
      <c r="A450" s="171">
        <v>40102</v>
      </c>
      <c r="B450" s="171" t="s">
        <v>1301</v>
      </c>
      <c r="C450" s="172" t="s">
        <v>2</v>
      </c>
      <c r="D450" s="176">
        <v>1661.65</v>
      </c>
      <c r="E450" s="174"/>
    </row>
    <row r="451" spans="1:5" ht="28.5">
      <c r="A451" s="171">
        <v>40140</v>
      </c>
      <c r="B451" s="171" t="s">
        <v>1302</v>
      </c>
      <c r="C451" s="172" t="s">
        <v>2</v>
      </c>
      <c r="D451" s="176">
        <v>2393.0700000000002</v>
      </c>
      <c r="E451" s="174"/>
    </row>
    <row r="452" spans="1:5" ht="28.5">
      <c r="A452" s="171">
        <v>40144</v>
      </c>
      <c r="B452" s="171" t="s">
        <v>1303</v>
      </c>
      <c r="C452" s="172" t="s">
        <v>2</v>
      </c>
      <c r="D452" s="176">
        <v>2130.87</v>
      </c>
      <c r="E452" s="174"/>
    </row>
    <row r="453" spans="1:5" ht="15">
      <c r="A453" s="170">
        <v>402</v>
      </c>
      <c r="B453" s="318" t="s">
        <v>26123</v>
      </c>
      <c r="C453" s="319"/>
      <c r="D453" s="319"/>
      <c r="E453" s="320"/>
    </row>
    <row r="454" spans="1:5" ht="28.5">
      <c r="A454" s="171">
        <v>40211</v>
      </c>
      <c r="B454" s="171" t="s">
        <v>1304</v>
      </c>
      <c r="C454" s="172" t="s">
        <v>2</v>
      </c>
      <c r="D454" s="173">
        <v>38.94</v>
      </c>
      <c r="E454" s="174"/>
    </row>
    <row r="455" spans="1:5" ht="15">
      <c r="A455" s="170">
        <v>403</v>
      </c>
      <c r="B455" s="318" t="s">
        <v>1143</v>
      </c>
      <c r="C455" s="319"/>
      <c r="D455" s="319"/>
      <c r="E455" s="320"/>
    </row>
    <row r="456" spans="1:5" ht="28.5">
      <c r="A456" s="171">
        <v>40303</v>
      </c>
      <c r="B456" s="171" t="s">
        <v>1305</v>
      </c>
      <c r="C456" s="172" t="s">
        <v>2</v>
      </c>
      <c r="D456" s="173">
        <v>46.34</v>
      </c>
      <c r="E456" s="174"/>
    </row>
    <row r="457" spans="1:5" ht="28.5">
      <c r="A457" s="171">
        <v>40304</v>
      </c>
      <c r="B457" s="171" t="s">
        <v>1306</v>
      </c>
      <c r="C457" s="172" t="s">
        <v>2</v>
      </c>
      <c r="D457" s="173">
        <v>58.5</v>
      </c>
      <c r="E457" s="174"/>
    </row>
    <row r="458" spans="1:5" ht="28.5">
      <c r="A458" s="171">
        <v>40305</v>
      </c>
      <c r="B458" s="171" t="s">
        <v>1307</v>
      </c>
      <c r="C458" s="172" t="s">
        <v>2</v>
      </c>
      <c r="D458" s="173">
        <v>89.63</v>
      </c>
      <c r="E458" s="174"/>
    </row>
    <row r="459" spans="1:5" ht="28.5">
      <c r="A459" s="171">
        <v>40306</v>
      </c>
      <c r="B459" s="171" t="s">
        <v>1308</v>
      </c>
      <c r="C459" s="172" t="s">
        <v>2</v>
      </c>
      <c r="D459" s="173">
        <v>14.26</v>
      </c>
      <c r="E459" s="174"/>
    </row>
    <row r="460" spans="1:5" ht="15">
      <c r="A460" s="170">
        <v>404</v>
      </c>
      <c r="B460" s="318" t="s">
        <v>26124</v>
      </c>
      <c r="C460" s="319"/>
      <c r="D460" s="319"/>
      <c r="E460" s="320"/>
    </row>
    <row r="461" spans="1:5" ht="28.5">
      <c r="A461" s="171">
        <v>40401</v>
      </c>
      <c r="B461" s="171" t="s">
        <v>1309</v>
      </c>
      <c r="C461" s="172" t="s">
        <v>2</v>
      </c>
      <c r="D461" s="173">
        <v>10.7</v>
      </c>
      <c r="E461" s="174"/>
    </row>
    <row r="462" spans="1:5" ht="15">
      <c r="A462" s="170">
        <v>405</v>
      </c>
      <c r="B462" s="318" t="s">
        <v>26125</v>
      </c>
      <c r="C462" s="319"/>
      <c r="D462" s="319"/>
      <c r="E462" s="320"/>
    </row>
    <row r="463" spans="1:5" ht="28.5">
      <c r="A463" s="171">
        <v>40504</v>
      </c>
      <c r="B463" s="171" t="s">
        <v>1310</v>
      </c>
      <c r="C463" s="172" t="s">
        <v>2</v>
      </c>
      <c r="D463" s="173">
        <v>46.26</v>
      </c>
      <c r="E463" s="174"/>
    </row>
    <row r="464" spans="1:5" ht="14.25">
      <c r="A464" s="171">
        <v>40522</v>
      </c>
      <c r="B464" s="171" t="s">
        <v>1311</v>
      </c>
      <c r="C464" s="172" t="s">
        <v>2</v>
      </c>
      <c r="D464" s="173">
        <v>8.58</v>
      </c>
      <c r="E464" s="174"/>
    </row>
    <row r="465" spans="1:5" ht="14.25">
      <c r="A465" s="171">
        <v>40523</v>
      </c>
      <c r="B465" s="171" t="s">
        <v>1312</v>
      </c>
      <c r="C465" s="172" t="s">
        <v>2</v>
      </c>
      <c r="D465" s="173">
        <v>5.95</v>
      </c>
      <c r="E465" s="174"/>
    </row>
    <row r="466" spans="1:5" ht="14.25">
      <c r="A466" s="171">
        <v>40524</v>
      </c>
      <c r="B466" s="171" t="s">
        <v>1313</v>
      </c>
      <c r="C466" s="172" t="s">
        <v>2</v>
      </c>
      <c r="D466" s="173">
        <v>5.62</v>
      </c>
      <c r="E466" s="174"/>
    </row>
    <row r="467" spans="1:5" ht="15">
      <c r="A467" s="170">
        <v>406</v>
      </c>
      <c r="B467" s="318" t="s">
        <v>26126</v>
      </c>
      <c r="C467" s="319"/>
      <c r="D467" s="319"/>
      <c r="E467" s="320"/>
    </row>
    <row r="468" spans="1:5" ht="28.5">
      <c r="A468" s="171">
        <v>40612</v>
      </c>
      <c r="B468" s="171" t="s">
        <v>25152</v>
      </c>
      <c r="C468" s="172" t="s">
        <v>2</v>
      </c>
      <c r="D468" s="173">
        <v>14.91</v>
      </c>
      <c r="E468" s="174"/>
    </row>
    <row r="469" spans="1:5" ht="15">
      <c r="A469" s="170">
        <v>407</v>
      </c>
      <c r="B469" s="318" t="s">
        <v>26127</v>
      </c>
      <c r="C469" s="319"/>
      <c r="D469" s="319"/>
      <c r="E469" s="320"/>
    </row>
    <row r="470" spans="1:5" ht="28.5">
      <c r="A470" s="171">
        <v>40761</v>
      </c>
      <c r="B470" s="171" t="s">
        <v>1314</v>
      </c>
      <c r="C470" s="172" t="s">
        <v>2</v>
      </c>
      <c r="D470" s="173">
        <v>581.9</v>
      </c>
      <c r="E470" s="174"/>
    </row>
    <row r="471" spans="1:5" ht="15">
      <c r="A471" s="170">
        <v>409</v>
      </c>
      <c r="B471" s="318" t="s">
        <v>1143</v>
      </c>
      <c r="C471" s="319"/>
      <c r="D471" s="319"/>
      <c r="E471" s="320"/>
    </row>
    <row r="472" spans="1:5" ht="28.5">
      <c r="A472" s="171">
        <v>40974</v>
      </c>
      <c r="B472" s="171" t="s">
        <v>1315</v>
      </c>
      <c r="C472" s="172" t="s">
        <v>2</v>
      </c>
      <c r="D472" s="173">
        <v>41.95</v>
      </c>
      <c r="E472" s="174"/>
    </row>
    <row r="473" spans="1:5" ht="15">
      <c r="A473" s="170">
        <v>410</v>
      </c>
      <c r="B473" s="318" t="s">
        <v>26128</v>
      </c>
      <c r="C473" s="319"/>
      <c r="D473" s="319"/>
      <c r="E473" s="320"/>
    </row>
    <row r="474" spans="1:5" ht="28.5">
      <c r="A474" s="171">
        <v>41054</v>
      </c>
      <c r="B474" s="171" t="s">
        <v>1316</v>
      </c>
      <c r="C474" s="172" t="s">
        <v>2</v>
      </c>
      <c r="D474" s="176">
        <v>18000.8</v>
      </c>
      <c r="E474" s="174"/>
    </row>
    <row r="475" spans="1:5" ht="28.5">
      <c r="A475" s="171">
        <v>41055</v>
      </c>
      <c r="B475" s="171" t="s">
        <v>1317</v>
      </c>
      <c r="C475" s="172" t="s">
        <v>2</v>
      </c>
      <c r="D475" s="176">
        <v>8348.5</v>
      </c>
      <c r="E475" s="174"/>
    </row>
    <row r="476" spans="1:5" ht="28.5">
      <c r="A476" s="171">
        <v>41056</v>
      </c>
      <c r="B476" s="171" t="s">
        <v>1318</v>
      </c>
      <c r="C476" s="172" t="s">
        <v>2</v>
      </c>
      <c r="D476" s="176">
        <v>13104.4</v>
      </c>
      <c r="E476" s="174"/>
    </row>
    <row r="477" spans="1:5" ht="28.5">
      <c r="A477" s="171">
        <v>41058</v>
      </c>
      <c r="B477" s="171" t="s">
        <v>1319</v>
      </c>
      <c r="C477" s="172" t="s">
        <v>2</v>
      </c>
      <c r="D477" s="176">
        <v>11472.4</v>
      </c>
      <c r="E477" s="174"/>
    </row>
    <row r="478" spans="1:5" ht="15">
      <c r="A478" s="170">
        <v>411</v>
      </c>
      <c r="B478" s="318" t="s">
        <v>26129</v>
      </c>
      <c r="C478" s="319"/>
      <c r="D478" s="319"/>
      <c r="E478" s="320"/>
    </row>
    <row r="479" spans="1:5" ht="28.5">
      <c r="A479" s="171">
        <v>41106</v>
      </c>
      <c r="B479" s="171" t="s">
        <v>1320</v>
      </c>
      <c r="C479" s="172" t="s">
        <v>1</v>
      </c>
      <c r="D479" s="173">
        <v>40.43</v>
      </c>
      <c r="E479" s="174"/>
    </row>
    <row r="480" spans="1:5" ht="15">
      <c r="A480" s="170">
        <v>415</v>
      </c>
      <c r="B480" s="318" t="s">
        <v>26130</v>
      </c>
      <c r="C480" s="319"/>
      <c r="D480" s="319"/>
      <c r="E480" s="320"/>
    </row>
    <row r="481" spans="1:5" ht="28.5">
      <c r="A481" s="171">
        <v>41520</v>
      </c>
      <c r="B481" s="171" t="s">
        <v>1321</v>
      </c>
      <c r="C481" s="172" t="s">
        <v>2</v>
      </c>
      <c r="D481" s="176">
        <v>1329.07</v>
      </c>
      <c r="E481" s="174"/>
    </row>
    <row r="482" spans="1:5" ht="42.75">
      <c r="A482" s="171">
        <v>41528</v>
      </c>
      <c r="B482" s="171" t="s">
        <v>1322</v>
      </c>
      <c r="C482" s="172" t="s">
        <v>2</v>
      </c>
      <c r="D482" s="173">
        <v>481.66</v>
      </c>
      <c r="E482" s="174"/>
    </row>
    <row r="483" spans="1:5" ht="42.75">
      <c r="A483" s="171">
        <v>41530</v>
      </c>
      <c r="B483" s="171" t="s">
        <v>1323</v>
      </c>
      <c r="C483" s="172" t="s">
        <v>2</v>
      </c>
      <c r="D483" s="173">
        <v>760.4</v>
      </c>
      <c r="E483" s="174"/>
    </row>
    <row r="484" spans="1:5" ht="42.75">
      <c r="A484" s="171">
        <v>41533</v>
      </c>
      <c r="B484" s="171" t="s">
        <v>1324</v>
      </c>
      <c r="C484" s="172" t="s">
        <v>2</v>
      </c>
      <c r="D484" s="173">
        <v>532.73</v>
      </c>
      <c r="E484" s="174"/>
    </row>
    <row r="485" spans="1:5" ht="42.75">
      <c r="A485" s="171">
        <v>41536</v>
      </c>
      <c r="B485" s="171" t="s">
        <v>1325</v>
      </c>
      <c r="C485" s="172" t="s">
        <v>2</v>
      </c>
      <c r="D485" s="173">
        <v>717.92</v>
      </c>
      <c r="E485" s="174"/>
    </row>
    <row r="486" spans="1:5" ht="28.5">
      <c r="A486" s="171">
        <v>41537</v>
      </c>
      <c r="B486" s="171" t="s">
        <v>1326</v>
      </c>
      <c r="C486" s="172" t="s">
        <v>2</v>
      </c>
      <c r="D486" s="173">
        <v>24.33</v>
      </c>
      <c r="E486" s="174"/>
    </row>
    <row r="487" spans="1:5" ht="28.5">
      <c r="A487" s="171">
        <v>41542</v>
      </c>
      <c r="B487" s="171" t="s">
        <v>1327</v>
      </c>
      <c r="C487" s="172" t="s">
        <v>2</v>
      </c>
      <c r="D487" s="173">
        <v>733.12</v>
      </c>
      <c r="E487" s="174"/>
    </row>
    <row r="488" spans="1:5" ht="28.5">
      <c r="A488" s="171">
        <v>41543</v>
      </c>
      <c r="B488" s="171" t="s">
        <v>1328</v>
      </c>
      <c r="C488" s="172" t="s">
        <v>2</v>
      </c>
      <c r="D488" s="176">
        <v>2730.43</v>
      </c>
      <c r="E488" s="174"/>
    </row>
    <row r="489" spans="1:5" ht="28.5">
      <c r="A489" s="171">
        <v>41569</v>
      </c>
      <c r="B489" s="171" t="s">
        <v>1329</v>
      </c>
      <c r="C489" s="172" t="s">
        <v>2</v>
      </c>
      <c r="D489" s="173">
        <v>156.86000000000001</v>
      </c>
      <c r="E489" s="174"/>
    </row>
    <row r="490" spans="1:5" ht="28.5">
      <c r="A490" s="171">
        <v>41579</v>
      </c>
      <c r="B490" s="171" t="s">
        <v>1330</v>
      </c>
      <c r="C490" s="172" t="s">
        <v>2</v>
      </c>
      <c r="D490" s="176">
        <v>1135.0999999999999</v>
      </c>
      <c r="E490" s="174"/>
    </row>
    <row r="491" spans="1:5" ht="14.25">
      <c r="A491" s="171">
        <v>41588</v>
      </c>
      <c r="B491" s="171" t="s">
        <v>1331</v>
      </c>
      <c r="C491" s="172" t="s">
        <v>2</v>
      </c>
      <c r="D491" s="173">
        <v>4.0599999999999996</v>
      </c>
      <c r="E491" s="174"/>
    </row>
    <row r="492" spans="1:5" ht="15">
      <c r="A492" s="170">
        <v>416</v>
      </c>
      <c r="B492" s="318" t="s">
        <v>26131</v>
      </c>
      <c r="C492" s="319"/>
      <c r="D492" s="319"/>
      <c r="E492" s="320"/>
    </row>
    <row r="493" spans="1:5" ht="14.25">
      <c r="A493" s="171">
        <v>41667</v>
      </c>
      <c r="B493" s="171" t="s">
        <v>1332</v>
      </c>
      <c r="C493" s="172" t="s">
        <v>2</v>
      </c>
      <c r="D493" s="173">
        <v>4.22</v>
      </c>
      <c r="E493" s="174"/>
    </row>
    <row r="494" spans="1:5" ht="15">
      <c r="A494" s="170">
        <v>417</v>
      </c>
      <c r="B494" s="318" t="s">
        <v>26131</v>
      </c>
      <c r="C494" s="319"/>
      <c r="D494" s="319"/>
      <c r="E494" s="320"/>
    </row>
    <row r="495" spans="1:5" ht="42.75">
      <c r="A495" s="171">
        <v>41724</v>
      </c>
      <c r="B495" s="171" t="s">
        <v>1333</v>
      </c>
      <c r="C495" s="172" t="s">
        <v>2</v>
      </c>
      <c r="D495" s="173">
        <v>449.72</v>
      </c>
      <c r="E495" s="174"/>
    </row>
    <row r="496" spans="1:5" ht="42.75">
      <c r="A496" s="171">
        <v>41726</v>
      </c>
      <c r="B496" s="171" t="s">
        <v>1334</v>
      </c>
      <c r="C496" s="172" t="s">
        <v>2</v>
      </c>
      <c r="D496" s="173">
        <v>569.54</v>
      </c>
      <c r="E496" s="174"/>
    </row>
    <row r="497" spans="1:5" ht="15">
      <c r="A497" s="170">
        <v>418</v>
      </c>
      <c r="B497" s="318" t="s">
        <v>26131</v>
      </c>
      <c r="C497" s="319"/>
      <c r="D497" s="319"/>
      <c r="E497" s="320"/>
    </row>
    <row r="498" spans="1:5" ht="42.75">
      <c r="A498" s="171">
        <v>41815</v>
      </c>
      <c r="B498" s="171" t="s">
        <v>1335</v>
      </c>
      <c r="C498" s="172" t="s">
        <v>2</v>
      </c>
      <c r="D498" s="176">
        <v>1117.94</v>
      </c>
      <c r="E498" s="174"/>
    </row>
    <row r="499" spans="1:5" ht="42.75">
      <c r="A499" s="171">
        <v>41817</v>
      </c>
      <c r="B499" s="171" t="s">
        <v>1336</v>
      </c>
      <c r="C499" s="172" t="s">
        <v>2</v>
      </c>
      <c r="D499" s="176">
        <v>1287.58</v>
      </c>
      <c r="E499" s="174"/>
    </row>
    <row r="500" spans="1:5" ht="42.75">
      <c r="A500" s="171">
        <v>41821</v>
      </c>
      <c r="B500" s="171" t="s">
        <v>1337</v>
      </c>
      <c r="C500" s="172" t="s">
        <v>2</v>
      </c>
      <c r="D500" s="173">
        <v>760.4</v>
      </c>
      <c r="E500" s="174"/>
    </row>
    <row r="501" spans="1:5" ht="28.5">
      <c r="A501" s="171">
        <v>41860</v>
      </c>
      <c r="B501" s="171" t="s">
        <v>1338</v>
      </c>
      <c r="C501" s="172" t="s">
        <v>2</v>
      </c>
      <c r="D501" s="176">
        <v>1638.46</v>
      </c>
      <c r="E501" s="174"/>
    </row>
    <row r="502" spans="1:5" ht="28.5">
      <c r="A502" s="171">
        <v>41861</v>
      </c>
      <c r="B502" s="171" t="s">
        <v>1339</v>
      </c>
      <c r="C502" s="172" t="s">
        <v>2</v>
      </c>
      <c r="D502" s="173">
        <v>86.91</v>
      </c>
      <c r="E502" s="174"/>
    </row>
    <row r="503" spans="1:5" ht="28.5">
      <c r="A503" s="171">
        <v>41866</v>
      </c>
      <c r="B503" s="171" t="s">
        <v>35186</v>
      </c>
      <c r="C503" s="172" t="s">
        <v>2</v>
      </c>
      <c r="D503" s="173">
        <v>196.55</v>
      </c>
      <c r="E503" s="174"/>
    </row>
    <row r="504" spans="1:5" ht="15">
      <c r="A504" s="170">
        <v>419</v>
      </c>
      <c r="B504" s="318" t="s">
        <v>26131</v>
      </c>
      <c r="C504" s="319"/>
      <c r="D504" s="319"/>
      <c r="E504" s="320"/>
    </row>
    <row r="505" spans="1:5" ht="42.75">
      <c r="A505" s="171">
        <v>41962</v>
      </c>
      <c r="B505" s="171" t="s">
        <v>1340</v>
      </c>
      <c r="C505" s="172" t="s">
        <v>2</v>
      </c>
      <c r="D505" s="173">
        <v>725.26</v>
      </c>
      <c r="E505" s="174"/>
    </row>
    <row r="506" spans="1:5" ht="15">
      <c r="A506" s="170">
        <v>420</v>
      </c>
      <c r="B506" s="318" t="s">
        <v>26132</v>
      </c>
      <c r="C506" s="319"/>
      <c r="D506" s="319"/>
      <c r="E506" s="320"/>
    </row>
    <row r="507" spans="1:5" ht="14.25">
      <c r="A507" s="171">
        <v>42047</v>
      </c>
      <c r="B507" s="171" t="s">
        <v>1341</v>
      </c>
      <c r="C507" s="172" t="s">
        <v>1</v>
      </c>
      <c r="D507" s="173">
        <v>517.9</v>
      </c>
      <c r="E507" s="174"/>
    </row>
    <row r="508" spans="1:5" ht="14.25">
      <c r="A508" s="171">
        <v>42051</v>
      </c>
      <c r="B508" s="171" t="s">
        <v>1342</v>
      </c>
      <c r="C508" s="172" t="s">
        <v>1</v>
      </c>
      <c r="D508" s="173">
        <v>67.150000000000006</v>
      </c>
      <c r="E508" s="174"/>
    </row>
    <row r="509" spans="1:5" ht="14.25">
      <c r="A509" s="171">
        <v>42052</v>
      </c>
      <c r="B509" s="171" t="s">
        <v>1343</v>
      </c>
      <c r="C509" s="172" t="s">
        <v>1</v>
      </c>
      <c r="D509" s="173">
        <v>117.89</v>
      </c>
      <c r="E509" s="174"/>
    </row>
    <row r="510" spans="1:5" ht="14.25">
      <c r="A510" s="171">
        <v>42087</v>
      </c>
      <c r="B510" s="171" t="s">
        <v>1344</v>
      </c>
      <c r="C510" s="172" t="s">
        <v>2</v>
      </c>
      <c r="D510" s="173">
        <v>105.84</v>
      </c>
      <c r="E510" s="174"/>
    </row>
    <row r="511" spans="1:5" ht="14.25">
      <c r="A511" s="171">
        <v>42090</v>
      </c>
      <c r="B511" s="171" t="s">
        <v>1345</v>
      </c>
      <c r="C511" s="172" t="s">
        <v>1</v>
      </c>
      <c r="D511" s="173">
        <v>101.03</v>
      </c>
      <c r="E511" s="174"/>
    </row>
    <row r="512" spans="1:5" ht="15" customHeight="1">
      <c r="A512" s="171">
        <v>42091</v>
      </c>
      <c r="B512" s="171" t="s">
        <v>1346</v>
      </c>
      <c r="C512" s="172" t="s">
        <v>2</v>
      </c>
      <c r="D512" s="173">
        <v>14.44</v>
      </c>
      <c r="E512" s="174"/>
    </row>
    <row r="513" spans="1:5" ht="15">
      <c r="A513" s="170">
        <v>423</v>
      </c>
      <c r="B513" s="318" t="s">
        <v>26133</v>
      </c>
      <c r="C513" s="319"/>
      <c r="D513" s="319"/>
      <c r="E513" s="320"/>
    </row>
    <row r="514" spans="1:5" ht="28.5">
      <c r="A514" s="171">
        <v>42301</v>
      </c>
      <c r="B514" s="171" t="s">
        <v>26288</v>
      </c>
      <c r="C514" s="172" t="s">
        <v>2</v>
      </c>
      <c r="D514" s="173">
        <v>12.69</v>
      </c>
      <c r="E514" s="174"/>
    </row>
    <row r="515" spans="1:5" ht="28.5">
      <c r="A515" s="171">
        <v>42302</v>
      </c>
      <c r="B515" s="171" t="s">
        <v>26289</v>
      </c>
      <c r="C515" s="172" t="s">
        <v>2</v>
      </c>
      <c r="D515" s="173">
        <v>15.38</v>
      </c>
      <c r="E515" s="174"/>
    </row>
    <row r="516" spans="1:5" ht="28.5">
      <c r="A516" s="171">
        <v>42303</v>
      </c>
      <c r="B516" s="171" t="s">
        <v>26290</v>
      </c>
      <c r="C516" s="172" t="s">
        <v>2</v>
      </c>
      <c r="D516" s="173">
        <v>18.420000000000002</v>
      </c>
      <c r="E516" s="174"/>
    </row>
    <row r="517" spans="1:5" ht="15">
      <c r="A517" s="170">
        <v>425</v>
      </c>
      <c r="B517" s="318" t="s">
        <v>26134</v>
      </c>
      <c r="C517" s="319"/>
      <c r="D517" s="319"/>
      <c r="E517" s="320"/>
    </row>
    <row r="518" spans="1:5" ht="28.5">
      <c r="A518" s="171">
        <v>42501</v>
      </c>
      <c r="B518" s="171" t="s">
        <v>1347</v>
      </c>
      <c r="C518" s="172" t="s">
        <v>1</v>
      </c>
      <c r="D518" s="173">
        <v>3.59</v>
      </c>
      <c r="E518" s="174"/>
    </row>
    <row r="519" spans="1:5" ht="28.5">
      <c r="A519" s="171">
        <v>42502</v>
      </c>
      <c r="B519" s="171" t="s">
        <v>1348</v>
      </c>
      <c r="C519" s="172" t="s">
        <v>1</v>
      </c>
      <c r="D519" s="173">
        <v>4.5199999999999996</v>
      </c>
      <c r="E519" s="174"/>
    </row>
    <row r="520" spans="1:5" ht="28.5">
      <c r="A520" s="171">
        <v>42503</v>
      </c>
      <c r="B520" s="171" t="s">
        <v>1349</v>
      </c>
      <c r="C520" s="172" t="s">
        <v>1</v>
      </c>
      <c r="D520" s="173">
        <v>6.7</v>
      </c>
      <c r="E520" s="174"/>
    </row>
    <row r="521" spans="1:5" ht="28.5">
      <c r="A521" s="171">
        <v>42504</v>
      </c>
      <c r="B521" s="171" t="s">
        <v>1350</v>
      </c>
      <c r="C521" s="172" t="s">
        <v>1</v>
      </c>
      <c r="D521" s="173">
        <v>9.7100000000000009</v>
      </c>
      <c r="E521" s="174"/>
    </row>
    <row r="522" spans="1:5" ht="28.5">
      <c r="A522" s="171">
        <v>42505</v>
      </c>
      <c r="B522" s="171" t="s">
        <v>1351</v>
      </c>
      <c r="C522" s="172" t="s">
        <v>1</v>
      </c>
      <c r="D522" s="173">
        <v>12</v>
      </c>
      <c r="E522" s="174"/>
    </row>
    <row r="523" spans="1:5" ht="28.5">
      <c r="A523" s="171">
        <v>42506</v>
      </c>
      <c r="B523" s="171" t="s">
        <v>1352</v>
      </c>
      <c r="C523" s="172" t="s">
        <v>1</v>
      </c>
      <c r="D523" s="173">
        <v>19.47</v>
      </c>
      <c r="E523" s="174"/>
    </row>
    <row r="524" spans="1:5" ht="28.5">
      <c r="A524" s="171">
        <v>42508</v>
      </c>
      <c r="B524" s="171" t="s">
        <v>1353</v>
      </c>
      <c r="C524" s="172" t="s">
        <v>1</v>
      </c>
      <c r="D524" s="173">
        <v>38.049999999999997</v>
      </c>
      <c r="E524" s="174"/>
    </row>
    <row r="525" spans="1:5" ht="28.5">
      <c r="A525" s="171">
        <v>42509</v>
      </c>
      <c r="B525" s="171" t="s">
        <v>1354</v>
      </c>
      <c r="C525" s="172" t="s">
        <v>1</v>
      </c>
      <c r="D525" s="173">
        <v>66.459999999999994</v>
      </c>
      <c r="E525" s="174"/>
    </row>
    <row r="526" spans="1:5" ht="28.5">
      <c r="A526" s="171">
        <v>42511</v>
      </c>
      <c r="B526" s="171" t="s">
        <v>1355</v>
      </c>
      <c r="C526" s="172" t="s">
        <v>2</v>
      </c>
      <c r="D526" s="173">
        <v>4.6100000000000003</v>
      </c>
      <c r="E526" s="174"/>
    </row>
    <row r="527" spans="1:5" ht="28.5">
      <c r="A527" s="171">
        <v>42521</v>
      </c>
      <c r="B527" s="171" t="s">
        <v>1356</v>
      </c>
      <c r="C527" s="172" t="s">
        <v>2</v>
      </c>
      <c r="D527" s="173">
        <v>1.8</v>
      </c>
      <c r="E527" s="174"/>
    </row>
    <row r="528" spans="1:5" ht="28.5">
      <c r="A528" s="171">
        <v>42529</v>
      </c>
      <c r="B528" s="171" t="s">
        <v>1357</v>
      </c>
      <c r="C528" s="172" t="s">
        <v>1</v>
      </c>
      <c r="D528" s="173">
        <v>5.66</v>
      </c>
      <c r="E528" s="174"/>
    </row>
    <row r="529" spans="1:5" ht="14.25">
      <c r="A529" s="171">
        <v>42530</v>
      </c>
      <c r="B529" s="171" t="s">
        <v>1358</v>
      </c>
      <c r="C529" s="172" t="s">
        <v>2</v>
      </c>
      <c r="D529" s="173">
        <v>63.11</v>
      </c>
      <c r="E529" s="174"/>
    </row>
    <row r="530" spans="1:5" ht="28.5">
      <c r="A530" s="171">
        <v>42535</v>
      </c>
      <c r="B530" s="171" t="s">
        <v>1359</v>
      </c>
      <c r="C530" s="172" t="s">
        <v>1</v>
      </c>
      <c r="D530" s="173">
        <v>4.22</v>
      </c>
      <c r="E530" s="174"/>
    </row>
    <row r="531" spans="1:5" ht="28.5">
      <c r="A531" s="171">
        <v>42546</v>
      </c>
      <c r="B531" s="171" t="s">
        <v>1360</v>
      </c>
      <c r="C531" s="172" t="s">
        <v>1</v>
      </c>
      <c r="D531" s="173">
        <v>8.35</v>
      </c>
      <c r="E531" s="174"/>
    </row>
    <row r="532" spans="1:5" ht="14.25">
      <c r="A532" s="171">
        <v>42548</v>
      </c>
      <c r="B532" s="171" t="s">
        <v>1361</v>
      </c>
      <c r="C532" s="172" t="s">
        <v>1</v>
      </c>
      <c r="D532" s="173">
        <v>193.96</v>
      </c>
      <c r="E532" s="174"/>
    </row>
    <row r="533" spans="1:5" ht="28.5">
      <c r="A533" s="171">
        <v>42552</v>
      </c>
      <c r="B533" s="171" t="s">
        <v>1362</v>
      </c>
      <c r="C533" s="172" t="s">
        <v>2</v>
      </c>
      <c r="D533" s="173">
        <v>3.64</v>
      </c>
      <c r="E533" s="174"/>
    </row>
    <row r="534" spans="1:5" ht="57">
      <c r="A534" s="171">
        <v>42558</v>
      </c>
      <c r="B534" s="171" t="s">
        <v>24439</v>
      </c>
      <c r="C534" s="172" t="s">
        <v>2</v>
      </c>
      <c r="D534" s="173">
        <v>8.44</v>
      </c>
      <c r="E534" s="174"/>
    </row>
    <row r="535" spans="1:5" ht="28.5">
      <c r="A535" s="171">
        <v>42565</v>
      </c>
      <c r="B535" s="171" t="s">
        <v>1363</v>
      </c>
      <c r="C535" s="172" t="s">
        <v>1</v>
      </c>
      <c r="D535" s="173">
        <v>3.28</v>
      </c>
      <c r="E535" s="174"/>
    </row>
    <row r="536" spans="1:5" ht="15" customHeight="1">
      <c r="A536" s="171">
        <v>42588</v>
      </c>
      <c r="B536" s="171" t="s">
        <v>1364</v>
      </c>
      <c r="C536" s="172" t="s">
        <v>1</v>
      </c>
      <c r="D536" s="173">
        <v>4.47</v>
      </c>
      <c r="E536" s="174"/>
    </row>
    <row r="537" spans="1:5" ht="15">
      <c r="A537" s="170">
        <v>426</v>
      </c>
      <c r="B537" s="318" t="s">
        <v>26135</v>
      </c>
      <c r="C537" s="319"/>
      <c r="D537" s="319"/>
      <c r="E537" s="320"/>
    </row>
    <row r="538" spans="1:5" ht="28.5">
      <c r="A538" s="171">
        <v>42636</v>
      </c>
      <c r="B538" s="171" t="s">
        <v>1365</v>
      </c>
      <c r="C538" s="172" t="s">
        <v>1</v>
      </c>
      <c r="D538" s="173">
        <v>31.72</v>
      </c>
      <c r="E538" s="174"/>
    </row>
    <row r="539" spans="1:5" ht="28.5">
      <c r="A539" s="171">
        <v>42673</v>
      </c>
      <c r="B539" s="171" t="s">
        <v>1366</v>
      </c>
      <c r="C539" s="172" t="s">
        <v>1</v>
      </c>
      <c r="D539" s="173">
        <v>4.79</v>
      </c>
      <c r="E539" s="174"/>
    </row>
    <row r="540" spans="1:5" ht="28.5">
      <c r="A540" s="171">
        <v>42674</v>
      </c>
      <c r="B540" s="171" t="s">
        <v>1367</v>
      </c>
      <c r="C540" s="172" t="s">
        <v>1</v>
      </c>
      <c r="D540" s="173">
        <v>6.29</v>
      </c>
      <c r="E540" s="174"/>
    </row>
    <row r="541" spans="1:5" ht="28.5">
      <c r="A541" s="171">
        <v>42690</v>
      </c>
      <c r="B541" s="171" t="s">
        <v>1368</v>
      </c>
      <c r="C541" s="172" t="s">
        <v>1</v>
      </c>
      <c r="D541" s="173">
        <v>11.53</v>
      </c>
      <c r="E541" s="174"/>
    </row>
    <row r="542" spans="1:5" ht="15">
      <c r="A542" s="170">
        <v>427</v>
      </c>
      <c r="B542" s="318" t="s">
        <v>26136</v>
      </c>
      <c r="C542" s="319"/>
      <c r="D542" s="319"/>
      <c r="E542" s="320"/>
    </row>
    <row r="543" spans="1:5" ht="28.5">
      <c r="A543" s="171">
        <v>42701</v>
      </c>
      <c r="B543" s="171" t="s">
        <v>1369</v>
      </c>
      <c r="C543" s="172" t="s">
        <v>1</v>
      </c>
      <c r="D543" s="173">
        <v>9.44</v>
      </c>
      <c r="E543" s="174"/>
    </row>
    <row r="544" spans="1:5" ht="28.5">
      <c r="A544" s="171">
        <v>42717</v>
      </c>
      <c r="B544" s="171" t="s">
        <v>1370</v>
      </c>
      <c r="C544" s="172" t="s">
        <v>1</v>
      </c>
      <c r="D544" s="173">
        <v>3.49</v>
      </c>
      <c r="E544" s="174"/>
    </row>
    <row r="545" spans="1:5" ht="15">
      <c r="A545" s="170">
        <v>429</v>
      </c>
      <c r="B545" s="318" t="s">
        <v>26146</v>
      </c>
      <c r="C545" s="319"/>
      <c r="D545" s="319"/>
      <c r="E545" s="320"/>
    </row>
    <row r="546" spans="1:5" ht="14.25">
      <c r="A546" s="171">
        <v>42906</v>
      </c>
      <c r="B546" s="171" t="s">
        <v>35187</v>
      </c>
      <c r="C546" s="172" t="s">
        <v>2</v>
      </c>
      <c r="D546" s="173">
        <v>6.6</v>
      </c>
      <c r="E546" s="174"/>
    </row>
    <row r="547" spans="1:5" ht="15">
      <c r="A547" s="170">
        <v>430</v>
      </c>
      <c r="B547" s="318" t="s">
        <v>1371</v>
      </c>
      <c r="C547" s="319"/>
      <c r="D547" s="319"/>
      <c r="E547" s="320"/>
    </row>
    <row r="548" spans="1:5" ht="28.5">
      <c r="A548" s="171">
        <v>43004</v>
      </c>
      <c r="B548" s="171" t="s">
        <v>1372</v>
      </c>
      <c r="C548" s="172" t="s">
        <v>1</v>
      </c>
      <c r="D548" s="173">
        <v>1.76</v>
      </c>
      <c r="E548" s="174"/>
    </row>
    <row r="549" spans="1:5" ht="28.5">
      <c r="A549" s="171">
        <v>43005</v>
      </c>
      <c r="B549" s="171" t="s">
        <v>1373</v>
      </c>
      <c r="C549" s="172" t="s">
        <v>1</v>
      </c>
      <c r="D549" s="173">
        <v>2.73</v>
      </c>
      <c r="E549" s="174"/>
    </row>
    <row r="550" spans="1:5" ht="28.5">
      <c r="A550" s="171">
        <v>43006</v>
      </c>
      <c r="B550" s="171" t="s">
        <v>1374</v>
      </c>
      <c r="C550" s="172" t="s">
        <v>1</v>
      </c>
      <c r="D550" s="173">
        <v>4.58</v>
      </c>
      <c r="E550" s="174"/>
    </row>
    <row r="551" spans="1:5" ht="28.5">
      <c r="A551" s="171">
        <v>43007</v>
      </c>
      <c r="B551" s="171" t="s">
        <v>1375</v>
      </c>
      <c r="C551" s="172" t="s">
        <v>1</v>
      </c>
      <c r="D551" s="173">
        <v>6.56</v>
      </c>
      <c r="E551" s="174"/>
    </row>
    <row r="552" spans="1:5" ht="28.5">
      <c r="A552" s="171">
        <v>43009</v>
      </c>
      <c r="B552" s="171" t="s">
        <v>1376</v>
      </c>
      <c r="C552" s="172" t="s">
        <v>1</v>
      </c>
      <c r="D552" s="173">
        <v>114.55</v>
      </c>
      <c r="E552" s="174"/>
    </row>
    <row r="553" spans="1:5" ht="28.5">
      <c r="A553" s="171">
        <v>43015</v>
      </c>
      <c r="B553" s="171" t="s">
        <v>1377</v>
      </c>
      <c r="C553" s="172" t="s">
        <v>1</v>
      </c>
      <c r="D553" s="173">
        <v>19.78</v>
      </c>
      <c r="E553" s="174"/>
    </row>
    <row r="554" spans="1:5" ht="28.5">
      <c r="A554" s="171">
        <v>43016</v>
      </c>
      <c r="B554" s="171" t="s">
        <v>1378</v>
      </c>
      <c r="C554" s="172" t="s">
        <v>1</v>
      </c>
      <c r="D554" s="173">
        <v>31.22</v>
      </c>
      <c r="E554" s="174"/>
    </row>
    <row r="555" spans="1:5" ht="28.5">
      <c r="A555" s="171">
        <v>43023</v>
      </c>
      <c r="B555" s="171" t="s">
        <v>1379</v>
      </c>
      <c r="C555" s="172" t="s">
        <v>1</v>
      </c>
      <c r="D555" s="173">
        <v>222.62</v>
      </c>
      <c r="E555" s="174"/>
    </row>
    <row r="556" spans="1:5" ht="28.5">
      <c r="A556" s="171">
        <v>43036</v>
      </c>
      <c r="B556" s="171" t="s">
        <v>1380</v>
      </c>
      <c r="C556" s="172" t="s">
        <v>1</v>
      </c>
      <c r="D556" s="173">
        <v>12.15</v>
      </c>
      <c r="E556" s="174"/>
    </row>
    <row r="557" spans="1:5" ht="28.5">
      <c r="A557" s="171">
        <v>43038</v>
      </c>
      <c r="B557" s="171" t="s">
        <v>1381</v>
      </c>
      <c r="C557" s="172" t="s">
        <v>1</v>
      </c>
      <c r="D557" s="173">
        <v>21.6</v>
      </c>
      <c r="E557" s="174"/>
    </row>
    <row r="558" spans="1:5" ht="28.5">
      <c r="A558" s="171">
        <v>43039</v>
      </c>
      <c r="B558" s="171" t="s">
        <v>1382</v>
      </c>
      <c r="C558" s="172" t="s">
        <v>1</v>
      </c>
      <c r="D558" s="173">
        <v>12.66</v>
      </c>
      <c r="E558" s="174"/>
    </row>
    <row r="559" spans="1:5" ht="28.5">
      <c r="A559" s="171">
        <v>43040</v>
      </c>
      <c r="B559" s="171" t="s">
        <v>1383</v>
      </c>
      <c r="C559" s="172" t="s">
        <v>1</v>
      </c>
      <c r="D559" s="173">
        <v>30.14</v>
      </c>
      <c r="E559" s="174"/>
    </row>
    <row r="560" spans="1:5" ht="28.5">
      <c r="A560" s="171">
        <v>43041</v>
      </c>
      <c r="B560" s="171" t="s">
        <v>1384</v>
      </c>
      <c r="C560" s="172" t="s">
        <v>1</v>
      </c>
      <c r="D560" s="173">
        <v>43.8</v>
      </c>
      <c r="E560" s="174"/>
    </row>
    <row r="561" spans="1:5" ht="28.5">
      <c r="A561" s="171">
        <v>43044</v>
      </c>
      <c r="B561" s="171" t="s">
        <v>1385</v>
      </c>
      <c r="C561" s="172" t="s">
        <v>1</v>
      </c>
      <c r="D561" s="173">
        <v>63.11</v>
      </c>
      <c r="E561" s="174"/>
    </row>
    <row r="562" spans="1:5" ht="28.5">
      <c r="A562" s="171">
        <v>43055</v>
      </c>
      <c r="B562" s="171" t="s">
        <v>1386</v>
      </c>
      <c r="C562" s="172" t="s">
        <v>1</v>
      </c>
      <c r="D562" s="173">
        <v>23.34</v>
      </c>
      <c r="E562" s="174"/>
    </row>
    <row r="563" spans="1:5" ht="28.5">
      <c r="A563" s="171">
        <v>43059</v>
      </c>
      <c r="B563" s="171" t="s">
        <v>1387</v>
      </c>
      <c r="C563" s="172" t="s">
        <v>1</v>
      </c>
      <c r="D563" s="173">
        <v>19.829999999999998</v>
      </c>
      <c r="E563" s="174"/>
    </row>
    <row r="564" spans="1:5" ht="15">
      <c r="A564" s="170">
        <v>431</v>
      </c>
      <c r="B564" s="318" t="s">
        <v>26137</v>
      </c>
      <c r="C564" s="319"/>
      <c r="D564" s="319"/>
      <c r="E564" s="320"/>
    </row>
    <row r="565" spans="1:5" ht="28.5">
      <c r="A565" s="171">
        <v>43113</v>
      </c>
      <c r="B565" s="171" t="s">
        <v>1388</v>
      </c>
      <c r="C565" s="172" t="s">
        <v>1</v>
      </c>
      <c r="D565" s="173">
        <v>76.180000000000007</v>
      </c>
      <c r="E565" s="174"/>
    </row>
    <row r="566" spans="1:5" ht="14.25">
      <c r="A566" s="171">
        <v>43127</v>
      </c>
      <c r="B566" s="171" t="s">
        <v>1389</v>
      </c>
      <c r="C566" s="172" t="s">
        <v>1</v>
      </c>
      <c r="D566" s="173">
        <v>3.16</v>
      </c>
      <c r="E566" s="174"/>
    </row>
    <row r="567" spans="1:5" ht="28.5">
      <c r="A567" s="171">
        <v>43137</v>
      </c>
      <c r="B567" s="171" t="s">
        <v>1390</v>
      </c>
      <c r="C567" s="172" t="s">
        <v>1</v>
      </c>
      <c r="D567" s="173">
        <v>82.79</v>
      </c>
      <c r="E567" s="174"/>
    </row>
    <row r="568" spans="1:5" ht="14.25">
      <c r="A568" s="171">
        <v>43149</v>
      </c>
      <c r="B568" s="171" t="s">
        <v>1391</v>
      </c>
      <c r="C568" s="172" t="s">
        <v>1</v>
      </c>
      <c r="D568" s="173">
        <v>22.74</v>
      </c>
      <c r="E568" s="174"/>
    </row>
    <row r="569" spans="1:5" ht="14.25">
      <c r="A569" s="171">
        <v>43150</v>
      </c>
      <c r="B569" s="171" t="s">
        <v>1392</v>
      </c>
      <c r="C569" s="172" t="s">
        <v>1</v>
      </c>
      <c r="D569" s="173">
        <v>83.95</v>
      </c>
      <c r="E569" s="174"/>
    </row>
    <row r="570" spans="1:5" ht="28.5">
      <c r="A570" s="171">
        <v>43160</v>
      </c>
      <c r="B570" s="171" t="s">
        <v>1393</v>
      </c>
      <c r="C570" s="172" t="s">
        <v>1</v>
      </c>
      <c r="D570" s="173">
        <v>32.08</v>
      </c>
      <c r="E570" s="174"/>
    </row>
    <row r="571" spans="1:5" ht="28.5">
      <c r="A571" s="171">
        <v>43174</v>
      </c>
      <c r="B571" s="171" t="s">
        <v>1394</v>
      </c>
      <c r="C571" s="172" t="s">
        <v>1</v>
      </c>
      <c r="D571" s="173">
        <v>42.68</v>
      </c>
      <c r="E571" s="174"/>
    </row>
    <row r="572" spans="1:5" ht="28.5">
      <c r="A572" s="171">
        <v>43175</v>
      </c>
      <c r="B572" s="171" t="s">
        <v>1395</v>
      </c>
      <c r="C572" s="172" t="s">
        <v>1</v>
      </c>
      <c r="D572" s="173">
        <v>8.06</v>
      </c>
      <c r="E572" s="174"/>
    </row>
    <row r="573" spans="1:5" ht="28.5">
      <c r="A573" s="171">
        <v>43180</v>
      </c>
      <c r="B573" s="171" t="s">
        <v>1396</v>
      </c>
      <c r="C573" s="172" t="s">
        <v>1</v>
      </c>
      <c r="D573" s="173">
        <v>12.8</v>
      </c>
      <c r="E573" s="174"/>
    </row>
    <row r="574" spans="1:5" ht="28.5">
      <c r="A574" s="171">
        <v>43188</v>
      </c>
      <c r="B574" s="171" t="s">
        <v>35188</v>
      </c>
      <c r="C574" s="172" t="s">
        <v>1</v>
      </c>
      <c r="D574" s="173">
        <v>17.36</v>
      </c>
      <c r="E574" s="174"/>
    </row>
    <row r="575" spans="1:5" ht="28.5">
      <c r="A575" s="171">
        <v>43190</v>
      </c>
      <c r="B575" s="171" t="s">
        <v>1397</v>
      </c>
      <c r="C575" s="172" t="s">
        <v>1</v>
      </c>
      <c r="D575" s="173">
        <v>61.49</v>
      </c>
      <c r="E575" s="174"/>
    </row>
    <row r="576" spans="1:5" ht="28.5">
      <c r="A576" s="171">
        <v>43193</v>
      </c>
      <c r="B576" s="171" t="s">
        <v>1398</v>
      </c>
      <c r="C576" s="172" t="s">
        <v>1</v>
      </c>
      <c r="D576" s="173">
        <v>12.11</v>
      </c>
      <c r="E576" s="174"/>
    </row>
    <row r="577" spans="1:5" ht="28.5">
      <c r="A577" s="171">
        <v>43194</v>
      </c>
      <c r="B577" s="171" t="s">
        <v>1399</v>
      </c>
      <c r="C577" s="172" t="s">
        <v>1</v>
      </c>
      <c r="D577" s="173">
        <v>301.14</v>
      </c>
      <c r="E577" s="174"/>
    </row>
    <row r="578" spans="1:5" ht="28.5">
      <c r="A578" s="171">
        <v>43199</v>
      </c>
      <c r="B578" s="171" t="s">
        <v>1400</v>
      </c>
      <c r="C578" s="172" t="s">
        <v>1</v>
      </c>
      <c r="D578" s="173">
        <v>170.35</v>
      </c>
      <c r="E578" s="174"/>
    </row>
    <row r="579" spans="1:5" ht="15">
      <c r="A579" s="170">
        <v>432</v>
      </c>
      <c r="B579" s="318" t="s">
        <v>26137</v>
      </c>
      <c r="C579" s="319"/>
      <c r="D579" s="319"/>
      <c r="E579" s="320"/>
    </row>
    <row r="580" spans="1:5" ht="28.5">
      <c r="A580" s="171">
        <v>43204</v>
      </c>
      <c r="B580" s="171" t="s">
        <v>1401</v>
      </c>
      <c r="C580" s="172" t="s">
        <v>1</v>
      </c>
      <c r="D580" s="173">
        <v>89.8</v>
      </c>
      <c r="E580" s="174"/>
    </row>
    <row r="581" spans="1:5" ht="28.5">
      <c r="A581" s="171">
        <v>43205</v>
      </c>
      <c r="B581" s="171" t="s">
        <v>1402</v>
      </c>
      <c r="C581" s="172" t="s">
        <v>1</v>
      </c>
      <c r="D581" s="173">
        <v>3.9</v>
      </c>
      <c r="E581" s="174"/>
    </row>
    <row r="582" spans="1:5" ht="28.5">
      <c r="A582" s="171">
        <v>43206</v>
      </c>
      <c r="B582" s="171" t="s">
        <v>1403</v>
      </c>
      <c r="C582" s="172" t="s">
        <v>1</v>
      </c>
      <c r="D582" s="173">
        <v>5.9</v>
      </c>
      <c r="E582" s="174"/>
    </row>
    <row r="583" spans="1:5" ht="28.5">
      <c r="A583" s="171">
        <v>43236</v>
      </c>
      <c r="B583" s="171" t="s">
        <v>1404</v>
      </c>
      <c r="C583" s="172" t="s">
        <v>1</v>
      </c>
      <c r="D583" s="173">
        <v>146.63999999999999</v>
      </c>
      <c r="E583" s="174"/>
    </row>
    <row r="584" spans="1:5" ht="28.5">
      <c r="A584" s="171">
        <v>43243</v>
      </c>
      <c r="B584" s="171" t="s">
        <v>1405</v>
      </c>
      <c r="C584" s="172" t="s">
        <v>3</v>
      </c>
      <c r="D584" s="173">
        <v>97.7</v>
      </c>
      <c r="E584" s="174"/>
    </row>
    <row r="585" spans="1:5" ht="28.5">
      <c r="A585" s="171">
        <v>43253</v>
      </c>
      <c r="B585" s="171" t="s">
        <v>1406</v>
      </c>
      <c r="C585" s="172" t="s">
        <v>1</v>
      </c>
      <c r="D585" s="173">
        <v>387.63</v>
      </c>
      <c r="E585" s="174"/>
    </row>
    <row r="586" spans="1:5" ht="15">
      <c r="A586" s="170">
        <v>434</v>
      </c>
      <c r="B586" s="318" t="s">
        <v>26138</v>
      </c>
      <c r="C586" s="319"/>
      <c r="D586" s="319"/>
      <c r="E586" s="320"/>
    </row>
    <row r="587" spans="1:5" ht="28.5">
      <c r="A587" s="171">
        <v>43406</v>
      </c>
      <c r="B587" s="171" t="s">
        <v>35189</v>
      </c>
      <c r="C587" s="172" t="s">
        <v>1</v>
      </c>
      <c r="D587" s="173">
        <v>8.4499999999999993</v>
      </c>
      <c r="E587" s="174"/>
    </row>
    <row r="588" spans="1:5" ht="14.25">
      <c r="A588" s="171">
        <v>43441</v>
      </c>
      <c r="B588" s="171" t="s">
        <v>1407</v>
      </c>
      <c r="C588" s="172" t="s">
        <v>1</v>
      </c>
      <c r="D588" s="173">
        <v>2.08</v>
      </c>
      <c r="E588" s="174"/>
    </row>
    <row r="589" spans="1:5" ht="28.5">
      <c r="A589" s="171">
        <v>43496</v>
      </c>
      <c r="B589" s="171" t="s">
        <v>35190</v>
      </c>
      <c r="C589" s="172" t="s">
        <v>1</v>
      </c>
      <c r="D589" s="173">
        <v>11.51</v>
      </c>
      <c r="E589" s="174"/>
    </row>
    <row r="590" spans="1:5" ht="15">
      <c r="A590" s="170">
        <v>435</v>
      </c>
      <c r="B590" s="318" t="s">
        <v>26139</v>
      </c>
      <c r="C590" s="319"/>
      <c r="D590" s="319"/>
      <c r="E590" s="320"/>
    </row>
    <row r="591" spans="1:5" ht="28.5">
      <c r="A591" s="171">
        <v>43540</v>
      </c>
      <c r="B591" s="171" t="s">
        <v>1408</v>
      </c>
      <c r="C591" s="172" t="s">
        <v>2</v>
      </c>
      <c r="D591" s="176">
        <v>2266.23</v>
      </c>
      <c r="E591" s="174"/>
    </row>
    <row r="592" spans="1:5" ht="14.25">
      <c r="A592" s="171">
        <v>43585</v>
      </c>
      <c r="B592" s="171" t="s">
        <v>1409</v>
      </c>
      <c r="C592" s="172" t="s">
        <v>2</v>
      </c>
      <c r="D592" s="176">
        <v>2570.4299999999998</v>
      </c>
      <c r="E592" s="174"/>
    </row>
    <row r="593" spans="1:5" ht="14.25">
      <c r="A593" s="171">
        <v>43587</v>
      </c>
      <c r="B593" s="171" t="s">
        <v>1410</v>
      </c>
      <c r="C593" s="172" t="s">
        <v>2</v>
      </c>
      <c r="D593" s="176">
        <v>3771.06</v>
      </c>
      <c r="E593" s="174"/>
    </row>
    <row r="594" spans="1:5" ht="28.5">
      <c r="A594" s="171">
        <v>43591</v>
      </c>
      <c r="B594" s="171" t="s">
        <v>1411</v>
      </c>
      <c r="C594" s="172" t="s">
        <v>2</v>
      </c>
      <c r="D594" s="176">
        <v>3831.06</v>
      </c>
      <c r="E594" s="174"/>
    </row>
    <row r="595" spans="1:5" ht="28.5">
      <c r="A595" s="171">
        <v>43593</v>
      </c>
      <c r="B595" s="171" t="s">
        <v>1412</v>
      </c>
      <c r="C595" s="172" t="s">
        <v>2</v>
      </c>
      <c r="D595" s="176">
        <v>3543.39</v>
      </c>
      <c r="E595" s="174"/>
    </row>
    <row r="596" spans="1:5" ht="15">
      <c r="A596" s="170">
        <v>436</v>
      </c>
      <c r="B596" s="318" t="s">
        <v>26140</v>
      </c>
      <c r="C596" s="319"/>
      <c r="D596" s="319"/>
      <c r="E596" s="320"/>
    </row>
    <row r="597" spans="1:5" ht="14.25">
      <c r="A597" s="171">
        <v>43620</v>
      </c>
      <c r="B597" s="171" t="s">
        <v>1413</v>
      </c>
      <c r="C597" s="172" t="s">
        <v>2</v>
      </c>
      <c r="D597" s="173">
        <v>283.67</v>
      </c>
      <c r="E597" s="174"/>
    </row>
    <row r="598" spans="1:5" ht="14.25">
      <c r="A598" s="171">
        <v>43627</v>
      </c>
      <c r="B598" s="171" t="s">
        <v>1414</v>
      </c>
      <c r="C598" s="172" t="s">
        <v>2</v>
      </c>
      <c r="D598" s="176">
        <v>1260.01</v>
      </c>
      <c r="E598" s="174"/>
    </row>
    <row r="599" spans="1:5" ht="28.5">
      <c r="A599" s="171">
        <v>43648</v>
      </c>
      <c r="B599" s="171" t="s">
        <v>1415</v>
      </c>
      <c r="C599" s="172" t="s">
        <v>2</v>
      </c>
      <c r="D599" s="176">
        <v>8390.49</v>
      </c>
      <c r="E599" s="174"/>
    </row>
    <row r="600" spans="1:5" ht="14.25">
      <c r="A600" s="171">
        <v>43657</v>
      </c>
      <c r="B600" s="171" t="s">
        <v>1416</v>
      </c>
      <c r="C600" s="172" t="s">
        <v>2</v>
      </c>
      <c r="D600" s="176">
        <v>8297.16</v>
      </c>
      <c r="E600" s="174"/>
    </row>
    <row r="601" spans="1:5" ht="15">
      <c r="A601" s="170">
        <v>437</v>
      </c>
      <c r="B601" s="318" t="s">
        <v>26090</v>
      </c>
      <c r="C601" s="319"/>
      <c r="D601" s="319"/>
      <c r="E601" s="320"/>
    </row>
    <row r="602" spans="1:5" ht="14.25">
      <c r="A602" s="171">
        <v>43702</v>
      </c>
      <c r="B602" s="171" t="s">
        <v>1417</v>
      </c>
      <c r="C602" s="172" t="s">
        <v>2</v>
      </c>
      <c r="D602" s="173">
        <v>5.95</v>
      </c>
      <c r="E602" s="174"/>
    </row>
    <row r="603" spans="1:5" ht="28.5">
      <c r="A603" s="171">
        <v>43792</v>
      </c>
      <c r="B603" s="171" t="s">
        <v>1418</v>
      </c>
      <c r="C603" s="172" t="s">
        <v>2</v>
      </c>
      <c r="D603" s="173">
        <v>9.0299999999999994</v>
      </c>
      <c r="E603" s="174"/>
    </row>
    <row r="604" spans="1:5" ht="28.5">
      <c r="A604" s="171">
        <v>43795</v>
      </c>
      <c r="B604" s="171" t="s">
        <v>1419</v>
      </c>
      <c r="C604" s="172" t="s">
        <v>2</v>
      </c>
      <c r="D604" s="173">
        <v>5.97</v>
      </c>
      <c r="E604" s="174"/>
    </row>
    <row r="605" spans="1:5" ht="15">
      <c r="A605" s="170">
        <v>438</v>
      </c>
      <c r="B605" s="318" t="s">
        <v>26131</v>
      </c>
      <c r="C605" s="319"/>
      <c r="D605" s="319"/>
      <c r="E605" s="320"/>
    </row>
    <row r="606" spans="1:5" ht="28.5">
      <c r="A606" s="171">
        <v>43807</v>
      </c>
      <c r="B606" s="171" t="s">
        <v>1420</v>
      </c>
      <c r="C606" s="172" t="s">
        <v>2</v>
      </c>
      <c r="D606" s="176">
        <v>1030.24</v>
      </c>
      <c r="E606" s="174"/>
    </row>
    <row r="607" spans="1:5" ht="28.5">
      <c r="A607" s="171">
        <v>43835</v>
      </c>
      <c r="B607" s="171" t="s">
        <v>1421</v>
      </c>
      <c r="C607" s="172" t="s">
        <v>2</v>
      </c>
      <c r="D607" s="173">
        <v>57.77</v>
      </c>
      <c r="E607" s="174"/>
    </row>
    <row r="608" spans="1:5" ht="28.5">
      <c r="A608" s="171">
        <v>43836</v>
      </c>
      <c r="B608" s="171" t="s">
        <v>1422</v>
      </c>
      <c r="C608" s="172" t="s">
        <v>2</v>
      </c>
      <c r="D608" s="173">
        <v>148.86000000000001</v>
      </c>
      <c r="E608" s="174"/>
    </row>
    <row r="609" spans="1:5" ht="28.5">
      <c r="A609" s="171">
        <v>43837</v>
      </c>
      <c r="B609" s="171" t="s">
        <v>1423</v>
      </c>
      <c r="C609" s="172" t="s">
        <v>2</v>
      </c>
      <c r="D609" s="173">
        <v>699.18</v>
      </c>
      <c r="E609" s="174"/>
    </row>
    <row r="610" spans="1:5" ht="28.5">
      <c r="A610" s="171">
        <v>43838</v>
      </c>
      <c r="B610" s="171" t="s">
        <v>1424</v>
      </c>
      <c r="C610" s="172" t="s">
        <v>2</v>
      </c>
      <c r="D610" s="173">
        <v>699.18</v>
      </c>
      <c r="E610" s="174"/>
    </row>
    <row r="611" spans="1:5" ht="15">
      <c r="A611" s="170">
        <v>440</v>
      </c>
      <c r="B611" s="318" t="s">
        <v>26141</v>
      </c>
      <c r="C611" s="319"/>
      <c r="D611" s="319"/>
      <c r="E611" s="320"/>
    </row>
    <row r="612" spans="1:5" ht="14.25">
      <c r="A612" s="171">
        <v>44014</v>
      </c>
      <c r="B612" s="171" t="s">
        <v>1425</v>
      </c>
      <c r="C612" s="172" t="s">
        <v>2</v>
      </c>
      <c r="D612" s="173">
        <v>44.11</v>
      </c>
      <c r="E612" s="174"/>
    </row>
    <row r="613" spans="1:5" ht="14.25">
      <c r="A613" s="171">
        <v>44034</v>
      </c>
      <c r="B613" s="171" t="s">
        <v>1426</v>
      </c>
      <c r="C613" s="172" t="s">
        <v>2</v>
      </c>
      <c r="D613" s="173">
        <v>44.11</v>
      </c>
      <c r="E613" s="174"/>
    </row>
    <row r="614" spans="1:5" ht="14.25">
      <c r="A614" s="171">
        <v>44059</v>
      </c>
      <c r="B614" s="171" t="s">
        <v>1427</v>
      </c>
      <c r="C614" s="172" t="s">
        <v>2</v>
      </c>
      <c r="D614" s="173">
        <v>44.11</v>
      </c>
      <c r="E614" s="174"/>
    </row>
    <row r="615" spans="1:5" ht="14.25">
      <c r="A615" s="171">
        <v>44097</v>
      </c>
      <c r="B615" s="171" t="s">
        <v>1428</v>
      </c>
      <c r="C615" s="172" t="s">
        <v>2</v>
      </c>
      <c r="D615" s="173">
        <v>76.8</v>
      </c>
      <c r="E615" s="174"/>
    </row>
    <row r="616" spans="1:5" ht="15">
      <c r="A616" s="170">
        <v>441</v>
      </c>
      <c r="B616" s="318" t="s">
        <v>26142</v>
      </c>
      <c r="C616" s="319"/>
      <c r="D616" s="319"/>
      <c r="E616" s="320"/>
    </row>
    <row r="617" spans="1:5" ht="14.25">
      <c r="A617" s="171">
        <v>44112</v>
      </c>
      <c r="B617" s="171" t="s">
        <v>1429</v>
      </c>
      <c r="C617" s="172" t="s">
        <v>2</v>
      </c>
      <c r="D617" s="173">
        <v>76.8</v>
      </c>
      <c r="E617" s="174"/>
    </row>
    <row r="618" spans="1:5" ht="14.25">
      <c r="A618" s="171">
        <v>44128</v>
      </c>
      <c r="B618" s="171" t="s">
        <v>1430</v>
      </c>
      <c r="C618" s="172" t="s">
        <v>2</v>
      </c>
      <c r="D618" s="173">
        <v>76.8</v>
      </c>
      <c r="E618" s="174"/>
    </row>
    <row r="619" spans="1:5" ht="15">
      <c r="A619" s="170">
        <v>444</v>
      </c>
      <c r="B619" s="318" t="s">
        <v>26143</v>
      </c>
      <c r="C619" s="319"/>
      <c r="D619" s="319"/>
      <c r="E619" s="320"/>
    </row>
    <row r="620" spans="1:5" ht="28.5">
      <c r="A620" s="171">
        <v>44481</v>
      </c>
      <c r="B620" s="171" t="s">
        <v>1431</v>
      </c>
      <c r="C620" s="172" t="s">
        <v>2</v>
      </c>
      <c r="D620" s="176">
        <v>1902.21</v>
      </c>
      <c r="E620" s="174"/>
    </row>
    <row r="621" spans="1:5" ht="15">
      <c r="A621" s="170">
        <v>445</v>
      </c>
      <c r="B621" s="318" t="s">
        <v>26144</v>
      </c>
      <c r="C621" s="319"/>
      <c r="D621" s="319"/>
      <c r="E621" s="320"/>
    </row>
    <row r="622" spans="1:5" ht="28.5">
      <c r="A622" s="171">
        <v>44505</v>
      </c>
      <c r="B622" s="171" t="s">
        <v>1432</v>
      </c>
      <c r="C622" s="172" t="s">
        <v>2</v>
      </c>
      <c r="D622" s="173">
        <v>30.88</v>
      </c>
      <c r="E622" s="174"/>
    </row>
    <row r="623" spans="1:5" ht="28.5">
      <c r="A623" s="171">
        <v>44508</v>
      </c>
      <c r="B623" s="171" t="s">
        <v>1433</v>
      </c>
      <c r="C623" s="172" t="s">
        <v>2</v>
      </c>
      <c r="D623" s="173">
        <v>30.88</v>
      </c>
      <c r="E623" s="174"/>
    </row>
    <row r="624" spans="1:5" ht="14.25">
      <c r="A624" s="171">
        <v>44530</v>
      </c>
      <c r="B624" s="171" t="s">
        <v>1434</v>
      </c>
      <c r="C624" s="172" t="s">
        <v>2</v>
      </c>
      <c r="D624" s="173">
        <v>127.27</v>
      </c>
      <c r="E624" s="174"/>
    </row>
    <row r="625" spans="1:5" ht="28.5">
      <c r="A625" s="171">
        <v>44552</v>
      </c>
      <c r="B625" s="171" t="s">
        <v>1435</v>
      </c>
      <c r="C625" s="172" t="s">
        <v>2</v>
      </c>
      <c r="D625" s="173">
        <v>30.88</v>
      </c>
      <c r="E625" s="174"/>
    </row>
    <row r="626" spans="1:5" ht="28.5">
      <c r="A626" s="171">
        <v>44561</v>
      </c>
      <c r="B626" s="171" t="s">
        <v>1436</v>
      </c>
      <c r="C626" s="172" t="s">
        <v>2</v>
      </c>
      <c r="D626" s="173">
        <v>333.59</v>
      </c>
      <c r="E626" s="174"/>
    </row>
    <row r="627" spans="1:5" ht="28.5">
      <c r="A627" s="171">
        <v>44562</v>
      </c>
      <c r="B627" s="171" t="s">
        <v>1437</v>
      </c>
      <c r="C627" s="172" t="s">
        <v>2</v>
      </c>
      <c r="D627" s="173">
        <v>122.04</v>
      </c>
      <c r="E627" s="174"/>
    </row>
    <row r="628" spans="1:5" ht="14.25">
      <c r="A628" s="171">
        <v>44575</v>
      </c>
      <c r="B628" s="171" t="s">
        <v>1438</v>
      </c>
      <c r="C628" s="172" t="s">
        <v>2</v>
      </c>
      <c r="D628" s="173">
        <v>127.27</v>
      </c>
      <c r="E628" s="174"/>
    </row>
    <row r="629" spans="1:5" ht="28.5">
      <c r="A629" s="171">
        <v>44582</v>
      </c>
      <c r="B629" s="171" t="s">
        <v>1439</v>
      </c>
      <c r="C629" s="172" t="s">
        <v>2</v>
      </c>
      <c r="D629" s="173">
        <v>361.94</v>
      </c>
      <c r="E629" s="174"/>
    </row>
    <row r="630" spans="1:5" ht="15">
      <c r="A630" s="170">
        <v>446</v>
      </c>
      <c r="B630" s="318" t="s">
        <v>26143</v>
      </c>
      <c r="C630" s="319"/>
      <c r="D630" s="319"/>
      <c r="E630" s="320"/>
    </row>
    <row r="631" spans="1:5" ht="14.25">
      <c r="A631" s="171">
        <v>44618</v>
      </c>
      <c r="B631" s="171" t="s">
        <v>1440</v>
      </c>
      <c r="C631" s="172" t="s">
        <v>2</v>
      </c>
      <c r="D631" s="173">
        <v>128.01</v>
      </c>
      <c r="E631" s="174"/>
    </row>
    <row r="632" spans="1:5" ht="28.5">
      <c r="A632" s="171">
        <v>44659</v>
      </c>
      <c r="B632" s="171" t="s">
        <v>1441</v>
      </c>
      <c r="C632" s="172" t="s">
        <v>2</v>
      </c>
      <c r="D632" s="173">
        <v>8.42</v>
      </c>
      <c r="E632" s="174"/>
    </row>
    <row r="633" spans="1:5" ht="28.5">
      <c r="A633" s="171">
        <v>44660</v>
      </c>
      <c r="B633" s="171" t="s">
        <v>1442</v>
      </c>
      <c r="C633" s="172" t="s">
        <v>2</v>
      </c>
      <c r="D633" s="173">
        <v>8.42</v>
      </c>
      <c r="E633" s="174"/>
    </row>
    <row r="634" spans="1:5" ht="28.5">
      <c r="A634" s="171">
        <v>44661</v>
      </c>
      <c r="B634" s="171" t="s">
        <v>1443</v>
      </c>
      <c r="C634" s="172" t="s">
        <v>2</v>
      </c>
      <c r="D634" s="173">
        <v>8.42</v>
      </c>
      <c r="E634" s="174"/>
    </row>
    <row r="635" spans="1:5" ht="28.5">
      <c r="A635" s="171">
        <v>44662</v>
      </c>
      <c r="B635" s="171" t="s">
        <v>1444</v>
      </c>
      <c r="C635" s="172" t="s">
        <v>2</v>
      </c>
      <c r="D635" s="173">
        <v>8.42</v>
      </c>
      <c r="E635" s="174"/>
    </row>
    <row r="636" spans="1:5" ht="28.5">
      <c r="A636" s="171">
        <v>44663</v>
      </c>
      <c r="B636" s="171" t="s">
        <v>1445</v>
      </c>
      <c r="C636" s="172" t="s">
        <v>2</v>
      </c>
      <c r="D636" s="173">
        <v>12.52</v>
      </c>
      <c r="E636" s="174"/>
    </row>
    <row r="637" spans="1:5" ht="28.5">
      <c r="A637" s="171">
        <v>44664</v>
      </c>
      <c r="B637" s="171" t="s">
        <v>1446</v>
      </c>
      <c r="C637" s="172" t="s">
        <v>2</v>
      </c>
      <c r="D637" s="173">
        <v>32.21</v>
      </c>
      <c r="E637" s="174"/>
    </row>
    <row r="638" spans="1:5" ht="28.5">
      <c r="A638" s="171">
        <v>44665</v>
      </c>
      <c r="B638" s="171" t="s">
        <v>1447</v>
      </c>
      <c r="C638" s="172" t="s">
        <v>2</v>
      </c>
      <c r="D638" s="173">
        <v>32.21</v>
      </c>
      <c r="E638" s="174"/>
    </row>
    <row r="639" spans="1:5" ht="28.5">
      <c r="A639" s="171">
        <v>44666</v>
      </c>
      <c r="B639" s="171" t="s">
        <v>1448</v>
      </c>
      <c r="C639" s="172" t="s">
        <v>2</v>
      </c>
      <c r="D639" s="173">
        <v>32.21</v>
      </c>
      <c r="E639" s="174"/>
    </row>
    <row r="640" spans="1:5" ht="28.5">
      <c r="A640" s="171">
        <v>44667</v>
      </c>
      <c r="B640" s="171" t="s">
        <v>1449</v>
      </c>
      <c r="C640" s="172" t="s">
        <v>2</v>
      </c>
      <c r="D640" s="173">
        <v>32.21</v>
      </c>
      <c r="E640" s="174"/>
    </row>
    <row r="641" spans="1:5" ht="28.5">
      <c r="A641" s="171">
        <v>44668</v>
      </c>
      <c r="B641" s="171" t="s">
        <v>1450</v>
      </c>
      <c r="C641" s="172" t="s">
        <v>2</v>
      </c>
      <c r="D641" s="173">
        <v>44</v>
      </c>
      <c r="E641" s="174"/>
    </row>
    <row r="642" spans="1:5" ht="28.5">
      <c r="A642" s="171">
        <v>44669</v>
      </c>
      <c r="B642" s="171" t="s">
        <v>1451</v>
      </c>
      <c r="C642" s="172" t="s">
        <v>2</v>
      </c>
      <c r="D642" s="173">
        <v>44</v>
      </c>
      <c r="E642" s="174"/>
    </row>
    <row r="643" spans="1:5" ht="28.5">
      <c r="A643" s="171">
        <v>44670</v>
      </c>
      <c r="B643" s="171" t="s">
        <v>1452</v>
      </c>
      <c r="C643" s="172" t="s">
        <v>2</v>
      </c>
      <c r="D643" s="173">
        <v>47.22</v>
      </c>
      <c r="E643" s="174"/>
    </row>
    <row r="644" spans="1:5" ht="28.5">
      <c r="A644" s="171">
        <v>44671</v>
      </c>
      <c r="B644" s="171" t="s">
        <v>1453</v>
      </c>
      <c r="C644" s="172" t="s">
        <v>2</v>
      </c>
      <c r="D644" s="173">
        <v>47.22</v>
      </c>
      <c r="E644" s="174"/>
    </row>
    <row r="645" spans="1:5" ht="28.5">
      <c r="A645" s="171">
        <v>44672</v>
      </c>
      <c r="B645" s="171" t="s">
        <v>1454</v>
      </c>
      <c r="C645" s="172" t="s">
        <v>2</v>
      </c>
      <c r="D645" s="173">
        <v>47.22</v>
      </c>
      <c r="E645" s="174"/>
    </row>
    <row r="646" spans="1:5" ht="28.5">
      <c r="A646" s="171">
        <v>44673</v>
      </c>
      <c r="B646" s="171" t="s">
        <v>1455</v>
      </c>
      <c r="C646" s="172" t="s">
        <v>2</v>
      </c>
      <c r="D646" s="173">
        <v>47.22</v>
      </c>
      <c r="E646" s="174"/>
    </row>
    <row r="647" spans="1:5" ht="28.5">
      <c r="A647" s="171">
        <v>44674</v>
      </c>
      <c r="B647" s="171" t="s">
        <v>1456</v>
      </c>
      <c r="C647" s="172" t="s">
        <v>2</v>
      </c>
      <c r="D647" s="173">
        <v>55.37</v>
      </c>
      <c r="E647" s="174"/>
    </row>
    <row r="648" spans="1:5" ht="28.5">
      <c r="A648" s="171">
        <v>44675</v>
      </c>
      <c r="B648" s="171" t="s">
        <v>1457</v>
      </c>
      <c r="C648" s="172" t="s">
        <v>2</v>
      </c>
      <c r="D648" s="173">
        <v>63.06</v>
      </c>
      <c r="E648" s="174"/>
    </row>
    <row r="649" spans="1:5" ht="28.5">
      <c r="A649" s="171">
        <v>44676</v>
      </c>
      <c r="B649" s="171" t="s">
        <v>1458</v>
      </c>
      <c r="C649" s="172" t="s">
        <v>2</v>
      </c>
      <c r="D649" s="173">
        <v>101.08</v>
      </c>
      <c r="E649" s="174"/>
    </row>
    <row r="650" spans="1:5" ht="15">
      <c r="A650" s="170">
        <v>447</v>
      </c>
      <c r="B650" s="318" t="s">
        <v>26143</v>
      </c>
      <c r="C650" s="319"/>
      <c r="D650" s="319"/>
      <c r="E650" s="320"/>
    </row>
    <row r="651" spans="1:5" ht="28.5">
      <c r="A651" s="171">
        <v>44711</v>
      </c>
      <c r="B651" s="171" t="s">
        <v>1459</v>
      </c>
      <c r="C651" s="172" t="s">
        <v>2</v>
      </c>
      <c r="D651" s="173">
        <v>119.83</v>
      </c>
      <c r="E651" s="174"/>
    </row>
    <row r="652" spans="1:5" ht="28.5">
      <c r="A652" s="171">
        <v>44712</v>
      </c>
      <c r="B652" s="171" t="s">
        <v>1460</v>
      </c>
      <c r="C652" s="172" t="s">
        <v>2</v>
      </c>
      <c r="D652" s="173">
        <v>95.62</v>
      </c>
      <c r="E652" s="174"/>
    </row>
    <row r="653" spans="1:5" ht="28.5">
      <c r="A653" s="171">
        <v>44715</v>
      </c>
      <c r="B653" s="171" t="s">
        <v>1461</v>
      </c>
      <c r="C653" s="172" t="s">
        <v>2</v>
      </c>
      <c r="D653" s="173">
        <v>8.42</v>
      </c>
      <c r="E653" s="174"/>
    </row>
    <row r="654" spans="1:5" ht="28.5">
      <c r="A654" s="171">
        <v>44735</v>
      </c>
      <c r="B654" s="171" t="s">
        <v>1462</v>
      </c>
      <c r="C654" s="172" t="s">
        <v>2</v>
      </c>
      <c r="D654" s="173">
        <v>126.95</v>
      </c>
      <c r="E654" s="174"/>
    </row>
    <row r="655" spans="1:5" ht="28.5">
      <c r="A655" s="171">
        <v>44736</v>
      </c>
      <c r="B655" s="171" t="s">
        <v>1463</v>
      </c>
      <c r="C655" s="172" t="s">
        <v>2</v>
      </c>
      <c r="D655" s="173">
        <v>126.95</v>
      </c>
      <c r="E655" s="174"/>
    </row>
    <row r="656" spans="1:5" ht="28.5">
      <c r="A656" s="171">
        <v>44740</v>
      </c>
      <c r="B656" s="171" t="s">
        <v>1464</v>
      </c>
      <c r="C656" s="172" t="s">
        <v>2</v>
      </c>
      <c r="D656" s="173">
        <v>15.36</v>
      </c>
      <c r="E656" s="174"/>
    </row>
    <row r="657" spans="1:5" ht="28.5">
      <c r="A657" s="171">
        <v>44760</v>
      </c>
      <c r="B657" s="171" t="s">
        <v>1465</v>
      </c>
      <c r="C657" s="172" t="s">
        <v>2</v>
      </c>
      <c r="D657" s="173">
        <v>31.46</v>
      </c>
      <c r="E657" s="174"/>
    </row>
    <row r="658" spans="1:5" ht="28.5">
      <c r="A658" s="171">
        <v>44781</v>
      </c>
      <c r="B658" s="171" t="s">
        <v>1466</v>
      </c>
      <c r="C658" s="172" t="s">
        <v>2</v>
      </c>
      <c r="D658" s="173">
        <v>13.46</v>
      </c>
      <c r="E658" s="174"/>
    </row>
    <row r="659" spans="1:5" ht="28.5">
      <c r="A659" s="171">
        <v>44783</v>
      </c>
      <c r="B659" s="171" t="s">
        <v>1467</v>
      </c>
      <c r="C659" s="172" t="s">
        <v>2</v>
      </c>
      <c r="D659" s="173">
        <v>342.12</v>
      </c>
      <c r="E659" s="174"/>
    </row>
    <row r="660" spans="1:5" ht="28.5">
      <c r="A660" s="171">
        <v>44793</v>
      </c>
      <c r="B660" s="171" t="s">
        <v>1468</v>
      </c>
      <c r="C660" s="172" t="s">
        <v>2</v>
      </c>
      <c r="D660" s="173">
        <v>796.11</v>
      </c>
      <c r="E660" s="174"/>
    </row>
    <row r="661" spans="1:5" ht="15">
      <c r="A661" s="170">
        <v>448</v>
      </c>
      <c r="B661" s="318" t="s">
        <v>26143</v>
      </c>
      <c r="C661" s="319"/>
      <c r="D661" s="319"/>
      <c r="E661" s="320"/>
    </row>
    <row r="662" spans="1:5" ht="28.5">
      <c r="A662" s="171">
        <v>44805</v>
      </c>
      <c r="B662" s="171" t="s">
        <v>1469</v>
      </c>
      <c r="C662" s="172" t="s">
        <v>2</v>
      </c>
      <c r="D662" s="173">
        <v>335.33</v>
      </c>
      <c r="E662" s="174"/>
    </row>
    <row r="663" spans="1:5" ht="28.5">
      <c r="A663" s="171">
        <v>44808</v>
      </c>
      <c r="B663" s="171" t="s">
        <v>1470</v>
      </c>
      <c r="C663" s="172" t="s">
        <v>2</v>
      </c>
      <c r="D663" s="173">
        <v>31.71</v>
      </c>
      <c r="E663" s="174"/>
    </row>
    <row r="664" spans="1:5" ht="28.5">
      <c r="A664" s="171">
        <v>44833</v>
      </c>
      <c r="B664" s="171" t="s">
        <v>1471</v>
      </c>
      <c r="C664" s="172" t="s">
        <v>2</v>
      </c>
      <c r="D664" s="173">
        <v>14.73</v>
      </c>
      <c r="E664" s="174"/>
    </row>
    <row r="665" spans="1:5" ht="28.5">
      <c r="A665" s="171">
        <v>44851</v>
      </c>
      <c r="B665" s="171" t="s">
        <v>1472</v>
      </c>
      <c r="C665" s="172" t="s">
        <v>2</v>
      </c>
      <c r="D665" s="173">
        <v>18.55</v>
      </c>
      <c r="E665" s="174"/>
    </row>
    <row r="666" spans="1:5" ht="28.5">
      <c r="A666" s="171">
        <v>44852</v>
      </c>
      <c r="B666" s="171" t="s">
        <v>1473</v>
      </c>
      <c r="C666" s="172" t="s">
        <v>2</v>
      </c>
      <c r="D666" s="173">
        <v>65.650000000000006</v>
      </c>
      <c r="E666" s="174"/>
    </row>
    <row r="667" spans="1:5" ht="28.5">
      <c r="A667" s="171">
        <v>44871</v>
      </c>
      <c r="B667" s="171" t="s">
        <v>1474</v>
      </c>
      <c r="C667" s="172" t="s">
        <v>2</v>
      </c>
      <c r="D667" s="173">
        <v>72.34</v>
      </c>
      <c r="E667" s="174"/>
    </row>
    <row r="668" spans="1:5" ht="15">
      <c r="A668" s="170">
        <v>449</v>
      </c>
      <c r="B668" s="318" t="s">
        <v>26145</v>
      </c>
      <c r="C668" s="319"/>
      <c r="D668" s="319"/>
      <c r="E668" s="320"/>
    </row>
    <row r="669" spans="1:5" ht="28.5">
      <c r="A669" s="171">
        <v>44905</v>
      </c>
      <c r="B669" s="171" t="s">
        <v>1475</v>
      </c>
      <c r="C669" s="172" t="s">
        <v>2</v>
      </c>
      <c r="D669" s="173">
        <v>102.55</v>
      </c>
      <c r="E669" s="174"/>
    </row>
    <row r="670" spans="1:5" ht="28.5">
      <c r="A670" s="171">
        <v>44951</v>
      </c>
      <c r="B670" s="171" t="s">
        <v>1476</v>
      </c>
      <c r="C670" s="172" t="s">
        <v>2</v>
      </c>
      <c r="D670" s="173">
        <v>31.71</v>
      </c>
      <c r="E670" s="174"/>
    </row>
    <row r="671" spans="1:5" ht="15">
      <c r="A671" s="170">
        <v>450</v>
      </c>
      <c r="B671" s="318" t="s">
        <v>26146</v>
      </c>
      <c r="C671" s="319"/>
      <c r="D671" s="319"/>
      <c r="E671" s="320"/>
    </row>
    <row r="672" spans="1:5" ht="28.5">
      <c r="A672" s="171">
        <v>45001</v>
      </c>
      <c r="B672" s="171" t="s">
        <v>1477</v>
      </c>
      <c r="C672" s="172" t="s">
        <v>2</v>
      </c>
      <c r="D672" s="173">
        <v>29.19</v>
      </c>
      <c r="E672" s="174"/>
    </row>
    <row r="673" spans="1:5" ht="28.5">
      <c r="A673" s="171">
        <v>45002</v>
      </c>
      <c r="B673" s="171" t="s">
        <v>1478</v>
      </c>
      <c r="C673" s="172" t="s">
        <v>2</v>
      </c>
      <c r="D673" s="173">
        <v>33.090000000000003</v>
      </c>
      <c r="E673" s="174"/>
    </row>
    <row r="674" spans="1:5" ht="28.5">
      <c r="A674" s="171">
        <v>45003</v>
      </c>
      <c r="B674" s="171" t="s">
        <v>1479</v>
      </c>
      <c r="C674" s="172" t="s">
        <v>2</v>
      </c>
      <c r="D674" s="173">
        <v>43.95</v>
      </c>
      <c r="E674" s="174"/>
    </row>
    <row r="675" spans="1:5" ht="28.5">
      <c r="A675" s="171">
        <v>45005</v>
      </c>
      <c r="B675" s="171" t="s">
        <v>1480</v>
      </c>
      <c r="C675" s="172" t="s">
        <v>2</v>
      </c>
      <c r="D675" s="173">
        <v>84.86</v>
      </c>
      <c r="E675" s="174"/>
    </row>
    <row r="676" spans="1:5" ht="28.5">
      <c r="A676" s="171">
        <v>45035</v>
      </c>
      <c r="B676" s="171" t="s">
        <v>1481</v>
      </c>
      <c r="C676" s="172" t="s">
        <v>2</v>
      </c>
      <c r="D676" s="173">
        <v>90.67</v>
      </c>
      <c r="E676" s="174"/>
    </row>
    <row r="677" spans="1:5" ht="28.5">
      <c r="A677" s="171">
        <v>45037</v>
      </c>
      <c r="B677" s="171" t="s">
        <v>1482</v>
      </c>
      <c r="C677" s="172" t="s">
        <v>2</v>
      </c>
      <c r="D677" s="173">
        <v>347.26</v>
      </c>
      <c r="E677" s="174"/>
    </row>
    <row r="678" spans="1:5" ht="28.5">
      <c r="A678" s="171">
        <v>45044</v>
      </c>
      <c r="B678" s="171" t="s">
        <v>1483</v>
      </c>
      <c r="C678" s="172" t="s">
        <v>2</v>
      </c>
      <c r="D678" s="173">
        <v>37.58</v>
      </c>
      <c r="E678" s="174"/>
    </row>
    <row r="679" spans="1:5" ht="14.25">
      <c r="A679" s="171">
        <v>45067</v>
      </c>
      <c r="B679" s="171" t="s">
        <v>35191</v>
      </c>
      <c r="C679" s="172" t="s">
        <v>2</v>
      </c>
      <c r="D679" s="173">
        <v>25.63</v>
      </c>
      <c r="E679" s="174"/>
    </row>
    <row r="680" spans="1:5" ht="15">
      <c r="A680" s="170">
        <v>451</v>
      </c>
      <c r="B680" s="318" t="s">
        <v>26147</v>
      </c>
      <c r="C680" s="319"/>
      <c r="D680" s="319"/>
      <c r="E680" s="320"/>
    </row>
    <row r="681" spans="1:5" ht="15" customHeight="1">
      <c r="A681" s="171">
        <v>45104</v>
      </c>
      <c r="B681" s="171" t="s">
        <v>1484</v>
      </c>
      <c r="C681" s="172" t="s">
        <v>2</v>
      </c>
      <c r="D681" s="173">
        <v>2.35</v>
      </c>
      <c r="E681" s="174"/>
    </row>
    <row r="682" spans="1:5" ht="15">
      <c r="A682" s="170">
        <v>452</v>
      </c>
      <c r="B682" s="318" t="s">
        <v>26147</v>
      </c>
      <c r="C682" s="319"/>
      <c r="D682" s="319"/>
      <c r="E682" s="320"/>
    </row>
    <row r="683" spans="1:5" ht="15" customHeight="1">
      <c r="A683" s="171">
        <v>45270</v>
      </c>
      <c r="B683" s="171" t="s">
        <v>35192</v>
      </c>
      <c r="C683" s="172" t="s">
        <v>2</v>
      </c>
      <c r="D683" s="173">
        <v>13.68</v>
      </c>
      <c r="E683" s="174"/>
    </row>
    <row r="684" spans="1:5" ht="15">
      <c r="A684" s="170">
        <v>454</v>
      </c>
      <c r="B684" s="318" t="s">
        <v>1485</v>
      </c>
      <c r="C684" s="319"/>
      <c r="D684" s="319"/>
      <c r="E684" s="320"/>
    </row>
    <row r="685" spans="1:5" ht="14.25">
      <c r="A685" s="171">
        <v>45442</v>
      </c>
      <c r="B685" s="171" t="s">
        <v>1486</v>
      </c>
      <c r="C685" s="172" t="s">
        <v>2</v>
      </c>
      <c r="D685" s="176">
        <v>2856.74</v>
      </c>
      <c r="E685" s="174"/>
    </row>
    <row r="686" spans="1:5" ht="15">
      <c r="A686" s="170">
        <v>455</v>
      </c>
      <c r="B686" s="318" t="s">
        <v>26148</v>
      </c>
      <c r="C686" s="319"/>
      <c r="D686" s="319"/>
      <c r="E686" s="320"/>
    </row>
    <row r="687" spans="1:5" ht="28.5">
      <c r="A687" s="171">
        <v>45501</v>
      </c>
      <c r="B687" s="171" t="s">
        <v>1487</v>
      </c>
      <c r="C687" s="172" t="s">
        <v>2</v>
      </c>
      <c r="D687" s="173">
        <v>18.45</v>
      </c>
      <c r="E687" s="174"/>
    </row>
    <row r="688" spans="1:5" ht="28.5">
      <c r="A688" s="171">
        <v>45502</v>
      </c>
      <c r="B688" s="171" t="s">
        <v>1488</v>
      </c>
      <c r="C688" s="172" t="s">
        <v>2</v>
      </c>
      <c r="D688" s="173">
        <v>22.54</v>
      </c>
      <c r="E688" s="174"/>
    </row>
    <row r="689" spans="1:5" ht="28.5">
      <c r="A689" s="171">
        <v>45505</v>
      </c>
      <c r="B689" s="171" t="s">
        <v>1489</v>
      </c>
      <c r="C689" s="172" t="s">
        <v>2</v>
      </c>
      <c r="D689" s="173">
        <v>18.309999999999999</v>
      </c>
      <c r="E689" s="174"/>
    </row>
    <row r="690" spans="1:5" ht="28.5">
      <c r="A690" s="171">
        <v>45519</v>
      </c>
      <c r="B690" s="171" t="s">
        <v>1490</v>
      </c>
      <c r="C690" s="172" t="s">
        <v>2</v>
      </c>
      <c r="D690" s="173">
        <v>22.09</v>
      </c>
      <c r="E690" s="174"/>
    </row>
    <row r="691" spans="1:5" ht="28.5">
      <c r="A691" s="171">
        <v>45520</v>
      </c>
      <c r="B691" s="171" t="s">
        <v>1491</v>
      </c>
      <c r="C691" s="172" t="s">
        <v>2</v>
      </c>
      <c r="D691" s="173">
        <v>19.739999999999998</v>
      </c>
      <c r="E691" s="174"/>
    </row>
    <row r="692" spans="1:5" ht="28.5">
      <c r="A692" s="171">
        <v>45523</v>
      </c>
      <c r="B692" s="171" t="s">
        <v>1492</v>
      </c>
      <c r="C692" s="172" t="s">
        <v>2</v>
      </c>
      <c r="D692" s="173">
        <v>21.45</v>
      </c>
      <c r="E692" s="174"/>
    </row>
    <row r="693" spans="1:5" ht="14.25">
      <c r="A693" s="171">
        <v>45525</v>
      </c>
      <c r="B693" s="171" t="s">
        <v>1493</v>
      </c>
      <c r="C693" s="172" t="s">
        <v>2</v>
      </c>
      <c r="D693" s="173">
        <v>5.88</v>
      </c>
      <c r="E693" s="174"/>
    </row>
    <row r="694" spans="1:5" ht="14.25">
      <c r="A694" s="171">
        <v>45526</v>
      </c>
      <c r="B694" s="171" t="s">
        <v>1494</v>
      </c>
      <c r="C694" s="172" t="s">
        <v>2</v>
      </c>
      <c r="D694" s="173">
        <v>14.25</v>
      </c>
      <c r="E694" s="174"/>
    </row>
    <row r="695" spans="1:5" ht="15">
      <c r="A695" s="170">
        <v>460</v>
      </c>
      <c r="B695" s="318" t="s">
        <v>26149</v>
      </c>
      <c r="C695" s="319"/>
      <c r="D695" s="319"/>
      <c r="E695" s="320"/>
    </row>
    <row r="696" spans="1:5" ht="42.75">
      <c r="A696" s="171">
        <v>46001</v>
      </c>
      <c r="B696" s="171" t="s">
        <v>1495</v>
      </c>
      <c r="C696" s="172" t="s">
        <v>2</v>
      </c>
      <c r="D696" s="173">
        <v>125.8</v>
      </c>
      <c r="E696" s="174"/>
    </row>
    <row r="697" spans="1:5" ht="42.75">
      <c r="A697" s="171">
        <v>46002</v>
      </c>
      <c r="B697" s="171" t="s">
        <v>1496</v>
      </c>
      <c r="C697" s="172" t="s">
        <v>2</v>
      </c>
      <c r="D697" s="173">
        <v>141.96</v>
      </c>
      <c r="E697" s="174"/>
    </row>
    <row r="698" spans="1:5" ht="42.75">
      <c r="A698" s="171">
        <v>46003</v>
      </c>
      <c r="B698" s="171" t="s">
        <v>1497</v>
      </c>
      <c r="C698" s="172" t="s">
        <v>2</v>
      </c>
      <c r="D698" s="173">
        <v>183.7</v>
      </c>
      <c r="E698" s="174"/>
    </row>
    <row r="699" spans="1:5" ht="42.75">
      <c r="A699" s="171">
        <v>46004</v>
      </c>
      <c r="B699" s="171" t="s">
        <v>1498</v>
      </c>
      <c r="C699" s="172" t="s">
        <v>2</v>
      </c>
      <c r="D699" s="173">
        <v>235.92</v>
      </c>
      <c r="E699" s="174"/>
    </row>
    <row r="700" spans="1:5" ht="42.75">
      <c r="A700" s="171">
        <v>46009</v>
      </c>
      <c r="B700" s="171" t="s">
        <v>1499</v>
      </c>
      <c r="C700" s="172" t="s">
        <v>2</v>
      </c>
      <c r="D700" s="173">
        <v>91.22</v>
      </c>
      <c r="E700" s="174"/>
    </row>
    <row r="701" spans="1:5" ht="28.5">
      <c r="A701" s="171">
        <v>46027</v>
      </c>
      <c r="B701" s="171" t="s">
        <v>1500</v>
      </c>
      <c r="C701" s="172" t="s">
        <v>2</v>
      </c>
      <c r="D701" s="173">
        <v>28.12</v>
      </c>
      <c r="E701" s="174"/>
    </row>
    <row r="702" spans="1:5" ht="14.25">
      <c r="A702" s="171">
        <v>46028</v>
      </c>
      <c r="B702" s="171" t="s">
        <v>1501</v>
      </c>
      <c r="C702" s="172" t="s">
        <v>2</v>
      </c>
      <c r="D702" s="173">
        <v>45.14</v>
      </c>
      <c r="E702" s="174"/>
    </row>
    <row r="703" spans="1:5" ht="42.75">
      <c r="A703" s="171">
        <v>46036</v>
      </c>
      <c r="B703" s="171" t="s">
        <v>1502</v>
      </c>
      <c r="C703" s="172" t="s">
        <v>2</v>
      </c>
      <c r="D703" s="173">
        <v>104.51</v>
      </c>
      <c r="E703" s="174"/>
    </row>
    <row r="704" spans="1:5" ht="57">
      <c r="A704" s="171">
        <v>46038</v>
      </c>
      <c r="B704" s="171" t="s">
        <v>1503</v>
      </c>
      <c r="C704" s="172" t="s">
        <v>2</v>
      </c>
      <c r="D704" s="173">
        <v>316.06</v>
      </c>
      <c r="E704" s="174"/>
    </row>
    <row r="705" spans="1:5" ht="28.5">
      <c r="A705" s="171">
        <v>46058</v>
      </c>
      <c r="B705" s="171" t="s">
        <v>1504</v>
      </c>
      <c r="C705" s="172" t="s">
        <v>2</v>
      </c>
      <c r="D705" s="173">
        <v>213.49</v>
      </c>
      <c r="E705" s="174"/>
    </row>
    <row r="706" spans="1:5" ht="42.75">
      <c r="A706" s="171">
        <v>46078</v>
      </c>
      <c r="B706" s="171" t="s">
        <v>1505</v>
      </c>
      <c r="C706" s="172" t="s">
        <v>2</v>
      </c>
      <c r="D706" s="173">
        <v>193.69</v>
      </c>
      <c r="E706" s="174"/>
    </row>
    <row r="707" spans="1:5" ht="15">
      <c r="A707" s="170">
        <v>465</v>
      </c>
      <c r="B707" s="318" t="s">
        <v>26150</v>
      </c>
      <c r="C707" s="319"/>
      <c r="D707" s="319"/>
      <c r="E707" s="320"/>
    </row>
    <row r="708" spans="1:5" ht="28.5">
      <c r="A708" s="171">
        <v>46501</v>
      </c>
      <c r="B708" s="171" t="s">
        <v>1506</v>
      </c>
      <c r="C708" s="172" t="s">
        <v>2</v>
      </c>
      <c r="D708" s="173">
        <v>58.74</v>
      </c>
      <c r="E708" s="174"/>
    </row>
    <row r="709" spans="1:5" ht="14.25">
      <c r="A709" s="171">
        <v>46504</v>
      </c>
      <c r="B709" s="171" t="s">
        <v>1507</v>
      </c>
      <c r="C709" s="172" t="s">
        <v>2</v>
      </c>
      <c r="D709" s="173">
        <v>6.03</v>
      </c>
      <c r="E709" s="174"/>
    </row>
    <row r="710" spans="1:5" ht="14.25">
      <c r="A710" s="171">
        <v>46506</v>
      </c>
      <c r="B710" s="171" t="s">
        <v>1508</v>
      </c>
      <c r="C710" s="172" t="s">
        <v>2</v>
      </c>
      <c r="D710" s="173">
        <v>34.619999999999997</v>
      </c>
      <c r="E710" s="174"/>
    </row>
    <row r="711" spans="1:5" ht="14.25">
      <c r="A711" s="171">
        <v>46509</v>
      </c>
      <c r="B711" s="171" t="s">
        <v>1509</v>
      </c>
      <c r="C711" s="172" t="s">
        <v>2</v>
      </c>
      <c r="D711" s="173">
        <v>6.82</v>
      </c>
      <c r="E711" s="174"/>
    </row>
    <row r="712" spans="1:5" ht="28.5">
      <c r="A712" s="171">
        <v>46513</v>
      </c>
      <c r="B712" s="171" t="s">
        <v>1510</v>
      </c>
      <c r="C712" s="172" t="s">
        <v>2</v>
      </c>
      <c r="D712" s="173">
        <v>62.39</v>
      </c>
      <c r="E712" s="174"/>
    </row>
    <row r="713" spans="1:5" ht="14.25">
      <c r="A713" s="171">
        <v>46524</v>
      </c>
      <c r="B713" s="171" t="s">
        <v>1511</v>
      </c>
      <c r="C713" s="172" t="s">
        <v>2</v>
      </c>
      <c r="D713" s="173">
        <v>13.26</v>
      </c>
      <c r="E713" s="174"/>
    </row>
    <row r="714" spans="1:5" ht="14.25">
      <c r="A714" s="171">
        <v>46525</v>
      </c>
      <c r="B714" s="171" t="s">
        <v>1512</v>
      </c>
      <c r="C714" s="172" t="s">
        <v>2</v>
      </c>
      <c r="D714" s="173">
        <v>13.26</v>
      </c>
      <c r="E714" s="174"/>
    </row>
    <row r="715" spans="1:5" ht="15">
      <c r="A715" s="170">
        <v>466</v>
      </c>
      <c r="B715" s="318" t="s">
        <v>26151</v>
      </c>
      <c r="C715" s="319"/>
      <c r="D715" s="319"/>
      <c r="E715" s="320"/>
    </row>
    <row r="716" spans="1:5" ht="42.75">
      <c r="A716" s="171">
        <v>46636</v>
      </c>
      <c r="B716" s="171" t="s">
        <v>1513</v>
      </c>
      <c r="C716" s="172" t="s">
        <v>2</v>
      </c>
      <c r="D716" s="173">
        <v>30.06</v>
      </c>
      <c r="E716" s="174"/>
    </row>
    <row r="717" spans="1:5" ht="14.25">
      <c r="A717" s="171">
        <v>46656</v>
      </c>
      <c r="B717" s="171" t="s">
        <v>1514</v>
      </c>
      <c r="C717" s="172" t="s">
        <v>2</v>
      </c>
      <c r="D717" s="173">
        <v>28.2</v>
      </c>
      <c r="E717" s="174"/>
    </row>
    <row r="718" spans="1:5" ht="28.5">
      <c r="A718" s="171">
        <v>46689</v>
      </c>
      <c r="B718" s="171" t="s">
        <v>1515</v>
      </c>
      <c r="C718" s="172" t="s">
        <v>2</v>
      </c>
      <c r="D718" s="173">
        <v>215.18</v>
      </c>
      <c r="E718" s="174"/>
    </row>
    <row r="719" spans="1:5" ht="15">
      <c r="A719" s="170">
        <v>469</v>
      </c>
      <c r="B719" s="318" t="s">
        <v>26152</v>
      </c>
      <c r="C719" s="319"/>
      <c r="D719" s="319"/>
      <c r="E719" s="320"/>
    </row>
    <row r="720" spans="1:5" ht="57">
      <c r="A720" s="171">
        <v>46947</v>
      </c>
      <c r="B720" s="171" t="s">
        <v>35193</v>
      </c>
      <c r="C720" s="172" t="s">
        <v>2</v>
      </c>
      <c r="D720" s="173">
        <v>65.34</v>
      </c>
      <c r="E720" s="174"/>
    </row>
    <row r="721" spans="1:5" ht="57">
      <c r="A721" s="171">
        <v>46986</v>
      </c>
      <c r="B721" s="171" t="s">
        <v>35194</v>
      </c>
      <c r="C721" s="172" t="s">
        <v>2</v>
      </c>
      <c r="D721" s="173">
        <v>105.62</v>
      </c>
      <c r="E721" s="174"/>
    </row>
    <row r="722" spans="1:5" ht="15">
      <c r="A722" s="170">
        <v>471</v>
      </c>
      <c r="B722" s="318" t="s">
        <v>26152</v>
      </c>
      <c r="C722" s="319"/>
      <c r="D722" s="319"/>
      <c r="E722" s="320"/>
    </row>
    <row r="723" spans="1:5" ht="57">
      <c r="A723" s="171">
        <v>47160</v>
      </c>
      <c r="B723" s="171" t="s">
        <v>35195</v>
      </c>
      <c r="C723" s="172" t="s">
        <v>2</v>
      </c>
      <c r="D723" s="173">
        <v>105.59</v>
      </c>
      <c r="E723" s="174"/>
    </row>
    <row r="724" spans="1:5" ht="15">
      <c r="A724" s="170">
        <v>472</v>
      </c>
      <c r="B724" s="318" t="s">
        <v>26153</v>
      </c>
      <c r="C724" s="319"/>
      <c r="D724" s="319"/>
      <c r="E724" s="320"/>
    </row>
    <row r="725" spans="1:5" ht="42.75">
      <c r="A725" s="171">
        <v>47239</v>
      </c>
      <c r="B725" s="171" t="s">
        <v>1516</v>
      </c>
      <c r="C725" s="172" t="s">
        <v>2</v>
      </c>
      <c r="D725" s="173">
        <v>491.33</v>
      </c>
      <c r="E725" s="174"/>
    </row>
    <row r="726" spans="1:5" ht="57">
      <c r="A726" s="171">
        <v>47270</v>
      </c>
      <c r="B726" s="171" t="s">
        <v>35196</v>
      </c>
      <c r="C726" s="172" t="s">
        <v>2</v>
      </c>
      <c r="D726" s="173">
        <v>142.1</v>
      </c>
      <c r="E726" s="174"/>
    </row>
    <row r="727" spans="1:5" ht="57">
      <c r="A727" s="171">
        <v>47271</v>
      </c>
      <c r="B727" s="171" t="s">
        <v>35197</v>
      </c>
      <c r="C727" s="172" t="s">
        <v>2</v>
      </c>
      <c r="D727" s="173">
        <v>65.790000000000006</v>
      </c>
      <c r="E727" s="174"/>
    </row>
    <row r="728" spans="1:5" ht="15">
      <c r="A728" s="170">
        <v>475</v>
      </c>
      <c r="B728" s="318" t="s">
        <v>26154</v>
      </c>
      <c r="C728" s="319"/>
      <c r="D728" s="319"/>
      <c r="E728" s="320"/>
    </row>
    <row r="729" spans="1:5" ht="28.5">
      <c r="A729" s="171">
        <v>47526</v>
      </c>
      <c r="B729" s="171" t="s">
        <v>1517</v>
      </c>
      <c r="C729" s="172" t="s">
        <v>2</v>
      </c>
      <c r="D729" s="173">
        <v>99.33</v>
      </c>
      <c r="E729" s="174"/>
    </row>
    <row r="730" spans="1:5" ht="14.25">
      <c r="A730" s="171">
        <v>47527</v>
      </c>
      <c r="B730" s="171" t="s">
        <v>1518</v>
      </c>
      <c r="C730" s="172" t="s">
        <v>2</v>
      </c>
      <c r="D730" s="173">
        <v>797.67</v>
      </c>
      <c r="E730" s="174"/>
    </row>
    <row r="731" spans="1:5" ht="28.5">
      <c r="A731" s="171">
        <v>47530</v>
      </c>
      <c r="B731" s="171" t="s">
        <v>1519</v>
      </c>
      <c r="C731" s="172" t="s">
        <v>2</v>
      </c>
      <c r="D731" s="173">
        <v>776.25</v>
      </c>
      <c r="E731" s="174"/>
    </row>
    <row r="732" spans="1:5" ht="28.5">
      <c r="A732" s="171">
        <v>47561</v>
      </c>
      <c r="B732" s="171" t="s">
        <v>1520</v>
      </c>
      <c r="C732" s="172" t="s">
        <v>2</v>
      </c>
      <c r="D732" s="173">
        <v>126.56</v>
      </c>
      <c r="E732" s="174"/>
    </row>
    <row r="733" spans="1:5" ht="28.5">
      <c r="A733" s="171">
        <v>47566</v>
      </c>
      <c r="B733" s="171" t="s">
        <v>1521</v>
      </c>
      <c r="C733" s="172" t="s">
        <v>2</v>
      </c>
      <c r="D733" s="176">
        <v>1319.87</v>
      </c>
      <c r="E733" s="174"/>
    </row>
    <row r="734" spans="1:5" ht="28.5">
      <c r="A734" s="171">
        <v>47574</v>
      </c>
      <c r="B734" s="171" t="s">
        <v>1522</v>
      </c>
      <c r="C734" s="172" t="s">
        <v>2</v>
      </c>
      <c r="D734" s="176">
        <v>3358.37</v>
      </c>
      <c r="E734" s="174"/>
    </row>
    <row r="735" spans="1:5" ht="15">
      <c r="A735" s="170">
        <v>476</v>
      </c>
      <c r="B735" s="318" t="s">
        <v>26155</v>
      </c>
      <c r="C735" s="319"/>
      <c r="D735" s="319"/>
      <c r="E735" s="320"/>
    </row>
    <row r="736" spans="1:5" ht="28.5">
      <c r="A736" s="171">
        <v>47633</v>
      </c>
      <c r="B736" s="171" t="s">
        <v>1523</v>
      </c>
      <c r="C736" s="172" t="s">
        <v>2</v>
      </c>
      <c r="D736" s="176">
        <v>1408.38</v>
      </c>
      <c r="E736" s="174"/>
    </row>
    <row r="737" spans="1:5" ht="28.5">
      <c r="A737" s="171">
        <v>47634</v>
      </c>
      <c r="B737" s="171" t="s">
        <v>1524</v>
      </c>
      <c r="C737" s="172" t="s">
        <v>2</v>
      </c>
      <c r="D737" s="176">
        <v>1340.4</v>
      </c>
      <c r="E737" s="174"/>
    </row>
    <row r="738" spans="1:5" ht="15">
      <c r="A738" s="170">
        <v>477</v>
      </c>
      <c r="B738" s="318" t="s">
        <v>26155</v>
      </c>
      <c r="C738" s="319"/>
      <c r="D738" s="319"/>
      <c r="E738" s="320"/>
    </row>
    <row r="739" spans="1:5" ht="28.5">
      <c r="A739" s="171">
        <v>47795</v>
      </c>
      <c r="B739" s="171" t="s">
        <v>1525</v>
      </c>
      <c r="C739" s="172" t="s">
        <v>2</v>
      </c>
      <c r="D739" s="173">
        <v>729.93</v>
      </c>
      <c r="E739" s="174"/>
    </row>
    <row r="740" spans="1:5" ht="15">
      <c r="A740" s="170">
        <v>478</v>
      </c>
      <c r="B740" s="318" t="s">
        <v>26156</v>
      </c>
      <c r="C740" s="319"/>
      <c r="D740" s="319"/>
      <c r="E740" s="320"/>
    </row>
    <row r="741" spans="1:5" ht="28.5">
      <c r="A741" s="171">
        <v>47855</v>
      </c>
      <c r="B741" s="171" t="s">
        <v>1526</v>
      </c>
      <c r="C741" s="172" t="s">
        <v>2</v>
      </c>
      <c r="D741" s="173">
        <v>94.41</v>
      </c>
      <c r="E741" s="174"/>
    </row>
    <row r="742" spans="1:5" ht="28.5">
      <c r="A742" s="171">
        <v>47862</v>
      </c>
      <c r="B742" s="171" t="s">
        <v>1527</v>
      </c>
      <c r="C742" s="172" t="s">
        <v>2</v>
      </c>
      <c r="D742" s="173">
        <v>235.57</v>
      </c>
      <c r="E742" s="174"/>
    </row>
    <row r="743" spans="1:5" ht="15">
      <c r="A743" s="170">
        <v>480</v>
      </c>
      <c r="B743" s="318" t="s">
        <v>26157</v>
      </c>
      <c r="C743" s="319"/>
      <c r="D743" s="319"/>
      <c r="E743" s="320"/>
    </row>
    <row r="744" spans="1:5" ht="28.5">
      <c r="A744" s="171">
        <v>48002</v>
      </c>
      <c r="B744" s="171" t="s">
        <v>1528</v>
      </c>
      <c r="C744" s="172" t="s">
        <v>2</v>
      </c>
      <c r="D744" s="173">
        <v>74.05</v>
      </c>
      <c r="E744" s="174"/>
    </row>
    <row r="745" spans="1:5" ht="28.5">
      <c r="A745" s="171">
        <v>48004</v>
      </c>
      <c r="B745" s="171" t="s">
        <v>1529</v>
      </c>
      <c r="C745" s="172" t="s">
        <v>2</v>
      </c>
      <c r="D745" s="173">
        <v>147.97</v>
      </c>
      <c r="E745" s="174"/>
    </row>
    <row r="746" spans="1:5" ht="28.5">
      <c r="A746" s="171">
        <v>48015</v>
      </c>
      <c r="B746" s="171" t="s">
        <v>1530</v>
      </c>
      <c r="C746" s="172" t="s">
        <v>2</v>
      </c>
      <c r="D746" s="173">
        <v>92.86</v>
      </c>
      <c r="E746" s="174"/>
    </row>
    <row r="747" spans="1:5" ht="28.5">
      <c r="A747" s="171">
        <v>48020</v>
      </c>
      <c r="B747" s="171" t="s">
        <v>1531</v>
      </c>
      <c r="C747" s="172" t="s">
        <v>2</v>
      </c>
      <c r="D747" s="173">
        <v>12.97</v>
      </c>
      <c r="E747" s="174"/>
    </row>
    <row r="748" spans="1:5" ht="14.25">
      <c r="A748" s="171">
        <v>48035</v>
      </c>
      <c r="B748" s="171" t="s">
        <v>1532</v>
      </c>
      <c r="C748" s="172" t="s">
        <v>2</v>
      </c>
      <c r="D748" s="173">
        <v>60.39</v>
      </c>
      <c r="E748" s="174"/>
    </row>
    <row r="749" spans="1:5" ht="28.5">
      <c r="A749" s="171">
        <v>48036</v>
      </c>
      <c r="B749" s="171" t="s">
        <v>1533</v>
      </c>
      <c r="C749" s="172" t="s">
        <v>2</v>
      </c>
      <c r="D749" s="173">
        <v>276.89</v>
      </c>
      <c r="E749" s="174"/>
    </row>
    <row r="750" spans="1:5" ht="28.5">
      <c r="A750" s="171">
        <v>48038</v>
      </c>
      <c r="B750" s="171" t="s">
        <v>1534</v>
      </c>
      <c r="C750" s="172" t="s">
        <v>2</v>
      </c>
      <c r="D750" s="173">
        <v>14.97</v>
      </c>
      <c r="E750" s="174"/>
    </row>
    <row r="751" spans="1:5" ht="28.5">
      <c r="A751" s="171">
        <v>48041</v>
      </c>
      <c r="B751" s="171" t="s">
        <v>1535</v>
      </c>
      <c r="C751" s="172" t="s">
        <v>2</v>
      </c>
      <c r="D751" s="173">
        <v>146.11000000000001</v>
      </c>
      <c r="E751" s="174"/>
    </row>
    <row r="752" spans="1:5" ht="28.5">
      <c r="A752" s="171">
        <v>48050</v>
      </c>
      <c r="B752" s="171" t="s">
        <v>1536</v>
      </c>
      <c r="C752" s="172" t="s">
        <v>2</v>
      </c>
      <c r="D752" s="173">
        <v>16.190000000000001</v>
      </c>
      <c r="E752" s="174"/>
    </row>
    <row r="753" spans="1:5" ht="28.5">
      <c r="A753" s="171">
        <v>48051</v>
      </c>
      <c r="B753" s="171" t="s">
        <v>1537</v>
      </c>
      <c r="C753" s="172" t="s">
        <v>2</v>
      </c>
      <c r="D753" s="173">
        <v>13.22</v>
      </c>
      <c r="E753" s="174"/>
    </row>
    <row r="754" spans="1:5" ht="28.5">
      <c r="A754" s="171">
        <v>48052</v>
      </c>
      <c r="B754" s="171" t="s">
        <v>1538</v>
      </c>
      <c r="C754" s="172" t="s">
        <v>2</v>
      </c>
      <c r="D754" s="173">
        <v>6.69</v>
      </c>
      <c r="E754" s="174"/>
    </row>
    <row r="755" spans="1:5" ht="28.5">
      <c r="A755" s="171">
        <v>48053</v>
      </c>
      <c r="B755" s="171" t="s">
        <v>1539</v>
      </c>
      <c r="C755" s="172" t="s">
        <v>2</v>
      </c>
      <c r="D755" s="173">
        <v>34.61</v>
      </c>
      <c r="E755" s="174"/>
    </row>
    <row r="756" spans="1:5" ht="28.5">
      <c r="A756" s="171">
        <v>48054</v>
      </c>
      <c r="B756" s="171" t="s">
        <v>1540</v>
      </c>
      <c r="C756" s="172" t="s">
        <v>2</v>
      </c>
      <c r="D756" s="173">
        <v>6.56</v>
      </c>
      <c r="E756" s="174"/>
    </row>
    <row r="757" spans="1:5" ht="28.5">
      <c r="A757" s="171">
        <v>48055</v>
      </c>
      <c r="B757" s="171" t="s">
        <v>1541</v>
      </c>
      <c r="C757" s="172" t="s">
        <v>2</v>
      </c>
      <c r="D757" s="173">
        <v>22.33</v>
      </c>
      <c r="E757" s="174"/>
    </row>
    <row r="758" spans="1:5" ht="28.5">
      <c r="A758" s="171">
        <v>48056</v>
      </c>
      <c r="B758" s="171" t="s">
        <v>1542</v>
      </c>
      <c r="C758" s="172" t="s">
        <v>2</v>
      </c>
      <c r="D758" s="173">
        <v>8.65</v>
      </c>
      <c r="E758" s="174"/>
    </row>
    <row r="759" spans="1:5" ht="28.5">
      <c r="A759" s="171">
        <v>48057</v>
      </c>
      <c r="B759" s="171" t="s">
        <v>1543</v>
      </c>
      <c r="C759" s="172" t="s">
        <v>2</v>
      </c>
      <c r="D759" s="173">
        <v>8.83</v>
      </c>
      <c r="E759" s="174"/>
    </row>
    <row r="760" spans="1:5" ht="28.5">
      <c r="A760" s="171">
        <v>48064</v>
      </c>
      <c r="B760" s="171" t="s">
        <v>1544</v>
      </c>
      <c r="C760" s="172" t="s">
        <v>2</v>
      </c>
      <c r="D760" s="173">
        <v>16.190000000000001</v>
      </c>
      <c r="E760" s="174"/>
    </row>
    <row r="761" spans="1:5" ht="28.5">
      <c r="A761" s="171">
        <v>48067</v>
      </c>
      <c r="B761" s="171" t="s">
        <v>1545</v>
      </c>
      <c r="C761" s="172" t="s">
        <v>2</v>
      </c>
      <c r="D761" s="173">
        <v>2.2400000000000002</v>
      </c>
      <c r="E761" s="174"/>
    </row>
    <row r="762" spans="1:5" ht="42.75">
      <c r="A762" s="171">
        <v>48070</v>
      </c>
      <c r="B762" s="171" t="s">
        <v>35198</v>
      </c>
      <c r="C762" s="172" t="s">
        <v>2</v>
      </c>
      <c r="D762" s="173">
        <v>1.1399999999999999</v>
      </c>
      <c r="E762" s="174"/>
    </row>
    <row r="763" spans="1:5" ht="28.5">
      <c r="A763" s="171">
        <v>48085</v>
      </c>
      <c r="B763" s="171" t="s">
        <v>1546</v>
      </c>
      <c r="C763" s="172" t="s">
        <v>2</v>
      </c>
      <c r="D763" s="173">
        <v>77.58</v>
      </c>
      <c r="E763" s="174"/>
    </row>
    <row r="764" spans="1:5" ht="15">
      <c r="A764" s="170">
        <v>481</v>
      </c>
      <c r="B764" s="318" t="s">
        <v>26158</v>
      </c>
      <c r="C764" s="319"/>
      <c r="D764" s="319"/>
      <c r="E764" s="320"/>
    </row>
    <row r="765" spans="1:5" ht="28.5">
      <c r="A765" s="171">
        <v>48120</v>
      </c>
      <c r="B765" s="171" t="s">
        <v>1547</v>
      </c>
      <c r="C765" s="172" t="s">
        <v>2</v>
      </c>
      <c r="D765" s="173">
        <v>13.22</v>
      </c>
      <c r="E765" s="174"/>
    </row>
    <row r="766" spans="1:5" ht="28.5">
      <c r="A766" s="171">
        <v>48145</v>
      </c>
      <c r="B766" s="171" t="s">
        <v>1548</v>
      </c>
      <c r="C766" s="172" t="s">
        <v>2</v>
      </c>
      <c r="D766" s="173">
        <v>5.61</v>
      </c>
      <c r="E766" s="174"/>
    </row>
    <row r="767" spans="1:5" ht="28.5">
      <c r="A767" s="171">
        <v>48146</v>
      </c>
      <c r="B767" s="171" t="s">
        <v>1549</v>
      </c>
      <c r="C767" s="172" t="s">
        <v>2</v>
      </c>
      <c r="D767" s="173">
        <v>6.3</v>
      </c>
      <c r="E767" s="174"/>
    </row>
    <row r="768" spans="1:5" ht="28.5">
      <c r="A768" s="171">
        <v>48149</v>
      </c>
      <c r="B768" s="171" t="s">
        <v>1550</v>
      </c>
      <c r="C768" s="172" t="s">
        <v>2</v>
      </c>
      <c r="D768" s="173">
        <v>63.11</v>
      </c>
      <c r="E768" s="174"/>
    </row>
    <row r="769" spans="1:5" ht="28.5">
      <c r="A769" s="171">
        <v>48150</v>
      </c>
      <c r="B769" s="171" t="s">
        <v>1551</v>
      </c>
      <c r="C769" s="172" t="s">
        <v>1</v>
      </c>
      <c r="D769" s="173">
        <v>68.36</v>
      </c>
      <c r="E769" s="174"/>
    </row>
    <row r="770" spans="1:5" ht="28.5">
      <c r="A770" s="171">
        <v>48151</v>
      </c>
      <c r="B770" s="171" t="s">
        <v>1552</v>
      </c>
      <c r="C770" s="172" t="s">
        <v>1</v>
      </c>
      <c r="D770" s="173">
        <v>51.7</v>
      </c>
      <c r="E770" s="174"/>
    </row>
    <row r="771" spans="1:5" ht="28.5">
      <c r="A771" s="171">
        <v>48152</v>
      </c>
      <c r="B771" s="171" t="s">
        <v>1553</v>
      </c>
      <c r="C771" s="172" t="s">
        <v>1</v>
      </c>
      <c r="D771" s="173">
        <v>27.91</v>
      </c>
      <c r="E771" s="174"/>
    </row>
    <row r="772" spans="1:5" ht="15">
      <c r="A772" s="170">
        <v>482</v>
      </c>
      <c r="B772" s="318" t="s">
        <v>1143</v>
      </c>
      <c r="C772" s="319"/>
      <c r="D772" s="319"/>
      <c r="E772" s="320"/>
    </row>
    <row r="773" spans="1:5" ht="14.25">
      <c r="A773" s="171">
        <v>48220</v>
      </c>
      <c r="B773" s="171" t="s">
        <v>35199</v>
      </c>
      <c r="C773" s="172" t="s">
        <v>2</v>
      </c>
      <c r="D773" s="173">
        <v>19.16</v>
      </c>
      <c r="E773" s="174"/>
    </row>
    <row r="774" spans="1:5" ht="15">
      <c r="A774" s="170">
        <v>483</v>
      </c>
      <c r="B774" s="318" t="s">
        <v>26120</v>
      </c>
      <c r="C774" s="319"/>
      <c r="D774" s="319"/>
      <c r="E774" s="320"/>
    </row>
    <row r="775" spans="1:5" ht="14.25">
      <c r="A775" s="171">
        <v>48316</v>
      </c>
      <c r="B775" s="171" t="s">
        <v>1554</v>
      </c>
      <c r="C775" s="172" t="s">
        <v>2</v>
      </c>
      <c r="D775" s="173">
        <v>414.94</v>
      </c>
      <c r="E775" s="174"/>
    </row>
    <row r="776" spans="1:5" ht="28.5">
      <c r="A776" s="171">
        <v>48340</v>
      </c>
      <c r="B776" s="171" t="s">
        <v>1555</v>
      </c>
      <c r="C776" s="172" t="s">
        <v>2</v>
      </c>
      <c r="D776" s="173">
        <v>35.979999999999997</v>
      </c>
      <c r="E776" s="174"/>
    </row>
    <row r="777" spans="1:5" ht="28.5">
      <c r="A777" s="171">
        <v>48341</v>
      </c>
      <c r="B777" s="171" t="s">
        <v>1556</v>
      </c>
      <c r="C777" s="172" t="s">
        <v>2</v>
      </c>
      <c r="D777" s="173">
        <v>81.34</v>
      </c>
      <c r="E777" s="174"/>
    </row>
    <row r="778" spans="1:5" ht="28.5">
      <c r="A778" s="171">
        <v>48342</v>
      </c>
      <c r="B778" s="171" t="s">
        <v>1557</v>
      </c>
      <c r="C778" s="172" t="s">
        <v>2</v>
      </c>
      <c r="D778" s="173">
        <v>9.14</v>
      </c>
      <c r="E778" s="174"/>
    </row>
    <row r="779" spans="1:5" ht="28.5">
      <c r="A779" s="171">
        <v>48365</v>
      </c>
      <c r="B779" s="171" t="s">
        <v>1558</v>
      </c>
      <c r="C779" s="172" t="s">
        <v>2</v>
      </c>
      <c r="D779" s="173">
        <v>8.43</v>
      </c>
      <c r="E779" s="174"/>
    </row>
    <row r="780" spans="1:5" ht="15" customHeight="1">
      <c r="A780" s="171">
        <v>48390</v>
      </c>
      <c r="B780" s="171" t="s">
        <v>1559</v>
      </c>
      <c r="C780" s="172" t="s">
        <v>1</v>
      </c>
      <c r="D780" s="173">
        <v>52.62</v>
      </c>
      <c r="E780" s="174"/>
    </row>
    <row r="781" spans="1:5" ht="15">
      <c r="A781" s="170">
        <v>484</v>
      </c>
      <c r="B781" s="318" t="s">
        <v>26159</v>
      </c>
      <c r="C781" s="319"/>
      <c r="D781" s="319"/>
      <c r="E781" s="320"/>
    </row>
    <row r="782" spans="1:5" ht="28.5">
      <c r="A782" s="171">
        <v>48444</v>
      </c>
      <c r="B782" s="171" t="s">
        <v>1560</v>
      </c>
      <c r="C782" s="172" t="s">
        <v>2</v>
      </c>
      <c r="D782" s="173">
        <v>35.92</v>
      </c>
      <c r="E782" s="174"/>
    </row>
    <row r="783" spans="1:5" ht="28.5">
      <c r="A783" s="171">
        <v>48458</v>
      </c>
      <c r="B783" s="171" t="s">
        <v>1561</v>
      </c>
      <c r="C783" s="172" t="s">
        <v>2</v>
      </c>
      <c r="D783" s="173">
        <v>1.42</v>
      </c>
      <c r="E783" s="174"/>
    </row>
    <row r="784" spans="1:5" ht="15" customHeight="1">
      <c r="A784" s="171">
        <v>48474</v>
      </c>
      <c r="B784" s="171" t="s">
        <v>1562</v>
      </c>
      <c r="C784" s="172" t="s">
        <v>2</v>
      </c>
      <c r="D784" s="173">
        <v>251.92</v>
      </c>
      <c r="E784" s="174"/>
    </row>
    <row r="785" spans="1:5" ht="15">
      <c r="A785" s="170">
        <v>485</v>
      </c>
      <c r="B785" s="318" t="s">
        <v>26159</v>
      </c>
      <c r="C785" s="319"/>
      <c r="D785" s="319"/>
      <c r="E785" s="320"/>
    </row>
    <row r="786" spans="1:5" ht="28.5">
      <c r="A786" s="171">
        <v>48502</v>
      </c>
      <c r="B786" s="171" t="s">
        <v>35200</v>
      </c>
      <c r="C786" s="172" t="s">
        <v>2</v>
      </c>
      <c r="D786" s="173">
        <v>1.1000000000000001</v>
      </c>
      <c r="E786" s="174"/>
    </row>
    <row r="787" spans="1:5" ht="28.5">
      <c r="A787" s="171">
        <v>48503</v>
      </c>
      <c r="B787" s="171" t="s">
        <v>35201</v>
      </c>
      <c r="C787" s="172" t="s">
        <v>2</v>
      </c>
      <c r="D787" s="173">
        <v>1.46</v>
      </c>
      <c r="E787" s="174"/>
    </row>
    <row r="788" spans="1:5" ht="28.5">
      <c r="A788" s="171">
        <v>48505</v>
      </c>
      <c r="B788" s="171" t="s">
        <v>35202</v>
      </c>
      <c r="C788" s="172" t="s">
        <v>2</v>
      </c>
      <c r="D788" s="173">
        <v>2.57</v>
      </c>
      <c r="E788" s="174"/>
    </row>
    <row r="789" spans="1:5" ht="28.5">
      <c r="A789" s="171">
        <v>48506</v>
      </c>
      <c r="B789" s="171" t="s">
        <v>35203</v>
      </c>
      <c r="C789" s="172" t="s">
        <v>2</v>
      </c>
      <c r="D789" s="173">
        <v>5.24</v>
      </c>
      <c r="E789" s="174"/>
    </row>
    <row r="790" spans="1:5" ht="28.5">
      <c r="A790" s="171">
        <v>48508</v>
      </c>
      <c r="B790" s="171" t="s">
        <v>35204</v>
      </c>
      <c r="C790" s="172" t="s">
        <v>2</v>
      </c>
      <c r="D790" s="173">
        <v>9.4499999999999993</v>
      </c>
      <c r="E790" s="174"/>
    </row>
    <row r="791" spans="1:5" ht="28.5">
      <c r="A791" s="171">
        <v>48510</v>
      </c>
      <c r="B791" s="171" t="s">
        <v>35205</v>
      </c>
      <c r="C791" s="172" t="s">
        <v>2</v>
      </c>
      <c r="D791" s="173">
        <v>10.93</v>
      </c>
      <c r="E791" s="174"/>
    </row>
    <row r="792" spans="1:5" ht="28.5">
      <c r="A792" s="171">
        <v>48512</v>
      </c>
      <c r="B792" s="171" t="s">
        <v>35206</v>
      </c>
      <c r="C792" s="172" t="s">
        <v>2</v>
      </c>
      <c r="D792" s="173">
        <v>37.44</v>
      </c>
      <c r="E792" s="174"/>
    </row>
    <row r="793" spans="1:5" ht="28.5">
      <c r="A793" s="171">
        <v>48516</v>
      </c>
      <c r="B793" s="171" t="s">
        <v>35207</v>
      </c>
      <c r="C793" s="172" t="s">
        <v>2</v>
      </c>
      <c r="D793" s="173">
        <v>0.68</v>
      </c>
      <c r="E793" s="174"/>
    </row>
    <row r="794" spans="1:5" ht="28.5">
      <c r="A794" s="171">
        <v>48517</v>
      </c>
      <c r="B794" s="171" t="s">
        <v>35208</v>
      </c>
      <c r="C794" s="172" t="s">
        <v>2</v>
      </c>
      <c r="D794" s="173">
        <v>1.21</v>
      </c>
      <c r="E794" s="174"/>
    </row>
    <row r="795" spans="1:5" ht="28.5">
      <c r="A795" s="171">
        <v>48519</v>
      </c>
      <c r="B795" s="171" t="s">
        <v>35209</v>
      </c>
      <c r="C795" s="172" t="s">
        <v>2</v>
      </c>
      <c r="D795" s="173">
        <v>2.06</v>
      </c>
      <c r="E795" s="174"/>
    </row>
    <row r="796" spans="1:5" ht="28.5">
      <c r="A796" s="171">
        <v>48520</v>
      </c>
      <c r="B796" s="171" t="s">
        <v>35210</v>
      </c>
      <c r="C796" s="172" t="s">
        <v>2</v>
      </c>
      <c r="D796" s="173">
        <v>2.58</v>
      </c>
      <c r="E796" s="174"/>
    </row>
    <row r="797" spans="1:5" ht="28.5">
      <c r="A797" s="171">
        <v>48522</v>
      </c>
      <c r="B797" s="171" t="s">
        <v>35211</v>
      </c>
      <c r="C797" s="172" t="s">
        <v>2</v>
      </c>
      <c r="D797" s="173">
        <v>7.14</v>
      </c>
      <c r="E797" s="174"/>
    </row>
    <row r="798" spans="1:5" ht="28.5">
      <c r="A798" s="171">
        <v>48524</v>
      </c>
      <c r="B798" s="171" t="s">
        <v>35212</v>
      </c>
      <c r="C798" s="172" t="s">
        <v>2</v>
      </c>
      <c r="D798" s="173">
        <v>9.99</v>
      </c>
      <c r="E798" s="174"/>
    </row>
    <row r="799" spans="1:5" ht="28.5">
      <c r="A799" s="171">
        <v>48525</v>
      </c>
      <c r="B799" s="171" t="s">
        <v>35213</v>
      </c>
      <c r="C799" s="172" t="s">
        <v>2</v>
      </c>
      <c r="D799" s="173">
        <v>23.75</v>
      </c>
      <c r="E799" s="174"/>
    </row>
    <row r="800" spans="1:5" ht="28.5">
      <c r="A800" s="171">
        <v>48534</v>
      </c>
      <c r="B800" s="171" t="s">
        <v>1563</v>
      </c>
      <c r="C800" s="172" t="s">
        <v>2</v>
      </c>
      <c r="D800" s="173">
        <v>0.46</v>
      </c>
      <c r="E800" s="174"/>
    </row>
    <row r="801" spans="1:5" ht="28.5">
      <c r="A801" s="171">
        <v>48538</v>
      </c>
      <c r="B801" s="171" t="s">
        <v>1564</v>
      </c>
      <c r="C801" s="172" t="s">
        <v>2</v>
      </c>
      <c r="D801" s="173">
        <v>1.1299999999999999</v>
      </c>
      <c r="E801" s="174"/>
    </row>
    <row r="802" spans="1:5" ht="28.5">
      <c r="A802" s="171">
        <v>48553</v>
      </c>
      <c r="B802" s="171" t="s">
        <v>1565</v>
      </c>
      <c r="C802" s="172" t="s">
        <v>2</v>
      </c>
      <c r="D802" s="173">
        <v>6.14</v>
      </c>
      <c r="E802" s="174"/>
    </row>
    <row r="803" spans="1:5" ht="28.5">
      <c r="A803" s="171">
        <v>48556</v>
      </c>
      <c r="B803" s="171" t="s">
        <v>1566</v>
      </c>
      <c r="C803" s="172" t="s">
        <v>2</v>
      </c>
      <c r="D803" s="173">
        <v>2.62</v>
      </c>
      <c r="E803" s="174"/>
    </row>
    <row r="804" spans="1:5" ht="15">
      <c r="A804" s="170">
        <v>486</v>
      </c>
      <c r="B804" s="318" t="s">
        <v>26159</v>
      </c>
      <c r="C804" s="319"/>
      <c r="D804" s="319"/>
      <c r="E804" s="320"/>
    </row>
    <row r="805" spans="1:5" ht="15" customHeight="1">
      <c r="A805" s="171">
        <v>48604</v>
      </c>
      <c r="B805" s="171" t="s">
        <v>1567</v>
      </c>
      <c r="C805" s="172" t="s">
        <v>2</v>
      </c>
      <c r="D805" s="173">
        <v>2.06</v>
      </c>
      <c r="E805" s="174"/>
    </row>
    <row r="806" spans="1:5" ht="28.5">
      <c r="A806" s="171">
        <v>48605</v>
      </c>
      <c r="B806" s="171" t="s">
        <v>1568</v>
      </c>
      <c r="C806" s="172" t="s">
        <v>2</v>
      </c>
      <c r="D806" s="173">
        <v>6.9</v>
      </c>
      <c r="E806" s="174"/>
    </row>
    <row r="807" spans="1:5" ht="28.5">
      <c r="A807" s="171">
        <v>48606</v>
      </c>
      <c r="B807" s="171" t="s">
        <v>1569</v>
      </c>
      <c r="C807" s="172" t="s">
        <v>2</v>
      </c>
      <c r="D807" s="173">
        <v>9.0500000000000007</v>
      </c>
      <c r="E807" s="174"/>
    </row>
    <row r="808" spans="1:5" ht="28.5">
      <c r="A808" s="171">
        <v>48607</v>
      </c>
      <c r="B808" s="171" t="s">
        <v>1570</v>
      </c>
      <c r="C808" s="172" t="s">
        <v>2</v>
      </c>
      <c r="D808" s="173">
        <v>12.31</v>
      </c>
      <c r="E808" s="174"/>
    </row>
    <row r="809" spans="1:5" ht="28.5">
      <c r="A809" s="171">
        <v>48634</v>
      </c>
      <c r="B809" s="171" t="s">
        <v>1571</v>
      </c>
      <c r="C809" s="172" t="s">
        <v>1</v>
      </c>
      <c r="D809" s="173">
        <v>35.9</v>
      </c>
      <c r="E809" s="174"/>
    </row>
    <row r="810" spans="1:5" ht="15">
      <c r="A810" s="170">
        <v>487</v>
      </c>
      <c r="B810" s="318" t="s">
        <v>26160</v>
      </c>
      <c r="C810" s="319"/>
      <c r="D810" s="319"/>
      <c r="E810" s="320"/>
    </row>
    <row r="811" spans="1:5" ht="28.5">
      <c r="A811" s="171">
        <v>48701</v>
      </c>
      <c r="B811" s="171" t="s">
        <v>1572</v>
      </c>
      <c r="C811" s="172" t="s">
        <v>1</v>
      </c>
      <c r="D811" s="173">
        <v>14.7</v>
      </c>
      <c r="E811" s="174"/>
    </row>
    <row r="812" spans="1:5" ht="28.5">
      <c r="A812" s="171">
        <v>48730</v>
      </c>
      <c r="B812" s="171" t="s">
        <v>1573</v>
      </c>
      <c r="C812" s="172" t="s">
        <v>2</v>
      </c>
      <c r="D812" s="173">
        <v>88.1</v>
      </c>
      <c r="E812" s="174"/>
    </row>
    <row r="813" spans="1:5" ht="28.5">
      <c r="A813" s="171">
        <v>48744</v>
      </c>
      <c r="B813" s="171" t="s">
        <v>1574</v>
      </c>
      <c r="C813" s="172" t="s">
        <v>2</v>
      </c>
      <c r="D813" s="173">
        <v>84.56</v>
      </c>
      <c r="E813" s="174"/>
    </row>
    <row r="814" spans="1:5" ht="14.25">
      <c r="A814" s="171">
        <v>48747</v>
      </c>
      <c r="B814" s="171" t="s">
        <v>1575</v>
      </c>
      <c r="C814" s="172" t="s">
        <v>2</v>
      </c>
      <c r="D814" s="173">
        <v>1.46</v>
      </c>
      <c r="E814" s="174"/>
    </row>
    <row r="815" spans="1:5" ht="28.5">
      <c r="A815" s="171">
        <v>48763</v>
      </c>
      <c r="B815" s="171" t="s">
        <v>1576</v>
      </c>
      <c r="C815" s="172" t="s">
        <v>2</v>
      </c>
      <c r="D815" s="173">
        <v>25.22</v>
      </c>
      <c r="E815" s="174"/>
    </row>
    <row r="816" spans="1:5" ht="14.25">
      <c r="A816" s="171">
        <v>48772</v>
      </c>
      <c r="B816" s="171" t="s">
        <v>1577</v>
      </c>
      <c r="C816" s="172" t="s">
        <v>2</v>
      </c>
      <c r="D816" s="173">
        <v>114.96</v>
      </c>
      <c r="E816" s="174"/>
    </row>
    <row r="817" spans="1:5" ht="28.5">
      <c r="A817" s="171">
        <v>48782</v>
      </c>
      <c r="B817" s="171" t="s">
        <v>1578</v>
      </c>
      <c r="C817" s="172" t="s">
        <v>2</v>
      </c>
      <c r="D817" s="173">
        <v>58.79</v>
      </c>
      <c r="E817" s="174"/>
    </row>
    <row r="818" spans="1:5" ht="28.5">
      <c r="A818" s="171">
        <v>48784</v>
      </c>
      <c r="B818" s="171" t="s">
        <v>1579</v>
      </c>
      <c r="C818" s="172" t="s">
        <v>2</v>
      </c>
      <c r="D818" s="173">
        <v>162.46</v>
      </c>
      <c r="E818" s="174"/>
    </row>
    <row r="819" spans="1:5" ht="28.5">
      <c r="A819" s="171">
        <v>48790</v>
      </c>
      <c r="B819" s="171" t="s">
        <v>1580</v>
      </c>
      <c r="C819" s="172" t="s">
        <v>2</v>
      </c>
      <c r="D819" s="173">
        <v>398.45</v>
      </c>
      <c r="E819" s="174"/>
    </row>
    <row r="820" spans="1:5" ht="28.5">
      <c r="A820" s="171">
        <v>48794</v>
      </c>
      <c r="B820" s="171" t="s">
        <v>1581</v>
      </c>
      <c r="C820" s="172" t="s">
        <v>2</v>
      </c>
      <c r="D820" s="173">
        <v>47.26</v>
      </c>
      <c r="E820" s="174"/>
    </row>
    <row r="821" spans="1:5" ht="15">
      <c r="A821" s="170">
        <v>488</v>
      </c>
      <c r="B821" s="318" t="s">
        <v>26090</v>
      </c>
      <c r="C821" s="319"/>
      <c r="D821" s="319"/>
      <c r="E821" s="320"/>
    </row>
    <row r="822" spans="1:5" ht="28.5">
      <c r="A822" s="171">
        <v>48860</v>
      </c>
      <c r="B822" s="171" t="s">
        <v>1582</v>
      </c>
      <c r="C822" s="172" t="s">
        <v>2</v>
      </c>
      <c r="D822" s="173">
        <v>24.93</v>
      </c>
      <c r="E822" s="174"/>
    </row>
    <row r="823" spans="1:5" ht="15">
      <c r="A823" s="170">
        <v>489</v>
      </c>
      <c r="B823" s="318" t="s">
        <v>26120</v>
      </c>
      <c r="C823" s="319"/>
      <c r="D823" s="319"/>
      <c r="E823" s="320"/>
    </row>
    <row r="824" spans="1:5" ht="28.5">
      <c r="A824" s="171">
        <v>48917</v>
      </c>
      <c r="B824" s="171" t="s">
        <v>1583</v>
      </c>
      <c r="C824" s="172" t="s">
        <v>1</v>
      </c>
      <c r="D824" s="173">
        <v>4.96</v>
      </c>
      <c r="E824" s="174"/>
    </row>
    <row r="825" spans="1:5" ht="28.5">
      <c r="A825" s="171">
        <v>48986</v>
      </c>
      <c r="B825" s="171" t="s">
        <v>1584</v>
      </c>
      <c r="C825" s="172" t="s">
        <v>1</v>
      </c>
      <c r="D825" s="173">
        <v>79.64</v>
      </c>
      <c r="E825" s="174"/>
    </row>
    <row r="826" spans="1:5" ht="28.5">
      <c r="A826" s="171">
        <v>48987</v>
      </c>
      <c r="B826" s="171" t="s">
        <v>1585</v>
      </c>
      <c r="C826" s="172" t="s">
        <v>2</v>
      </c>
      <c r="D826" s="173">
        <v>49.52</v>
      </c>
      <c r="E826" s="174"/>
    </row>
    <row r="827" spans="1:5" ht="28.5">
      <c r="A827" s="171">
        <v>48988</v>
      </c>
      <c r="B827" s="171" t="s">
        <v>1586</v>
      </c>
      <c r="C827" s="172" t="s">
        <v>1</v>
      </c>
      <c r="D827" s="173">
        <v>121.02</v>
      </c>
      <c r="E827" s="174"/>
    </row>
    <row r="828" spans="1:5" ht="15">
      <c r="A828" s="170">
        <v>490</v>
      </c>
      <c r="B828" s="318" t="s">
        <v>26161</v>
      </c>
      <c r="C828" s="319"/>
      <c r="D828" s="319"/>
      <c r="E828" s="320"/>
    </row>
    <row r="829" spans="1:5" ht="28.5">
      <c r="A829" s="171">
        <v>49002</v>
      </c>
      <c r="B829" s="171" t="s">
        <v>1587</v>
      </c>
      <c r="C829" s="172" t="s">
        <v>2</v>
      </c>
      <c r="D829" s="173">
        <v>18.420000000000002</v>
      </c>
      <c r="E829" s="174"/>
    </row>
    <row r="830" spans="1:5" ht="14.25">
      <c r="A830" s="171">
        <v>49064</v>
      </c>
      <c r="B830" s="171" t="s">
        <v>1588</v>
      </c>
      <c r="C830" s="172" t="s">
        <v>2</v>
      </c>
      <c r="D830" s="173">
        <v>4.55</v>
      </c>
      <c r="E830" s="174"/>
    </row>
    <row r="831" spans="1:5" ht="28.5">
      <c r="A831" s="171">
        <v>49072</v>
      </c>
      <c r="B831" s="171" t="s">
        <v>1589</v>
      </c>
      <c r="C831" s="172" t="s">
        <v>2</v>
      </c>
      <c r="D831" s="173">
        <v>39.85</v>
      </c>
      <c r="E831" s="174"/>
    </row>
    <row r="832" spans="1:5" ht="15">
      <c r="A832" s="170">
        <v>491</v>
      </c>
      <c r="B832" s="318" t="s">
        <v>26161</v>
      </c>
      <c r="C832" s="319"/>
      <c r="D832" s="319"/>
      <c r="E832" s="320"/>
    </row>
    <row r="833" spans="1:5" ht="28.5">
      <c r="A833" s="171">
        <v>49101</v>
      </c>
      <c r="B833" s="171" t="s">
        <v>1590</v>
      </c>
      <c r="C833" s="172" t="s">
        <v>2</v>
      </c>
      <c r="D833" s="173">
        <v>452.07</v>
      </c>
      <c r="E833" s="174"/>
    </row>
    <row r="834" spans="1:5" ht="14.25">
      <c r="A834" s="171">
        <v>49104</v>
      </c>
      <c r="B834" s="171" t="s">
        <v>1591</v>
      </c>
      <c r="C834" s="172" t="s">
        <v>2</v>
      </c>
      <c r="D834" s="173">
        <v>2.02</v>
      </c>
      <c r="E834" s="174"/>
    </row>
    <row r="835" spans="1:5" ht="28.5">
      <c r="A835" s="171">
        <v>49112</v>
      </c>
      <c r="B835" s="171" t="s">
        <v>1592</v>
      </c>
      <c r="C835" s="172" t="s">
        <v>2</v>
      </c>
      <c r="D835" s="173">
        <v>43.02</v>
      </c>
      <c r="E835" s="174"/>
    </row>
    <row r="836" spans="1:5" ht="28.5">
      <c r="A836" s="171">
        <v>49123</v>
      </c>
      <c r="B836" s="171" t="s">
        <v>1593</v>
      </c>
      <c r="C836" s="172" t="s">
        <v>2</v>
      </c>
      <c r="D836" s="173">
        <v>4.12</v>
      </c>
      <c r="E836" s="174"/>
    </row>
    <row r="837" spans="1:5" ht="28.5">
      <c r="A837" s="171">
        <v>49143</v>
      </c>
      <c r="B837" s="171" t="s">
        <v>1594</v>
      </c>
      <c r="C837" s="172" t="s">
        <v>2</v>
      </c>
      <c r="D837" s="173">
        <v>175.22</v>
      </c>
      <c r="E837" s="174"/>
    </row>
    <row r="838" spans="1:5" ht="42.75">
      <c r="A838" s="171">
        <v>49165</v>
      </c>
      <c r="B838" s="171" t="s">
        <v>1595</v>
      </c>
      <c r="C838" s="172" t="s">
        <v>2</v>
      </c>
      <c r="D838" s="173">
        <v>200.97</v>
      </c>
      <c r="E838" s="174"/>
    </row>
    <row r="839" spans="1:5" ht="28.5">
      <c r="A839" s="171">
        <v>49170</v>
      </c>
      <c r="B839" s="171" t="s">
        <v>1596</v>
      </c>
      <c r="C839" s="172" t="s">
        <v>2</v>
      </c>
      <c r="D839" s="176">
        <v>2022.06</v>
      </c>
      <c r="E839" s="174"/>
    </row>
    <row r="840" spans="1:5" ht="15">
      <c r="A840" s="170">
        <v>492</v>
      </c>
      <c r="B840" s="318" t="s">
        <v>26162</v>
      </c>
      <c r="C840" s="319"/>
      <c r="D840" s="319"/>
      <c r="E840" s="320"/>
    </row>
    <row r="841" spans="1:5" ht="28.5">
      <c r="A841" s="171">
        <v>49227</v>
      </c>
      <c r="B841" s="171" t="s">
        <v>1597</v>
      </c>
      <c r="C841" s="172" t="s">
        <v>2</v>
      </c>
      <c r="D841" s="173">
        <v>4.5599999999999996</v>
      </c>
      <c r="E841" s="174"/>
    </row>
    <row r="842" spans="1:5" ht="28.5">
      <c r="A842" s="171">
        <v>49228</v>
      </c>
      <c r="B842" s="171" t="s">
        <v>1598</v>
      </c>
      <c r="C842" s="172" t="s">
        <v>2</v>
      </c>
      <c r="D842" s="173">
        <v>6.14</v>
      </c>
      <c r="E842" s="174"/>
    </row>
    <row r="843" spans="1:5" ht="28.5">
      <c r="A843" s="171">
        <v>49241</v>
      </c>
      <c r="B843" s="171" t="s">
        <v>1599</v>
      </c>
      <c r="C843" s="172" t="s">
        <v>2</v>
      </c>
      <c r="D843" s="173">
        <v>7.25</v>
      </c>
      <c r="E843" s="174"/>
    </row>
    <row r="844" spans="1:5" ht="28.5">
      <c r="A844" s="171">
        <v>49242</v>
      </c>
      <c r="B844" s="171" t="s">
        <v>1600</v>
      </c>
      <c r="C844" s="172" t="s">
        <v>2</v>
      </c>
      <c r="D844" s="173">
        <v>4.47</v>
      </c>
      <c r="E844" s="174"/>
    </row>
    <row r="845" spans="1:5" ht="42.75">
      <c r="A845" s="171">
        <v>49243</v>
      </c>
      <c r="B845" s="171" t="s">
        <v>35214</v>
      </c>
      <c r="C845" s="172" t="s">
        <v>2</v>
      </c>
      <c r="D845" s="173">
        <v>5.78</v>
      </c>
      <c r="E845" s="174"/>
    </row>
    <row r="846" spans="1:5" ht="28.5">
      <c r="A846" s="171">
        <v>49249</v>
      </c>
      <c r="B846" s="171" t="s">
        <v>1601</v>
      </c>
      <c r="C846" s="172" t="s">
        <v>2</v>
      </c>
      <c r="D846" s="173">
        <v>10.91</v>
      </c>
      <c r="E846" s="174"/>
    </row>
    <row r="847" spans="1:5" ht="28.5">
      <c r="A847" s="171">
        <v>49274</v>
      </c>
      <c r="B847" s="171" t="s">
        <v>1602</v>
      </c>
      <c r="C847" s="172" t="s">
        <v>2</v>
      </c>
      <c r="D847" s="173">
        <v>110.76</v>
      </c>
      <c r="E847" s="174"/>
    </row>
    <row r="848" spans="1:5" ht="28.5">
      <c r="A848" s="171">
        <v>49275</v>
      </c>
      <c r="B848" s="171" t="s">
        <v>1603</v>
      </c>
      <c r="C848" s="172" t="s">
        <v>2</v>
      </c>
      <c r="D848" s="173">
        <v>147.82</v>
      </c>
      <c r="E848" s="174"/>
    </row>
    <row r="849" spans="1:5" ht="28.5">
      <c r="A849" s="171">
        <v>49289</v>
      </c>
      <c r="B849" s="171" t="s">
        <v>1604</v>
      </c>
      <c r="C849" s="172" t="s">
        <v>2</v>
      </c>
      <c r="D849" s="173">
        <v>12.58</v>
      </c>
      <c r="E849" s="174"/>
    </row>
    <row r="850" spans="1:5" ht="15">
      <c r="A850" s="170">
        <v>494</v>
      </c>
      <c r="B850" s="318" t="s">
        <v>26163</v>
      </c>
      <c r="C850" s="319"/>
      <c r="D850" s="319"/>
      <c r="E850" s="320"/>
    </row>
    <row r="851" spans="1:5" ht="28.5">
      <c r="A851" s="171">
        <v>49424</v>
      </c>
      <c r="B851" s="171" t="s">
        <v>1605</v>
      </c>
      <c r="C851" s="172" t="s">
        <v>2</v>
      </c>
      <c r="D851" s="173">
        <v>11.43</v>
      </c>
      <c r="E851" s="174"/>
    </row>
    <row r="852" spans="1:5" ht="14.25">
      <c r="A852" s="171">
        <v>49428</v>
      </c>
      <c r="B852" s="171" t="s">
        <v>1606</v>
      </c>
      <c r="C852" s="172" t="s">
        <v>2</v>
      </c>
      <c r="D852" s="173">
        <v>4.62</v>
      </c>
      <c r="E852" s="174"/>
    </row>
    <row r="853" spans="1:5" ht="28.5">
      <c r="A853" s="171">
        <v>49459</v>
      </c>
      <c r="B853" s="171" t="s">
        <v>1607</v>
      </c>
      <c r="C853" s="172" t="s">
        <v>2</v>
      </c>
      <c r="D853" s="173">
        <v>551.41999999999996</v>
      </c>
      <c r="E853" s="174"/>
    </row>
    <row r="854" spans="1:5" ht="28.5">
      <c r="A854" s="171">
        <v>49463</v>
      </c>
      <c r="B854" s="171" t="s">
        <v>1608</v>
      </c>
      <c r="C854" s="172" t="s">
        <v>2</v>
      </c>
      <c r="D854" s="173">
        <v>98.27</v>
      </c>
      <c r="E854" s="174"/>
    </row>
    <row r="855" spans="1:5" ht="28.5">
      <c r="A855" s="171">
        <v>49464</v>
      </c>
      <c r="B855" s="171" t="s">
        <v>1609</v>
      </c>
      <c r="C855" s="172" t="s">
        <v>2</v>
      </c>
      <c r="D855" s="173">
        <v>147.69999999999999</v>
      </c>
      <c r="E855" s="174"/>
    </row>
    <row r="856" spans="1:5" ht="14.25">
      <c r="A856" s="171">
        <v>49488</v>
      </c>
      <c r="B856" s="171" t="s">
        <v>1610</v>
      </c>
      <c r="C856" s="172" t="s">
        <v>2</v>
      </c>
      <c r="D856" s="173">
        <v>1.49</v>
      </c>
      <c r="E856" s="174"/>
    </row>
    <row r="857" spans="1:5" ht="28.5">
      <c r="A857" s="171">
        <v>49492</v>
      </c>
      <c r="B857" s="171" t="s">
        <v>1611</v>
      </c>
      <c r="C857" s="172" t="s">
        <v>2</v>
      </c>
      <c r="D857" s="173">
        <v>4.13</v>
      </c>
      <c r="E857" s="174"/>
    </row>
    <row r="858" spans="1:5" ht="28.5">
      <c r="A858" s="171">
        <v>49493</v>
      </c>
      <c r="B858" s="171" t="s">
        <v>1612</v>
      </c>
      <c r="C858" s="172" t="s">
        <v>2</v>
      </c>
      <c r="D858" s="173">
        <v>8.19</v>
      </c>
      <c r="E858" s="174"/>
    </row>
    <row r="859" spans="1:5" ht="15">
      <c r="A859" s="170">
        <v>495</v>
      </c>
      <c r="B859" s="318" t="s">
        <v>1143</v>
      </c>
      <c r="C859" s="319"/>
      <c r="D859" s="319"/>
      <c r="E859" s="320"/>
    </row>
    <row r="860" spans="1:5" ht="14.25">
      <c r="A860" s="171">
        <v>49502</v>
      </c>
      <c r="B860" s="171" t="s">
        <v>1613</v>
      </c>
      <c r="C860" s="172" t="s">
        <v>2</v>
      </c>
      <c r="D860" s="173">
        <v>2.02</v>
      </c>
      <c r="E860" s="174"/>
    </row>
    <row r="861" spans="1:5" ht="14.25">
      <c r="A861" s="171">
        <v>49503</v>
      </c>
      <c r="B861" s="171" t="s">
        <v>1614</v>
      </c>
      <c r="C861" s="172" t="s">
        <v>2</v>
      </c>
      <c r="D861" s="173">
        <v>22.35</v>
      </c>
      <c r="E861" s="174"/>
    </row>
    <row r="862" spans="1:5" ht="28.5">
      <c r="A862" s="171">
        <v>49505</v>
      </c>
      <c r="B862" s="171" t="s">
        <v>1615</v>
      </c>
      <c r="C862" s="172" t="s">
        <v>2</v>
      </c>
      <c r="D862" s="173">
        <v>5.01</v>
      </c>
      <c r="E862" s="174"/>
    </row>
    <row r="863" spans="1:5" ht="14.25">
      <c r="A863" s="171">
        <v>49507</v>
      </c>
      <c r="B863" s="171" t="s">
        <v>1616</v>
      </c>
      <c r="C863" s="172" t="s">
        <v>2</v>
      </c>
      <c r="D863" s="173">
        <v>3.67</v>
      </c>
      <c r="E863" s="174"/>
    </row>
    <row r="864" spans="1:5" ht="28.5">
      <c r="A864" s="171">
        <v>49510</v>
      </c>
      <c r="B864" s="171" t="s">
        <v>1617</v>
      </c>
      <c r="C864" s="172" t="s">
        <v>2</v>
      </c>
      <c r="D864" s="173">
        <v>744.01</v>
      </c>
      <c r="E864" s="174"/>
    </row>
    <row r="865" spans="1:5" ht="28.5">
      <c r="A865" s="171">
        <v>49512</v>
      </c>
      <c r="B865" s="171" t="s">
        <v>1618</v>
      </c>
      <c r="C865" s="172" t="s">
        <v>2</v>
      </c>
      <c r="D865" s="173">
        <v>27.94</v>
      </c>
      <c r="E865" s="174"/>
    </row>
    <row r="866" spans="1:5" ht="14.25">
      <c r="A866" s="171">
        <v>49514</v>
      </c>
      <c r="B866" s="171" t="s">
        <v>1619</v>
      </c>
      <c r="C866" s="172" t="s">
        <v>2</v>
      </c>
      <c r="D866" s="173">
        <v>20.03</v>
      </c>
      <c r="E866" s="174"/>
    </row>
    <row r="867" spans="1:5" ht="42.75">
      <c r="A867" s="171">
        <v>49521</v>
      </c>
      <c r="B867" s="171" t="s">
        <v>35215</v>
      </c>
      <c r="C867" s="172" t="s">
        <v>2</v>
      </c>
      <c r="D867" s="173">
        <v>11.51</v>
      </c>
      <c r="E867" s="174"/>
    </row>
    <row r="868" spans="1:5" ht="28.5">
      <c r="A868" s="171">
        <v>49524</v>
      </c>
      <c r="B868" s="171" t="s">
        <v>1620</v>
      </c>
      <c r="C868" s="172" t="s">
        <v>1</v>
      </c>
      <c r="D868" s="173">
        <v>19.66</v>
      </c>
      <c r="E868" s="174"/>
    </row>
    <row r="869" spans="1:5" ht="14.25">
      <c r="A869" s="171">
        <v>49537</v>
      </c>
      <c r="B869" s="171" t="s">
        <v>1621</v>
      </c>
      <c r="C869" s="172" t="s">
        <v>2</v>
      </c>
      <c r="D869" s="173">
        <v>8.11</v>
      </c>
      <c r="E869" s="174"/>
    </row>
    <row r="870" spans="1:5" ht="14.25">
      <c r="A870" s="171">
        <v>49565</v>
      </c>
      <c r="B870" s="171" t="s">
        <v>35216</v>
      </c>
      <c r="C870" s="172" t="s">
        <v>2</v>
      </c>
      <c r="D870" s="173">
        <v>24.46</v>
      </c>
      <c r="E870" s="174"/>
    </row>
    <row r="871" spans="1:5" ht="14.25">
      <c r="A871" s="171">
        <v>49566</v>
      </c>
      <c r="B871" s="171" t="s">
        <v>1622</v>
      </c>
      <c r="C871" s="172" t="s">
        <v>2</v>
      </c>
      <c r="D871" s="173">
        <v>3.37</v>
      </c>
      <c r="E871" s="174"/>
    </row>
    <row r="872" spans="1:5" ht="14.25">
      <c r="A872" s="171">
        <v>49567</v>
      </c>
      <c r="B872" s="171" t="s">
        <v>1623</v>
      </c>
      <c r="C872" s="172" t="s">
        <v>2</v>
      </c>
      <c r="D872" s="173">
        <v>54.05</v>
      </c>
      <c r="E872" s="174"/>
    </row>
    <row r="873" spans="1:5" ht="14.25">
      <c r="A873" s="171">
        <v>49568</v>
      </c>
      <c r="B873" s="171" t="s">
        <v>1624</v>
      </c>
      <c r="C873" s="172" t="s">
        <v>2</v>
      </c>
      <c r="D873" s="173">
        <v>9.01</v>
      </c>
      <c r="E873" s="174"/>
    </row>
    <row r="874" spans="1:5" ht="14.25">
      <c r="A874" s="171">
        <v>49570</v>
      </c>
      <c r="B874" s="171" t="s">
        <v>1625</v>
      </c>
      <c r="C874" s="172" t="s">
        <v>2</v>
      </c>
      <c r="D874" s="173">
        <v>8.5500000000000007</v>
      </c>
      <c r="E874" s="174"/>
    </row>
    <row r="875" spans="1:5" ht="28.5">
      <c r="A875" s="171">
        <v>49582</v>
      </c>
      <c r="B875" s="171" t="s">
        <v>26164</v>
      </c>
      <c r="C875" s="172" t="s">
        <v>2</v>
      </c>
      <c r="D875" s="173">
        <v>174.67</v>
      </c>
      <c r="E875" s="174"/>
    </row>
    <row r="876" spans="1:5" ht="15">
      <c r="A876" s="170">
        <v>496</v>
      </c>
      <c r="B876" s="318" t="s">
        <v>26090</v>
      </c>
      <c r="C876" s="319"/>
      <c r="D876" s="319"/>
      <c r="E876" s="320"/>
    </row>
    <row r="877" spans="1:5" ht="28.5">
      <c r="A877" s="171">
        <v>49606</v>
      </c>
      <c r="B877" s="171" t="s">
        <v>1626</v>
      </c>
      <c r="C877" s="172" t="s">
        <v>1</v>
      </c>
      <c r="D877" s="173">
        <v>13.37</v>
      </c>
      <c r="E877" s="174"/>
    </row>
    <row r="878" spans="1:5" ht="28.5">
      <c r="A878" s="171">
        <v>49626</v>
      </c>
      <c r="B878" s="171" t="s">
        <v>1627</v>
      </c>
      <c r="C878" s="172" t="s">
        <v>2</v>
      </c>
      <c r="D878" s="173">
        <v>3.83</v>
      </c>
      <c r="E878" s="174"/>
    </row>
    <row r="879" spans="1:5" ht="14.25">
      <c r="A879" s="171">
        <v>49633</v>
      </c>
      <c r="B879" s="171" t="s">
        <v>1628</v>
      </c>
      <c r="C879" s="172" t="s">
        <v>2</v>
      </c>
      <c r="D879" s="173">
        <v>1.39</v>
      </c>
      <c r="E879" s="174"/>
    </row>
    <row r="880" spans="1:5" ht="28.5">
      <c r="A880" s="171">
        <v>49645</v>
      </c>
      <c r="B880" s="171" t="s">
        <v>1629</v>
      </c>
      <c r="C880" s="172" t="s">
        <v>2</v>
      </c>
      <c r="D880" s="173">
        <v>284.38</v>
      </c>
      <c r="E880" s="174"/>
    </row>
    <row r="881" spans="1:5" ht="28.5">
      <c r="A881" s="171">
        <v>49654</v>
      </c>
      <c r="B881" s="171" t="s">
        <v>1630</v>
      </c>
      <c r="C881" s="172" t="s">
        <v>2</v>
      </c>
      <c r="D881" s="173">
        <v>34.049999999999997</v>
      </c>
      <c r="E881" s="174"/>
    </row>
    <row r="882" spans="1:5" ht="28.5">
      <c r="A882" s="171">
        <v>49666</v>
      </c>
      <c r="B882" s="171" t="s">
        <v>1631</v>
      </c>
      <c r="C882" s="172" t="s">
        <v>1</v>
      </c>
      <c r="D882" s="173">
        <v>16.61</v>
      </c>
      <c r="E882" s="174"/>
    </row>
    <row r="883" spans="1:5" ht="14.25">
      <c r="A883" s="171">
        <v>49674</v>
      </c>
      <c r="B883" s="171" t="s">
        <v>35217</v>
      </c>
      <c r="C883" s="172" t="s">
        <v>2</v>
      </c>
      <c r="D883" s="173">
        <v>30.48</v>
      </c>
      <c r="E883" s="174"/>
    </row>
    <row r="884" spans="1:5" ht="14.25">
      <c r="A884" s="171">
        <v>49681</v>
      </c>
      <c r="B884" s="171" t="s">
        <v>1632</v>
      </c>
      <c r="C884" s="172" t="s">
        <v>2</v>
      </c>
      <c r="D884" s="173">
        <v>4.79</v>
      </c>
      <c r="E884" s="174"/>
    </row>
    <row r="885" spans="1:5" ht="14.25">
      <c r="A885" s="171">
        <v>49686</v>
      </c>
      <c r="B885" s="171" t="s">
        <v>1633</v>
      </c>
      <c r="C885" s="172" t="s">
        <v>2</v>
      </c>
      <c r="D885" s="173">
        <v>73.73</v>
      </c>
      <c r="E885" s="174"/>
    </row>
    <row r="886" spans="1:5" ht="28.5">
      <c r="A886" s="171">
        <v>49694</v>
      </c>
      <c r="B886" s="171" t="s">
        <v>1634</v>
      </c>
      <c r="C886" s="172" t="s">
        <v>2</v>
      </c>
      <c r="D886" s="173">
        <v>24.95</v>
      </c>
      <c r="E886" s="174"/>
    </row>
    <row r="887" spans="1:5" ht="14.25">
      <c r="A887" s="171">
        <v>49695</v>
      </c>
      <c r="B887" s="171" t="s">
        <v>1635</v>
      </c>
      <c r="C887" s="172" t="s">
        <v>2</v>
      </c>
      <c r="D887" s="173">
        <v>59.69</v>
      </c>
      <c r="E887" s="174"/>
    </row>
    <row r="888" spans="1:5" ht="14.25">
      <c r="A888" s="171">
        <v>49696</v>
      </c>
      <c r="B888" s="171" t="s">
        <v>1636</v>
      </c>
      <c r="C888" s="172" t="s">
        <v>2</v>
      </c>
      <c r="D888" s="173">
        <v>157.78</v>
      </c>
      <c r="E888" s="174"/>
    </row>
    <row r="889" spans="1:5" ht="15">
      <c r="A889" s="170">
        <v>497</v>
      </c>
      <c r="B889" s="318" t="s">
        <v>1143</v>
      </c>
      <c r="C889" s="319"/>
      <c r="D889" s="319"/>
      <c r="E889" s="320"/>
    </row>
    <row r="890" spans="1:5" ht="14.25">
      <c r="A890" s="171">
        <v>49709</v>
      </c>
      <c r="B890" s="171" t="s">
        <v>1637</v>
      </c>
      <c r="C890" s="172" t="s">
        <v>2</v>
      </c>
      <c r="D890" s="173">
        <v>3.82</v>
      </c>
      <c r="E890" s="174"/>
    </row>
    <row r="891" spans="1:5" ht="28.5">
      <c r="A891" s="171">
        <v>49729</v>
      </c>
      <c r="B891" s="171" t="s">
        <v>1638</v>
      </c>
      <c r="C891" s="172" t="s">
        <v>1</v>
      </c>
      <c r="D891" s="173">
        <v>100.26</v>
      </c>
      <c r="E891" s="174"/>
    </row>
    <row r="892" spans="1:5" ht="28.5">
      <c r="A892" s="171">
        <v>49774</v>
      </c>
      <c r="B892" s="171" t="s">
        <v>1639</v>
      </c>
      <c r="C892" s="172" t="s">
        <v>2</v>
      </c>
      <c r="D892" s="173">
        <v>29.01</v>
      </c>
      <c r="E892" s="174"/>
    </row>
    <row r="893" spans="1:5" ht="28.5">
      <c r="A893" s="171">
        <v>49791</v>
      </c>
      <c r="B893" s="171" t="s">
        <v>1640</v>
      </c>
      <c r="C893" s="172" t="s">
        <v>2</v>
      </c>
      <c r="D893" s="173">
        <v>14.09</v>
      </c>
      <c r="E893" s="174"/>
    </row>
    <row r="894" spans="1:5" ht="15">
      <c r="A894" s="170">
        <v>498</v>
      </c>
      <c r="B894" s="318" t="s">
        <v>26120</v>
      </c>
      <c r="C894" s="319"/>
      <c r="D894" s="319"/>
      <c r="E894" s="320"/>
    </row>
    <row r="895" spans="1:5" ht="14.25">
      <c r="A895" s="171">
        <v>49803</v>
      </c>
      <c r="B895" s="171" t="s">
        <v>1641</v>
      </c>
      <c r="C895" s="172" t="s">
        <v>2</v>
      </c>
      <c r="D895" s="173">
        <v>4.47</v>
      </c>
      <c r="E895" s="174"/>
    </row>
    <row r="896" spans="1:5" ht="28.5">
      <c r="A896" s="171">
        <v>49804</v>
      </c>
      <c r="B896" s="171" t="s">
        <v>1642</v>
      </c>
      <c r="C896" s="172" t="s">
        <v>2</v>
      </c>
      <c r="D896" s="173">
        <v>4.79</v>
      </c>
      <c r="E896" s="174"/>
    </row>
    <row r="897" spans="1:5" ht="28.5">
      <c r="A897" s="171">
        <v>49805</v>
      </c>
      <c r="B897" s="171" t="s">
        <v>1643</v>
      </c>
      <c r="C897" s="172" t="s">
        <v>2</v>
      </c>
      <c r="D897" s="173">
        <v>8.65</v>
      </c>
      <c r="E897" s="174"/>
    </row>
    <row r="898" spans="1:5" ht="28.5">
      <c r="A898" s="171">
        <v>49806</v>
      </c>
      <c r="B898" s="171" t="s">
        <v>1644</v>
      </c>
      <c r="C898" s="172" t="s">
        <v>2</v>
      </c>
      <c r="D898" s="173">
        <v>9.14</v>
      </c>
      <c r="E898" s="174"/>
    </row>
    <row r="899" spans="1:5" ht="28.5">
      <c r="A899" s="171">
        <v>49807</v>
      </c>
      <c r="B899" s="171" t="s">
        <v>1645</v>
      </c>
      <c r="C899" s="172" t="s">
        <v>2</v>
      </c>
      <c r="D899" s="173">
        <v>15.51</v>
      </c>
      <c r="E899" s="174"/>
    </row>
    <row r="900" spans="1:5" ht="28.5">
      <c r="A900" s="171">
        <v>49809</v>
      </c>
      <c r="B900" s="171" t="s">
        <v>1646</v>
      </c>
      <c r="C900" s="172" t="s">
        <v>2</v>
      </c>
      <c r="D900" s="173">
        <v>21.77</v>
      </c>
      <c r="E900" s="174"/>
    </row>
    <row r="901" spans="1:5" ht="28.5">
      <c r="A901" s="171">
        <v>49811</v>
      </c>
      <c r="B901" s="171" t="s">
        <v>1647</v>
      </c>
      <c r="C901" s="172" t="s">
        <v>2</v>
      </c>
      <c r="D901" s="173">
        <v>33.03</v>
      </c>
      <c r="E901" s="174"/>
    </row>
    <row r="902" spans="1:5" ht="28.5">
      <c r="A902" s="171">
        <v>49812</v>
      </c>
      <c r="B902" s="171" t="s">
        <v>1648</v>
      </c>
      <c r="C902" s="172" t="s">
        <v>2</v>
      </c>
      <c r="D902" s="173">
        <v>212.58</v>
      </c>
      <c r="E902" s="174"/>
    </row>
    <row r="903" spans="1:5" ht="14.25">
      <c r="A903" s="171">
        <v>49818</v>
      </c>
      <c r="B903" s="171" t="s">
        <v>1649</v>
      </c>
      <c r="C903" s="172" t="s">
        <v>2</v>
      </c>
      <c r="D903" s="173">
        <v>1.07</v>
      </c>
      <c r="E903" s="174"/>
    </row>
    <row r="904" spans="1:5" ht="28.5">
      <c r="A904" s="171">
        <v>49860</v>
      </c>
      <c r="B904" s="171" t="s">
        <v>1650</v>
      </c>
      <c r="C904" s="172" t="s">
        <v>2</v>
      </c>
      <c r="D904" s="173">
        <v>118.41</v>
      </c>
      <c r="E904" s="174"/>
    </row>
    <row r="905" spans="1:5" ht="14.25">
      <c r="A905" s="171">
        <v>49861</v>
      </c>
      <c r="B905" s="171" t="s">
        <v>1651</v>
      </c>
      <c r="C905" s="172" t="s">
        <v>2</v>
      </c>
      <c r="D905" s="173">
        <v>6.96</v>
      </c>
      <c r="E905" s="174"/>
    </row>
    <row r="906" spans="1:5" ht="14.25">
      <c r="A906" s="171">
        <v>49897</v>
      </c>
      <c r="B906" s="171" t="s">
        <v>1652</v>
      </c>
      <c r="C906" s="172" t="s">
        <v>2</v>
      </c>
      <c r="D906" s="173">
        <v>42.67</v>
      </c>
      <c r="E906" s="174"/>
    </row>
    <row r="907" spans="1:5" ht="15">
      <c r="A907" s="170">
        <v>499</v>
      </c>
      <c r="B907" s="318" t="s">
        <v>26165</v>
      </c>
      <c r="C907" s="319"/>
      <c r="D907" s="319"/>
      <c r="E907" s="320"/>
    </row>
    <row r="908" spans="1:5" ht="42.75">
      <c r="A908" s="171">
        <v>49905</v>
      </c>
      <c r="B908" s="171" t="s">
        <v>1653</v>
      </c>
      <c r="C908" s="172" t="s">
        <v>2</v>
      </c>
      <c r="D908" s="173">
        <v>195.28</v>
      </c>
      <c r="E908" s="174"/>
    </row>
    <row r="909" spans="1:5" ht="28.5">
      <c r="A909" s="171">
        <v>49959</v>
      </c>
      <c r="B909" s="171" t="s">
        <v>1654</v>
      </c>
      <c r="C909" s="172" t="s">
        <v>2</v>
      </c>
      <c r="D909" s="173">
        <v>274.95999999999998</v>
      </c>
      <c r="E909" s="174"/>
    </row>
    <row r="910" spans="1:5" ht="15" customHeight="1">
      <c r="A910" s="170">
        <v>5</v>
      </c>
      <c r="B910" s="318" t="s">
        <v>26166</v>
      </c>
      <c r="C910" s="319"/>
      <c r="D910" s="319"/>
      <c r="E910" s="320"/>
    </row>
    <row r="911" spans="1:5" ht="15">
      <c r="A911" s="170">
        <v>501</v>
      </c>
      <c r="B911" s="318" t="s">
        <v>26167</v>
      </c>
      <c r="C911" s="319"/>
      <c r="D911" s="319"/>
      <c r="E911" s="320"/>
    </row>
    <row r="912" spans="1:5" ht="28.5">
      <c r="A912" s="171">
        <v>50128</v>
      </c>
      <c r="B912" s="171" t="s">
        <v>1655</v>
      </c>
      <c r="C912" s="172" t="s">
        <v>2</v>
      </c>
      <c r="D912" s="173">
        <v>1.3</v>
      </c>
      <c r="E912" s="174"/>
    </row>
    <row r="913" spans="1:5" ht="14.25">
      <c r="A913" s="171">
        <v>50163</v>
      </c>
      <c r="B913" s="171" t="s">
        <v>1656</v>
      </c>
      <c r="C913" s="172" t="s">
        <v>2</v>
      </c>
      <c r="D913" s="173">
        <v>4.5999999999999996</v>
      </c>
      <c r="E913" s="174"/>
    </row>
    <row r="914" spans="1:5" ht="14.25">
      <c r="A914" s="171">
        <v>50164</v>
      </c>
      <c r="B914" s="171" t="s">
        <v>1657</v>
      </c>
      <c r="C914" s="172" t="s">
        <v>2</v>
      </c>
      <c r="D914" s="173">
        <v>12.28</v>
      </c>
      <c r="E914" s="174"/>
    </row>
    <row r="915" spans="1:5" ht="15">
      <c r="A915" s="170">
        <v>510</v>
      </c>
      <c r="B915" s="318" t="s">
        <v>26168</v>
      </c>
      <c r="C915" s="319"/>
      <c r="D915" s="319"/>
      <c r="E915" s="320"/>
    </row>
    <row r="916" spans="1:5" ht="28.5">
      <c r="A916" s="171">
        <v>51008</v>
      </c>
      <c r="B916" s="171" t="s">
        <v>1658</v>
      </c>
      <c r="C916" s="172" t="s">
        <v>2</v>
      </c>
      <c r="D916" s="173">
        <v>19.87</v>
      </c>
      <c r="E916" s="174"/>
    </row>
    <row r="917" spans="1:5" ht="14.25">
      <c r="A917" s="171">
        <v>51015</v>
      </c>
      <c r="B917" s="171" t="s">
        <v>1659</v>
      </c>
      <c r="C917" s="172" t="s">
        <v>2</v>
      </c>
      <c r="D917" s="173">
        <v>25.64</v>
      </c>
      <c r="E917" s="174"/>
    </row>
    <row r="918" spans="1:5" ht="28.5">
      <c r="A918" s="171">
        <v>51016</v>
      </c>
      <c r="B918" s="171" t="s">
        <v>1660</v>
      </c>
      <c r="C918" s="172" t="s">
        <v>2</v>
      </c>
      <c r="D918" s="173">
        <v>19.37</v>
      </c>
      <c r="E918" s="174"/>
    </row>
    <row r="919" spans="1:5" ht="15">
      <c r="A919" s="170">
        <v>540</v>
      </c>
      <c r="B919" s="318" t="s">
        <v>1143</v>
      </c>
      <c r="C919" s="319"/>
      <c r="D919" s="319"/>
      <c r="E919" s="320"/>
    </row>
    <row r="920" spans="1:5" ht="28.5">
      <c r="A920" s="171">
        <v>54003</v>
      </c>
      <c r="B920" s="171" t="s">
        <v>1661</v>
      </c>
      <c r="C920" s="172" t="s">
        <v>2</v>
      </c>
      <c r="D920" s="173">
        <v>3.77</v>
      </c>
      <c r="E920" s="174"/>
    </row>
    <row r="921" spans="1:5" ht="28.5">
      <c r="A921" s="171">
        <v>54010</v>
      </c>
      <c r="B921" s="171" t="s">
        <v>1662</v>
      </c>
      <c r="C921" s="172" t="s">
        <v>2</v>
      </c>
      <c r="D921" s="173">
        <v>22.42</v>
      </c>
      <c r="E921" s="174"/>
    </row>
    <row r="922" spans="1:5" ht="15">
      <c r="A922" s="170">
        <v>6</v>
      </c>
      <c r="B922" s="318" t="s">
        <v>26169</v>
      </c>
      <c r="C922" s="319"/>
      <c r="D922" s="319"/>
      <c r="E922" s="320"/>
    </row>
    <row r="923" spans="1:5" ht="15">
      <c r="A923" s="170">
        <v>601</v>
      </c>
      <c r="B923" s="318" t="s">
        <v>26170</v>
      </c>
      <c r="C923" s="319"/>
      <c r="D923" s="319"/>
      <c r="E923" s="320"/>
    </row>
    <row r="924" spans="1:5" ht="28.5">
      <c r="A924" s="171">
        <v>60101</v>
      </c>
      <c r="B924" s="171" t="s">
        <v>1663</v>
      </c>
      <c r="C924" s="172" t="s">
        <v>1</v>
      </c>
      <c r="D924" s="173">
        <v>47.33</v>
      </c>
      <c r="E924" s="174"/>
    </row>
    <row r="925" spans="1:5" ht="28.5">
      <c r="A925" s="171">
        <v>60104</v>
      </c>
      <c r="B925" s="171" t="s">
        <v>1664</v>
      </c>
      <c r="C925" s="172" t="s">
        <v>1</v>
      </c>
      <c r="D925" s="173">
        <v>36.450000000000003</v>
      </c>
      <c r="E925" s="174"/>
    </row>
    <row r="926" spans="1:5" ht="15">
      <c r="A926" s="170">
        <v>602</v>
      </c>
      <c r="B926" s="318" t="s">
        <v>26171</v>
      </c>
      <c r="C926" s="319"/>
      <c r="D926" s="319"/>
      <c r="E926" s="320"/>
    </row>
    <row r="927" spans="1:5" ht="14.25">
      <c r="A927" s="171">
        <v>60241</v>
      </c>
      <c r="B927" s="171" t="s">
        <v>1665</v>
      </c>
      <c r="C927" s="172" t="s">
        <v>2</v>
      </c>
      <c r="D927" s="173">
        <v>22.34</v>
      </c>
      <c r="E927" s="174"/>
    </row>
    <row r="928" spans="1:5" ht="14.25">
      <c r="A928" s="171">
        <v>60242</v>
      </c>
      <c r="B928" s="171" t="s">
        <v>1666</v>
      </c>
      <c r="C928" s="172" t="s">
        <v>2</v>
      </c>
      <c r="D928" s="173">
        <v>39.42</v>
      </c>
      <c r="E928" s="174"/>
    </row>
    <row r="929" spans="1:5" ht="14.25">
      <c r="A929" s="171">
        <v>60243</v>
      </c>
      <c r="B929" s="171" t="s">
        <v>1667</v>
      </c>
      <c r="C929" s="172" t="s">
        <v>2</v>
      </c>
      <c r="D929" s="173">
        <v>78.569999999999993</v>
      </c>
      <c r="E929" s="174"/>
    </row>
    <row r="930" spans="1:5" ht="15">
      <c r="A930" s="170">
        <v>604</v>
      </c>
      <c r="B930" s="318" t="s">
        <v>26172</v>
      </c>
      <c r="C930" s="319"/>
      <c r="D930" s="319"/>
      <c r="E930" s="320"/>
    </row>
    <row r="931" spans="1:5" ht="14.25">
      <c r="A931" s="171">
        <v>60406</v>
      </c>
      <c r="B931" s="171" t="s">
        <v>1668</v>
      </c>
      <c r="C931" s="172" t="s">
        <v>2</v>
      </c>
      <c r="D931" s="173">
        <v>109.95</v>
      </c>
      <c r="E931" s="174"/>
    </row>
    <row r="932" spans="1:5" ht="28.5">
      <c r="A932" s="171">
        <v>60443</v>
      </c>
      <c r="B932" s="171" t="s">
        <v>1669</v>
      </c>
      <c r="C932" s="172" t="s">
        <v>2</v>
      </c>
      <c r="D932" s="173">
        <v>24.81</v>
      </c>
      <c r="E932" s="174"/>
    </row>
    <row r="933" spans="1:5" ht="15">
      <c r="A933" s="170">
        <v>605</v>
      </c>
      <c r="B933" s="318" t="s">
        <v>26172</v>
      </c>
      <c r="C933" s="319"/>
      <c r="D933" s="319"/>
      <c r="E933" s="320"/>
    </row>
    <row r="934" spans="1:5" ht="28.5">
      <c r="A934" s="171">
        <v>60501</v>
      </c>
      <c r="B934" s="171" t="s">
        <v>1670</v>
      </c>
      <c r="C934" s="172" t="s">
        <v>1</v>
      </c>
      <c r="D934" s="173">
        <v>22.26</v>
      </c>
      <c r="E934" s="174"/>
    </row>
    <row r="935" spans="1:5" ht="28.5">
      <c r="A935" s="171">
        <v>60502</v>
      </c>
      <c r="B935" s="171" t="s">
        <v>1671</v>
      </c>
      <c r="C935" s="172" t="s">
        <v>1</v>
      </c>
      <c r="D935" s="173">
        <v>29.16</v>
      </c>
      <c r="E935" s="174"/>
    </row>
    <row r="936" spans="1:5" ht="28.5">
      <c r="A936" s="171">
        <v>60503</v>
      </c>
      <c r="B936" s="171" t="s">
        <v>1672</v>
      </c>
      <c r="C936" s="172" t="s">
        <v>1</v>
      </c>
      <c r="D936" s="173">
        <v>41.49</v>
      </c>
      <c r="E936" s="174"/>
    </row>
    <row r="937" spans="1:5" ht="28.5">
      <c r="A937" s="171">
        <v>60504</v>
      </c>
      <c r="B937" s="171" t="s">
        <v>1673</v>
      </c>
      <c r="C937" s="172" t="s">
        <v>1</v>
      </c>
      <c r="D937" s="173">
        <v>50.49</v>
      </c>
      <c r="E937" s="174"/>
    </row>
    <row r="938" spans="1:5" ht="28.5">
      <c r="A938" s="171">
        <v>60505</v>
      </c>
      <c r="B938" s="171" t="s">
        <v>1674</v>
      </c>
      <c r="C938" s="172" t="s">
        <v>1</v>
      </c>
      <c r="D938" s="173">
        <v>60.1</v>
      </c>
      <c r="E938" s="174"/>
    </row>
    <row r="939" spans="1:5" ht="28.5">
      <c r="A939" s="171">
        <v>60506</v>
      </c>
      <c r="B939" s="171" t="s">
        <v>1675</v>
      </c>
      <c r="C939" s="172" t="s">
        <v>1</v>
      </c>
      <c r="D939" s="173">
        <v>76.510000000000005</v>
      </c>
      <c r="E939" s="174"/>
    </row>
    <row r="940" spans="1:5" ht="28.5">
      <c r="A940" s="171">
        <v>60507</v>
      </c>
      <c r="B940" s="171" t="s">
        <v>1676</v>
      </c>
      <c r="C940" s="172" t="s">
        <v>1</v>
      </c>
      <c r="D940" s="173">
        <v>111.52</v>
      </c>
      <c r="E940" s="174"/>
    </row>
    <row r="941" spans="1:5" ht="28.5">
      <c r="A941" s="171">
        <v>60508</v>
      </c>
      <c r="B941" s="171" t="s">
        <v>1677</v>
      </c>
      <c r="C941" s="172" t="s">
        <v>1</v>
      </c>
      <c r="D941" s="173">
        <v>129.69999999999999</v>
      </c>
      <c r="E941" s="174"/>
    </row>
    <row r="942" spans="1:5" ht="28.5">
      <c r="A942" s="171">
        <v>60509</v>
      </c>
      <c r="B942" s="171" t="s">
        <v>1678</v>
      </c>
      <c r="C942" s="172" t="s">
        <v>1</v>
      </c>
      <c r="D942" s="173">
        <v>193.04</v>
      </c>
      <c r="E942" s="174"/>
    </row>
    <row r="943" spans="1:5" ht="15">
      <c r="A943" s="170">
        <v>610</v>
      </c>
      <c r="B943" s="318" t="s">
        <v>26173</v>
      </c>
      <c r="C943" s="319"/>
      <c r="D943" s="319"/>
      <c r="E943" s="320"/>
    </row>
    <row r="944" spans="1:5" ht="14.25">
      <c r="A944" s="171">
        <v>61004</v>
      </c>
      <c r="B944" s="171" t="s">
        <v>1679</v>
      </c>
      <c r="C944" s="172" t="s">
        <v>1</v>
      </c>
      <c r="D944" s="173">
        <v>391.33</v>
      </c>
      <c r="E944" s="174"/>
    </row>
    <row r="945" spans="1:5" ht="15">
      <c r="A945" s="170">
        <v>621</v>
      </c>
      <c r="B945" s="318" t="s">
        <v>26174</v>
      </c>
      <c r="C945" s="319"/>
      <c r="D945" s="319"/>
      <c r="E945" s="320"/>
    </row>
    <row r="946" spans="1:5" ht="28.5">
      <c r="A946" s="171">
        <v>62101</v>
      </c>
      <c r="B946" s="171" t="s">
        <v>1680</v>
      </c>
      <c r="C946" s="172" t="s">
        <v>2</v>
      </c>
      <c r="D946" s="173">
        <v>12.37</v>
      </c>
      <c r="E946" s="174"/>
    </row>
    <row r="947" spans="1:5" ht="28.5">
      <c r="A947" s="171">
        <v>62102</v>
      </c>
      <c r="B947" s="171" t="s">
        <v>1681</v>
      </c>
      <c r="C947" s="172" t="s">
        <v>2</v>
      </c>
      <c r="D947" s="173">
        <v>15.98</v>
      </c>
      <c r="E947" s="174"/>
    </row>
    <row r="948" spans="1:5" ht="28.5">
      <c r="A948" s="171">
        <v>62103</v>
      </c>
      <c r="B948" s="171" t="s">
        <v>1682</v>
      </c>
      <c r="C948" s="172" t="s">
        <v>2</v>
      </c>
      <c r="D948" s="173">
        <v>19.86</v>
      </c>
      <c r="E948" s="174"/>
    </row>
    <row r="949" spans="1:5" ht="28.5">
      <c r="A949" s="171">
        <v>62104</v>
      </c>
      <c r="B949" s="171" t="s">
        <v>1683</v>
      </c>
      <c r="C949" s="172" t="s">
        <v>2</v>
      </c>
      <c r="D949" s="173">
        <v>32.65</v>
      </c>
      <c r="E949" s="174"/>
    </row>
    <row r="950" spans="1:5" ht="28.5">
      <c r="A950" s="171">
        <v>62105</v>
      </c>
      <c r="B950" s="171" t="s">
        <v>1684</v>
      </c>
      <c r="C950" s="172" t="s">
        <v>2</v>
      </c>
      <c r="D950" s="173">
        <v>37.979999999999997</v>
      </c>
      <c r="E950" s="174"/>
    </row>
    <row r="951" spans="1:5" ht="28.5">
      <c r="A951" s="171">
        <v>62106</v>
      </c>
      <c r="B951" s="171" t="s">
        <v>1685</v>
      </c>
      <c r="C951" s="172" t="s">
        <v>2</v>
      </c>
      <c r="D951" s="173">
        <v>51.1</v>
      </c>
      <c r="E951" s="174"/>
    </row>
    <row r="952" spans="1:5" ht="28.5">
      <c r="A952" s="171">
        <v>62107</v>
      </c>
      <c r="B952" s="171" t="s">
        <v>1686</v>
      </c>
      <c r="C952" s="172" t="s">
        <v>2</v>
      </c>
      <c r="D952" s="173">
        <v>167.81</v>
      </c>
      <c r="E952" s="174"/>
    </row>
    <row r="953" spans="1:5" ht="28.5">
      <c r="A953" s="171">
        <v>62111</v>
      </c>
      <c r="B953" s="171" t="s">
        <v>1687</v>
      </c>
      <c r="C953" s="172" t="s">
        <v>2</v>
      </c>
      <c r="D953" s="173">
        <v>1.18</v>
      </c>
      <c r="E953" s="174"/>
    </row>
    <row r="954" spans="1:5" ht="28.5">
      <c r="A954" s="171">
        <v>62112</v>
      </c>
      <c r="B954" s="171" t="s">
        <v>1688</v>
      </c>
      <c r="C954" s="172" t="s">
        <v>2</v>
      </c>
      <c r="D954" s="173">
        <v>2.19</v>
      </c>
      <c r="E954" s="174"/>
    </row>
    <row r="955" spans="1:5" ht="28.5">
      <c r="A955" s="171">
        <v>62116</v>
      </c>
      <c r="B955" s="171" t="s">
        <v>1689</v>
      </c>
      <c r="C955" s="172" t="s">
        <v>2</v>
      </c>
      <c r="D955" s="173">
        <v>5.91</v>
      </c>
      <c r="E955" s="174"/>
    </row>
    <row r="956" spans="1:5" ht="28.5">
      <c r="A956" s="171">
        <v>62122</v>
      </c>
      <c r="B956" s="171" t="s">
        <v>1690</v>
      </c>
      <c r="C956" s="172" t="s">
        <v>2</v>
      </c>
      <c r="D956" s="173">
        <v>1.55</v>
      </c>
      <c r="E956" s="174"/>
    </row>
    <row r="957" spans="1:5" ht="28.5">
      <c r="A957" s="171">
        <v>62129</v>
      </c>
      <c r="B957" s="171" t="s">
        <v>1691</v>
      </c>
      <c r="C957" s="172" t="s">
        <v>2</v>
      </c>
      <c r="D957" s="173">
        <v>5.37</v>
      </c>
      <c r="E957" s="174"/>
    </row>
    <row r="958" spans="1:5" ht="28.5">
      <c r="A958" s="171">
        <v>62187</v>
      </c>
      <c r="B958" s="171" t="s">
        <v>1692</v>
      </c>
      <c r="C958" s="172" t="s">
        <v>2</v>
      </c>
      <c r="D958" s="173">
        <v>4.03</v>
      </c>
      <c r="E958" s="174"/>
    </row>
    <row r="959" spans="1:5" ht="15">
      <c r="A959" s="170">
        <v>623</v>
      </c>
      <c r="B959" s="318" t="s">
        <v>26175</v>
      </c>
      <c r="C959" s="319"/>
      <c r="D959" s="319"/>
      <c r="E959" s="320"/>
    </row>
    <row r="960" spans="1:5" ht="28.5">
      <c r="A960" s="171">
        <v>62319</v>
      </c>
      <c r="B960" s="171" t="s">
        <v>1693</v>
      </c>
      <c r="C960" s="172" t="s">
        <v>2</v>
      </c>
      <c r="D960" s="173">
        <v>3.48</v>
      </c>
      <c r="E960" s="174"/>
    </row>
    <row r="961" spans="1:5" ht="28.5">
      <c r="A961" s="171">
        <v>62321</v>
      </c>
      <c r="B961" s="171" t="s">
        <v>1694</v>
      </c>
      <c r="C961" s="172" t="s">
        <v>2</v>
      </c>
      <c r="D961" s="173">
        <v>3.27</v>
      </c>
      <c r="E961" s="174"/>
    </row>
    <row r="962" spans="1:5" ht="14.25">
      <c r="A962" s="171">
        <v>62324</v>
      </c>
      <c r="B962" s="171" t="s">
        <v>1695</v>
      </c>
      <c r="C962" s="172" t="s">
        <v>2</v>
      </c>
      <c r="D962" s="173">
        <v>3.47</v>
      </c>
      <c r="E962" s="174"/>
    </row>
    <row r="963" spans="1:5" ht="42.75">
      <c r="A963" s="171">
        <v>62375</v>
      </c>
      <c r="B963" s="171" t="s">
        <v>26176</v>
      </c>
      <c r="C963" s="172" t="s">
        <v>1</v>
      </c>
      <c r="D963" s="173">
        <v>95.53</v>
      </c>
      <c r="E963" s="174"/>
    </row>
    <row r="964" spans="1:5" ht="15">
      <c r="A964" s="170">
        <v>624</v>
      </c>
      <c r="B964" s="318" t="s">
        <v>26177</v>
      </c>
      <c r="C964" s="319"/>
      <c r="D964" s="319"/>
      <c r="E964" s="320"/>
    </row>
    <row r="965" spans="1:5" ht="28.5">
      <c r="A965" s="171">
        <v>62419</v>
      </c>
      <c r="B965" s="171" t="s">
        <v>1696</v>
      </c>
      <c r="C965" s="172" t="s">
        <v>1</v>
      </c>
      <c r="D965" s="173">
        <v>81.36</v>
      </c>
      <c r="E965" s="174"/>
    </row>
    <row r="966" spans="1:5" ht="14.25">
      <c r="A966" s="171">
        <v>62420</v>
      </c>
      <c r="B966" s="171" t="s">
        <v>1697</v>
      </c>
      <c r="C966" s="172" t="s">
        <v>2</v>
      </c>
      <c r="D966" s="173">
        <v>3.48</v>
      </c>
      <c r="E966" s="174"/>
    </row>
    <row r="967" spans="1:5" ht="14.25">
      <c r="A967" s="171">
        <v>62423</v>
      </c>
      <c r="B967" s="171" t="s">
        <v>1698</v>
      </c>
      <c r="C967" s="172" t="s">
        <v>2</v>
      </c>
      <c r="D967" s="173">
        <v>19.23</v>
      </c>
      <c r="E967" s="174"/>
    </row>
    <row r="968" spans="1:5" ht="14.25">
      <c r="A968" s="171">
        <v>62430</v>
      </c>
      <c r="B968" s="171" t="s">
        <v>1699</v>
      </c>
      <c r="C968" s="172" t="s">
        <v>2</v>
      </c>
      <c r="D968" s="173">
        <v>37.46</v>
      </c>
      <c r="E968" s="174"/>
    </row>
    <row r="969" spans="1:5" ht="14.25">
      <c r="A969" s="171">
        <v>62440</v>
      </c>
      <c r="B969" s="171" t="s">
        <v>1700</v>
      </c>
      <c r="C969" s="172" t="s">
        <v>2</v>
      </c>
      <c r="D969" s="173">
        <v>23</v>
      </c>
      <c r="E969" s="174"/>
    </row>
    <row r="970" spans="1:5" ht="14.25">
      <c r="A970" s="171">
        <v>62472</v>
      </c>
      <c r="B970" s="171" t="s">
        <v>1701</v>
      </c>
      <c r="C970" s="172" t="s">
        <v>2</v>
      </c>
      <c r="D970" s="173">
        <v>11.27</v>
      </c>
      <c r="E970" s="174"/>
    </row>
    <row r="971" spans="1:5" ht="14.25">
      <c r="A971" s="171">
        <v>62482</v>
      </c>
      <c r="B971" s="171" t="s">
        <v>1702</v>
      </c>
      <c r="C971" s="172" t="s">
        <v>2</v>
      </c>
      <c r="D971" s="173">
        <v>50.81</v>
      </c>
      <c r="E971" s="174"/>
    </row>
    <row r="972" spans="1:5" ht="15" customHeight="1">
      <c r="A972" s="170">
        <v>625</v>
      </c>
      <c r="B972" s="318" t="s">
        <v>26178</v>
      </c>
      <c r="C972" s="319"/>
      <c r="D972" s="319"/>
      <c r="E972" s="320"/>
    </row>
    <row r="973" spans="1:5" ht="42.75">
      <c r="A973" s="171">
        <v>62501</v>
      </c>
      <c r="B973" s="171" t="s">
        <v>26179</v>
      </c>
      <c r="C973" s="172" t="s">
        <v>1</v>
      </c>
      <c r="D973" s="173">
        <v>3.21</v>
      </c>
      <c r="E973" s="174"/>
    </row>
    <row r="974" spans="1:5" ht="42.75">
      <c r="A974" s="171">
        <v>62502</v>
      </c>
      <c r="B974" s="171" t="s">
        <v>26180</v>
      </c>
      <c r="C974" s="172" t="s">
        <v>1</v>
      </c>
      <c r="D974" s="173">
        <v>4.1100000000000003</v>
      </c>
      <c r="E974" s="174"/>
    </row>
    <row r="975" spans="1:5" ht="42.75">
      <c r="A975" s="171">
        <v>62503</v>
      </c>
      <c r="B975" s="171" t="s">
        <v>26181</v>
      </c>
      <c r="C975" s="172" t="s">
        <v>1</v>
      </c>
      <c r="D975" s="173">
        <v>7.31</v>
      </c>
      <c r="E975" s="174"/>
    </row>
    <row r="976" spans="1:5" ht="42.75">
      <c r="A976" s="171">
        <v>62504</v>
      </c>
      <c r="B976" s="171" t="s">
        <v>26182</v>
      </c>
      <c r="C976" s="172" t="s">
        <v>1</v>
      </c>
      <c r="D976" s="173">
        <v>11.45</v>
      </c>
      <c r="E976" s="174"/>
    </row>
    <row r="977" spans="1:5" ht="42.75">
      <c r="A977" s="171">
        <v>62505</v>
      </c>
      <c r="B977" s="171" t="s">
        <v>26183</v>
      </c>
      <c r="C977" s="172" t="s">
        <v>1</v>
      </c>
      <c r="D977" s="173">
        <v>14.95</v>
      </c>
      <c r="E977" s="174"/>
    </row>
    <row r="978" spans="1:5" ht="42.75">
      <c r="A978" s="171">
        <v>62506</v>
      </c>
      <c r="B978" s="171" t="s">
        <v>26184</v>
      </c>
      <c r="C978" s="172" t="s">
        <v>1</v>
      </c>
      <c r="D978" s="173">
        <v>26.66</v>
      </c>
      <c r="E978" s="174"/>
    </row>
    <row r="979" spans="1:5" ht="42.75">
      <c r="A979" s="171">
        <v>62507</v>
      </c>
      <c r="B979" s="171" t="s">
        <v>26185</v>
      </c>
      <c r="C979" s="172" t="s">
        <v>1</v>
      </c>
      <c r="D979" s="173">
        <v>48.66</v>
      </c>
      <c r="E979" s="174"/>
    </row>
    <row r="980" spans="1:5" ht="42.75">
      <c r="A980" s="171">
        <v>62508</v>
      </c>
      <c r="B980" s="171" t="s">
        <v>26186</v>
      </c>
      <c r="C980" s="172" t="s">
        <v>1</v>
      </c>
      <c r="D980" s="173">
        <v>65.37</v>
      </c>
      <c r="E980" s="174"/>
    </row>
    <row r="981" spans="1:5" ht="14.25">
      <c r="A981" s="171">
        <v>62511</v>
      </c>
      <c r="B981" s="171" t="s">
        <v>1703</v>
      </c>
      <c r="C981" s="172" t="s">
        <v>2</v>
      </c>
      <c r="D981" s="173">
        <v>1.1100000000000001</v>
      </c>
      <c r="E981" s="174"/>
    </row>
    <row r="982" spans="1:5" ht="14.25">
      <c r="A982" s="171">
        <v>62512</v>
      </c>
      <c r="B982" s="171" t="s">
        <v>1704</v>
      </c>
      <c r="C982" s="172" t="s">
        <v>2</v>
      </c>
      <c r="D982" s="173">
        <v>2.91</v>
      </c>
      <c r="E982" s="174"/>
    </row>
    <row r="983" spans="1:5" ht="14.25">
      <c r="A983" s="171">
        <v>62514</v>
      </c>
      <c r="B983" s="171" t="s">
        <v>1705</v>
      </c>
      <c r="C983" s="172" t="s">
        <v>2</v>
      </c>
      <c r="D983" s="173">
        <v>6.47</v>
      </c>
      <c r="E983" s="174"/>
    </row>
    <row r="984" spans="1:5" ht="14.25">
      <c r="A984" s="171">
        <v>62520</v>
      </c>
      <c r="B984" s="171" t="s">
        <v>1706</v>
      </c>
      <c r="C984" s="172" t="s">
        <v>2</v>
      </c>
      <c r="D984" s="173">
        <v>1.82</v>
      </c>
      <c r="E984" s="174"/>
    </row>
    <row r="985" spans="1:5" ht="14.25">
      <c r="A985" s="171">
        <v>62521</v>
      </c>
      <c r="B985" s="171" t="s">
        <v>1707</v>
      </c>
      <c r="C985" s="172" t="s">
        <v>2</v>
      </c>
      <c r="D985" s="173">
        <v>4.8</v>
      </c>
      <c r="E985" s="174"/>
    </row>
    <row r="986" spans="1:5" ht="42.75">
      <c r="A986" s="171">
        <v>62530</v>
      </c>
      <c r="B986" s="171" t="s">
        <v>26187</v>
      </c>
      <c r="C986" s="172" t="s">
        <v>1</v>
      </c>
      <c r="D986" s="173">
        <v>6.22</v>
      </c>
      <c r="E986" s="174"/>
    </row>
    <row r="987" spans="1:5" ht="42.75">
      <c r="A987" s="171">
        <v>62531</v>
      </c>
      <c r="B987" s="171" t="s">
        <v>26188</v>
      </c>
      <c r="C987" s="172" t="s">
        <v>1</v>
      </c>
      <c r="D987" s="173">
        <v>9.2899999999999991</v>
      </c>
      <c r="E987" s="174"/>
    </row>
    <row r="988" spans="1:5" ht="42.75">
      <c r="A988" s="171">
        <v>62532</v>
      </c>
      <c r="B988" s="171" t="s">
        <v>26189</v>
      </c>
      <c r="C988" s="172" t="s">
        <v>1</v>
      </c>
      <c r="D988" s="173">
        <v>15.05</v>
      </c>
      <c r="E988" s="174"/>
    </row>
    <row r="989" spans="1:5" ht="42.75">
      <c r="A989" s="171">
        <v>62533</v>
      </c>
      <c r="B989" s="171" t="s">
        <v>26190</v>
      </c>
      <c r="C989" s="172" t="s">
        <v>1</v>
      </c>
      <c r="D989" s="173">
        <v>15.78</v>
      </c>
      <c r="E989" s="174"/>
    </row>
    <row r="990" spans="1:5" ht="42.75">
      <c r="A990" s="171">
        <v>62534</v>
      </c>
      <c r="B990" s="171" t="s">
        <v>26191</v>
      </c>
      <c r="C990" s="172" t="s">
        <v>1</v>
      </c>
      <c r="D990" s="173">
        <v>39.659999999999997</v>
      </c>
      <c r="E990" s="174"/>
    </row>
    <row r="991" spans="1:5" ht="42.75">
      <c r="A991" s="171">
        <v>62535</v>
      </c>
      <c r="B991" s="171" t="s">
        <v>26192</v>
      </c>
      <c r="C991" s="172" t="s">
        <v>1</v>
      </c>
      <c r="D991" s="173">
        <v>74.790000000000006</v>
      </c>
      <c r="E991" s="174"/>
    </row>
    <row r="992" spans="1:5" ht="14.25">
      <c r="A992" s="171">
        <v>62536</v>
      </c>
      <c r="B992" s="171" t="s">
        <v>1708</v>
      </c>
      <c r="C992" s="172" t="s">
        <v>2</v>
      </c>
      <c r="D992" s="173">
        <v>2.72</v>
      </c>
      <c r="E992" s="174"/>
    </row>
    <row r="993" spans="1:5" ht="14.25">
      <c r="A993" s="171">
        <v>62540</v>
      </c>
      <c r="B993" s="171" t="s">
        <v>1709</v>
      </c>
      <c r="C993" s="172" t="s">
        <v>2</v>
      </c>
      <c r="D993" s="173">
        <v>1.92</v>
      </c>
      <c r="E993" s="174"/>
    </row>
    <row r="994" spans="1:5" ht="14.25">
      <c r="A994" s="171">
        <v>62542</v>
      </c>
      <c r="B994" s="171" t="s">
        <v>1710</v>
      </c>
      <c r="C994" s="172" t="s">
        <v>2</v>
      </c>
      <c r="D994" s="173">
        <v>5.88</v>
      </c>
      <c r="E994" s="174"/>
    </row>
    <row r="995" spans="1:5" ht="14.25">
      <c r="A995" s="171">
        <v>62543</v>
      </c>
      <c r="B995" s="171" t="s">
        <v>1711</v>
      </c>
      <c r="C995" s="172" t="s">
        <v>2</v>
      </c>
      <c r="D995" s="173">
        <v>7.45</v>
      </c>
      <c r="E995" s="174"/>
    </row>
    <row r="996" spans="1:5" ht="28.5">
      <c r="A996" s="171">
        <v>62544</v>
      </c>
      <c r="B996" s="171" t="s">
        <v>1712</v>
      </c>
      <c r="C996" s="172" t="s">
        <v>2</v>
      </c>
      <c r="D996" s="173">
        <v>5.13</v>
      </c>
      <c r="E996" s="174"/>
    </row>
    <row r="997" spans="1:5" ht="28.5">
      <c r="A997" s="171">
        <v>62547</v>
      </c>
      <c r="B997" s="171" t="s">
        <v>1713</v>
      </c>
      <c r="C997" s="172" t="s">
        <v>2</v>
      </c>
      <c r="D997" s="173">
        <v>17.829999999999998</v>
      </c>
      <c r="E997" s="174"/>
    </row>
    <row r="998" spans="1:5" ht="14.25">
      <c r="A998" s="171">
        <v>62549</v>
      </c>
      <c r="B998" s="171" t="s">
        <v>1714</v>
      </c>
      <c r="C998" s="172" t="s">
        <v>2</v>
      </c>
      <c r="D998" s="173">
        <v>14.17</v>
      </c>
      <c r="E998" s="174"/>
    </row>
    <row r="999" spans="1:5" ht="14.25">
      <c r="A999" s="171">
        <v>62570</v>
      </c>
      <c r="B999" s="171" t="s">
        <v>1715</v>
      </c>
      <c r="C999" s="172" t="s">
        <v>2</v>
      </c>
      <c r="D999" s="173">
        <v>1.05</v>
      </c>
      <c r="E999" s="174"/>
    </row>
    <row r="1000" spans="1:5" ht="14.25">
      <c r="A1000" s="171">
        <v>62577</v>
      </c>
      <c r="B1000" s="171" t="s">
        <v>1716</v>
      </c>
      <c r="C1000" s="172" t="s">
        <v>2</v>
      </c>
      <c r="D1000" s="173">
        <v>40.76</v>
      </c>
      <c r="E1000" s="174"/>
    </row>
    <row r="1001" spans="1:5" ht="14.25">
      <c r="A1001" s="171">
        <v>62588</v>
      </c>
      <c r="B1001" s="171" t="s">
        <v>1717</v>
      </c>
      <c r="C1001" s="172" t="s">
        <v>2</v>
      </c>
      <c r="D1001" s="173">
        <v>6.94</v>
      </c>
      <c r="E1001" s="174"/>
    </row>
    <row r="1002" spans="1:5" ht="14.25">
      <c r="A1002" s="171">
        <v>62594</v>
      </c>
      <c r="B1002" s="171" t="s">
        <v>1718</v>
      </c>
      <c r="C1002" s="172" t="s">
        <v>2</v>
      </c>
      <c r="D1002" s="173">
        <v>1.53</v>
      </c>
      <c r="E1002" s="174"/>
    </row>
    <row r="1003" spans="1:5" ht="15">
      <c r="A1003" s="170">
        <v>626</v>
      </c>
      <c r="B1003" s="318" t="s">
        <v>26193</v>
      </c>
      <c r="C1003" s="319"/>
      <c r="D1003" s="319"/>
      <c r="E1003" s="320"/>
    </row>
    <row r="1004" spans="1:5" ht="28.5">
      <c r="A1004" s="171">
        <v>62674</v>
      </c>
      <c r="B1004" s="171" t="s">
        <v>1719</v>
      </c>
      <c r="C1004" s="172" t="s">
        <v>2</v>
      </c>
      <c r="D1004" s="173">
        <v>11.03</v>
      </c>
      <c r="E1004" s="174"/>
    </row>
    <row r="1005" spans="1:5" ht="15">
      <c r="A1005" s="170">
        <v>627</v>
      </c>
      <c r="B1005" s="318" t="s">
        <v>26194</v>
      </c>
      <c r="C1005" s="319"/>
      <c r="D1005" s="319"/>
      <c r="E1005" s="320"/>
    </row>
    <row r="1006" spans="1:5" ht="14.25">
      <c r="A1006" s="171">
        <v>62702</v>
      </c>
      <c r="B1006" s="171" t="s">
        <v>1720</v>
      </c>
      <c r="C1006" s="172" t="s">
        <v>1</v>
      </c>
      <c r="D1006" s="173">
        <v>18.190000000000001</v>
      </c>
      <c r="E1006" s="174"/>
    </row>
    <row r="1007" spans="1:5" ht="14.25">
      <c r="A1007" s="171">
        <v>62703</v>
      </c>
      <c r="B1007" s="171" t="s">
        <v>1721</v>
      </c>
      <c r="C1007" s="172" t="s">
        <v>1</v>
      </c>
      <c r="D1007" s="173">
        <v>35.97</v>
      </c>
      <c r="E1007" s="174"/>
    </row>
    <row r="1008" spans="1:5" ht="15">
      <c r="A1008" s="170">
        <v>628</v>
      </c>
      <c r="B1008" s="318" t="s">
        <v>26194</v>
      </c>
      <c r="C1008" s="319"/>
      <c r="D1008" s="319"/>
      <c r="E1008" s="320"/>
    </row>
    <row r="1009" spans="1:5" ht="14.25">
      <c r="A1009" s="171">
        <v>62813</v>
      </c>
      <c r="B1009" s="171" t="s">
        <v>1722</v>
      </c>
      <c r="C1009" s="172" t="s">
        <v>2</v>
      </c>
      <c r="D1009" s="173">
        <v>3.88</v>
      </c>
      <c r="E1009" s="174"/>
    </row>
    <row r="1010" spans="1:5" ht="14.25">
      <c r="A1010" s="171">
        <v>62814</v>
      </c>
      <c r="B1010" s="171" t="s">
        <v>1723</v>
      </c>
      <c r="C1010" s="172" t="s">
        <v>2</v>
      </c>
      <c r="D1010" s="173">
        <v>6.42</v>
      </c>
      <c r="E1010" s="174"/>
    </row>
    <row r="1011" spans="1:5" ht="28.5">
      <c r="A1011" s="171">
        <v>62890</v>
      </c>
      <c r="B1011" s="171" t="s">
        <v>1724</v>
      </c>
      <c r="C1011" s="172" t="s">
        <v>2</v>
      </c>
      <c r="D1011" s="173">
        <v>7.95</v>
      </c>
      <c r="E1011" s="174"/>
    </row>
    <row r="1012" spans="1:5" ht="15">
      <c r="A1012" s="170">
        <v>634</v>
      </c>
      <c r="B1012" s="318" t="s">
        <v>26195</v>
      </c>
      <c r="C1012" s="319"/>
      <c r="D1012" s="319"/>
      <c r="E1012" s="320"/>
    </row>
    <row r="1013" spans="1:5" ht="28.5">
      <c r="A1013" s="171">
        <v>63480</v>
      </c>
      <c r="B1013" s="171" t="s">
        <v>1725</v>
      </c>
      <c r="C1013" s="172" t="s">
        <v>2</v>
      </c>
      <c r="D1013" s="173">
        <v>286.76</v>
      </c>
      <c r="E1013" s="174"/>
    </row>
    <row r="1014" spans="1:5" ht="15">
      <c r="A1014" s="170">
        <v>635</v>
      </c>
      <c r="B1014" s="318" t="s">
        <v>26196</v>
      </c>
      <c r="C1014" s="319"/>
      <c r="D1014" s="319"/>
      <c r="E1014" s="320"/>
    </row>
    <row r="1015" spans="1:5" ht="14.25">
      <c r="A1015" s="171">
        <v>63501</v>
      </c>
      <c r="B1015" s="171" t="s">
        <v>1726</v>
      </c>
      <c r="C1015" s="172" t="s">
        <v>2</v>
      </c>
      <c r="D1015" s="173">
        <v>26.82</v>
      </c>
      <c r="E1015" s="174"/>
    </row>
    <row r="1016" spans="1:5" ht="14.25">
      <c r="A1016" s="171">
        <v>63502</v>
      </c>
      <c r="B1016" s="171" t="s">
        <v>1727</v>
      </c>
      <c r="C1016" s="172" t="s">
        <v>2</v>
      </c>
      <c r="D1016" s="173">
        <v>39.03</v>
      </c>
      <c r="E1016" s="174"/>
    </row>
    <row r="1017" spans="1:5" ht="14.25">
      <c r="A1017" s="171">
        <v>63503</v>
      </c>
      <c r="B1017" s="171" t="s">
        <v>1728</v>
      </c>
      <c r="C1017" s="172" t="s">
        <v>2</v>
      </c>
      <c r="D1017" s="173">
        <v>45.91</v>
      </c>
      <c r="E1017" s="174"/>
    </row>
    <row r="1018" spans="1:5" ht="14.25">
      <c r="A1018" s="171">
        <v>63504</v>
      </c>
      <c r="B1018" s="171" t="s">
        <v>1729</v>
      </c>
      <c r="C1018" s="172" t="s">
        <v>2</v>
      </c>
      <c r="D1018" s="173">
        <v>64.67</v>
      </c>
      <c r="E1018" s="174"/>
    </row>
    <row r="1019" spans="1:5" ht="14.25">
      <c r="A1019" s="171">
        <v>63505</v>
      </c>
      <c r="B1019" s="171" t="s">
        <v>1730</v>
      </c>
      <c r="C1019" s="172" t="s">
        <v>2</v>
      </c>
      <c r="D1019" s="173">
        <v>81.099999999999994</v>
      </c>
      <c r="E1019" s="174"/>
    </row>
    <row r="1020" spans="1:5" ht="14.25">
      <c r="A1020" s="171">
        <v>63506</v>
      </c>
      <c r="B1020" s="171" t="s">
        <v>1731</v>
      </c>
      <c r="C1020" s="172" t="s">
        <v>2</v>
      </c>
      <c r="D1020" s="173">
        <v>131.16999999999999</v>
      </c>
      <c r="E1020" s="174"/>
    </row>
    <row r="1021" spans="1:5" ht="14.25">
      <c r="A1021" s="171">
        <v>63507</v>
      </c>
      <c r="B1021" s="171" t="s">
        <v>1732</v>
      </c>
      <c r="C1021" s="172" t="s">
        <v>2</v>
      </c>
      <c r="D1021" s="173">
        <v>282.25</v>
      </c>
      <c r="E1021" s="174"/>
    </row>
    <row r="1022" spans="1:5" ht="14.25">
      <c r="A1022" s="171">
        <v>63508</v>
      </c>
      <c r="B1022" s="171" t="s">
        <v>1733</v>
      </c>
      <c r="C1022" s="172" t="s">
        <v>2</v>
      </c>
      <c r="D1022" s="173">
        <v>440.54</v>
      </c>
      <c r="E1022" s="174"/>
    </row>
    <row r="1023" spans="1:5" ht="28.5">
      <c r="A1023" s="171">
        <v>63515</v>
      </c>
      <c r="B1023" s="171" t="s">
        <v>1734</v>
      </c>
      <c r="C1023" s="172" t="s">
        <v>2</v>
      </c>
      <c r="D1023" s="173">
        <v>83.05</v>
      </c>
      <c r="E1023" s="174"/>
    </row>
    <row r="1024" spans="1:5" ht="28.5">
      <c r="A1024" s="171">
        <v>63516</v>
      </c>
      <c r="B1024" s="171" t="s">
        <v>1735</v>
      </c>
      <c r="C1024" s="172" t="s">
        <v>2</v>
      </c>
      <c r="D1024" s="173">
        <v>88.14</v>
      </c>
      <c r="E1024" s="174"/>
    </row>
    <row r="1025" spans="1:5" ht="28.5">
      <c r="A1025" s="171">
        <v>63517</v>
      </c>
      <c r="B1025" s="171" t="s">
        <v>1736</v>
      </c>
      <c r="C1025" s="172" t="s">
        <v>2</v>
      </c>
      <c r="D1025" s="173">
        <v>102.55</v>
      </c>
      <c r="E1025" s="174"/>
    </row>
    <row r="1026" spans="1:5" ht="28.5">
      <c r="A1026" s="171">
        <v>63518</v>
      </c>
      <c r="B1026" s="171" t="s">
        <v>1737</v>
      </c>
      <c r="C1026" s="172" t="s">
        <v>2</v>
      </c>
      <c r="D1026" s="173">
        <v>217.99</v>
      </c>
      <c r="E1026" s="174"/>
    </row>
    <row r="1027" spans="1:5" ht="14.25">
      <c r="A1027" s="171">
        <v>63520</v>
      </c>
      <c r="B1027" s="171" t="s">
        <v>1738</v>
      </c>
      <c r="C1027" s="172" t="s">
        <v>2</v>
      </c>
      <c r="D1027" s="173">
        <v>86.91</v>
      </c>
      <c r="E1027" s="174"/>
    </row>
    <row r="1028" spans="1:5" ht="14.25">
      <c r="A1028" s="171">
        <v>63521</v>
      </c>
      <c r="B1028" s="171" t="s">
        <v>1739</v>
      </c>
      <c r="C1028" s="172" t="s">
        <v>2</v>
      </c>
      <c r="D1028" s="173">
        <v>88.91</v>
      </c>
      <c r="E1028" s="174"/>
    </row>
    <row r="1029" spans="1:5" ht="28.5">
      <c r="A1029" s="171">
        <v>63523</v>
      </c>
      <c r="B1029" s="171" t="s">
        <v>1740</v>
      </c>
      <c r="C1029" s="172" t="s">
        <v>2</v>
      </c>
      <c r="D1029" s="173">
        <v>202.31</v>
      </c>
      <c r="E1029" s="174"/>
    </row>
    <row r="1030" spans="1:5" ht="14.25">
      <c r="A1030" s="171">
        <v>63530</v>
      </c>
      <c r="B1030" s="171" t="s">
        <v>1741</v>
      </c>
      <c r="C1030" s="172" t="s">
        <v>2</v>
      </c>
      <c r="D1030" s="173">
        <v>44.55</v>
      </c>
      <c r="E1030" s="174"/>
    </row>
    <row r="1031" spans="1:5" ht="28.5">
      <c r="A1031" s="171">
        <v>63533</v>
      </c>
      <c r="B1031" s="171" t="s">
        <v>1742</v>
      </c>
      <c r="C1031" s="172" t="s">
        <v>2</v>
      </c>
      <c r="D1031" s="173">
        <v>29.52</v>
      </c>
      <c r="E1031" s="174"/>
    </row>
    <row r="1032" spans="1:5" ht="14.25">
      <c r="A1032" s="171">
        <v>63536</v>
      </c>
      <c r="B1032" s="171" t="s">
        <v>1743</v>
      </c>
      <c r="C1032" s="172" t="s">
        <v>2</v>
      </c>
      <c r="D1032" s="173">
        <v>40.86</v>
      </c>
      <c r="E1032" s="174"/>
    </row>
    <row r="1033" spans="1:5" ht="15">
      <c r="A1033" s="170">
        <v>640</v>
      </c>
      <c r="B1033" s="318" t="s">
        <v>26197</v>
      </c>
      <c r="C1033" s="319"/>
      <c r="D1033" s="319"/>
      <c r="E1033" s="320"/>
    </row>
    <row r="1034" spans="1:5" ht="28.5">
      <c r="A1034" s="171">
        <v>64001</v>
      </c>
      <c r="B1034" s="171" t="s">
        <v>26291</v>
      </c>
      <c r="C1034" s="172" t="s">
        <v>2</v>
      </c>
      <c r="D1034" s="173">
        <v>42.77</v>
      </c>
      <c r="E1034" s="174"/>
    </row>
    <row r="1035" spans="1:5" ht="28.5">
      <c r="A1035" s="171">
        <v>64002</v>
      </c>
      <c r="B1035" s="171" t="s">
        <v>1744</v>
      </c>
      <c r="C1035" s="172" t="s">
        <v>2</v>
      </c>
      <c r="D1035" s="173">
        <v>46.24</v>
      </c>
      <c r="E1035" s="174"/>
    </row>
    <row r="1036" spans="1:5" ht="28.5">
      <c r="A1036" s="171">
        <v>64003</v>
      </c>
      <c r="B1036" s="171" t="s">
        <v>1745</v>
      </c>
      <c r="C1036" s="172" t="s">
        <v>2</v>
      </c>
      <c r="D1036" s="173">
        <v>59.08</v>
      </c>
      <c r="E1036" s="174"/>
    </row>
    <row r="1037" spans="1:5" ht="28.5">
      <c r="A1037" s="171">
        <v>64004</v>
      </c>
      <c r="B1037" s="171" t="s">
        <v>1746</v>
      </c>
      <c r="C1037" s="172" t="s">
        <v>2</v>
      </c>
      <c r="D1037" s="173">
        <v>265.86</v>
      </c>
      <c r="E1037" s="174"/>
    </row>
    <row r="1038" spans="1:5" ht="14.25">
      <c r="A1038" s="171">
        <v>64005</v>
      </c>
      <c r="B1038" s="171" t="s">
        <v>1747</v>
      </c>
      <c r="C1038" s="172" t="s">
        <v>2</v>
      </c>
      <c r="D1038" s="173">
        <v>8.5</v>
      </c>
      <c r="E1038" s="174"/>
    </row>
    <row r="1039" spans="1:5" ht="14.25">
      <c r="A1039" s="171">
        <v>64006</v>
      </c>
      <c r="B1039" s="171" t="s">
        <v>1748</v>
      </c>
      <c r="C1039" s="172" t="s">
        <v>2</v>
      </c>
      <c r="D1039" s="173">
        <v>4.55</v>
      </c>
      <c r="E1039" s="174"/>
    </row>
    <row r="1040" spans="1:5" ht="28.5">
      <c r="A1040" s="171">
        <v>64010</v>
      </c>
      <c r="B1040" s="171" t="s">
        <v>1749</v>
      </c>
      <c r="C1040" s="172" t="s">
        <v>2</v>
      </c>
      <c r="D1040" s="173">
        <v>274.39</v>
      </c>
      <c r="E1040" s="174"/>
    </row>
    <row r="1041" spans="1:5" ht="28.5">
      <c r="A1041" s="171">
        <v>64011</v>
      </c>
      <c r="B1041" s="171" t="s">
        <v>1750</v>
      </c>
      <c r="C1041" s="172" t="s">
        <v>2</v>
      </c>
      <c r="D1041" s="173">
        <v>131.63</v>
      </c>
      <c r="E1041" s="174"/>
    </row>
    <row r="1042" spans="1:5" ht="28.5">
      <c r="A1042" s="171">
        <v>64015</v>
      </c>
      <c r="B1042" s="171" t="s">
        <v>26292</v>
      </c>
      <c r="C1042" s="172" t="s">
        <v>2</v>
      </c>
      <c r="D1042" s="173">
        <v>59.16</v>
      </c>
      <c r="E1042" s="174"/>
    </row>
    <row r="1043" spans="1:5" ht="28.5">
      <c r="A1043" s="171">
        <v>64016</v>
      </c>
      <c r="B1043" s="171" t="s">
        <v>26293</v>
      </c>
      <c r="C1043" s="172" t="s">
        <v>2</v>
      </c>
      <c r="D1043" s="173">
        <v>80.91</v>
      </c>
      <c r="E1043" s="174"/>
    </row>
    <row r="1044" spans="1:5" ht="28.5">
      <c r="A1044" s="171">
        <v>64017</v>
      </c>
      <c r="B1044" s="171" t="s">
        <v>26294</v>
      </c>
      <c r="C1044" s="172" t="s">
        <v>2</v>
      </c>
      <c r="D1044" s="173">
        <v>107.27</v>
      </c>
      <c r="E1044" s="174"/>
    </row>
    <row r="1045" spans="1:5" ht="28.5">
      <c r="A1045" s="171">
        <v>64018</v>
      </c>
      <c r="B1045" s="171" t="s">
        <v>26295</v>
      </c>
      <c r="C1045" s="172" t="s">
        <v>2</v>
      </c>
      <c r="D1045" s="173">
        <v>165.12</v>
      </c>
      <c r="E1045" s="174"/>
    </row>
    <row r="1046" spans="1:5" ht="28.5">
      <c r="A1046" s="171">
        <v>64019</v>
      </c>
      <c r="B1046" s="171" t="s">
        <v>26296</v>
      </c>
      <c r="C1046" s="172" t="s">
        <v>2</v>
      </c>
      <c r="D1046" s="173">
        <v>181.53</v>
      </c>
      <c r="E1046" s="174"/>
    </row>
    <row r="1047" spans="1:5" ht="28.5">
      <c r="A1047" s="171">
        <v>64020</v>
      </c>
      <c r="B1047" s="171" t="s">
        <v>26297</v>
      </c>
      <c r="C1047" s="172" t="s">
        <v>2</v>
      </c>
      <c r="D1047" s="173">
        <v>230.22</v>
      </c>
      <c r="E1047" s="174"/>
    </row>
    <row r="1048" spans="1:5" ht="28.5">
      <c r="A1048" s="171">
        <v>64021</v>
      </c>
      <c r="B1048" s="171" t="s">
        <v>26298</v>
      </c>
      <c r="C1048" s="172" t="s">
        <v>2</v>
      </c>
      <c r="D1048" s="173">
        <v>436.95</v>
      </c>
      <c r="E1048" s="174"/>
    </row>
    <row r="1049" spans="1:5" ht="28.5">
      <c r="A1049" s="171">
        <v>64022</v>
      </c>
      <c r="B1049" s="171" t="s">
        <v>1751</v>
      </c>
      <c r="C1049" s="172" t="s">
        <v>2</v>
      </c>
      <c r="D1049" s="173">
        <v>558.54</v>
      </c>
      <c r="E1049" s="174"/>
    </row>
    <row r="1050" spans="1:5" ht="28.5">
      <c r="A1050" s="171">
        <v>64034</v>
      </c>
      <c r="B1050" s="171" t="s">
        <v>1752</v>
      </c>
      <c r="C1050" s="172" t="s">
        <v>2</v>
      </c>
      <c r="D1050" s="173">
        <v>100.94</v>
      </c>
      <c r="E1050" s="174"/>
    </row>
    <row r="1051" spans="1:5" ht="28.5">
      <c r="A1051" s="171">
        <v>64035</v>
      </c>
      <c r="B1051" s="171" t="s">
        <v>1753</v>
      </c>
      <c r="C1051" s="172" t="s">
        <v>2</v>
      </c>
      <c r="D1051" s="173">
        <v>46.6</v>
      </c>
      <c r="E1051" s="174"/>
    </row>
    <row r="1052" spans="1:5" ht="28.5">
      <c r="A1052" s="171">
        <v>64040</v>
      </c>
      <c r="B1052" s="171" t="s">
        <v>1754</v>
      </c>
      <c r="C1052" s="172" t="s">
        <v>2</v>
      </c>
      <c r="D1052" s="173">
        <v>44.52</v>
      </c>
      <c r="E1052" s="174"/>
    </row>
    <row r="1053" spans="1:5" ht="28.5">
      <c r="A1053" s="171">
        <v>64041</v>
      </c>
      <c r="B1053" s="171" t="s">
        <v>1755</v>
      </c>
      <c r="C1053" s="172" t="s">
        <v>2</v>
      </c>
      <c r="D1053" s="173">
        <v>118.91</v>
      </c>
      <c r="E1053" s="174"/>
    </row>
    <row r="1054" spans="1:5" ht="28.5">
      <c r="A1054" s="171">
        <v>64042</v>
      </c>
      <c r="B1054" s="171" t="s">
        <v>1756</v>
      </c>
      <c r="C1054" s="172" t="s">
        <v>2</v>
      </c>
      <c r="D1054" s="173">
        <v>156.99</v>
      </c>
      <c r="E1054" s="174"/>
    </row>
    <row r="1055" spans="1:5" ht="28.5">
      <c r="A1055" s="171">
        <v>64043</v>
      </c>
      <c r="B1055" s="171" t="s">
        <v>1757</v>
      </c>
      <c r="C1055" s="172" t="s">
        <v>2</v>
      </c>
      <c r="D1055" s="173">
        <v>275.35000000000002</v>
      </c>
      <c r="E1055" s="174"/>
    </row>
    <row r="1056" spans="1:5" ht="28.5">
      <c r="A1056" s="171">
        <v>64044</v>
      </c>
      <c r="B1056" s="171" t="s">
        <v>1758</v>
      </c>
      <c r="C1056" s="172" t="s">
        <v>2</v>
      </c>
      <c r="D1056" s="173">
        <v>404.14</v>
      </c>
      <c r="E1056" s="174"/>
    </row>
    <row r="1057" spans="1:5" ht="28.5">
      <c r="A1057" s="171">
        <v>64045</v>
      </c>
      <c r="B1057" s="171" t="s">
        <v>26299</v>
      </c>
      <c r="C1057" s="172" t="s">
        <v>2</v>
      </c>
      <c r="D1057" s="173">
        <v>42.77</v>
      </c>
      <c r="E1057" s="174"/>
    </row>
    <row r="1058" spans="1:5" ht="28.5">
      <c r="A1058" s="171">
        <v>64066</v>
      </c>
      <c r="B1058" s="171" t="s">
        <v>1759</v>
      </c>
      <c r="C1058" s="172" t="s">
        <v>2</v>
      </c>
      <c r="D1058" s="173">
        <v>53.29</v>
      </c>
      <c r="E1058" s="174"/>
    </row>
    <row r="1059" spans="1:5" ht="28.5">
      <c r="A1059" s="171">
        <v>64077</v>
      </c>
      <c r="B1059" s="171" t="s">
        <v>1760</v>
      </c>
      <c r="C1059" s="172" t="s">
        <v>2</v>
      </c>
      <c r="D1059" s="173">
        <v>4.88</v>
      </c>
      <c r="E1059" s="174"/>
    </row>
    <row r="1060" spans="1:5" ht="28.5">
      <c r="A1060" s="171">
        <v>64094</v>
      </c>
      <c r="B1060" s="171" t="s">
        <v>1761</v>
      </c>
      <c r="C1060" s="172" t="s">
        <v>2</v>
      </c>
      <c r="D1060" s="173">
        <v>274.39</v>
      </c>
      <c r="E1060" s="174"/>
    </row>
    <row r="1061" spans="1:5" ht="14.25">
      <c r="A1061" s="171">
        <v>64097</v>
      </c>
      <c r="B1061" s="171" t="s">
        <v>26198</v>
      </c>
      <c r="C1061" s="172" t="s">
        <v>2</v>
      </c>
      <c r="D1061" s="173">
        <v>377.65</v>
      </c>
      <c r="E1061" s="174"/>
    </row>
    <row r="1062" spans="1:5" ht="15">
      <c r="A1062" s="170">
        <v>641</v>
      </c>
      <c r="B1062" s="318" t="s">
        <v>26199</v>
      </c>
      <c r="C1062" s="319"/>
      <c r="D1062" s="319"/>
      <c r="E1062" s="320"/>
    </row>
    <row r="1063" spans="1:5" ht="14.25">
      <c r="A1063" s="171">
        <v>64149</v>
      </c>
      <c r="B1063" s="171" t="s">
        <v>1762</v>
      </c>
      <c r="C1063" s="172" t="s">
        <v>2</v>
      </c>
      <c r="D1063" s="173">
        <v>57.5</v>
      </c>
      <c r="E1063" s="174"/>
    </row>
    <row r="1064" spans="1:5" ht="15">
      <c r="A1064" s="170">
        <v>645</v>
      </c>
      <c r="B1064" s="318" t="s">
        <v>26200</v>
      </c>
      <c r="C1064" s="319"/>
      <c r="D1064" s="319"/>
      <c r="E1064" s="320"/>
    </row>
    <row r="1065" spans="1:5" ht="14.25">
      <c r="A1065" s="171">
        <v>64503</v>
      </c>
      <c r="B1065" s="171" t="s">
        <v>1763</v>
      </c>
      <c r="C1065" s="172" t="s">
        <v>2</v>
      </c>
      <c r="D1065" s="173">
        <v>137.85</v>
      </c>
      <c r="E1065" s="174"/>
    </row>
    <row r="1066" spans="1:5" ht="14.25">
      <c r="A1066" s="171">
        <v>64504</v>
      </c>
      <c r="B1066" s="171" t="s">
        <v>1764</v>
      </c>
      <c r="C1066" s="172" t="s">
        <v>2</v>
      </c>
      <c r="D1066" s="173">
        <v>192.28</v>
      </c>
      <c r="E1066" s="174"/>
    </row>
    <row r="1067" spans="1:5" ht="28.5">
      <c r="A1067" s="171">
        <v>64506</v>
      </c>
      <c r="B1067" s="171" t="s">
        <v>1765</v>
      </c>
      <c r="C1067" s="172" t="s">
        <v>2</v>
      </c>
      <c r="D1067" s="173">
        <v>158.51</v>
      </c>
      <c r="E1067" s="174"/>
    </row>
    <row r="1068" spans="1:5" ht="28.5">
      <c r="A1068" s="171">
        <v>64507</v>
      </c>
      <c r="B1068" s="171" t="s">
        <v>1766</v>
      </c>
      <c r="C1068" s="172" t="s">
        <v>2</v>
      </c>
      <c r="D1068" s="173">
        <v>23.34</v>
      </c>
      <c r="E1068" s="174"/>
    </row>
    <row r="1069" spans="1:5" ht="28.5">
      <c r="A1069" s="171">
        <v>64511</v>
      </c>
      <c r="B1069" s="171" t="s">
        <v>1767</v>
      </c>
      <c r="C1069" s="172" t="s">
        <v>2</v>
      </c>
      <c r="D1069" s="173">
        <v>163.51</v>
      </c>
      <c r="E1069" s="174"/>
    </row>
    <row r="1070" spans="1:5" ht="14.25">
      <c r="A1070" s="171">
        <v>64515</v>
      </c>
      <c r="B1070" s="171" t="s">
        <v>1768</v>
      </c>
      <c r="C1070" s="172" t="s">
        <v>2</v>
      </c>
      <c r="D1070" s="173">
        <v>24.73</v>
      </c>
      <c r="E1070" s="174"/>
    </row>
    <row r="1071" spans="1:5" ht="28.5">
      <c r="A1071" s="171">
        <v>64519</v>
      </c>
      <c r="B1071" s="171" t="s">
        <v>1769</v>
      </c>
      <c r="C1071" s="172" t="s">
        <v>2</v>
      </c>
      <c r="D1071" s="173">
        <v>15.25</v>
      </c>
      <c r="E1071" s="174"/>
    </row>
    <row r="1072" spans="1:5" ht="28.5">
      <c r="A1072" s="171">
        <v>64527</v>
      </c>
      <c r="B1072" s="171" t="s">
        <v>1770</v>
      </c>
      <c r="C1072" s="172" t="s">
        <v>2</v>
      </c>
      <c r="D1072" s="173">
        <v>31.99</v>
      </c>
      <c r="E1072" s="174"/>
    </row>
    <row r="1073" spans="1:5" ht="15">
      <c r="A1073" s="170">
        <v>647</v>
      </c>
      <c r="B1073" s="318" t="s">
        <v>1143</v>
      </c>
      <c r="C1073" s="319"/>
      <c r="D1073" s="319"/>
      <c r="E1073" s="320"/>
    </row>
    <row r="1074" spans="1:5" ht="28.5">
      <c r="A1074" s="171">
        <v>64701</v>
      </c>
      <c r="B1074" s="171" t="s">
        <v>1771</v>
      </c>
      <c r="C1074" s="172" t="s">
        <v>1</v>
      </c>
      <c r="D1074" s="173">
        <v>35.51</v>
      </c>
      <c r="E1074" s="174"/>
    </row>
    <row r="1075" spans="1:5" ht="14.25">
      <c r="A1075" s="171">
        <v>64702</v>
      </c>
      <c r="B1075" s="171" t="s">
        <v>1772</v>
      </c>
      <c r="C1075" s="172" t="s">
        <v>2</v>
      </c>
      <c r="D1075" s="173">
        <v>18.649999999999999</v>
      </c>
      <c r="E1075" s="174"/>
    </row>
    <row r="1076" spans="1:5" ht="28.5">
      <c r="A1076" s="171">
        <v>64703</v>
      </c>
      <c r="B1076" s="171" t="s">
        <v>1773</v>
      </c>
      <c r="C1076" s="172" t="s">
        <v>2</v>
      </c>
      <c r="D1076" s="173">
        <v>15.93</v>
      </c>
      <c r="E1076" s="174"/>
    </row>
    <row r="1077" spans="1:5" ht="14.25">
      <c r="A1077" s="171">
        <v>64704</v>
      </c>
      <c r="B1077" s="171" t="s">
        <v>1774</v>
      </c>
      <c r="C1077" s="172" t="s">
        <v>2</v>
      </c>
      <c r="D1077" s="173">
        <v>23.92</v>
      </c>
      <c r="E1077" s="174"/>
    </row>
    <row r="1078" spans="1:5" ht="14.25">
      <c r="A1078" s="171">
        <v>64706</v>
      </c>
      <c r="B1078" s="171" t="s">
        <v>1775</v>
      </c>
      <c r="C1078" s="172" t="s">
        <v>2</v>
      </c>
      <c r="D1078" s="173">
        <v>37.299999999999997</v>
      </c>
      <c r="E1078" s="174"/>
    </row>
    <row r="1079" spans="1:5" ht="28.5">
      <c r="A1079" s="171">
        <v>64707</v>
      </c>
      <c r="B1079" s="171" t="s">
        <v>1776</v>
      </c>
      <c r="C1079" s="172" t="s">
        <v>2</v>
      </c>
      <c r="D1079" s="173">
        <v>629.87</v>
      </c>
      <c r="E1079" s="174"/>
    </row>
    <row r="1080" spans="1:5" ht="14.25">
      <c r="A1080" s="171">
        <v>64709</v>
      </c>
      <c r="B1080" s="171" t="s">
        <v>1777</v>
      </c>
      <c r="C1080" s="172" t="s">
        <v>2</v>
      </c>
      <c r="D1080" s="173">
        <v>15.72</v>
      </c>
      <c r="E1080" s="174"/>
    </row>
    <row r="1081" spans="1:5" ht="15">
      <c r="A1081" s="170">
        <v>650</v>
      </c>
      <c r="B1081" s="318" t="s">
        <v>26201</v>
      </c>
      <c r="C1081" s="319"/>
      <c r="D1081" s="319"/>
      <c r="E1081" s="320"/>
    </row>
    <row r="1082" spans="1:5" ht="28.5">
      <c r="A1082" s="171">
        <v>65002</v>
      </c>
      <c r="B1082" s="171" t="s">
        <v>1778</v>
      </c>
      <c r="C1082" s="172" t="s">
        <v>2</v>
      </c>
      <c r="D1082" s="173">
        <v>44.9</v>
      </c>
      <c r="E1082" s="174"/>
    </row>
    <row r="1083" spans="1:5" ht="28.5">
      <c r="A1083" s="171">
        <v>65004</v>
      </c>
      <c r="B1083" s="171" t="s">
        <v>1779</v>
      </c>
      <c r="C1083" s="172" t="s">
        <v>2</v>
      </c>
      <c r="D1083" s="173">
        <v>452.33</v>
      </c>
      <c r="E1083" s="174"/>
    </row>
    <row r="1084" spans="1:5" ht="28.5">
      <c r="A1084" s="171">
        <v>65005</v>
      </c>
      <c r="B1084" s="171" t="s">
        <v>1780</v>
      </c>
      <c r="C1084" s="172" t="s">
        <v>2</v>
      </c>
      <c r="D1084" s="176">
        <v>2869.84</v>
      </c>
      <c r="E1084" s="174"/>
    </row>
    <row r="1085" spans="1:5" ht="28.5">
      <c r="A1085" s="171">
        <v>65023</v>
      </c>
      <c r="B1085" s="171" t="s">
        <v>1781</v>
      </c>
      <c r="C1085" s="172" t="s">
        <v>2</v>
      </c>
      <c r="D1085" s="173">
        <v>870.19</v>
      </c>
      <c r="E1085" s="174"/>
    </row>
    <row r="1086" spans="1:5" ht="28.5">
      <c r="A1086" s="171">
        <v>65024</v>
      </c>
      <c r="B1086" s="171" t="s">
        <v>1782</v>
      </c>
      <c r="C1086" s="172" t="s">
        <v>2</v>
      </c>
      <c r="D1086" s="173">
        <v>293</v>
      </c>
      <c r="E1086" s="174"/>
    </row>
    <row r="1087" spans="1:5" ht="28.5">
      <c r="A1087" s="171">
        <v>65031</v>
      </c>
      <c r="B1087" s="171" t="s">
        <v>1783</v>
      </c>
      <c r="C1087" s="172" t="s">
        <v>2</v>
      </c>
      <c r="D1087" s="173">
        <v>271</v>
      </c>
      <c r="E1087" s="174"/>
    </row>
    <row r="1088" spans="1:5" ht="28.5">
      <c r="A1088" s="171">
        <v>65032</v>
      </c>
      <c r="B1088" s="171" t="s">
        <v>1784</v>
      </c>
      <c r="C1088" s="172" t="s">
        <v>2</v>
      </c>
      <c r="D1088" s="176">
        <v>2063.13</v>
      </c>
      <c r="E1088" s="174"/>
    </row>
    <row r="1089" spans="1:5" ht="28.5">
      <c r="A1089" s="171">
        <v>65033</v>
      </c>
      <c r="B1089" s="171" t="s">
        <v>1785</v>
      </c>
      <c r="C1089" s="172" t="s">
        <v>2</v>
      </c>
      <c r="D1089" s="176">
        <v>1296.67</v>
      </c>
      <c r="E1089" s="174"/>
    </row>
    <row r="1090" spans="1:5" ht="28.5">
      <c r="A1090" s="171">
        <v>65076</v>
      </c>
      <c r="B1090" s="171" t="s">
        <v>1786</v>
      </c>
      <c r="C1090" s="172" t="s">
        <v>2</v>
      </c>
      <c r="D1090" s="176">
        <v>10615.1</v>
      </c>
      <c r="E1090" s="174"/>
    </row>
    <row r="1091" spans="1:5" ht="15">
      <c r="A1091" s="170">
        <v>652</v>
      </c>
      <c r="B1091" s="318" t="s">
        <v>26202</v>
      </c>
      <c r="C1091" s="319"/>
      <c r="D1091" s="319"/>
      <c r="E1091" s="320"/>
    </row>
    <row r="1092" spans="1:5" ht="28.5">
      <c r="A1092" s="171">
        <v>65204</v>
      </c>
      <c r="B1092" s="171" t="s">
        <v>1787</v>
      </c>
      <c r="C1092" s="172" t="s">
        <v>2</v>
      </c>
      <c r="D1092" s="173">
        <v>793.3</v>
      </c>
      <c r="E1092" s="174"/>
    </row>
    <row r="1093" spans="1:5" ht="42.75">
      <c r="A1093" s="171">
        <v>65256</v>
      </c>
      <c r="B1093" s="171" t="s">
        <v>35218</v>
      </c>
      <c r="C1093" s="172" t="s">
        <v>2</v>
      </c>
      <c r="D1093" s="173">
        <v>181.53</v>
      </c>
      <c r="E1093" s="174"/>
    </row>
    <row r="1094" spans="1:5" ht="28.5">
      <c r="A1094" s="171">
        <v>65257</v>
      </c>
      <c r="B1094" s="171" t="s">
        <v>1788</v>
      </c>
      <c r="C1094" s="172" t="s">
        <v>2</v>
      </c>
      <c r="D1094" s="173">
        <v>543.92999999999995</v>
      </c>
      <c r="E1094" s="174"/>
    </row>
    <row r="1095" spans="1:5" ht="15">
      <c r="A1095" s="170">
        <v>655</v>
      </c>
      <c r="B1095" s="318" t="s">
        <v>26202</v>
      </c>
      <c r="C1095" s="319"/>
      <c r="D1095" s="319"/>
      <c r="E1095" s="320"/>
    </row>
    <row r="1096" spans="1:5" ht="14.25">
      <c r="A1096" s="171">
        <v>65502</v>
      </c>
      <c r="B1096" s="171" t="s">
        <v>1789</v>
      </c>
      <c r="C1096" s="172" t="s">
        <v>2</v>
      </c>
      <c r="D1096" s="173">
        <v>139.29</v>
      </c>
      <c r="E1096" s="174"/>
    </row>
    <row r="1097" spans="1:5" ht="28.5">
      <c r="A1097" s="171">
        <v>65503</v>
      </c>
      <c r="B1097" s="171" t="s">
        <v>1790</v>
      </c>
      <c r="C1097" s="172" t="s">
        <v>2</v>
      </c>
      <c r="D1097" s="173">
        <v>363.07</v>
      </c>
      <c r="E1097" s="174"/>
    </row>
    <row r="1098" spans="1:5" ht="28.5">
      <c r="A1098" s="171">
        <v>65507</v>
      </c>
      <c r="B1098" s="171" t="s">
        <v>1791</v>
      </c>
      <c r="C1098" s="172" t="s">
        <v>2</v>
      </c>
      <c r="D1098" s="173">
        <v>36.75</v>
      </c>
      <c r="E1098" s="174"/>
    </row>
    <row r="1099" spans="1:5" ht="28.5">
      <c r="A1099" s="171">
        <v>65508</v>
      </c>
      <c r="B1099" s="171" t="s">
        <v>1792</v>
      </c>
      <c r="C1099" s="172" t="s">
        <v>2</v>
      </c>
      <c r="D1099" s="173">
        <v>303.45999999999998</v>
      </c>
      <c r="E1099" s="174"/>
    </row>
    <row r="1100" spans="1:5" ht="28.5">
      <c r="A1100" s="171">
        <v>65509</v>
      </c>
      <c r="B1100" s="171" t="s">
        <v>1793</v>
      </c>
      <c r="C1100" s="172" t="s">
        <v>2</v>
      </c>
      <c r="D1100" s="173">
        <v>160.12</v>
      </c>
      <c r="E1100" s="174"/>
    </row>
    <row r="1101" spans="1:5" ht="28.5">
      <c r="A1101" s="171">
        <v>65510</v>
      </c>
      <c r="B1101" s="171" t="s">
        <v>1794</v>
      </c>
      <c r="C1101" s="172" t="s">
        <v>1</v>
      </c>
      <c r="D1101" s="173">
        <v>852.34</v>
      </c>
      <c r="E1101" s="174"/>
    </row>
    <row r="1102" spans="1:5" ht="14.25">
      <c r="A1102" s="171">
        <v>65511</v>
      </c>
      <c r="B1102" s="171" t="s">
        <v>1795</v>
      </c>
      <c r="C1102" s="172" t="s">
        <v>2</v>
      </c>
      <c r="D1102" s="173">
        <v>359.24</v>
      </c>
      <c r="E1102" s="174"/>
    </row>
    <row r="1103" spans="1:5" ht="28.5">
      <c r="A1103" s="171">
        <v>65513</v>
      </c>
      <c r="B1103" s="171" t="s">
        <v>1796</v>
      </c>
      <c r="C1103" s="172" t="s">
        <v>2</v>
      </c>
      <c r="D1103" s="176">
        <v>1319.85</v>
      </c>
      <c r="E1103" s="174"/>
    </row>
    <row r="1104" spans="1:5" ht="14.25">
      <c r="A1104" s="171">
        <v>65514</v>
      </c>
      <c r="B1104" s="171" t="s">
        <v>1797</v>
      </c>
      <c r="C1104" s="172" t="s">
        <v>2</v>
      </c>
      <c r="D1104" s="173">
        <v>54.34</v>
      </c>
      <c r="E1104" s="174"/>
    </row>
    <row r="1105" spans="1:5" ht="28.5">
      <c r="A1105" s="171">
        <v>65516</v>
      </c>
      <c r="B1105" s="171" t="s">
        <v>1798</v>
      </c>
      <c r="C1105" s="172" t="s">
        <v>2</v>
      </c>
      <c r="D1105" s="173">
        <v>49.84</v>
      </c>
      <c r="E1105" s="174"/>
    </row>
    <row r="1106" spans="1:5" ht="28.5">
      <c r="A1106" s="171">
        <v>65518</v>
      </c>
      <c r="B1106" s="171" t="s">
        <v>1799</v>
      </c>
      <c r="C1106" s="172" t="s">
        <v>2</v>
      </c>
      <c r="D1106" s="173">
        <v>54.97</v>
      </c>
      <c r="E1106" s="174"/>
    </row>
    <row r="1107" spans="1:5" ht="28.5">
      <c r="A1107" s="171">
        <v>65521</v>
      </c>
      <c r="B1107" s="171" t="s">
        <v>1800</v>
      </c>
      <c r="C1107" s="172" t="s">
        <v>2</v>
      </c>
      <c r="D1107" s="176">
        <v>1597.59</v>
      </c>
      <c r="E1107" s="174"/>
    </row>
    <row r="1108" spans="1:5" ht="28.5">
      <c r="A1108" s="171">
        <v>65523</v>
      </c>
      <c r="B1108" s="171" t="s">
        <v>1801</v>
      </c>
      <c r="C1108" s="172" t="s">
        <v>2</v>
      </c>
      <c r="D1108" s="176">
        <v>1118.6300000000001</v>
      </c>
      <c r="E1108" s="174"/>
    </row>
    <row r="1109" spans="1:5" ht="28.5">
      <c r="A1109" s="171">
        <v>65524</v>
      </c>
      <c r="B1109" s="171" t="s">
        <v>1802</v>
      </c>
      <c r="C1109" s="172" t="s">
        <v>2</v>
      </c>
      <c r="D1109" s="173">
        <v>21.75</v>
      </c>
      <c r="E1109" s="174"/>
    </row>
    <row r="1110" spans="1:5" ht="14.25">
      <c r="A1110" s="171">
        <v>65526</v>
      </c>
      <c r="B1110" s="171" t="s">
        <v>1803</v>
      </c>
      <c r="C1110" s="172" t="s">
        <v>2</v>
      </c>
      <c r="D1110" s="173">
        <v>16.5</v>
      </c>
      <c r="E1110" s="174"/>
    </row>
    <row r="1111" spans="1:5" ht="28.5">
      <c r="A1111" s="171">
        <v>65528</v>
      </c>
      <c r="B1111" s="171" t="s">
        <v>1804</v>
      </c>
      <c r="C1111" s="172" t="s">
        <v>2</v>
      </c>
      <c r="D1111" s="173">
        <v>400.93</v>
      </c>
      <c r="E1111" s="174"/>
    </row>
    <row r="1112" spans="1:5" ht="28.5">
      <c r="A1112" s="171">
        <v>65544</v>
      </c>
      <c r="B1112" s="171" t="s">
        <v>1805</v>
      </c>
      <c r="C1112" s="172" t="s">
        <v>2</v>
      </c>
      <c r="D1112" s="173">
        <v>89.98</v>
      </c>
      <c r="E1112" s="174"/>
    </row>
    <row r="1113" spans="1:5" ht="28.5">
      <c r="A1113" s="171">
        <v>65555</v>
      </c>
      <c r="B1113" s="171" t="s">
        <v>1806</v>
      </c>
      <c r="C1113" s="172" t="s">
        <v>1</v>
      </c>
      <c r="D1113" s="173">
        <v>917.18</v>
      </c>
      <c r="E1113" s="174"/>
    </row>
    <row r="1114" spans="1:5" ht="14.25">
      <c r="A1114" s="171">
        <v>65556</v>
      </c>
      <c r="B1114" s="171" t="s">
        <v>1807</v>
      </c>
      <c r="C1114" s="172" t="s">
        <v>1</v>
      </c>
      <c r="D1114" s="173">
        <v>917.18</v>
      </c>
      <c r="E1114" s="174"/>
    </row>
    <row r="1115" spans="1:5" ht="28.5">
      <c r="A1115" s="171">
        <v>65563</v>
      </c>
      <c r="B1115" s="171" t="s">
        <v>1808</v>
      </c>
      <c r="C1115" s="172" t="s">
        <v>1</v>
      </c>
      <c r="D1115" s="173">
        <v>852.34</v>
      </c>
      <c r="E1115" s="174"/>
    </row>
    <row r="1116" spans="1:5" ht="28.5">
      <c r="A1116" s="171">
        <v>65565</v>
      </c>
      <c r="B1116" s="171" t="s">
        <v>1809</v>
      </c>
      <c r="C1116" s="172" t="s">
        <v>2</v>
      </c>
      <c r="D1116" s="176">
        <v>2336.4</v>
      </c>
      <c r="E1116" s="174"/>
    </row>
    <row r="1117" spans="1:5" ht="28.5">
      <c r="A1117" s="171">
        <v>65566</v>
      </c>
      <c r="B1117" s="171" t="s">
        <v>1810</v>
      </c>
      <c r="C1117" s="172" t="s">
        <v>2</v>
      </c>
      <c r="D1117" s="176">
        <v>2509.6799999999998</v>
      </c>
      <c r="E1117" s="174"/>
    </row>
    <row r="1118" spans="1:5" ht="28.5">
      <c r="A1118" s="171">
        <v>65567</v>
      </c>
      <c r="B1118" s="171" t="s">
        <v>1811</v>
      </c>
      <c r="C1118" s="172" t="s">
        <v>2</v>
      </c>
      <c r="D1118" s="176">
        <v>1220.07</v>
      </c>
      <c r="E1118" s="174"/>
    </row>
    <row r="1119" spans="1:5" ht="28.5">
      <c r="A1119" s="171">
        <v>65572</v>
      </c>
      <c r="B1119" s="171" t="s">
        <v>1812</v>
      </c>
      <c r="C1119" s="172" t="s">
        <v>2</v>
      </c>
      <c r="D1119" s="176">
        <v>2494.5700000000002</v>
      </c>
      <c r="E1119" s="174"/>
    </row>
    <row r="1120" spans="1:5" ht="28.5">
      <c r="A1120" s="171">
        <v>65594</v>
      </c>
      <c r="B1120" s="171" t="s">
        <v>1813</v>
      </c>
      <c r="C1120" s="172" t="s">
        <v>1</v>
      </c>
      <c r="D1120" s="173">
        <v>942.66</v>
      </c>
      <c r="E1120" s="174"/>
    </row>
    <row r="1121" spans="1:5" ht="28.5">
      <c r="A1121" s="171">
        <v>65596</v>
      </c>
      <c r="B1121" s="171" t="s">
        <v>1814</v>
      </c>
      <c r="C1121" s="172" t="s">
        <v>2</v>
      </c>
      <c r="D1121" s="173">
        <v>413.3</v>
      </c>
      <c r="E1121" s="174"/>
    </row>
    <row r="1122" spans="1:5" ht="28.5">
      <c r="A1122" s="171">
        <v>65598</v>
      </c>
      <c r="B1122" s="171" t="s">
        <v>1815</v>
      </c>
      <c r="C1122" s="172" t="s">
        <v>2</v>
      </c>
      <c r="D1122" s="173">
        <v>288.20999999999998</v>
      </c>
      <c r="E1122" s="174"/>
    </row>
    <row r="1123" spans="1:5" ht="15">
      <c r="A1123" s="170">
        <v>656</v>
      </c>
      <c r="B1123" s="318" t="s">
        <v>26202</v>
      </c>
      <c r="C1123" s="319"/>
      <c r="D1123" s="319"/>
      <c r="E1123" s="320"/>
    </row>
    <row r="1124" spans="1:5" ht="28.5">
      <c r="A1124" s="171">
        <v>65604</v>
      </c>
      <c r="B1124" s="171" t="s">
        <v>1816</v>
      </c>
      <c r="C1124" s="172" t="s">
        <v>2</v>
      </c>
      <c r="D1124" s="173">
        <v>35.36</v>
      </c>
      <c r="E1124" s="174"/>
    </row>
    <row r="1125" spans="1:5" ht="14.25">
      <c r="A1125" s="171">
        <v>65611</v>
      </c>
      <c r="B1125" s="171" t="s">
        <v>1817</v>
      </c>
      <c r="C1125" s="172" t="s">
        <v>2</v>
      </c>
      <c r="D1125" s="173">
        <v>127.75</v>
      </c>
      <c r="E1125" s="174"/>
    </row>
    <row r="1126" spans="1:5" ht="28.5">
      <c r="A1126" s="171">
        <v>65670</v>
      </c>
      <c r="B1126" s="171" t="s">
        <v>1818</v>
      </c>
      <c r="C1126" s="172" t="s">
        <v>2</v>
      </c>
      <c r="D1126" s="173">
        <v>99.34</v>
      </c>
      <c r="E1126" s="174"/>
    </row>
    <row r="1127" spans="1:5" ht="14.25">
      <c r="A1127" s="171">
        <v>65697</v>
      </c>
      <c r="B1127" s="171" t="s">
        <v>1819</v>
      </c>
      <c r="C1127" s="172" t="s">
        <v>2</v>
      </c>
      <c r="D1127" s="173">
        <v>182.27</v>
      </c>
      <c r="E1127" s="174"/>
    </row>
    <row r="1128" spans="1:5" ht="28.5">
      <c r="A1128" s="171">
        <v>65698</v>
      </c>
      <c r="B1128" s="171" t="s">
        <v>1820</v>
      </c>
      <c r="C1128" s="172" t="s">
        <v>2</v>
      </c>
      <c r="D1128" s="173">
        <v>116.36</v>
      </c>
      <c r="E1128" s="174"/>
    </row>
    <row r="1129" spans="1:5" ht="15">
      <c r="A1129" s="170">
        <v>657</v>
      </c>
      <c r="B1129" s="318" t="s">
        <v>26202</v>
      </c>
      <c r="C1129" s="319"/>
      <c r="D1129" s="319"/>
      <c r="E1129" s="320"/>
    </row>
    <row r="1130" spans="1:5" ht="28.5">
      <c r="A1130" s="171">
        <v>65717</v>
      </c>
      <c r="B1130" s="171" t="s">
        <v>1821</v>
      </c>
      <c r="C1130" s="172" t="s">
        <v>2</v>
      </c>
      <c r="D1130" s="173">
        <v>208.4</v>
      </c>
      <c r="E1130" s="174"/>
    </row>
    <row r="1131" spans="1:5" ht="15">
      <c r="A1131" s="170">
        <v>658</v>
      </c>
      <c r="B1131" s="318" t="s">
        <v>26202</v>
      </c>
      <c r="C1131" s="319"/>
      <c r="D1131" s="319"/>
      <c r="E1131" s="320"/>
    </row>
    <row r="1132" spans="1:5" ht="28.5">
      <c r="A1132" s="171">
        <v>65812</v>
      </c>
      <c r="B1132" s="171" t="s">
        <v>1822</v>
      </c>
      <c r="C1132" s="172" t="s">
        <v>2</v>
      </c>
      <c r="D1132" s="173">
        <v>329.07</v>
      </c>
      <c r="E1132" s="174"/>
    </row>
    <row r="1133" spans="1:5" ht="28.5">
      <c r="A1133" s="171">
        <v>65829</v>
      </c>
      <c r="B1133" s="171" t="s">
        <v>1823</v>
      </c>
      <c r="C1133" s="172" t="s">
        <v>2</v>
      </c>
      <c r="D1133" s="176">
        <v>1568.68</v>
      </c>
      <c r="E1133" s="174"/>
    </row>
    <row r="1134" spans="1:5" ht="28.5">
      <c r="A1134" s="171">
        <v>65830</v>
      </c>
      <c r="B1134" s="171" t="s">
        <v>1824</v>
      </c>
      <c r="C1134" s="172" t="s">
        <v>2</v>
      </c>
      <c r="D1134" s="176">
        <v>2158.5100000000002</v>
      </c>
      <c r="E1134" s="174"/>
    </row>
    <row r="1135" spans="1:5" ht="28.5">
      <c r="A1135" s="171">
        <v>65831</v>
      </c>
      <c r="B1135" s="171" t="s">
        <v>1825</v>
      </c>
      <c r="C1135" s="172" t="s">
        <v>2</v>
      </c>
      <c r="D1135" s="173">
        <v>155.84</v>
      </c>
      <c r="E1135" s="174"/>
    </row>
    <row r="1136" spans="1:5" ht="14.25">
      <c r="A1136" s="171">
        <v>65847</v>
      </c>
      <c r="B1136" s="171" t="s">
        <v>1826</v>
      </c>
      <c r="C1136" s="172" t="s">
        <v>2</v>
      </c>
      <c r="D1136" s="173">
        <v>173.13</v>
      </c>
      <c r="E1136" s="174"/>
    </row>
    <row r="1137" spans="1:5" ht="28.5">
      <c r="A1137" s="171">
        <v>65861</v>
      </c>
      <c r="B1137" s="171" t="s">
        <v>1827</v>
      </c>
      <c r="C1137" s="172" t="s">
        <v>2</v>
      </c>
      <c r="D1137" s="173">
        <v>273.94</v>
      </c>
      <c r="E1137" s="174"/>
    </row>
    <row r="1138" spans="1:5" ht="28.5">
      <c r="A1138" s="171">
        <v>65881</v>
      </c>
      <c r="B1138" s="171" t="s">
        <v>1828</v>
      </c>
      <c r="C1138" s="172" t="s">
        <v>2</v>
      </c>
      <c r="D1138" s="176">
        <v>1065.43</v>
      </c>
      <c r="E1138" s="174"/>
    </row>
    <row r="1139" spans="1:5" ht="15">
      <c r="A1139" s="170">
        <v>659</v>
      </c>
      <c r="B1139" s="318" t="s">
        <v>26202</v>
      </c>
      <c r="C1139" s="319"/>
      <c r="D1139" s="319"/>
      <c r="E1139" s="320"/>
    </row>
    <row r="1140" spans="1:5" ht="28.5">
      <c r="A1140" s="171">
        <v>65943</v>
      </c>
      <c r="B1140" s="171" t="s">
        <v>1829</v>
      </c>
      <c r="C1140" s="172" t="s">
        <v>2</v>
      </c>
      <c r="D1140" s="173">
        <v>339.32</v>
      </c>
      <c r="E1140" s="174"/>
    </row>
    <row r="1141" spans="1:5" ht="28.5">
      <c r="A1141" s="171">
        <v>65973</v>
      </c>
      <c r="B1141" s="171" t="s">
        <v>1830</v>
      </c>
      <c r="C1141" s="172" t="s">
        <v>2</v>
      </c>
      <c r="D1141" s="173">
        <v>873.6</v>
      </c>
      <c r="E1141" s="174"/>
    </row>
    <row r="1142" spans="1:5" ht="15">
      <c r="A1142" s="170">
        <v>660</v>
      </c>
      <c r="B1142" s="318" t="s">
        <v>26203</v>
      </c>
      <c r="C1142" s="319"/>
      <c r="D1142" s="319"/>
      <c r="E1142" s="320"/>
    </row>
    <row r="1143" spans="1:5" ht="14.25">
      <c r="A1143" s="171">
        <v>66008</v>
      </c>
      <c r="B1143" s="171" t="s">
        <v>1831</v>
      </c>
      <c r="C1143" s="172" t="s">
        <v>2</v>
      </c>
      <c r="D1143" s="173">
        <v>110.99</v>
      </c>
      <c r="E1143" s="174"/>
    </row>
    <row r="1144" spans="1:5" ht="28.5">
      <c r="A1144" s="171">
        <v>66009</v>
      </c>
      <c r="B1144" s="171" t="s">
        <v>26300</v>
      </c>
      <c r="C1144" s="172" t="s">
        <v>2</v>
      </c>
      <c r="D1144" s="173">
        <v>132.59</v>
      </c>
      <c r="E1144" s="174"/>
    </row>
    <row r="1145" spans="1:5" ht="28.5">
      <c r="A1145" s="171">
        <v>66012</v>
      </c>
      <c r="B1145" s="171" t="s">
        <v>1832</v>
      </c>
      <c r="C1145" s="172" t="s">
        <v>2</v>
      </c>
      <c r="D1145" s="173">
        <v>139.28</v>
      </c>
      <c r="E1145" s="174"/>
    </row>
    <row r="1146" spans="1:5" ht="28.5">
      <c r="A1146" s="171">
        <v>66013</v>
      </c>
      <c r="B1146" s="171" t="s">
        <v>1833</v>
      </c>
      <c r="C1146" s="172" t="s">
        <v>2</v>
      </c>
      <c r="D1146" s="173">
        <v>49.17</v>
      </c>
      <c r="E1146" s="174"/>
    </row>
    <row r="1147" spans="1:5" ht="28.5">
      <c r="A1147" s="171">
        <v>66022</v>
      </c>
      <c r="B1147" s="171" t="s">
        <v>1834</v>
      </c>
      <c r="C1147" s="172" t="s">
        <v>2</v>
      </c>
      <c r="D1147" s="173">
        <v>69.209999999999994</v>
      </c>
      <c r="E1147" s="174"/>
    </row>
    <row r="1148" spans="1:5" ht="14.25">
      <c r="A1148" s="171">
        <v>66024</v>
      </c>
      <c r="B1148" s="171" t="s">
        <v>1835</v>
      </c>
      <c r="C1148" s="172" t="s">
        <v>2</v>
      </c>
      <c r="D1148" s="173">
        <v>29.86</v>
      </c>
      <c r="E1148" s="174"/>
    </row>
    <row r="1149" spans="1:5" ht="28.5">
      <c r="A1149" s="171">
        <v>66027</v>
      </c>
      <c r="B1149" s="171" t="s">
        <v>1836</v>
      </c>
      <c r="C1149" s="172" t="s">
        <v>2</v>
      </c>
      <c r="D1149" s="173">
        <v>247.3</v>
      </c>
      <c r="E1149" s="174"/>
    </row>
    <row r="1150" spans="1:5" ht="28.5">
      <c r="A1150" s="171">
        <v>66045</v>
      </c>
      <c r="B1150" s="171" t="s">
        <v>1837</v>
      </c>
      <c r="C1150" s="172" t="s">
        <v>2</v>
      </c>
      <c r="D1150" s="173">
        <v>155.25</v>
      </c>
      <c r="E1150" s="174"/>
    </row>
    <row r="1151" spans="1:5" ht="42.75">
      <c r="A1151" s="171">
        <v>66048</v>
      </c>
      <c r="B1151" s="171" t="s">
        <v>1838</v>
      </c>
      <c r="C1151" s="172" t="s">
        <v>2</v>
      </c>
      <c r="D1151" s="173">
        <v>79</v>
      </c>
      <c r="E1151" s="174"/>
    </row>
    <row r="1152" spans="1:5" ht="14.25">
      <c r="A1152" s="171">
        <v>66049</v>
      </c>
      <c r="B1152" s="171" t="s">
        <v>1839</v>
      </c>
      <c r="C1152" s="172" t="s">
        <v>2</v>
      </c>
      <c r="D1152" s="173">
        <v>18.190000000000001</v>
      </c>
      <c r="E1152" s="174"/>
    </row>
    <row r="1153" spans="1:5" ht="28.5">
      <c r="A1153" s="171">
        <v>66058</v>
      </c>
      <c r="B1153" s="171" t="s">
        <v>1840</v>
      </c>
      <c r="C1153" s="172" t="s">
        <v>2</v>
      </c>
      <c r="D1153" s="173">
        <v>110.99</v>
      </c>
      <c r="E1153" s="174"/>
    </row>
    <row r="1154" spans="1:5" ht="28.5">
      <c r="A1154" s="171">
        <v>66074</v>
      </c>
      <c r="B1154" s="171" t="s">
        <v>1841</v>
      </c>
      <c r="C1154" s="172" t="s">
        <v>2</v>
      </c>
      <c r="D1154" s="173">
        <v>306.82</v>
      </c>
      <c r="E1154" s="174"/>
    </row>
    <row r="1155" spans="1:5" ht="15">
      <c r="A1155" s="170">
        <v>661</v>
      </c>
      <c r="B1155" s="318" t="s">
        <v>26203</v>
      </c>
      <c r="C1155" s="319"/>
      <c r="D1155" s="319"/>
      <c r="E1155" s="320"/>
    </row>
    <row r="1156" spans="1:5" ht="28.5">
      <c r="A1156" s="171">
        <v>66124</v>
      </c>
      <c r="B1156" s="171" t="s">
        <v>1842</v>
      </c>
      <c r="C1156" s="172" t="s">
        <v>2</v>
      </c>
      <c r="D1156" s="173">
        <v>134.84</v>
      </c>
      <c r="E1156" s="174"/>
    </row>
    <row r="1157" spans="1:5" ht="28.5">
      <c r="A1157" s="171">
        <v>66125</v>
      </c>
      <c r="B1157" s="171" t="s">
        <v>1843</v>
      </c>
      <c r="C1157" s="172" t="s">
        <v>2</v>
      </c>
      <c r="D1157" s="173">
        <v>115</v>
      </c>
      <c r="E1157" s="174"/>
    </row>
    <row r="1158" spans="1:5" ht="28.5">
      <c r="A1158" s="171">
        <v>66178</v>
      </c>
      <c r="B1158" s="171" t="s">
        <v>1844</v>
      </c>
      <c r="C1158" s="172" t="s">
        <v>2</v>
      </c>
      <c r="D1158" s="173">
        <v>548.27</v>
      </c>
      <c r="E1158" s="174"/>
    </row>
    <row r="1159" spans="1:5" ht="15">
      <c r="A1159" s="170">
        <v>662</v>
      </c>
      <c r="B1159" s="318" t="s">
        <v>26202</v>
      </c>
      <c r="C1159" s="319"/>
      <c r="D1159" s="319"/>
      <c r="E1159" s="320"/>
    </row>
    <row r="1160" spans="1:5" ht="28.5">
      <c r="A1160" s="171">
        <v>66207</v>
      </c>
      <c r="B1160" s="171" t="s">
        <v>1845</v>
      </c>
      <c r="C1160" s="172" t="s">
        <v>2</v>
      </c>
      <c r="D1160" s="173">
        <v>684.61</v>
      </c>
      <c r="E1160" s="174"/>
    </row>
    <row r="1161" spans="1:5" ht="15">
      <c r="A1161" s="170">
        <v>663</v>
      </c>
      <c r="B1161" s="318" t="s">
        <v>26203</v>
      </c>
      <c r="C1161" s="319"/>
      <c r="D1161" s="319"/>
      <c r="E1161" s="320"/>
    </row>
    <row r="1162" spans="1:5" ht="57">
      <c r="A1162" s="171">
        <v>66301</v>
      </c>
      <c r="B1162" s="171" t="s">
        <v>26204</v>
      </c>
      <c r="C1162" s="172" t="s">
        <v>2</v>
      </c>
      <c r="D1162" s="173">
        <v>706.01</v>
      </c>
      <c r="E1162" s="174"/>
    </row>
    <row r="1163" spans="1:5" ht="28.5">
      <c r="A1163" s="171">
        <v>66335</v>
      </c>
      <c r="B1163" s="171" t="s">
        <v>1846</v>
      </c>
      <c r="C1163" s="172" t="s">
        <v>2</v>
      </c>
      <c r="D1163" s="173">
        <v>111.61</v>
      </c>
      <c r="E1163" s="174"/>
    </row>
    <row r="1164" spans="1:5" ht="28.5">
      <c r="A1164" s="171">
        <v>66368</v>
      </c>
      <c r="B1164" s="171" t="s">
        <v>1847</v>
      </c>
      <c r="C1164" s="172" t="s">
        <v>2</v>
      </c>
      <c r="D1164" s="173">
        <v>819.71</v>
      </c>
      <c r="E1164" s="174"/>
    </row>
    <row r="1165" spans="1:5" ht="15">
      <c r="A1165" s="170">
        <v>666</v>
      </c>
      <c r="B1165" s="318" t="s">
        <v>26205</v>
      </c>
      <c r="C1165" s="319"/>
      <c r="D1165" s="319"/>
      <c r="E1165" s="320"/>
    </row>
    <row r="1166" spans="1:5" ht="28.5">
      <c r="A1166" s="171">
        <v>66608</v>
      </c>
      <c r="B1166" s="171" t="s">
        <v>1848</v>
      </c>
      <c r="C1166" s="172" t="s">
        <v>2</v>
      </c>
      <c r="D1166" s="173">
        <v>903.86</v>
      </c>
      <c r="E1166" s="174"/>
    </row>
    <row r="1167" spans="1:5" ht="28.5">
      <c r="A1167" s="171">
        <v>66618</v>
      </c>
      <c r="B1167" s="171" t="s">
        <v>1849</v>
      </c>
      <c r="C1167" s="172" t="s">
        <v>2</v>
      </c>
      <c r="D1167" s="173">
        <v>725.58</v>
      </c>
      <c r="E1167" s="174"/>
    </row>
    <row r="1168" spans="1:5" ht="15">
      <c r="A1168" s="170">
        <v>670</v>
      </c>
      <c r="B1168" s="318" t="s">
        <v>26206</v>
      </c>
      <c r="C1168" s="319"/>
      <c r="D1168" s="319"/>
      <c r="E1168" s="320"/>
    </row>
    <row r="1169" spans="1:5" ht="42.75">
      <c r="A1169" s="171">
        <v>67001</v>
      </c>
      <c r="B1169" s="171" t="s">
        <v>1850</v>
      </c>
      <c r="C1169" s="172" t="s">
        <v>2</v>
      </c>
      <c r="D1169" s="173">
        <v>370.99</v>
      </c>
      <c r="E1169" s="174"/>
    </row>
    <row r="1170" spans="1:5" ht="28.5">
      <c r="A1170" s="171">
        <v>67004</v>
      </c>
      <c r="B1170" s="171" t="s">
        <v>1851</v>
      </c>
      <c r="C1170" s="172" t="s">
        <v>2</v>
      </c>
      <c r="D1170" s="173">
        <v>462.33</v>
      </c>
      <c r="E1170" s="174"/>
    </row>
    <row r="1171" spans="1:5" ht="28.5">
      <c r="A1171" s="171">
        <v>67007</v>
      </c>
      <c r="B1171" s="171" t="s">
        <v>1852</v>
      </c>
      <c r="C1171" s="172" t="s">
        <v>2</v>
      </c>
      <c r="D1171" s="173">
        <v>309.33</v>
      </c>
      <c r="E1171" s="174"/>
    </row>
    <row r="1172" spans="1:5" ht="28.5">
      <c r="A1172" s="171">
        <v>67008</v>
      </c>
      <c r="B1172" s="171" t="s">
        <v>1853</v>
      </c>
      <c r="C1172" s="172" t="s">
        <v>2</v>
      </c>
      <c r="D1172" s="173">
        <v>70.36</v>
      </c>
      <c r="E1172" s="174"/>
    </row>
    <row r="1173" spans="1:5" ht="14.25">
      <c r="A1173" s="171">
        <v>67035</v>
      </c>
      <c r="B1173" s="171" t="s">
        <v>1854</v>
      </c>
      <c r="C1173" s="172" t="s">
        <v>2</v>
      </c>
      <c r="D1173" s="173">
        <v>5.7</v>
      </c>
      <c r="E1173" s="174"/>
    </row>
    <row r="1174" spans="1:5" ht="14.25">
      <c r="A1174" s="171">
        <v>67040</v>
      </c>
      <c r="B1174" s="171" t="s">
        <v>1855</v>
      </c>
      <c r="C1174" s="172" t="s">
        <v>2</v>
      </c>
      <c r="D1174" s="173">
        <v>142.80000000000001</v>
      </c>
      <c r="E1174" s="174"/>
    </row>
    <row r="1175" spans="1:5" ht="28.5">
      <c r="A1175" s="171">
        <v>67042</v>
      </c>
      <c r="B1175" s="171" t="s">
        <v>1856</v>
      </c>
      <c r="C1175" s="172" t="s">
        <v>2</v>
      </c>
      <c r="D1175" s="173">
        <v>175.58</v>
      </c>
      <c r="E1175" s="174"/>
    </row>
    <row r="1176" spans="1:5" ht="28.5">
      <c r="A1176" s="171">
        <v>67043</v>
      </c>
      <c r="B1176" s="171" t="s">
        <v>1857</v>
      </c>
      <c r="C1176" s="172" t="s">
        <v>2</v>
      </c>
      <c r="D1176" s="173">
        <v>192.85</v>
      </c>
      <c r="E1176" s="174"/>
    </row>
    <row r="1177" spans="1:5" ht="14.25">
      <c r="A1177" s="171">
        <v>67046</v>
      </c>
      <c r="B1177" s="171" t="s">
        <v>1858</v>
      </c>
      <c r="C1177" s="172" t="s">
        <v>2</v>
      </c>
      <c r="D1177" s="173">
        <v>142</v>
      </c>
      <c r="E1177" s="174"/>
    </row>
    <row r="1178" spans="1:5" ht="28.5">
      <c r="A1178" s="171">
        <v>67047</v>
      </c>
      <c r="B1178" s="171" t="s">
        <v>1859</v>
      </c>
      <c r="C1178" s="172" t="s">
        <v>2</v>
      </c>
      <c r="D1178" s="173">
        <v>543.6</v>
      </c>
      <c r="E1178" s="174"/>
    </row>
    <row r="1179" spans="1:5" ht="14.25">
      <c r="A1179" s="171">
        <v>67050</v>
      </c>
      <c r="B1179" s="171" t="s">
        <v>1860</v>
      </c>
      <c r="C1179" s="172" t="s">
        <v>2</v>
      </c>
      <c r="D1179" s="173">
        <v>195.66</v>
      </c>
      <c r="E1179" s="174"/>
    </row>
    <row r="1180" spans="1:5" ht="28.5">
      <c r="A1180" s="171">
        <v>67051</v>
      </c>
      <c r="B1180" s="171" t="s">
        <v>1861</v>
      </c>
      <c r="C1180" s="172" t="s">
        <v>2</v>
      </c>
      <c r="D1180" s="173">
        <v>60.83</v>
      </c>
      <c r="E1180" s="174"/>
    </row>
    <row r="1181" spans="1:5" ht="42.75">
      <c r="A1181" s="171">
        <v>67054</v>
      </c>
      <c r="B1181" s="171" t="s">
        <v>1862</v>
      </c>
      <c r="C1181" s="172" t="s">
        <v>2</v>
      </c>
      <c r="D1181" s="173">
        <v>513.33000000000004</v>
      </c>
      <c r="E1181" s="174"/>
    </row>
    <row r="1182" spans="1:5" ht="28.5">
      <c r="A1182" s="171">
        <v>67061</v>
      </c>
      <c r="B1182" s="171" t="s">
        <v>1863</v>
      </c>
      <c r="C1182" s="172" t="s">
        <v>2</v>
      </c>
      <c r="D1182" s="173">
        <v>15</v>
      </c>
      <c r="E1182" s="174"/>
    </row>
    <row r="1183" spans="1:5" ht="28.5">
      <c r="A1183" s="171">
        <v>67066</v>
      </c>
      <c r="B1183" s="171" t="s">
        <v>1864</v>
      </c>
      <c r="C1183" s="172" t="s">
        <v>2</v>
      </c>
      <c r="D1183" s="173">
        <v>491.27</v>
      </c>
      <c r="E1183" s="174"/>
    </row>
    <row r="1184" spans="1:5" ht="28.5">
      <c r="A1184" s="171">
        <v>67067</v>
      </c>
      <c r="B1184" s="171" t="s">
        <v>1865</v>
      </c>
      <c r="C1184" s="172" t="s">
        <v>2</v>
      </c>
      <c r="D1184" s="173">
        <v>105.06</v>
      </c>
      <c r="E1184" s="174"/>
    </row>
    <row r="1185" spans="1:5" ht="57">
      <c r="A1185" s="171">
        <v>67090</v>
      </c>
      <c r="B1185" s="171" t="s">
        <v>1866</v>
      </c>
      <c r="C1185" s="172" t="s">
        <v>2</v>
      </c>
      <c r="D1185" s="173">
        <v>13.9</v>
      </c>
      <c r="E1185" s="174"/>
    </row>
    <row r="1186" spans="1:5" ht="14.25">
      <c r="A1186" s="171">
        <v>67094</v>
      </c>
      <c r="B1186" s="171" t="s">
        <v>1867</v>
      </c>
      <c r="C1186" s="172" t="s">
        <v>2</v>
      </c>
      <c r="D1186" s="173">
        <v>155.59</v>
      </c>
      <c r="E1186" s="174"/>
    </row>
    <row r="1187" spans="1:5" ht="15">
      <c r="A1187" s="170">
        <v>675</v>
      </c>
      <c r="B1187" s="318" t="s">
        <v>26207</v>
      </c>
      <c r="C1187" s="319"/>
      <c r="D1187" s="319"/>
      <c r="E1187" s="320"/>
    </row>
    <row r="1188" spans="1:5" ht="28.5">
      <c r="A1188" s="171">
        <v>67507</v>
      </c>
      <c r="B1188" s="171" t="s">
        <v>1868</v>
      </c>
      <c r="C1188" s="172" t="s">
        <v>2</v>
      </c>
      <c r="D1188" s="173">
        <v>14.42</v>
      </c>
      <c r="E1188" s="174"/>
    </row>
    <row r="1189" spans="1:5" ht="28.5">
      <c r="A1189" s="171">
        <v>67510</v>
      </c>
      <c r="B1189" s="171" t="s">
        <v>1869</v>
      </c>
      <c r="C1189" s="172" t="s">
        <v>2</v>
      </c>
      <c r="D1189" s="173">
        <v>14.2</v>
      </c>
      <c r="E1189" s="174"/>
    </row>
    <row r="1190" spans="1:5" ht="28.5">
      <c r="A1190" s="171">
        <v>67512</v>
      </c>
      <c r="B1190" s="171" t="s">
        <v>1870</v>
      </c>
      <c r="C1190" s="172" t="s">
        <v>2</v>
      </c>
      <c r="D1190" s="173">
        <v>36.35</v>
      </c>
      <c r="E1190" s="174"/>
    </row>
    <row r="1191" spans="1:5" ht="28.5">
      <c r="A1191" s="171">
        <v>67522</v>
      </c>
      <c r="B1191" s="171" t="s">
        <v>1871</v>
      </c>
      <c r="C1191" s="172" t="s">
        <v>2</v>
      </c>
      <c r="D1191" s="173">
        <v>10.5</v>
      </c>
      <c r="E1191" s="174"/>
    </row>
    <row r="1192" spans="1:5" ht="28.5">
      <c r="A1192" s="171">
        <v>67552</v>
      </c>
      <c r="B1192" s="171" t="s">
        <v>1872</v>
      </c>
      <c r="C1192" s="172" t="s">
        <v>2</v>
      </c>
      <c r="D1192" s="173">
        <v>17.97</v>
      </c>
      <c r="E1192" s="174"/>
    </row>
    <row r="1193" spans="1:5" ht="28.5">
      <c r="A1193" s="171">
        <v>67560</v>
      </c>
      <c r="B1193" s="171" t="s">
        <v>1873</v>
      </c>
      <c r="C1193" s="172" t="s">
        <v>2</v>
      </c>
      <c r="D1193" s="173">
        <v>31.87</v>
      </c>
      <c r="E1193" s="174"/>
    </row>
    <row r="1194" spans="1:5" ht="28.5">
      <c r="A1194" s="171">
        <v>67561</v>
      </c>
      <c r="B1194" s="171" t="s">
        <v>1874</v>
      </c>
      <c r="C1194" s="172" t="s">
        <v>2</v>
      </c>
      <c r="D1194" s="173">
        <v>27.2</v>
      </c>
      <c r="E1194" s="174"/>
    </row>
    <row r="1195" spans="1:5" ht="28.5">
      <c r="A1195" s="171">
        <v>67578</v>
      </c>
      <c r="B1195" s="171" t="s">
        <v>1875</v>
      </c>
      <c r="C1195" s="172" t="s">
        <v>2</v>
      </c>
      <c r="D1195" s="173">
        <v>14.42</v>
      </c>
      <c r="E1195" s="174"/>
    </row>
    <row r="1196" spans="1:5" ht="15">
      <c r="A1196" s="170">
        <v>676</v>
      </c>
      <c r="B1196" s="318" t="s">
        <v>26208</v>
      </c>
      <c r="C1196" s="319"/>
      <c r="D1196" s="319"/>
      <c r="E1196" s="320"/>
    </row>
    <row r="1197" spans="1:5" ht="28.5">
      <c r="A1197" s="171">
        <v>67650</v>
      </c>
      <c r="B1197" s="171" t="s">
        <v>1876</v>
      </c>
      <c r="C1197" s="172" t="s">
        <v>2</v>
      </c>
      <c r="D1197" s="173">
        <v>28.93</v>
      </c>
      <c r="E1197" s="174"/>
    </row>
    <row r="1198" spans="1:5" ht="28.5">
      <c r="A1198" s="171">
        <v>67651</v>
      </c>
      <c r="B1198" s="171" t="s">
        <v>1877</v>
      </c>
      <c r="C1198" s="172" t="s">
        <v>2</v>
      </c>
      <c r="D1198" s="173">
        <v>17.72</v>
      </c>
      <c r="E1198" s="174"/>
    </row>
    <row r="1199" spans="1:5" ht="14.25">
      <c r="A1199" s="171">
        <v>67652</v>
      </c>
      <c r="B1199" s="171" t="s">
        <v>1878</v>
      </c>
      <c r="C1199" s="172" t="s">
        <v>2</v>
      </c>
      <c r="D1199" s="173">
        <v>6.02</v>
      </c>
      <c r="E1199" s="174"/>
    </row>
    <row r="1200" spans="1:5" ht="15">
      <c r="A1200" s="170">
        <v>680</v>
      </c>
      <c r="B1200" s="318" t="s">
        <v>26209</v>
      </c>
      <c r="C1200" s="319"/>
      <c r="D1200" s="319"/>
      <c r="E1200" s="320"/>
    </row>
    <row r="1201" spans="1:5" ht="14.25">
      <c r="A1201" s="171">
        <v>68001</v>
      </c>
      <c r="B1201" s="171" t="s">
        <v>1879</v>
      </c>
      <c r="C1201" s="172" t="s">
        <v>1</v>
      </c>
      <c r="D1201" s="173">
        <v>14.26</v>
      </c>
      <c r="E1201" s="174"/>
    </row>
    <row r="1202" spans="1:5" ht="14.25">
      <c r="A1202" s="171">
        <v>68017</v>
      </c>
      <c r="B1202" s="171" t="s">
        <v>1880</v>
      </c>
      <c r="C1202" s="172" t="s">
        <v>2</v>
      </c>
      <c r="D1202" s="173">
        <v>20.9</v>
      </c>
      <c r="E1202" s="174"/>
    </row>
    <row r="1203" spans="1:5" ht="28.5">
      <c r="A1203" s="171">
        <v>68020</v>
      </c>
      <c r="B1203" s="171" t="s">
        <v>1881</v>
      </c>
      <c r="C1203" s="172" t="s">
        <v>4</v>
      </c>
      <c r="D1203" s="173">
        <v>127.79</v>
      </c>
      <c r="E1203" s="174"/>
    </row>
    <row r="1204" spans="1:5" ht="28.5">
      <c r="A1204" s="171">
        <v>68023</v>
      </c>
      <c r="B1204" s="171" t="s">
        <v>1882</v>
      </c>
      <c r="C1204" s="172" t="s">
        <v>1</v>
      </c>
      <c r="D1204" s="173">
        <v>93.58</v>
      </c>
      <c r="E1204" s="174"/>
    </row>
    <row r="1205" spans="1:5" ht="28.5">
      <c r="A1205" s="171">
        <v>68047</v>
      </c>
      <c r="B1205" s="171" t="s">
        <v>1883</v>
      </c>
      <c r="C1205" s="172" t="s">
        <v>4</v>
      </c>
      <c r="D1205" s="173">
        <v>169.22</v>
      </c>
      <c r="E1205" s="174"/>
    </row>
    <row r="1206" spans="1:5" ht="15">
      <c r="A1206" s="170">
        <v>681</v>
      </c>
      <c r="B1206" s="318" t="s">
        <v>26210</v>
      </c>
      <c r="C1206" s="319"/>
      <c r="D1206" s="319"/>
      <c r="E1206" s="320"/>
    </row>
    <row r="1207" spans="1:5" ht="28.5">
      <c r="A1207" s="171">
        <v>68138</v>
      </c>
      <c r="B1207" s="171" t="s">
        <v>1884</v>
      </c>
      <c r="C1207" s="172" t="s">
        <v>2</v>
      </c>
      <c r="D1207" s="173">
        <v>262.29000000000002</v>
      </c>
      <c r="E1207" s="174"/>
    </row>
    <row r="1208" spans="1:5" ht="15">
      <c r="A1208" s="170">
        <v>691</v>
      </c>
      <c r="B1208" s="318" t="s">
        <v>26090</v>
      </c>
      <c r="C1208" s="319"/>
      <c r="D1208" s="319"/>
      <c r="E1208" s="320"/>
    </row>
    <row r="1209" spans="1:5" ht="14.25">
      <c r="A1209" s="171">
        <v>69172</v>
      </c>
      <c r="B1209" s="171" t="s">
        <v>1885</v>
      </c>
      <c r="C1209" s="172" t="s">
        <v>2</v>
      </c>
      <c r="D1209" s="173">
        <v>51.63</v>
      </c>
      <c r="E1209" s="174"/>
    </row>
    <row r="1210" spans="1:5" ht="28.5">
      <c r="A1210" s="171">
        <v>69191</v>
      </c>
      <c r="B1210" s="171" t="s">
        <v>1886</v>
      </c>
      <c r="C1210" s="172" t="s">
        <v>2</v>
      </c>
      <c r="D1210" s="173">
        <v>247.25</v>
      </c>
      <c r="E1210" s="174"/>
    </row>
    <row r="1211" spans="1:5" ht="15">
      <c r="A1211" s="170">
        <v>692</v>
      </c>
      <c r="B1211" s="318" t="s">
        <v>26211</v>
      </c>
      <c r="C1211" s="319"/>
      <c r="D1211" s="319"/>
      <c r="E1211" s="320"/>
    </row>
    <row r="1212" spans="1:5" ht="28.5">
      <c r="A1212" s="171">
        <v>69291</v>
      </c>
      <c r="B1212" s="171" t="s">
        <v>26212</v>
      </c>
      <c r="C1212" s="172" t="s">
        <v>2</v>
      </c>
      <c r="D1212" s="176">
        <v>1011.26</v>
      </c>
      <c r="E1212" s="174"/>
    </row>
    <row r="1213" spans="1:5" ht="15">
      <c r="A1213" s="170">
        <v>694</v>
      </c>
      <c r="B1213" s="318" t="s">
        <v>26120</v>
      </c>
      <c r="C1213" s="319"/>
      <c r="D1213" s="319"/>
      <c r="E1213" s="320"/>
    </row>
    <row r="1214" spans="1:5" ht="28.5">
      <c r="A1214" s="171">
        <v>69404</v>
      </c>
      <c r="B1214" s="171" t="s">
        <v>1887</v>
      </c>
      <c r="C1214" s="172" t="s">
        <v>2</v>
      </c>
      <c r="D1214" s="176">
        <v>1336.67</v>
      </c>
      <c r="E1214" s="174"/>
    </row>
    <row r="1215" spans="1:5" ht="28.5">
      <c r="A1215" s="171">
        <v>69409</v>
      </c>
      <c r="B1215" s="171" t="s">
        <v>1888</v>
      </c>
      <c r="C1215" s="172" t="s">
        <v>2</v>
      </c>
      <c r="D1215" s="173">
        <v>69.8</v>
      </c>
      <c r="E1215" s="174"/>
    </row>
    <row r="1216" spans="1:5" ht="28.5">
      <c r="A1216" s="171">
        <v>69421</v>
      </c>
      <c r="B1216" s="171" t="s">
        <v>1889</v>
      </c>
      <c r="C1216" s="172" t="s">
        <v>2</v>
      </c>
      <c r="D1216" s="173">
        <v>264.14</v>
      </c>
      <c r="E1216" s="174"/>
    </row>
    <row r="1217" spans="1:5" ht="42.75">
      <c r="A1217" s="171">
        <v>69445</v>
      </c>
      <c r="B1217" s="171" t="s">
        <v>26213</v>
      </c>
      <c r="C1217" s="172" t="s">
        <v>2</v>
      </c>
      <c r="D1217" s="176">
        <v>1056.5999999999999</v>
      </c>
      <c r="E1217" s="174"/>
    </row>
    <row r="1218" spans="1:5" ht="15">
      <c r="A1218" s="170">
        <v>695</v>
      </c>
      <c r="B1218" s="318" t="s">
        <v>1143</v>
      </c>
      <c r="C1218" s="319"/>
      <c r="D1218" s="319"/>
      <c r="E1218" s="320"/>
    </row>
    <row r="1219" spans="1:5" ht="28.5">
      <c r="A1219" s="171">
        <v>69503</v>
      </c>
      <c r="B1219" s="171" t="s">
        <v>1890</v>
      </c>
      <c r="C1219" s="172" t="s">
        <v>2</v>
      </c>
      <c r="D1219" s="173">
        <v>11.5</v>
      </c>
      <c r="E1219" s="174"/>
    </row>
    <row r="1220" spans="1:5" ht="14.25">
      <c r="A1220" s="171">
        <v>69505</v>
      </c>
      <c r="B1220" s="171" t="s">
        <v>1891</v>
      </c>
      <c r="C1220" s="172" t="s">
        <v>2</v>
      </c>
      <c r="D1220" s="173">
        <v>6.93</v>
      </c>
      <c r="E1220" s="174"/>
    </row>
    <row r="1221" spans="1:5" ht="14.25">
      <c r="A1221" s="171">
        <v>69506</v>
      </c>
      <c r="B1221" s="171" t="s">
        <v>1892</v>
      </c>
      <c r="C1221" s="172" t="s">
        <v>2</v>
      </c>
      <c r="D1221" s="173">
        <v>31.99</v>
      </c>
      <c r="E1221" s="174"/>
    </row>
    <row r="1222" spans="1:5" ht="28.5">
      <c r="A1222" s="171">
        <v>69509</v>
      </c>
      <c r="B1222" s="171" t="s">
        <v>1893</v>
      </c>
      <c r="C1222" s="172" t="s">
        <v>2</v>
      </c>
      <c r="D1222" s="173">
        <v>41</v>
      </c>
      <c r="E1222" s="174"/>
    </row>
    <row r="1223" spans="1:5" ht="14.25">
      <c r="A1223" s="171">
        <v>69512</v>
      </c>
      <c r="B1223" s="171" t="s">
        <v>1894</v>
      </c>
      <c r="C1223" s="172" t="s">
        <v>1</v>
      </c>
      <c r="D1223" s="173">
        <v>0.14000000000000001</v>
      </c>
      <c r="E1223" s="174"/>
    </row>
    <row r="1224" spans="1:5" ht="14.25">
      <c r="A1224" s="171">
        <v>69513</v>
      </c>
      <c r="B1224" s="171" t="s">
        <v>1895</v>
      </c>
      <c r="C1224" s="172" t="s">
        <v>3</v>
      </c>
      <c r="D1224" s="173">
        <v>80.53</v>
      </c>
      <c r="E1224" s="174"/>
    </row>
    <row r="1225" spans="1:5" ht="14.25">
      <c r="A1225" s="171">
        <v>69514</v>
      </c>
      <c r="B1225" s="171" t="s">
        <v>1896</v>
      </c>
      <c r="C1225" s="172" t="s">
        <v>10</v>
      </c>
      <c r="D1225" s="173">
        <v>72.25</v>
      </c>
      <c r="E1225" s="174"/>
    </row>
    <row r="1226" spans="1:5" ht="28.5">
      <c r="A1226" s="171">
        <v>69515</v>
      </c>
      <c r="B1226" s="171" t="s">
        <v>1897</v>
      </c>
      <c r="C1226" s="172" t="s">
        <v>2</v>
      </c>
      <c r="D1226" s="173">
        <v>77.95</v>
      </c>
      <c r="E1226" s="174"/>
    </row>
    <row r="1227" spans="1:5" ht="28.5">
      <c r="A1227" s="171">
        <v>69516</v>
      </c>
      <c r="B1227" s="171" t="s">
        <v>26301</v>
      </c>
      <c r="C1227" s="172" t="s">
        <v>2</v>
      </c>
      <c r="D1227" s="173">
        <v>108.11</v>
      </c>
      <c r="E1227" s="174"/>
    </row>
    <row r="1228" spans="1:5" ht="28.5">
      <c r="A1228" s="171">
        <v>69521</v>
      </c>
      <c r="B1228" s="171" t="s">
        <v>1898</v>
      </c>
      <c r="C1228" s="172" t="s">
        <v>2</v>
      </c>
      <c r="D1228" s="173">
        <v>77.95</v>
      </c>
      <c r="E1228" s="174"/>
    </row>
    <row r="1229" spans="1:5" ht="28.5">
      <c r="A1229" s="171">
        <v>69522</v>
      </c>
      <c r="B1229" s="171" t="s">
        <v>26302</v>
      </c>
      <c r="C1229" s="172" t="s">
        <v>2</v>
      </c>
      <c r="D1229" s="173">
        <v>195.41</v>
      </c>
      <c r="E1229" s="174"/>
    </row>
    <row r="1230" spans="1:5" ht="28.5">
      <c r="A1230" s="171">
        <v>69525</v>
      </c>
      <c r="B1230" s="171" t="s">
        <v>1899</v>
      </c>
      <c r="C1230" s="172" t="s">
        <v>2</v>
      </c>
      <c r="D1230" s="176">
        <v>1610</v>
      </c>
      <c r="E1230" s="174"/>
    </row>
    <row r="1231" spans="1:5" ht="28.5">
      <c r="A1231" s="171">
        <v>69526</v>
      </c>
      <c r="B1231" s="171" t="s">
        <v>1900</v>
      </c>
      <c r="C1231" s="172" t="s">
        <v>2</v>
      </c>
      <c r="D1231" s="176">
        <v>3424</v>
      </c>
      <c r="E1231" s="174"/>
    </row>
    <row r="1232" spans="1:5" ht="28.5">
      <c r="A1232" s="171">
        <v>69527</v>
      </c>
      <c r="B1232" s="171" t="s">
        <v>1901</v>
      </c>
      <c r="C1232" s="172" t="s">
        <v>2</v>
      </c>
      <c r="D1232" s="176">
        <v>4066.67</v>
      </c>
      <c r="E1232" s="174"/>
    </row>
    <row r="1233" spans="1:5" ht="28.5">
      <c r="A1233" s="171">
        <v>69545</v>
      </c>
      <c r="B1233" s="171" t="s">
        <v>1902</v>
      </c>
      <c r="C1233" s="172" t="s">
        <v>2</v>
      </c>
      <c r="D1233" s="173">
        <v>96.52</v>
      </c>
      <c r="E1233" s="174"/>
    </row>
    <row r="1234" spans="1:5" ht="14.25">
      <c r="A1234" s="171">
        <v>69547</v>
      </c>
      <c r="B1234" s="171" t="s">
        <v>1903</v>
      </c>
      <c r="C1234" s="172" t="s">
        <v>2</v>
      </c>
      <c r="D1234" s="173">
        <v>6.93</v>
      </c>
      <c r="E1234" s="174"/>
    </row>
    <row r="1235" spans="1:5" ht="28.5">
      <c r="A1235" s="171">
        <v>69567</v>
      </c>
      <c r="B1235" s="171" t="s">
        <v>1904</v>
      </c>
      <c r="C1235" s="172" t="s">
        <v>2</v>
      </c>
      <c r="D1235" s="173">
        <v>6.93</v>
      </c>
      <c r="E1235" s="174"/>
    </row>
    <row r="1236" spans="1:5" ht="28.5">
      <c r="A1236" s="171">
        <v>69572</v>
      </c>
      <c r="B1236" s="171" t="s">
        <v>1905</v>
      </c>
      <c r="C1236" s="172" t="s">
        <v>3</v>
      </c>
      <c r="D1236" s="173">
        <v>74.2</v>
      </c>
      <c r="E1236" s="174"/>
    </row>
    <row r="1237" spans="1:5" ht="15">
      <c r="A1237" s="170">
        <v>696</v>
      </c>
      <c r="B1237" s="318" t="s">
        <v>26165</v>
      </c>
      <c r="C1237" s="319"/>
      <c r="D1237" s="319"/>
      <c r="E1237" s="320"/>
    </row>
    <row r="1238" spans="1:5" ht="28.5">
      <c r="A1238" s="171">
        <v>69606</v>
      </c>
      <c r="B1238" s="171" t="s">
        <v>1906</v>
      </c>
      <c r="C1238" s="172" t="s">
        <v>2</v>
      </c>
      <c r="D1238" s="176">
        <v>1496.67</v>
      </c>
      <c r="E1238" s="174"/>
    </row>
    <row r="1239" spans="1:5" ht="14.25">
      <c r="A1239" s="171">
        <v>69616</v>
      </c>
      <c r="B1239" s="171" t="s">
        <v>1907</v>
      </c>
      <c r="C1239" s="172" t="s">
        <v>2</v>
      </c>
      <c r="D1239" s="173">
        <v>49.11</v>
      </c>
      <c r="E1239" s="174"/>
    </row>
    <row r="1240" spans="1:5" ht="28.5">
      <c r="A1240" s="171">
        <v>69626</v>
      </c>
      <c r="B1240" s="171" t="s">
        <v>1908</v>
      </c>
      <c r="C1240" s="172" t="s">
        <v>2</v>
      </c>
      <c r="D1240" s="173">
        <v>64</v>
      </c>
      <c r="E1240" s="174"/>
    </row>
    <row r="1241" spans="1:5" ht="28.5">
      <c r="A1241" s="171">
        <v>69681</v>
      </c>
      <c r="B1241" s="171" t="s">
        <v>1909</v>
      </c>
      <c r="C1241" s="172" t="s">
        <v>2</v>
      </c>
      <c r="D1241" s="173">
        <v>499.83</v>
      </c>
      <c r="E1241" s="174"/>
    </row>
    <row r="1242" spans="1:5" ht="14.25">
      <c r="A1242" s="171">
        <v>69682</v>
      </c>
      <c r="B1242" s="171" t="s">
        <v>1910</v>
      </c>
      <c r="C1242" s="172" t="s">
        <v>2</v>
      </c>
      <c r="D1242" s="173">
        <v>476.5</v>
      </c>
      <c r="E1242" s="174"/>
    </row>
    <row r="1243" spans="1:5" ht="15">
      <c r="A1243" s="170">
        <v>697</v>
      </c>
      <c r="B1243" s="318" t="s">
        <v>26214</v>
      </c>
      <c r="C1243" s="319"/>
      <c r="D1243" s="319"/>
      <c r="E1243" s="320"/>
    </row>
    <row r="1244" spans="1:5" ht="14.25">
      <c r="A1244" s="171">
        <v>69753</v>
      </c>
      <c r="B1244" s="171" t="s">
        <v>1911</v>
      </c>
      <c r="C1244" s="172" t="s">
        <v>2</v>
      </c>
      <c r="D1244" s="173">
        <v>44.17</v>
      </c>
      <c r="E1244" s="174"/>
    </row>
    <row r="1245" spans="1:5" ht="15">
      <c r="A1245" s="170">
        <v>7</v>
      </c>
      <c r="B1245" s="318" t="s">
        <v>1143</v>
      </c>
      <c r="C1245" s="319"/>
      <c r="D1245" s="319"/>
      <c r="E1245" s="320"/>
    </row>
    <row r="1246" spans="1:5" ht="15">
      <c r="A1246" s="170">
        <v>701</v>
      </c>
      <c r="B1246" s="318" t="s">
        <v>1143</v>
      </c>
      <c r="C1246" s="319"/>
      <c r="D1246" s="319"/>
      <c r="E1246" s="320"/>
    </row>
    <row r="1247" spans="1:5" ht="42.75">
      <c r="A1247" s="171">
        <v>70114</v>
      </c>
      <c r="B1247" s="171" t="s">
        <v>1912</v>
      </c>
      <c r="C1247" s="172" t="s">
        <v>7</v>
      </c>
      <c r="D1247" s="173">
        <v>43.5</v>
      </c>
      <c r="E1247" s="174"/>
    </row>
    <row r="1248" spans="1:5" ht="15">
      <c r="A1248" s="170">
        <v>702</v>
      </c>
      <c r="B1248" s="318" t="s">
        <v>26161</v>
      </c>
      <c r="C1248" s="319"/>
      <c r="D1248" s="319"/>
      <c r="E1248" s="320"/>
    </row>
    <row r="1249" spans="1:5" ht="28.5">
      <c r="A1249" s="171">
        <v>70276</v>
      </c>
      <c r="B1249" s="171" t="s">
        <v>1913</v>
      </c>
      <c r="C1249" s="172" t="s">
        <v>1</v>
      </c>
      <c r="D1249" s="173">
        <v>11.93</v>
      </c>
      <c r="E1249" s="174"/>
    </row>
    <row r="1250" spans="1:5" ht="15">
      <c r="A1250" s="170">
        <v>703</v>
      </c>
      <c r="B1250" s="318" t="s">
        <v>26161</v>
      </c>
      <c r="C1250" s="319"/>
      <c r="D1250" s="319"/>
      <c r="E1250" s="320"/>
    </row>
    <row r="1251" spans="1:5" ht="28.5">
      <c r="A1251" s="171">
        <v>70328</v>
      </c>
      <c r="B1251" s="171" t="s">
        <v>1914</v>
      </c>
      <c r="C1251" s="172" t="s">
        <v>1</v>
      </c>
      <c r="D1251" s="173">
        <v>93.17</v>
      </c>
      <c r="E1251" s="174"/>
    </row>
    <row r="1252" spans="1:5" ht="28.5">
      <c r="A1252" s="171">
        <v>70350</v>
      </c>
      <c r="B1252" s="171" t="s">
        <v>1915</v>
      </c>
      <c r="C1252" s="172" t="s">
        <v>1</v>
      </c>
      <c r="D1252" s="173">
        <v>45.12</v>
      </c>
      <c r="E1252" s="174"/>
    </row>
    <row r="1253" spans="1:5" ht="15">
      <c r="A1253" s="170">
        <v>706</v>
      </c>
      <c r="B1253" s="318" t="s">
        <v>26161</v>
      </c>
      <c r="C1253" s="319"/>
      <c r="D1253" s="319"/>
      <c r="E1253" s="320"/>
    </row>
    <row r="1254" spans="1:5" ht="28.5">
      <c r="A1254" s="171">
        <v>70660</v>
      </c>
      <c r="B1254" s="171" t="s">
        <v>1916</v>
      </c>
      <c r="C1254" s="172" t="s">
        <v>1</v>
      </c>
      <c r="D1254" s="173">
        <v>197.67</v>
      </c>
      <c r="E1254" s="174"/>
    </row>
    <row r="1255" spans="1:5" ht="14.25">
      <c r="A1255" s="171">
        <v>70674</v>
      </c>
      <c r="B1255" s="171" t="s">
        <v>1917</v>
      </c>
      <c r="C1255" s="172" t="s">
        <v>2</v>
      </c>
      <c r="D1255" s="173">
        <v>506.67</v>
      </c>
      <c r="E1255" s="174"/>
    </row>
    <row r="1256" spans="1:5" ht="15">
      <c r="A1256" s="170">
        <v>710</v>
      </c>
      <c r="B1256" s="318" t="s">
        <v>26161</v>
      </c>
      <c r="C1256" s="319"/>
      <c r="D1256" s="319"/>
      <c r="E1256" s="320"/>
    </row>
    <row r="1257" spans="1:5" ht="14.25">
      <c r="A1257" s="171">
        <v>71096</v>
      </c>
      <c r="B1257" s="171" t="s">
        <v>1918</v>
      </c>
      <c r="C1257" s="172" t="s">
        <v>4</v>
      </c>
      <c r="D1257" s="173">
        <v>27.67</v>
      </c>
      <c r="E1257" s="174"/>
    </row>
    <row r="1258" spans="1:5" ht="15">
      <c r="A1258" s="170">
        <v>712</v>
      </c>
      <c r="B1258" s="318" t="s">
        <v>26161</v>
      </c>
      <c r="C1258" s="319"/>
      <c r="D1258" s="319"/>
      <c r="E1258" s="320"/>
    </row>
    <row r="1259" spans="1:5" ht="28.5">
      <c r="A1259" s="171">
        <v>71268</v>
      </c>
      <c r="B1259" s="171" t="s">
        <v>1919</v>
      </c>
      <c r="C1259" s="172" t="s">
        <v>1</v>
      </c>
      <c r="D1259" s="173">
        <v>32.75</v>
      </c>
      <c r="E1259" s="174"/>
    </row>
    <row r="1260" spans="1:5" ht="28.5">
      <c r="A1260" s="171">
        <v>71270</v>
      </c>
      <c r="B1260" s="171" t="s">
        <v>1920</v>
      </c>
      <c r="C1260" s="172" t="s">
        <v>1</v>
      </c>
      <c r="D1260" s="173">
        <v>126.12</v>
      </c>
      <c r="E1260" s="174"/>
    </row>
    <row r="1261" spans="1:5" ht="15">
      <c r="A1261" s="170">
        <v>717</v>
      </c>
      <c r="B1261" s="318" t="s">
        <v>26161</v>
      </c>
      <c r="C1261" s="319"/>
      <c r="D1261" s="319"/>
      <c r="E1261" s="320"/>
    </row>
    <row r="1262" spans="1:5" ht="28.5">
      <c r="A1262" s="171">
        <v>71707</v>
      </c>
      <c r="B1262" s="171" t="s">
        <v>1921</v>
      </c>
      <c r="C1262" s="172" t="s">
        <v>917</v>
      </c>
      <c r="D1262" s="173">
        <v>529</v>
      </c>
      <c r="E1262" s="174"/>
    </row>
    <row r="1263" spans="1:5" ht="28.5">
      <c r="A1263" s="171">
        <v>71711</v>
      </c>
      <c r="B1263" s="171" t="s">
        <v>1922</v>
      </c>
      <c r="C1263" s="172" t="s">
        <v>4</v>
      </c>
      <c r="D1263" s="173">
        <v>8.2799999999999994</v>
      </c>
      <c r="E1263" s="174"/>
    </row>
    <row r="1264" spans="1:5" ht="15">
      <c r="A1264" s="170">
        <v>718</v>
      </c>
      <c r="B1264" s="318" t="s">
        <v>26161</v>
      </c>
      <c r="C1264" s="319"/>
      <c r="D1264" s="319"/>
      <c r="E1264" s="320"/>
    </row>
    <row r="1265" spans="1:5" ht="28.5">
      <c r="A1265" s="171">
        <v>71820</v>
      </c>
      <c r="B1265" s="171" t="s">
        <v>1923</v>
      </c>
      <c r="C1265" s="172" t="s">
        <v>2</v>
      </c>
      <c r="D1265" s="176">
        <v>1035.67</v>
      </c>
      <c r="E1265" s="174"/>
    </row>
    <row r="1266" spans="1:5" ht="28.5">
      <c r="A1266" s="171">
        <v>71874</v>
      </c>
      <c r="B1266" s="171" t="s">
        <v>1924</v>
      </c>
      <c r="C1266" s="172" t="s">
        <v>1</v>
      </c>
      <c r="D1266" s="173">
        <v>69.400000000000006</v>
      </c>
      <c r="E1266" s="174"/>
    </row>
    <row r="1267" spans="1:5" ht="28.5">
      <c r="A1267" s="171">
        <v>71894</v>
      </c>
      <c r="B1267" s="171" t="s">
        <v>1925</v>
      </c>
      <c r="C1267" s="172" t="s">
        <v>2</v>
      </c>
      <c r="D1267" s="173">
        <v>211.37</v>
      </c>
      <c r="E1267" s="174"/>
    </row>
    <row r="1268" spans="1:5" ht="15">
      <c r="A1268" s="170">
        <v>719</v>
      </c>
      <c r="B1268" s="318" t="s">
        <v>26161</v>
      </c>
      <c r="C1268" s="319"/>
      <c r="D1268" s="319"/>
      <c r="E1268" s="320"/>
    </row>
    <row r="1269" spans="1:5" ht="28.5">
      <c r="A1269" s="171">
        <v>71911</v>
      </c>
      <c r="B1269" s="171" t="s">
        <v>1926</v>
      </c>
      <c r="C1269" s="172" t="s">
        <v>1927</v>
      </c>
      <c r="D1269" s="173">
        <v>199.53</v>
      </c>
      <c r="E1269" s="174"/>
    </row>
    <row r="1270" spans="1:5" ht="28.5">
      <c r="A1270" s="171">
        <v>71963</v>
      </c>
      <c r="B1270" s="171" t="s">
        <v>1928</v>
      </c>
      <c r="C1270" s="172" t="s">
        <v>2</v>
      </c>
      <c r="D1270" s="173">
        <v>18.5</v>
      </c>
      <c r="E1270" s="174"/>
    </row>
    <row r="1271" spans="1:5" ht="15">
      <c r="A1271" s="170">
        <v>720</v>
      </c>
      <c r="B1271" s="318" t="s">
        <v>26161</v>
      </c>
      <c r="C1271" s="319"/>
      <c r="D1271" s="319"/>
      <c r="E1271" s="320"/>
    </row>
    <row r="1272" spans="1:5" ht="28.5">
      <c r="A1272" s="171">
        <v>72054</v>
      </c>
      <c r="B1272" s="171" t="s">
        <v>1929</v>
      </c>
      <c r="C1272" s="172" t="s">
        <v>917</v>
      </c>
      <c r="D1272" s="173">
        <v>538.75</v>
      </c>
      <c r="E1272" s="174"/>
    </row>
    <row r="1273" spans="1:5" ht="15">
      <c r="A1273" s="170">
        <v>722</v>
      </c>
      <c r="B1273" s="318" t="s">
        <v>26161</v>
      </c>
      <c r="C1273" s="319"/>
      <c r="D1273" s="319"/>
      <c r="E1273" s="320"/>
    </row>
    <row r="1274" spans="1:5" ht="28.5">
      <c r="A1274" s="171">
        <v>72280</v>
      </c>
      <c r="B1274" s="171" t="s">
        <v>1930</v>
      </c>
      <c r="C1274" s="172" t="s">
        <v>917</v>
      </c>
      <c r="D1274" s="173">
        <v>719</v>
      </c>
      <c r="E1274" s="174"/>
    </row>
    <row r="1275" spans="1:5" ht="28.5">
      <c r="A1275" s="171">
        <v>72282</v>
      </c>
      <c r="B1275" s="171" t="s">
        <v>1931</v>
      </c>
      <c r="C1275" s="172" t="s">
        <v>917</v>
      </c>
      <c r="D1275" s="173">
        <v>847.25</v>
      </c>
      <c r="E1275" s="174"/>
    </row>
    <row r="1276" spans="1:5" ht="15">
      <c r="A1276" s="170">
        <v>724</v>
      </c>
      <c r="B1276" s="318" t="s">
        <v>26161</v>
      </c>
      <c r="C1276" s="319"/>
      <c r="D1276" s="319"/>
      <c r="E1276" s="320"/>
    </row>
    <row r="1277" spans="1:5" ht="28.5">
      <c r="A1277" s="171">
        <v>72455</v>
      </c>
      <c r="B1277" s="171" t="s">
        <v>1932</v>
      </c>
      <c r="C1277" s="172" t="s">
        <v>2</v>
      </c>
      <c r="D1277" s="173">
        <v>60.84</v>
      </c>
      <c r="E1277" s="174"/>
    </row>
    <row r="1278" spans="1:5" ht="15">
      <c r="A1278" s="170">
        <v>727</v>
      </c>
      <c r="B1278" s="318" t="s">
        <v>26161</v>
      </c>
      <c r="C1278" s="319"/>
      <c r="D1278" s="319"/>
      <c r="E1278" s="320"/>
    </row>
    <row r="1279" spans="1:5" ht="28.5">
      <c r="A1279" s="171">
        <v>72708</v>
      </c>
      <c r="B1279" s="171" t="s">
        <v>1933</v>
      </c>
      <c r="C1279" s="172" t="s">
        <v>2</v>
      </c>
      <c r="D1279" s="173">
        <v>18.559999999999999</v>
      </c>
      <c r="E1279" s="174"/>
    </row>
    <row r="1280" spans="1:5" ht="15">
      <c r="A1280" s="170">
        <v>781</v>
      </c>
      <c r="B1280" s="318" t="s">
        <v>26090</v>
      </c>
      <c r="C1280" s="319"/>
      <c r="D1280" s="319"/>
      <c r="E1280" s="320"/>
    </row>
    <row r="1281" spans="1:5" ht="28.5">
      <c r="A1281" s="171">
        <v>78133</v>
      </c>
      <c r="B1281" s="171" t="s">
        <v>1934</v>
      </c>
      <c r="C1281" s="172" t="s">
        <v>917</v>
      </c>
      <c r="D1281" s="173">
        <v>787.33</v>
      </c>
      <c r="E1281" s="174"/>
    </row>
    <row r="1282" spans="1:5" ht="15">
      <c r="A1282" s="170">
        <v>782</v>
      </c>
      <c r="B1282" s="318" t="s">
        <v>1143</v>
      </c>
      <c r="C1282" s="319"/>
      <c r="D1282" s="319"/>
      <c r="E1282" s="320"/>
    </row>
    <row r="1283" spans="1:5" ht="28.5">
      <c r="A1283" s="171">
        <v>78203</v>
      </c>
      <c r="B1283" s="171" t="s">
        <v>1935</v>
      </c>
      <c r="C1283" s="172" t="s">
        <v>2</v>
      </c>
      <c r="D1283" s="173">
        <v>732</v>
      </c>
      <c r="E1283" s="174"/>
    </row>
    <row r="1284" spans="1:5" ht="28.5">
      <c r="A1284" s="171">
        <v>78226</v>
      </c>
      <c r="B1284" s="171" t="s">
        <v>1936</v>
      </c>
      <c r="C1284" s="172" t="s">
        <v>2</v>
      </c>
      <c r="D1284" s="173">
        <v>3.13</v>
      </c>
      <c r="E1284" s="174"/>
    </row>
    <row r="1285" spans="1:5" ht="15">
      <c r="A1285" s="170">
        <v>783</v>
      </c>
      <c r="B1285" s="318" t="s">
        <v>26215</v>
      </c>
      <c r="C1285" s="319"/>
      <c r="D1285" s="319"/>
      <c r="E1285" s="320"/>
    </row>
    <row r="1286" spans="1:5" ht="28.5">
      <c r="A1286" s="171">
        <v>78373</v>
      </c>
      <c r="B1286" s="171" t="s">
        <v>1937</v>
      </c>
      <c r="C1286" s="172" t="s">
        <v>917</v>
      </c>
      <c r="D1286" s="173">
        <v>719</v>
      </c>
      <c r="E1286" s="174"/>
    </row>
    <row r="1287" spans="1:5" ht="15">
      <c r="A1287" s="170">
        <v>786</v>
      </c>
      <c r="B1287" s="318" t="s">
        <v>26120</v>
      </c>
      <c r="C1287" s="319"/>
      <c r="D1287" s="319"/>
      <c r="E1287" s="320"/>
    </row>
    <row r="1288" spans="1:5" ht="14.25">
      <c r="A1288" s="171">
        <v>78627</v>
      </c>
      <c r="B1288" s="171" t="s">
        <v>1938</v>
      </c>
      <c r="C1288" s="172" t="s">
        <v>2</v>
      </c>
      <c r="D1288" s="173">
        <v>166.95</v>
      </c>
      <c r="E1288" s="174"/>
    </row>
    <row r="1289" spans="1:5" ht="15">
      <c r="A1289" s="170">
        <v>787</v>
      </c>
      <c r="B1289" s="318" t="s">
        <v>26215</v>
      </c>
      <c r="C1289" s="319"/>
      <c r="D1289" s="319"/>
      <c r="E1289" s="320"/>
    </row>
    <row r="1290" spans="1:5" ht="14.25">
      <c r="A1290" s="171">
        <v>78735</v>
      </c>
      <c r="B1290" s="171" t="s">
        <v>1939</v>
      </c>
      <c r="C1290" s="172" t="s">
        <v>2</v>
      </c>
      <c r="D1290" s="173">
        <v>28.69</v>
      </c>
      <c r="E1290" s="174"/>
    </row>
    <row r="1291" spans="1:5" ht="14.25">
      <c r="A1291" s="171">
        <v>78749</v>
      </c>
      <c r="B1291" s="171" t="s">
        <v>1940</v>
      </c>
      <c r="C1291" s="172" t="s">
        <v>2</v>
      </c>
      <c r="D1291" s="173">
        <v>107.1</v>
      </c>
      <c r="E1291" s="174"/>
    </row>
    <row r="1292" spans="1:5" ht="15">
      <c r="A1292" s="170">
        <v>793</v>
      </c>
      <c r="B1292" s="318" t="s">
        <v>26161</v>
      </c>
      <c r="C1292" s="319"/>
      <c r="D1292" s="319"/>
      <c r="E1292" s="320"/>
    </row>
    <row r="1293" spans="1:5" ht="28.5">
      <c r="A1293" s="171">
        <v>79372</v>
      </c>
      <c r="B1293" s="171" t="s">
        <v>1941</v>
      </c>
      <c r="C1293" s="172" t="s">
        <v>1</v>
      </c>
      <c r="D1293" s="173">
        <v>225.52</v>
      </c>
      <c r="E1293" s="174"/>
    </row>
    <row r="1294" spans="1:5" ht="28.5">
      <c r="A1294" s="171">
        <v>79374</v>
      </c>
      <c r="B1294" s="171" t="s">
        <v>1942</v>
      </c>
      <c r="C1294" s="172" t="s">
        <v>2</v>
      </c>
      <c r="D1294" s="173">
        <v>26.66</v>
      </c>
      <c r="E1294" s="174"/>
    </row>
    <row r="1295" spans="1:5" ht="14.25">
      <c r="A1295" s="171">
        <v>79375</v>
      </c>
      <c r="B1295" s="171" t="s">
        <v>1943</v>
      </c>
      <c r="C1295" s="172" t="s">
        <v>3</v>
      </c>
      <c r="D1295" s="173">
        <v>2.27</v>
      </c>
      <c r="E1295" s="174"/>
    </row>
    <row r="1296" spans="1:5" ht="15">
      <c r="A1296" s="170">
        <v>10</v>
      </c>
      <c r="B1296" s="318" t="s">
        <v>26216</v>
      </c>
      <c r="C1296" s="319"/>
      <c r="D1296" s="319"/>
      <c r="E1296" s="320"/>
    </row>
    <row r="1297" spans="1:5" ht="15">
      <c r="A1297" s="170">
        <v>1001</v>
      </c>
      <c r="B1297" s="318" t="s">
        <v>26216</v>
      </c>
      <c r="C1297" s="319"/>
      <c r="D1297" s="319"/>
      <c r="E1297" s="320"/>
    </row>
    <row r="1298" spans="1:5" ht="28.5">
      <c r="A1298" s="171">
        <v>100189</v>
      </c>
      <c r="B1298" s="171" t="s">
        <v>1944</v>
      </c>
      <c r="C1298" s="172" t="s">
        <v>1</v>
      </c>
      <c r="D1298" s="173">
        <v>3.77</v>
      </c>
      <c r="E1298" s="174"/>
    </row>
    <row r="1299" spans="1:5" ht="28.5">
      <c r="A1299" s="171">
        <v>100190</v>
      </c>
      <c r="B1299" s="171" t="s">
        <v>1945</v>
      </c>
      <c r="C1299" s="172" t="s">
        <v>1</v>
      </c>
      <c r="D1299" s="173">
        <v>13.96</v>
      </c>
      <c r="E1299" s="174"/>
    </row>
    <row r="1300" spans="1:5" ht="28.5">
      <c r="A1300" s="171">
        <v>100192</v>
      </c>
      <c r="B1300" s="171" t="s">
        <v>1946</v>
      </c>
      <c r="C1300" s="172" t="s">
        <v>1</v>
      </c>
      <c r="D1300" s="173">
        <v>21.47</v>
      </c>
      <c r="E1300" s="174"/>
    </row>
    <row r="1301" spans="1:5" ht="28.5">
      <c r="A1301" s="171">
        <v>100194</v>
      </c>
      <c r="B1301" s="171" t="s">
        <v>1947</v>
      </c>
      <c r="C1301" s="172" t="s">
        <v>1</v>
      </c>
      <c r="D1301" s="173">
        <v>7.76</v>
      </c>
      <c r="E1301" s="174"/>
    </row>
    <row r="1302" spans="1:5" ht="28.5">
      <c r="A1302" s="171">
        <v>100195</v>
      </c>
      <c r="B1302" s="171" t="s">
        <v>1948</v>
      </c>
      <c r="C1302" s="172" t="s">
        <v>3</v>
      </c>
      <c r="D1302" s="173">
        <v>7.3</v>
      </c>
      <c r="E1302" s="174"/>
    </row>
    <row r="1303" spans="1:5" ht="28.5">
      <c r="A1303" s="171">
        <v>100196</v>
      </c>
      <c r="B1303" s="171" t="s">
        <v>1949</v>
      </c>
      <c r="C1303" s="172" t="s">
        <v>3</v>
      </c>
      <c r="D1303" s="173">
        <v>7.3</v>
      </c>
      <c r="E1303" s="174"/>
    </row>
    <row r="1304" spans="1:5" ht="28.5">
      <c r="A1304" s="171">
        <v>100197</v>
      </c>
      <c r="B1304" s="171" t="s">
        <v>1950</v>
      </c>
      <c r="C1304" s="172" t="s">
        <v>3</v>
      </c>
      <c r="D1304" s="173">
        <v>7.42</v>
      </c>
      <c r="E1304" s="174"/>
    </row>
    <row r="1305" spans="1:5" ht="14.25">
      <c r="A1305" s="171">
        <v>100198</v>
      </c>
      <c r="B1305" s="171" t="s">
        <v>1951</v>
      </c>
      <c r="C1305" s="172" t="s">
        <v>1</v>
      </c>
      <c r="D1305" s="173">
        <v>6.9</v>
      </c>
      <c r="E1305" s="174"/>
    </row>
    <row r="1306" spans="1:5" ht="15">
      <c r="A1306" s="170">
        <v>1002</v>
      </c>
      <c r="B1306" s="318" t="s">
        <v>26217</v>
      </c>
      <c r="C1306" s="319"/>
      <c r="D1306" s="319"/>
      <c r="E1306" s="320"/>
    </row>
    <row r="1307" spans="1:5" ht="14.25">
      <c r="A1307" s="171">
        <v>100202</v>
      </c>
      <c r="B1307" s="171" t="s">
        <v>1952</v>
      </c>
      <c r="C1307" s="172" t="s">
        <v>3</v>
      </c>
      <c r="D1307" s="173">
        <v>8.35</v>
      </c>
      <c r="E1307" s="174"/>
    </row>
    <row r="1308" spans="1:5" ht="28.5">
      <c r="A1308" s="171">
        <v>100203</v>
      </c>
      <c r="B1308" s="171" t="s">
        <v>1953</v>
      </c>
      <c r="C1308" s="172" t="s">
        <v>3</v>
      </c>
      <c r="D1308" s="173">
        <v>8.59</v>
      </c>
      <c r="E1308" s="174"/>
    </row>
    <row r="1309" spans="1:5" ht="28.5">
      <c r="A1309" s="171">
        <v>100208</v>
      </c>
      <c r="B1309" s="171" t="s">
        <v>1954</v>
      </c>
      <c r="C1309" s="172" t="s">
        <v>1</v>
      </c>
      <c r="D1309" s="173">
        <v>150.09</v>
      </c>
      <c r="E1309" s="174"/>
    </row>
    <row r="1310" spans="1:5" ht="28.5">
      <c r="A1310" s="171">
        <v>100209</v>
      </c>
      <c r="B1310" s="171" t="s">
        <v>1955</v>
      </c>
      <c r="C1310" s="172" t="s">
        <v>3</v>
      </c>
      <c r="D1310" s="173">
        <v>8.35</v>
      </c>
      <c r="E1310" s="174"/>
    </row>
    <row r="1311" spans="1:5" ht="15">
      <c r="A1311" s="170">
        <v>13</v>
      </c>
      <c r="B1311" s="318" t="s">
        <v>26218</v>
      </c>
      <c r="C1311" s="319"/>
      <c r="D1311" s="319"/>
      <c r="E1311" s="320"/>
    </row>
    <row r="1312" spans="1:5" ht="15">
      <c r="A1312" s="170">
        <v>1304</v>
      </c>
      <c r="B1312" s="318" t="s">
        <v>26219</v>
      </c>
      <c r="C1312" s="319"/>
      <c r="D1312" s="319"/>
      <c r="E1312" s="320"/>
    </row>
    <row r="1313" spans="1:5" ht="14.25">
      <c r="A1313" s="171">
        <v>130401</v>
      </c>
      <c r="B1313" s="171" t="s">
        <v>1956</v>
      </c>
      <c r="C1313" s="172" t="s">
        <v>2</v>
      </c>
      <c r="D1313" s="173">
        <v>134.38999999999999</v>
      </c>
      <c r="E1313" s="174"/>
    </row>
    <row r="1314" spans="1:5" ht="15">
      <c r="A1314" s="170">
        <v>1305</v>
      </c>
      <c r="B1314" s="318" t="s">
        <v>26152</v>
      </c>
      <c r="C1314" s="319"/>
      <c r="D1314" s="319"/>
      <c r="E1314" s="320"/>
    </row>
    <row r="1315" spans="1:5" ht="57">
      <c r="A1315" s="171">
        <v>130561</v>
      </c>
      <c r="B1315" s="171" t="s">
        <v>35219</v>
      </c>
      <c r="C1315" s="172" t="s">
        <v>2</v>
      </c>
      <c r="D1315" s="173">
        <v>142.1</v>
      </c>
      <c r="E1315" s="174"/>
    </row>
    <row r="1316" spans="1:5" ht="15">
      <c r="A1316" s="170">
        <v>1306</v>
      </c>
      <c r="B1316" s="318" t="s">
        <v>26131</v>
      </c>
      <c r="C1316" s="319"/>
      <c r="D1316" s="319"/>
      <c r="E1316" s="320"/>
    </row>
    <row r="1317" spans="1:5" ht="28.5">
      <c r="A1317" s="171">
        <v>130627</v>
      </c>
      <c r="B1317" s="171" t="s">
        <v>35220</v>
      </c>
      <c r="C1317" s="172" t="s">
        <v>2</v>
      </c>
      <c r="D1317" s="173">
        <v>127.73</v>
      </c>
      <c r="E1317" s="174"/>
    </row>
    <row r="1318" spans="1:5" ht="28.5">
      <c r="A1318" s="171">
        <v>130628</v>
      </c>
      <c r="B1318" s="171" t="s">
        <v>35221</v>
      </c>
      <c r="C1318" s="172" t="s">
        <v>2</v>
      </c>
      <c r="D1318" s="173">
        <v>64.23</v>
      </c>
      <c r="E1318" s="174"/>
    </row>
    <row r="1319" spans="1:5" ht="15">
      <c r="A1319" s="170">
        <v>1307</v>
      </c>
      <c r="B1319" s="318" t="s">
        <v>26126</v>
      </c>
      <c r="C1319" s="319"/>
      <c r="D1319" s="319"/>
      <c r="E1319" s="320"/>
    </row>
    <row r="1320" spans="1:5" ht="28.5">
      <c r="A1320" s="171">
        <v>130701</v>
      </c>
      <c r="B1320" s="171" t="s">
        <v>25153</v>
      </c>
      <c r="C1320" s="172" t="s">
        <v>2</v>
      </c>
      <c r="D1320" s="173">
        <v>19.940000000000001</v>
      </c>
      <c r="E1320" s="174"/>
    </row>
    <row r="1321" spans="1:5" ht="15">
      <c r="A1321" s="170">
        <v>15</v>
      </c>
      <c r="B1321" s="318" t="s">
        <v>26220</v>
      </c>
      <c r="C1321" s="319"/>
      <c r="D1321" s="319"/>
      <c r="E1321" s="320"/>
    </row>
    <row r="1322" spans="1:5" ht="15">
      <c r="A1322" s="170">
        <v>1502</v>
      </c>
      <c r="B1322" s="318" t="s">
        <v>26221</v>
      </c>
      <c r="C1322" s="319"/>
      <c r="D1322" s="319"/>
      <c r="E1322" s="320"/>
    </row>
    <row r="1323" spans="1:5" ht="28.5">
      <c r="A1323" s="171">
        <v>150266</v>
      </c>
      <c r="B1323" s="171" t="s">
        <v>1957</v>
      </c>
      <c r="C1323" s="172" t="s">
        <v>4</v>
      </c>
      <c r="D1323" s="173">
        <v>31.72</v>
      </c>
      <c r="E1323" s="174"/>
    </row>
    <row r="1324" spans="1:5" ht="15">
      <c r="A1324" s="170">
        <v>1507</v>
      </c>
      <c r="B1324" s="318" t="s">
        <v>26222</v>
      </c>
      <c r="C1324" s="319"/>
      <c r="D1324" s="319"/>
      <c r="E1324" s="320"/>
    </row>
    <row r="1325" spans="1:5" ht="28.5">
      <c r="A1325" s="171">
        <v>150706</v>
      </c>
      <c r="B1325" s="171" t="s">
        <v>1958</v>
      </c>
      <c r="C1325" s="172" t="s">
        <v>2</v>
      </c>
      <c r="D1325" s="176">
        <v>2683.33</v>
      </c>
      <c r="E1325" s="174"/>
    </row>
    <row r="1326" spans="1:5" ht="15">
      <c r="A1326" s="170">
        <v>60</v>
      </c>
      <c r="B1326" s="318" t="s">
        <v>26223</v>
      </c>
      <c r="C1326" s="319"/>
      <c r="D1326" s="319"/>
      <c r="E1326" s="320"/>
    </row>
    <row r="1327" spans="1:5" ht="15">
      <c r="A1327" s="170">
        <v>6003</v>
      </c>
      <c r="B1327" s="318" t="s">
        <v>26224</v>
      </c>
      <c r="C1327" s="319"/>
      <c r="D1327" s="319"/>
      <c r="E1327" s="320"/>
    </row>
    <row r="1328" spans="1:5" ht="14.25">
      <c r="A1328" s="171">
        <v>600327</v>
      </c>
      <c r="B1328" s="171" t="s">
        <v>1959</v>
      </c>
      <c r="C1328" s="172" t="s">
        <v>7</v>
      </c>
      <c r="D1328" s="173">
        <v>81.47</v>
      </c>
      <c r="E1328" s="174"/>
    </row>
    <row r="1329" spans="1:5" ht="15">
      <c r="A1329" s="170">
        <v>80</v>
      </c>
      <c r="B1329" s="318" t="s">
        <v>26225</v>
      </c>
      <c r="C1329" s="319"/>
      <c r="D1329" s="319"/>
      <c r="E1329" s="320"/>
    </row>
    <row r="1330" spans="1:5" ht="15">
      <c r="A1330" s="170">
        <v>8001</v>
      </c>
      <c r="B1330" s="318" t="s">
        <v>26226</v>
      </c>
      <c r="C1330" s="319"/>
      <c r="D1330" s="319"/>
      <c r="E1330" s="320"/>
    </row>
    <row r="1331" spans="1:5" ht="14.25">
      <c r="A1331" s="171">
        <v>800102</v>
      </c>
      <c r="B1331" s="171" t="s">
        <v>15</v>
      </c>
      <c r="C1331" s="172" t="s">
        <v>10</v>
      </c>
      <c r="D1331" s="173">
        <v>5.92</v>
      </c>
      <c r="E1331" s="174"/>
    </row>
    <row r="1332" spans="1:5" ht="15">
      <c r="A1332" s="170">
        <v>8005</v>
      </c>
      <c r="B1332" s="318" t="s">
        <v>26227</v>
      </c>
      <c r="C1332" s="319"/>
      <c r="D1332" s="319"/>
      <c r="E1332" s="320"/>
    </row>
    <row r="1333" spans="1:5" ht="14.25">
      <c r="A1333" s="171">
        <v>800502</v>
      </c>
      <c r="B1333" s="171" t="s">
        <v>1960</v>
      </c>
      <c r="C1333" s="172" t="s">
        <v>3</v>
      </c>
      <c r="D1333" s="173">
        <v>13.74</v>
      </c>
      <c r="E1333" s="174"/>
    </row>
    <row r="1334" spans="1:5" ht="15">
      <c r="A1334" s="170">
        <v>82</v>
      </c>
      <c r="B1334" s="318" t="s">
        <v>26303</v>
      </c>
      <c r="C1334" s="319"/>
      <c r="D1334" s="319"/>
      <c r="E1334" s="320"/>
    </row>
    <row r="1335" spans="1:5" ht="15">
      <c r="A1335" s="170">
        <v>8201</v>
      </c>
      <c r="B1335" s="318" t="s">
        <v>26304</v>
      </c>
      <c r="C1335" s="319"/>
      <c r="D1335" s="319"/>
      <c r="E1335" s="320"/>
    </row>
    <row r="1336" spans="1:5" ht="14.25">
      <c r="A1336" s="171">
        <v>820101</v>
      </c>
      <c r="B1336" s="171" t="s">
        <v>1961</v>
      </c>
      <c r="C1336" s="172" t="s">
        <v>2</v>
      </c>
      <c r="D1336" s="173">
        <v>79.45</v>
      </c>
      <c r="E1336" s="174"/>
    </row>
    <row r="1337" spans="1:5" ht="14.25">
      <c r="A1337" s="171">
        <v>820104</v>
      </c>
      <c r="B1337" s="171" t="s">
        <v>1962</v>
      </c>
      <c r="C1337" s="172" t="s">
        <v>2</v>
      </c>
      <c r="D1337" s="173">
        <v>128.66999999999999</v>
      </c>
      <c r="E1337" s="174"/>
    </row>
    <row r="1338" spans="1:5" ht="14.25">
      <c r="A1338" s="171">
        <v>820106</v>
      </c>
      <c r="B1338" s="171" t="s">
        <v>1963</v>
      </c>
      <c r="C1338" s="172" t="s">
        <v>2</v>
      </c>
      <c r="D1338" s="173">
        <v>18.440000000000001</v>
      </c>
      <c r="E1338" s="174"/>
    </row>
    <row r="1339" spans="1:5" ht="28.5">
      <c r="A1339" s="171">
        <v>820113</v>
      </c>
      <c r="B1339" s="171" t="s">
        <v>1964</v>
      </c>
      <c r="C1339" s="172" t="s">
        <v>2</v>
      </c>
      <c r="D1339" s="173">
        <v>30.3</v>
      </c>
      <c r="E1339" s="174"/>
    </row>
    <row r="1340" spans="1:5" ht="14.25">
      <c r="A1340" s="171">
        <v>820114</v>
      </c>
      <c r="B1340" s="171" t="s">
        <v>1965</v>
      </c>
      <c r="C1340" s="172" t="s">
        <v>2</v>
      </c>
      <c r="D1340" s="173">
        <v>11.02</v>
      </c>
      <c r="E1340" s="174"/>
    </row>
    <row r="1341" spans="1:5" ht="14.25">
      <c r="A1341" s="171">
        <v>820115</v>
      </c>
      <c r="B1341" s="171" t="s">
        <v>1966</v>
      </c>
      <c r="C1341" s="172" t="s">
        <v>2</v>
      </c>
      <c r="D1341" s="173">
        <v>54.79</v>
      </c>
      <c r="E1341" s="174"/>
    </row>
    <row r="1342" spans="1:5" ht="14.25">
      <c r="A1342" s="171">
        <v>820116</v>
      </c>
      <c r="B1342" s="171" t="s">
        <v>1967</v>
      </c>
      <c r="C1342" s="172" t="s">
        <v>2</v>
      </c>
      <c r="D1342" s="173">
        <v>4.55</v>
      </c>
      <c r="E1342" s="174"/>
    </row>
    <row r="1343" spans="1:5" ht="14.25">
      <c r="A1343" s="171">
        <v>820117</v>
      </c>
      <c r="B1343" s="171" t="s">
        <v>1968</v>
      </c>
      <c r="C1343" s="172" t="s">
        <v>2</v>
      </c>
      <c r="D1343" s="173">
        <v>10.029999999999999</v>
      </c>
      <c r="E1343" s="174"/>
    </row>
    <row r="1344" spans="1:5" ht="14.25">
      <c r="A1344" s="171">
        <v>820118</v>
      </c>
      <c r="B1344" s="171" t="s">
        <v>1969</v>
      </c>
      <c r="C1344" s="172" t="s">
        <v>2</v>
      </c>
      <c r="D1344" s="173">
        <v>3.06</v>
      </c>
      <c r="E1344" s="174"/>
    </row>
    <row r="1345" spans="1:5" ht="15">
      <c r="A1345" s="170">
        <v>83</v>
      </c>
      <c r="B1345" s="318" t="s">
        <v>26228</v>
      </c>
      <c r="C1345" s="319"/>
      <c r="D1345" s="319"/>
      <c r="E1345" s="320"/>
    </row>
    <row r="1346" spans="1:5" ht="15">
      <c r="A1346" s="170">
        <v>8301</v>
      </c>
      <c r="B1346" s="318" t="s">
        <v>26229</v>
      </c>
      <c r="C1346" s="319"/>
      <c r="D1346" s="319"/>
      <c r="E1346" s="320"/>
    </row>
    <row r="1347" spans="1:5" ht="14.25">
      <c r="A1347" s="171">
        <v>830101</v>
      </c>
      <c r="B1347" s="171" t="s">
        <v>1970</v>
      </c>
      <c r="C1347" s="172" t="s">
        <v>2</v>
      </c>
      <c r="D1347" s="173">
        <v>84.67</v>
      </c>
      <c r="E1347" s="174"/>
    </row>
    <row r="1348" spans="1:5" ht="14.25">
      <c r="A1348" s="171">
        <v>830102</v>
      </c>
      <c r="B1348" s="171" t="s">
        <v>1971</v>
      </c>
      <c r="C1348" s="172" t="s">
        <v>2</v>
      </c>
      <c r="D1348" s="173">
        <v>27.46</v>
      </c>
      <c r="E1348" s="174"/>
    </row>
    <row r="1349" spans="1:5" ht="14.25">
      <c r="A1349" s="171">
        <v>830103</v>
      </c>
      <c r="B1349" s="171" t="s">
        <v>1972</v>
      </c>
      <c r="C1349" s="172" t="s">
        <v>2</v>
      </c>
      <c r="D1349" s="173">
        <v>45.63</v>
      </c>
      <c r="E1349" s="174"/>
    </row>
    <row r="1350" spans="1:5" ht="14.25">
      <c r="A1350" s="171">
        <v>830104</v>
      </c>
      <c r="B1350" s="171" t="s">
        <v>1973</v>
      </c>
      <c r="C1350" s="172" t="s">
        <v>2</v>
      </c>
      <c r="D1350" s="173">
        <v>63.59</v>
      </c>
      <c r="E1350" s="174"/>
    </row>
    <row r="1351" spans="1:5" ht="14.25">
      <c r="A1351" s="171">
        <v>830105</v>
      </c>
      <c r="B1351" s="171" t="s">
        <v>1974</v>
      </c>
      <c r="C1351" s="172" t="s">
        <v>2</v>
      </c>
      <c r="D1351" s="173">
        <v>28.78</v>
      </c>
      <c r="E1351" s="174"/>
    </row>
    <row r="1352" spans="1:5" ht="14.25">
      <c r="A1352" s="171">
        <v>830106</v>
      </c>
      <c r="B1352" s="171" t="s">
        <v>1975</v>
      </c>
      <c r="C1352" s="172" t="s">
        <v>2</v>
      </c>
      <c r="D1352" s="173">
        <v>28.65</v>
      </c>
      <c r="E1352" s="174"/>
    </row>
    <row r="1353" spans="1:5" ht="14.25">
      <c r="A1353" s="171">
        <v>830107</v>
      </c>
      <c r="B1353" s="171" t="s">
        <v>1976</v>
      </c>
      <c r="C1353" s="172" t="s">
        <v>2</v>
      </c>
      <c r="D1353" s="173">
        <v>37.72</v>
      </c>
      <c r="E1353" s="174"/>
    </row>
    <row r="1354" spans="1:5" ht="14.25">
      <c r="A1354" s="171">
        <v>830108</v>
      </c>
      <c r="B1354" s="171" t="s">
        <v>1977</v>
      </c>
      <c r="C1354" s="172" t="s">
        <v>2</v>
      </c>
      <c r="D1354" s="173">
        <v>108.99</v>
      </c>
      <c r="E1354" s="174"/>
    </row>
    <row r="1355" spans="1:5" ht="14.25">
      <c r="A1355" s="171">
        <v>830109</v>
      </c>
      <c r="B1355" s="171" t="s">
        <v>1978</v>
      </c>
      <c r="C1355" s="172" t="s">
        <v>2</v>
      </c>
      <c r="D1355" s="173">
        <v>58.75</v>
      </c>
      <c r="E1355" s="174"/>
    </row>
    <row r="1356" spans="1:5" ht="14.25">
      <c r="A1356" s="171">
        <v>830110</v>
      </c>
      <c r="B1356" s="171" t="s">
        <v>1979</v>
      </c>
      <c r="C1356" s="172" t="s">
        <v>2</v>
      </c>
      <c r="D1356" s="173">
        <v>56.67</v>
      </c>
      <c r="E1356" s="174"/>
    </row>
    <row r="1357" spans="1:5" ht="14.25">
      <c r="A1357" s="171">
        <v>830111</v>
      </c>
      <c r="B1357" s="171" t="s">
        <v>1980</v>
      </c>
      <c r="C1357" s="172" t="s">
        <v>2</v>
      </c>
      <c r="D1357" s="173">
        <v>49.27</v>
      </c>
      <c r="E1357" s="174"/>
    </row>
    <row r="1358" spans="1:5" ht="14.25">
      <c r="A1358" s="171">
        <v>830112</v>
      </c>
      <c r="B1358" s="171" t="s">
        <v>1981</v>
      </c>
      <c r="C1358" s="172" t="s">
        <v>2</v>
      </c>
      <c r="D1358" s="173">
        <v>511.9</v>
      </c>
      <c r="E1358" s="174"/>
    </row>
    <row r="1359" spans="1:5" ht="14.25">
      <c r="A1359" s="171">
        <v>830113</v>
      </c>
      <c r="B1359" s="171" t="s">
        <v>1982</v>
      </c>
      <c r="C1359" s="172" t="s">
        <v>2</v>
      </c>
      <c r="D1359" s="173">
        <v>756.92</v>
      </c>
      <c r="E1359" s="174"/>
    </row>
    <row r="1360" spans="1:5" ht="14.25">
      <c r="A1360" s="171">
        <v>830114</v>
      </c>
      <c r="B1360" s="171" t="s">
        <v>1983</v>
      </c>
      <c r="C1360" s="172" t="s">
        <v>2</v>
      </c>
      <c r="D1360" s="173">
        <v>265.66000000000003</v>
      </c>
      <c r="E1360" s="174"/>
    </row>
    <row r="1361" spans="1:5" ht="15">
      <c r="A1361" s="170">
        <v>92</v>
      </c>
      <c r="B1361" s="318" t="s">
        <v>26230</v>
      </c>
      <c r="C1361" s="319"/>
      <c r="D1361" s="319"/>
      <c r="E1361" s="320"/>
    </row>
    <row r="1362" spans="1:5" ht="15">
      <c r="A1362" s="170">
        <v>9201</v>
      </c>
      <c r="B1362" s="318" t="s">
        <v>26231</v>
      </c>
      <c r="C1362" s="319"/>
      <c r="D1362" s="319"/>
      <c r="E1362" s="320"/>
    </row>
    <row r="1363" spans="1:5" ht="28.5">
      <c r="A1363" s="171">
        <v>920110</v>
      </c>
      <c r="B1363" s="171" t="s">
        <v>1984</v>
      </c>
      <c r="C1363" s="172" t="s">
        <v>917</v>
      </c>
      <c r="D1363" s="176">
        <v>1155</v>
      </c>
      <c r="E1363" s="174"/>
    </row>
    <row r="1364" spans="1:5" ht="15">
      <c r="A1364" s="170">
        <v>9203</v>
      </c>
      <c r="B1364" s="318" t="s">
        <v>26232</v>
      </c>
      <c r="C1364" s="319"/>
      <c r="D1364" s="319"/>
      <c r="E1364" s="320"/>
    </row>
    <row r="1365" spans="1:5" ht="28.5">
      <c r="A1365" s="171">
        <v>920396</v>
      </c>
      <c r="B1365" s="171" t="s">
        <v>26233</v>
      </c>
      <c r="C1365" s="172" t="s">
        <v>917</v>
      </c>
      <c r="D1365" s="176">
        <v>5495.45</v>
      </c>
      <c r="E1365" s="174"/>
    </row>
    <row r="1366" spans="1:5" ht="28.5">
      <c r="A1366" s="171">
        <v>920397</v>
      </c>
      <c r="B1366" s="171" t="s">
        <v>26234</v>
      </c>
      <c r="C1366" s="172" t="s">
        <v>917</v>
      </c>
      <c r="D1366" s="176">
        <v>20666.650000000001</v>
      </c>
      <c r="E1366" s="174"/>
    </row>
    <row r="1367" spans="1:5" ht="28.5">
      <c r="A1367" s="171">
        <v>920398</v>
      </c>
      <c r="B1367" s="171" t="s">
        <v>26235</v>
      </c>
      <c r="C1367" s="172" t="s">
        <v>917</v>
      </c>
      <c r="D1367" s="176">
        <v>8603.65</v>
      </c>
      <c r="E1367" s="174"/>
    </row>
    <row r="1368" spans="1:5" ht="28.5">
      <c r="A1368" s="171">
        <v>920399</v>
      </c>
      <c r="B1368" s="171" t="s">
        <v>26236</v>
      </c>
      <c r="C1368" s="172" t="s">
        <v>917</v>
      </c>
      <c r="D1368" s="176">
        <v>2633.28</v>
      </c>
      <c r="E1368" s="174"/>
    </row>
    <row r="1369" spans="1:5" ht="15">
      <c r="A1369" s="170">
        <v>9205</v>
      </c>
      <c r="B1369" s="318" t="s">
        <v>26237</v>
      </c>
      <c r="C1369" s="319"/>
      <c r="D1369" s="319"/>
      <c r="E1369" s="320"/>
    </row>
    <row r="1370" spans="1:5" ht="28.5">
      <c r="A1370" s="171">
        <v>920501</v>
      </c>
      <c r="B1370" s="171" t="s">
        <v>26238</v>
      </c>
      <c r="C1370" s="172" t="s">
        <v>917</v>
      </c>
      <c r="D1370" s="176">
        <v>14761.89</v>
      </c>
      <c r="E1370" s="174"/>
    </row>
    <row r="1371" spans="1:5" ht="28.5">
      <c r="A1371" s="171">
        <v>920502</v>
      </c>
      <c r="B1371" s="171" t="s">
        <v>26239</v>
      </c>
      <c r="C1371" s="172" t="s">
        <v>917</v>
      </c>
      <c r="D1371" s="176">
        <v>4391.29</v>
      </c>
      <c r="E1371" s="174"/>
    </row>
    <row r="1372" spans="1:5" ht="28.5">
      <c r="A1372" s="171">
        <v>920503</v>
      </c>
      <c r="B1372" s="171" t="s">
        <v>26240</v>
      </c>
      <c r="C1372" s="172" t="s">
        <v>917</v>
      </c>
      <c r="D1372" s="176">
        <v>3976.76</v>
      </c>
      <c r="E1372" s="174"/>
    </row>
    <row r="1373" spans="1:5" ht="28.5">
      <c r="A1373" s="171">
        <v>920504</v>
      </c>
      <c r="B1373" s="171" t="s">
        <v>26241</v>
      </c>
      <c r="C1373" s="172" t="s">
        <v>917</v>
      </c>
      <c r="D1373" s="176">
        <v>11779.69</v>
      </c>
      <c r="E1373" s="174"/>
    </row>
    <row r="1374" spans="1:5" ht="28.5">
      <c r="A1374" s="171">
        <v>920505</v>
      </c>
      <c r="B1374" s="171" t="s">
        <v>26242</v>
      </c>
      <c r="C1374" s="172" t="s">
        <v>917</v>
      </c>
      <c r="D1374" s="176">
        <v>9781.6200000000008</v>
      </c>
      <c r="E1374" s="174"/>
    </row>
    <row r="1375" spans="1:5" ht="28.5">
      <c r="A1375" s="171">
        <v>920506</v>
      </c>
      <c r="B1375" s="171" t="s">
        <v>26243</v>
      </c>
      <c r="C1375" s="172" t="s">
        <v>917</v>
      </c>
      <c r="D1375" s="176">
        <v>9781.6200000000008</v>
      </c>
      <c r="E1375" s="174"/>
    </row>
    <row r="1376" spans="1:5" ht="28.5">
      <c r="A1376" s="171">
        <v>920507</v>
      </c>
      <c r="B1376" s="171" t="s">
        <v>26244</v>
      </c>
      <c r="C1376" s="172" t="s">
        <v>917</v>
      </c>
      <c r="D1376" s="176">
        <v>9990.3700000000008</v>
      </c>
      <c r="E1376" s="174"/>
    </row>
    <row r="1377" spans="1:5" ht="28.5">
      <c r="A1377" s="171">
        <v>920508</v>
      </c>
      <c r="B1377" s="171" t="s">
        <v>26245</v>
      </c>
      <c r="C1377" s="172" t="s">
        <v>917</v>
      </c>
      <c r="D1377" s="176">
        <v>9155.35</v>
      </c>
      <c r="E1377" s="174"/>
    </row>
    <row r="1378" spans="1:5" ht="28.5">
      <c r="A1378" s="171">
        <v>920509</v>
      </c>
      <c r="B1378" s="171" t="s">
        <v>26246</v>
      </c>
      <c r="C1378" s="172" t="s">
        <v>917</v>
      </c>
      <c r="D1378" s="176">
        <v>9785.34</v>
      </c>
      <c r="E1378" s="174"/>
    </row>
    <row r="1379" spans="1:5" ht="28.5">
      <c r="A1379" s="171">
        <v>920510</v>
      </c>
      <c r="B1379" s="171" t="s">
        <v>26247</v>
      </c>
      <c r="C1379" s="172" t="s">
        <v>917</v>
      </c>
      <c r="D1379" s="176">
        <v>21173.62</v>
      </c>
      <c r="E1379" s="174"/>
    </row>
    <row r="1380" spans="1:5" ht="14.25">
      <c r="A1380" s="171">
        <v>920511</v>
      </c>
      <c r="B1380" s="171" t="s">
        <v>26248</v>
      </c>
      <c r="C1380" s="172" t="s">
        <v>917</v>
      </c>
      <c r="D1380" s="176">
        <v>5487.25</v>
      </c>
      <c r="E1380" s="174"/>
    </row>
    <row r="1381" spans="1:5" ht="28.5">
      <c r="A1381" s="171">
        <v>920512</v>
      </c>
      <c r="B1381" s="171" t="s">
        <v>26249</v>
      </c>
      <c r="C1381" s="172" t="s">
        <v>917</v>
      </c>
      <c r="D1381" s="176">
        <v>11846.79</v>
      </c>
      <c r="E1381" s="174"/>
    </row>
    <row r="1382" spans="1:5" ht="28.5">
      <c r="A1382" s="171">
        <v>920513</v>
      </c>
      <c r="B1382" s="171" t="s">
        <v>26250</v>
      </c>
      <c r="C1382" s="172" t="s">
        <v>917</v>
      </c>
      <c r="D1382" s="176">
        <v>17714.27</v>
      </c>
      <c r="E1382" s="174"/>
    </row>
    <row r="1383" spans="1:5" ht="14.25">
      <c r="A1383" s="171">
        <v>920514</v>
      </c>
      <c r="B1383" s="171" t="s">
        <v>26251</v>
      </c>
      <c r="C1383" s="172" t="s">
        <v>917</v>
      </c>
      <c r="D1383" s="176">
        <v>2450.77</v>
      </c>
      <c r="E1383" s="174"/>
    </row>
    <row r="1384" spans="1:5" ht="28.5">
      <c r="A1384" s="171">
        <v>920515</v>
      </c>
      <c r="B1384" s="171" t="s">
        <v>26252</v>
      </c>
      <c r="C1384" s="172" t="s">
        <v>917</v>
      </c>
      <c r="D1384" s="176">
        <v>4409.62</v>
      </c>
      <c r="E1384" s="174"/>
    </row>
    <row r="1385" spans="1:5" ht="14.25">
      <c r="A1385" s="171">
        <v>920516</v>
      </c>
      <c r="B1385" s="171" t="s">
        <v>26253</v>
      </c>
      <c r="C1385" s="172" t="s">
        <v>917</v>
      </c>
      <c r="D1385" s="176">
        <v>1791.11</v>
      </c>
      <c r="E1385" s="174"/>
    </row>
    <row r="1386" spans="1:5" ht="28.5">
      <c r="A1386" s="171">
        <v>920518</v>
      </c>
      <c r="B1386" s="171" t="s">
        <v>26254</v>
      </c>
      <c r="C1386" s="172" t="s">
        <v>917</v>
      </c>
      <c r="D1386" s="176">
        <v>3391.95</v>
      </c>
      <c r="E1386" s="174"/>
    </row>
    <row r="1387" spans="1:5" ht="28.5">
      <c r="A1387" s="171">
        <v>920519</v>
      </c>
      <c r="B1387" s="171" t="s">
        <v>26255</v>
      </c>
      <c r="C1387" s="172" t="s">
        <v>917</v>
      </c>
      <c r="D1387" s="176">
        <v>6364.12</v>
      </c>
      <c r="E1387" s="174"/>
    </row>
    <row r="1388" spans="1:5" ht="28.5">
      <c r="A1388" s="171">
        <v>920520</v>
      </c>
      <c r="B1388" s="171" t="s">
        <v>26256</v>
      </c>
      <c r="C1388" s="172" t="s">
        <v>917</v>
      </c>
      <c r="D1388" s="176">
        <v>23933.45</v>
      </c>
      <c r="E1388" s="174"/>
    </row>
    <row r="1389" spans="1:5" ht="28.5">
      <c r="A1389" s="171">
        <v>920521</v>
      </c>
      <c r="B1389" s="171" t="s">
        <v>26257</v>
      </c>
      <c r="C1389" s="172" t="s">
        <v>917</v>
      </c>
      <c r="D1389" s="176">
        <v>9963.64</v>
      </c>
      <c r="E1389" s="174"/>
    </row>
    <row r="1390" spans="1:5" ht="28.5">
      <c r="A1390" s="171">
        <v>920522</v>
      </c>
      <c r="B1390" s="171" t="s">
        <v>26258</v>
      </c>
      <c r="C1390" s="172" t="s">
        <v>917</v>
      </c>
      <c r="D1390" s="176">
        <v>3049.53</v>
      </c>
      <c r="E1390" s="174"/>
    </row>
    <row r="1391" spans="1:5" ht="28.5">
      <c r="A1391" s="171">
        <v>920523</v>
      </c>
      <c r="B1391" s="171" t="s">
        <v>26259</v>
      </c>
      <c r="C1391" s="172" t="s">
        <v>917</v>
      </c>
      <c r="D1391" s="176">
        <v>17095.32</v>
      </c>
      <c r="E1391" s="174"/>
    </row>
    <row r="1392" spans="1:5" ht="28.5">
      <c r="A1392" s="171">
        <v>920524</v>
      </c>
      <c r="B1392" s="171" t="s">
        <v>26260</v>
      </c>
      <c r="C1392" s="172" t="s">
        <v>917</v>
      </c>
      <c r="D1392" s="176">
        <v>5085.43</v>
      </c>
      <c r="E1392" s="174"/>
    </row>
    <row r="1393" spans="1:5" ht="28.5">
      <c r="A1393" s="171">
        <v>920525</v>
      </c>
      <c r="B1393" s="171" t="s">
        <v>26261</v>
      </c>
      <c r="C1393" s="172" t="s">
        <v>917</v>
      </c>
      <c r="D1393" s="176">
        <v>4605.38</v>
      </c>
      <c r="E1393" s="174"/>
    </row>
    <row r="1394" spans="1:5" ht="28.5">
      <c r="A1394" s="171">
        <v>920526</v>
      </c>
      <c r="B1394" s="171" t="s">
        <v>26262</v>
      </c>
      <c r="C1394" s="172" t="s">
        <v>917</v>
      </c>
      <c r="D1394" s="176">
        <v>13641.72</v>
      </c>
      <c r="E1394" s="174"/>
    </row>
    <row r="1395" spans="1:5" ht="28.5">
      <c r="A1395" s="171">
        <v>920527</v>
      </c>
      <c r="B1395" s="171" t="s">
        <v>26263</v>
      </c>
      <c r="C1395" s="172" t="s">
        <v>917</v>
      </c>
      <c r="D1395" s="176">
        <v>11327.81</v>
      </c>
      <c r="E1395" s="174"/>
    </row>
    <row r="1396" spans="1:5" ht="28.5">
      <c r="A1396" s="171">
        <v>920528</v>
      </c>
      <c r="B1396" s="171" t="s">
        <v>26264</v>
      </c>
      <c r="C1396" s="172" t="s">
        <v>917</v>
      </c>
      <c r="D1396" s="176">
        <v>11327.81</v>
      </c>
      <c r="E1396" s="174"/>
    </row>
    <row r="1397" spans="1:5" ht="28.5">
      <c r="A1397" s="171">
        <v>920529</v>
      </c>
      <c r="B1397" s="171" t="s">
        <v>26265</v>
      </c>
      <c r="C1397" s="172" t="s">
        <v>917</v>
      </c>
      <c r="D1397" s="176">
        <v>11569.56</v>
      </c>
      <c r="E1397" s="174"/>
    </row>
    <row r="1398" spans="1:5" ht="28.5">
      <c r="A1398" s="171">
        <v>920530</v>
      </c>
      <c r="B1398" s="171" t="s">
        <v>26266</v>
      </c>
      <c r="C1398" s="172" t="s">
        <v>917</v>
      </c>
      <c r="D1398" s="176">
        <v>10602.55</v>
      </c>
      <c r="E1398" s="174"/>
    </row>
    <row r="1399" spans="1:5" ht="28.5">
      <c r="A1399" s="171">
        <v>920531</v>
      </c>
      <c r="B1399" s="171" t="s">
        <v>26267</v>
      </c>
      <c r="C1399" s="172" t="s">
        <v>917</v>
      </c>
      <c r="D1399" s="176">
        <v>11332.13</v>
      </c>
      <c r="E1399" s="174"/>
    </row>
    <row r="1400" spans="1:5" ht="28.5">
      <c r="A1400" s="171">
        <v>920532</v>
      </c>
      <c r="B1400" s="171" t="s">
        <v>26268</v>
      </c>
      <c r="C1400" s="172" t="s">
        <v>917</v>
      </c>
      <c r="D1400" s="176">
        <v>24520.560000000001</v>
      </c>
      <c r="E1400" s="174"/>
    </row>
    <row r="1401" spans="1:5" ht="14.25">
      <c r="A1401" s="171">
        <v>920533</v>
      </c>
      <c r="B1401" s="171" t="s">
        <v>26269</v>
      </c>
      <c r="C1401" s="172" t="s">
        <v>917</v>
      </c>
      <c r="D1401" s="176">
        <v>6354.62</v>
      </c>
      <c r="E1401" s="174"/>
    </row>
    <row r="1402" spans="1:5" ht="28.5">
      <c r="A1402" s="171">
        <v>920534</v>
      </c>
      <c r="B1402" s="171" t="s">
        <v>26270</v>
      </c>
      <c r="C1402" s="172" t="s">
        <v>917</v>
      </c>
      <c r="D1402" s="176">
        <v>13719.43</v>
      </c>
      <c r="E1402" s="174"/>
    </row>
    <row r="1403" spans="1:5" ht="28.5">
      <c r="A1403" s="171">
        <v>920535</v>
      </c>
      <c r="B1403" s="171" t="s">
        <v>26271</v>
      </c>
      <c r="C1403" s="172" t="s">
        <v>917</v>
      </c>
      <c r="D1403" s="176">
        <v>20514.38</v>
      </c>
      <c r="E1403" s="174"/>
    </row>
    <row r="1404" spans="1:5" ht="14.25">
      <c r="A1404" s="171">
        <v>920536</v>
      </c>
      <c r="B1404" s="171" t="s">
        <v>26272</v>
      </c>
      <c r="C1404" s="172" t="s">
        <v>917</v>
      </c>
      <c r="D1404" s="176">
        <v>2838.17</v>
      </c>
      <c r="E1404" s="174"/>
    </row>
    <row r="1405" spans="1:5" ht="28.5">
      <c r="A1405" s="171">
        <v>920537</v>
      </c>
      <c r="B1405" s="171" t="s">
        <v>26273</v>
      </c>
      <c r="C1405" s="172" t="s">
        <v>917</v>
      </c>
      <c r="D1405" s="176">
        <v>5106.6499999999996</v>
      </c>
      <c r="E1405" s="174"/>
    </row>
    <row r="1406" spans="1:5" ht="14.25">
      <c r="A1406" s="171">
        <v>920538</v>
      </c>
      <c r="B1406" s="171" t="s">
        <v>26274</v>
      </c>
      <c r="C1406" s="172" t="s">
        <v>917</v>
      </c>
      <c r="D1406" s="176">
        <v>2074.23</v>
      </c>
      <c r="E1406" s="174"/>
    </row>
    <row r="1407" spans="1:5" ht="28.5">
      <c r="A1407" s="171">
        <v>920539</v>
      </c>
      <c r="B1407" s="171" t="s">
        <v>26275</v>
      </c>
      <c r="C1407" s="172" t="s">
        <v>917</v>
      </c>
      <c r="D1407" s="176">
        <v>2074.23</v>
      </c>
      <c r="E1407" s="174"/>
    </row>
    <row r="1408" spans="1:5" ht="28.5">
      <c r="A1408" s="171">
        <v>920540</v>
      </c>
      <c r="B1408" s="171" t="s">
        <v>26276</v>
      </c>
      <c r="C1408" s="172" t="s">
        <v>917</v>
      </c>
      <c r="D1408" s="176">
        <v>3928.12</v>
      </c>
      <c r="E1408" s="174"/>
    </row>
    <row r="1409" spans="1:5" ht="15">
      <c r="A1409" s="170">
        <v>93</v>
      </c>
      <c r="B1409" s="318" t="s">
        <v>26277</v>
      </c>
      <c r="C1409" s="319"/>
      <c r="D1409" s="319"/>
      <c r="E1409" s="320"/>
    </row>
    <row r="1410" spans="1:5" ht="15">
      <c r="A1410" s="170">
        <v>9302</v>
      </c>
      <c r="B1410" s="318" t="s">
        <v>26278</v>
      </c>
      <c r="C1410" s="319"/>
      <c r="D1410" s="319"/>
      <c r="E1410" s="320"/>
    </row>
    <row r="1411" spans="1:5" ht="28.5">
      <c r="A1411" s="171">
        <v>930213</v>
      </c>
      <c r="B1411" s="171" t="s">
        <v>1985</v>
      </c>
      <c r="C1411" s="172" t="s">
        <v>2</v>
      </c>
      <c r="D1411" s="173">
        <v>962.08</v>
      </c>
      <c r="E1411" s="174"/>
    </row>
    <row r="1412" spans="1:5" ht="28.5">
      <c r="A1412" s="171">
        <v>930214</v>
      </c>
      <c r="B1412" s="171" t="s">
        <v>1986</v>
      </c>
      <c r="C1412" s="172" t="s">
        <v>2</v>
      </c>
      <c r="D1412" s="176">
        <v>1752.7</v>
      </c>
      <c r="E1412" s="174"/>
    </row>
    <row r="1413" spans="1:5" ht="28.5">
      <c r="A1413" s="171">
        <v>930218</v>
      </c>
      <c r="B1413" s="171" t="s">
        <v>1987</v>
      </c>
      <c r="C1413" s="172" t="s">
        <v>2</v>
      </c>
      <c r="D1413" s="173">
        <v>771.4</v>
      </c>
      <c r="E1413" s="174"/>
    </row>
    <row r="1414" spans="1:5" ht="28.5">
      <c r="A1414" s="171">
        <v>930219</v>
      </c>
      <c r="B1414" s="171" t="s">
        <v>1988</v>
      </c>
      <c r="C1414" s="172" t="s">
        <v>2</v>
      </c>
      <c r="D1414" s="173">
        <v>880.1</v>
      </c>
      <c r="E1414" s="174"/>
    </row>
    <row r="1415" spans="1:5" ht="28.5">
      <c r="A1415" s="171">
        <v>930220</v>
      </c>
      <c r="B1415" s="171" t="s">
        <v>1989</v>
      </c>
      <c r="C1415" s="172" t="s">
        <v>2</v>
      </c>
      <c r="D1415" s="176">
        <v>1065.4000000000001</v>
      </c>
      <c r="E1415" s="174"/>
    </row>
    <row r="1416" spans="1:5" ht="15">
      <c r="A1416" s="170">
        <v>95</v>
      </c>
      <c r="B1416" s="318" t="s">
        <v>1990</v>
      </c>
      <c r="C1416" s="319"/>
      <c r="D1416" s="319"/>
      <c r="E1416" s="320"/>
    </row>
    <row r="1417" spans="1:5" ht="15">
      <c r="A1417" s="170">
        <v>9501</v>
      </c>
      <c r="B1417" s="318" t="s">
        <v>26279</v>
      </c>
      <c r="C1417" s="319"/>
      <c r="D1417" s="319"/>
      <c r="E1417" s="320"/>
    </row>
    <row r="1418" spans="1:5" ht="28.5">
      <c r="A1418" s="171">
        <v>950101</v>
      </c>
      <c r="B1418" s="171" t="s">
        <v>1991</v>
      </c>
      <c r="C1418" s="172" t="s">
        <v>5</v>
      </c>
      <c r="D1418" s="173">
        <v>2.8</v>
      </c>
      <c r="E1418" s="174"/>
    </row>
    <row r="1419" spans="1:5" ht="28.5">
      <c r="A1419" s="171">
        <v>950102</v>
      </c>
      <c r="B1419" s="171" t="s">
        <v>1992</v>
      </c>
      <c r="C1419" s="172" t="s">
        <v>5</v>
      </c>
      <c r="D1419" s="173">
        <v>21</v>
      </c>
      <c r="E1419" s="175"/>
    </row>
    <row r="1420" spans="1:5" ht="14.25">
      <c r="A1420" s="321"/>
      <c r="B1420" s="322"/>
      <c r="C1420" s="322"/>
      <c r="D1420" s="322"/>
      <c r="E1420" s="323"/>
    </row>
    <row r="1421" spans="1:5" ht="15" customHeight="1">
      <c r="A1421" s="318" t="s">
        <v>26280</v>
      </c>
      <c r="B1421" s="319"/>
      <c r="C1421" s="319"/>
      <c r="D1421" s="319"/>
      <c r="E1421" s="320"/>
    </row>
    <row r="1422" spans="1:5" ht="14.25">
      <c r="A1422" s="321"/>
      <c r="B1422" s="322"/>
      <c r="C1422" s="322"/>
      <c r="D1422" s="322"/>
      <c r="E1422" s="323"/>
    </row>
    <row r="1423" spans="1:5" ht="15">
      <c r="A1423" s="168" t="s">
        <v>26057</v>
      </c>
      <c r="B1423" s="168" t="s">
        <v>26058</v>
      </c>
      <c r="C1423" s="169" t="s">
        <v>26059</v>
      </c>
      <c r="D1423" s="169" t="s">
        <v>26281</v>
      </c>
      <c r="E1423" s="169" t="s">
        <v>26282</v>
      </c>
    </row>
    <row r="1424" spans="1:5" ht="15">
      <c r="A1424" s="170">
        <v>8</v>
      </c>
      <c r="B1424" s="318" t="s">
        <v>26283</v>
      </c>
      <c r="C1424" s="319"/>
      <c r="D1424" s="319"/>
      <c r="E1424" s="320"/>
    </row>
    <row r="1425" spans="1:5" ht="15">
      <c r="A1425" s="170">
        <v>801</v>
      </c>
      <c r="B1425" s="318" t="s">
        <v>26284</v>
      </c>
      <c r="C1425" s="319"/>
      <c r="D1425" s="319"/>
      <c r="E1425" s="320"/>
    </row>
    <row r="1426" spans="1:5" ht="28.5">
      <c r="A1426" s="171">
        <v>80124</v>
      </c>
      <c r="B1426" s="171" t="s">
        <v>1993</v>
      </c>
      <c r="C1426" s="172" t="s">
        <v>5</v>
      </c>
      <c r="D1426" s="173">
        <v>73.53</v>
      </c>
      <c r="E1426" s="173">
        <v>14.08</v>
      </c>
    </row>
    <row r="1427" spans="1:5" ht="14.25">
      <c r="A1427" s="171">
        <v>80125</v>
      </c>
      <c r="B1427" s="171" t="s">
        <v>1994</v>
      </c>
      <c r="C1427" s="172" t="s">
        <v>5</v>
      </c>
      <c r="D1427" s="173">
        <v>31.31</v>
      </c>
      <c r="E1427" s="173">
        <v>14.08</v>
      </c>
    </row>
    <row r="1428" spans="1:5" ht="28.5">
      <c r="A1428" s="171">
        <v>80144</v>
      </c>
      <c r="B1428" s="171" t="s">
        <v>1995</v>
      </c>
      <c r="C1428" s="172" t="s">
        <v>5</v>
      </c>
      <c r="D1428" s="173">
        <v>20.21</v>
      </c>
      <c r="E1428" s="173">
        <v>14.08</v>
      </c>
    </row>
    <row r="1429" spans="1:5" ht="28.5">
      <c r="A1429" s="171">
        <v>80170</v>
      </c>
      <c r="B1429" s="171" t="s">
        <v>1996</v>
      </c>
      <c r="C1429" s="172" t="s">
        <v>5</v>
      </c>
      <c r="D1429" s="173">
        <v>155.26</v>
      </c>
      <c r="E1429" s="173">
        <v>11.6</v>
      </c>
    </row>
    <row r="1430" spans="1:5" ht="28.5">
      <c r="A1430" s="171">
        <v>80178</v>
      </c>
      <c r="B1430" s="171" t="s">
        <v>1997</v>
      </c>
      <c r="C1430" s="172" t="s">
        <v>5</v>
      </c>
      <c r="D1430" s="173">
        <v>111.87</v>
      </c>
      <c r="E1430" s="173">
        <v>11.6</v>
      </c>
    </row>
    <row r="1431" spans="1:5" ht="15">
      <c r="A1431" s="170">
        <v>802</v>
      </c>
      <c r="B1431" s="318" t="s">
        <v>26285</v>
      </c>
      <c r="C1431" s="319"/>
      <c r="D1431" s="319"/>
      <c r="E1431" s="320"/>
    </row>
    <row r="1432" spans="1:5" ht="28.5">
      <c r="A1432" s="171">
        <v>80201</v>
      </c>
      <c r="B1432" s="171" t="s">
        <v>1998</v>
      </c>
      <c r="C1432" s="172" t="s">
        <v>5</v>
      </c>
      <c r="D1432" s="173">
        <v>2.25</v>
      </c>
      <c r="E1432" s="173">
        <v>0</v>
      </c>
    </row>
    <row r="1433" spans="1:5" ht="28.5">
      <c r="A1433" s="171">
        <v>80202</v>
      </c>
      <c r="B1433" s="171" t="s">
        <v>1999</v>
      </c>
      <c r="C1433" s="172" t="s">
        <v>5</v>
      </c>
      <c r="D1433" s="173">
        <v>2.25</v>
      </c>
      <c r="E1433" s="173">
        <v>0</v>
      </c>
    </row>
    <row r="1434" spans="1:5" ht="28.5">
      <c r="A1434" s="171">
        <v>80276</v>
      </c>
      <c r="B1434" s="171" t="s">
        <v>2000</v>
      </c>
      <c r="C1434" s="172" t="s">
        <v>2</v>
      </c>
      <c r="D1434" s="176">
        <v>39042</v>
      </c>
      <c r="E1434" s="173">
        <v>0</v>
      </c>
    </row>
    <row r="1435" spans="1:5" ht="15">
      <c r="A1435" s="170">
        <v>807</v>
      </c>
      <c r="B1435" s="318" t="s">
        <v>26286</v>
      </c>
      <c r="C1435" s="319"/>
      <c r="D1435" s="319"/>
      <c r="E1435" s="320"/>
    </row>
    <row r="1436" spans="1:5" ht="28.5">
      <c r="A1436" s="171">
        <v>80716</v>
      </c>
      <c r="B1436" s="171" t="s">
        <v>2001</v>
      </c>
      <c r="C1436" s="172" t="s">
        <v>2</v>
      </c>
      <c r="D1436" s="176">
        <v>28495</v>
      </c>
      <c r="E1436" s="173">
        <v>0</v>
      </c>
    </row>
    <row r="1437" spans="1:5" ht="15">
      <c r="A1437" s="170">
        <v>860</v>
      </c>
      <c r="B1437" s="318" t="s">
        <v>26287</v>
      </c>
      <c r="C1437" s="319"/>
      <c r="D1437" s="319"/>
      <c r="E1437" s="320"/>
    </row>
    <row r="1438" spans="1:5" ht="28.5">
      <c r="A1438" s="171">
        <v>86030</v>
      </c>
      <c r="B1438" s="171" t="s">
        <v>2002</v>
      </c>
      <c r="C1438" s="172" t="s">
        <v>5</v>
      </c>
      <c r="D1438" s="173">
        <v>94.95</v>
      </c>
      <c r="E1438" s="173">
        <v>14.08</v>
      </c>
    </row>
    <row r="1439" spans="1:5" ht="28.5">
      <c r="A1439" s="171">
        <v>86049</v>
      </c>
      <c r="B1439" s="171" t="s">
        <v>2003</v>
      </c>
      <c r="C1439" s="172" t="s">
        <v>5</v>
      </c>
      <c r="D1439" s="173">
        <v>106.95</v>
      </c>
      <c r="E1439" s="173">
        <v>11.6</v>
      </c>
    </row>
    <row r="1440" spans="1:5" ht="28.5">
      <c r="A1440" s="171">
        <v>86096</v>
      </c>
      <c r="B1440" s="171" t="s">
        <v>2004</v>
      </c>
      <c r="C1440" s="172" t="s">
        <v>5</v>
      </c>
      <c r="D1440" s="173">
        <v>16.829999999999998</v>
      </c>
      <c r="E1440" s="173">
        <v>9.34</v>
      </c>
    </row>
  </sheetData>
  <autoFilter ref="A2:D2"/>
  <mergeCells count="262">
    <mergeCell ref="B850:E850"/>
    <mergeCell ref="B859:E859"/>
    <mergeCell ref="B889:E889"/>
    <mergeCell ref="B876:E876"/>
    <mergeCell ref="B1435:E1435"/>
    <mergeCell ref="B1437:E1437"/>
    <mergeCell ref="B1362:E1362"/>
    <mergeCell ref="B1364:E1364"/>
    <mergeCell ref="B1369:E1369"/>
    <mergeCell ref="B1409:E1409"/>
    <mergeCell ref="B1410:E1410"/>
    <mergeCell ref="B1416:E1416"/>
    <mergeCell ref="B1417:E1417"/>
    <mergeCell ref="A1420:E1420"/>
    <mergeCell ref="A1421:E1421"/>
    <mergeCell ref="A1422:E1422"/>
    <mergeCell ref="B1424:E1424"/>
    <mergeCell ref="B1425:E1425"/>
    <mergeCell ref="B1431:E1431"/>
    <mergeCell ref="B1361:E1361"/>
    <mergeCell ref="B1326:E1326"/>
    <mergeCell ref="B1327:E1327"/>
    <mergeCell ref="B1329:E1329"/>
    <mergeCell ref="B1332:E1332"/>
    <mergeCell ref="B772:E772"/>
    <mergeCell ref="B774:E774"/>
    <mergeCell ref="B781:E781"/>
    <mergeCell ref="B810:E810"/>
    <mergeCell ref="B821:E821"/>
    <mergeCell ref="B823:E823"/>
    <mergeCell ref="B828:E828"/>
    <mergeCell ref="B832:E832"/>
    <mergeCell ref="B840:E840"/>
    <mergeCell ref="B785:E785"/>
    <mergeCell ref="B804:E804"/>
    <mergeCell ref="B707:E707"/>
    <mergeCell ref="B715:E715"/>
    <mergeCell ref="B719:E719"/>
    <mergeCell ref="B728:E728"/>
    <mergeCell ref="B735:E735"/>
    <mergeCell ref="B738:E738"/>
    <mergeCell ref="B740:E740"/>
    <mergeCell ref="B743:E743"/>
    <mergeCell ref="B764:E764"/>
    <mergeCell ref="B722:E722"/>
    <mergeCell ref="B724:E724"/>
    <mergeCell ref="B650:E650"/>
    <mergeCell ref="B661:E661"/>
    <mergeCell ref="B668:E668"/>
    <mergeCell ref="B671:E671"/>
    <mergeCell ref="B680:E680"/>
    <mergeCell ref="B682:E682"/>
    <mergeCell ref="B684:E684"/>
    <mergeCell ref="B686:E686"/>
    <mergeCell ref="B695:E695"/>
    <mergeCell ref="B579:E579"/>
    <mergeCell ref="B590:E590"/>
    <mergeCell ref="B596:E596"/>
    <mergeCell ref="B601:E601"/>
    <mergeCell ref="B605:E605"/>
    <mergeCell ref="B611:E611"/>
    <mergeCell ref="B616:E616"/>
    <mergeCell ref="B621:E621"/>
    <mergeCell ref="B630:E630"/>
    <mergeCell ref="B619:E619"/>
    <mergeCell ref="B586:E586"/>
    <mergeCell ref="B442:E442"/>
    <mergeCell ref="B444:E444"/>
    <mergeCell ref="B448:E448"/>
    <mergeCell ref="B449:E449"/>
    <mergeCell ref="B453:E453"/>
    <mergeCell ref="B455:E455"/>
    <mergeCell ref="B460:E460"/>
    <mergeCell ref="B462:E462"/>
    <mergeCell ref="B467:E467"/>
    <mergeCell ref="B1330:E1330"/>
    <mergeCell ref="B1334:E1334"/>
    <mergeCell ref="B1335:E1335"/>
    <mergeCell ref="B1345:E1345"/>
    <mergeCell ref="B1346:E1346"/>
    <mergeCell ref="B1319:E1319"/>
    <mergeCell ref="B1321:E1321"/>
    <mergeCell ref="B1324:E1324"/>
    <mergeCell ref="B1306:E1306"/>
    <mergeCell ref="B1311:E1311"/>
    <mergeCell ref="B1312:E1312"/>
    <mergeCell ref="B1314:E1314"/>
    <mergeCell ref="B1316:E1316"/>
    <mergeCell ref="B1322:E1322"/>
    <mergeCell ref="B1287:E1287"/>
    <mergeCell ref="B1289:E1289"/>
    <mergeCell ref="B1292:E1292"/>
    <mergeCell ref="B1296:E1296"/>
    <mergeCell ref="B1297:E1297"/>
    <mergeCell ref="B1276:E1276"/>
    <mergeCell ref="B1278:E1278"/>
    <mergeCell ref="B1280:E1280"/>
    <mergeCell ref="B1282:E1282"/>
    <mergeCell ref="B1285:E1285"/>
    <mergeCell ref="B1261:E1261"/>
    <mergeCell ref="B1264:E1264"/>
    <mergeCell ref="B1268:E1268"/>
    <mergeCell ref="B1271:E1271"/>
    <mergeCell ref="B1273:E1273"/>
    <mergeCell ref="B1248:E1248"/>
    <mergeCell ref="B1250:E1250"/>
    <mergeCell ref="B1253:E1253"/>
    <mergeCell ref="B1256:E1256"/>
    <mergeCell ref="B1258:E1258"/>
    <mergeCell ref="B1218:E1218"/>
    <mergeCell ref="B1237:E1237"/>
    <mergeCell ref="B1243:E1243"/>
    <mergeCell ref="B1245:E1245"/>
    <mergeCell ref="B1246:E1246"/>
    <mergeCell ref="B1200:E1200"/>
    <mergeCell ref="B1206:E1206"/>
    <mergeCell ref="B1208:E1208"/>
    <mergeCell ref="B1211:E1211"/>
    <mergeCell ref="B1213:E1213"/>
    <mergeCell ref="B1161:E1161"/>
    <mergeCell ref="B1165:E1165"/>
    <mergeCell ref="B1168:E1168"/>
    <mergeCell ref="B1187:E1187"/>
    <mergeCell ref="B1196:E1196"/>
    <mergeCell ref="B1131:E1131"/>
    <mergeCell ref="B1139:E1139"/>
    <mergeCell ref="B1142:E1142"/>
    <mergeCell ref="B1155:E1155"/>
    <mergeCell ref="B1159:E1159"/>
    <mergeCell ref="B1081:E1081"/>
    <mergeCell ref="B1091:E1091"/>
    <mergeCell ref="B1095:E1095"/>
    <mergeCell ref="B1123:E1123"/>
    <mergeCell ref="B1129:E1129"/>
    <mergeCell ref="B1014:E1014"/>
    <mergeCell ref="B1033:E1033"/>
    <mergeCell ref="B1062:E1062"/>
    <mergeCell ref="B1064:E1064"/>
    <mergeCell ref="B1073:E1073"/>
    <mergeCell ref="B972:E972"/>
    <mergeCell ref="B1003:E1003"/>
    <mergeCell ref="B1005:E1005"/>
    <mergeCell ref="B1008:E1008"/>
    <mergeCell ref="B1012:E1012"/>
    <mergeCell ref="B933:E933"/>
    <mergeCell ref="B943:E943"/>
    <mergeCell ref="B945:E945"/>
    <mergeCell ref="B959:E959"/>
    <mergeCell ref="B964:E964"/>
    <mergeCell ref="B919:E919"/>
    <mergeCell ref="B922:E922"/>
    <mergeCell ref="B923:E923"/>
    <mergeCell ref="B926:E926"/>
    <mergeCell ref="B930:E930"/>
    <mergeCell ref="B894:E894"/>
    <mergeCell ref="B907:E907"/>
    <mergeCell ref="B910:E910"/>
    <mergeCell ref="B911:E911"/>
    <mergeCell ref="B915:E915"/>
    <mergeCell ref="B497:E497"/>
    <mergeCell ref="B494:E494"/>
    <mergeCell ref="B446:E446"/>
    <mergeCell ref="B469:E469"/>
    <mergeCell ref="B471:E471"/>
    <mergeCell ref="B473:E473"/>
    <mergeCell ref="B478:E478"/>
    <mergeCell ref="B480:E480"/>
    <mergeCell ref="B492:E492"/>
    <mergeCell ref="B504:E504"/>
    <mergeCell ref="B506:E506"/>
    <mergeCell ref="B513:E513"/>
    <mergeCell ref="B517:E517"/>
    <mergeCell ref="B537:E537"/>
    <mergeCell ref="B542:E542"/>
    <mergeCell ref="B545:E545"/>
    <mergeCell ref="B547:E547"/>
    <mergeCell ref="B564:E564"/>
    <mergeCell ref="B423:E423"/>
    <mergeCell ref="B382:E382"/>
    <mergeCell ref="B384:E384"/>
    <mergeCell ref="B390:E390"/>
    <mergeCell ref="B392:E392"/>
    <mergeCell ref="B401:E401"/>
    <mergeCell ref="B403:E403"/>
    <mergeCell ref="B426:E426"/>
    <mergeCell ref="B435:E435"/>
    <mergeCell ref="B375:E375"/>
    <mergeCell ref="B377:E377"/>
    <mergeCell ref="B341:E341"/>
    <mergeCell ref="B321:E321"/>
    <mergeCell ref="B324:E324"/>
    <mergeCell ref="B317:E317"/>
    <mergeCell ref="B319:E319"/>
    <mergeCell ref="B327:E327"/>
    <mergeCell ref="B329:E329"/>
    <mergeCell ref="B337:E337"/>
    <mergeCell ref="B339:E339"/>
    <mergeCell ref="B344:E344"/>
    <mergeCell ref="B346:E346"/>
    <mergeCell ref="B350:E350"/>
    <mergeCell ref="B352:E352"/>
    <mergeCell ref="B354:E354"/>
    <mergeCell ref="B359:E359"/>
    <mergeCell ref="B361:E361"/>
    <mergeCell ref="B365:E365"/>
    <mergeCell ref="B367:E367"/>
    <mergeCell ref="B313:E313"/>
    <mergeCell ref="B256:E256"/>
    <mergeCell ref="B229:E229"/>
    <mergeCell ref="B237:E237"/>
    <mergeCell ref="B247:E247"/>
    <mergeCell ref="B249:E249"/>
    <mergeCell ref="B251:E251"/>
    <mergeCell ref="B258:E258"/>
    <mergeCell ref="B259:E259"/>
    <mergeCell ref="B267:E267"/>
    <mergeCell ref="B308:E308"/>
    <mergeCell ref="B280:E280"/>
    <mergeCell ref="B278:E278"/>
    <mergeCell ref="B283:E283"/>
    <mergeCell ref="B288:E288"/>
    <mergeCell ref="B290:E290"/>
    <mergeCell ref="B292:E292"/>
    <mergeCell ref="B294:E294"/>
    <mergeCell ref="B311:E311"/>
    <mergeCell ref="B224:E224"/>
    <mergeCell ref="B105:E105"/>
    <mergeCell ref="B108:E108"/>
    <mergeCell ref="B117:E117"/>
    <mergeCell ref="B111:E111"/>
    <mergeCell ref="B120:E120"/>
    <mergeCell ref="B132:E132"/>
    <mergeCell ref="B136:E136"/>
    <mergeCell ref="B144:E144"/>
    <mergeCell ref="B150:E150"/>
    <mergeCell ref="B161:E161"/>
    <mergeCell ref="B159:E159"/>
    <mergeCell ref="B164:E164"/>
    <mergeCell ref="B169:E169"/>
    <mergeCell ref="B193:E193"/>
    <mergeCell ref="B207:E207"/>
    <mergeCell ref="B209:E209"/>
    <mergeCell ref="B213:E213"/>
    <mergeCell ref="B215:E215"/>
    <mergeCell ref="C1:D1"/>
    <mergeCell ref="B4:E4"/>
    <mergeCell ref="B5:E5"/>
    <mergeCell ref="B65:E65"/>
    <mergeCell ref="B7:E7"/>
    <mergeCell ref="B8:E8"/>
    <mergeCell ref="B25:E25"/>
    <mergeCell ref="B35:E35"/>
    <mergeCell ref="B129:E129"/>
    <mergeCell ref="A31:E31"/>
    <mergeCell ref="A32:E32"/>
    <mergeCell ref="A33:E33"/>
    <mergeCell ref="B36:E36"/>
    <mergeCell ref="B38:E38"/>
    <mergeCell ref="B42:E42"/>
    <mergeCell ref="B68:E68"/>
    <mergeCell ref="B76:E76"/>
    <mergeCell ref="B97:E97"/>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activeCell="B1" sqref="B1"/>
    </sheetView>
  </sheetViews>
  <sheetFormatPr defaultColWidth="0" defaultRowHeight="11.25"/>
  <cols>
    <col min="1" max="1" width="20.625" style="105" customWidth="1"/>
    <col min="2" max="2" width="40.625" style="12" customWidth="1"/>
    <col min="3" max="3" width="5.625" style="105" customWidth="1"/>
    <col min="4" max="4" width="15.625" style="105" customWidth="1"/>
    <col min="5" max="16384" width="9" style="12" hidden="1"/>
  </cols>
  <sheetData>
    <row r="1" spans="1:4">
      <c r="A1" s="102" t="s">
        <v>2007</v>
      </c>
      <c r="B1" s="103" t="s">
        <v>24440</v>
      </c>
      <c r="C1" s="317" t="s">
        <v>25154</v>
      </c>
      <c r="D1" s="317"/>
    </row>
    <row r="2" spans="1:4">
      <c r="A2" s="104" t="s">
        <v>2169</v>
      </c>
      <c r="B2" s="104" t="s">
        <v>975</v>
      </c>
      <c r="C2" s="104" t="s">
        <v>26</v>
      </c>
      <c r="D2" s="104" t="s">
        <v>2161</v>
      </c>
    </row>
    <row r="3" spans="1:4">
      <c r="A3" s="106" t="s">
        <v>11629</v>
      </c>
      <c r="D3" s="110"/>
    </row>
    <row r="4" spans="1:4">
      <c r="A4" s="105">
        <v>7010100010</v>
      </c>
      <c r="B4" s="12" t="s">
        <v>11630</v>
      </c>
      <c r="C4" s="105" t="s">
        <v>4</v>
      </c>
      <c r="D4" s="110">
        <v>451.1</v>
      </c>
    </row>
    <row r="5" spans="1:4">
      <c r="A5" s="105">
        <v>7010100020</v>
      </c>
      <c r="B5" s="12" t="s">
        <v>11631</v>
      </c>
      <c r="C5" s="105" t="s">
        <v>4</v>
      </c>
      <c r="D5" s="110">
        <v>139.07</v>
      </c>
    </row>
    <row r="6" spans="1:4">
      <c r="A6" s="105">
        <v>7010100030</v>
      </c>
      <c r="B6" s="12" t="s">
        <v>11632</v>
      </c>
      <c r="C6" s="105" t="s">
        <v>4</v>
      </c>
      <c r="D6" s="110">
        <v>106.7</v>
      </c>
    </row>
    <row r="7" spans="1:4">
      <c r="A7" s="105">
        <v>7010100040</v>
      </c>
      <c r="B7" s="12" t="s">
        <v>11633</v>
      </c>
      <c r="C7" s="105" t="s">
        <v>4</v>
      </c>
      <c r="D7" s="110">
        <v>292.22000000000003</v>
      </c>
    </row>
    <row r="8" spans="1:4">
      <c r="A8" s="105">
        <v>7010100050</v>
      </c>
      <c r="B8" s="12" t="s">
        <v>11634</v>
      </c>
      <c r="C8" s="105" t="s">
        <v>4</v>
      </c>
      <c r="D8" s="110">
        <v>368.4</v>
      </c>
    </row>
    <row r="9" spans="1:4">
      <c r="A9" s="105">
        <v>7010100060</v>
      </c>
      <c r="B9" s="12" t="s">
        <v>11635</v>
      </c>
      <c r="C9" s="105" t="s">
        <v>4</v>
      </c>
      <c r="D9" s="110">
        <v>764.9</v>
      </c>
    </row>
    <row r="10" spans="1:4">
      <c r="A10" s="105">
        <v>7010100070</v>
      </c>
      <c r="B10" s="12" t="s">
        <v>11636</v>
      </c>
      <c r="C10" s="105" t="s">
        <v>2</v>
      </c>
      <c r="D10" s="110">
        <v>1693.99</v>
      </c>
    </row>
    <row r="11" spans="1:4">
      <c r="A11" s="105">
        <v>7010100080</v>
      </c>
      <c r="B11" s="12" t="s">
        <v>11637</v>
      </c>
      <c r="C11" s="105" t="s">
        <v>2</v>
      </c>
      <c r="D11" s="110">
        <v>165.74</v>
      </c>
    </row>
    <row r="12" spans="1:4">
      <c r="A12" s="105">
        <v>7010100090</v>
      </c>
      <c r="B12" s="12" t="s">
        <v>11638</v>
      </c>
      <c r="C12" s="105" t="s">
        <v>4</v>
      </c>
      <c r="D12" s="110">
        <v>70.02</v>
      </c>
    </row>
    <row r="13" spans="1:4">
      <c r="A13" s="105">
        <v>7010100100</v>
      </c>
      <c r="B13" s="12" t="s">
        <v>11639</v>
      </c>
      <c r="C13" s="105" t="s">
        <v>1</v>
      </c>
      <c r="D13" s="110">
        <v>114.43</v>
      </c>
    </row>
    <row r="14" spans="1:4">
      <c r="A14" s="105">
        <v>7010100110</v>
      </c>
      <c r="B14" s="12" t="s">
        <v>11640</v>
      </c>
      <c r="C14" s="105" t="s">
        <v>4</v>
      </c>
      <c r="D14" s="110">
        <v>145.82</v>
      </c>
    </row>
    <row r="15" spans="1:4">
      <c r="A15" s="105">
        <v>7010100120</v>
      </c>
      <c r="B15" s="12" t="s">
        <v>11641</v>
      </c>
      <c r="C15" s="105" t="s">
        <v>2</v>
      </c>
      <c r="D15" s="110">
        <v>1208.2</v>
      </c>
    </row>
    <row r="16" spans="1:4">
      <c r="A16" s="105">
        <v>7010100130</v>
      </c>
      <c r="B16" s="12" t="s">
        <v>11642</v>
      </c>
      <c r="C16" s="105" t="s">
        <v>2</v>
      </c>
      <c r="D16" s="110">
        <v>1005.02</v>
      </c>
    </row>
    <row r="17" spans="1:4">
      <c r="A17" s="105">
        <v>7010100140</v>
      </c>
      <c r="B17" s="12" t="s">
        <v>11643</v>
      </c>
      <c r="C17" s="105" t="s">
        <v>2</v>
      </c>
      <c r="D17" s="110">
        <v>1710.36</v>
      </c>
    </row>
    <row r="18" spans="1:4">
      <c r="A18" s="105">
        <v>7010100150</v>
      </c>
      <c r="B18" s="12" t="s">
        <v>11644</v>
      </c>
      <c r="C18" s="105" t="s">
        <v>11645</v>
      </c>
      <c r="D18" s="110">
        <v>522</v>
      </c>
    </row>
    <row r="19" spans="1:4">
      <c r="A19" s="105">
        <v>7010100160</v>
      </c>
      <c r="B19" s="12" t="s">
        <v>11646</v>
      </c>
      <c r="C19" s="105" t="s">
        <v>11645</v>
      </c>
      <c r="D19" s="110">
        <v>522</v>
      </c>
    </row>
    <row r="20" spans="1:4">
      <c r="A20" s="105">
        <v>7010100170</v>
      </c>
      <c r="B20" s="12" t="s">
        <v>11647</v>
      </c>
      <c r="C20" s="105" t="s">
        <v>11645</v>
      </c>
      <c r="D20" s="110">
        <v>407.81</v>
      </c>
    </row>
    <row r="21" spans="1:4">
      <c r="A21" s="105">
        <v>7010100180</v>
      </c>
      <c r="B21" s="12" t="s">
        <v>11648</v>
      </c>
      <c r="C21" s="105" t="s">
        <v>11645</v>
      </c>
      <c r="D21" s="110">
        <v>592.67999999999995</v>
      </c>
    </row>
    <row r="22" spans="1:4">
      <c r="A22" s="105">
        <v>7010100190</v>
      </c>
      <c r="B22" s="12" t="s">
        <v>11649</v>
      </c>
      <c r="C22" s="105" t="s">
        <v>2</v>
      </c>
      <c r="D22" s="110">
        <v>557.67999999999995</v>
      </c>
    </row>
    <row r="23" spans="1:4">
      <c r="A23" s="105">
        <v>7010100200</v>
      </c>
      <c r="B23" s="12" t="s">
        <v>11650</v>
      </c>
      <c r="C23" s="105" t="s">
        <v>2</v>
      </c>
      <c r="D23" s="110">
        <v>557.67999999999995</v>
      </c>
    </row>
    <row r="24" spans="1:4">
      <c r="A24" s="105">
        <v>7010100210</v>
      </c>
      <c r="B24" s="12" t="s">
        <v>11651</v>
      </c>
      <c r="C24" s="105" t="s">
        <v>11645</v>
      </c>
      <c r="D24" s="110">
        <v>1480.31</v>
      </c>
    </row>
    <row r="25" spans="1:4">
      <c r="A25" s="105">
        <v>7010100220</v>
      </c>
      <c r="B25" s="12" t="s">
        <v>11652</v>
      </c>
      <c r="C25" s="105" t="s">
        <v>11645</v>
      </c>
      <c r="D25" s="110">
        <v>1716.25</v>
      </c>
    </row>
    <row r="26" spans="1:4">
      <c r="A26" s="105">
        <v>7010100230</v>
      </c>
      <c r="B26" s="12" t="s">
        <v>11653</v>
      </c>
      <c r="C26" s="105" t="s">
        <v>11654</v>
      </c>
      <c r="D26" s="110">
        <v>3.31</v>
      </c>
    </row>
    <row r="27" spans="1:4">
      <c r="A27" s="105">
        <v>7010100240</v>
      </c>
      <c r="B27" s="12" t="s">
        <v>11655</v>
      </c>
      <c r="C27" s="105" t="s">
        <v>11654</v>
      </c>
      <c r="D27" s="110">
        <v>1.79</v>
      </c>
    </row>
    <row r="28" spans="1:4">
      <c r="A28" s="105">
        <v>7010100250</v>
      </c>
      <c r="B28" s="12" t="s">
        <v>11656</v>
      </c>
      <c r="C28" s="105" t="s">
        <v>11654</v>
      </c>
      <c r="D28" s="110">
        <v>1.49</v>
      </c>
    </row>
    <row r="29" spans="1:4">
      <c r="A29" s="105">
        <v>7010100260</v>
      </c>
      <c r="B29" s="12" t="s">
        <v>11657</v>
      </c>
      <c r="C29" s="105" t="s">
        <v>11658</v>
      </c>
      <c r="D29" s="110">
        <v>17.48</v>
      </c>
    </row>
    <row r="30" spans="1:4">
      <c r="A30" s="105">
        <v>7010100270</v>
      </c>
      <c r="B30" s="12" t="s">
        <v>11657</v>
      </c>
      <c r="C30" s="105" t="s">
        <v>11408</v>
      </c>
      <c r="D30" s="110">
        <v>2752.3</v>
      </c>
    </row>
    <row r="31" spans="1:4">
      <c r="A31" s="105">
        <v>7010100280</v>
      </c>
      <c r="B31" s="12" t="s">
        <v>11659</v>
      </c>
      <c r="C31" s="105" t="s">
        <v>11658</v>
      </c>
      <c r="D31" s="110">
        <v>40.549999999999997</v>
      </c>
    </row>
    <row r="32" spans="1:4">
      <c r="A32" s="105">
        <v>7010100290</v>
      </c>
      <c r="B32" s="12" t="s">
        <v>11659</v>
      </c>
      <c r="C32" s="105" t="s">
        <v>11408</v>
      </c>
      <c r="D32" s="110">
        <v>6190.47</v>
      </c>
    </row>
    <row r="33" spans="1:4">
      <c r="A33" s="105">
        <v>7010100300</v>
      </c>
      <c r="B33" s="12" t="s">
        <v>11660</v>
      </c>
      <c r="C33" s="105" t="s">
        <v>11658</v>
      </c>
      <c r="D33" s="110">
        <v>76.59</v>
      </c>
    </row>
    <row r="34" spans="1:4">
      <c r="A34" s="105">
        <v>7010100310</v>
      </c>
      <c r="B34" s="12" t="s">
        <v>11660</v>
      </c>
      <c r="C34" s="105" t="s">
        <v>11408</v>
      </c>
      <c r="D34" s="110">
        <v>11157.05</v>
      </c>
    </row>
    <row r="35" spans="1:4">
      <c r="A35" s="105">
        <v>7010100320</v>
      </c>
      <c r="B35" s="12" t="s">
        <v>11661</v>
      </c>
      <c r="C35" s="105" t="s">
        <v>11658</v>
      </c>
      <c r="D35" s="110">
        <v>122.4</v>
      </c>
    </row>
    <row r="36" spans="1:4">
      <c r="A36" s="105">
        <v>7010100330</v>
      </c>
      <c r="B36" s="12" t="s">
        <v>11661</v>
      </c>
      <c r="C36" s="105" t="s">
        <v>11408</v>
      </c>
      <c r="D36" s="110">
        <v>17420.78</v>
      </c>
    </row>
    <row r="37" spans="1:4">
      <c r="A37" s="105">
        <v>7010100340</v>
      </c>
      <c r="B37" s="12" t="s">
        <v>11662</v>
      </c>
      <c r="C37" s="105" t="s">
        <v>2</v>
      </c>
      <c r="D37" s="110">
        <v>606.76</v>
      </c>
    </row>
    <row r="38" spans="1:4">
      <c r="A38" s="105">
        <v>7010100350</v>
      </c>
      <c r="B38" s="12" t="s">
        <v>11663</v>
      </c>
      <c r="C38" s="105" t="s">
        <v>11664</v>
      </c>
      <c r="D38" s="110">
        <v>3.03</v>
      </c>
    </row>
    <row r="39" spans="1:4">
      <c r="A39" s="106" t="s">
        <v>11665</v>
      </c>
      <c r="D39" s="110"/>
    </row>
    <row r="40" spans="1:4">
      <c r="A40" s="105">
        <v>7020100010</v>
      </c>
      <c r="B40" s="12" t="s">
        <v>11666</v>
      </c>
      <c r="C40" s="105" t="s">
        <v>1</v>
      </c>
      <c r="D40" s="110">
        <v>1.24</v>
      </c>
    </row>
    <row r="41" spans="1:4">
      <c r="A41" s="105">
        <v>7020100020</v>
      </c>
      <c r="B41" s="12" t="s">
        <v>11667</v>
      </c>
      <c r="C41" s="105" t="s">
        <v>2</v>
      </c>
      <c r="D41" s="110">
        <v>298.37</v>
      </c>
    </row>
    <row r="42" spans="1:4">
      <c r="A42" s="105">
        <v>7020100030</v>
      </c>
      <c r="B42" s="12" t="s">
        <v>11668</v>
      </c>
      <c r="C42" s="105" t="s">
        <v>1</v>
      </c>
      <c r="D42" s="110">
        <v>1.42</v>
      </c>
    </row>
    <row r="43" spans="1:4">
      <c r="A43" s="105">
        <v>7020100040</v>
      </c>
      <c r="B43" s="12" t="s">
        <v>11669</v>
      </c>
      <c r="C43" s="105" t="s">
        <v>1</v>
      </c>
      <c r="D43" s="110">
        <v>1.64</v>
      </c>
    </row>
    <row r="44" spans="1:4">
      <c r="A44" s="105">
        <v>7020100050</v>
      </c>
      <c r="B44" s="12" t="s">
        <v>11670</v>
      </c>
      <c r="C44" s="105" t="s">
        <v>1</v>
      </c>
      <c r="D44" s="110">
        <v>2.08</v>
      </c>
    </row>
    <row r="45" spans="1:4">
      <c r="A45" s="105">
        <v>7020100060</v>
      </c>
      <c r="B45" s="12" t="s">
        <v>11671</v>
      </c>
      <c r="C45" s="105" t="s">
        <v>1</v>
      </c>
      <c r="D45" s="110">
        <v>1.64</v>
      </c>
    </row>
    <row r="46" spans="1:4">
      <c r="A46" s="105">
        <v>7020100070</v>
      </c>
      <c r="B46" s="12" t="s">
        <v>11672</v>
      </c>
      <c r="C46" s="105" t="s">
        <v>1</v>
      </c>
      <c r="D46" s="110">
        <v>1.29</v>
      </c>
    </row>
    <row r="47" spans="1:4">
      <c r="A47" s="105">
        <v>7020100080</v>
      </c>
      <c r="B47" s="12" t="s">
        <v>11673</v>
      </c>
      <c r="C47" s="105" t="s">
        <v>1</v>
      </c>
      <c r="D47" s="110">
        <v>1.69</v>
      </c>
    </row>
    <row r="48" spans="1:4">
      <c r="A48" s="105">
        <v>7020100090</v>
      </c>
      <c r="B48" s="12" t="s">
        <v>11674</v>
      </c>
      <c r="C48" s="105" t="s">
        <v>4</v>
      </c>
      <c r="D48" s="110">
        <v>4.22</v>
      </c>
    </row>
    <row r="49" spans="1:4">
      <c r="A49" s="105">
        <v>7020100100</v>
      </c>
      <c r="B49" s="12" t="s">
        <v>11675</v>
      </c>
      <c r="C49" s="105" t="s">
        <v>4</v>
      </c>
      <c r="D49" s="110">
        <v>14.29</v>
      </c>
    </row>
    <row r="50" spans="1:4">
      <c r="A50" s="105">
        <v>7020100110</v>
      </c>
      <c r="B50" s="12" t="s">
        <v>11676</v>
      </c>
      <c r="C50" s="105" t="s">
        <v>4</v>
      </c>
      <c r="D50" s="110">
        <v>2.04</v>
      </c>
    </row>
    <row r="51" spans="1:4">
      <c r="A51" s="105">
        <v>7020100120</v>
      </c>
      <c r="B51" s="12" t="s">
        <v>11677</v>
      </c>
      <c r="C51" s="105" t="s">
        <v>11645</v>
      </c>
      <c r="D51" s="110">
        <v>11206.86</v>
      </c>
    </row>
    <row r="52" spans="1:4">
      <c r="A52" s="105">
        <v>7020100130</v>
      </c>
      <c r="B52" s="12" t="s">
        <v>11678</v>
      </c>
      <c r="C52" s="105" t="s">
        <v>26</v>
      </c>
      <c r="D52" s="110">
        <v>529.91999999999996</v>
      </c>
    </row>
    <row r="53" spans="1:4">
      <c r="A53" s="105">
        <v>7020100140</v>
      </c>
      <c r="B53" s="12" t="s">
        <v>11679</v>
      </c>
      <c r="C53" s="105" t="s">
        <v>2</v>
      </c>
      <c r="D53" s="110">
        <v>120.28</v>
      </c>
    </row>
    <row r="54" spans="1:4">
      <c r="A54" s="105">
        <v>7020100150</v>
      </c>
      <c r="B54" s="12" t="s">
        <v>11680</v>
      </c>
      <c r="C54" s="105" t="s">
        <v>2</v>
      </c>
      <c r="D54" s="110">
        <v>230.06</v>
      </c>
    </row>
    <row r="55" spans="1:4">
      <c r="A55" s="105" t="s">
        <v>25169</v>
      </c>
      <c r="D55" s="110"/>
    </row>
    <row r="56" spans="1:4">
      <c r="A56" s="106" t="s">
        <v>25170</v>
      </c>
      <c r="D56" s="110"/>
    </row>
    <row r="57" spans="1:4">
      <c r="A57" s="105" t="s">
        <v>25171</v>
      </c>
      <c r="C57" s="105" t="s">
        <v>25172</v>
      </c>
      <c r="D57" s="110"/>
    </row>
    <row r="58" spans="1:4">
      <c r="A58" s="105" t="s">
        <v>25</v>
      </c>
      <c r="B58" s="12" t="s">
        <v>975</v>
      </c>
      <c r="C58" s="105" t="s">
        <v>0</v>
      </c>
      <c r="D58" s="110" t="s">
        <v>25173</v>
      </c>
    </row>
    <row r="59" spans="1:4">
      <c r="A59" s="105">
        <v>7020100160</v>
      </c>
      <c r="B59" s="12" t="s">
        <v>11681</v>
      </c>
      <c r="C59" s="105" t="s">
        <v>1</v>
      </c>
      <c r="D59" s="110">
        <v>0.79</v>
      </c>
    </row>
    <row r="60" spans="1:4">
      <c r="A60" s="105" t="s">
        <v>11682</v>
      </c>
      <c r="D60" s="110"/>
    </row>
    <row r="61" spans="1:4">
      <c r="A61" s="105">
        <v>7030100010</v>
      </c>
      <c r="B61" s="12" t="s">
        <v>11683</v>
      </c>
      <c r="C61" s="105" t="s">
        <v>1</v>
      </c>
      <c r="D61" s="110">
        <v>9.86</v>
      </c>
    </row>
    <row r="62" spans="1:4">
      <c r="A62" s="105">
        <v>7030100020</v>
      </c>
      <c r="B62" s="12" t="s">
        <v>11684</v>
      </c>
      <c r="C62" s="105" t="s">
        <v>4</v>
      </c>
      <c r="D62" s="110">
        <v>18.920000000000002</v>
      </c>
    </row>
    <row r="63" spans="1:4">
      <c r="A63" s="105">
        <v>7030100030</v>
      </c>
      <c r="B63" s="12" t="s">
        <v>11685</v>
      </c>
      <c r="C63" s="105" t="s">
        <v>1</v>
      </c>
      <c r="D63" s="110">
        <v>100.59</v>
      </c>
    </row>
    <row r="64" spans="1:4">
      <c r="A64" s="105">
        <v>7030100040</v>
      </c>
      <c r="B64" s="12" t="s">
        <v>11686</v>
      </c>
      <c r="C64" s="105" t="s">
        <v>4</v>
      </c>
      <c r="D64" s="110">
        <v>103.65</v>
      </c>
    </row>
    <row r="65" spans="1:4">
      <c r="A65" s="105">
        <v>7030100050</v>
      </c>
      <c r="B65" s="12" t="s">
        <v>11687</v>
      </c>
      <c r="C65" s="105" t="s">
        <v>3</v>
      </c>
      <c r="D65" s="110">
        <v>9.51</v>
      </c>
    </row>
    <row r="66" spans="1:4">
      <c r="A66" s="105">
        <v>7030100060</v>
      </c>
      <c r="B66" s="12" t="s">
        <v>11688</v>
      </c>
      <c r="C66" s="105" t="s">
        <v>4</v>
      </c>
      <c r="D66" s="110">
        <v>6.16</v>
      </c>
    </row>
    <row r="67" spans="1:4">
      <c r="A67" s="105">
        <v>7030100070</v>
      </c>
      <c r="B67" s="12" t="s">
        <v>11689</v>
      </c>
      <c r="C67" s="105" t="s">
        <v>4</v>
      </c>
      <c r="D67" s="110">
        <v>24.19</v>
      </c>
    </row>
    <row r="68" spans="1:4">
      <c r="A68" s="105">
        <v>7030100080</v>
      </c>
      <c r="B68" s="12" t="s">
        <v>11690</v>
      </c>
      <c r="C68" s="105" t="s">
        <v>2</v>
      </c>
      <c r="D68" s="110">
        <v>96.14</v>
      </c>
    </row>
    <row r="69" spans="1:4">
      <c r="A69" s="105">
        <v>7030100090</v>
      </c>
      <c r="B69" s="12" t="s">
        <v>11691</v>
      </c>
      <c r="C69" s="105" t="s">
        <v>2</v>
      </c>
      <c r="D69" s="110">
        <v>547.98</v>
      </c>
    </row>
    <row r="70" spans="1:4">
      <c r="A70" s="105">
        <v>7030100100</v>
      </c>
      <c r="B70" s="12" t="s">
        <v>11692</v>
      </c>
      <c r="C70" s="105" t="s">
        <v>11645</v>
      </c>
      <c r="D70" s="110">
        <v>427</v>
      </c>
    </row>
    <row r="71" spans="1:4">
      <c r="A71" s="105">
        <v>7030100110</v>
      </c>
      <c r="B71" s="12" t="s">
        <v>11693</v>
      </c>
      <c r="C71" s="105" t="s">
        <v>2</v>
      </c>
      <c r="D71" s="110">
        <v>3.33</v>
      </c>
    </row>
    <row r="72" spans="1:4">
      <c r="A72" s="105">
        <v>7030100120</v>
      </c>
      <c r="B72" s="12" t="s">
        <v>11694</v>
      </c>
      <c r="C72" s="105" t="s">
        <v>4</v>
      </c>
      <c r="D72" s="110">
        <v>4.5199999999999996</v>
      </c>
    </row>
    <row r="73" spans="1:4">
      <c r="A73" s="105">
        <v>7030100130</v>
      </c>
      <c r="B73" s="12" t="s">
        <v>11695</v>
      </c>
      <c r="C73" s="105" t="s">
        <v>3</v>
      </c>
      <c r="D73" s="110">
        <v>0.26</v>
      </c>
    </row>
    <row r="74" spans="1:4">
      <c r="A74" s="105">
        <v>7030100140</v>
      </c>
      <c r="B74" s="12" t="s">
        <v>11696</v>
      </c>
      <c r="C74" s="105" t="s">
        <v>3</v>
      </c>
      <c r="D74" s="110">
        <v>0.67</v>
      </c>
    </row>
    <row r="75" spans="1:4">
      <c r="A75" s="105">
        <v>7030100150</v>
      </c>
      <c r="B75" s="12" t="s">
        <v>11697</v>
      </c>
      <c r="C75" s="105" t="s">
        <v>11698</v>
      </c>
      <c r="D75" s="110">
        <v>118.08</v>
      </c>
    </row>
    <row r="76" spans="1:4">
      <c r="A76" s="105">
        <v>7030100160</v>
      </c>
      <c r="B76" s="12" t="s">
        <v>11699</v>
      </c>
      <c r="C76" s="105" t="s">
        <v>2</v>
      </c>
      <c r="D76" s="110">
        <v>62.93</v>
      </c>
    </row>
    <row r="77" spans="1:4">
      <c r="A77" s="105">
        <v>7030100170</v>
      </c>
      <c r="B77" s="12" t="s">
        <v>11700</v>
      </c>
      <c r="C77" s="105" t="s">
        <v>2</v>
      </c>
      <c r="D77" s="110">
        <v>278.52999999999997</v>
      </c>
    </row>
    <row r="78" spans="1:4">
      <c r="A78" s="105">
        <v>7030100180</v>
      </c>
      <c r="B78" s="12" t="s">
        <v>11701</v>
      </c>
      <c r="C78" s="105" t="s">
        <v>4</v>
      </c>
      <c r="D78" s="110">
        <v>0.46</v>
      </c>
    </row>
    <row r="79" spans="1:4">
      <c r="A79" s="105">
        <v>7030100190</v>
      </c>
      <c r="B79" s="12" t="s">
        <v>11702</v>
      </c>
      <c r="C79" s="105" t="s">
        <v>4</v>
      </c>
      <c r="D79" s="110">
        <v>1.54</v>
      </c>
    </row>
    <row r="80" spans="1:4">
      <c r="A80" s="105">
        <v>7030100200</v>
      </c>
      <c r="B80" s="12" t="s">
        <v>11703</v>
      </c>
      <c r="C80" s="105" t="s">
        <v>4</v>
      </c>
      <c r="D80" s="110">
        <v>9.18</v>
      </c>
    </row>
    <row r="81" spans="1:4">
      <c r="A81" s="105">
        <v>7030100210</v>
      </c>
      <c r="B81" s="12" t="s">
        <v>11704</v>
      </c>
      <c r="C81" s="105" t="s">
        <v>4</v>
      </c>
      <c r="D81" s="110">
        <v>0.79</v>
      </c>
    </row>
    <row r="82" spans="1:4">
      <c r="A82" s="105">
        <v>7030100220</v>
      </c>
      <c r="B82" s="12" t="s">
        <v>11705</v>
      </c>
      <c r="C82" s="105" t="s">
        <v>4</v>
      </c>
      <c r="D82" s="110">
        <v>3.15</v>
      </c>
    </row>
    <row r="83" spans="1:4">
      <c r="A83" s="105">
        <v>7030100230</v>
      </c>
      <c r="B83" s="12" t="s">
        <v>11706</v>
      </c>
      <c r="C83" s="105" t="s">
        <v>4</v>
      </c>
      <c r="D83" s="110">
        <v>0.28999999999999998</v>
      </c>
    </row>
    <row r="84" spans="1:4">
      <c r="A84" s="105">
        <v>7030100241</v>
      </c>
      <c r="B84" s="12" t="s">
        <v>24002</v>
      </c>
      <c r="C84" s="105" t="s">
        <v>4</v>
      </c>
      <c r="D84" s="110">
        <v>20</v>
      </c>
    </row>
    <row r="85" spans="1:4">
      <c r="A85" s="105">
        <v>7030100250</v>
      </c>
      <c r="B85" s="12" t="s">
        <v>11707</v>
      </c>
      <c r="C85" s="105" t="s">
        <v>4</v>
      </c>
      <c r="D85" s="110">
        <v>6.33</v>
      </c>
    </row>
    <row r="86" spans="1:4">
      <c r="A86" s="105">
        <v>7030100260</v>
      </c>
      <c r="B86" s="12" t="s">
        <v>11708</v>
      </c>
      <c r="C86" s="105" t="s">
        <v>1</v>
      </c>
      <c r="D86" s="110">
        <v>10.5</v>
      </c>
    </row>
    <row r="87" spans="1:4">
      <c r="A87" s="105">
        <v>7030100270</v>
      </c>
      <c r="B87" s="12" t="s">
        <v>11709</v>
      </c>
      <c r="C87" s="105" t="s">
        <v>1</v>
      </c>
      <c r="D87" s="110">
        <v>3.28</v>
      </c>
    </row>
    <row r="88" spans="1:4">
      <c r="A88" s="105">
        <v>7030100280</v>
      </c>
      <c r="B88" s="12" t="s">
        <v>11710</v>
      </c>
      <c r="C88" s="105" t="s">
        <v>4</v>
      </c>
      <c r="D88" s="110">
        <v>3.94</v>
      </c>
    </row>
    <row r="89" spans="1:4">
      <c r="A89" s="105">
        <v>7030100291</v>
      </c>
      <c r="B89" s="12" t="s">
        <v>11711</v>
      </c>
      <c r="C89" s="105" t="s">
        <v>4</v>
      </c>
      <c r="D89" s="110">
        <v>2.08</v>
      </c>
    </row>
    <row r="90" spans="1:4">
      <c r="A90" s="105">
        <v>7030100301</v>
      </c>
      <c r="B90" s="12" t="s">
        <v>11712</v>
      </c>
      <c r="C90" s="105" t="s">
        <v>2</v>
      </c>
      <c r="D90" s="110">
        <v>19.66</v>
      </c>
    </row>
    <row r="91" spans="1:4">
      <c r="A91" s="105">
        <v>7030100311</v>
      </c>
      <c r="B91" s="12" t="s">
        <v>24003</v>
      </c>
      <c r="C91" s="105" t="s">
        <v>2</v>
      </c>
      <c r="D91" s="110">
        <v>39.299999999999997</v>
      </c>
    </row>
    <row r="92" spans="1:4">
      <c r="A92" s="105">
        <v>7030100312</v>
      </c>
      <c r="B92" s="12" t="s">
        <v>24004</v>
      </c>
      <c r="C92" s="105" t="s">
        <v>2</v>
      </c>
      <c r="D92" s="110">
        <v>95.63</v>
      </c>
    </row>
    <row r="93" spans="1:4">
      <c r="A93" s="105">
        <v>7030100331</v>
      </c>
      <c r="B93" s="12" t="s">
        <v>24005</v>
      </c>
      <c r="C93" s="105" t="s">
        <v>1</v>
      </c>
      <c r="D93" s="110">
        <v>6.13</v>
      </c>
    </row>
    <row r="94" spans="1:4">
      <c r="A94" s="105">
        <v>7030100350</v>
      </c>
      <c r="B94" s="12" t="s">
        <v>11713</v>
      </c>
      <c r="C94" s="105" t="s">
        <v>11658</v>
      </c>
      <c r="D94" s="110">
        <v>65</v>
      </c>
    </row>
    <row r="95" spans="1:4">
      <c r="A95" s="105">
        <v>7030100360</v>
      </c>
      <c r="B95" s="12" t="s">
        <v>11714</v>
      </c>
      <c r="C95" s="105" t="s">
        <v>7</v>
      </c>
      <c r="D95" s="110">
        <v>70.33</v>
      </c>
    </row>
    <row r="96" spans="1:4">
      <c r="A96" s="105">
        <v>7030100370</v>
      </c>
      <c r="B96" s="12" t="s">
        <v>11715</v>
      </c>
      <c r="C96" s="105" t="s">
        <v>4</v>
      </c>
      <c r="D96" s="110">
        <v>0.54</v>
      </c>
    </row>
    <row r="97" spans="1:4">
      <c r="A97" s="105">
        <v>7030100380</v>
      </c>
      <c r="B97" s="12" t="s">
        <v>11716</v>
      </c>
      <c r="C97" s="105" t="s">
        <v>4</v>
      </c>
      <c r="D97" s="110">
        <v>4.12</v>
      </c>
    </row>
    <row r="98" spans="1:4">
      <c r="A98" s="105">
        <v>7030100390</v>
      </c>
      <c r="B98" s="12" t="s">
        <v>11717</v>
      </c>
      <c r="C98" s="105" t="s">
        <v>4</v>
      </c>
      <c r="D98" s="110">
        <v>2.21</v>
      </c>
    </row>
    <row r="99" spans="1:4">
      <c r="A99" s="105">
        <v>7030100400</v>
      </c>
      <c r="B99" s="12" t="s">
        <v>11718</v>
      </c>
      <c r="C99" s="105" t="s">
        <v>7</v>
      </c>
      <c r="D99" s="110">
        <v>19.68</v>
      </c>
    </row>
    <row r="100" spans="1:4">
      <c r="A100" s="105">
        <v>7030100410</v>
      </c>
      <c r="B100" s="12" t="s">
        <v>11719</v>
      </c>
      <c r="C100" s="105" t="s">
        <v>4</v>
      </c>
      <c r="D100" s="110">
        <v>0.46</v>
      </c>
    </row>
    <row r="101" spans="1:4">
      <c r="A101" s="105">
        <v>7030100420</v>
      </c>
      <c r="B101" s="12" t="s">
        <v>11720</v>
      </c>
      <c r="C101" s="105" t="s">
        <v>4</v>
      </c>
      <c r="D101" s="110">
        <v>0.18</v>
      </c>
    </row>
    <row r="102" spans="1:4">
      <c r="A102" s="105">
        <v>7030100430</v>
      </c>
      <c r="B102" s="12" t="s">
        <v>11721</v>
      </c>
      <c r="C102" s="105" t="s">
        <v>26</v>
      </c>
      <c r="D102" s="110">
        <v>1.42</v>
      </c>
    </row>
    <row r="103" spans="1:4">
      <c r="A103" s="105">
        <v>7030100440</v>
      </c>
      <c r="B103" s="12" t="s">
        <v>11722</v>
      </c>
      <c r="C103" s="105" t="s">
        <v>1</v>
      </c>
      <c r="D103" s="110">
        <v>1.98</v>
      </c>
    </row>
    <row r="104" spans="1:4">
      <c r="A104" s="105">
        <v>7030100450</v>
      </c>
      <c r="B104" s="12" t="s">
        <v>11723</v>
      </c>
      <c r="C104" s="105" t="s">
        <v>26</v>
      </c>
      <c r="D104" s="110">
        <v>0.76</v>
      </c>
    </row>
    <row r="105" spans="1:4">
      <c r="A105" s="105">
        <v>7030100460</v>
      </c>
      <c r="B105" s="12" t="s">
        <v>11724</v>
      </c>
      <c r="C105" s="105" t="s">
        <v>26</v>
      </c>
      <c r="D105" s="110">
        <v>2.83</v>
      </c>
    </row>
    <row r="106" spans="1:4">
      <c r="A106" s="105">
        <v>7030100470</v>
      </c>
      <c r="B106" s="12" t="s">
        <v>11725</v>
      </c>
      <c r="C106" s="105" t="s">
        <v>26</v>
      </c>
      <c r="D106" s="110">
        <v>105.06</v>
      </c>
    </row>
    <row r="107" spans="1:4">
      <c r="A107" s="105">
        <v>7030100480</v>
      </c>
      <c r="B107" s="12" t="s">
        <v>11726</v>
      </c>
      <c r="C107" s="105" t="s">
        <v>26</v>
      </c>
      <c r="D107" s="110">
        <v>236.56</v>
      </c>
    </row>
    <row r="108" spans="1:4">
      <c r="A108" s="105">
        <v>7030100490</v>
      </c>
      <c r="B108" s="12" t="s">
        <v>11727</v>
      </c>
      <c r="C108" s="105" t="s">
        <v>26</v>
      </c>
      <c r="D108" s="110">
        <v>7.73</v>
      </c>
    </row>
    <row r="109" spans="1:4">
      <c r="A109" s="105">
        <v>7030100500</v>
      </c>
      <c r="B109" s="12" t="s">
        <v>11728</v>
      </c>
      <c r="C109" s="105" t="s">
        <v>1</v>
      </c>
      <c r="D109" s="110">
        <v>0.44</v>
      </c>
    </row>
    <row r="110" spans="1:4">
      <c r="A110" s="105">
        <v>7030100510</v>
      </c>
      <c r="B110" s="12" t="s">
        <v>11729</v>
      </c>
      <c r="C110" s="105" t="s">
        <v>4</v>
      </c>
      <c r="D110" s="110">
        <v>11.18</v>
      </c>
    </row>
    <row r="111" spans="1:4">
      <c r="A111" s="105" t="s">
        <v>25169</v>
      </c>
      <c r="D111" s="110"/>
    </row>
    <row r="112" spans="1:4">
      <c r="A112" s="105" t="s">
        <v>25170</v>
      </c>
      <c r="D112" s="110"/>
    </row>
    <row r="113" spans="1:4">
      <c r="A113" s="105" t="s">
        <v>25171</v>
      </c>
      <c r="C113" s="105" t="s">
        <v>25172</v>
      </c>
      <c r="D113" s="110"/>
    </row>
    <row r="114" spans="1:4">
      <c r="A114" s="105" t="s">
        <v>25</v>
      </c>
      <c r="B114" s="12" t="s">
        <v>975</v>
      </c>
      <c r="C114" s="105" t="s">
        <v>0</v>
      </c>
      <c r="D114" s="110" t="s">
        <v>25173</v>
      </c>
    </row>
    <row r="115" spans="1:4">
      <c r="A115" s="105">
        <v>7030100520</v>
      </c>
      <c r="B115" s="12" t="s">
        <v>11730</v>
      </c>
      <c r="C115" s="105" t="s">
        <v>7</v>
      </c>
      <c r="D115" s="110">
        <v>44.72</v>
      </c>
    </row>
    <row r="116" spans="1:4">
      <c r="A116" s="105">
        <v>7030100530</v>
      </c>
      <c r="B116" s="12" t="s">
        <v>11731</v>
      </c>
      <c r="C116" s="105" t="s">
        <v>4</v>
      </c>
      <c r="D116" s="110">
        <v>5.96</v>
      </c>
    </row>
    <row r="117" spans="1:4">
      <c r="A117" s="105">
        <v>7030100540</v>
      </c>
      <c r="B117" s="12" t="s">
        <v>11732</v>
      </c>
      <c r="C117" s="105" t="s">
        <v>7</v>
      </c>
      <c r="D117" s="110">
        <v>343.26</v>
      </c>
    </row>
    <row r="118" spans="1:4">
      <c r="A118" s="105">
        <v>7030100550</v>
      </c>
      <c r="B118" s="12" t="s">
        <v>11733</v>
      </c>
      <c r="C118" s="105" t="s">
        <v>7</v>
      </c>
      <c r="D118" s="110">
        <v>237.59</v>
      </c>
    </row>
    <row r="119" spans="1:4">
      <c r="A119" s="105">
        <v>7030100560</v>
      </c>
      <c r="B119" s="12" t="s">
        <v>11734</v>
      </c>
      <c r="C119" s="105" t="s">
        <v>7</v>
      </c>
      <c r="D119" s="110">
        <v>238.48</v>
      </c>
    </row>
    <row r="120" spans="1:4">
      <c r="A120" s="105">
        <v>7030100570</v>
      </c>
      <c r="B120" s="12" t="s">
        <v>11735</v>
      </c>
      <c r="C120" s="105" t="s">
        <v>4</v>
      </c>
      <c r="D120" s="110">
        <v>10.43</v>
      </c>
    </row>
    <row r="121" spans="1:4">
      <c r="A121" s="105">
        <v>7030100580</v>
      </c>
      <c r="B121" s="12" t="s">
        <v>11736</v>
      </c>
      <c r="C121" s="105" t="s">
        <v>4</v>
      </c>
      <c r="D121" s="110">
        <v>11.93</v>
      </c>
    </row>
    <row r="122" spans="1:4">
      <c r="A122" s="105">
        <v>7030100590</v>
      </c>
      <c r="B122" s="12" t="s">
        <v>11737</v>
      </c>
      <c r="C122" s="105" t="s">
        <v>4</v>
      </c>
      <c r="D122" s="110">
        <v>20.87</v>
      </c>
    </row>
    <row r="123" spans="1:4">
      <c r="A123" s="105">
        <v>7030100600</v>
      </c>
      <c r="B123" s="12" t="s">
        <v>11738</v>
      </c>
      <c r="C123" s="105" t="s">
        <v>4</v>
      </c>
      <c r="D123" s="110">
        <v>44.09</v>
      </c>
    </row>
    <row r="124" spans="1:4">
      <c r="A124" s="105">
        <v>7030100610</v>
      </c>
      <c r="B124" s="12" t="s">
        <v>11739</v>
      </c>
      <c r="C124" s="105" t="s">
        <v>2</v>
      </c>
      <c r="D124" s="110">
        <v>15.49</v>
      </c>
    </row>
    <row r="125" spans="1:4">
      <c r="A125" s="105">
        <v>7030100620</v>
      </c>
      <c r="B125" s="12" t="s">
        <v>11740</v>
      </c>
      <c r="C125" s="105" t="s">
        <v>4</v>
      </c>
      <c r="D125" s="110">
        <v>10.9</v>
      </c>
    </row>
    <row r="126" spans="1:4">
      <c r="A126" s="105">
        <v>7030100630</v>
      </c>
      <c r="B126" s="12" t="s">
        <v>11741</v>
      </c>
      <c r="C126" s="105" t="s">
        <v>4</v>
      </c>
      <c r="D126" s="110">
        <v>7.44</v>
      </c>
    </row>
    <row r="127" spans="1:4">
      <c r="A127" s="105">
        <v>7030100640</v>
      </c>
      <c r="B127" s="12" t="s">
        <v>11742</v>
      </c>
      <c r="C127" s="105" t="s">
        <v>4</v>
      </c>
      <c r="D127" s="110">
        <v>19.38</v>
      </c>
    </row>
    <row r="128" spans="1:4">
      <c r="A128" s="105">
        <v>7030100650</v>
      </c>
      <c r="B128" s="12" t="s">
        <v>11743</v>
      </c>
      <c r="C128" s="105" t="s">
        <v>4</v>
      </c>
      <c r="D128" s="110">
        <v>8.43</v>
      </c>
    </row>
    <row r="129" spans="1:4">
      <c r="A129" s="105">
        <v>7030100660</v>
      </c>
      <c r="B129" s="12" t="s">
        <v>11744</v>
      </c>
      <c r="C129" s="105" t="s">
        <v>1</v>
      </c>
      <c r="D129" s="110">
        <v>1.05</v>
      </c>
    </row>
    <row r="130" spans="1:4">
      <c r="A130" s="105">
        <v>7030100670</v>
      </c>
      <c r="B130" s="12" t="s">
        <v>11745</v>
      </c>
      <c r="C130" s="105" t="s">
        <v>4</v>
      </c>
      <c r="D130" s="110">
        <v>3.94</v>
      </c>
    </row>
    <row r="131" spans="1:4">
      <c r="A131" s="105">
        <v>7030100680</v>
      </c>
      <c r="B131" s="12" t="s">
        <v>11746</v>
      </c>
      <c r="C131" s="105" t="s">
        <v>1</v>
      </c>
      <c r="D131" s="110">
        <v>1.97</v>
      </c>
    </row>
    <row r="132" spans="1:4">
      <c r="A132" s="105">
        <v>7030100690</v>
      </c>
      <c r="B132" s="12" t="s">
        <v>11747</v>
      </c>
      <c r="C132" s="105" t="s">
        <v>4</v>
      </c>
      <c r="D132" s="110">
        <v>15.49</v>
      </c>
    </row>
    <row r="133" spans="1:4">
      <c r="A133" s="105">
        <v>7030100700</v>
      </c>
      <c r="B133" s="12" t="s">
        <v>11748</v>
      </c>
      <c r="C133" s="105" t="s">
        <v>4</v>
      </c>
      <c r="D133" s="110">
        <v>22.05</v>
      </c>
    </row>
    <row r="134" spans="1:4">
      <c r="A134" s="105">
        <v>7030100710</v>
      </c>
      <c r="B134" s="12" t="s">
        <v>11749</v>
      </c>
      <c r="C134" s="105" t="s">
        <v>4</v>
      </c>
      <c r="D134" s="110">
        <v>7.74</v>
      </c>
    </row>
    <row r="135" spans="1:4">
      <c r="A135" s="105">
        <v>7030100720</v>
      </c>
      <c r="B135" s="12" t="s">
        <v>11750</v>
      </c>
      <c r="C135" s="105" t="s">
        <v>1</v>
      </c>
      <c r="D135" s="110">
        <v>11.02</v>
      </c>
    </row>
    <row r="136" spans="1:4">
      <c r="A136" s="105">
        <v>7030100730</v>
      </c>
      <c r="B136" s="12" t="s">
        <v>11751</v>
      </c>
      <c r="C136" s="105" t="s">
        <v>4</v>
      </c>
      <c r="D136" s="110">
        <v>10.7</v>
      </c>
    </row>
    <row r="137" spans="1:4">
      <c r="A137" s="105">
        <v>7030100740</v>
      </c>
      <c r="B137" s="12" t="s">
        <v>11752</v>
      </c>
      <c r="C137" s="105" t="s">
        <v>2</v>
      </c>
      <c r="D137" s="110">
        <v>12.45</v>
      </c>
    </row>
    <row r="138" spans="1:4">
      <c r="A138" s="105">
        <v>7030100750</v>
      </c>
      <c r="B138" s="12" t="s">
        <v>11753</v>
      </c>
      <c r="C138" s="105" t="s">
        <v>4</v>
      </c>
      <c r="D138" s="110">
        <v>7.35</v>
      </c>
    </row>
    <row r="139" spans="1:4">
      <c r="A139" s="105">
        <v>7030100760</v>
      </c>
      <c r="B139" s="12" t="s">
        <v>11754</v>
      </c>
      <c r="C139" s="105" t="s">
        <v>1</v>
      </c>
      <c r="D139" s="110">
        <v>44.09</v>
      </c>
    </row>
    <row r="140" spans="1:4">
      <c r="A140" s="105">
        <v>7030100770</v>
      </c>
      <c r="B140" s="12" t="s">
        <v>11755</v>
      </c>
      <c r="C140" s="105" t="s">
        <v>4</v>
      </c>
      <c r="D140" s="110">
        <v>8.93</v>
      </c>
    </row>
    <row r="141" spans="1:4">
      <c r="A141" s="105">
        <v>7030100780</v>
      </c>
      <c r="B141" s="12" t="s">
        <v>11756</v>
      </c>
      <c r="C141" s="105" t="s">
        <v>2</v>
      </c>
      <c r="D141" s="110">
        <v>8.5399999999999991</v>
      </c>
    </row>
    <row r="142" spans="1:4">
      <c r="A142" s="105">
        <v>7030100790</v>
      </c>
      <c r="B142" s="12" t="s">
        <v>11757</v>
      </c>
      <c r="C142" s="105" t="s">
        <v>4</v>
      </c>
      <c r="D142" s="110">
        <v>5.21</v>
      </c>
    </row>
    <row r="143" spans="1:4">
      <c r="A143" s="105">
        <v>7030100800</v>
      </c>
      <c r="B143" s="12" t="s">
        <v>11758</v>
      </c>
      <c r="C143" s="105" t="s">
        <v>4</v>
      </c>
      <c r="D143" s="110">
        <v>14.91</v>
      </c>
    </row>
    <row r="144" spans="1:4">
      <c r="A144" s="105">
        <v>7030100810</v>
      </c>
      <c r="B144" s="12" t="s">
        <v>11759</v>
      </c>
      <c r="C144" s="105" t="s">
        <v>2</v>
      </c>
      <c r="D144" s="110">
        <v>30.76</v>
      </c>
    </row>
    <row r="145" spans="1:4">
      <c r="A145" s="105">
        <v>7030100820</v>
      </c>
      <c r="B145" s="12" t="s">
        <v>11760</v>
      </c>
      <c r="C145" s="105" t="s">
        <v>2</v>
      </c>
      <c r="D145" s="110">
        <v>55.72</v>
      </c>
    </row>
    <row r="146" spans="1:4">
      <c r="A146" s="105">
        <v>7030100830</v>
      </c>
      <c r="B146" s="12" t="s">
        <v>11761</v>
      </c>
      <c r="C146" s="105" t="s">
        <v>2</v>
      </c>
      <c r="D146" s="110">
        <v>11.11</v>
      </c>
    </row>
    <row r="147" spans="1:4">
      <c r="A147" s="105">
        <v>7030100840</v>
      </c>
      <c r="B147" s="12" t="s">
        <v>11762</v>
      </c>
      <c r="C147" s="105" t="s">
        <v>1</v>
      </c>
      <c r="D147" s="110">
        <v>8.16</v>
      </c>
    </row>
    <row r="148" spans="1:4">
      <c r="A148" s="105">
        <v>7030100850</v>
      </c>
      <c r="B148" s="12" t="s">
        <v>11763</v>
      </c>
      <c r="C148" s="105" t="s">
        <v>1</v>
      </c>
      <c r="D148" s="110">
        <v>11.47</v>
      </c>
    </row>
    <row r="149" spans="1:4">
      <c r="A149" s="105">
        <v>7030100860</v>
      </c>
      <c r="B149" s="12" t="s">
        <v>11764</v>
      </c>
      <c r="C149" s="105" t="s">
        <v>1</v>
      </c>
      <c r="D149" s="110">
        <v>17.440000000000001</v>
      </c>
    </row>
    <row r="150" spans="1:4">
      <c r="A150" s="105">
        <v>7030100870</v>
      </c>
      <c r="B150" s="12" t="s">
        <v>11765</v>
      </c>
      <c r="C150" s="105" t="s">
        <v>7</v>
      </c>
      <c r="D150" s="110">
        <v>45.87</v>
      </c>
    </row>
    <row r="151" spans="1:4">
      <c r="A151" s="105">
        <v>7030100880</v>
      </c>
      <c r="B151" s="12" t="s">
        <v>11766</v>
      </c>
      <c r="C151" s="105" t="s">
        <v>4</v>
      </c>
      <c r="D151" s="110">
        <v>52.48</v>
      </c>
    </row>
    <row r="152" spans="1:4">
      <c r="A152" s="106">
        <v>7030100890</v>
      </c>
      <c r="B152" s="12" t="s">
        <v>11767</v>
      </c>
      <c r="C152" s="105" t="s">
        <v>4</v>
      </c>
      <c r="D152" s="110">
        <v>17.059999999999999</v>
      </c>
    </row>
    <row r="153" spans="1:4">
      <c r="A153" s="105">
        <v>7030100900</v>
      </c>
      <c r="B153" s="12" t="s">
        <v>11768</v>
      </c>
      <c r="C153" s="105" t="s">
        <v>2</v>
      </c>
      <c r="D153" s="110">
        <v>3630</v>
      </c>
    </row>
    <row r="154" spans="1:4">
      <c r="A154" s="105">
        <v>7030100910</v>
      </c>
      <c r="B154" s="12" t="s">
        <v>11769</v>
      </c>
      <c r="C154" s="105" t="s">
        <v>7</v>
      </c>
      <c r="D154" s="110">
        <v>52.48</v>
      </c>
    </row>
    <row r="155" spans="1:4">
      <c r="A155" s="105">
        <v>7030100920</v>
      </c>
      <c r="B155" s="12" t="s">
        <v>11770</v>
      </c>
      <c r="C155" s="105" t="s">
        <v>4</v>
      </c>
      <c r="D155" s="110">
        <v>52.26</v>
      </c>
    </row>
    <row r="156" spans="1:4">
      <c r="A156" s="105">
        <v>7030100930</v>
      </c>
      <c r="B156" s="12" t="s">
        <v>11771</v>
      </c>
      <c r="C156" s="105" t="s">
        <v>4</v>
      </c>
      <c r="D156" s="110">
        <v>2.2599999999999998</v>
      </c>
    </row>
    <row r="157" spans="1:4">
      <c r="A157" s="105">
        <v>7030100940</v>
      </c>
      <c r="B157" s="12" t="s">
        <v>11772</v>
      </c>
      <c r="C157" s="105" t="s">
        <v>2</v>
      </c>
      <c r="D157" s="110">
        <v>10</v>
      </c>
    </row>
    <row r="158" spans="1:4">
      <c r="A158" s="105">
        <v>7030100950</v>
      </c>
      <c r="B158" s="12" t="s">
        <v>11773</v>
      </c>
      <c r="C158" s="105" t="s">
        <v>4</v>
      </c>
      <c r="D158" s="110">
        <v>263.13</v>
      </c>
    </row>
    <row r="159" spans="1:4">
      <c r="A159" s="105">
        <v>7030100960</v>
      </c>
      <c r="B159" s="12" t="s">
        <v>11774</v>
      </c>
      <c r="C159" s="105" t="s">
        <v>1</v>
      </c>
      <c r="D159" s="110">
        <v>17.579999999999998</v>
      </c>
    </row>
    <row r="160" spans="1:4">
      <c r="A160" s="105" t="s">
        <v>11775</v>
      </c>
      <c r="D160" s="110"/>
    </row>
    <row r="161" spans="1:4">
      <c r="A161" s="105">
        <v>7040100010</v>
      </c>
      <c r="B161" s="12" t="s">
        <v>11776</v>
      </c>
      <c r="C161" s="105" t="s">
        <v>7</v>
      </c>
      <c r="D161" s="110">
        <v>39.36</v>
      </c>
    </row>
    <row r="162" spans="1:4">
      <c r="A162" s="105">
        <v>7040100020</v>
      </c>
      <c r="B162" s="12" t="s">
        <v>11777</v>
      </c>
      <c r="C162" s="105" t="s">
        <v>7</v>
      </c>
      <c r="D162" s="110">
        <v>45.26</v>
      </c>
    </row>
    <row r="163" spans="1:4">
      <c r="A163" s="105">
        <v>7040100030</v>
      </c>
      <c r="B163" s="12" t="s">
        <v>11778</v>
      </c>
      <c r="C163" s="105" t="s">
        <v>7</v>
      </c>
      <c r="D163" s="110">
        <v>92.89</v>
      </c>
    </row>
    <row r="164" spans="1:4">
      <c r="A164" s="105">
        <v>7040100040</v>
      </c>
      <c r="B164" s="12" t="s">
        <v>11779</v>
      </c>
      <c r="C164" s="105" t="s">
        <v>7</v>
      </c>
      <c r="D164" s="110">
        <v>45.92</v>
      </c>
    </row>
    <row r="165" spans="1:4">
      <c r="A165" s="105">
        <v>7040100050</v>
      </c>
      <c r="B165" s="12" t="s">
        <v>11780</v>
      </c>
      <c r="C165" s="105" t="s">
        <v>7</v>
      </c>
      <c r="D165" s="110">
        <v>57.73</v>
      </c>
    </row>
    <row r="166" spans="1:4">
      <c r="A166" s="105">
        <v>7040100060</v>
      </c>
      <c r="B166" s="12" t="s">
        <v>11781</v>
      </c>
      <c r="C166" s="105" t="s">
        <v>7</v>
      </c>
      <c r="D166" s="110">
        <v>9.1300000000000008</v>
      </c>
    </row>
    <row r="167" spans="1:4">
      <c r="A167" s="105" t="s">
        <v>25169</v>
      </c>
      <c r="D167" s="110"/>
    </row>
    <row r="168" spans="1:4">
      <c r="A168" s="105" t="s">
        <v>25170</v>
      </c>
      <c r="D168" s="110"/>
    </row>
    <row r="169" spans="1:4">
      <c r="A169" s="105" t="s">
        <v>25171</v>
      </c>
      <c r="C169" s="105" t="s">
        <v>25172</v>
      </c>
      <c r="D169" s="110"/>
    </row>
    <row r="170" spans="1:4">
      <c r="A170" s="105" t="s">
        <v>25</v>
      </c>
      <c r="B170" s="12" t="s">
        <v>975</v>
      </c>
      <c r="C170" s="105" t="s">
        <v>0</v>
      </c>
      <c r="D170" s="110" t="s">
        <v>25173</v>
      </c>
    </row>
    <row r="171" spans="1:4">
      <c r="A171" s="105">
        <v>7040100070</v>
      </c>
      <c r="B171" s="12" t="s">
        <v>11782</v>
      </c>
      <c r="C171" s="105" t="s">
        <v>7</v>
      </c>
      <c r="D171" s="110">
        <v>12.58</v>
      </c>
    </row>
    <row r="172" spans="1:4">
      <c r="A172" s="105">
        <v>7040100080</v>
      </c>
      <c r="B172" s="12" t="s">
        <v>11783</v>
      </c>
      <c r="C172" s="105" t="s">
        <v>7</v>
      </c>
      <c r="D172" s="110">
        <v>18.28</v>
      </c>
    </row>
    <row r="173" spans="1:4">
      <c r="A173" s="105">
        <v>7040100090</v>
      </c>
      <c r="B173" s="12" t="s">
        <v>11784</v>
      </c>
      <c r="C173" s="105" t="s">
        <v>7</v>
      </c>
      <c r="D173" s="110">
        <v>16.010000000000002</v>
      </c>
    </row>
    <row r="174" spans="1:4">
      <c r="A174" s="105">
        <v>7040100100</v>
      </c>
      <c r="B174" s="12" t="s">
        <v>11785</v>
      </c>
      <c r="C174" s="105" t="s">
        <v>7</v>
      </c>
      <c r="D174" s="110">
        <v>21.51</v>
      </c>
    </row>
    <row r="175" spans="1:4">
      <c r="A175" s="105">
        <v>7040100110</v>
      </c>
      <c r="B175" s="12" t="s">
        <v>11786</v>
      </c>
      <c r="C175" s="105" t="s">
        <v>7</v>
      </c>
      <c r="D175" s="110">
        <v>1281.76</v>
      </c>
    </row>
    <row r="176" spans="1:4">
      <c r="A176" s="105">
        <v>7040100120</v>
      </c>
      <c r="B176" s="12" t="s">
        <v>11787</v>
      </c>
      <c r="C176" s="105" t="s">
        <v>7</v>
      </c>
      <c r="D176" s="110">
        <v>788.72</v>
      </c>
    </row>
    <row r="177" spans="1:4">
      <c r="A177" s="105">
        <v>7040100130</v>
      </c>
      <c r="B177" s="12" t="s">
        <v>11788</v>
      </c>
      <c r="C177" s="105" t="s">
        <v>7</v>
      </c>
      <c r="D177" s="110">
        <v>905.36</v>
      </c>
    </row>
    <row r="178" spans="1:4">
      <c r="A178" s="105">
        <v>7040100140</v>
      </c>
      <c r="B178" s="12" t="s">
        <v>11789</v>
      </c>
      <c r="C178" s="105" t="s">
        <v>7</v>
      </c>
      <c r="D178" s="110">
        <v>480.57</v>
      </c>
    </row>
    <row r="179" spans="1:4">
      <c r="A179" s="105">
        <v>7040100150</v>
      </c>
      <c r="B179" s="12" t="s">
        <v>11790</v>
      </c>
      <c r="C179" s="105" t="s">
        <v>7</v>
      </c>
      <c r="D179" s="110">
        <v>20.059999999999999</v>
      </c>
    </row>
    <row r="180" spans="1:4">
      <c r="A180" s="105">
        <v>7040100160</v>
      </c>
      <c r="B180" s="12" t="s">
        <v>11791</v>
      </c>
      <c r="C180" s="105" t="s">
        <v>7</v>
      </c>
      <c r="D180" s="110">
        <v>58.54</v>
      </c>
    </row>
    <row r="181" spans="1:4">
      <c r="A181" s="105">
        <v>7040100170</v>
      </c>
      <c r="B181" s="12" t="s">
        <v>11792</v>
      </c>
      <c r="C181" s="105" t="s">
        <v>7</v>
      </c>
      <c r="D181" s="110">
        <v>87.41</v>
      </c>
    </row>
    <row r="182" spans="1:4">
      <c r="A182" s="105">
        <v>7040100180</v>
      </c>
      <c r="B182" s="12" t="s">
        <v>11793</v>
      </c>
      <c r="C182" s="105" t="s">
        <v>7</v>
      </c>
      <c r="D182" s="110">
        <v>6.56</v>
      </c>
    </row>
    <row r="183" spans="1:4">
      <c r="A183" s="105">
        <v>7040100190</v>
      </c>
      <c r="B183" s="12" t="s">
        <v>11794</v>
      </c>
      <c r="C183" s="105" t="s">
        <v>7</v>
      </c>
      <c r="D183" s="110">
        <v>6.56</v>
      </c>
    </row>
    <row r="184" spans="1:4">
      <c r="A184" s="105">
        <v>7040100200</v>
      </c>
      <c r="B184" s="12" t="s">
        <v>11795</v>
      </c>
      <c r="C184" s="105" t="s">
        <v>7</v>
      </c>
      <c r="D184" s="110">
        <v>2.96</v>
      </c>
    </row>
    <row r="185" spans="1:4">
      <c r="A185" s="105">
        <v>7040100210</v>
      </c>
      <c r="B185" s="12" t="s">
        <v>11796</v>
      </c>
      <c r="C185" s="105" t="s">
        <v>7</v>
      </c>
      <c r="D185" s="110">
        <v>45.92</v>
      </c>
    </row>
    <row r="186" spans="1:4">
      <c r="A186" s="105">
        <v>7040100220</v>
      </c>
      <c r="B186" s="12" t="s">
        <v>11797</v>
      </c>
      <c r="C186" s="105" t="s">
        <v>7</v>
      </c>
      <c r="D186" s="110">
        <v>17.55</v>
      </c>
    </row>
    <row r="187" spans="1:4">
      <c r="A187" s="105">
        <v>7040100230</v>
      </c>
      <c r="B187" s="12" t="s">
        <v>11798</v>
      </c>
      <c r="C187" s="105" t="s">
        <v>7</v>
      </c>
      <c r="D187" s="110">
        <v>21.67</v>
      </c>
    </row>
    <row r="188" spans="1:4">
      <c r="A188" s="105">
        <v>7040100240</v>
      </c>
      <c r="B188" s="12" t="s">
        <v>11799</v>
      </c>
      <c r="C188" s="105" t="s">
        <v>7</v>
      </c>
      <c r="D188" s="110">
        <v>56.77</v>
      </c>
    </row>
    <row r="189" spans="1:4">
      <c r="A189" s="105">
        <v>7040100250</v>
      </c>
      <c r="B189" s="12" t="s">
        <v>11800</v>
      </c>
      <c r="C189" s="105" t="s">
        <v>7</v>
      </c>
      <c r="D189" s="110">
        <v>59.95</v>
      </c>
    </row>
    <row r="190" spans="1:4">
      <c r="A190" s="105">
        <v>7040100260</v>
      </c>
      <c r="B190" s="12" t="s">
        <v>11801</v>
      </c>
      <c r="C190" s="105" t="s">
        <v>7</v>
      </c>
      <c r="D190" s="110">
        <v>78.42</v>
      </c>
    </row>
    <row r="191" spans="1:4">
      <c r="A191" s="105">
        <v>7040100270</v>
      </c>
      <c r="B191" s="12" t="s">
        <v>11802</v>
      </c>
      <c r="C191" s="105" t="s">
        <v>7</v>
      </c>
      <c r="D191" s="110">
        <v>35.58</v>
      </c>
    </row>
    <row r="192" spans="1:4">
      <c r="A192" s="105">
        <v>7040100280</v>
      </c>
      <c r="B192" s="12" t="s">
        <v>11803</v>
      </c>
      <c r="C192" s="105" t="s">
        <v>7</v>
      </c>
      <c r="D192" s="110">
        <v>82.96</v>
      </c>
    </row>
    <row r="193" spans="1:4">
      <c r="A193" s="105">
        <v>7040100290</v>
      </c>
      <c r="B193" s="12" t="s">
        <v>11804</v>
      </c>
      <c r="C193" s="105" t="s">
        <v>7</v>
      </c>
      <c r="D193" s="110">
        <v>41.65</v>
      </c>
    </row>
    <row r="194" spans="1:4">
      <c r="A194" s="105">
        <v>7040100300</v>
      </c>
      <c r="B194" s="12" t="s">
        <v>11805</v>
      </c>
      <c r="C194" s="105" t="s">
        <v>7</v>
      </c>
      <c r="D194" s="110">
        <v>37.58</v>
      </c>
    </row>
    <row r="195" spans="1:4">
      <c r="A195" s="105">
        <v>7040100310</v>
      </c>
      <c r="B195" s="12" t="s">
        <v>11806</v>
      </c>
      <c r="C195" s="105" t="s">
        <v>7</v>
      </c>
      <c r="D195" s="110">
        <v>4.0999999999999996</v>
      </c>
    </row>
    <row r="196" spans="1:4">
      <c r="A196" s="106">
        <v>7040100320</v>
      </c>
      <c r="B196" s="12" t="s">
        <v>11807</v>
      </c>
      <c r="C196" s="105" t="s">
        <v>7</v>
      </c>
      <c r="D196" s="110">
        <v>15.39</v>
      </c>
    </row>
    <row r="197" spans="1:4">
      <c r="A197" s="105">
        <v>7040100330</v>
      </c>
      <c r="B197" s="12" t="s">
        <v>11808</v>
      </c>
      <c r="C197" s="105" t="s">
        <v>7</v>
      </c>
      <c r="D197" s="110">
        <v>8.6</v>
      </c>
    </row>
    <row r="198" spans="1:4">
      <c r="A198" s="105">
        <v>7040100340</v>
      </c>
      <c r="B198" s="12" t="s">
        <v>11809</v>
      </c>
      <c r="C198" s="105" t="s">
        <v>7</v>
      </c>
      <c r="D198" s="110">
        <v>7.18</v>
      </c>
    </row>
    <row r="199" spans="1:4">
      <c r="A199" s="105">
        <v>7040100350</v>
      </c>
      <c r="B199" s="12" t="s">
        <v>11810</v>
      </c>
      <c r="C199" s="105" t="s">
        <v>7</v>
      </c>
      <c r="D199" s="110">
        <v>2.29</v>
      </c>
    </row>
    <row r="200" spans="1:4">
      <c r="A200" s="105">
        <v>7040100360</v>
      </c>
      <c r="B200" s="12" t="s">
        <v>11811</v>
      </c>
      <c r="C200" s="105" t="s">
        <v>7</v>
      </c>
      <c r="D200" s="110">
        <v>9.6300000000000008</v>
      </c>
    </row>
    <row r="201" spans="1:4">
      <c r="A201" s="105">
        <v>7040100370</v>
      </c>
      <c r="B201" s="12" t="s">
        <v>11812</v>
      </c>
      <c r="C201" s="105" t="s">
        <v>7</v>
      </c>
      <c r="D201" s="110">
        <v>23.62</v>
      </c>
    </row>
    <row r="202" spans="1:4">
      <c r="A202" s="105">
        <v>7040100380</v>
      </c>
      <c r="B202" s="12" t="s">
        <v>11813</v>
      </c>
      <c r="C202" s="105" t="s">
        <v>11814</v>
      </c>
      <c r="D202" s="110">
        <v>0.71</v>
      </c>
    </row>
    <row r="203" spans="1:4">
      <c r="A203" s="105">
        <v>7040100390</v>
      </c>
      <c r="B203" s="12" t="s">
        <v>11815</v>
      </c>
      <c r="C203" s="105" t="s">
        <v>11814</v>
      </c>
      <c r="D203" s="110">
        <v>0.79</v>
      </c>
    </row>
    <row r="204" spans="1:4">
      <c r="A204" s="105">
        <v>7040100400</v>
      </c>
      <c r="B204" s="12" t="s">
        <v>11816</v>
      </c>
      <c r="C204" s="105" t="s">
        <v>7</v>
      </c>
      <c r="D204" s="110">
        <v>0.83</v>
      </c>
    </row>
    <row r="205" spans="1:4">
      <c r="A205" s="105">
        <v>7040100410</v>
      </c>
      <c r="B205" s="12" t="s">
        <v>11817</v>
      </c>
      <c r="C205" s="105" t="s">
        <v>7</v>
      </c>
      <c r="D205" s="110">
        <v>10.77</v>
      </c>
    </row>
    <row r="206" spans="1:4">
      <c r="A206" s="105">
        <v>7040100420</v>
      </c>
      <c r="B206" s="12" t="s">
        <v>11818</v>
      </c>
      <c r="C206" s="105" t="s">
        <v>7</v>
      </c>
      <c r="D206" s="110">
        <v>19.68</v>
      </c>
    </row>
    <row r="207" spans="1:4">
      <c r="A207" s="105">
        <v>7040100430</v>
      </c>
      <c r="B207" s="12" t="s">
        <v>11819</v>
      </c>
      <c r="C207" s="105" t="s">
        <v>7</v>
      </c>
      <c r="D207" s="110">
        <v>6.79</v>
      </c>
    </row>
    <row r="208" spans="1:4">
      <c r="A208" s="105" t="s">
        <v>11820</v>
      </c>
      <c r="D208" s="110"/>
    </row>
    <row r="209" spans="1:4">
      <c r="A209" s="105">
        <v>7050100010</v>
      </c>
      <c r="B209" s="12" t="s">
        <v>11821</v>
      </c>
      <c r="C209" s="105" t="s">
        <v>4</v>
      </c>
      <c r="D209" s="110">
        <v>10.63</v>
      </c>
    </row>
    <row r="210" spans="1:4">
      <c r="A210" s="105">
        <v>7050100020</v>
      </c>
      <c r="B210" s="12" t="s">
        <v>11822</v>
      </c>
      <c r="C210" s="105" t="s">
        <v>4</v>
      </c>
      <c r="D210" s="110">
        <v>29.34</v>
      </c>
    </row>
    <row r="211" spans="1:4">
      <c r="A211" s="105">
        <v>7050100030</v>
      </c>
      <c r="B211" s="12" t="s">
        <v>11823</v>
      </c>
      <c r="C211" s="105" t="s">
        <v>4</v>
      </c>
      <c r="D211" s="110">
        <v>56.94</v>
      </c>
    </row>
    <row r="212" spans="1:4">
      <c r="A212" s="106">
        <v>7050100040</v>
      </c>
      <c r="B212" s="12" t="s">
        <v>11824</v>
      </c>
      <c r="C212" s="105" t="s">
        <v>7</v>
      </c>
      <c r="D212" s="110">
        <v>138.19999999999999</v>
      </c>
    </row>
    <row r="213" spans="1:4">
      <c r="A213" s="105">
        <v>7050100050</v>
      </c>
      <c r="B213" s="12" t="s">
        <v>11825</v>
      </c>
      <c r="C213" s="105" t="s">
        <v>7</v>
      </c>
      <c r="D213" s="110">
        <v>139.74</v>
      </c>
    </row>
    <row r="214" spans="1:4">
      <c r="A214" s="105">
        <v>7050100060</v>
      </c>
      <c r="B214" s="12" t="s">
        <v>11826</v>
      </c>
      <c r="C214" s="105" t="s">
        <v>7</v>
      </c>
      <c r="D214" s="110">
        <v>63.24</v>
      </c>
    </row>
    <row r="215" spans="1:4">
      <c r="A215" s="105">
        <v>7050100070</v>
      </c>
      <c r="B215" s="12" t="s">
        <v>11827</v>
      </c>
      <c r="C215" s="105" t="s">
        <v>4</v>
      </c>
      <c r="D215" s="110">
        <v>42.49</v>
      </c>
    </row>
    <row r="216" spans="1:4">
      <c r="A216" s="105">
        <v>7050100080</v>
      </c>
      <c r="B216" s="12" t="s">
        <v>11828</v>
      </c>
      <c r="C216" s="105" t="s">
        <v>7</v>
      </c>
      <c r="D216" s="110">
        <v>231.21</v>
      </c>
    </row>
    <row r="217" spans="1:4">
      <c r="A217" s="106">
        <v>7050100090</v>
      </c>
      <c r="B217" s="12" t="s">
        <v>11829</v>
      </c>
      <c r="C217" s="105" t="s">
        <v>7</v>
      </c>
      <c r="D217" s="110">
        <v>182.21</v>
      </c>
    </row>
    <row r="218" spans="1:4">
      <c r="A218" s="105">
        <v>7050100100</v>
      </c>
      <c r="B218" s="12" t="s">
        <v>11830</v>
      </c>
      <c r="C218" s="105" t="s">
        <v>1</v>
      </c>
      <c r="D218" s="110">
        <v>18.18</v>
      </c>
    </row>
    <row r="219" spans="1:4">
      <c r="A219" s="105">
        <v>7050100121</v>
      </c>
      <c r="B219" s="12" t="s">
        <v>11831</v>
      </c>
      <c r="C219" s="105" t="s">
        <v>4</v>
      </c>
      <c r="D219" s="110">
        <v>238.07</v>
      </c>
    </row>
    <row r="220" spans="1:4">
      <c r="A220" s="105">
        <v>7050100131</v>
      </c>
      <c r="B220" s="12" t="s">
        <v>11832</v>
      </c>
      <c r="C220" s="105" t="s">
        <v>7</v>
      </c>
      <c r="D220" s="110">
        <v>504.14</v>
      </c>
    </row>
    <row r="221" spans="1:4">
      <c r="A221" s="105">
        <v>7050100140</v>
      </c>
      <c r="B221" s="12" t="s">
        <v>11833</v>
      </c>
      <c r="C221" s="105" t="s">
        <v>4</v>
      </c>
      <c r="D221" s="110">
        <v>131.26</v>
      </c>
    </row>
    <row r="222" spans="1:4">
      <c r="A222" s="105">
        <v>7050100150</v>
      </c>
      <c r="B222" s="12" t="s">
        <v>11834</v>
      </c>
      <c r="C222" s="105" t="s">
        <v>7</v>
      </c>
      <c r="D222" s="110">
        <v>630.88</v>
      </c>
    </row>
    <row r="223" spans="1:4">
      <c r="A223" s="105" t="s">
        <v>25169</v>
      </c>
      <c r="D223" s="110"/>
    </row>
    <row r="224" spans="1:4">
      <c r="A224" s="105" t="s">
        <v>25170</v>
      </c>
      <c r="D224" s="110"/>
    </row>
    <row r="225" spans="1:4">
      <c r="A225" s="105" t="s">
        <v>25171</v>
      </c>
      <c r="C225" s="105" t="s">
        <v>25172</v>
      </c>
      <c r="D225" s="110"/>
    </row>
    <row r="226" spans="1:4">
      <c r="A226" s="105" t="s">
        <v>25</v>
      </c>
      <c r="B226" s="12" t="s">
        <v>975</v>
      </c>
      <c r="C226" s="105" t="s">
        <v>0</v>
      </c>
      <c r="D226" s="110" t="s">
        <v>25173</v>
      </c>
    </row>
    <row r="227" spans="1:4">
      <c r="A227" s="105">
        <v>7050100160</v>
      </c>
      <c r="B227" s="12" t="s">
        <v>11835</v>
      </c>
      <c r="C227" s="105" t="s">
        <v>7</v>
      </c>
      <c r="D227" s="110">
        <v>398.79</v>
      </c>
    </row>
    <row r="228" spans="1:4">
      <c r="A228" s="105" t="s">
        <v>11836</v>
      </c>
      <c r="D228" s="110"/>
    </row>
    <row r="229" spans="1:4">
      <c r="A229" s="105">
        <v>7060100010</v>
      </c>
      <c r="B229" s="12" t="s">
        <v>11837</v>
      </c>
      <c r="C229" s="105" t="s">
        <v>11658</v>
      </c>
      <c r="D229" s="110">
        <v>5.86</v>
      </c>
    </row>
    <row r="230" spans="1:4">
      <c r="A230" s="105">
        <v>7060100020</v>
      </c>
      <c r="B230" s="12" t="s">
        <v>11838</v>
      </c>
      <c r="C230" s="105" t="s">
        <v>11658</v>
      </c>
      <c r="D230" s="110">
        <v>9.56</v>
      </c>
    </row>
    <row r="231" spans="1:4">
      <c r="A231" s="105">
        <v>7060100030</v>
      </c>
      <c r="B231" s="12" t="s">
        <v>11839</v>
      </c>
      <c r="C231" s="105" t="s">
        <v>2</v>
      </c>
      <c r="D231" s="110">
        <v>2929.57</v>
      </c>
    </row>
    <row r="232" spans="1:4">
      <c r="A232" s="105">
        <v>7060100040</v>
      </c>
      <c r="B232" s="12" t="s">
        <v>11839</v>
      </c>
      <c r="C232" s="105" t="s">
        <v>1</v>
      </c>
      <c r="D232" s="110">
        <v>13.43</v>
      </c>
    </row>
    <row r="233" spans="1:4">
      <c r="A233" s="105" t="s">
        <v>11840</v>
      </c>
      <c r="D233" s="110"/>
    </row>
    <row r="234" spans="1:4">
      <c r="A234" s="105">
        <v>7070100010</v>
      </c>
      <c r="B234" s="12" t="s">
        <v>11841</v>
      </c>
      <c r="C234" s="105" t="s">
        <v>7</v>
      </c>
      <c r="D234" s="110">
        <v>82.68</v>
      </c>
    </row>
    <row r="235" spans="1:4">
      <c r="A235" s="105">
        <v>7070100020</v>
      </c>
      <c r="B235" s="12" t="s">
        <v>11842</v>
      </c>
      <c r="C235" s="105" t="s">
        <v>7</v>
      </c>
      <c r="D235" s="110">
        <v>86.66</v>
      </c>
    </row>
    <row r="236" spans="1:4">
      <c r="A236" s="105">
        <v>7070100030</v>
      </c>
      <c r="B236" s="12" t="s">
        <v>11843</v>
      </c>
      <c r="C236" s="105" t="s">
        <v>7</v>
      </c>
      <c r="D236" s="110">
        <v>114.54</v>
      </c>
    </row>
    <row r="237" spans="1:4">
      <c r="A237" s="105">
        <v>7070100040</v>
      </c>
      <c r="B237" s="12" t="s">
        <v>11844</v>
      </c>
      <c r="C237" s="105" t="s">
        <v>7</v>
      </c>
      <c r="D237" s="110">
        <v>93.97</v>
      </c>
    </row>
    <row r="238" spans="1:4">
      <c r="A238" s="105">
        <v>7070100050</v>
      </c>
      <c r="B238" s="12" t="s">
        <v>11845</v>
      </c>
      <c r="C238" s="105" t="s">
        <v>7</v>
      </c>
      <c r="D238" s="110">
        <v>93.97</v>
      </c>
    </row>
    <row r="239" spans="1:4">
      <c r="A239" s="105">
        <v>7070100060</v>
      </c>
      <c r="B239" s="12" t="s">
        <v>11846</v>
      </c>
      <c r="C239" s="105" t="s">
        <v>7</v>
      </c>
      <c r="D239" s="110">
        <v>97.34</v>
      </c>
    </row>
    <row r="240" spans="1:4">
      <c r="A240" s="105">
        <v>7070100070</v>
      </c>
      <c r="B240" s="12" t="s">
        <v>11847</v>
      </c>
      <c r="C240" s="105" t="s">
        <v>7</v>
      </c>
      <c r="D240" s="110">
        <v>108.07</v>
      </c>
    </row>
    <row r="241" spans="1:4">
      <c r="A241" s="105">
        <v>7070100080</v>
      </c>
      <c r="B241" s="12" t="s">
        <v>11848</v>
      </c>
      <c r="C241" s="105" t="s">
        <v>4</v>
      </c>
      <c r="D241" s="110">
        <v>77.349999999999994</v>
      </c>
    </row>
    <row r="242" spans="1:4">
      <c r="A242" s="105">
        <v>7070100090</v>
      </c>
      <c r="B242" s="12" t="s">
        <v>11849</v>
      </c>
      <c r="C242" s="105" t="s">
        <v>7</v>
      </c>
      <c r="D242" s="110">
        <v>391.71</v>
      </c>
    </row>
    <row r="243" spans="1:4">
      <c r="A243" s="105">
        <v>7070100100</v>
      </c>
      <c r="B243" s="12" t="s">
        <v>11850</v>
      </c>
      <c r="C243" s="105" t="s">
        <v>4</v>
      </c>
      <c r="D243" s="110">
        <v>93.18</v>
      </c>
    </row>
    <row r="244" spans="1:4">
      <c r="A244" s="105">
        <v>7070100110</v>
      </c>
      <c r="B244" s="12" t="s">
        <v>11851</v>
      </c>
      <c r="C244" s="105" t="s">
        <v>4</v>
      </c>
      <c r="D244" s="110">
        <v>107.81</v>
      </c>
    </row>
    <row r="245" spans="1:4">
      <c r="A245" s="105">
        <v>7070100120</v>
      </c>
      <c r="B245" s="12" t="s">
        <v>11852</v>
      </c>
      <c r="C245" s="105" t="s">
        <v>4</v>
      </c>
      <c r="D245" s="110">
        <v>68.81</v>
      </c>
    </row>
    <row r="246" spans="1:4">
      <c r="A246" s="105">
        <v>7070100130</v>
      </c>
      <c r="B246" s="12" t="s">
        <v>11853</v>
      </c>
      <c r="C246" s="105" t="s">
        <v>4</v>
      </c>
      <c r="D246" s="110">
        <v>86.61</v>
      </c>
    </row>
    <row r="247" spans="1:4">
      <c r="A247" s="105">
        <v>7070100140</v>
      </c>
      <c r="B247" s="12" t="s">
        <v>11854</v>
      </c>
      <c r="C247" s="105" t="s">
        <v>4</v>
      </c>
      <c r="D247" s="110">
        <v>105.88</v>
      </c>
    </row>
    <row r="248" spans="1:4">
      <c r="A248" s="105">
        <v>7070100150</v>
      </c>
      <c r="B248" s="12" t="s">
        <v>11855</v>
      </c>
      <c r="C248" s="105" t="s">
        <v>4</v>
      </c>
      <c r="D248" s="110">
        <v>51.42</v>
      </c>
    </row>
    <row r="249" spans="1:4">
      <c r="A249" s="105">
        <v>7070100160</v>
      </c>
      <c r="B249" s="12" t="s">
        <v>11856</v>
      </c>
      <c r="C249" s="105" t="s">
        <v>4</v>
      </c>
      <c r="D249" s="110">
        <v>134.18</v>
      </c>
    </row>
    <row r="250" spans="1:4">
      <c r="A250" s="105">
        <v>7070100170</v>
      </c>
      <c r="B250" s="12" t="s">
        <v>11857</v>
      </c>
      <c r="C250" s="105" t="s">
        <v>7</v>
      </c>
      <c r="D250" s="110">
        <v>22.27</v>
      </c>
    </row>
    <row r="251" spans="1:4">
      <c r="A251" s="105">
        <v>7070100180</v>
      </c>
      <c r="B251" s="12" t="s">
        <v>11858</v>
      </c>
      <c r="C251" s="105" t="s">
        <v>4</v>
      </c>
      <c r="D251" s="110">
        <v>11.54</v>
      </c>
    </row>
    <row r="252" spans="1:4">
      <c r="A252" s="105">
        <v>7070100190</v>
      </c>
      <c r="B252" s="12" t="s">
        <v>11859</v>
      </c>
      <c r="C252" s="105" t="s">
        <v>3</v>
      </c>
      <c r="D252" s="110">
        <v>9.17</v>
      </c>
    </row>
    <row r="253" spans="1:4">
      <c r="A253" s="105">
        <v>7070100200</v>
      </c>
      <c r="B253" s="12" t="s">
        <v>11860</v>
      </c>
      <c r="C253" s="105" t="s">
        <v>3</v>
      </c>
      <c r="D253" s="110">
        <v>9.8699999999999992</v>
      </c>
    </row>
    <row r="254" spans="1:4">
      <c r="A254" s="105">
        <v>7070100210</v>
      </c>
      <c r="B254" s="12" t="s">
        <v>11861</v>
      </c>
      <c r="C254" s="105" t="s">
        <v>3</v>
      </c>
      <c r="D254" s="110">
        <v>10.54</v>
      </c>
    </row>
    <row r="255" spans="1:4">
      <c r="A255" s="105">
        <v>7070100220</v>
      </c>
      <c r="B255" s="12" t="s">
        <v>11862</v>
      </c>
      <c r="C255" s="105" t="s">
        <v>7</v>
      </c>
      <c r="D255" s="110">
        <v>391.71</v>
      </c>
    </row>
    <row r="256" spans="1:4">
      <c r="A256" s="105">
        <v>7070100230</v>
      </c>
      <c r="B256" s="12" t="s">
        <v>11863</v>
      </c>
      <c r="C256" s="105" t="s">
        <v>7</v>
      </c>
      <c r="D256" s="110">
        <v>448.81</v>
      </c>
    </row>
    <row r="257" spans="1:4">
      <c r="A257" s="105">
        <v>7070100240</v>
      </c>
      <c r="B257" s="12" t="s">
        <v>11864</v>
      </c>
      <c r="C257" s="105" t="s">
        <v>7</v>
      </c>
      <c r="D257" s="110">
        <v>453.46</v>
      </c>
    </row>
    <row r="258" spans="1:4">
      <c r="A258" s="105">
        <v>7070100250</v>
      </c>
      <c r="B258" s="12" t="s">
        <v>11865</v>
      </c>
      <c r="C258" s="105" t="s">
        <v>7</v>
      </c>
      <c r="D258" s="110">
        <v>464.57</v>
      </c>
    </row>
    <row r="259" spans="1:4">
      <c r="A259" s="105">
        <v>7070100260</v>
      </c>
      <c r="B259" s="12" t="s">
        <v>11866</v>
      </c>
      <c r="C259" s="105" t="s">
        <v>7</v>
      </c>
      <c r="D259" s="110">
        <v>385.4</v>
      </c>
    </row>
    <row r="260" spans="1:4">
      <c r="A260" s="105">
        <v>7070100270</v>
      </c>
      <c r="B260" s="12" t="s">
        <v>11867</v>
      </c>
      <c r="C260" s="105" t="s">
        <v>7</v>
      </c>
      <c r="D260" s="110">
        <v>417.88</v>
      </c>
    </row>
    <row r="261" spans="1:4">
      <c r="A261" s="105">
        <v>7070100280</v>
      </c>
      <c r="B261" s="12" t="s">
        <v>11868</v>
      </c>
      <c r="C261" s="105" t="s">
        <v>7</v>
      </c>
      <c r="D261" s="110">
        <v>426.37</v>
      </c>
    </row>
    <row r="262" spans="1:4">
      <c r="A262" s="105">
        <v>7070100290</v>
      </c>
      <c r="B262" s="12" t="s">
        <v>11869</v>
      </c>
      <c r="C262" s="105" t="s">
        <v>7</v>
      </c>
      <c r="D262" s="110">
        <v>436.7</v>
      </c>
    </row>
    <row r="263" spans="1:4">
      <c r="A263" s="105">
        <v>7070100300</v>
      </c>
      <c r="B263" s="12" t="s">
        <v>11870</v>
      </c>
      <c r="C263" s="105" t="s">
        <v>7</v>
      </c>
      <c r="D263" s="110">
        <v>447.05</v>
      </c>
    </row>
    <row r="264" spans="1:4">
      <c r="A264" s="105">
        <v>7070100310</v>
      </c>
      <c r="B264" s="12" t="s">
        <v>11871</v>
      </c>
      <c r="C264" s="105" t="s">
        <v>7</v>
      </c>
      <c r="D264" s="110">
        <v>461.32</v>
      </c>
    </row>
    <row r="265" spans="1:4">
      <c r="A265" s="105">
        <v>7070100320</v>
      </c>
      <c r="B265" s="12" t="s">
        <v>11872</v>
      </c>
      <c r="C265" s="105" t="s">
        <v>7</v>
      </c>
      <c r="D265" s="110">
        <v>335.8</v>
      </c>
    </row>
    <row r="266" spans="1:4">
      <c r="A266" s="105">
        <v>7070100330</v>
      </c>
      <c r="B266" s="12" t="s">
        <v>11873</v>
      </c>
      <c r="C266" s="105" t="s">
        <v>7</v>
      </c>
      <c r="D266" s="110">
        <v>346.13</v>
      </c>
    </row>
    <row r="267" spans="1:4">
      <c r="A267" s="105">
        <v>7070100340</v>
      </c>
      <c r="B267" s="12" t="s">
        <v>11874</v>
      </c>
      <c r="C267" s="105" t="s">
        <v>7</v>
      </c>
      <c r="D267" s="110">
        <v>356.46</v>
      </c>
    </row>
    <row r="268" spans="1:4">
      <c r="A268" s="105">
        <v>7070100350</v>
      </c>
      <c r="B268" s="12" t="s">
        <v>11875</v>
      </c>
      <c r="C268" s="105" t="s">
        <v>7</v>
      </c>
      <c r="D268" s="110">
        <v>366.8</v>
      </c>
    </row>
    <row r="269" spans="1:4">
      <c r="A269" s="105">
        <v>7070100360</v>
      </c>
      <c r="B269" s="12" t="s">
        <v>11876</v>
      </c>
      <c r="C269" s="105" t="s">
        <v>7</v>
      </c>
      <c r="D269" s="110">
        <v>377.13</v>
      </c>
    </row>
    <row r="270" spans="1:4">
      <c r="A270" s="105">
        <v>7070100370</v>
      </c>
      <c r="B270" s="12" t="s">
        <v>11877</v>
      </c>
      <c r="C270" s="105" t="s">
        <v>7</v>
      </c>
      <c r="D270" s="110">
        <v>360.39</v>
      </c>
    </row>
    <row r="271" spans="1:4">
      <c r="A271" s="105">
        <v>7070100380</v>
      </c>
      <c r="B271" s="12" t="s">
        <v>11878</v>
      </c>
      <c r="C271" s="105" t="s">
        <v>4</v>
      </c>
      <c r="D271" s="110">
        <v>80.180000000000007</v>
      </c>
    </row>
    <row r="272" spans="1:4">
      <c r="A272" s="106">
        <v>7070100390</v>
      </c>
      <c r="B272" s="12" t="s">
        <v>11879</v>
      </c>
      <c r="C272" s="105" t="s">
        <v>4</v>
      </c>
      <c r="D272" s="110">
        <v>91.3</v>
      </c>
    </row>
    <row r="273" spans="1:4">
      <c r="A273" s="105">
        <v>7070100400</v>
      </c>
      <c r="B273" s="12" t="s">
        <v>11880</v>
      </c>
      <c r="C273" s="105" t="s">
        <v>1</v>
      </c>
      <c r="D273" s="110">
        <v>387.13</v>
      </c>
    </row>
    <row r="274" spans="1:4">
      <c r="A274" s="105">
        <v>7070100410</v>
      </c>
      <c r="B274" s="12" t="s">
        <v>11881</v>
      </c>
      <c r="C274" s="105" t="s">
        <v>1</v>
      </c>
      <c r="D274" s="110">
        <v>387.13</v>
      </c>
    </row>
    <row r="275" spans="1:4">
      <c r="A275" s="105">
        <v>7070100420</v>
      </c>
      <c r="B275" s="12" t="s">
        <v>11882</v>
      </c>
      <c r="C275" s="105" t="s">
        <v>1</v>
      </c>
      <c r="D275" s="110">
        <v>119.04</v>
      </c>
    </row>
    <row r="276" spans="1:4">
      <c r="A276" s="105">
        <v>7070100430</v>
      </c>
      <c r="B276" s="12" t="s">
        <v>11883</v>
      </c>
      <c r="C276" s="105" t="s">
        <v>1</v>
      </c>
      <c r="D276" s="110">
        <v>142.99</v>
      </c>
    </row>
    <row r="277" spans="1:4">
      <c r="A277" s="105">
        <v>7070100440</v>
      </c>
      <c r="B277" s="12" t="s">
        <v>11884</v>
      </c>
      <c r="C277" s="105" t="s">
        <v>1</v>
      </c>
      <c r="D277" s="110">
        <v>39.869999999999997</v>
      </c>
    </row>
    <row r="278" spans="1:4">
      <c r="A278" s="105">
        <v>7070100450</v>
      </c>
      <c r="B278" s="12" t="s">
        <v>11885</v>
      </c>
      <c r="C278" s="105" t="s">
        <v>1</v>
      </c>
      <c r="D278" s="110">
        <v>114.78</v>
      </c>
    </row>
    <row r="279" spans="1:4">
      <c r="A279" s="105" t="s">
        <v>25169</v>
      </c>
      <c r="D279" s="110"/>
    </row>
    <row r="280" spans="1:4">
      <c r="A280" s="105" t="s">
        <v>25170</v>
      </c>
      <c r="D280" s="110"/>
    </row>
    <row r="281" spans="1:4">
      <c r="A281" s="105" t="s">
        <v>25171</v>
      </c>
      <c r="C281" s="105" t="s">
        <v>25172</v>
      </c>
      <c r="D281" s="110"/>
    </row>
    <row r="282" spans="1:4">
      <c r="A282" s="105" t="s">
        <v>25</v>
      </c>
      <c r="B282" s="12" t="s">
        <v>975</v>
      </c>
      <c r="C282" s="105" t="s">
        <v>0</v>
      </c>
      <c r="D282" s="110" t="s">
        <v>25173</v>
      </c>
    </row>
    <row r="283" spans="1:4">
      <c r="A283" s="105">
        <v>7070100460</v>
      </c>
      <c r="B283" s="12" t="s">
        <v>11886</v>
      </c>
      <c r="C283" s="105" t="s">
        <v>1</v>
      </c>
      <c r="D283" s="110">
        <v>213.2</v>
      </c>
    </row>
    <row r="284" spans="1:4">
      <c r="A284" s="105">
        <v>7070100470</v>
      </c>
      <c r="B284" s="12" t="s">
        <v>11887</v>
      </c>
      <c r="C284" s="105" t="s">
        <v>1</v>
      </c>
      <c r="D284" s="110">
        <v>255.53</v>
      </c>
    </row>
    <row r="285" spans="1:4">
      <c r="A285" s="105">
        <v>7070100480</v>
      </c>
      <c r="B285" s="12" t="s">
        <v>11888</v>
      </c>
      <c r="C285" s="105" t="s">
        <v>1</v>
      </c>
      <c r="D285" s="110">
        <v>274.16000000000003</v>
      </c>
    </row>
    <row r="286" spans="1:4">
      <c r="A286" s="105">
        <v>7070100490</v>
      </c>
      <c r="B286" s="12" t="s">
        <v>11889</v>
      </c>
      <c r="C286" s="105" t="s">
        <v>1</v>
      </c>
      <c r="D286" s="110">
        <v>374.57</v>
      </c>
    </row>
    <row r="287" spans="1:4">
      <c r="A287" s="105">
        <v>7070100500</v>
      </c>
      <c r="B287" s="12" t="s">
        <v>11890</v>
      </c>
      <c r="C287" s="105" t="s">
        <v>1</v>
      </c>
      <c r="D287" s="110">
        <v>327.44</v>
      </c>
    </row>
    <row r="288" spans="1:4">
      <c r="A288" s="105">
        <v>7070100510</v>
      </c>
      <c r="B288" s="12" t="s">
        <v>11891</v>
      </c>
      <c r="C288" s="105" t="s">
        <v>1</v>
      </c>
      <c r="D288" s="110">
        <v>413.34</v>
      </c>
    </row>
    <row r="289" spans="1:4">
      <c r="A289" s="105">
        <v>7070100520</v>
      </c>
      <c r="B289" s="12" t="s">
        <v>11892</v>
      </c>
      <c r="C289" s="105" t="s">
        <v>2</v>
      </c>
      <c r="D289" s="110">
        <v>443.75</v>
      </c>
    </row>
    <row r="290" spans="1:4">
      <c r="A290" s="105">
        <v>7070100530</v>
      </c>
      <c r="B290" s="12" t="s">
        <v>11893</v>
      </c>
      <c r="C290" s="105" t="s">
        <v>2</v>
      </c>
      <c r="D290" s="110">
        <v>395</v>
      </c>
    </row>
    <row r="291" spans="1:4">
      <c r="A291" s="105">
        <v>7070100540</v>
      </c>
      <c r="B291" s="12" t="s">
        <v>11894</v>
      </c>
      <c r="C291" s="105" t="s">
        <v>2</v>
      </c>
      <c r="D291" s="110">
        <v>472.67</v>
      </c>
    </row>
    <row r="292" spans="1:4">
      <c r="A292" s="105" t="s">
        <v>11895</v>
      </c>
      <c r="D292" s="110"/>
    </row>
    <row r="293" spans="1:4">
      <c r="A293" s="105">
        <v>7080100010</v>
      </c>
      <c r="B293" s="12" t="s">
        <v>11896</v>
      </c>
      <c r="C293" s="105" t="s">
        <v>2</v>
      </c>
      <c r="D293" s="110">
        <v>1505.45</v>
      </c>
    </row>
    <row r="294" spans="1:4">
      <c r="A294" s="105">
        <v>7080100020</v>
      </c>
      <c r="B294" s="12" t="s">
        <v>11897</v>
      </c>
      <c r="C294" s="105" t="s">
        <v>2</v>
      </c>
      <c r="D294" s="110">
        <v>2340.89</v>
      </c>
    </row>
    <row r="295" spans="1:4">
      <c r="A295" s="105">
        <v>7080100030</v>
      </c>
      <c r="B295" s="12" t="s">
        <v>11898</v>
      </c>
      <c r="C295" s="105" t="s">
        <v>2</v>
      </c>
      <c r="D295" s="110">
        <v>2547.48</v>
      </c>
    </row>
    <row r="296" spans="1:4">
      <c r="A296" s="105">
        <v>7080100040</v>
      </c>
      <c r="B296" s="12" t="s">
        <v>11899</v>
      </c>
      <c r="C296" s="105" t="s">
        <v>2</v>
      </c>
      <c r="D296" s="110">
        <v>2754.08</v>
      </c>
    </row>
    <row r="297" spans="1:4">
      <c r="A297" s="105">
        <v>7080100050</v>
      </c>
      <c r="B297" s="12" t="s">
        <v>11900</v>
      </c>
      <c r="C297" s="105" t="s">
        <v>2</v>
      </c>
      <c r="D297" s="110">
        <v>3488.95</v>
      </c>
    </row>
    <row r="298" spans="1:4">
      <c r="A298" s="105">
        <v>7080100060</v>
      </c>
      <c r="B298" s="12" t="s">
        <v>11901</v>
      </c>
      <c r="C298" s="105" t="s">
        <v>2</v>
      </c>
      <c r="D298" s="110">
        <v>3727.82</v>
      </c>
    </row>
    <row r="299" spans="1:4">
      <c r="A299" s="105">
        <v>7080100070</v>
      </c>
      <c r="B299" s="12" t="s">
        <v>11902</v>
      </c>
      <c r="C299" s="105" t="s">
        <v>2</v>
      </c>
      <c r="D299" s="110">
        <v>3969.74</v>
      </c>
    </row>
    <row r="300" spans="1:4">
      <c r="A300" s="105">
        <v>7080100080</v>
      </c>
      <c r="B300" s="12" t="s">
        <v>11903</v>
      </c>
      <c r="C300" s="105" t="s">
        <v>2</v>
      </c>
      <c r="D300" s="110">
        <v>4226.96</v>
      </c>
    </row>
    <row r="301" spans="1:4">
      <c r="A301" s="105">
        <v>7080100090</v>
      </c>
      <c r="B301" s="12" t="s">
        <v>11904</v>
      </c>
      <c r="C301" s="105" t="s">
        <v>2</v>
      </c>
      <c r="D301" s="110">
        <v>4492.3999999999996</v>
      </c>
    </row>
    <row r="302" spans="1:4">
      <c r="A302" s="105">
        <v>7080100100</v>
      </c>
      <c r="B302" s="12" t="s">
        <v>11905</v>
      </c>
      <c r="C302" s="105" t="s">
        <v>2</v>
      </c>
      <c r="D302" s="110">
        <v>4757.3999999999996</v>
      </c>
    </row>
    <row r="303" spans="1:4">
      <c r="A303" s="105">
        <v>7080100110</v>
      </c>
      <c r="B303" s="12" t="s">
        <v>11906</v>
      </c>
      <c r="C303" s="105" t="s">
        <v>2</v>
      </c>
      <c r="D303" s="110">
        <v>5028.6899999999996</v>
      </c>
    </row>
    <row r="304" spans="1:4">
      <c r="A304" s="105">
        <v>7080100120</v>
      </c>
      <c r="B304" s="12" t="s">
        <v>11907</v>
      </c>
      <c r="C304" s="105" t="s">
        <v>2</v>
      </c>
      <c r="D304" s="110">
        <v>1915.85</v>
      </c>
    </row>
    <row r="305" spans="1:4">
      <c r="A305" s="105">
        <v>7080100130</v>
      </c>
      <c r="B305" s="12" t="s">
        <v>11908</v>
      </c>
      <c r="C305" s="105" t="s">
        <v>2</v>
      </c>
      <c r="D305" s="110">
        <v>2035.47</v>
      </c>
    </row>
    <row r="306" spans="1:4">
      <c r="A306" s="106">
        <v>7080100140</v>
      </c>
      <c r="B306" s="12" t="s">
        <v>11909</v>
      </c>
      <c r="C306" s="105" t="s">
        <v>2</v>
      </c>
      <c r="D306" s="110">
        <v>2177.71</v>
      </c>
    </row>
    <row r="307" spans="1:4">
      <c r="A307" s="105">
        <v>7080100145</v>
      </c>
      <c r="B307" s="12" t="s">
        <v>11910</v>
      </c>
      <c r="C307" s="105" t="s">
        <v>2</v>
      </c>
      <c r="D307" s="110">
        <v>2314.15</v>
      </c>
    </row>
    <row r="308" spans="1:4">
      <c r="A308" s="105">
        <v>7080100150</v>
      </c>
      <c r="B308" s="12" t="s">
        <v>11911</v>
      </c>
      <c r="C308" s="105" t="s">
        <v>2</v>
      </c>
      <c r="D308" s="110">
        <v>2180.3000000000002</v>
      </c>
    </row>
    <row r="309" spans="1:4">
      <c r="A309" s="105">
        <v>7080100160</v>
      </c>
      <c r="B309" s="12" t="s">
        <v>11912</v>
      </c>
      <c r="C309" s="105" t="s">
        <v>2</v>
      </c>
      <c r="D309" s="110">
        <v>2332.8200000000002</v>
      </c>
    </row>
    <row r="310" spans="1:4">
      <c r="A310" s="105">
        <v>7080100170</v>
      </c>
      <c r="B310" s="12" t="s">
        <v>11913</v>
      </c>
      <c r="C310" s="105" t="s">
        <v>2</v>
      </c>
      <c r="D310" s="110">
        <v>2491.04</v>
      </c>
    </row>
    <row r="311" spans="1:4">
      <c r="A311" s="105">
        <v>7080100180</v>
      </c>
      <c r="B311" s="12" t="s">
        <v>11914</v>
      </c>
      <c r="C311" s="105" t="s">
        <v>2</v>
      </c>
      <c r="D311" s="110">
        <v>3157.82</v>
      </c>
    </row>
    <row r="312" spans="1:4">
      <c r="A312" s="105">
        <v>7080100190</v>
      </c>
      <c r="B312" s="12" t="s">
        <v>11915</v>
      </c>
      <c r="C312" s="105" t="s">
        <v>2</v>
      </c>
      <c r="D312" s="110">
        <v>3315.56</v>
      </c>
    </row>
    <row r="313" spans="1:4">
      <c r="A313" s="105">
        <v>7080100200</v>
      </c>
      <c r="B313" s="12" t="s">
        <v>11916</v>
      </c>
      <c r="C313" s="105" t="s">
        <v>2</v>
      </c>
      <c r="D313" s="110">
        <v>3473.3</v>
      </c>
    </row>
    <row r="314" spans="1:4">
      <c r="A314" s="105">
        <v>7080100210</v>
      </c>
      <c r="B314" s="12" t="s">
        <v>11917</v>
      </c>
      <c r="C314" s="105" t="s">
        <v>2</v>
      </c>
      <c r="D314" s="110">
        <v>2028.99</v>
      </c>
    </row>
    <row r="315" spans="1:4">
      <c r="A315" s="105">
        <v>7080100220</v>
      </c>
      <c r="B315" s="12" t="s">
        <v>11918</v>
      </c>
      <c r="C315" s="105" t="s">
        <v>2</v>
      </c>
      <c r="D315" s="110">
        <v>2114.0100000000002</v>
      </c>
    </row>
    <row r="316" spans="1:4">
      <c r="A316" s="105">
        <v>7080100230</v>
      </c>
      <c r="B316" s="12" t="s">
        <v>11919</v>
      </c>
      <c r="C316" s="105" t="s">
        <v>2</v>
      </c>
      <c r="D316" s="110">
        <v>2064.15</v>
      </c>
    </row>
    <row r="317" spans="1:4">
      <c r="A317" s="105">
        <v>7080100240</v>
      </c>
      <c r="B317" s="12" t="s">
        <v>11920</v>
      </c>
      <c r="C317" s="105" t="s">
        <v>2</v>
      </c>
      <c r="D317" s="110">
        <v>2161.9499999999998</v>
      </c>
    </row>
    <row r="318" spans="1:4">
      <c r="A318" s="105">
        <v>7080100250</v>
      </c>
      <c r="B318" s="12" t="s">
        <v>11921</v>
      </c>
      <c r="C318" s="105" t="s">
        <v>2</v>
      </c>
      <c r="D318" s="110">
        <v>2471.13</v>
      </c>
    </row>
    <row r="319" spans="1:4">
      <c r="A319" s="105">
        <v>7080100260</v>
      </c>
      <c r="B319" s="12" t="s">
        <v>11922</v>
      </c>
      <c r="C319" s="105" t="s">
        <v>2</v>
      </c>
      <c r="D319" s="110">
        <v>3040.63</v>
      </c>
    </row>
    <row r="320" spans="1:4">
      <c r="A320" s="105">
        <v>7080100270</v>
      </c>
      <c r="B320" s="12" t="s">
        <v>11923</v>
      </c>
      <c r="C320" s="105" t="s">
        <v>2</v>
      </c>
      <c r="D320" s="110">
        <v>3609.65</v>
      </c>
    </row>
    <row r="321" spans="1:4">
      <c r="A321" s="105">
        <v>7080100280</v>
      </c>
      <c r="B321" s="12" t="s">
        <v>11924</v>
      </c>
      <c r="C321" s="105" t="s">
        <v>2</v>
      </c>
      <c r="D321" s="110">
        <v>3875.94</v>
      </c>
    </row>
    <row r="322" spans="1:4">
      <c r="A322" s="105">
        <v>7080100290</v>
      </c>
      <c r="B322" s="12" t="s">
        <v>11925</v>
      </c>
      <c r="C322" s="105" t="s">
        <v>2</v>
      </c>
      <c r="D322" s="110">
        <v>4592.24</v>
      </c>
    </row>
    <row r="323" spans="1:4">
      <c r="A323" s="105">
        <v>7080100300</v>
      </c>
      <c r="B323" s="12" t="s">
        <v>11926</v>
      </c>
      <c r="C323" s="105" t="s">
        <v>2</v>
      </c>
      <c r="D323" s="110">
        <v>7470.47</v>
      </c>
    </row>
    <row r="324" spans="1:4">
      <c r="A324" s="105">
        <v>7080100310</v>
      </c>
      <c r="B324" s="12" t="s">
        <v>11927</v>
      </c>
      <c r="C324" s="105" t="s">
        <v>2</v>
      </c>
      <c r="D324" s="110">
        <v>10248.709999999999</v>
      </c>
    </row>
    <row r="325" spans="1:4">
      <c r="A325" s="105">
        <v>7080100320</v>
      </c>
      <c r="B325" s="12" t="s">
        <v>11928</v>
      </c>
      <c r="C325" s="105" t="s">
        <v>2</v>
      </c>
      <c r="D325" s="110">
        <v>11426.94</v>
      </c>
    </row>
    <row r="326" spans="1:4">
      <c r="A326" s="105" t="s">
        <v>11929</v>
      </c>
      <c r="D326" s="110"/>
    </row>
    <row r="327" spans="1:4">
      <c r="A327" s="105">
        <v>7090100010</v>
      </c>
      <c r="B327" s="12" t="s">
        <v>11930</v>
      </c>
      <c r="C327" s="105" t="s">
        <v>4</v>
      </c>
      <c r="D327" s="110">
        <v>163.19</v>
      </c>
    </row>
    <row r="328" spans="1:4">
      <c r="A328" s="105">
        <v>7090100020</v>
      </c>
      <c r="B328" s="12" t="s">
        <v>11931</v>
      </c>
      <c r="C328" s="105" t="s">
        <v>4</v>
      </c>
      <c r="D328" s="110">
        <v>306.12</v>
      </c>
    </row>
    <row r="329" spans="1:4">
      <c r="A329" s="105">
        <v>7090100030</v>
      </c>
      <c r="B329" s="12" t="s">
        <v>11932</v>
      </c>
      <c r="C329" s="105" t="s">
        <v>4</v>
      </c>
      <c r="D329" s="110">
        <v>49.35</v>
      </c>
    </row>
    <row r="330" spans="1:4">
      <c r="A330" s="105">
        <v>7090100040</v>
      </c>
      <c r="B330" s="12" t="s">
        <v>11933</v>
      </c>
      <c r="C330" s="105" t="s">
        <v>4</v>
      </c>
      <c r="D330" s="110">
        <v>85.43</v>
      </c>
    </row>
    <row r="331" spans="1:4">
      <c r="A331" s="105">
        <v>7090100050</v>
      </c>
      <c r="B331" s="12" t="s">
        <v>11934</v>
      </c>
      <c r="C331" s="105" t="s">
        <v>4</v>
      </c>
      <c r="D331" s="110">
        <v>44.28</v>
      </c>
    </row>
    <row r="332" spans="1:4">
      <c r="A332" s="105">
        <v>7090100060</v>
      </c>
      <c r="B332" s="12" t="s">
        <v>11935</v>
      </c>
      <c r="C332" s="105" t="s">
        <v>4</v>
      </c>
      <c r="D332" s="110">
        <v>52.31</v>
      </c>
    </row>
    <row r="333" spans="1:4">
      <c r="A333" s="105">
        <v>7090100070</v>
      </c>
      <c r="B333" s="12" t="s">
        <v>11936</v>
      </c>
      <c r="C333" s="105" t="s">
        <v>4</v>
      </c>
      <c r="D333" s="110">
        <v>61.4</v>
      </c>
    </row>
    <row r="334" spans="1:4">
      <c r="A334" s="106">
        <v>7090100080</v>
      </c>
      <c r="B334" s="12" t="s">
        <v>11937</v>
      </c>
      <c r="C334" s="105" t="s">
        <v>4</v>
      </c>
      <c r="D334" s="110">
        <v>50.78</v>
      </c>
    </row>
    <row r="335" spans="1:4">
      <c r="A335" s="105" t="s">
        <v>25169</v>
      </c>
      <c r="D335" s="110"/>
    </row>
    <row r="336" spans="1:4">
      <c r="A336" s="105" t="s">
        <v>25170</v>
      </c>
      <c r="D336" s="110"/>
    </row>
    <row r="337" spans="1:4">
      <c r="A337" s="105" t="s">
        <v>25171</v>
      </c>
      <c r="C337" s="105" t="s">
        <v>25172</v>
      </c>
      <c r="D337" s="110"/>
    </row>
    <row r="338" spans="1:4">
      <c r="A338" s="105" t="s">
        <v>25</v>
      </c>
      <c r="B338" s="12" t="s">
        <v>975</v>
      </c>
      <c r="C338" s="105" t="s">
        <v>0</v>
      </c>
      <c r="D338" s="110" t="s">
        <v>25173</v>
      </c>
    </row>
    <row r="339" spans="1:4">
      <c r="A339" s="105">
        <v>7090100090</v>
      </c>
      <c r="B339" s="12" t="s">
        <v>11938</v>
      </c>
      <c r="C339" s="105" t="s">
        <v>4</v>
      </c>
      <c r="D339" s="110">
        <v>59.12</v>
      </c>
    </row>
    <row r="340" spans="1:4">
      <c r="A340" s="105">
        <v>7090100100</v>
      </c>
      <c r="B340" s="12" t="s">
        <v>11939</v>
      </c>
      <c r="C340" s="105" t="s">
        <v>4</v>
      </c>
      <c r="D340" s="110">
        <v>68.52</v>
      </c>
    </row>
    <row r="341" spans="1:4">
      <c r="A341" s="105">
        <v>7090100110</v>
      </c>
      <c r="B341" s="12" t="s">
        <v>11940</v>
      </c>
      <c r="C341" s="105" t="s">
        <v>4</v>
      </c>
      <c r="D341" s="110">
        <v>68.569999999999993</v>
      </c>
    </row>
    <row r="342" spans="1:4">
      <c r="A342" s="105">
        <v>7090100120</v>
      </c>
      <c r="B342" s="12" t="s">
        <v>11941</v>
      </c>
      <c r="C342" s="105" t="s">
        <v>4</v>
      </c>
      <c r="D342" s="110">
        <v>88.61</v>
      </c>
    </row>
    <row r="343" spans="1:4">
      <c r="A343" s="105">
        <v>7090100130</v>
      </c>
      <c r="B343" s="12" t="s">
        <v>11942</v>
      </c>
      <c r="C343" s="105" t="s">
        <v>4</v>
      </c>
      <c r="D343" s="110">
        <v>76.930000000000007</v>
      </c>
    </row>
    <row r="344" spans="1:4">
      <c r="A344" s="105">
        <v>7090100140</v>
      </c>
      <c r="B344" s="12" t="s">
        <v>11943</v>
      </c>
      <c r="C344" s="105" t="s">
        <v>4</v>
      </c>
      <c r="D344" s="110">
        <v>96.97</v>
      </c>
    </row>
    <row r="345" spans="1:4">
      <c r="A345" s="105">
        <v>7090100150</v>
      </c>
      <c r="B345" s="12" t="s">
        <v>11944</v>
      </c>
      <c r="C345" s="105" t="s">
        <v>1</v>
      </c>
      <c r="D345" s="110">
        <v>28.2</v>
      </c>
    </row>
    <row r="346" spans="1:4">
      <c r="A346" s="105">
        <v>7090100160</v>
      </c>
      <c r="B346" s="12" t="s">
        <v>11945</v>
      </c>
      <c r="C346" s="105" t="s">
        <v>1</v>
      </c>
      <c r="D346" s="110">
        <v>32.46</v>
      </c>
    </row>
    <row r="347" spans="1:4">
      <c r="A347" s="105">
        <v>7090100170</v>
      </c>
      <c r="B347" s="12" t="s">
        <v>11946</v>
      </c>
      <c r="C347" s="105" t="s">
        <v>4</v>
      </c>
      <c r="D347" s="110">
        <v>75.88</v>
      </c>
    </row>
    <row r="348" spans="1:4">
      <c r="A348" s="105">
        <v>7090100180</v>
      </c>
      <c r="B348" s="12" t="s">
        <v>11947</v>
      </c>
      <c r="C348" s="105" t="s">
        <v>4</v>
      </c>
      <c r="D348" s="110">
        <v>138.79</v>
      </c>
    </row>
    <row r="349" spans="1:4">
      <c r="A349" s="105">
        <v>7090100190</v>
      </c>
      <c r="B349" s="12" t="s">
        <v>11948</v>
      </c>
      <c r="C349" s="105" t="s">
        <v>4</v>
      </c>
      <c r="D349" s="110">
        <v>380.69</v>
      </c>
    </row>
    <row r="350" spans="1:4">
      <c r="A350" s="105">
        <v>7090100200</v>
      </c>
      <c r="B350" s="12" t="s">
        <v>11949</v>
      </c>
      <c r="C350" s="105" t="s">
        <v>1</v>
      </c>
      <c r="D350" s="110">
        <v>311.06</v>
      </c>
    </row>
    <row r="351" spans="1:4">
      <c r="A351" s="105">
        <v>7090100210</v>
      </c>
      <c r="B351" s="12" t="s">
        <v>11950</v>
      </c>
      <c r="C351" s="105" t="s">
        <v>1</v>
      </c>
      <c r="D351" s="110">
        <v>441.49</v>
      </c>
    </row>
    <row r="352" spans="1:4">
      <c r="A352" s="105">
        <v>7090100220</v>
      </c>
      <c r="B352" s="12" t="s">
        <v>11951</v>
      </c>
      <c r="C352" s="105" t="s">
        <v>1</v>
      </c>
      <c r="D352" s="110">
        <v>610.62</v>
      </c>
    </row>
    <row r="353" spans="1:4">
      <c r="A353" s="105">
        <v>7090100230</v>
      </c>
      <c r="B353" s="12" t="s">
        <v>11952</v>
      </c>
      <c r="C353" s="105" t="s">
        <v>1</v>
      </c>
      <c r="D353" s="110">
        <v>181.42</v>
      </c>
    </row>
    <row r="354" spans="1:4">
      <c r="A354" s="105">
        <v>7090100240</v>
      </c>
      <c r="B354" s="12" t="s">
        <v>11953</v>
      </c>
      <c r="C354" s="105" t="s">
        <v>1</v>
      </c>
      <c r="D354" s="110">
        <v>128.13999999999999</v>
      </c>
    </row>
    <row r="355" spans="1:4">
      <c r="A355" s="105">
        <v>7090100250</v>
      </c>
      <c r="B355" s="12" t="s">
        <v>11954</v>
      </c>
      <c r="C355" s="105" t="s">
        <v>4</v>
      </c>
      <c r="D355" s="110">
        <v>30.33</v>
      </c>
    </row>
    <row r="356" spans="1:4">
      <c r="A356" s="105">
        <v>7090100260</v>
      </c>
      <c r="B356" s="12" t="s">
        <v>11955</v>
      </c>
      <c r="C356" s="105" t="s">
        <v>4</v>
      </c>
      <c r="D356" s="110">
        <v>37.43</v>
      </c>
    </row>
    <row r="357" spans="1:4">
      <c r="A357" s="105">
        <v>7090100270</v>
      </c>
      <c r="B357" s="12" t="s">
        <v>11956</v>
      </c>
      <c r="C357" s="105" t="s">
        <v>1</v>
      </c>
      <c r="D357" s="110">
        <v>15.32</v>
      </c>
    </row>
    <row r="358" spans="1:4">
      <c r="A358" s="105" t="s">
        <v>11957</v>
      </c>
      <c r="D358" s="110"/>
    </row>
    <row r="359" spans="1:4">
      <c r="A359" s="105">
        <v>7100100010</v>
      </c>
      <c r="B359" s="12" t="s">
        <v>11958</v>
      </c>
      <c r="C359" s="105" t="s">
        <v>4</v>
      </c>
      <c r="D359" s="110">
        <v>68.900000000000006</v>
      </c>
    </row>
    <row r="360" spans="1:4">
      <c r="A360" s="105">
        <v>7100100020</v>
      </c>
      <c r="B360" s="12" t="s">
        <v>11959</v>
      </c>
      <c r="C360" s="105" t="s">
        <v>4</v>
      </c>
      <c r="D360" s="110">
        <v>53.68</v>
      </c>
    </row>
    <row r="361" spans="1:4">
      <c r="A361" s="105">
        <v>7100100030</v>
      </c>
      <c r="B361" s="12" t="s">
        <v>11960</v>
      </c>
      <c r="C361" s="105" t="s">
        <v>4</v>
      </c>
      <c r="D361" s="110">
        <v>90.22</v>
      </c>
    </row>
    <row r="362" spans="1:4">
      <c r="A362" s="105">
        <v>7100100040</v>
      </c>
      <c r="B362" s="12" t="s">
        <v>11961</v>
      </c>
      <c r="C362" s="105" t="s">
        <v>2</v>
      </c>
      <c r="D362" s="110">
        <v>43.94</v>
      </c>
    </row>
    <row r="363" spans="1:4">
      <c r="A363" s="105">
        <v>7100100050</v>
      </c>
      <c r="B363" s="12" t="s">
        <v>11962</v>
      </c>
      <c r="C363" s="105" t="s">
        <v>2</v>
      </c>
      <c r="D363" s="110">
        <v>20.38</v>
      </c>
    </row>
    <row r="364" spans="1:4">
      <c r="A364" s="105">
        <v>7100100060</v>
      </c>
      <c r="B364" s="12" t="s">
        <v>11963</v>
      </c>
      <c r="C364" s="105" t="s">
        <v>4</v>
      </c>
      <c r="D364" s="110">
        <v>72.959999999999994</v>
      </c>
    </row>
    <row r="365" spans="1:4">
      <c r="A365" s="105">
        <v>7100100070</v>
      </c>
      <c r="B365" s="12" t="s">
        <v>11964</v>
      </c>
      <c r="C365" s="105" t="s">
        <v>4</v>
      </c>
      <c r="D365" s="110">
        <v>54.03</v>
      </c>
    </row>
    <row r="366" spans="1:4">
      <c r="A366" s="105">
        <v>7100100080</v>
      </c>
      <c r="B366" s="12" t="s">
        <v>11965</v>
      </c>
      <c r="C366" s="105" t="s">
        <v>1</v>
      </c>
      <c r="D366" s="110">
        <v>12.98</v>
      </c>
    </row>
    <row r="367" spans="1:4">
      <c r="A367" s="105">
        <v>7100100090</v>
      </c>
      <c r="B367" s="12" t="s">
        <v>11966</v>
      </c>
      <c r="C367" s="105" t="s">
        <v>1</v>
      </c>
      <c r="D367" s="110">
        <v>21.34</v>
      </c>
    </row>
    <row r="368" spans="1:4">
      <c r="A368" s="105">
        <v>7100100100</v>
      </c>
      <c r="B368" s="12" t="s">
        <v>11967</v>
      </c>
      <c r="C368" s="105" t="s">
        <v>4</v>
      </c>
      <c r="D368" s="110">
        <v>477.68</v>
      </c>
    </row>
    <row r="369" spans="1:4">
      <c r="A369" s="105">
        <v>7100100110</v>
      </c>
      <c r="B369" s="12" t="s">
        <v>11968</v>
      </c>
      <c r="C369" s="105" t="s">
        <v>4</v>
      </c>
      <c r="D369" s="110">
        <v>20.89</v>
      </c>
    </row>
    <row r="370" spans="1:4">
      <c r="A370" s="105">
        <v>7100100120</v>
      </c>
      <c r="B370" s="12" t="s">
        <v>11969</v>
      </c>
      <c r="C370" s="105" t="s">
        <v>4</v>
      </c>
      <c r="D370" s="110">
        <v>26.86</v>
      </c>
    </row>
    <row r="371" spans="1:4">
      <c r="A371" s="105">
        <v>7100100125</v>
      </c>
      <c r="B371" s="12" t="s">
        <v>11970</v>
      </c>
      <c r="C371" s="105" t="s">
        <v>4</v>
      </c>
      <c r="D371" s="110">
        <v>27.34</v>
      </c>
    </row>
    <row r="372" spans="1:4">
      <c r="A372" s="105">
        <v>7100100130</v>
      </c>
      <c r="B372" s="12" t="s">
        <v>11971</v>
      </c>
      <c r="C372" s="105" t="s">
        <v>4</v>
      </c>
      <c r="D372" s="110">
        <v>17.68</v>
      </c>
    </row>
    <row r="373" spans="1:4">
      <c r="A373" s="105">
        <v>7100100140</v>
      </c>
      <c r="B373" s="12" t="s">
        <v>11972</v>
      </c>
      <c r="C373" s="105" t="s">
        <v>4</v>
      </c>
      <c r="D373" s="110">
        <v>26.44</v>
      </c>
    </row>
    <row r="374" spans="1:4">
      <c r="A374" s="105">
        <v>7100100150</v>
      </c>
      <c r="B374" s="12" t="s">
        <v>11973</v>
      </c>
      <c r="C374" s="105" t="s">
        <v>4</v>
      </c>
      <c r="D374" s="110">
        <v>39.25</v>
      </c>
    </row>
    <row r="375" spans="1:4">
      <c r="A375" s="105">
        <v>7100100160</v>
      </c>
      <c r="B375" s="12" t="s">
        <v>11974</v>
      </c>
      <c r="C375" s="105" t="s">
        <v>4</v>
      </c>
      <c r="D375" s="110">
        <v>3.98</v>
      </c>
    </row>
    <row r="376" spans="1:4">
      <c r="A376" s="105">
        <v>7100100170</v>
      </c>
      <c r="B376" s="12" t="s">
        <v>11975</v>
      </c>
      <c r="C376" s="105" t="s">
        <v>4</v>
      </c>
      <c r="D376" s="110">
        <v>5.29</v>
      </c>
    </row>
    <row r="377" spans="1:4">
      <c r="A377" s="105">
        <v>7100100180</v>
      </c>
      <c r="B377" s="12" t="s">
        <v>11976</v>
      </c>
      <c r="C377" s="105" t="s">
        <v>4</v>
      </c>
      <c r="D377" s="110">
        <v>5.9</v>
      </c>
    </row>
    <row r="378" spans="1:4">
      <c r="A378" s="105">
        <v>7100100190</v>
      </c>
      <c r="B378" s="12" t="s">
        <v>11977</v>
      </c>
      <c r="C378" s="105" t="s">
        <v>4</v>
      </c>
      <c r="D378" s="110">
        <v>11.49</v>
      </c>
    </row>
    <row r="379" spans="1:4">
      <c r="A379" s="105">
        <v>7100100200</v>
      </c>
      <c r="B379" s="12" t="s">
        <v>11978</v>
      </c>
      <c r="C379" s="105" t="s">
        <v>4</v>
      </c>
      <c r="D379" s="110">
        <v>18.850000000000001</v>
      </c>
    </row>
    <row r="380" spans="1:4">
      <c r="A380" s="105">
        <v>7100100210</v>
      </c>
      <c r="B380" s="12" t="s">
        <v>11979</v>
      </c>
      <c r="C380" s="105" t="s">
        <v>4</v>
      </c>
      <c r="D380" s="110">
        <v>13.61</v>
      </c>
    </row>
    <row r="381" spans="1:4">
      <c r="A381" s="105">
        <v>7100100220</v>
      </c>
      <c r="B381" s="12" t="s">
        <v>11980</v>
      </c>
      <c r="C381" s="105" t="s">
        <v>4</v>
      </c>
      <c r="D381" s="110">
        <v>15.44</v>
      </c>
    </row>
    <row r="382" spans="1:4">
      <c r="A382" s="106">
        <v>7100100230</v>
      </c>
      <c r="B382" s="12" t="s">
        <v>11981</v>
      </c>
      <c r="C382" s="105" t="s">
        <v>4</v>
      </c>
      <c r="D382" s="110">
        <v>2.31</v>
      </c>
    </row>
    <row r="383" spans="1:4">
      <c r="A383" s="105">
        <v>7100100240</v>
      </c>
      <c r="B383" s="12" t="s">
        <v>11982</v>
      </c>
      <c r="C383" s="105" t="s">
        <v>4</v>
      </c>
      <c r="D383" s="110">
        <v>12.08</v>
      </c>
    </row>
    <row r="384" spans="1:4">
      <c r="A384" s="105">
        <v>7100100250</v>
      </c>
      <c r="B384" s="12" t="s">
        <v>11983</v>
      </c>
      <c r="C384" s="105" t="s">
        <v>4</v>
      </c>
      <c r="D384" s="110">
        <v>17.64</v>
      </c>
    </row>
    <row r="385" spans="1:4">
      <c r="A385" s="105">
        <v>7100100260</v>
      </c>
      <c r="B385" s="12" t="s">
        <v>11984</v>
      </c>
      <c r="C385" s="105" t="s">
        <v>4</v>
      </c>
      <c r="D385" s="110">
        <v>24.96</v>
      </c>
    </row>
    <row r="386" spans="1:4">
      <c r="A386" s="105">
        <v>7100100270</v>
      </c>
      <c r="B386" s="12" t="s">
        <v>11985</v>
      </c>
      <c r="C386" s="105" t="s">
        <v>4</v>
      </c>
      <c r="D386" s="110">
        <v>23.6</v>
      </c>
    </row>
    <row r="387" spans="1:4">
      <c r="A387" s="105">
        <v>7100100280</v>
      </c>
      <c r="B387" s="12" t="s">
        <v>11986</v>
      </c>
      <c r="C387" s="105" t="s">
        <v>4</v>
      </c>
      <c r="D387" s="110">
        <v>14.13</v>
      </c>
    </row>
    <row r="388" spans="1:4">
      <c r="A388" s="105">
        <v>7100100290</v>
      </c>
      <c r="B388" s="12" t="s">
        <v>11987</v>
      </c>
      <c r="C388" s="105" t="s">
        <v>4</v>
      </c>
      <c r="D388" s="110">
        <v>16.52</v>
      </c>
    </row>
    <row r="389" spans="1:4">
      <c r="A389" s="105">
        <v>7100100300</v>
      </c>
      <c r="B389" s="12" t="s">
        <v>11988</v>
      </c>
      <c r="C389" s="105" t="s">
        <v>4</v>
      </c>
      <c r="D389" s="110">
        <v>17.239999999999998</v>
      </c>
    </row>
    <row r="390" spans="1:4">
      <c r="A390" s="105">
        <v>7100100310</v>
      </c>
      <c r="B390" s="12" t="s">
        <v>11989</v>
      </c>
      <c r="C390" s="105" t="s">
        <v>4</v>
      </c>
      <c r="D390" s="110">
        <v>29.15</v>
      </c>
    </row>
    <row r="391" spans="1:4">
      <c r="A391" s="105" t="s">
        <v>25169</v>
      </c>
      <c r="D391" s="110"/>
    </row>
    <row r="392" spans="1:4">
      <c r="A392" s="105" t="s">
        <v>25170</v>
      </c>
      <c r="D392" s="110"/>
    </row>
    <row r="393" spans="1:4">
      <c r="A393" s="105" t="s">
        <v>25171</v>
      </c>
      <c r="C393" s="105" t="s">
        <v>25172</v>
      </c>
      <c r="D393" s="110"/>
    </row>
    <row r="394" spans="1:4">
      <c r="A394" s="105" t="s">
        <v>25</v>
      </c>
      <c r="B394" s="12" t="s">
        <v>975</v>
      </c>
      <c r="C394" s="105" t="s">
        <v>0</v>
      </c>
      <c r="D394" s="110" t="s">
        <v>25173</v>
      </c>
    </row>
    <row r="395" spans="1:4">
      <c r="A395" s="105">
        <v>7100100320</v>
      </c>
      <c r="B395" s="12" t="s">
        <v>11990</v>
      </c>
      <c r="C395" s="105" t="s">
        <v>4</v>
      </c>
      <c r="D395" s="110">
        <v>18.05</v>
      </c>
    </row>
    <row r="396" spans="1:4">
      <c r="A396" s="105">
        <v>7100100330</v>
      </c>
      <c r="B396" s="12" t="s">
        <v>11991</v>
      </c>
      <c r="C396" s="105" t="s">
        <v>4</v>
      </c>
      <c r="D396" s="110">
        <v>20.22</v>
      </c>
    </row>
    <row r="397" spans="1:4">
      <c r="A397" s="105">
        <v>7100100340</v>
      </c>
      <c r="B397" s="12" t="s">
        <v>11992</v>
      </c>
      <c r="C397" s="105" t="s">
        <v>4</v>
      </c>
      <c r="D397" s="110">
        <v>20.05</v>
      </c>
    </row>
    <row r="398" spans="1:4">
      <c r="A398" s="105">
        <v>7100100350</v>
      </c>
      <c r="B398" s="12" t="s">
        <v>11993</v>
      </c>
      <c r="C398" s="105" t="s">
        <v>4</v>
      </c>
      <c r="D398" s="110">
        <v>15.81</v>
      </c>
    </row>
    <row r="399" spans="1:4">
      <c r="A399" s="105">
        <v>7100100360</v>
      </c>
      <c r="B399" s="12" t="s">
        <v>11994</v>
      </c>
      <c r="C399" s="105" t="s">
        <v>4</v>
      </c>
      <c r="D399" s="110">
        <v>19.95</v>
      </c>
    </row>
    <row r="400" spans="1:4">
      <c r="A400" s="105">
        <v>7100100370</v>
      </c>
      <c r="B400" s="12" t="s">
        <v>11995</v>
      </c>
      <c r="C400" s="105" t="s">
        <v>4</v>
      </c>
      <c r="D400" s="110">
        <v>14.4</v>
      </c>
    </row>
    <row r="401" spans="1:4">
      <c r="A401" s="105">
        <v>7100100380</v>
      </c>
      <c r="B401" s="12" t="s">
        <v>11996</v>
      </c>
      <c r="C401" s="105" t="s">
        <v>4</v>
      </c>
      <c r="D401" s="110">
        <v>30.61</v>
      </c>
    </row>
    <row r="402" spans="1:4">
      <c r="A402" s="105">
        <v>7100100390</v>
      </c>
      <c r="B402" s="12" t="s">
        <v>11997</v>
      </c>
      <c r="C402" s="105" t="s">
        <v>4</v>
      </c>
      <c r="D402" s="110">
        <v>13.51</v>
      </c>
    </row>
    <row r="403" spans="1:4">
      <c r="A403" s="105">
        <v>7100100400</v>
      </c>
      <c r="B403" s="12" t="s">
        <v>11998</v>
      </c>
      <c r="C403" s="105" t="s">
        <v>4</v>
      </c>
      <c r="D403" s="110">
        <v>15.01</v>
      </c>
    </row>
    <row r="404" spans="1:4">
      <c r="A404" s="105">
        <v>7100100410</v>
      </c>
      <c r="B404" s="12" t="s">
        <v>11999</v>
      </c>
      <c r="C404" s="105" t="s">
        <v>4</v>
      </c>
      <c r="D404" s="110">
        <v>8.34</v>
      </c>
    </row>
    <row r="405" spans="1:4">
      <c r="A405" s="105">
        <v>7100100420</v>
      </c>
      <c r="B405" s="12" t="s">
        <v>12000</v>
      </c>
      <c r="C405" s="105" t="s">
        <v>4</v>
      </c>
      <c r="D405" s="110">
        <v>311.14999999999998</v>
      </c>
    </row>
    <row r="406" spans="1:4">
      <c r="A406" s="105">
        <v>7100100450</v>
      </c>
      <c r="B406" s="12" t="s">
        <v>12001</v>
      </c>
      <c r="C406" s="105" t="s">
        <v>4</v>
      </c>
      <c r="D406" s="110">
        <v>5.93</v>
      </c>
    </row>
    <row r="407" spans="1:4">
      <c r="A407" s="105">
        <v>7100100460</v>
      </c>
      <c r="B407" s="12" t="s">
        <v>12002</v>
      </c>
      <c r="C407" s="105" t="s">
        <v>4</v>
      </c>
      <c r="D407" s="110">
        <v>18.78</v>
      </c>
    </row>
    <row r="408" spans="1:4">
      <c r="A408" s="105">
        <v>7100100470</v>
      </c>
      <c r="B408" s="12" t="s">
        <v>12003</v>
      </c>
      <c r="C408" s="105" t="s">
        <v>4</v>
      </c>
      <c r="D408" s="110">
        <v>288.69</v>
      </c>
    </row>
    <row r="409" spans="1:4">
      <c r="A409" s="105">
        <v>7100100480</v>
      </c>
      <c r="B409" s="12" t="s">
        <v>12004</v>
      </c>
      <c r="C409" s="105" t="s">
        <v>4</v>
      </c>
      <c r="D409" s="110">
        <v>16.260000000000002</v>
      </c>
    </row>
    <row r="410" spans="1:4">
      <c r="A410" s="106" t="s">
        <v>12005</v>
      </c>
      <c r="D410" s="110"/>
    </row>
    <row r="411" spans="1:4">
      <c r="A411" s="105">
        <v>7110100010</v>
      </c>
      <c r="B411" s="12" t="s">
        <v>12006</v>
      </c>
      <c r="C411" s="105" t="s">
        <v>3</v>
      </c>
      <c r="D411" s="110">
        <v>7.19</v>
      </c>
    </row>
    <row r="412" spans="1:4">
      <c r="A412" s="105">
        <v>7110100020</v>
      </c>
      <c r="B412" s="12" t="s">
        <v>12007</v>
      </c>
      <c r="C412" s="105" t="s">
        <v>3</v>
      </c>
      <c r="D412" s="110">
        <v>11.17</v>
      </c>
    </row>
    <row r="413" spans="1:4">
      <c r="A413" s="105">
        <v>7110100030</v>
      </c>
      <c r="B413" s="12" t="s">
        <v>12008</v>
      </c>
      <c r="C413" s="105" t="s">
        <v>3</v>
      </c>
      <c r="D413" s="110">
        <v>13.27</v>
      </c>
    </row>
    <row r="414" spans="1:4">
      <c r="A414" s="105">
        <v>7110100040</v>
      </c>
      <c r="B414" s="12" t="s">
        <v>12009</v>
      </c>
      <c r="C414" s="105" t="s">
        <v>7</v>
      </c>
      <c r="D414" s="110">
        <v>2369.4699999999998</v>
      </c>
    </row>
    <row r="415" spans="1:4">
      <c r="A415" s="105">
        <v>7110100050</v>
      </c>
      <c r="B415" s="12" t="s">
        <v>12010</v>
      </c>
      <c r="C415" s="105" t="s">
        <v>4</v>
      </c>
      <c r="D415" s="110">
        <v>58.55</v>
      </c>
    </row>
    <row r="416" spans="1:4">
      <c r="A416" s="105">
        <v>7110100060</v>
      </c>
      <c r="B416" s="12" t="s">
        <v>12011</v>
      </c>
      <c r="C416" s="105" t="s">
        <v>4</v>
      </c>
      <c r="D416" s="110">
        <v>26.31</v>
      </c>
    </row>
    <row r="417" spans="1:4">
      <c r="A417" s="105">
        <v>7110100070</v>
      </c>
      <c r="B417" s="12" t="s">
        <v>12012</v>
      </c>
      <c r="C417" s="105" t="s">
        <v>4</v>
      </c>
      <c r="D417" s="110">
        <v>39.520000000000003</v>
      </c>
    </row>
    <row r="418" spans="1:4">
      <c r="A418" s="106">
        <v>7110100080</v>
      </c>
      <c r="B418" s="12" t="s">
        <v>12013</v>
      </c>
      <c r="C418" s="105" t="s">
        <v>4</v>
      </c>
      <c r="D418" s="110">
        <v>36.409999999999997</v>
      </c>
    </row>
    <row r="419" spans="1:4">
      <c r="A419" s="105">
        <v>7110100090</v>
      </c>
      <c r="B419" s="12" t="s">
        <v>12014</v>
      </c>
      <c r="C419" s="105" t="s">
        <v>4</v>
      </c>
      <c r="D419" s="110">
        <v>54.72</v>
      </c>
    </row>
    <row r="420" spans="1:4">
      <c r="A420" s="105">
        <v>7110100100</v>
      </c>
      <c r="B420" s="12" t="s">
        <v>12015</v>
      </c>
      <c r="C420" s="105" t="s">
        <v>4</v>
      </c>
      <c r="D420" s="110">
        <v>12.81</v>
      </c>
    </row>
    <row r="421" spans="1:4">
      <c r="A421" s="105">
        <v>7110100110</v>
      </c>
      <c r="B421" s="12" t="s">
        <v>12016</v>
      </c>
      <c r="C421" s="105" t="s">
        <v>4</v>
      </c>
      <c r="D421" s="110">
        <v>13.96</v>
      </c>
    </row>
    <row r="422" spans="1:4">
      <c r="A422" s="105">
        <v>7110100120</v>
      </c>
      <c r="B422" s="12" t="s">
        <v>12017</v>
      </c>
      <c r="C422" s="105" t="s">
        <v>4</v>
      </c>
      <c r="D422" s="110">
        <v>27.92</v>
      </c>
    </row>
    <row r="423" spans="1:4">
      <c r="A423" s="105">
        <v>7110100130</v>
      </c>
      <c r="B423" s="12" t="s">
        <v>12018</v>
      </c>
      <c r="C423" s="105" t="s">
        <v>4</v>
      </c>
      <c r="D423" s="110">
        <v>41.88</v>
      </c>
    </row>
    <row r="424" spans="1:4">
      <c r="A424" s="105">
        <v>7110100140</v>
      </c>
      <c r="B424" s="12" t="s">
        <v>12019</v>
      </c>
      <c r="C424" s="105" t="s">
        <v>4</v>
      </c>
      <c r="D424" s="110">
        <v>15.59</v>
      </c>
    </row>
    <row r="425" spans="1:4">
      <c r="A425" s="105">
        <v>7110100150</v>
      </c>
      <c r="B425" s="12" t="s">
        <v>12020</v>
      </c>
      <c r="C425" s="105" t="s">
        <v>4</v>
      </c>
      <c r="D425" s="110">
        <v>31.18</v>
      </c>
    </row>
    <row r="426" spans="1:4">
      <c r="A426" s="105">
        <v>7110100160</v>
      </c>
      <c r="B426" s="12" t="s">
        <v>12021</v>
      </c>
      <c r="C426" s="105" t="s">
        <v>4</v>
      </c>
      <c r="D426" s="110">
        <v>46.77</v>
      </c>
    </row>
    <row r="427" spans="1:4">
      <c r="A427" s="105">
        <v>7110100170</v>
      </c>
      <c r="B427" s="12" t="s">
        <v>12022</v>
      </c>
      <c r="C427" s="105" t="s">
        <v>4</v>
      </c>
      <c r="D427" s="110">
        <v>69</v>
      </c>
    </row>
    <row r="428" spans="1:4">
      <c r="A428" s="105">
        <v>7110100180</v>
      </c>
      <c r="B428" s="12" t="s">
        <v>12023</v>
      </c>
      <c r="C428" s="105" t="s">
        <v>4</v>
      </c>
      <c r="D428" s="110">
        <v>46.61</v>
      </c>
    </row>
    <row r="429" spans="1:4">
      <c r="A429" s="105">
        <v>7110100190</v>
      </c>
      <c r="B429" s="12" t="s">
        <v>12024</v>
      </c>
      <c r="C429" s="105" t="s">
        <v>1</v>
      </c>
      <c r="D429" s="110">
        <v>26.82</v>
      </c>
    </row>
    <row r="430" spans="1:4">
      <c r="A430" s="105">
        <v>7110100200</v>
      </c>
      <c r="B430" s="12" t="s">
        <v>12025</v>
      </c>
      <c r="C430" s="105" t="s">
        <v>4</v>
      </c>
      <c r="D430" s="110">
        <v>38.1</v>
      </c>
    </row>
    <row r="431" spans="1:4">
      <c r="A431" s="105">
        <v>7110100210</v>
      </c>
      <c r="B431" s="12" t="s">
        <v>12026</v>
      </c>
      <c r="C431" s="105" t="s">
        <v>4</v>
      </c>
      <c r="D431" s="110">
        <v>7.02</v>
      </c>
    </row>
    <row r="432" spans="1:4">
      <c r="A432" s="105">
        <v>7110100220</v>
      </c>
      <c r="B432" s="12" t="s">
        <v>12027</v>
      </c>
      <c r="C432" s="105" t="s">
        <v>4</v>
      </c>
      <c r="D432" s="110">
        <v>7.76</v>
      </c>
    </row>
    <row r="433" spans="1:4">
      <c r="A433" s="105">
        <v>7110100230</v>
      </c>
      <c r="B433" s="12" t="s">
        <v>12028</v>
      </c>
      <c r="C433" s="105" t="s">
        <v>4</v>
      </c>
      <c r="D433" s="110">
        <v>3.39</v>
      </c>
    </row>
    <row r="434" spans="1:4">
      <c r="A434" s="106">
        <v>7110100240</v>
      </c>
      <c r="B434" s="12" t="s">
        <v>12029</v>
      </c>
      <c r="C434" s="105" t="s">
        <v>1</v>
      </c>
      <c r="D434" s="110">
        <v>339.22</v>
      </c>
    </row>
    <row r="435" spans="1:4">
      <c r="A435" s="105">
        <v>7110100250</v>
      </c>
      <c r="B435" s="12" t="s">
        <v>12030</v>
      </c>
      <c r="C435" s="105" t="s">
        <v>4</v>
      </c>
      <c r="D435" s="110">
        <v>124.56</v>
      </c>
    </row>
    <row r="436" spans="1:4">
      <c r="A436" s="105">
        <v>7110100280</v>
      </c>
      <c r="B436" s="12" t="s">
        <v>12031</v>
      </c>
      <c r="C436" s="105" t="s">
        <v>4</v>
      </c>
      <c r="D436" s="110">
        <v>84.49</v>
      </c>
    </row>
    <row r="437" spans="1:4">
      <c r="A437" s="105">
        <v>7110100290</v>
      </c>
      <c r="B437" s="12" t="s">
        <v>12032</v>
      </c>
      <c r="C437" s="105" t="s">
        <v>4</v>
      </c>
      <c r="D437" s="110">
        <v>5.89</v>
      </c>
    </row>
    <row r="438" spans="1:4">
      <c r="A438" s="105" t="s">
        <v>12033</v>
      </c>
      <c r="D438" s="110"/>
    </row>
    <row r="439" spans="1:4">
      <c r="A439" s="105">
        <v>7120100010</v>
      </c>
      <c r="B439" s="12" t="s">
        <v>12034</v>
      </c>
      <c r="C439" s="105" t="s">
        <v>4</v>
      </c>
      <c r="D439" s="110">
        <v>272.44</v>
      </c>
    </row>
    <row r="440" spans="1:4">
      <c r="A440" s="105">
        <v>7120100020</v>
      </c>
      <c r="B440" s="12" t="s">
        <v>12035</v>
      </c>
      <c r="C440" s="105" t="s">
        <v>4</v>
      </c>
      <c r="D440" s="110">
        <v>279.47000000000003</v>
      </c>
    </row>
    <row r="441" spans="1:4">
      <c r="A441" s="105">
        <v>7120100030</v>
      </c>
      <c r="B441" s="12" t="s">
        <v>12036</v>
      </c>
      <c r="C441" s="105" t="s">
        <v>4</v>
      </c>
      <c r="D441" s="110">
        <v>355.57</v>
      </c>
    </row>
    <row r="442" spans="1:4">
      <c r="A442" s="105">
        <v>7120100040</v>
      </c>
      <c r="B442" s="12" t="s">
        <v>12037</v>
      </c>
      <c r="C442" s="105" t="s">
        <v>4</v>
      </c>
      <c r="D442" s="110">
        <v>348.77</v>
      </c>
    </row>
    <row r="443" spans="1:4">
      <c r="A443" s="105">
        <v>7120100050</v>
      </c>
      <c r="B443" s="12" t="s">
        <v>12038</v>
      </c>
      <c r="C443" s="105" t="s">
        <v>4</v>
      </c>
      <c r="D443" s="110">
        <v>96.22</v>
      </c>
    </row>
    <row r="444" spans="1:4">
      <c r="A444" s="105">
        <v>7120100060</v>
      </c>
      <c r="B444" s="12" t="s">
        <v>12039</v>
      </c>
      <c r="C444" s="105" t="s">
        <v>4</v>
      </c>
      <c r="D444" s="110">
        <v>204.54</v>
      </c>
    </row>
    <row r="445" spans="1:4">
      <c r="A445" s="105">
        <v>7120100070</v>
      </c>
      <c r="B445" s="12" t="s">
        <v>12040</v>
      </c>
      <c r="C445" s="105" t="s">
        <v>4</v>
      </c>
      <c r="D445" s="110">
        <v>488.18</v>
      </c>
    </row>
    <row r="446" spans="1:4">
      <c r="A446" s="105" t="s">
        <v>12041</v>
      </c>
      <c r="D446" s="110"/>
    </row>
    <row r="447" spans="1:4">
      <c r="A447" s="105" t="s">
        <v>25169</v>
      </c>
      <c r="D447" s="110"/>
    </row>
    <row r="448" spans="1:4">
      <c r="A448" s="105" t="s">
        <v>25170</v>
      </c>
      <c r="D448" s="110"/>
    </row>
    <row r="449" spans="1:4">
      <c r="A449" s="105" t="s">
        <v>25171</v>
      </c>
      <c r="C449" s="105" t="s">
        <v>25172</v>
      </c>
      <c r="D449" s="110"/>
    </row>
    <row r="450" spans="1:4">
      <c r="A450" s="105" t="s">
        <v>25</v>
      </c>
      <c r="B450" s="12" t="s">
        <v>975</v>
      </c>
      <c r="C450" s="105" t="s">
        <v>0</v>
      </c>
      <c r="D450" s="110" t="s">
        <v>25173</v>
      </c>
    </row>
    <row r="451" spans="1:4">
      <c r="A451" s="105">
        <v>7130100010</v>
      </c>
      <c r="B451" s="12" t="s">
        <v>12042</v>
      </c>
      <c r="C451" s="105" t="s">
        <v>4</v>
      </c>
      <c r="D451" s="110">
        <v>91.42</v>
      </c>
    </row>
    <row r="452" spans="1:4">
      <c r="A452" s="105">
        <v>7130100020</v>
      </c>
      <c r="B452" s="12" t="s">
        <v>12043</v>
      </c>
      <c r="C452" s="105" t="s">
        <v>4</v>
      </c>
      <c r="D452" s="110">
        <v>43.16</v>
      </c>
    </row>
    <row r="453" spans="1:4">
      <c r="A453" s="105">
        <v>7130100030</v>
      </c>
      <c r="B453" s="12" t="s">
        <v>12044</v>
      </c>
      <c r="C453" s="105" t="s">
        <v>4</v>
      </c>
      <c r="D453" s="110">
        <v>104.47</v>
      </c>
    </row>
    <row r="454" spans="1:4">
      <c r="A454" s="105">
        <v>7130100040</v>
      </c>
      <c r="B454" s="12" t="s">
        <v>12045</v>
      </c>
      <c r="C454" s="105" t="s">
        <v>4</v>
      </c>
      <c r="D454" s="110">
        <v>51.68</v>
      </c>
    </row>
    <row r="455" spans="1:4">
      <c r="A455" s="105">
        <v>7130100050</v>
      </c>
      <c r="B455" s="12" t="s">
        <v>12046</v>
      </c>
      <c r="C455" s="105" t="s">
        <v>4</v>
      </c>
      <c r="D455" s="110">
        <v>115.4</v>
      </c>
    </row>
    <row r="456" spans="1:4">
      <c r="A456" s="105">
        <v>7130100060</v>
      </c>
      <c r="B456" s="12" t="s">
        <v>12047</v>
      </c>
      <c r="C456" s="105" t="s">
        <v>4</v>
      </c>
      <c r="D456" s="110">
        <v>81.93</v>
      </c>
    </row>
    <row r="457" spans="1:4">
      <c r="A457" s="105">
        <v>7130100070</v>
      </c>
      <c r="B457" s="12" t="s">
        <v>12048</v>
      </c>
      <c r="C457" s="105" t="s">
        <v>4</v>
      </c>
      <c r="D457" s="110">
        <v>144.13999999999999</v>
      </c>
    </row>
    <row r="458" spans="1:4">
      <c r="A458" s="105">
        <v>7130100080</v>
      </c>
      <c r="B458" s="12" t="s">
        <v>12049</v>
      </c>
      <c r="C458" s="105" t="s">
        <v>4</v>
      </c>
      <c r="D458" s="110">
        <v>82.33</v>
      </c>
    </row>
    <row r="459" spans="1:4">
      <c r="A459" s="105">
        <v>7130100090</v>
      </c>
      <c r="B459" s="12" t="s">
        <v>12050</v>
      </c>
      <c r="C459" s="105" t="s">
        <v>4</v>
      </c>
      <c r="D459" s="110">
        <v>158.21</v>
      </c>
    </row>
    <row r="460" spans="1:4">
      <c r="A460" s="105">
        <v>7130100100</v>
      </c>
      <c r="B460" s="12" t="s">
        <v>12051</v>
      </c>
      <c r="C460" s="105" t="s">
        <v>4</v>
      </c>
      <c r="D460" s="110">
        <v>137.22</v>
      </c>
    </row>
    <row r="461" spans="1:4">
      <c r="A461" s="105">
        <v>7130100110</v>
      </c>
      <c r="B461" s="12" t="s">
        <v>12052</v>
      </c>
      <c r="C461" s="105" t="s">
        <v>4</v>
      </c>
      <c r="D461" s="110">
        <v>122.45</v>
      </c>
    </row>
    <row r="462" spans="1:4">
      <c r="A462" s="105">
        <v>7130100120</v>
      </c>
      <c r="B462" s="12" t="s">
        <v>12053</v>
      </c>
      <c r="C462" s="105" t="s">
        <v>4</v>
      </c>
      <c r="D462" s="110">
        <v>325.66000000000003</v>
      </c>
    </row>
    <row r="463" spans="1:4">
      <c r="A463" s="105">
        <v>7130100130</v>
      </c>
      <c r="B463" s="12" t="s">
        <v>12054</v>
      </c>
      <c r="C463" s="105" t="s">
        <v>4</v>
      </c>
      <c r="D463" s="110">
        <v>64.040000000000006</v>
      </c>
    </row>
    <row r="464" spans="1:4">
      <c r="A464" s="105">
        <v>7130100140</v>
      </c>
      <c r="B464" s="12" t="s">
        <v>12055</v>
      </c>
      <c r="C464" s="105" t="s">
        <v>1</v>
      </c>
      <c r="D464" s="110">
        <v>68.95</v>
      </c>
    </row>
    <row r="465" spans="1:4">
      <c r="A465" s="105">
        <v>7130100150</v>
      </c>
      <c r="B465" s="12" t="s">
        <v>12056</v>
      </c>
      <c r="C465" s="105" t="s">
        <v>1</v>
      </c>
      <c r="D465" s="110">
        <v>28.37</v>
      </c>
    </row>
    <row r="466" spans="1:4">
      <c r="A466" s="105" t="s">
        <v>12057</v>
      </c>
      <c r="D466" s="110"/>
    </row>
    <row r="467" spans="1:4">
      <c r="A467" s="105">
        <v>7140100010</v>
      </c>
      <c r="B467" s="12" t="s">
        <v>12058</v>
      </c>
      <c r="C467" s="105" t="s">
        <v>2</v>
      </c>
      <c r="D467" s="110">
        <v>450.74</v>
      </c>
    </row>
    <row r="468" spans="1:4">
      <c r="A468" s="105">
        <v>7140100020</v>
      </c>
      <c r="B468" s="12" t="s">
        <v>12059</v>
      </c>
      <c r="C468" s="105" t="s">
        <v>2</v>
      </c>
      <c r="D468" s="110">
        <v>270.83999999999997</v>
      </c>
    </row>
    <row r="469" spans="1:4">
      <c r="A469" s="105">
        <v>7140100030</v>
      </c>
      <c r="B469" s="12" t="s">
        <v>12060</v>
      </c>
      <c r="C469" s="105" t="s">
        <v>2</v>
      </c>
      <c r="D469" s="110">
        <v>891.03</v>
      </c>
    </row>
    <row r="470" spans="1:4">
      <c r="A470" s="105">
        <v>7140100040</v>
      </c>
      <c r="B470" s="12" t="s">
        <v>12061</v>
      </c>
      <c r="C470" s="105" t="s">
        <v>2</v>
      </c>
      <c r="D470" s="110">
        <v>363.58</v>
      </c>
    </row>
    <row r="471" spans="1:4">
      <c r="A471" s="105">
        <v>7140100050</v>
      </c>
      <c r="B471" s="12" t="s">
        <v>12062</v>
      </c>
      <c r="C471" s="105" t="s">
        <v>2</v>
      </c>
      <c r="D471" s="110">
        <v>259.33</v>
      </c>
    </row>
    <row r="472" spans="1:4">
      <c r="A472" s="105">
        <v>7140100060</v>
      </c>
      <c r="B472" s="12" t="s">
        <v>12063</v>
      </c>
      <c r="C472" s="105" t="s">
        <v>2</v>
      </c>
      <c r="D472" s="110">
        <v>223.31</v>
      </c>
    </row>
    <row r="473" spans="1:4">
      <c r="A473" s="105">
        <v>7140100070</v>
      </c>
      <c r="B473" s="12" t="s">
        <v>12064</v>
      </c>
      <c r="C473" s="105" t="s">
        <v>2</v>
      </c>
      <c r="D473" s="110">
        <v>195.39</v>
      </c>
    </row>
    <row r="474" spans="1:4">
      <c r="A474" s="105">
        <v>7140100080</v>
      </c>
      <c r="B474" s="12" t="s">
        <v>12065</v>
      </c>
      <c r="C474" s="105" t="s">
        <v>2</v>
      </c>
      <c r="D474" s="110">
        <v>157.66999999999999</v>
      </c>
    </row>
    <row r="475" spans="1:4">
      <c r="A475" s="105">
        <v>7140100090</v>
      </c>
      <c r="B475" s="12" t="s">
        <v>12066</v>
      </c>
      <c r="C475" s="105" t="s">
        <v>2</v>
      </c>
      <c r="D475" s="110">
        <v>324.33</v>
      </c>
    </row>
    <row r="476" spans="1:4">
      <c r="A476" s="105">
        <v>7140100100</v>
      </c>
      <c r="B476" s="12" t="s">
        <v>12067</v>
      </c>
      <c r="C476" s="105" t="s">
        <v>2</v>
      </c>
      <c r="D476" s="110">
        <v>432.27</v>
      </c>
    </row>
    <row r="477" spans="1:4">
      <c r="A477" s="105">
        <v>7140100110</v>
      </c>
      <c r="B477" s="12" t="s">
        <v>12068</v>
      </c>
      <c r="C477" s="105" t="s">
        <v>2</v>
      </c>
      <c r="D477" s="110">
        <v>78.099999999999994</v>
      </c>
    </row>
    <row r="478" spans="1:4">
      <c r="A478" s="105">
        <v>7140100120</v>
      </c>
      <c r="B478" s="12" t="s">
        <v>12069</v>
      </c>
      <c r="C478" s="105" t="s">
        <v>2</v>
      </c>
      <c r="D478" s="110">
        <v>13.79</v>
      </c>
    </row>
    <row r="479" spans="1:4">
      <c r="A479" s="105">
        <v>7140100130</v>
      </c>
      <c r="B479" s="12" t="s">
        <v>12070</v>
      </c>
      <c r="C479" s="105" t="s">
        <v>2</v>
      </c>
      <c r="D479" s="110">
        <v>99.78</v>
      </c>
    </row>
    <row r="480" spans="1:4">
      <c r="A480" s="105">
        <v>7140100140</v>
      </c>
      <c r="B480" s="12" t="s">
        <v>12071</v>
      </c>
      <c r="C480" s="105" t="s">
        <v>2</v>
      </c>
      <c r="D480" s="110">
        <v>87.99</v>
      </c>
    </row>
    <row r="481" spans="1:4">
      <c r="A481" s="105">
        <v>7140100150</v>
      </c>
      <c r="B481" s="12" t="s">
        <v>12072</v>
      </c>
      <c r="C481" s="105" t="s">
        <v>2</v>
      </c>
      <c r="D481" s="110">
        <v>178.97</v>
      </c>
    </row>
    <row r="482" spans="1:4">
      <c r="A482" s="105">
        <v>7140100160</v>
      </c>
      <c r="B482" s="12" t="s">
        <v>12073</v>
      </c>
      <c r="C482" s="105" t="s">
        <v>2</v>
      </c>
      <c r="D482" s="110">
        <v>127.52</v>
      </c>
    </row>
    <row r="483" spans="1:4">
      <c r="A483" s="105">
        <v>7140100170</v>
      </c>
      <c r="B483" s="12" t="s">
        <v>12074</v>
      </c>
      <c r="C483" s="105" t="s">
        <v>2</v>
      </c>
      <c r="D483" s="110">
        <v>45.64</v>
      </c>
    </row>
    <row r="484" spans="1:4">
      <c r="A484" s="105">
        <v>7140100180</v>
      </c>
      <c r="B484" s="12" t="s">
        <v>12075</v>
      </c>
      <c r="C484" s="105" t="s">
        <v>2</v>
      </c>
      <c r="D484" s="110">
        <v>21.31</v>
      </c>
    </row>
    <row r="485" spans="1:4">
      <c r="A485" s="105">
        <v>7140100190</v>
      </c>
      <c r="B485" s="12" t="s">
        <v>12076</v>
      </c>
      <c r="C485" s="105" t="s">
        <v>2</v>
      </c>
      <c r="D485" s="110">
        <v>34.83</v>
      </c>
    </row>
    <row r="486" spans="1:4">
      <c r="A486" s="105">
        <v>7140100200</v>
      </c>
      <c r="B486" s="12" t="s">
        <v>12077</v>
      </c>
      <c r="C486" s="105" t="s">
        <v>2</v>
      </c>
      <c r="D486" s="110">
        <v>56.64</v>
      </c>
    </row>
    <row r="487" spans="1:4">
      <c r="A487" s="106">
        <v>7140100210</v>
      </c>
      <c r="B487" s="12" t="s">
        <v>12078</v>
      </c>
      <c r="C487" s="105" t="s">
        <v>2</v>
      </c>
      <c r="D487" s="110">
        <v>56.64</v>
      </c>
    </row>
    <row r="488" spans="1:4">
      <c r="A488" s="105">
        <v>7140100220</v>
      </c>
      <c r="B488" s="12" t="s">
        <v>12079</v>
      </c>
      <c r="C488" s="105" t="s">
        <v>2</v>
      </c>
      <c r="D488" s="110">
        <v>54.83</v>
      </c>
    </row>
    <row r="489" spans="1:4">
      <c r="A489" s="105">
        <v>7140100230</v>
      </c>
      <c r="B489" s="12" t="s">
        <v>12080</v>
      </c>
      <c r="C489" s="105" t="s">
        <v>2</v>
      </c>
      <c r="D489" s="110">
        <v>23.47</v>
      </c>
    </row>
    <row r="490" spans="1:4">
      <c r="A490" s="105">
        <v>7140100240</v>
      </c>
      <c r="B490" s="12" t="s">
        <v>12081</v>
      </c>
      <c r="C490" s="105" t="s">
        <v>2</v>
      </c>
      <c r="D490" s="110">
        <v>21.22</v>
      </c>
    </row>
    <row r="491" spans="1:4">
      <c r="A491" s="105">
        <v>7140100250</v>
      </c>
      <c r="B491" s="12" t="s">
        <v>12082</v>
      </c>
      <c r="C491" s="105" t="s">
        <v>2</v>
      </c>
      <c r="D491" s="110">
        <v>31.13</v>
      </c>
    </row>
    <row r="492" spans="1:4">
      <c r="A492" s="105">
        <v>7140100260</v>
      </c>
      <c r="B492" s="12" t="s">
        <v>12083</v>
      </c>
      <c r="C492" s="105" t="s">
        <v>2</v>
      </c>
      <c r="D492" s="110">
        <v>136.61000000000001</v>
      </c>
    </row>
    <row r="493" spans="1:4">
      <c r="A493" s="105">
        <v>7140100270</v>
      </c>
      <c r="B493" s="12" t="s">
        <v>12084</v>
      </c>
      <c r="C493" s="105" t="s">
        <v>2</v>
      </c>
      <c r="D493" s="110">
        <v>113.34</v>
      </c>
    </row>
    <row r="494" spans="1:4">
      <c r="A494" s="105">
        <v>7140100280</v>
      </c>
      <c r="B494" s="12" t="s">
        <v>12085</v>
      </c>
      <c r="C494" s="105" t="s">
        <v>2</v>
      </c>
      <c r="D494" s="110">
        <v>112.23</v>
      </c>
    </row>
    <row r="495" spans="1:4">
      <c r="A495" s="105">
        <v>7140100290</v>
      </c>
      <c r="B495" s="12" t="s">
        <v>12086</v>
      </c>
      <c r="C495" s="105" t="s">
        <v>2</v>
      </c>
      <c r="D495" s="110">
        <v>671.62</v>
      </c>
    </row>
    <row r="496" spans="1:4">
      <c r="A496" s="105">
        <v>7140100300</v>
      </c>
      <c r="B496" s="12" t="s">
        <v>12087</v>
      </c>
      <c r="C496" s="105" t="s">
        <v>2</v>
      </c>
      <c r="D496" s="110">
        <v>770.08</v>
      </c>
    </row>
    <row r="497" spans="1:4">
      <c r="A497" s="105">
        <v>7140100310</v>
      </c>
      <c r="B497" s="12" t="s">
        <v>12088</v>
      </c>
      <c r="C497" s="105" t="s">
        <v>2</v>
      </c>
      <c r="D497" s="110">
        <v>126.21</v>
      </c>
    </row>
    <row r="498" spans="1:4">
      <c r="A498" s="105">
        <v>7140100320</v>
      </c>
      <c r="B498" s="12" t="s">
        <v>12089</v>
      </c>
      <c r="C498" s="105" t="s">
        <v>2</v>
      </c>
      <c r="D498" s="110">
        <v>117.09</v>
      </c>
    </row>
    <row r="499" spans="1:4">
      <c r="A499" s="105">
        <v>7140100330</v>
      </c>
      <c r="B499" s="12" t="s">
        <v>12090</v>
      </c>
      <c r="C499" s="105" t="s">
        <v>2</v>
      </c>
      <c r="D499" s="110">
        <v>197.89</v>
      </c>
    </row>
    <row r="500" spans="1:4">
      <c r="A500" s="105">
        <v>7140100340</v>
      </c>
      <c r="B500" s="12" t="s">
        <v>12091</v>
      </c>
      <c r="C500" s="105" t="s">
        <v>2</v>
      </c>
      <c r="D500" s="110">
        <v>201.32</v>
      </c>
    </row>
    <row r="501" spans="1:4">
      <c r="A501" s="105">
        <v>7140100350</v>
      </c>
      <c r="B501" s="12" t="s">
        <v>12092</v>
      </c>
      <c r="C501" s="105" t="s">
        <v>2</v>
      </c>
      <c r="D501" s="110">
        <v>193.28</v>
      </c>
    </row>
    <row r="502" spans="1:4">
      <c r="A502" s="105">
        <v>7140100360</v>
      </c>
      <c r="B502" s="12" t="s">
        <v>12093</v>
      </c>
      <c r="C502" s="105" t="s">
        <v>2</v>
      </c>
      <c r="D502" s="110">
        <v>350.48</v>
      </c>
    </row>
    <row r="503" spans="1:4">
      <c r="A503" s="105" t="s">
        <v>25169</v>
      </c>
      <c r="D503" s="110"/>
    </row>
    <row r="504" spans="1:4">
      <c r="A504" s="106" t="s">
        <v>25170</v>
      </c>
      <c r="D504" s="110"/>
    </row>
    <row r="505" spans="1:4">
      <c r="A505" s="105" t="s">
        <v>25171</v>
      </c>
      <c r="C505" s="105" t="s">
        <v>25172</v>
      </c>
      <c r="D505" s="110"/>
    </row>
    <row r="506" spans="1:4">
      <c r="A506" s="105" t="s">
        <v>25</v>
      </c>
      <c r="B506" s="12" t="s">
        <v>975</v>
      </c>
      <c r="C506" s="105" t="s">
        <v>0</v>
      </c>
      <c r="D506" s="110" t="s">
        <v>25173</v>
      </c>
    </row>
    <row r="507" spans="1:4">
      <c r="A507" s="105">
        <v>7140100370</v>
      </c>
      <c r="B507" s="12" t="s">
        <v>12094</v>
      </c>
      <c r="C507" s="105" t="s">
        <v>2</v>
      </c>
      <c r="D507" s="110">
        <v>391.88</v>
      </c>
    </row>
    <row r="508" spans="1:4">
      <c r="A508" s="105">
        <v>7140100380</v>
      </c>
      <c r="B508" s="12" t="s">
        <v>12095</v>
      </c>
      <c r="C508" s="105" t="s">
        <v>2</v>
      </c>
      <c r="D508" s="110">
        <v>771.87</v>
      </c>
    </row>
    <row r="509" spans="1:4">
      <c r="A509" s="105">
        <v>7140100390</v>
      </c>
      <c r="B509" s="12" t="s">
        <v>12096</v>
      </c>
      <c r="C509" s="105" t="s">
        <v>2</v>
      </c>
      <c r="D509" s="110">
        <v>101.89</v>
      </c>
    </row>
    <row r="510" spans="1:4">
      <c r="A510" s="105">
        <v>7140100400</v>
      </c>
      <c r="B510" s="12" t="s">
        <v>12097</v>
      </c>
      <c r="C510" s="105" t="s">
        <v>2</v>
      </c>
      <c r="D510" s="110">
        <v>88.86</v>
      </c>
    </row>
    <row r="511" spans="1:4">
      <c r="A511" s="105">
        <v>7140100410</v>
      </c>
      <c r="B511" s="12" t="s">
        <v>12098</v>
      </c>
      <c r="C511" s="105" t="s">
        <v>2</v>
      </c>
      <c r="D511" s="110">
        <v>355.53</v>
      </c>
    </row>
    <row r="512" spans="1:4">
      <c r="A512" s="105">
        <v>7140100420</v>
      </c>
      <c r="B512" s="12" t="s">
        <v>12099</v>
      </c>
      <c r="C512" s="105" t="s">
        <v>2</v>
      </c>
      <c r="D512" s="110">
        <v>198.01</v>
      </c>
    </row>
    <row r="513" spans="1:4">
      <c r="A513" s="105">
        <v>7140100430</v>
      </c>
      <c r="B513" s="12" t="s">
        <v>12100</v>
      </c>
      <c r="C513" s="105" t="s">
        <v>1</v>
      </c>
      <c r="D513" s="110">
        <v>17.38</v>
      </c>
    </row>
    <row r="514" spans="1:4">
      <c r="A514" s="105">
        <v>7140100440</v>
      </c>
      <c r="B514" s="12" t="s">
        <v>12101</v>
      </c>
      <c r="C514" s="105" t="s">
        <v>1</v>
      </c>
      <c r="D514" s="110">
        <v>20.27</v>
      </c>
    </row>
    <row r="515" spans="1:4">
      <c r="A515" s="105">
        <v>7140100450</v>
      </c>
      <c r="B515" s="12" t="s">
        <v>12102</v>
      </c>
      <c r="C515" s="105" t="s">
        <v>1</v>
      </c>
      <c r="D515" s="110">
        <v>28.7</v>
      </c>
    </row>
    <row r="516" spans="1:4">
      <c r="A516" s="105">
        <v>7140100460</v>
      </c>
      <c r="B516" s="12" t="s">
        <v>12103</v>
      </c>
      <c r="C516" s="105" t="s">
        <v>1</v>
      </c>
      <c r="D516" s="110">
        <v>39.11</v>
      </c>
    </row>
    <row r="517" spans="1:4">
      <c r="A517" s="105">
        <v>7140100470</v>
      </c>
      <c r="B517" s="12" t="s">
        <v>12104</v>
      </c>
      <c r="C517" s="105" t="s">
        <v>1</v>
      </c>
      <c r="D517" s="110">
        <v>28.98</v>
      </c>
    </row>
    <row r="518" spans="1:4">
      <c r="A518" s="105">
        <v>7140100480</v>
      </c>
      <c r="B518" s="12" t="s">
        <v>12105</v>
      </c>
      <c r="C518" s="105" t="s">
        <v>1</v>
      </c>
      <c r="D518" s="110">
        <v>37.28</v>
      </c>
    </row>
    <row r="519" spans="1:4">
      <c r="A519" s="105">
        <v>7140100490</v>
      </c>
      <c r="B519" s="12" t="s">
        <v>12106</v>
      </c>
      <c r="C519" s="105" t="s">
        <v>1</v>
      </c>
      <c r="D519" s="110">
        <v>52.33</v>
      </c>
    </row>
    <row r="520" spans="1:4">
      <c r="A520" s="105">
        <v>7140100500</v>
      </c>
      <c r="B520" s="12" t="s">
        <v>12107</v>
      </c>
      <c r="C520" s="105" t="s">
        <v>1</v>
      </c>
      <c r="D520" s="110">
        <v>58.53</v>
      </c>
    </row>
    <row r="521" spans="1:4">
      <c r="A521" s="105">
        <v>7140100510</v>
      </c>
      <c r="B521" s="12" t="s">
        <v>12108</v>
      </c>
      <c r="C521" s="105" t="s">
        <v>1</v>
      </c>
      <c r="D521" s="110">
        <v>105.67</v>
      </c>
    </row>
    <row r="522" spans="1:4">
      <c r="A522" s="105">
        <v>7140100520</v>
      </c>
      <c r="B522" s="12" t="s">
        <v>12109</v>
      </c>
      <c r="C522" s="105" t="s">
        <v>2</v>
      </c>
      <c r="D522" s="110">
        <v>92.33</v>
      </c>
    </row>
    <row r="523" spans="1:4">
      <c r="A523" s="105" t="s">
        <v>12110</v>
      </c>
      <c r="D523" s="110"/>
    </row>
    <row r="524" spans="1:4">
      <c r="A524" s="105">
        <v>7150100010</v>
      </c>
      <c r="B524" s="12" t="s">
        <v>12111</v>
      </c>
      <c r="C524" s="105" t="s">
        <v>2</v>
      </c>
      <c r="D524" s="110">
        <v>85.13</v>
      </c>
    </row>
    <row r="525" spans="1:4">
      <c r="A525" s="105">
        <v>7150100020</v>
      </c>
      <c r="B525" s="12" t="s">
        <v>12112</v>
      </c>
      <c r="C525" s="105" t="s">
        <v>2</v>
      </c>
      <c r="D525" s="110">
        <v>94.88</v>
      </c>
    </row>
    <row r="526" spans="1:4">
      <c r="A526" s="105">
        <v>7150100030</v>
      </c>
      <c r="B526" s="12" t="s">
        <v>12113</v>
      </c>
      <c r="C526" s="105" t="s">
        <v>2</v>
      </c>
      <c r="D526" s="110">
        <v>114.41</v>
      </c>
    </row>
    <row r="527" spans="1:4">
      <c r="A527" s="105">
        <v>7150100040</v>
      </c>
      <c r="B527" s="12" t="s">
        <v>12114</v>
      </c>
      <c r="C527" s="105" t="s">
        <v>2</v>
      </c>
      <c r="D527" s="110">
        <v>133.13</v>
      </c>
    </row>
    <row r="528" spans="1:4">
      <c r="A528" s="105">
        <v>7150100050</v>
      </c>
      <c r="B528" s="12" t="s">
        <v>12115</v>
      </c>
      <c r="C528" s="105" t="s">
        <v>2</v>
      </c>
      <c r="D528" s="110">
        <v>150.16</v>
      </c>
    </row>
    <row r="529" spans="1:4">
      <c r="A529" s="105">
        <v>7150100060</v>
      </c>
      <c r="B529" s="12" t="s">
        <v>12116</v>
      </c>
      <c r="C529" s="105" t="s">
        <v>2</v>
      </c>
      <c r="D529" s="110">
        <v>146</v>
      </c>
    </row>
    <row r="530" spans="1:4">
      <c r="A530" s="105">
        <v>7150100070</v>
      </c>
      <c r="B530" s="12" t="s">
        <v>12117</v>
      </c>
      <c r="C530" s="105" t="s">
        <v>2</v>
      </c>
      <c r="D530" s="110">
        <v>186.53</v>
      </c>
    </row>
    <row r="531" spans="1:4">
      <c r="A531" s="105">
        <v>7150100080</v>
      </c>
      <c r="B531" s="12" t="s">
        <v>12118</v>
      </c>
      <c r="C531" s="105" t="s">
        <v>2</v>
      </c>
      <c r="D531" s="110">
        <v>246.37</v>
      </c>
    </row>
    <row r="532" spans="1:4">
      <c r="A532" s="105">
        <v>7150100090</v>
      </c>
      <c r="B532" s="12" t="s">
        <v>12119</v>
      </c>
      <c r="C532" s="105" t="s">
        <v>2</v>
      </c>
      <c r="D532" s="110">
        <v>129.33000000000001</v>
      </c>
    </row>
    <row r="533" spans="1:4">
      <c r="A533" s="105">
        <v>7150100100</v>
      </c>
      <c r="B533" s="12" t="s">
        <v>12120</v>
      </c>
      <c r="C533" s="105" t="s">
        <v>2</v>
      </c>
      <c r="D533" s="110">
        <v>248.03</v>
      </c>
    </row>
    <row r="534" spans="1:4">
      <c r="A534" s="105">
        <v>7150100110</v>
      </c>
      <c r="B534" s="12" t="s">
        <v>12121</v>
      </c>
      <c r="C534" s="105" t="s">
        <v>2</v>
      </c>
      <c r="D534" s="110">
        <v>186.53</v>
      </c>
    </row>
    <row r="535" spans="1:4">
      <c r="A535" s="105">
        <v>7150100120</v>
      </c>
      <c r="B535" s="12" t="s">
        <v>12122</v>
      </c>
      <c r="C535" s="105" t="s">
        <v>2</v>
      </c>
      <c r="D535" s="110">
        <v>157.61000000000001</v>
      </c>
    </row>
    <row r="536" spans="1:4">
      <c r="A536" s="105">
        <v>7150100130</v>
      </c>
      <c r="B536" s="12" t="s">
        <v>12123</v>
      </c>
      <c r="C536" s="105" t="s">
        <v>2</v>
      </c>
      <c r="D536" s="110">
        <v>152.13</v>
      </c>
    </row>
    <row r="537" spans="1:4">
      <c r="A537" s="105">
        <v>7150100520</v>
      </c>
      <c r="B537" s="12" t="s">
        <v>12124</v>
      </c>
      <c r="C537" s="105" t="s">
        <v>2</v>
      </c>
      <c r="D537" s="110">
        <v>459.01</v>
      </c>
    </row>
    <row r="538" spans="1:4">
      <c r="A538" s="105">
        <v>7150100530</v>
      </c>
      <c r="B538" s="12" t="s">
        <v>12125</v>
      </c>
      <c r="C538" s="105" t="s">
        <v>2</v>
      </c>
      <c r="D538" s="110">
        <v>201.79</v>
      </c>
    </row>
    <row r="539" spans="1:4">
      <c r="A539" s="105">
        <v>7150100580</v>
      </c>
      <c r="B539" s="12" t="s">
        <v>12126</v>
      </c>
      <c r="C539" s="105" t="s">
        <v>2</v>
      </c>
      <c r="D539" s="110">
        <v>1216.57</v>
      </c>
    </row>
    <row r="540" spans="1:4">
      <c r="A540" s="105" t="s">
        <v>12127</v>
      </c>
      <c r="D540" s="110"/>
    </row>
    <row r="541" spans="1:4">
      <c r="A541" s="105">
        <v>7160100010</v>
      </c>
      <c r="B541" s="12" t="s">
        <v>12128</v>
      </c>
      <c r="C541" s="105" t="s">
        <v>2</v>
      </c>
      <c r="D541" s="110">
        <v>539.20000000000005</v>
      </c>
    </row>
    <row r="542" spans="1:4">
      <c r="A542" s="105">
        <v>7160100020</v>
      </c>
      <c r="B542" s="12" t="s">
        <v>12129</v>
      </c>
      <c r="C542" s="105" t="s">
        <v>2</v>
      </c>
      <c r="D542" s="110">
        <v>674</v>
      </c>
    </row>
    <row r="543" spans="1:4">
      <c r="A543" s="106">
        <v>7160100030</v>
      </c>
      <c r="B543" s="12" t="s">
        <v>12130</v>
      </c>
      <c r="C543" s="105" t="s">
        <v>2</v>
      </c>
      <c r="D543" s="110">
        <v>808.8</v>
      </c>
    </row>
    <row r="544" spans="1:4">
      <c r="A544" s="105">
        <v>7160100040</v>
      </c>
      <c r="B544" s="12" t="s">
        <v>12131</v>
      </c>
      <c r="C544" s="105" t="s">
        <v>2</v>
      </c>
      <c r="D544" s="110">
        <v>1213.2</v>
      </c>
    </row>
    <row r="545" spans="1:4">
      <c r="A545" s="105">
        <v>7160100050</v>
      </c>
      <c r="B545" s="12" t="s">
        <v>12132</v>
      </c>
      <c r="C545" s="105" t="s">
        <v>2</v>
      </c>
      <c r="D545" s="110">
        <v>1617.6</v>
      </c>
    </row>
    <row r="546" spans="1:4">
      <c r="A546" s="105">
        <v>7160100060</v>
      </c>
      <c r="B546" s="12" t="s">
        <v>12133</v>
      </c>
      <c r="C546" s="105" t="s">
        <v>2</v>
      </c>
      <c r="D546" s="110">
        <v>3687.92</v>
      </c>
    </row>
    <row r="547" spans="1:4">
      <c r="A547" s="105">
        <v>7160100070</v>
      </c>
      <c r="B547" s="12" t="s">
        <v>12134</v>
      </c>
      <c r="C547" s="105" t="s">
        <v>2</v>
      </c>
      <c r="D547" s="110">
        <v>4512.72</v>
      </c>
    </row>
    <row r="548" spans="1:4">
      <c r="A548" s="105">
        <v>7160100080</v>
      </c>
      <c r="B548" s="12" t="s">
        <v>12135</v>
      </c>
      <c r="C548" s="105" t="s">
        <v>2</v>
      </c>
      <c r="D548" s="110">
        <v>5337.52</v>
      </c>
    </row>
    <row r="549" spans="1:4">
      <c r="A549" s="105">
        <v>7160100090</v>
      </c>
      <c r="B549" s="12" t="s">
        <v>12136</v>
      </c>
      <c r="C549" s="105" t="s">
        <v>2</v>
      </c>
      <c r="D549" s="110">
        <v>966.64</v>
      </c>
    </row>
    <row r="550" spans="1:4">
      <c r="A550" s="105">
        <v>7160100100</v>
      </c>
      <c r="B550" s="12" t="s">
        <v>12137</v>
      </c>
      <c r="C550" s="105" t="s">
        <v>2</v>
      </c>
      <c r="D550" s="110">
        <v>1208.3</v>
      </c>
    </row>
    <row r="551" spans="1:4">
      <c r="A551" s="105">
        <v>7160100110</v>
      </c>
      <c r="B551" s="12" t="s">
        <v>12138</v>
      </c>
      <c r="C551" s="105" t="s">
        <v>2</v>
      </c>
      <c r="D551" s="110">
        <v>1449.96</v>
      </c>
    </row>
    <row r="552" spans="1:4">
      <c r="A552" s="105">
        <v>7160100120</v>
      </c>
      <c r="B552" s="12" t="s">
        <v>12139</v>
      </c>
      <c r="C552" s="105" t="s">
        <v>2</v>
      </c>
      <c r="D552" s="110">
        <v>1812.45</v>
      </c>
    </row>
    <row r="553" spans="1:4">
      <c r="A553" s="105">
        <v>7160100130</v>
      </c>
      <c r="B553" s="12" t="s">
        <v>12140</v>
      </c>
      <c r="C553" s="105" t="s">
        <v>2</v>
      </c>
      <c r="D553" s="110">
        <v>3146.8</v>
      </c>
    </row>
    <row r="554" spans="1:4">
      <c r="A554" s="105">
        <v>7160100140</v>
      </c>
      <c r="B554" s="12" t="s">
        <v>12141</v>
      </c>
      <c r="C554" s="105" t="s">
        <v>2</v>
      </c>
      <c r="D554" s="110">
        <v>3630.12</v>
      </c>
    </row>
    <row r="555" spans="1:4">
      <c r="A555" s="105">
        <v>7160100150</v>
      </c>
      <c r="B555" s="12" t="s">
        <v>12142</v>
      </c>
      <c r="C555" s="105" t="s">
        <v>2</v>
      </c>
      <c r="D555" s="110">
        <v>4234.2700000000004</v>
      </c>
    </row>
    <row r="556" spans="1:4">
      <c r="A556" s="105">
        <v>7160100160</v>
      </c>
      <c r="B556" s="12" t="s">
        <v>12143</v>
      </c>
      <c r="C556" s="105" t="s">
        <v>2</v>
      </c>
      <c r="D556" s="110">
        <v>4838.42</v>
      </c>
    </row>
    <row r="557" spans="1:4">
      <c r="A557" s="105">
        <v>7160100180</v>
      </c>
      <c r="B557" s="12" t="s">
        <v>12144</v>
      </c>
      <c r="C557" s="105" t="s">
        <v>7</v>
      </c>
      <c r="D557" s="110">
        <v>6196.99</v>
      </c>
    </row>
    <row r="558" spans="1:4">
      <c r="A558" s="105">
        <v>7160100190</v>
      </c>
      <c r="B558" s="12" t="s">
        <v>12145</v>
      </c>
      <c r="C558" s="105" t="s">
        <v>4</v>
      </c>
      <c r="D558" s="110">
        <v>581.94000000000005</v>
      </c>
    </row>
    <row r="559" spans="1:4">
      <c r="A559" s="105" t="s">
        <v>25169</v>
      </c>
      <c r="D559" s="110"/>
    </row>
    <row r="560" spans="1:4">
      <c r="A560" s="105" t="s">
        <v>25170</v>
      </c>
      <c r="D560" s="110"/>
    </row>
    <row r="561" spans="1:4">
      <c r="A561" s="105" t="s">
        <v>25171</v>
      </c>
      <c r="C561" s="105" t="s">
        <v>25172</v>
      </c>
      <c r="D561" s="110"/>
    </row>
    <row r="562" spans="1:4">
      <c r="A562" s="105" t="s">
        <v>25</v>
      </c>
      <c r="B562" s="12" t="s">
        <v>975</v>
      </c>
      <c r="C562" s="105" t="s">
        <v>0</v>
      </c>
      <c r="D562" s="110" t="s">
        <v>25173</v>
      </c>
    </row>
    <row r="563" spans="1:4">
      <c r="A563" s="105">
        <v>7160100200</v>
      </c>
      <c r="B563" s="12" t="s">
        <v>12146</v>
      </c>
      <c r="C563" s="105" t="s">
        <v>4</v>
      </c>
      <c r="D563" s="110">
        <v>681.94</v>
      </c>
    </row>
    <row r="564" spans="1:4">
      <c r="A564" s="105">
        <v>7160100210</v>
      </c>
      <c r="B564" s="12" t="s">
        <v>12147</v>
      </c>
      <c r="C564" s="105" t="s">
        <v>4</v>
      </c>
      <c r="D564" s="110">
        <v>781.94</v>
      </c>
    </row>
    <row r="565" spans="1:4">
      <c r="A565" s="105">
        <v>7160100220</v>
      </c>
      <c r="B565" s="12" t="s">
        <v>12148</v>
      </c>
      <c r="C565" s="105" t="s">
        <v>4</v>
      </c>
      <c r="D565" s="110">
        <v>881.94</v>
      </c>
    </row>
    <row r="566" spans="1:4">
      <c r="A566" s="105">
        <v>7160100230</v>
      </c>
      <c r="B566" s="12" t="s">
        <v>12149</v>
      </c>
      <c r="C566" s="105" t="s">
        <v>4</v>
      </c>
      <c r="D566" s="110">
        <v>1181.94</v>
      </c>
    </row>
    <row r="567" spans="1:4">
      <c r="A567" s="105">
        <v>7160100240</v>
      </c>
      <c r="B567" s="12" t="s">
        <v>12150</v>
      </c>
      <c r="C567" s="105" t="s">
        <v>4</v>
      </c>
      <c r="D567" s="110">
        <v>1681.94</v>
      </c>
    </row>
    <row r="568" spans="1:4">
      <c r="A568" s="105">
        <v>7160100250</v>
      </c>
      <c r="B568" s="12" t="s">
        <v>12151</v>
      </c>
      <c r="C568" s="105" t="s">
        <v>4</v>
      </c>
      <c r="D568" s="110">
        <v>2181.94</v>
      </c>
    </row>
    <row r="569" spans="1:4">
      <c r="A569" s="105">
        <v>7160100260</v>
      </c>
      <c r="B569" s="12" t="s">
        <v>12152</v>
      </c>
      <c r="C569" s="105" t="s">
        <v>4</v>
      </c>
      <c r="D569" s="110">
        <v>491.94</v>
      </c>
    </row>
    <row r="570" spans="1:4">
      <c r="A570" s="105">
        <v>7160100270</v>
      </c>
      <c r="B570" s="12" t="s">
        <v>12153</v>
      </c>
      <c r="C570" s="105" t="s">
        <v>4</v>
      </c>
      <c r="D570" s="110">
        <v>591.94000000000005</v>
      </c>
    </row>
    <row r="571" spans="1:4">
      <c r="A571" s="105">
        <v>7160100280</v>
      </c>
      <c r="B571" s="12" t="s">
        <v>12154</v>
      </c>
      <c r="C571" s="105" t="s">
        <v>4</v>
      </c>
      <c r="D571" s="110">
        <v>691.94</v>
      </c>
    </row>
    <row r="572" spans="1:4">
      <c r="A572" s="105">
        <v>7160100290</v>
      </c>
      <c r="B572" s="12" t="s">
        <v>12155</v>
      </c>
      <c r="C572" s="105" t="s">
        <v>4</v>
      </c>
      <c r="D572" s="110">
        <v>791.94</v>
      </c>
    </row>
    <row r="573" spans="1:4">
      <c r="A573" s="105">
        <v>7160100300</v>
      </c>
      <c r="B573" s="12" t="s">
        <v>12156</v>
      </c>
      <c r="C573" s="105" t="s">
        <v>4</v>
      </c>
      <c r="D573" s="110">
        <v>1091.94</v>
      </c>
    </row>
    <row r="574" spans="1:4">
      <c r="A574" s="105">
        <v>7160100310</v>
      </c>
      <c r="B574" s="12" t="s">
        <v>12157</v>
      </c>
      <c r="C574" s="105" t="s">
        <v>4</v>
      </c>
      <c r="D574" s="110">
        <v>1591.94</v>
      </c>
    </row>
    <row r="575" spans="1:4">
      <c r="A575" s="105">
        <v>7160100320</v>
      </c>
      <c r="B575" s="12" t="s">
        <v>12158</v>
      </c>
      <c r="C575" s="105" t="s">
        <v>4</v>
      </c>
      <c r="D575" s="110">
        <v>2091.94</v>
      </c>
    </row>
    <row r="576" spans="1:4">
      <c r="A576" s="105">
        <v>7160100330</v>
      </c>
      <c r="B576" s="12" t="s">
        <v>12159</v>
      </c>
      <c r="C576" s="105" t="s">
        <v>2</v>
      </c>
      <c r="D576" s="110">
        <v>1175.82</v>
      </c>
    </row>
    <row r="577" spans="1:4">
      <c r="A577" s="105">
        <v>7160100340</v>
      </c>
      <c r="B577" s="12" t="s">
        <v>12160</v>
      </c>
      <c r="C577" s="105" t="s">
        <v>2</v>
      </c>
      <c r="D577" s="110">
        <v>1635.82</v>
      </c>
    </row>
    <row r="578" spans="1:4">
      <c r="A578" s="105">
        <v>7160100350</v>
      </c>
      <c r="B578" s="12" t="s">
        <v>12161</v>
      </c>
      <c r="C578" s="105" t="s">
        <v>2</v>
      </c>
      <c r="D578" s="110">
        <v>1935.82</v>
      </c>
    </row>
    <row r="579" spans="1:4">
      <c r="A579" s="105">
        <v>7160100360</v>
      </c>
      <c r="B579" s="12" t="s">
        <v>12162</v>
      </c>
      <c r="C579" s="105" t="s">
        <v>2</v>
      </c>
      <c r="D579" s="110">
        <v>3461.82</v>
      </c>
    </row>
    <row r="580" spans="1:4">
      <c r="A580" s="105">
        <v>7160100370</v>
      </c>
      <c r="B580" s="12" t="s">
        <v>12163</v>
      </c>
      <c r="C580" s="105" t="s">
        <v>2</v>
      </c>
      <c r="D580" s="110">
        <v>4501.82</v>
      </c>
    </row>
    <row r="581" spans="1:4">
      <c r="A581" s="105">
        <v>7160100380</v>
      </c>
      <c r="B581" s="12" t="s">
        <v>12164</v>
      </c>
      <c r="C581" s="105" t="s">
        <v>2</v>
      </c>
      <c r="D581" s="110">
        <v>4865.82</v>
      </c>
    </row>
    <row r="582" spans="1:4">
      <c r="A582" s="105">
        <v>7160100390</v>
      </c>
      <c r="B582" s="12" t="s">
        <v>12165</v>
      </c>
      <c r="C582" s="105" t="s">
        <v>4</v>
      </c>
      <c r="D582" s="110">
        <v>719.15</v>
      </c>
    </row>
    <row r="583" spans="1:4">
      <c r="A583" s="105" t="s">
        <v>12166</v>
      </c>
      <c r="D583" s="110"/>
    </row>
    <row r="584" spans="1:4">
      <c r="A584" s="105">
        <v>7170100010</v>
      </c>
      <c r="B584" s="12" t="s">
        <v>12167</v>
      </c>
      <c r="C584" s="105" t="s">
        <v>1</v>
      </c>
      <c r="D584" s="110">
        <v>4.04</v>
      </c>
    </row>
    <row r="585" spans="1:4">
      <c r="A585" s="105">
        <v>7170100020</v>
      </c>
      <c r="B585" s="12" t="s">
        <v>12168</v>
      </c>
      <c r="C585" s="105" t="s">
        <v>1</v>
      </c>
      <c r="D585" s="110">
        <v>7.65</v>
      </c>
    </row>
    <row r="586" spans="1:4">
      <c r="A586" s="105">
        <v>7170100030</v>
      </c>
      <c r="B586" s="12" t="s">
        <v>12169</v>
      </c>
      <c r="C586" s="105" t="s">
        <v>1</v>
      </c>
      <c r="D586" s="110">
        <v>8.27</v>
      </c>
    </row>
    <row r="587" spans="1:4">
      <c r="A587" s="105">
        <v>7170100040</v>
      </c>
      <c r="B587" s="12" t="s">
        <v>12170</v>
      </c>
      <c r="C587" s="105" t="s">
        <v>1</v>
      </c>
      <c r="D587" s="110">
        <v>10.72</v>
      </c>
    </row>
    <row r="588" spans="1:4">
      <c r="A588" s="105">
        <v>7170100050</v>
      </c>
      <c r="B588" s="12" t="s">
        <v>12171</v>
      </c>
      <c r="C588" s="105" t="s">
        <v>1</v>
      </c>
      <c r="D588" s="110">
        <v>12.35</v>
      </c>
    </row>
    <row r="589" spans="1:4">
      <c r="A589" s="105">
        <v>7170100060</v>
      </c>
      <c r="B589" s="12" t="s">
        <v>12172</v>
      </c>
      <c r="C589" s="105" t="s">
        <v>1</v>
      </c>
      <c r="D589" s="110">
        <v>14.7</v>
      </c>
    </row>
    <row r="590" spans="1:4">
      <c r="A590" s="105">
        <v>7170100070</v>
      </c>
      <c r="B590" s="12" t="s">
        <v>12173</v>
      </c>
      <c r="C590" s="105" t="s">
        <v>1</v>
      </c>
      <c r="D590" s="110">
        <v>18.600000000000001</v>
      </c>
    </row>
    <row r="591" spans="1:4">
      <c r="A591" s="105">
        <v>7170100080</v>
      </c>
      <c r="B591" s="12" t="s">
        <v>12174</v>
      </c>
      <c r="C591" s="105" t="s">
        <v>1</v>
      </c>
      <c r="D591" s="110">
        <v>22.22</v>
      </c>
    </row>
    <row r="592" spans="1:4">
      <c r="A592" s="105">
        <v>7170100090</v>
      </c>
      <c r="B592" s="12" t="s">
        <v>12175</v>
      </c>
      <c r="C592" s="105" t="s">
        <v>1</v>
      </c>
      <c r="D592" s="110">
        <v>25.43</v>
      </c>
    </row>
    <row r="593" spans="1:4">
      <c r="A593" s="105">
        <v>7170100100</v>
      </c>
      <c r="B593" s="12" t="s">
        <v>12176</v>
      </c>
      <c r="C593" s="105" t="s">
        <v>1</v>
      </c>
      <c r="D593" s="110">
        <v>28.36</v>
      </c>
    </row>
    <row r="594" spans="1:4">
      <c r="A594" s="105">
        <v>7170100110</v>
      </c>
      <c r="B594" s="12" t="s">
        <v>12177</v>
      </c>
      <c r="C594" s="105" t="s">
        <v>1</v>
      </c>
      <c r="D594" s="110">
        <v>32.83</v>
      </c>
    </row>
    <row r="595" spans="1:4">
      <c r="A595" s="105">
        <v>7170100120</v>
      </c>
      <c r="B595" s="12" t="s">
        <v>12178</v>
      </c>
      <c r="C595" s="105" t="s">
        <v>1</v>
      </c>
      <c r="D595" s="110">
        <v>40.840000000000003</v>
      </c>
    </row>
    <row r="596" spans="1:4">
      <c r="A596" s="105">
        <v>7170100130</v>
      </c>
      <c r="B596" s="12" t="s">
        <v>12179</v>
      </c>
      <c r="C596" s="105" t="s">
        <v>1</v>
      </c>
      <c r="D596" s="110">
        <v>49.6</v>
      </c>
    </row>
    <row r="597" spans="1:4">
      <c r="A597" s="105">
        <v>7170100140</v>
      </c>
      <c r="B597" s="12" t="s">
        <v>12180</v>
      </c>
      <c r="C597" s="105" t="s">
        <v>1</v>
      </c>
      <c r="D597" s="110">
        <v>60.26</v>
      </c>
    </row>
    <row r="598" spans="1:4">
      <c r="A598" s="105">
        <v>7170100141</v>
      </c>
      <c r="B598" s="12" t="s">
        <v>12181</v>
      </c>
      <c r="C598" s="105" t="s">
        <v>1</v>
      </c>
      <c r="D598" s="110">
        <v>67.099999999999994</v>
      </c>
    </row>
    <row r="599" spans="1:4">
      <c r="A599" s="105">
        <v>7170100142</v>
      </c>
      <c r="B599" s="12" t="s">
        <v>12182</v>
      </c>
      <c r="C599" s="105" t="s">
        <v>1</v>
      </c>
      <c r="D599" s="110">
        <v>73.8</v>
      </c>
    </row>
    <row r="600" spans="1:4">
      <c r="A600" s="105">
        <v>7170100143</v>
      </c>
      <c r="B600" s="12" t="s">
        <v>12183</v>
      </c>
      <c r="C600" s="105" t="s">
        <v>1</v>
      </c>
      <c r="D600" s="110">
        <v>80.52</v>
      </c>
    </row>
    <row r="601" spans="1:4">
      <c r="A601" s="105">
        <v>7170100150</v>
      </c>
      <c r="B601" s="12" t="s">
        <v>12184</v>
      </c>
      <c r="C601" s="105" t="s">
        <v>1</v>
      </c>
      <c r="D601" s="110">
        <v>2.98</v>
      </c>
    </row>
    <row r="602" spans="1:4">
      <c r="A602" s="105">
        <v>7170100160</v>
      </c>
      <c r="B602" s="12" t="s">
        <v>12185</v>
      </c>
      <c r="C602" s="105" t="s">
        <v>1</v>
      </c>
      <c r="D602" s="110">
        <v>3.66</v>
      </c>
    </row>
    <row r="603" spans="1:4">
      <c r="A603" s="105">
        <v>7170100170</v>
      </c>
      <c r="B603" s="12" t="s">
        <v>12186</v>
      </c>
      <c r="C603" s="105" t="s">
        <v>1</v>
      </c>
      <c r="D603" s="110">
        <v>4.43</v>
      </c>
    </row>
    <row r="604" spans="1:4">
      <c r="A604" s="105">
        <v>7170100180</v>
      </c>
      <c r="B604" s="12" t="s">
        <v>12187</v>
      </c>
      <c r="C604" s="105" t="s">
        <v>1</v>
      </c>
      <c r="D604" s="110">
        <v>4.43</v>
      </c>
    </row>
    <row r="605" spans="1:4">
      <c r="A605" s="105">
        <v>7170100190</v>
      </c>
      <c r="B605" s="12" t="s">
        <v>12188</v>
      </c>
      <c r="C605" s="105" t="s">
        <v>1</v>
      </c>
      <c r="D605" s="110">
        <v>5.81</v>
      </c>
    </row>
    <row r="606" spans="1:4">
      <c r="A606" s="105">
        <v>7170100200</v>
      </c>
      <c r="B606" s="12" t="s">
        <v>12189</v>
      </c>
      <c r="C606" s="105" t="s">
        <v>1</v>
      </c>
      <c r="D606" s="110">
        <v>6.66</v>
      </c>
    </row>
    <row r="607" spans="1:4">
      <c r="A607" s="105">
        <v>7170100210</v>
      </c>
      <c r="B607" s="12" t="s">
        <v>12190</v>
      </c>
      <c r="C607" s="105" t="s">
        <v>1</v>
      </c>
      <c r="D607" s="110">
        <v>7.68</v>
      </c>
    </row>
    <row r="608" spans="1:4">
      <c r="A608" s="105">
        <v>7170100220</v>
      </c>
      <c r="B608" s="12" t="s">
        <v>12191</v>
      </c>
      <c r="C608" s="105" t="s">
        <v>1</v>
      </c>
      <c r="D608" s="110">
        <v>8.4499999999999993</v>
      </c>
    </row>
    <row r="609" spans="1:4">
      <c r="A609" s="105">
        <v>7170100230</v>
      </c>
      <c r="B609" s="12" t="s">
        <v>12192</v>
      </c>
      <c r="C609" s="105" t="s">
        <v>1</v>
      </c>
      <c r="D609" s="110">
        <v>9.3800000000000008</v>
      </c>
    </row>
    <row r="610" spans="1:4">
      <c r="A610" s="105">
        <v>7170100240</v>
      </c>
      <c r="B610" s="12" t="s">
        <v>12193</v>
      </c>
      <c r="C610" s="105" t="s">
        <v>1</v>
      </c>
      <c r="D610" s="110">
        <v>10.41</v>
      </c>
    </row>
    <row r="611" spans="1:4">
      <c r="A611" s="105">
        <v>7170100250</v>
      </c>
      <c r="B611" s="12" t="s">
        <v>12194</v>
      </c>
      <c r="C611" s="105" t="s">
        <v>1</v>
      </c>
      <c r="D611" s="110">
        <v>5.01</v>
      </c>
    </row>
    <row r="612" spans="1:4">
      <c r="A612" s="105">
        <v>7170100260</v>
      </c>
      <c r="B612" s="12" t="s">
        <v>12195</v>
      </c>
      <c r="C612" s="105" t="s">
        <v>1</v>
      </c>
      <c r="D612" s="110">
        <v>6.26</v>
      </c>
    </row>
    <row r="613" spans="1:4">
      <c r="A613" s="105">
        <v>7170100270</v>
      </c>
      <c r="B613" s="12" t="s">
        <v>12196</v>
      </c>
      <c r="C613" s="105" t="s">
        <v>1</v>
      </c>
      <c r="D613" s="110">
        <v>7.06</v>
      </c>
    </row>
    <row r="614" spans="1:4">
      <c r="A614" s="105">
        <v>7170100280</v>
      </c>
      <c r="B614" s="12" t="s">
        <v>12197</v>
      </c>
      <c r="C614" s="105" t="s">
        <v>1</v>
      </c>
      <c r="D614" s="110">
        <v>8.39</v>
      </c>
    </row>
    <row r="615" spans="1:4">
      <c r="A615" s="105" t="s">
        <v>25169</v>
      </c>
      <c r="D615" s="110"/>
    </row>
    <row r="616" spans="1:4">
      <c r="A616" s="105" t="s">
        <v>25170</v>
      </c>
      <c r="D616" s="110"/>
    </row>
    <row r="617" spans="1:4">
      <c r="A617" s="105" t="s">
        <v>25171</v>
      </c>
      <c r="C617" s="105" t="s">
        <v>25172</v>
      </c>
      <c r="D617" s="110"/>
    </row>
    <row r="618" spans="1:4">
      <c r="A618" s="105" t="s">
        <v>25</v>
      </c>
      <c r="B618" s="12" t="s">
        <v>975</v>
      </c>
      <c r="C618" s="105" t="s">
        <v>0</v>
      </c>
      <c r="D618" s="110" t="s">
        <v>25173</v>
      </c>
    </row>
    <row r="619" spans="1:4">
      <c r="A619" s="105">
        <v>7170100290</v>
      </c>
      <c r="B619" s="12" t="s">
        <v>12198</v>
      </c>
      <c r="C619" s="105" t="s">
        <v>1</v>
      </c>
      <c r="D619" s="110">
        <v>9.91</v>
      </c>
    </row>
    <row r="620" spans="1:4">
      <c r="A620" s="105">
        <v>7170100300</v>
      </c>
      <c r="B620" s="12" t="s">
        <v>12199</v>
      </c>
      <c r="C620" s="105" t="s">
        <v>1</v>
      </c>
      <c r="D620" s="110">
        <v>12.38</v>
      </c>
    </row>
    <row r="621" spans="1:4">
      <c r="A621" s="105">
        <v>7170100310</v>
      </c>
      <c r="B621" s="12" t="s">
        <v>12200</v>
      </c>
      <c r="C621" s="105" t="s">
        <v>1</v>
      </c>
      <c r="D621" s="110">
        <v>14.85</v>
      </c>
    </row>
    <row r="622" spans="1:4">
      <c r="A622" s="105">
        <v>7170100320</v>
      </c>
      <c r="B622" s="12" t="s">
        <v>12201</v>
      </c>
      <c r="C622" s="105" t="s">
        <v>1</v>
      </c>
      <c r="D622" s="110">
        <v>17.329999999999998</v>
      </c>
    </row>
    <row r="623" spans="1:4">
      <c r="A623" s="105">
        <v>7170100330</v>
      </c>
      <c r="B623" s="12" t="s">
        <v>12202</v>
      </c>
      <c r="C623" s="105" t="s">
        <v>1</v>
      </c>
      <c r="D623" s="110">
        <v>2.73</v>
      </c>
    </row>
    <row r="624" spans="1:4">
      <c r="A624" s="105">
        <v>7170100340</v>
      </c>
      <c r="B624" s="12" t="s">
        <v>12203</v>
      </c>
      <c r="C624" s="105" t="s">
        <v>1</v>
      </c>
      <c r="D624" s="110">
        <v>2.98</v>
      </c>
    </row>
    <row r="625" spans="1:4">
      <c r="A625" s="106">
        <v>7170100350</v>
      </c>
      <c r="B625" s="12" t="s">
        <v>12204</v>
      </c>
      <c r="C625" s="105" t="s">
        <v>1</v>
      </c>
      <c r="D625" s="110">
        <v>3.75</v>
      </c>
    </row>
    <row r="626" spans="1:4">
      <c r="A626" s="105">
        <v>7170100360</v>
      </c>
      <c r="B626" s="12" t="s">
        <v>12205</v>
      </c>
      <c r="C626" s="105" t="s">
        <v>1</v>
      </c>
      <c r="D626" s="110">
        <v>4.43</v>
      </c>
    </row>
    <row r="627" spans="1:4">
      <c r="A627" s="105">
        <v>7170100370</v>
      </c>
      <c r="B627" s="12" t="s">
        <v>12206</v>
      </c>
      <c r="C627" s="105" t="s">
        <v>1</v>
      </c>
      <c r="D627" s="110">
        <v>3.07</v>
      </c>
    </row>
    <row r="628" spans="1:4">
      <c r="A628" s="105">
        <v>7170100380</v>
      </c>
      <c r="B628" s="12" t="s">
        <v>12207</v>
      </c>
      <c r="C628" s="105" t="s">
        <v>1</v>
      </c>
      <c r="D628" s="110">
        <v>3.25</v>
      </c>
    </row>
    <row r="629" spans="1:4">
      <c r="A629" s="105">
        <v>7170100390</v>
      </c>
      <c r="B629" s="12" t="s">
        <v>12208</v>
      </c>
      <c r="C629" s="105" t="s">
        <v>1</v>
      </c>
      <c r="D629" s="110">
        <v>3.41</v>
      </c>
    </row>
    <row r="630" spans="1:4">
      <c r="A630" s="105">
        <v>7170100400</v>
      </c>
      <c r="B630" s="12" t="s">
        <v>12209</v>
      </c>
      <c r="C630" s="105" t="s">
        <v>1</v>
      </c>
      <c r="D630" s="110">
        <v>3.75</v>
      </c>
    </row>
    <row r="631" spans="1:4">
      <c r="A631" s="105">
        <v>7170100410</v>
      </c>
      <c r="B631" s="12" t="s">
        <v>12210</v>
      </c>
      <c r="C631" s="105" t="s">
        <v>1</v>
      </c>
      <c r="D631" s="110">
        <v>4.43</v>
      </c>
    </row>
    <row r="632" spans="1:4">
      <c r="A632" s="105">
        <v>7170100420</v>
      </c>
      <c r="B632" s="12" t="s">
        <v>12211</v>
      </c>
      <c r="C632" s="105" t="s">
        <v>1</v>
      </c>
      <c r="D632" s="110">
        <v>4.7</v>
      </c>
    </row>
    <row r="633" spans="1:4">
      <c r="A633" s="105">
        <v>7170100430</v>
      </c>
      <c r="B633" s="12" t="s">
        <v>12212</v>
      </c>
      <c r="C633" s="105" t="s">
        <v>1</v>
      </c>
      <c r="D633" s="110">
        <v>5.13</v>
      </c>
    </row>
    <row r="634" spans="1:4">
      <c r="A634" s="105">
        <v>7170100440</v>
      </c>
      <c r="B634" s="12" t="s">
        <v>12213</v>
      </c>
      <c r="C634" s="105" t="s">
        <v>1</v>
      </c>
      <c r="D634" s="110">
        <v>5.47</v>
      </c>
    </row>
    <row r="635" spans="1:4">
      <c r="A635" s="105">
        <v>7170100450</v>
      </c>
      <c r="B635" s="12" t="s">
        <v>12214</v>
      </c>
      <c r="C635" s="105" t="s">
        <v>1</v>
      </c>
      <c r="D635" s="110">
        <v>5.81</v>
      </c>
    </row>
    <row r="636" spans="1:4">
      <c r="A636" s="105">
        <v>7170100460</v>
      </c>
      <c r="B636" s="12" t="s">
        <v>12215</v>
      </c>
      <c r="C636" s="105" t="s">
        <v>1</v>
      </c>
      <c r="D636" s="110">
        <v>1.06</v>
      </c>
    </row>
    <row r="637" spans="1:4">
      <c r="A637" s="105">
        <v>7170100470</v>
      </c>
      <c r="B637" s="12" t="s">
        <v>12216</v>
      </c>
      <c r="C637" s="105" t="s">
        <v>1</v>
      </c>
      <c r="D637" s="110">
        <v>1.1299999999999999</v>
      </c>
    </row>
    <row r="638" spans="1:4">
      <c r="A638" s="105">
        <v>7170100480</v>
      </c>
      <c r="B638" s="12" t="s">
        <v>12217</v>
      </c>
      <c r="C638" s="105" t="s">
        <v>1</v>
      </c>
      <c r="D638" s="110">
        <v>1.19</v>
      </c>
    </row>
    <row r="639" spans="1:4">
      <c r="A639" s="105">
        <v>7170100490</v>
      </c>
      <c r="B639" s="12" t="s">
        <v>12218</v>
      </c>
      <c r="C639" s="105" t="s">
        <v>1</v>
      </c>
      <c r="D639" s="110">
        <v>2.98</v>
      </c>
    </row>
    <row r="640" spans="1:4">
      <c r="A640" s="106">
        <v>7170100500</v>
      </c>
      <c r="B640" s="12" t="s">
        <v>12219</v>
      </c>
      <c r="C640" s="105" t="s">
        <v>1</v>
      </c>
      <c r="D640" s="110">
        <v>3.66</v>
      </c>
    </row>
    <row r="641" spans="1:4">
      <c r="A641" s="105">
        <v>7170100510</v>
      </c>
      <c r="B641" s="12" t="s">
        <v>12220</v>
      </c>
      <c r="C641" s="105" t="s">
        <v>1</v>
      </c>
      <c r="D641" s="110">
        <v>4</v>
      </c>
    </row>
    <row r="642" spans="1:4">
      <c r="A642" s="105">
        <v>7170100520</v>
      </c>
      <c r="B642" s="12" t="s">
        <v>12221</v>
      </c>
      <c r="C642" s="105" t="s">
        <v>1</v>
      </c>
      <c r="D642" s="110">
        <v>4.43</v>
      </c>
    </row>
    <row r="643" spans="1:4">
      <c r="A643" s="105">
        <v>7170100530</v>
      </c>
      <c r="B643" s="12" t="s">
        <v>12222</v>
      </c>
      <c r="C643" s="105" t="s">
        <v>1</v>
      </c>
      <c r="D643" s="110">
        <v>3.75</v>
      </c>
    </row>
    <row r="644" spans="1:4">
      <c r="A644" s="105">
        <v>7170100540</v>
      </c>
      <c r="B644" s="12" t="s">
        <v>12223</v>
      </c>
      <c r="C644" s="105" t="s">
        <v>1</v>
      </c>
      <c r="D644" s="110">
        <v>4.43</v>
      </c>
    </row>
    <row r="645" spans="1:4">
      <c r="A645" s="105">
        <v>7170100550</v>
      </c>
      <c r="B645" s="12" t="s">
        <v>12224</v>
      </c>
      <c r="C645" s="105" t="s">
        <v>1</v>
      </c>
      <c r="D645" s="110">
        <v>7.42</v>
      </c>
    </row>
    <row r="646" spans="1:4">
      <c r="A646" s="105">
        <v>7170100560</v>
      </c>
      <c r="B646" s="12" t="s">
        <v>12225</v>
      </c>
      <c r="C646" s="105" t="s">
        <v>1</v>
      </c>
      <c r="D646" s="110">
        <v>8.1999999999999993</v>
      </c>
    </row>
    <row r="647" spans="1:4">
      <c r="A647" s="105">
        <v>7170100570</v>
      </c>
      <c r="B647" s="12" t="s">
        <v>12226</v>
      </c>
      <c r="C647" s="105" t="s">
        <v>1</v>
      </c>
      <c r="D647" s="110">
        <v>8.5399999999999991</v>
      </c>
    </row>
    <row r="648" spans="1:4">
      <c r="A648" s="105">
        <v>7170100580</v>
      </c>
      <c r="B648" s="12" t="s">
        <v>12227</v>
      </c>
      <c r="C648" s="105" t="s">
        <v>1</v>
      </c>
      <c r="D648" s="110">
        <v>9.73</v>
      </c>
    </row>
    <row r="649" spans="1:4">
      <c r="A649" s="105">
        <v>7170100590</v>
      </c>
      <c r="B649" s="12" t="s">
        <v>12228</v>
      </c>
      <c r="C649" s="105" t="s">
        <v>1</v>
      </c>
      <c r="D649" s="110">
        <v>13.65</v>
      </c>
    </row>
    <row r="650" spans="1:4">
      <c r="A650" s="105">
        <v>7170100600</v>
      </c>
      <c r="B650" s="12" t="s">
        <v>12229</v>
      </c>
      <c r="C650" s="105" t="s">
        <v>1</v>
      </c>
      <c r="D650" s="110">
        <v>29.6</v>
      </c>
    </row>
    <row r="651" spans="1:4">
      <c r="A651" s="105">
        <v>7170100610</v>
      </c>
      <c r="B651" s="12" t="s">
        <v>12230</v>
      </c>
      <c r="C651" s="105" t="s">
        <v>1</v>
      </c>
      <c r="D651" s="110">
        <v>37.4</v>
      </c>
    </row>
    <row r="652" spans="1:4">
      <c r="A652" s="105">
        <v>7170100620</v>
      </c>
      <c r="B652" s="12" t="s">
        <v>12231</v>
      </c>
      <c r="C652" s="105" t="s">
        <v>1</v>
      </c>
      <c r="D652" s="110">
        <v>46.72</v>
      </c>
    </row>
    <row r="653" spans="1:4">
      <c r="A653" s="105">
        <v>7170100630</v>
      </c>
      <c r="B653" s="12" t="s">
        <v>12232</v>
      </c>
      <c r="C653" s="105" t="s">
        <v>1</v>
      </c>
      <c r="D653" s="110">
        <v>58.44</v>
      </c>
    </row>
    <row r="654" spans="1:4">
      <c r="A654" s="105">
        <v>7170100640</v>
      </c>
      <c r="B654" s="12" t="s">
        <v>12233</v>
      </c>
      <c r="C654" s="105" t="s">
        <v>1</v>
      </c>
      <c r="D654" s="110">
        <v>69.14</v>
      </c>
    </row>
    <row r="655" spans="1:4">
      <c r="A655" s="105">
        <v>7170100650</v>
      </c>
      <c r="B655" s="12" t="s">
        <v>12234</v>
      </c>
      <c r="C655" s="105" t="s">
        <v>1</v>
      </c>
      <c r="D655" s="110">
        <v>102.83</v>
      </c>
    </row>
    <row r="656" spans="1:4">
      <c r="A656" s="106">
        <v>7170100660</v>
      </c>
      <c r="B656" s="12" t="s">
        <v>12235</v>
      </c>
      <c r="C656" s="105" t="s">
        <v>1</v>
      </c>
      <c r="D656" s="110">
        <v>143.16</v>
      </c>
    </row>
    <row r="657" spans="1:4">
      <c r="A657" s="105">
        <v>7170100670</v>
      </c>
      <c r="B657" s="12" t="s">
        <v>12236</v>
      </c>
      <c r="C657" s="105" t="s">
        <v>1</v>
      </c>
      <c r="D657" s="110">
        <v>188.99</v>
      </c>
    </row>
    <row r="658" spans="1:4">
      <c r="A658" s="105">
        <v>7170100680</v>
      </c>
      <c r="B658" s="12" t="s">
        <v>12237</v>
      </c>
      <c r="C658" s="105" t="s">
        <v>1</v>
      </c>
      <c r="D658" s="110">
        <v>204.82</v>
      </c>
    </row>
    <row r="659" spans="1:4">
      <c r="A659" s="105">
        <v>7170100690</v>
      </c>
      <c r="B659" s="12" t="s">
        <v>12238</v>
      </c>
      <c r="C659" s="105" t="s">
        <v>1</v>
      </c>
      <c r="D659" s="110">
        <v>229</v>
      </c>
    </row>
    <row r="660" spans="1:4">
      <c r="A660" s="105">
        <v>7170100700</v>
      </c>
      <c r="B660" s="12" t="s">
        <v>12239</v>
      </c>
      <c r="C660" s="105" t="s">
        <v>1</v>
      </c>
      <c r="D660" s="110">
        <v>236.98</v>
      </c>
    </row>
    <row r="661" spans="1:4">
      <c r="A661" s="105">
        <v>7170100710</v>
      </c>
      <c r="B661" s="12" t="s">
        <v>12240</v>
      </c>
      <c r="C661" s="105" t="s">
        <v>1</v>
      </c>
      <c r="D661" s="110">
        <v>11.5</v>
      </c>
    </row>
    <row r="662" spans="1:4">
      <c r="A662" s="105">
        <v>7170100720</v>
      </c>
      <c r="B662" s="12" t="s">
        <v>12241</v>
      </c>
      <c r="C662" s="105" t="s">
        <v>1</v>
      </c>
      <c r="D662" s="110">
        <v>13.43</v>
      </c>
    </row>
    <row r="663" spans="1:4">
      <c r="A663" s="105">
        <v>7170100730</v>
      </c>
      <c r="B663" s="12" t="s">
        <v>12242</v>
      </c>
      <c r="C663" s="105" t="s">
        <v>1</v>
      </c>
      <c r="D663" s="110">
        <v>14.41</v>
      </c>
    </row>
    <row r="664" spans="1:4">
      <c r="A664" s="105">
        <v>7170100740</v>
      </c>
      <c r="B664" s="12" t="s">
        <v>12243</v>
      </c>
      <c r="C664" s="105" t="s">
        <v>1</v>
      </c>
      <c r="D664" s="110">
        <v>16.88</v>
      </c>
    </row>
    <row r="665" spans="1:4">
      <c r="A665" s="105">
        <v>7170100750</v>
      </c>
      <c r="B665" s="12" t="s">
        <v>12244</v>
      </c>
      <c r="C665" s="105" t="s">
        <v>1</v>
      </c>
      <c r="D665" s="110">
        <v>18.66</v>
      </c>
    </row>
    <row r="666" spans="1:4">
      <c r="A666" s="105">
        <v>7170100760</v>
      </c>
      <c r="B666" s="12" t="s">
        <v>12245</v>
      </c>
      <c r="C666" s="105" t="s">
        <v>1</v>
      </c>
      <c r="D666" s="110">
        <v>20.87</v>
      </c>
    </row>
    <row r="667" spans="1:4">
      <c r="A667" s="105">
        <v>7170100770</v>
      </c>
      <c r="B667" s="12" t="s">
        <v>12246</v>
      </c>
      <c r="C667" s="105" t="s">
        <v>1</v>
      </c>
      <c r="D667" s="110">
        <v>24.09</v>
      </c>
    </row>
    <row r="668" spans="1:4">
      <c r="A668" s="105">
        <v>7170100780</v>
      </c>
      <c r="B668" s="12" t="s">
        <v>12247</v>
      </c>
      <c r="C668" s="105" t="s">
        <v>1</v>
      </c>
      <c r="D668" s="110">
        <v>29.89</v>
      </c>
    </row>
    <row r="669" spans="1:4">
      <c r="A669" s="105" t="s">
        <v>12248</v>
      </c>
      <c r="D669" s="110"/>
    </row>
    <row r="670" spans="1:4">
      <c r="A670" s="105">
        <v>7180100010</v>
      </c>
      <c r="B670" s="12" t="s">
        <v>12249</v>
      </c>
      <c r="C670" s="105" t="s">
        <v>3</v>
      </c>
      <c r="D670" s="110">
        <v>24.05</v>
      </c>
    </row>
    <row r="671" spans="1:4">
      <c r="A671" s="105" t="s">
        <v>25169</v>
      </c>
      <c r="D671" s="110"/>
    </row>
    <row r="672" spans="1:4">
      <c r="A672" s="105" t="s">
        <v>25170</v>
      </c>
      <c r="D672" s="110"/>
    </row>
    <row r="673" spans="1:4">
      <c r="A673" s="105" t="s">
        <v>25171</v>
      </c>
      <c r="C673" s="105" t="s">
        <v>25172</v>
      </c>
      <c r="D673" s="110"/>
    </row>
    <row r="674" spans="1:4">
      <c r="A674" s="105" t="s">
        <v>25</v>
      </c>
      <c r="B674" s="12" t="s">
        <v>975</v>
      </c>
      <c r="C674" s="105" t="s">
        <v>0</v>
      </c>
      <c r="D674" s="110" t="s">
        <v>25173</v>
      </c>
    </row>
    <row r="675" spans="1:4">
      <c r="A675" s="105">
        <v>7180100020</v>
      </c>
      <c r="B675" s="12" t="s">
        <v>12250</v>
      </c>
      <c r="C675" s="105" t="s">
        <v>3</v>
      </c>
      <c r="D675" s="110">
        <v>36.08</v>
      </c>
    </row>
    <row r="676" spans="1:4">
      <c r="A676" s="105">
        <v>7180100030</v>
      </c>
      <c r="B676" s="12" t="s">
        <v>12251</v>
      </c>
      <c r="C676" s="105" t="s">
        <v>3</v>
      </c>
      <c r="D676" s="110">
        <v>28.6</v>
      </c>
    </row>
    <row r="677" spans="1:4">
      <c r="A677" s="105">
        <v>7180100040</v>
      </c>
      <c r="B677" s="12" t="s">
        <v>12252</v>
      </c>
      <c r="C677" s="105" t="s">
        <v>3</v>
      </c>
      <c r="D677" s="110">
        <v>49.81</v>
      </c>
    </row>
    <row r="678" spans="1:4">
      <c r="A678" s="105">
        <v>7180100050</v>
      </c>
      <c r="B678" s="12" t="s">
        <v>12253</v>
      </c>
      <c r="C678" s="105" t="s">
        <v>3</v>
      </c>
      <c r="D678" s="110">
        <v>73.760000000000005</v>
      </c>
    </row>
    <row r="679" spans="1:4">
      <c r="A679" s="105">
        <v>7180100060</v>
      </c>
      <c r="B679" s="12" t="s">
        <v>12254</v>
      </c>
      <c r="C679" s="105" t="s">
        <v>3</v>
      </c>
      <c r="D679" s="110">
        <v>14.78</v>
      </c>
    </row>
    <row r="680" spans="1:4">
      <c r="A680" s="105">
        <v>7180100070</v>
      </c>
      <c r="B680" s="12" t="s">
        <v>12255</v>
      </c>
      <c r="C680" s="105" t="s">
        <v>2</v>
      </c>
      <c r="D680" s="110">
        <v>63.39</v>
      </c>
    </row>
    <row r="681" spans="1:4">
      <c r="A681" s="105">
        <v>7180100080</v>
      </c>
      <c r="B681" s="12" t="s">
        <v>12256</v>
      </c>
      <c r="C681" s="105" t="s">
        <v>2</v>
      </c>
      <c r="D681" s="110">
        <v>74.2</v>
      </c>
    </row>
    <row r="682" spans="1:4">
      <c r="A682" s="105">
        <v>7180100090</v>
      </c>
      <c r="B682" s="12" t="s">
        <v>12257</v>
      </c>
      <c r="C682" s="105" t="s">
        <v>2</v>
      </c>
      <c r="D682" s="110">
        <v>82.62</v>
      </c>
    </row>
    <row r="683" spans="1:4">
      <c r="A683" s="105">
        <v>7180100100</v>
      </c>
      <c r="B683" s="12" t="s">
        <v>12258</v>
      </c>
      <c r="C683" s="105" t="s">
        <v>2</v>
      </c>
      <c r="D683" s="110">
        <v>101.14</v>
      </c>
    </row>
    <row r="684" spans="1:4">
      <c r="A684" s="105">
        <v>7180100110</v>
      </c>
      <c r="B684" s="12" t="s">
        <v>12259</v>
      </c>
      <c r="C684" s="105" t="s">
        <v>2</v>
      </c>
      <c r="D684" s="110">
        <v>120.07</v>
      </c>
    </row>
    <row r="685" spans="1:4">
      <c r="A685" s="105">
        <v>7180100120</v>
      </c>
      <c r="B685" s="12" t="s">
        <v>12260</v>
      </c>
      <c r="C685" s="105" t="s">
        <v>2</v>
      </c>
      <c r="D685" s="110">
        <v>152.96</v>
      </c>
    </row>
    <row r="686" spans="1:4">
      <c r="A686" s="105">
        <v>7180100130</v>
      </c>
      <c r="B686" s="12" t="s">
        <v>12261</v>
      </c>
      <c r="C686" s="105" t="s">
        <v>2</v>
      </c>
      <c r="D686" s="110">
        <v>202.93</v>
      </c>
    </row>
    <row r="687" spans="1:4">
      <c r="A687" s="105">
        <v>7180100140</v>
      </c>
      <c r="B687" s="12" t="s">
        <v>12262</v>
      </c>
      <c r="C687" s="105" t="s">
        <v>2</v>
      </c>
      <c r="D687" s="110">
        <v>252.93</v>
      </c>
    </row>
    <row r="688" spans="1:4">
      <c r="A688" s="105" t="s">
        <v>12263</v>
      </c>
      <c r="D688" s="110"/>
    </row>
    <row r="689" spans="1:4">
      <c r="A689" s="105">
        <v>7190100010</v>
      </c>
      <c r="B689" s="12" t="s">
        <v>12264</v>
      </c>
      <c r="C689" s="105" t="s">
        <v>2</v>
      </c>
      <c r="D689" s="110">
        <v>336.8</v>
      </c>
    </row>
    <row r="690" spans="1:4">
      <c r="A690" s="105">
        <v>7190100020</v>
      </c>
      <c r="B690" s="12" t="s">
        <v>12265</v>
      </c>
      <c r="C690" s="105" t="s">
        <v>2</v>
      </c>
      <c r="D690" s="110">
        <v>1371.11</v>
      </c>
    </row>
    <row r="691" spans="1:4">
      <c r="A691" s="105">
        <v>7190100030</v>
      </c>
      <c r="B691" s="12" t="s">
        <v>12266</v>
      </c>
      <c r="C691" s="105" t="s">
        <v>2</v>
      </c>
      <c r="D691" s="110">
        <v>6649.26</v>
      </c>
    </row>
    <row r="692" spans="1:4">
      <c r="A692" s="105">
        <v>7190100040</v>
      </c>
      <c r="B692" s="12" t="s">
        <v>12267</v>
      </c>
      <c r="C692" s="105" t="s">
        <v>2</v>
      </c>
      <c r="D692" s="110">
        <v>8246.35</v>
      </c>
    </row>
    <row r="693" spans="1:4">
      <c r="A693" s="105">
        <v>7190100050</v>
      </c>
      <c r="B693" s="12" t="s">
        <v>12268</v>
      </c>
      <c r="C693" s="105" t="s">
        <v>2</v>
      </c>
      <c r="D693" s="110">
        <v>15053.96</v>
      </c>
    </row>
    <row r="694" spans="1:4">
      <c r="A694" s="105">
        <v>7190100060</v>
      </c>
      <c r="B694" s="12" t="s">
        <v>12269</v>
      </c>
      <c r="C694" s="105" t="s">
        <v>2</v>
      </c>
      <c r="D694" s="110">
        <v>23141.48</v>
      </c>
    </row>
    <row r="695" spans="1:4">
      <c r="A695" s="105">
        <v>7190100070</v>
      </c>
      <c r="B695" s="12" t="s">
        <v>12270</v>
      </c>
      <c r="C695" s="105" t="s">
        <v>2</v>
      </c>
      <c r="D695" s="110">
        <v>29555.96</v>
      </c>
    </row>
    <row r="696" spans="1:4">
      <c r="A696" s="105">
        <v>7190100080</v>
      </c>
      <c r="B696" s="12" t="s">
        <v>12271</v>
      </c>
      <c r="C696" s="105" t="s">
        <v>2</v>
      </c>
      <c r="D696" s="110">
        <v>404.72</v>
      </c>
    </row>
    <row r="697" spans="1:4">
      <c r="A697" s="105">
        <v>7190100090</v>
      </c>
      <c r="B697" s="12" t="s">
        <v>12272</v>
      </c>
      <c r="C697" s="105" t="s">
        <v>2</v>
      </c>
      <c r="D697" s="110">
        <v>1129.0999999999999</v>
      </c>
    </row>
    <row r="698" spans="1:4">
      <c r="A698" s="105">
        <v>7190100100</v>
      </c>
      <c r="B698" s="12" t="s">
        <v>12273</v>
      </c>
      <c r="C698" s="105" t="s">
        <v>2</v>
      </c>
      <c r="D698" s="110">
        <v>1150.28</v>
      </c>
    </row>
    <row r="699" spans="1:4">
      <c r="A699" s="105">
        <v>7190100110</v>
      </c>
      <c r="B699" s="12" t="s">
        <v>12274</v>
      </c>
      <c r="C699" s="105" t="s">
        <v>2</v>
      </c>
      <c r="D699" s="110">
        <v>1640.6</v>
      </c>
    </row>
    <row r="700" spans="1:4">
      <c r="A700" s="105">
        <v>7190100120</v>
      </c>
      <c r="B700" s="12" t="s">
        <v>12275</v>
      </c>
      <c r="C700" s="105" t="s">
        <v>2</v>
      </c>
      <c r="D700" s="110">
        <v>1692.69</v>
      </c>
    </row>
    <row r="701" spans="1:4">
      <c r="A701" s="105">
        <v>7190100130</v>
      </c>
      <c r="B701" s="12" t="s">
        <v>12276</v>
      </c>
      <c r="C701" s="105" t="s">
        <v>2</v>
      </c>
      <c r="D701" s="110">
        <v>2014.26</v>
      </c>
    </row>
    <row r="702" spans="1:4">
      <c r="A702" s="105">
        <v>7190100140</v>
      </c>
      <c r="B702" s="12" t="s">
        <v>12277</v>
      </c>
      <c r="C702" s="105" t="s">
        <v>2</v>
      </c>
      <c r="D702" s="110">
        <v>2019.48</v>
      </c>
    </row>
    <row r="703" spans="1:4">
      <c r="A703" s="105">
        <v>7190100150</v>
      </c>
      <c r="B703" s="12" t="s">
        <v>12278</v>
      </c>
      <c r="C703" s="105" t="s">
        <v>2</v>
      </c>
      <c r="D703" s="110">
        <v>2675.04</v>
      </c>
    </row>
    <row r="704" spans="1:4">
      <c r="A704" s="105" t="s">
        <v>12279</v>
      </c>
      <c r="D704" s="110"/>
    </row>
    <row r="705" spans="1:4">
      <c r="A705" s="105">
        <v>7200100010</v>
      </c>
      <c r="B705" s="12" t="s">
        <v>12280</v>
      </c>
      <c r="C705" s="105" t="s">
        <v>2</v>
      </c>
      <c r="D705" s="110">
        <v>485.54</v>
      </c>
    </row>
    <row r="706" spans="1:4">
      <c r="A706" s="105">
        <v>7200100020</v>
      </c>
      <c r="B706" s="12" t="s">
        <v>12281</v>
      </c>
      <c r="C706" s="105" t="s">
        <v>2</v>
      </c>
      <c r="D706" s="110">
        <v>713.02</v>
      </c>
    </row>
    <row r="707" spans="1:4">
      <c r="A707" s="106">
        <v>7200100030</v>
      </c>
      <c r="B707" s="12" t="s">
        <v>12282</v>
      </c>
      <c r="C707" s="105" t="s">
        <v>2</v>
      </c>
      <c r="D707" s="110">
        <v>701.17</v>
      </c>
    </row>
    <row r="708" spans="1:4">
      <c r="A708" s="105">
        <v>7200100040</v>
      </c>
      <c r="B708" s="12" t="s">
        <v>12283</v>
      </c>
      <c r="C708" s="105" t="s">
        <v>2</v>
      </c>
      <c r="D708" s="110">
        <v>768.16</v>
      </c>
    </row>
    <row r="709" spans="1:4">
      <c r="A709" s="105">
        <v>7200100050</v>
      </c>
      <c r="B709" s="12" t="s">
        <v>12284</v>
      </c>
      <c r="C709" s="105" t="s">
        <v>2</v>
      </c>
      <c r="D709" s="110">
        <v>357.63</v>
      </c>
    </row>
    <row r="710" spans="1:4">
      <c r="A710" s="105">
        <v>7200100060</v>
      </c>
      <c r="B710" s="12" t="s">
        <v>12285</v>
      </c>
      <c r="C710" s="105" t="s">
        <v>2</v>
      </c>
      <c r="D710" s="110">
        <v>495.26</v>
      </c>
    </row>
    <row r="711" spans="1:4">
      <c r="A711" s="105">
        <v>7200100070</v>
      </c>
      <c r="B711" s="12" t="s">
        <v>12286</v>
      </c>
      <c r="C711" s="105" t="s">
        <v>2</v>
      </c>
      <c r="D711" s="110">
        <v>487.65</v>
      </c>
    </row>
    <row r="712" spans="1:4">
      <c r="A712" s="105">
        <v>7200100080</v>
      </c>
      <c r="B712" s="12" t="s">
        <v>12287</v>
      </c>
      <c r="C712" s="105" t="s">
        <v>2</v>
      </c>
      <c r="D712" s="110">
        <v>532.49</v>
      </c>
    </row>
    <row r="713" spans="1:4">
      <c r="A713" s="105">
        <v>7200100090</v>
      </c>
      <c r="B713" s="12" t="s">
        <v>12288</v>
      </c>
      <c r="C713" s="105" t="s">
        <v>2</v>
      </c>
      <c r="D713" s="110">
        <v>177.02</v>
      </c>
    </row>
    <row r="714" spans="1:4">
      <c r="A714" s="105">
        <v>7200100100</v>
      </c>
      <c r="B714" s="12" t="s">
        <v>12289</v>
      </c>
      <c r="C714" s="105" t="s">
        <v>2</v>
      </c>
      <c r="D714" s="110">
        <v>478.17</v>
      </c>
    </row>
    <row r="715" spans="1:4">
      <c r="A715" s="105">
        <v>7200100110</v>
      </c>
      <c r="B715" s="12" t="s">
        <v>12290</v>
      </c>
      <c r="C715" s="105" t="s">
        <v>2</v>
      </c>
      <c r="D715" s="110">
        <v>316.79000000000002</v>
      </c>
    </row>
    <row r="716" spans="1:4">
      <c r="A716" s="105">
        <v>7200100120</v>
      </c>
      <c r="B716" s="12" t="s">
        <v>12291</v>
      </c>
      <c r="C716" s="105" t="s">
        <v>2</v>
      </c>
      <c r="D716" s="110">
        <v>304.95</v>
      </c>
    </row>
    <row r="717" spans="1:4">
      <c r="A717" s="105">
        <v>7200100130</v>
      </c>
      <c r="B717" s="12" t="s">
        <v>12292</v>
      </c>
      <c r="C717" s="105" t="s">
        <v>2</v>
      </c>
      <c r="D717" s="110">
        <v>196.4</v>
      </c>
    </row>
    <row r="718" spans="1:4">
      <c r="A718" s="105">
        <v>7200100140</v>
      </c>
      <c r="B718" s="12" t="s">
        <v>12293</v>
      </c>
      <c r="C718" s="105" t="s">
        <v>2</v>
      </c>
      <c r="D718" s="110">
        <v>497.55</v>
      </c>
    </row>
    <row r="719" spans="1:4">
      <c r="A719" s="105">
        <v>7200100150</v>
      </c>
      <c r="B719" s="12" t="s">
        <v>12294</v>
      </c>
      <c r="C719" s="105" t="s">
        <v>2</v>
      </c>
      <c r="D719" s="110">
        <v>336.17</v>
      </c>
    </row>
    <row r="720" spans="1:4">
      <c r="A720" s="105">
        <v>7200100160</v>
      </c>
      <c r="B720" s="12" t="s">
        <v>12295</v>
      </c>
      <c r="C720" s="105" t="s">
        <v>2</v>
      </c>
      <c r="D720" s="110">
        <v>324.33</v>
      </c>
    </row>
    <row r="721" spans="1:4">
      <c r="A721" s="105">
        <v>7200100170</v>
      </c>
      <c r="B721" s="12" t="s">
        <v>12296</v>
      </c>
      <c r="C721" s="105" t="s">
        <v>2</v>
      </c>
      <c r="D721" s="110">
        <v>206.13</v>
      </c>
    </row>
    <row r="722" spans="1:4">
      <c r="A722" s="105">
        <v>7200100180</v>
      </c>
      <c r="B722" s="12" t="s">
        <v>12297</v>
      </c>
      <c r="C722" s="105" t="s">
        <v>2</v>
      </c>
      <c r="D722" s="110">
        <v>281.60000000000002</v>
      </c>
    </row>
    <row r="723" spans="1:4">
      <c r="A723" s="105">
        <v>7200100190</v>
      </c>
      <c r="B723" s="12" t="s">
        <v>12298</v>
      </c>
      <c r="C723" s="105" t="s">
        <v>2</v>
      </c>
      <c r="D723" s="110">
        <v>216.91</v>
      </c>
    </row>
    <row r="724" spans="1:4">
      <c r="A724" s="105">
        <v>7200100200</v>
      </c>
      <c r="B724" s="12" t="s">
        <v>12299</v>
      </c>
      <c r="C724" s="105" t="s">
        <v>2</v>
      </c>
      <c r="D724" s="110">
        <v>555.80999999999995</v>
      </c>
    </row>
    <row r="725" spans="1:4">
      <c r="A725" s="105">
        <v>7200100210</v>
      </c>
      <c r="B725" s="12" t="s">
        <v>12300</v>
      </c>
      <c r="C725" s="105" t="s">
        <v>2</v>
      </c>
      <c r="D725" s="110">
        <v>622.86</v>
      </c>
    </row>
    <row r="726" spans="1:4">
      <c r="A726" s="105">
        <v>7200100220</v>
      </c>
      <c r="B726" s="12" t="s">
        <v>12301</v>
      </c>
      <c r="C726" s="105" t="s">
        <v>2</v>
      </c>
      <c r="D726" s="110">
        <v>724.61</v>
      </c>
    </row>
    <row r="727" spans="1:4">
      <c r="A727" s="105" t="s">
        <v>25169</v>
      </c>
      <c r="D727" s="110"/>
    </row>
    <row r="728" spans="1:4">
      <c r="A728" s="105" t="s">
        <v>25170</v>
      </c>
      <c r="D728" s="110"/>
    </row>
    <row r="729" spans="1:4">
      <c r="A729" s="105" t="s">
        <v>25171</v>
      </c>
      <c r="C729" s="105" t="s">
        <v>25172</v>
      </c>
      <c r="D729" s="110"/>
    </row>
    <row r="730" spans="1:4">
      <c r="A730" s="105" t="s">
        <v>25</v>
      </c>
      <c r="B730" s="12" t="s">
        <v>975</v>
      </c>
      <c r="C730" s="105" t="s">
        <v>0</v>
      </c>
      <c r="D730" s="110" t="s">
        <v>25173</v>
      </c>
    </row>
    <row r="731" spans="1:4">
      <c r="A731" s="105">
        <v>7200100230</v>
      </c>
      <c r="B731" s="12" t="s">
        <v>12302</v>
      </c>
      <c r="C731" s="105" t="s">
        <v>2</v>
      </c>
      <c r="D731" s="110">
        <v>1258.6400000000001</v>
      </c>
    </row>
    <row r="732" spans="1:4">
      <c r="A732" s="105">
        <v>7200100240</v>
      </c>
      <c r="B732" s="12" t="s">
        <v>12303</v>
      </c>
      <c r="C732" s="105" t="s">
        <v>2</v>
      </c>
      <c r="D732" s="110">
        <v>6561.09</v>
      </c>
    </row>
    <row r="733" spans="1:4">
      <c r="A733" s="105">
        <v>7200100250</v>
      </c>
      <c r="B733" s="12" t="s">
        <v>12304</v>
      </c>
      <c r="C733" s="105" t="s">
        <v>2</v>
      </c>
      <c r="D733" s="110">
        <v>8539.25</v>
      </c>
    </row>
    <row r="734" spans="1:4">
      <c r="A734" s="105">
        <v>7200100260</v>
      </c>
      <c r="B734" s="12" t="s">
        <v>12305</v>
      </c>
      <c r="C734" s="105" t="s">
        <v>2</v>
      </c>
      <c r="D734" s="110">
        <v>60.16</v>
      </c>
    </row>
    <row r="735" spans="1:4">
      <c r="A735" s="105">
        <v>7200100270</v>
      </c>
      <c r="B735" s="12" t="s">
        <v>12306</v>
      </c>
      <c r="C735" s="105" t="s">
        <v>2</v>
      </c>
      <c r="D735" s="110">
        <v>106.98</v>
      </c>
    </row>
    <row r="736" spans="1:4">
      <c r="A736" s="105">
        <v>7200100280</v>
      </c>
      <c r="B736" s="12" t="s">
        <v>12307</v>
      </c>
      <c r="C736" s="105" t="s">
        <v>2</v>
      </c>
      <c r="D736" s="110">
        <v>161.21</v>
      </c>
    </row>
    <row r="737" spans="1:4">
      <c r="A737" s="105">
        <v>7200100290</v>
      </c>
      <c r="B737" s="12" t="s">
        <v>12308</v>
      </c>
      <c r="C737" s="105" t="s">
        <v>2</v>
      </c>
      <c r="D737" s="110">
        <v>320.11</v>
      </c>
    </row>
    <row r="738" spans="1:4">
      <c r="A738" s="105">
        <v>7200100300</v>
      </c>
      <c r="B738" s="12" t="s">
        <v>12309</v>
      </c>
      <c r="C738" s="105" t="s">
        <v>2</v>
      </c>
      <c r="D738" s="110">
        <v>78.91</v>
      </c>
    </row>
    <row r="739" spans="1:4">
      <c r="A739" s="105">
        <v>7200100310</v>
      </c>
      <c r="B739" s="12" t="s">
        <v>12310</v>
      </c>
      <c r="C739" s="105" t="s">
        <v>2</v>
      </c>
      <c r="D739" s="110">
        <v>57.16</v>
      </c>
    </row>
    <row r="740" spans="1:4">
      <c r="A740" s="105">
        <v>7200100320</v>
      </c>
      <c r="B740" s="12" t="s">
        <v>12311</v>
      </c>
      <c r="C740" s="105" t="s">
        <v>2</v>
      </c>
      <c r="D740" s="110">
        <v>96.91</v>
      </c>
    </row>
    <row r="741" spans="1:4">
      <c r="A741" s="105">
        <v>7200100330</v>
      </c>
      <c r="B741" s="12" t="s">
        <v>12312</v>
      </c>
      <c r="C741" s="105" t="s">
        <v>2</v>
      </c>
      <c r="D741" s="110">
        <v>77.19</v>
      </c>
    </row>
    <row r="742" spans="1:4">
      <c r="A742" s="105">
        <v>7200100340</v>
      </c>
      <c r="B742" s="12" t="s">
        <v>12313</v>
      </c>
      <c r="C742" s="105" t="s">
        <v>2</v>
      </c>
      <c r="D742" s="110">
        <v>104.54</v>
      </c>
    </row>
    <row r="743" spans="1:4">
      <c r="A743" s="105">
        <v>7200100350</v>
      </c>
      <c r="B743" s="12" t="s">
        <v>12314</v>
      </c>
      <c r="C743" s="105" t="s">
        <v>2</v>
      </c>
      <c r="D743" s="110">
        <v>82.01</v>
      </c>
    </row>
    <row r="744" spans="1:4">
      <c r="A744" s="105">
        <v>7200100360</v>
      </c>
      <c r="B744" s="12" t="s">
        <v>12315</v>
      </c>
      <c r="C744" s="105" t="s">
        <v>2</v>
      </c>
      <c r="D744" s="110">
        <v>289.29000000000002</v>
      </c>
    </row>
    <row r="745" spans="1:4">
      <c r="A745" s="105">
        <v>7200100370</v>
      </c>
      <c r="B745" s="12" t="s">
        <v>12316</v>
      </c>
      <c r="C745" s="105" t="s">
        <v>1</v>
      </c>
      <c r="D745" s="110">
        <v>106.13</v>
      </c>
    </row>
    <row r="746" spans="1:4">
      <c r="A746" s="105">
        <v>7200100375</v>
      </c>
      <c r="B746" s="12" t="s">
        <v>12317</v>
      </c>
      <c r="C746" s="105" t="s">
        <v>1</v>
      </c>
      <c r="D746" s="110">
        <v>256.72000000000003</v>
      </c>
    </row>
    <row r="747" spans="1:4">
      <c r="A747" s="105">
        <v>7200100380</v>
      </c>
      <c r="B747" s="12" t="s">
        <v>12318</v>
      </c>
      <c r="C747" s="105" t="s">
        <v>2</v>
      </c>
      <c r="D747" s="110">
        <v>648.95000000000005</v>
      </c>
    </row>
    <row r="748" spans="1:4">
      <c r="A748" s="105">
        <v>7200100390</v>
      </c>
      <c r="B748" s="12" t="s">
        <v>12319</v>
      </c>
      <c r="C748" s="105" t="s">
        <v>2</v>
      </c>
      <c r="D748" s="110">
        <v>877.55</v>
      </c>
    </row>
    <row r="749" spans="1:4">
      <c r="A749" s="105">
        <v>7200100400</v>
      </c>
      <c r="B749" s="12" t="s">
        <v>12320</v>
      </c>
      <c r="C749" s="105" t="s">
        <v>2</v>
      </c>
      <c r="D749" s="110">
        <v>1200.69</v>
      </c>
    </row>
    <row r="750" spans="1:4">
      <c r="A750" s="105">
        <v>7200100410</v>
      </c>
      <c r="B750" s="12" t="s">
        <v>12321</v>
      </c>
      <c r="C750" s="105" t="s">
        <v>2</v>
      </c>
      <c r="D750" s="110">
        <v>1689.15</v>
      </c>
    </row>
    <row r="751" spans="1:4">
      <c r="A751" s="105">
        <v>7200100420</v>
      </c>
      <c r="B751" s="12" t="s">
        <v>12322</v>
      </c>
      <c r="C751" s="105" t="s">
        <v>2</v>
      </c>
      <c r="D751" s="110">
        <v>2178.34</v>
      </c>
    </row>
    <row r="752" spans="1:4">
      <c r="A752" s="105">
        <v>7200100430</v>
      </c>
      <c r="B752" s="12" t="s">
        <v>12323</v>
      </c>
      <c r="C752" s="105" t="s">
        <v>2</v>
      </c>
      <c r="D752" s="110">
        <v>385.11</v>
      </c>
    </row>
    <row r="753" spans="1:4">
      <c r="A753" s="105">
        <v>7200100440</v>
      </c>
      <c r="B753" s="12" t="s">
        <v>12324</v>
      </c>
      <c r="C753" s="105" t="s">
        <v>2</v>
      </c>
      <c r="D753" s="110">
        <v>746.23</v>
      </c>
    </row>
    <row r="754" spans="1:4">
      <c r="A754" s="105">
        <v>7200100450</v>
      </c>
      <c r="B754" s="12" t="s">
        <v>12325</v>
      </c>
      <c r="C754" s="105" t="s">
        <v>2</v>
      </c>
      <c r="D754" s="110">
        <v>891.53</v>
      </c>
    </row>
    <row r="755" spans="1:4">
      <c r="A755" s="105">
        <v>7200100460</v>
      </c>
      <c r="B755" s="12" t="s">
        <v>12326</v>
      </c>
      <c r="C755" s="105" t="s">
        <v>2</v>
      </c>
      <c r="D755" s="110">
        <v>1208.3699999999999</v>
      </c>
    </row>
    <row r="756" spans="1:4">
      <c r="A756" s="105">
        <v>7200100470</v>
      </c>
      <c r="B756" s="12" t="s">
        <v>12327</v>
      </c>
      <c r="C756" s="105" t="s">
        <v>2</v>
      </c>
      <c r="D756" s="110">
        <v>1661.68</v>
      </c>
    </row>
    <row r="757" spans="1:4">
      <c r="A757" s="105">
        <v>7200100480</v>
      </c>
      <c r="B757" s="12" t="s">
        <v>12328</v>
      </c>
      <c r="C757" s="105" t="s">
        <v>2</v>
      </c>
      <c r="D757" s="110">
        <v>78.319999999999993</v>
      </c>
    </row>
    <row r="758" spans="1:4">
      <c r="A758" s="105">
        <v>7200100490</v>
      </c>
      <c r="B758" s="12" t="s">
        <v>12329</v>
      </c>
      <c r="C758" s="105" t="s">
        <v>2</v>
      </c>
      <c r="D758" s="110">
        <v>67.25</v>
      </c>
    </row>
    <row r="759" spans="1:4">
      <c r="A759" s="105" t="s">
        <v>12330</v>
      </c>
      <c r="D759" s="110"/>
    </row>
    <row r="760" spans="1:4">
      <c r="A760" s="105">
        <v>7210100010</v>
      </c>
      <c r="B760" s="12" t="s">
        <v>12331</v>
      </c>
      <c r="C760" s="105" t="s">
        <v>4</v>
      </c>
      <c r="D760" s="110">
        <v>5.57</v>
      </c>
    </row>
    <row r="761" spans="1:4">
      <c r="A761" s="105">
        <v>7210100020</v>
      </c>
      <c r="B761" s="12" t="s">
        <v>12332</v>
      </c>
      <c r="C761" s="105" t="s">
        <v>4</v>
      </c>
      <c r="D761" s="110">
        <v>12.39</v>
      </c>
    </row>
    <row r="762" spans="1:4">
      <c r="A762" s="105">
        <v>7210100030</v>
      </c>
      <c r="B762" s="12" t="s">
        <v>12333</v>
      </c>
      <c r="C762" s="105" t="s">
        <v>4</v>
      </c>
      <c r="D762" s="110">
        <v>15.52</v>
      </c>
    </row>
    <row r="763" spans="1:4">
      <c r="A763" s="105">
        <v>7210100040</v>
      </c>
      <c r="B763" s="12" t="s">
        <v>12334</v>
      </c>
      <c r="C763" s="105" t="s">
        <v>4</v>
      </c>
      <c r="D763" s="110">
        <v>8.51</v>
      </c>
    </row>
    <row r="764" spans="1:4">
      <c r="A764" s="105">
        <v>7210100050</v>
      </c>
      <c r="B764" s="12" t="s">
        <v>12335</v>
      </c>
      <c r="C764" s="105" t="s">
        <v>4</v>
      </c>
      <c r="D764" s="110">
        <v>9.9499999999999993</v>
      </c>
    </row>
    <row r="765" spans="1:4">
      <c r="A765" s="105">
        <v>7210100060</v>
      </c>
      <c r="B765" s="12" t="s">
        <v>12336</v>
      </c>
      <c r="C765" s="105" t="s">
        <v>4</v>
      </c>
      <c r="D765" s="110">
        <v>5.96</v>
      </c>
    </row>
    <row r="766" spans="1:4">
      <c r="A766" s="105">
        <v>7210100070</v>
      </c>
      <c r="B766" s="12" t="s">
        <v>12337</v>
      </c>
      <c r="C766" s="105" t="s">
        <v>4</v>
      </c>
      <c r="D766" s="110">
        <v>5.96</v>
      </c>
    </row>
    <row r="767" spans="1:4">
      <c r="A767" s="105">
        <v>7210100080</v>
      </c>
      <c r="B767" s="12" t="s">
        <v>12338</v>
      </c>
      <c r="C767" s="105" t="s">
        <v>4</v>
      </c>
      <c r="D767" s="110">
        <v>21.2</v>
      </c>
    </row>
    <row r="768" spans="1:4">
      <c r="A768" s="105">
        <v>7210100090</v>
      </c>
      <c r="B768" s="12" t="s">
        <v>12339</v>
      </c>
      <c r="C768" s="105" t="s">
        <v>4</v>
      </c>
      <c r="D768" s="110">
        <v>23.35</v>
      </c>
    </row>
    <row r="769" spans="1:4">
      <c r="A769" s="105">
        <v>7210100100</v>
      </c>
      <c r="B769" s="12" t="s">
        <v>12340</v>
      </c>
      <c r="C769" s="105" t="s">
        <v>4</v>
      </c>
      <c r="D769" s="110">
        <v>21.46</v>
      </c>
    </row>
    <row r="770" spans="1:4">
      <c r="A770" s="105">
        <v>7210100110</v>
      </c>
      <c r="B770" s="12" t="s">
        <v>12341</v>
      </c>
      <c r="C770" s="105" t="s">
        <v>1</v>
      </c>
      <c r="D770" s="110">
        <v>7.45</v>
      </c>
    </row>
    <row r="771" spans="1:4">
      <c r="A771" s="105">
        <v>7210100120</v>
      </c>
      <c r="B771" s="12" t="s">
        <v>12342</v>
      </c>
      <c r="C771" s="105" t="s">
        <v>1</v>
      </c>
      <c r="D771" s="110">
        <v>14.91</v>
      </c>
    </row>
    <row r="772" spans="1:4">
      <c r="A772" s="105">
        <v>7210100130</v>
      </c>
      <c r="B772" s="12" t="s">
        <v>12343</v>
      </c>
      <c r="C772" s="105" t="s">
        <v>4</v>
      </c>
      <c r="D772" s="110">
        <v>24.77</v>
      </c>
    </row>
    <row r="773" spans="1:4">
      <c r="A773" s="105">
        <v>7210100140</v>
      </c>
      <c r="B773" s="12" t="s">
        <v>12344</v>
      </c>
      <c r="C773" s="105" t="s">
        <v>4</v>
      </c>
      <c r="D773" s="110">
        <v>20.51</v>
      </c>
    </row>
    <row r="774" spans="1:4">
      <c r="A774" s="105">
        <v>7210100150</v>
      </c>
      <c r="B774" s="12" t="s">
        <v>12345</v>
      </c>
      <c r="C774" s="105" t="s">
        <v>4</v>
      </c>
      <c r="D774" s="110">
        <v>24.88</v>
      </c>
    </row>
    <row r="775" spans="1:4">
      <c r="A775" s="106">
        <v>7210100160</v>
      </c>
      <c r="B775" s="12" t="s">
        <v>12346</v>
      </c>
      <c r="C775" s="105" t="s">
        <v>4</v>
      </c>
      <c r="D775" s="110">
        <v>65.290000000000006</v>
      </c>
    </row>
    <row r="776" spans="1:4">
      <c r="A776" s="105">
        <v>7210100170</v>
      </c>
      <c r="B776" s="12" t="s">
        <v>12347</v>
      </c>
      <c r="C776" s="105" t="s">
        <v>4</v>
      </c>
      <c r="D776" s="110">
        <v>13.23</v>
      </c>
    </row>
    <row r="777" spans="1:4">
      <c r="A777" s="105">
        <v>7210100180</v>
      </c>
      <c r="B777" s="12" t="s">
        <v>12348</v>
      </c>
      <c r="C777" s="105" t="s">
        <v>4</v>
      </c>
      <c r="D777" s="110">
        <v>82.53</v>
      </c>
    </row>
    <row r="778" spans="1:4">
      <c r="A778" s="105">
        <v>7210100190</v>
      </c>
      <c r="B778" s="12" t="s">
        <v>12349</v>
      </c>
      <c r="C778" s="105" t="s">
        <v>4</v>
      </c>
      <c r="D778" s="110">
        <v>48.34</v>
      </c>
    </row>
    <row r="779" spans="1:4">
      <c r="A779" s="105">
        <v>7210100200</v>
      </c>
      <c r="B779" s="12" t="s">
        <v>12350</v>
      </c>
      <c r="C779" s="105" t="s">
        <v>1</v>
      </c>
      <c r="D779" s="110">
        <v>15.19</v>
      </c>
    </row>
    <row r="780" spans="1:4">
      <c r="A780" s="105">
        <v>7210100210</v>
      </c>
      <c r="B780" s="12" t="s">
        <v>12351</v>
      </c>
      <c r="C780" s="105" t="s">
        <v>1</v>
      </c>
      <c r="D780" s="110">
        <v>51.08</v>
      </c>
    </row>
    <row r="781" spans="1:4">
      <c r="A781" s="105">
        <v>7210100220</v>
      </c>
      <c r="B781" s="12" t="s">
        <v>12352</v>
      </c>
      <c r="C781" s="105" t="s">
        <v>7</v>
      </c>
      <c r="D781" s="110">
        <v>102.52</v>
      </c>
    </row>
    <row r="782" spans="1:4">
      <c r="A782" s="105">
        <v>7210100230</v>
      </c>
      <c r="B782" s="12" t="s">
        <v>12353</v>
      </c>
      <c r="C782" s="105" t="s">
        <v>4</v>
      </c>
      <c r="D782" s="110">
        <v>2.66</v>
      </c>
    </row>
    <row r="783" spans="1:4">
      <c r="A783" s="105" t="s">
        <v>25169</v>
      </c>
      <c r="D783" s="110"/>
    </row>
    <row r="784" spans="1:4">
      <c r="A784" s="105" t="s">
        <v>25170</v>
      </c>
      <c r="D784" s="110"/>
    </row>
    <row r="785" spans="1:4">
      <c r="A785" s="105" t="s">
        <v>25171</v>
      </c>
      <c r="C785" s="105" t="s">
        <v>25172</v>
      </c>
      <c r="D785" s="110"/>
    </row>
    <row r="786" spans="1:4">
      <c r="A786" s="105" t="s">
        <v>25</v>
      </c>
      <c r="B786" s="12" t="s">
        <v>975</v>
      </c>
      <c r="C786" s="105" t="s">
        <v>0</v>
      </c>
      <c r="D786" s="110" t="s">
        <v>25173</v>
      </c>
    </row>
    <row r="787" spans="1:4">
      <c r="A787" s="105">
        <v>7210100240</v>
      </c>
      <c r="B787" s="12" t="s">
        <v>12354</v>
      </c>
      <c r="C787" s="105" t="s">
        <v>7</v>
      </c>
      <c r="D787" s="110">
        <v>1098.3800000000001</v>
      </c>
    </row>
    <row r="788" spans="1:4">
      <c r="A788" s="105">
        <v>7210100250</v>
      </c>
      <c r="B788" s="12" t="s">
        <v>12355</v>
      </c>
      <c r="C788" s="105" t="s">
        <v>7</v>
      </c>
      <c r="D788" s="110">
        <v>1392.44</v>
      </c>
    </row>
    <row r="789" spans="1:4">
      <c r="A789" s="105">
        <v>7210100260</v>
      </c>
      <c r="B789" s="12" t="s">
        <v>12356</v>
      </c>
      <c r="C789" s="105" t="s">
        <v>11814</v>
      </c>
      <c r="D789" s="110">
        <v>0.31</v>
      </c>
    </row>
    <row r="790" spans="1:4">
      <c r="A790" s="105">
        <v>7210100270</v>
      </c>
      <c r="B790" s="12" t="s">
        <v>12357</v>
      </c>
      <c r="C790" s="105" t="s">
        <v>4</v>
      </c>
      <c r="D790" s="110">
        <v>46.29</v>
      </c>
    </row>
    <row r="791" spans="1:4">
      <c r="A791" s="105">
        <v>7210100280</v>
      </c>
      <c r="B791" s="12" t="s">
        <v>12358</v>
      </c>
      <c r="C791" s="105" t="s">
        <v>4</v>
      </c>
      <c r="D791" s="110">
        <v>54.73</v>
      </c>
    </row>
    <row r="792" spans="1:4">
      <c r="A792" s="106">
        <v>7210100290</v>
      </c>
      <c r="B792" s="12" t="s">
        <v>12359</v>
      </c>
      <c r="C792" s="105" t="s">
        <v>4</v>
      </c>
      <c r="D792" s="110">
        <v>48.26</v>
      </c>
    </row>
    <row r="793" spans="1:4">
      <c r="A793" s="105">
        <v>7210100300</v>
      </c>
      <c r="B793" s="12" t="s">
        <v>12360</v>
      </c>
      <c r="C793" s="105" t="s">
        <v>4</v>
      </c>
      <c r="D793" s="110">
        <v>56.76</v>
      </c>
    </row>
    <row r="794" spans="1:4">
      <c r="A794" s="105">
        <v>7210100310</v>
      </c>
      <c r="B794" s="12" t="s">
        <v>12361</v>
      </c>
      <c r="C794" s="105" t="s">
        <v>4</v>
      </c>
      <c r="D794" s="110">
        <v>70.680000000000007</v>
      </c>
    </row>
    <row r="795" spans="1:4">
      <c r="A795" s="105">
        <v>7210100320</v>
      </c>
      <c r="B795" s="12" t="s">
        <v>12362</v>
      </c>
      <c r="C795" s="105" t="s">
        <v>1</v>
      </c>
      <c r="D795" s="110">
        <v>41.73</v>
      </c>
    </row>
    <row r="796" spans="1:4">
      <c r="A796" s="105">
        <v>7210100330</v>
      </c>
      <c r="B796" s="12" t="s">
        <v>12363</v>
      </c>
      <c r="C796" s="105" t="s">
        <v>4</v>
      </c>
      <c r="D796" s="110">
        <v>7.01</v>
      </c>
    </row>
    <row r="797" spans="1:4">
      <c r="A797" s="105">
        <v>7210100340</v>
      </c>
      <c r="B797" s="12" t="s">
        <v>12364</v>
      </c>
      <c r="C797" s="105" t="s">
        <v>4</v>
      </c>
      <c r="D797" s="110">
        <v>12.76</v>
      </c>
    </row>
    <row r="798" spans="1:4">
      <c r="A798" s="105">
        <v>7210100350</v>
      </c>
      <c r="B798" s="12" t="s">
        <v>24006</v>
      </c>
      <c r="C798" s="105" t="s">
        <v>1</v>
      </c>
      <c r="D798" s="110">
        <v>202.77</v>
      </c>
    </row>
    <row r="799" spans="1:4">
      <c r="A799" s="105">
        <v>7210100360</v>
      </c>
      <c r="B799" s="12" t="s">
        <v>24007</v>
      </c>
      <c r="C799" s="105" t="s">
        <v>1</v>
      </c>
      <c r="D799" s="110">
        <v>232.64</v>
      </c>
    </row>
    <row r="800" spans="1:4">
      <c r="A800" s="105">
        <v>7210100370</v>
      </c>
      <c r="B800" s="12" t="s">
        <v>24008</v>
      </c>
      <c r="C800" s="105" t="s">
        <v>1</v>
      </c>
      <c r="D800" s="110">
        <v>139.86000000000001</v>
      </c>
    </row>
    <row r="801" spans="1:4">
      <c r="A801" s="105">
        <v>7210100380</v>
      </c>
      <c r="B801" s="12" t="s">
        <v>24009</v>
      </c>
      <c r="C801" s="105" t="s">
        <v>1</v>
      </c>
      <c r="D801" s="110">
        <v>190.37</v>
      </c>
    </row>
    <row r="802" spans="1:4">
      <c r="A802" s="105">
        <v>7210100390</v>
      </c>
      <c r="B802" s="12" t="s">
        <v>24010</v>
      </c>
      <c r="C802" s="105" t="s">
        <v>1</v>
      </c>
      <c r="D802" s="110">
        <v>610.76</v>
      </c>
    </row>
    <row r="803" spans="1:4">
      <c r="A803" s="105">
        <v>7210100400</v>
      </c>
      <c r="B803" s="12" t="s">
        <v>24011</v>
      </c>
      <c r="C803" s="105" t="s">
        <v>1</v>
      </c>
      <c r="D803" s="110">
        <v>25.54</v>
      </c>
    </row>
    <row r="804" spans="1:4">
      <c r="A804" s="105">
        <v>7210100410</v>
      </c>
      <c r="B804" s="12" t="s">
        <v>24012</v>
      </c>
      <c r="C804" s="105" t="s">
        <v>1</v>
      </c>
      <c r="D804" s="110">
        <v>34.15</v>
      </c>
    </row>
    <row r="805" spans="1:4">
      <c r="A805" s="105">
        <v>7210100420</v>
      </c>
      <c r="B805" s="12" t="s">
        <v>25174</v>
      </c>
      <c r="C805" s="105" t="s">
        <v>2</v>
      </c>
      <c r="D805" s="110">
        <v>4218.46</v>
      </c>
    </row>
    <row r="806" spans="1:4">
      <c r="A806" s="105">
        <v>7210100430</v>
      </c>
      <c r="B806" s="12" t="s">
        <v>25175</v>
      </c>
      <c r="C806" s="105" t="s">
        <v>2</v>
      </c>
      <c r="D806" s="110">
        <v>2133.4299999999998</v>
      </c>
    </row>
    <row r="807" spans="1:4">
      <c r="A807" s="105">
        <v>7210100440</v>
      </c>
      <c r="B807" s="12" t="s">
        <v>25176</v>
      </c>
      <c r="C807" s="105" t="s">
        <v>2</v>
      </c>
      <c r="D807" s="110">
        <v>6743.42</v>
      </c>
    </row>
    <row r="808" spans="1:4">
      <c r="A808" s="105">
        <v>7210100450</v>
      </c>
      <c r="B808" s="12" t="s">
        <v>12365</v>
      </c>
      <c r="C808" s="105" t="s">
        <v>4</v>
      </c>
      <c r="D808" s="110">
        <v>134.08000000000001</v>
      </c>
    </row>
    <row r="809" spans="1:4">
      <c r="A809" s="105">
        <v>7210100460</v>
      </c>
      <c r="B809" s="12" t="s">
        <v>12366</v>
      </c>
      <c r="C809" s="105" t="s">
        <v>4</v>
      </c>
      <c r="D809" s="110">
        <v>13.17</v>
      </c>
    </row>
    <row r="810" spans="1:4">
      <c r="A810" s="105">
        <v>7210100470</v>
      </c>
      <c r="B810" s="12" t="s">
        <v>12367</v>
      </c>
      <c r="C810" s="105" t="s">
        <v>2</v>
      </c>
      <c r="D810" s="110">
        <v>45.01</v>
      </c>
    </row>
    <row r="811" spans="1:4">
      <c r="A811" s="105">
        <v>7210100480</v>
      </c>
      <c r="B811" s="12" t="s">
        <v>12368</v>
      </c>
      <c r="C811" s="105" t="s">
        <v>2</v>
      </c>
      <c r="D811" s="110">
        <v>285.08</v>
      </c>
    </row>
    <row r="812" spans="1:4">
      <c r="A812" s="105">
        <v>7210100490</v>
      </c>
      <c r="B812" s="12" t="s">
        <v>12369</v>
      </c>
      <c r="C812" s="105" t="s">
        <v>2</v>
      </c>
      <c r="D812" s="110">
        <v>361.65</v>
      </c>
    </row>
    <row r="813" spans="1:4">
      <c r="A813" s="105">
        <v>7210100500</v>
      </c>
      <c r="B813" s="12" t="s">
        <v>12370</v>
      </c>
      <c r="C813" s="105" t="s">
        <v>1</v>
      </c>
      <c r="D813" s="110">
        <v>26.6</v>
      </c>
    </row>
    <row r="814" spans="1:4">
      <c r="A814" s="105">
        <v>7210100510</v>
      </c>
      <c r="B814" s="12" t="s">
        <v>12371</v>
      </c>
      <c r="C814" s="105" t="s">
        <v>1</v>
      </c>
      <c r="D814" s="110">
        <v>31.01</v>
      </c>
    </row>
    <row r="815" spans="1:4">
      <c r="A815" s="105">
        <v>7210100520</v>
      </c>
      <c r="B815" s="12" t="s">
        <v>12372</v>
      </c>
      <c r="C815" s="105" t="s">
        <v>1</v>
      </c>
      <c r="D815" s="110">
        <v>40.35</v>
      </c>
    </row>
    <row r="816" spans="1:4">
      <c r="A816" s="105">
        <v>7210100530</v>
      </c>
      <c r="B816" s="12" t="s">
        <v>12373</v>
      </c>
      <c r="C816" s="105" t="s">
        <v>1</v>
      </c>
      <c r="D816" s="110">
        <v>56.15</v>
      </c>
    </row>
    <row r="817" spans="1:4">
      <c r="A817" s="105">
        <v>7210100540</v>
      </c>
      <c r="B817" s="12" t="s">
        <v>12374</v>
      </c>
      <c r="C817" s="105" t="s">
        <v>1</v>
      </c>
      <c r="D817" s="110">
        <v>71.680000000000007</v>
      </c>
    </row>
    <row r="818" spans="1:4">
      <c r="A818" s="105">
        <v>7210100550</v>
      </c>
      <c r="B818" s="12" t="s">
        <v>12375</v>
      </c>
      <c r="C818" s="105" t="s">
        <v>1</v>
      </c>
      <c r="D818" s="110">
        <v>33.299999999999997</v>
      </c>
    </row>
    <row r="819" spans="1:4">
      <c r="A819" s="105">
        <v>7210100580</v>
      </c>
      <c r="B819" s="12" t="s">
        <v>12376</v>
      </c>
      <c r="C819" s="105" t="s">
        <v>1</v>
      </c>
      <c r="D819" s="110">
        <v>158.26</v>
      </c>
    </row>
    <row r="820" spans="1:4">
      <c r="A820" s="105">
        <v>7210100640</v>
      </c>
      <c r="B820" s="12" t="s">
        <v>12377</v>
      </c>
      <c r="C820" s="105" t="s">
        <v>1</v>
      </c>
      <c r="D820" s="110">
        <v>142.44999999999999</v>
      </c>
    </row>
    <row r="821" spans="1:4">
      <c r="A821" s="105">
        <v>7210100650</v>
      </c>
      <c r="B821" s="12" t="s">
        <v>12378</v>
      </c>
      <c r="C821" s="105" t="s">
        <v>1</v>
      </c>
      <c r="D821" s="110">
        <v>161.09</v>
      </c>
    </row>
    <row r="822" spans="1:4">
      <c r="A822" s="105">
        <v>7210100720</v>
      </c>
      <c r="B822" s="12" t="s">
        <v>12379</v>
      </c>
      <c r="C822" s="105" t="s">
        <v>2</v>
      </c>
      <c r="D822" s="110">
        <v>535.23</v>
      </c>
    </row>
    <row r="823" spans="1:4">
      <c r="A823" s="105">
        <v>7210100725</v>
      </c>
      <c r="B823" s="12" t="s">
        <v>12380</v>
      </c>
      <c r="C823" s="105" t="s">
        <v>2</v>
      </c>
      <c r="D823" s="110">
        <v>1868.28</v>
      </c>
    </row>
    <row r="824" spans="1:4">
      <c r="A824" s="105">
        <v>7210100740</v>
      </c>
      <c r="B824" s="12" t="s">
        <v>12381</v>
      </c>
      <c r="C824" s="105" t="s">
        <v>1</v>
      </c>
      <c r="D824" s="110">
        <v>21.56</v>
      </c>
    </row>
    <row r="825" spans="1:4">
      <c r="A825" s="105">
        <v>7210100750</v>
      </c>
      <c r="B825" s="12" t="s">
        <v>12382</v>
      </c>
      <c r="C825" s="105" t="s">
        <v>4</v>
      </c>
      <c r="D825" s="110">
        <v>99.94</v>
      </c>
    </row>
    <row r="826" spans="1:4">
      <c r="A826" s="105">
        <v>7210100760</v>
      </c>
      <c r="B826" s="12" t="s">
        <v>12383</v>
      </c>
      <c r="C826" s="105" t="s">
        <v>3</v>
      </c>
      <c r="D826" s="110">
        <v>5.18</v>
      </c>
    </row>
    <row r="827" spans="1:4">
      <c r="A827" s="105">
        <v>7210100770</v>
      </c>
      <c r="B827" s="12" t="s">
        <v>12384</v>
      </c>
      <c r="C827" s="105" t="s">
        <v>4</v>
      </c>
      <c r="D827" s="110">
        <v>19.68</v>
      </c>
    </row>
    <row r="828" spans="1:4">
      <c r="A828" s="105">
        <v>7210100780</v>
      </c>
      <c r="B828" s="12" t="s">
        <v>12385</v>
      </c>
      <c r="C828" s="105" t="s">
        <v>4</v>
      </c>
      <c r="D828" s="110">
        <v>26.95</v>
      </c>
    </row>
    <row r="829" spans="1:4">
      <c r="A829" s="105">
        <v>7210100790</v>
      </c>
      <c r="B829" s="12" t="s">
        <v>12386</v>
      </c>
      <c r="C829" s="105" t="s">
        <v>7</v>
      </c>
      <c r="D829" s="110">
        <v>115.27</v>
      </c>
    </row>
    <row r="830" spans="1:4">
      <c r="A830" s="105">
        <v>7210100800</v>
      </c>
      <c r="B830" s="12" t="s">
        <v>12387</v>
      </c>
      <c r="C830" s="105" t="s">
        <v>4</v>
      </c>
      <c r="D830" s="110">
        <v>21.81</v>
      </c>
    </row>
    <row r="831" spans="1:4">
      <c r="A831" s="105" t="s">
        <v>12388</v>
      </c>
      <c r="D831" s="110"/>
    </row>
    <row r="832" spans="1:4">
      <c r="A832" s="105">
        <v>7230100010</v>
      </c>
      <c r="B832" s="12" t="s">
        <v>12389</v>
      </c>
      <c r="C832" s="105" t="s">
        <v>7</v>
      </c>
      <c r="D832" s="110">
        <v>121.1</v>
      </c>
    </row>
    <row r="833" spans="1:4">
      <c r="A833" s="105">
        <v>7230100020</v>
      </c>
      <c r="B833" s="12" t="s">
        <v>12390</v>
      </c>
      <c r="C833" s="105" t="s">
        <v>7</v>
      </c>
      <c r="D833" s="110">
        <v>100.53</v>
      </c>
    </row>
    <row r="834" spans="1:4">
      <c r="A834" s="105">
        <v>7230100030</v>
      </c>
      <c r="B834" s="12" t="s">
        <v>12391</v>
      </c>
      <c r="C834" s="105" t="s">
        <v>7</v>
      </c>
      <c r="D834" s="110">
        <v>100.53</v>
      </c>
    </row>
    <row r="835" spans="1:4">
      <c r="A835" s="105">
        <v>7230100040</v>
      </c>
      <c r="B835" s="12" t="s">
        <v>12392</v>
      </c>
      <c r="C835" s="105" t="s">
        <v>7</v>
      </c>
      <c r="D835" s="110">
        <v>258.89</v>
      </c>
    </row>
    <row r="836" spans="1:4">
      <c r="A836" s="105">
        <v>7230100050</v>
      </c>
      <c r="B836" s="12" t="s">
        <v>12393</v>
      </c>
      <c r="C836" s="105" t="s">
        <v>4</v>
      </c>
      <c r="D836" s="110">
        <v>16.84</v>
      </c>
    </row>
    <row r="837" spans="1:4">
      <c r="A837" s="105">
        <v>7230100060</v>
      </c>
      <c r="B837" s="12" t="s">
        <v>12394</v>
      </c>
      <c r="C837" s="105" t="s">
        <v>7</v>
      </c>
      <c r="D837" s="110">
        <v>93.18</v>
      </c>
    </row>
    <row r="838" spans="1:4">
      <c r="A838" s="105">
        <v>7230100070</v>
      </c>
      <c r="B838" s="12" t="s">
        <v>12395</v>
      </c>
      <c r="C838" s="105" t="s">
        <v>7</v>
      </c>
      <c r="D838" s="110">
        <v>344.47</v>
      </c>
    </row>
    <row r="839" spans="1:4">
      <c r="A839" s="105" t="s">
        <v>25169</v>
      </c>
      <c r="D839" s="110"/>
    </row>
    <row r="840" spans="1:4">
      <c r="A840" s="105" t="s">
        <v>25170</v>
      </c>
      <c r="D840" s="110"/>
    </row>
    <row r="841" spans="1:4">
      <c r="A841" s="105" t="s">
        <v>25171</v>
      </c>
      <c r="C841" s="105" t="s">
        <v>25172</v>
      </c>
      <c r="D841" s="110"/>
    </row>
    <row r="842" spans="1:4">
      <c r="A842" s="105" t="s">
        <v>25</v>
      </c>
      <c r="B842" s="12" t="s">
        <v>975</v>
      </c>
      <c r="C842" s="105" t="s">
        <v>0</v>
      </c>
      <c r="D842" s="110" t="s">
        <v>25173</v>
      </c>
    </row>
    <row r="843" spans="1:4">
      <c r="A843" s="105">
        <v>7230100080</v>
      </c>
      <c r="B843" s="12" t="s">
        <v>12396</v>
      </c>
      <c r="C843" s="105" t="s">
        <v>2</v>
      </c>
      <c r="D843" s="110">
        <v>554.41999999999996</v>
      </c>
    </row>
    <row r="844" spans="1:4">
      <c r="A844" s="105">
        <v>7230100090</v>
      </c>
      <c r="B844" s="12" t="s">
        <v>12397</v>
      </c>
      <c r="C844" s="105" t="s">
        <v>1</v>
      </c>
      <c r="D844" s="110">
        <v>464.44</v>
      </c>
    </row>
    <row r="845" spans="1:4">
      <c r="A845" s="105">
        <v>7230100100</v>
      </c>
      <c r="B845" s="12" t="s">
        <v>12398</v>
      </c>
      <c r="C845" s="105" t="s">
        <v>7</v>
      </c>
      <c r="D845" s="110">
        <v>2737.21</v>
      </c>
    </row>
    <row r="846" spans="1:4">
      <c r="A846" s="105">
        <v>7230100110</v>
      </c>
      <c r="B846" s="12" t="s">
        <v>12399</v>
      </c>
      <c r="C846" s="105" t="s">
        <v>7</v>
      </c>
      <c r="D846" s="110">
        <v>957.75</v>
      </c>
    </row>
    <row r="847" spans="1:4">
      <c r="A847" s="105">
        <v>7230100120</v>
      </c>
      <c r="B847" s="12" t="s">
        <v>12400</v>
      </c>
      <c r="C847" s="105" t="s">
        <v>7</v>
      </c>
      <c r="D847" s="110">
        <v>939.88</v>
      </c>
    </row>
    <row r="848" spans="1:4">
      <c r="A848" s="105">
        <v>7230100130</v>
      </c>
      <c r="B848" s="12" t="s">
        <v>12401</v>
      </c>
      <c r="C848" s="105" t="s">
        <v>7</v>
      </c>
      <c r="D848" s="110">
        <v>939.88</v>
      </c>
    </row>
    <row r="849" spans="1:4">
      <c r="A849" s="105">
        <v>7230100140</v>
      </c>
      <c r="B849" s="12" t="s">
        <v>12402</v>
      </c>
      <c r="C849" s="105" t="s">
        <v>7</v>
      </c>
      <c r="D849" s="110">
        <v>939.88</v>
      </c>
    </row>
    <row r="850" spans="1:4">
      <c r="A850" s="105">
        <v>7230100150</v>
      </c>
      <c r="B850" s="12" t="s">
        <v>12403</v>
      </c>
      <c r="C850" s="105" t="s">
        <v>7</v>
      </c>
      <c r="D850" s="110">
        <v>939.88</v>
      </c>
    </row>
    <row r="851" spans="1:4">
      <c r="A851" s="105">
        <v>7230100160</v>
      </c>
      <c r="B851" s="12" t="s">
        <v>12404</v>
      </c>
      <c r="C851" s="105" t="s">
        <v>7</v>
      </c>
      <c r="D851" s="110">
        <v>957.83</v>
      </c>
    </row>
    <row r="852" spans="1:4">
      <c r="A852" s="105" t="s">
        <v>12405</v>
      </c>
      <c r="D852" s="110"/>
    </row>
    <row r="853" spans="1:4">
      <c r="A853" s="105">
        <v>7250100010</v>
      </c>
      <c r="B853" s="12" t="s">
        <v>12406</v>
      </c>
      <c r="C853" s="105" t="s">
        <v>1</v>
      </c>
      <c r="D853" s="110">
        <v>46.83</v>
      </c>
    </row>
    <row r="854" spans="1:4">
      <c r="A854" s="105">
        <v>7250100020</v>
      </c>
      <c r="B854" s="12" t="s">
        <v>12407</v>
      </c>
      <c r="C854" s="105" t="s">
        <v>1</v>
      </c>
      <c r="D854" s="110">
        <v>100.14</v>
      </c>
    </row>
    <row r="855" spans="1:4">
      <c r="A855" s="105">
        <v>7250100030</v>
      </c>
      <c r="B855" s="12" t="s">
        <v>12408</v>
      </c>
      <c r="C855" s="105" t="s">
        <v>1</v>
      </c>
      <c r="D855" s="110">
        <v>88.22</v>
      </c>
    </row>
    <row r="856" spans="1:4">
      <c r="A856" s="105">
        <v>7250100040</v>
      </c>
      <c r="B856" s="12" t="s">
        <v>12409</v>
      </c>
      <c r="C856" s="105" t="s">
        <v>1</v>
      </c>
      <c r="D856" s="110">
        <v>90.81</v>
      </c>
    </row>
    <row r="857" spans="1:4">
      <c r="A857" s="105">
        <v>7250100050</v>
      </c>
      <c r="B857" s="12" t="s">
        <v>12410</v>
      </c>
      <c r="C857" s="105" t="s">
        <v>1</v>
      </c>
      <c r="D857" s="110">
        <v>65.599999999999994</v>
      </c>
    </row>
    <row r="858" spans="1:4">
      <c r="A858" s="105">
        <v>7250100060</v>
      </c>
      <c r="B858" s="12" t="s">
        <v>12411</v>
      </c>
      <c r="C858" s="105" t="s">
        <v>1</v>
      </c>
      <c r="D858" s="110">
        <v>118.9</v>
      </c>
    </row>
    <row r="859" spans="1:4">
      <c r="A859" s="105">
        <v>7250100070</v>
      </c>
      <c r="B859" s="12" t="s">
        <v>12412</v>
      </c>
      <c r="C859" s="105" t="s">
        <v>1</v>
      </c>
      <c r="D859" s="110">
        <v>106.99</v>
      </c>
    </row>
    <row r="860" spans="1:4">
      <c r="A860" s="105">
        <v>7250100080</v>
      </c>
      <c r="B860" s="12" t="s">
        <v>12413</v>
      </c>
      <c r="C860" s="105" t="s">
        <v>1</v>
      </c>
      <c r="D860" s="110">
        <v>109.58</v>
      </c>
    </row>
    <row r="861" spans="1:4">
      <c r="A861" s="105">
        <v>7250100090</v>
      </c>
      <c r="B861" s="12" t="s">
        <v>12414</v>
      </c>
      <c r="C861" s="105" t="s">
        <v>1</v>
      </c>
      <c r="D861" s="110">
        <v>90.07</v>
      </c>
    </row>
    <row r="862" spans="1:4">
      <c r="A862" s="105">
        <v>7250100100</v>
      </c>
      <c r="B862" s="12" t="s">
        <v>12415</v>
      </c>
      <c r="C862" s="105" t="s">
        <v>1</v>
      </c>
      <c r="D862" s="110">
        <v>143.28</v>
      </c>
    </row>
    <row r="863" spans="1:4">
      <c r="A863" s="105">
        <v>7250100110</v>
      </c>
      <c r="B863" s="12" t="s">
        <v>12416</v>
      </c>
      <c r="C863" s="105" t="s">
        <v>1</v>
      </c>
      <c r="D863" s="110">
        <v>131.36000000000001</v>
      </c>
    </row>
    <row r="864" spans="1:4">
      <c r="A864" s="105">
        <v>7250100120</v>
      </c>
      <c r="B864" s="12" t="s">
        <v>12417</v>
      </c>
      <c r="C864" s="105" t="s">
        <v>1</v>
      </c>
      <c r="D864" s="110">
        <v>133.94999999999999</v>
      </c>
    </row>
    <row r="865" spans="1:4">
      <c r="A865" s="105">
        <v>7250100130</v>
      </c>
      <c r="B865" s="12" t="s">
        <v>12418</v>
      </c>
      <c r="C865" s="105" t="s">
        <v>1</v>
      </c>
      <c r="D865" s="110">
        <v>50.76</v>
      </c>
    </row>
    <row r="866" spans="1:4">
      <c r="A866" s="105">
        <v>7250100140</v>
      </c>
      <c r="B866" s="12" t="s">
        <v>12419</v>
      </c>
      <c r="C866" s="105" t="s">
        <v>1</v>
      </c>
      <c r="D866" s="110">
        <v>104.07</v>
      </c>
    </row>
    <row r="867" spans="1:4">
      <c r="A867" s="105">
        <v>7250100150</v>
      </c>
      <c r="B867" s="12" t="s">
        <v>12420</v>
      </c>
      <c r="C867" s="105" t="s">
        <v>1</v>
      </c>
      <c r="D867" s="110">
        <v>92.15</v>
      </c>
    </row>
    <row r="868" spans="1:4">
      <c r="A868" s="105">
        <v>7250100160</v>
      </c>
      <c r="B868" s="12" t="s">
        <v>12421</v>
      </c>
      <c r="C868" s="105" t="s">
        <v>1</v>
      </c>
      <c r="D868" s="110">
        <v>94.74</v>
      </c>
    </row>
    <row r="869" spans="1:4">
      <c r="A869" s="105">
        <v>7250100170</v>
      </c>
      <c r="B869" s="12" t="s">
        <v>12422</v>
      </c>
      <c r="C869" s="105" t="s">
        <v>1</v>
      </c>
      <c r="D869" s="110">
        <v>74.42</v>
      </c>
    </row>
    <row r="870" spans="1:4">
      <c r="A870" s="105">
        <v>7250100180</v>
      </c>
      <c r="B870" s="12" t="s">
        <v>12423</v>
      </c>
      <c r="C870" s="105" t="s">
        <v>1</v>
      </c>
      <c r="D870" s="110">
        <v>127.72</v>
      </c>
    </row>
    <row r="871" spans="1:4">
      <c r="A871" s="105">
        <v>7250100190</v>
      </c>
      <c r="B871" s="12" t="s">
        <v>12424</v>
      </c>
      <c r="C871" s="105" t="s">
        <v>1</v>
      </c>
      <c r="D871" s="110">
        <v>115.81</v>
      </c>
    </row>
    <row r="872" spans="1:4">
      <c r="A872" s="105">
        <v>7250100200</v>
      </c>
      <c r="B872" s="12" t="s">
        <v>12425</v>
      </c>
      <c r="C872" s="105" t="s">
        <v>1</v>
      </c>
      <c r="D872" s="110">
        <v>118.4</v>
      </c>
    </row>
    <row r="873" spans="1:4">
      <c r="A873" s="105">
        <v>7250100210</v>
      </c>
      <c r="B873" s="12" t="s">
        <v>12426</v>
      </c>
      <c r="C873" s="105" t="s">
        <v>1</v>
      </c>
      <c r="D873" s="110">
        <v>104.08</v>
      </c>
    </row>
    <row r="874" spans="1:4">
      <c r="A874" s="105">
        <v>7250100220</v>
      </c>
      <c r="B874" s="12" t="s">
        <v>12427</v>
      </c>
      <c r="C874" s="105" t="s">
        <v>1</v>
      </c>
      <c r="D874" s="110">
        <v>157.38</v>
      </c>
    </row>
    <row r="875" spans="1:4">
      <c r="A875" s="105">
        <v>7250100230</v>
      </c>
      <c r="B875" s="12" t="s">
        <v>12428</v>
      </c>
      <c r="C875" s="105" t="s">
        <v>1</v>
      </c>
      <c r="D875" s="110">
        <v>145.46</v>
      </c>
    </row>
    <row r="876" spans="1:4">
      <c r="A876" s="105">
        <v>7250100240</v>
      </c>
      <c r="B876" s="12" t="s">
        <v>12429</v>
      </c>
      <c r="C876" s="105" t="s">
        <v>1</v>
      </c>
      <c r="D876" s="110">
        <v>148.05000000000001</v>
      </c>
    </row>
    <row r="877" spans="1:4">
      <c r="A877" s="105">
        <v>7250200010</v>
      </c>
      <c r="B877" s="12" t="s">
        <v>12430</v>
      </c>
      <c r="C877" s="105" t="s">
        <v>1</v>
      </c>
      <c r="D877" s="110">
        <v>73.53</v>
      </c>
    </row>
    <row r="878" spans="1:4">
      <c r="A878" s="105">
        <v>7250200020</v>
      </c>
      <c r="B878" s="12" t="s">
        <v>12431</v>
      </c>
      <c r="C878" s="105" t="s">
        <v>1</v>
      </c>
      <c r="D878" s="110">
        <v>126.83</v>
      </c>
    </row>
    <row r="879" spans="1:4">
      <c r="A879" s="105">
        <v>7250200030</v>
      </c>
      <c r="B879" s="12" t="s">
        <v>12432</v>
      </c>
      <c r="C879" s="105" t="s">
        <v>1</v>
      </c>
      <c r="D879" s="110">
        <v>114.92</v>
      </c>
    </row>
    <row r="880" spans="1:4">
      <c r="A880" s="105">
        <v>7250200040</v>
      </c>
      <c r="B880" s="12" t="s">
        <v>12433</v>
      </c>
      <c r="C880" s="105" t="s">
        <v>1</v>
      </c>
      <c r="D880" s="110">
        <v>117.51</v>
      </c>
    </row>
    <row r="881" spans="1:4">
      <c r="A881" s="105">
        <v>7250200050</v>
      </c>
      <c r="B881" s="12" t="s">
        <v>12434</v>
      </c>
      <c r="C881" s="105" t="s">
        <v>1</v>
      </c>
      <c r="D881" s="110">
        <v>149.24</v>
      </c>
    </row>
    <row r="882" spans="1:4">
      <c r="A882" s="105">
        <v>7250200060</v>
      </c>
      <c r="B882" s="12" t="s">
        <v>12435</v>
      </c>
      <c r="C882" s="105" t="s">
        <v>1</v>
      </c>
      <c r="D882" s="110">
        <v>210.7</v>
      </c>
    </row>
    <row r="883" spans="1:4">
      <c r="A883" s="105">
        <v>7250200070</v>
      </c>
      <c r="B883" s="12" t="s">
        <v>12436</v>
      </c>
      <c r="C883" s="105" t="s">
        <v>1</v>
      </c>
      <c r="D883" s="110">
        <v>193.65</v>
      </c>
    </row>
    <row r="884" spans="1:4">
      <c r="A884" s="105">
        <v>7250200080</v>
      </c>
      <c r="B884" s="12" t="s">
        <v>12437</v>
      </c>
      <c r="C884" s="105" t="s">
        <v>1</v>
      </c>
      <c r="D884" s="110">
        <v>196.55</v>
      </c>
    </row>
    <row r="885" spans="1:4">
      <c r="A885" s="105">
        <v>7250200090</v>
      </c>
      <c r="B885" s="12" t="s">
        <v>12438</v>
      </c>
      <c r="C885" s="105" t="s">
        <v>1</v>
      </c>
      <c r="D885" s="110">
        <v>232.31</v>
      </c>
    </row>
    <row r="886" spans="1:4">
      <c r="A886" s="105">
        <v>7250200100</v>
      </c>
      <c r="B886" s="12" t="s">
        <v>12439</v>
      </c>
      <c r="C886" s="105" t="s">
        <v>1</v>
      </c>
      <c r="D886" s="110">
        <v>301.95999999999998</v>
      </c>
    </row>
    <row r="887" spans="1:4">
      <c r="A887" s="105">
        <v>7250200110</v>
      </c>
      <c r="B887" s="12" t="s">
        <v>12440</v>
      </c>
      <c r="C887" s="105" t="s">
        <v>1</v>
      </c>
      <c r="D887" s="110">
        <v>279.76</v>
      </c>
    </row>
    <row r="888" spans="1:4">
      <c r="A888" s="105">
        <v>7250200120</v>
      </c>
      <c r="B888" s="12" t="s">
        <v>12441</v>
      </c>
      <c r="C888" s="105" t="s">
        <v>1</v>
      </c>
      <c r="D888" s="110">
        <v>282.95999999999998</v>
      </c>
    </row>
    <row r="889" spans="1:4">
      <c r="A889" s="105">
        <v>7250200130</v>
      </c>
      <c r="B889" s="12" t="s">
        <v>12442</v>
      </c>
      <c r="C889" s="105" t="s">
        <v>1</v>
      </c>
      <c r="D889" s="110">
        <v>328.09</v>
      </c>
    </row>
    <row r="890" spans="1:4">
      <c r="A890" s="105">
        <v>7250200140</v>
      </c>
      <c r="B890" s="12" t="s">
        <v>12443</v>
      </c>
      <c r="C890" s="105" t="s">
        <v>1</v>
      </c>
      <c r="D890" s="110">
        <v>397.73</v>
      </c>
    </row>
    <row r="891" spans="1:4">
      <c r="A891" s="105">
        <v>7250200150</v>
      </c>
      <c r="B891" s="12" t="s">
        <v>12444</v>
      </c>
      <c r="C891" s="105" t="s">
        <v>1</v>
      </c>
      <c r="D891" s="110">
        <v>375.54</v>
      </c>
    </row>
    <row r="892" spans="1:4">
      <c r="A892" s="105">
        <v>7250200160</v>
      </c>
      <c r="B892" s="12" t="s">
        <v>12445</v>
      </c>
      <c r="C892" s="105" t="s">
        <v>1</v>
      </c>
      <c r="D892" s="110">
        <v>378.74</v>
      </c>
    </row>
    <row r="893" spans="1:4">
      <c r="A893" s="105">
        <v>7250200170</v>
      </c>
      <c r="B893" s="12" t="s">
        <v>12446</v>
      </c>
      <c r="C893" s="105" t="s">
        <v>1</v>
      </c>
      <c r="D893" s="110">
        <v>453.53</v>
      </c>
    </row>
    <row r="894" spans="1:4">
      <c r="A894" s="105">
        <v>7250200180</v>
      </c>
      <c r="B894" s="12" t="s">
        <v>12447</v>
      </c>
      <c r="C894" s="105" t="s">
        <v>1</v>
      </c>
      <c r="D894" s="110">
        <v>531.36</v>
      </c>
    </row>
    <row r="895" spans="1:4">
      <c r="A895" s="105" t="s">
        <v>25169</v>
      </c>
      <c r="D895" s="110"/>
    </row>
    <row r="896" spans="1:4">
      <c r="A896" s="105" t="s">
        <v>25170</v>
      </c>
      <c r="D896" s="110"/>
    </row>
    <row r="897" spans="1:4">
      <c r="A897" s="105" t="s">
        <v>25171</v>
      </c>
      <c r="C897" s="105" t="s">
        <v>25172</v>
      </c>
      <c r="D897" s="110"/>
    </row>
    <row r="898" spans="1:4">
      <c r="A898" s="105" t="s">
        <v>25</v>
      </c>
      <c r="B898" s="12" t="s">
        <v>975</v>
      </c>
      <c r="C898" s="105" t="s">
        <v>0</v>
      </c>
      <c r="D898" s="110" t="s">
        <v>25173</v>
      </c>
    </row>
    <row r="899" spans="1:4">
      <c r="A899" s="105">
        <v>7250200190</v>
      </c>
      <c r="B899" s="12" t="s">
        <v>12448</v>
      </c>
      <c r="C899" s="105" t="s">
        <v>1</v>
      </c>
      <c r="D899" s="110">
        <v>504.01</v>
      </c>
    </row>
    <row r="900" spans="1:4">
      <c r="A900" s="105">
        <v>7250200200</v>
      </c>
      <c r="B900" s="12" t="s">
        <v>12449</v>
      </c>
      <c r="C900" s="105" t="s">
        <v>1</v>
      </c>
      <c r="D900" s="110">
        <v>507.51</v>
      </c>
    </row>
    <row r="901" spans="1:4">
      <c r="A901" s="105">
        <v>7250200210</v>
      </c>
      <c r="B901" s="12" t="s">
        <v>12450</v>
      </c>
      <c r="C901" s="105" t="s">
        <v>1</v>
      </c>
      <c r="D901" s="110">
        <v>487.54</v>
      </c>
    </row>
    <row r="902" spans="1:4">
      <c r="A902" s="105">
        <v>7250200220</v>
      </c>
      <c r="B902" s="12" t="s">
        <v>12451</v>
      </c>
      <c r="C902" s="105" t="s">
        <v>1</v>
      </c>
      <c r="D902" s="110">
        <v>565.36</v>
      </c>
    </row>
    <row r="903" spans="1:4">
      <c r="A903" s="105">
        <v>7250200230</v>
      </c>
      <c r="B903" s="12" t="s">
        <v>12452</v>
      </c>
      <c r="C903" s="105" t="s">
        <v>1</v>
      </c>
      <c r="D903" s="110">
        <v>538.01</v>
      </c>
    </row>
    <row r="904" spans="1:4">
      <c r="A904" s="105">
        <v>7250200240</v>
      </c>
      <c r="B904" s="12" t="s">
        <v>12453</v>
      </c>
      <c r="C904" s="105" t="s">
        <v>1</v>
      </c>
      <c r="D904" s="110">
        <v>541.51</v>
      </c>
    </row>
    <row r="905" spans="1:4">
      <c r="A905" s="105">
        <v>7250200250</v>
      </c>
      <c r="B905" s="12" t="s">
        <v>12454</v>
      </c>
      <c r="C905" s="105" t="s">
        <v>1</v>
      </c>
      <c r="D905" s="110">
        <v>747.29</v>
      </c>
    </row>
    <row r="906" spans="1:4">
      <c r="A906" s="105">
        <v>7250200260</v>
      </c>
      <c r="B906" s="12" t="s">
        <v>12455</v>
      </c>
      <c r="C906" s="105" t="s">
        <v>1</v>
      </c>
      <c r="D906" s="110">
        <v>829.76</v>
      </c>
    </row>
    <row r="907" spans="1:4">
      <c r="A907" s="105">
        <v>7250200270</v>
      </c>
      <c r="B907" s="12" t="s">
        <v>12456</v>
      </c>
      <c r="C907" s="105" t="s">
        <v>1</v>
      </c>
      <c r="D907" s="110">
        <v>799.31</v>
      </c>
    </row>
    <row r="908" spans="1:4">
      <c r="A908" s="105">
        <v>7250200280</v>
      </c>
      <c r="B908" s="12" t="s">
        <v>12457</v>
      </c>
      <c r="C908" s="105" t="s">
        <v>1</v>
      </c>
      <c r="D908" s="110">
        <v>803.05</v>
      </c>
    </row>
    <row r="909" spans="1:4">
      <c r="A909" s="105">
        <v>7250300010</v>
      </c>
      <c r="B909" s="12" t="s">
        <v>12458</v>
      </c>
      <c r="C909" s="105" t="s">
        <v>1</v>
      </c>
      <c r="D909" s="110">
        <v>277.29000000000002</v>
      </c>
    </row>
    <row r="910" spans="1:4">
      <c r="A910" s="105">
        <v>7250300020</v>
      </c>
      <c r="B910" s="12" t="s">
        <v>24013</v>
      </c>
      <c r="C910" s="105" t="s">
        <v>1</v>
      </c>
      <c r="D910" s="110">
        <v>330.59</v>
      </c>
    </row>
    <row r="911" spans="1:4">
      <c r="A911" s="105">
        <v>7250300030</v>
      </c>
      <c r="B911" s="12" t="s">
        <v>12459</v>
      </c>
      <c r="C911" s="105" t="s">
        <v>1</v>
      </c>
      <c r="D911" s="110">
        <v>318.66000000000003</v>
      </c>
    </row>
    <row r="912" spans="1:4">
      <c r="A912" s="105">
        <v>7250300040</v>
      </c>
      <c r="B912" s="12" t="s">
        <v>12460</v>
      </c>
      <c r="C912" s="105" t="s">
        <v>1</v>
      </c>
      <c r="D912" s="110">
        <v>321.26</v>
      </c>
    </row>
    <row r="913" spans="1:4">
      <c r="A913" s="105">
        <v>7250300050</v>
      </c>
      <c r="B913" s="12" t="s">
        <v>12461</v>
      </c>
      <c r="C913" s="105" t="s">
        <v>1</v>
      </c>
      <c r="D913" s="110">
        <v>269.06</v>
      </c>
    </row>
    <row r="914" spans="1:4">
      <c r="A914" s="105">
        <v>7250300060</v>
      </c>
      <c r="B914" s="12" t="s">
        <v>12462</v>
      </c>
      <c r="C914" s="105" t="s">
        <v>1</v>
      </c>
      <c r="D914" s="110">
        <v>322.36</v>
      </c>
    </row>
    <row r="915" spans="1:4">
      <c r="A915" s="105">
        <v>7250300070</v>
      </c>
      <c r="B915" s="12" t="s">
        <v>12463</v>
      </c>
      <c r="C915" s="105" t="s">
        <v>1</v>
      </c>
      <c r="D915" s="110">
        <v>310.44</v>
      </c>
    </row>
    <row r="916" spans="1:4">
      <c r="A916" s="105">
        <v>7250300080</v>
      </c>
      <c r="B916" s="12" t="s">
        <v>12464</v>
      </c>
      <c r="C916" s="105" t="s">
        <v>1</v>
      </c>
      <c r="D916" s="110">
        <v>313.04000000000002</v>
      </c>
    </row>
    <row r="917" spans="1:4">
      <c r="A917" s="105">
        <v>7250300090</v>
      </c>
      <c r="B917" s="12" t="s">
        <v>12465</v>
      </c>
      <c r="C917" s="105" t="s">
        <v>1</v>
      </c>
      <c r="D917" s="110">
        <v>332.36</v>
      </c>
    </row>
    <row r="918" spans="1:4">
      <c r="A918" s="105">
        <v>7250300100</v>
      </c>
      <c r="B918" s="12" t="s">
        <v>12466</v>
      </c>
      <c r="C918" s="105" t="s">
        <v>1</v>
      </c>
      <c r="D918" s="110">
        <v>393.82</v>
      </c>
    </row>
    <row r="919" spans="1:4">
      <c r="A919" s="105">
        <v>7250300110</v>
      </c>
      <c r="B919" s="12" t="s">
        <v>12467</v>
      </c>
      <c r="C919" s="105" t="s">
        <v>1</v>
      </c>
      <c r="D919" s="110">
        <v>376.77</v>
      </c>
    </row>
    <row r="920" spans="1:4">
      <c r="A920" s="105">
        <v>7250300120</v>
      </c>
      <c r="B920" s="12" t="s">
        <v>12468</v>
      </c>
      <c r="C920" s="105" t="s">
        <v>1</v>
      </c>
      <c r="D920" s="110">
        <v>379.67</v>
      </c>
    </row>
    <row r="921" spans="1:4">
      <c r="A921" s="106">
        <v>7250300130</v>
      </c>
      <c r="B921" s="12" t="s">
        <v>12469</v>
      </c>
      <c r="C921" s="105" t="s">
        <v>1</v>
      </c>
      <c r="D921" s="110">
        <v>403.8</v>
      </c>
    </row>
    <row r="922" spans="1:4">
      <c r="A922" s="105">
        <v>7250300140</v>
      </c>
      <c r="B922" s="12" t="s">
        <v>12470</v>
      </c>
      <c r="C922" s="105" t="s">
        <v>1</v>
      </c>
      <c r="D922" s="110">
        <v>473.45</v>
      </c>
    </row>
    <row r="923" spans="1:4">
      <c r="A923" s="105">
        <v>7250300150</v>
      </c>
      <c r="B923" s="12" t="s">
        <v>12471</v>
      </c>
      <c r="C923" s="105" t="s">
        <v>1</v>
      </c>
      <c r="D923" s="110">
        <v>451.25</v>
      </c>
    </row>
    <row r="924" spans="1:4">
      <c r="A924" s="105">
        <v>7250300160</v>
      </c>
      <c r="B924" s="12" t="s">
        <v>12472</v>
      </c>
      <c r="C924" s="105" t="s">
        <v>1</v>
      </c>
      <c r="D924" s="110">
        <v>454.44</v>
      </c>
    </row>
    <row r="925" spans="1:4">
      <c r="A925" s="105">
        <v>7250300170</v>
      </c>
      <c r="B925" s="12" t="s">
        <v>12473</v>
      </c>
      <c r="C925" s="105" t="s">
        <v>1</v>
      </c>
      <c r="D925" s="110">
        <v>475.85</v>
      </c>
    </row>
    <row r="926" spans="1:4">
      <c r="A926" s="105">
        <v>7250300180</v>
      </c>
      <c r="B926" s="12" t="s">
        <v>12474</v>
      </c>
      <c r="C926" s="105" t="s">
        <v>1</v>
      </c>
      <c r="D926" s="110">
        <v>545.49</v>
      </c>
    </row>
    <row r="927" spans="1:4">
      <c r="A927" s="105">
        <v>7250300190</v>
      </c>
      <c r="B927" s="12" t="s">
        <v>12475</v>
      </c>
      <c r="C927" s="105" t="s">
        <v>1</v>
      </c>
      <c r="D927" s="110">
        <v>523.29999999999995</v>
      </c>
    </row>
    <row r="928" spans="1:4">
      <c r="A928" s="105">
        <v>7250300200</v>
      </c>
      <c r="B928" s="12" t="s">
        <v>12476</v>
      </c>
      <c r="C928" s="105" t="s">
        <v>1</v>
      </c>
      <c r="D928" s="110">
        <v>526.49</v>
      </c>
    </row>
    <row r="929" spans="1:4">
      <c r="A929" s="105">
        <v>7250300210</v>
      </c>
      <c r="B929" s="12" t="s">
        <v>12477</v>
      </c>
      <c r="C929" s="105" t="s">
        <v>1</v>
      </c>
      <c r="D929" s="110">
        <v>552.52</v>
      </c>
    </row>
    <row r="930" spans="1:4">
      <c r="A930" s="105">
        <v>7250300220</v>
      </c>
      <c r="B930" s="12" t="s">
        <v>12478</v>
      </c>
      <c r="C930" s="105" t="s">
        <v>1</v>
      </c>
      <c r="D930" s="110">
        <v>630.34</v>
      </c>
    </row>
    <row r="931" spans="1:4">
      <c r="A931" s="105">
        <v>7250300230</v>
      </c>
      <c r="B931" s="12" t="s">
        <v>12479</v>
      </c>
      <c r="C931" s="105" t="s">
        <v>1</v>
      </c>
      <c r="D931" s="110">
        <v>603</v>
      </c>
    </row>
    <row r="932" spans="1:4">
      <c r="A932" s="105">
        <v>7250300240</v>
      </c>
      <c r="B932" s="12" t="s">
        <v>12480</v>
      </c>
      <c r="C932" s="105" t="s">
        <v>1</v>
      </c>
      <c r="D932" s="110">
        <v>606.49</v>
      </c>
    </row>
    <row r="933" spans="1:4">
      <c r="A933" s="105">
        <v>7250300250</v>
      </c>
      <c r="B933" s="12" t="s">
        <v>12481</v>
      </c>
      <c r="C933" s="105" t="s">
        <v>1</v>
      </c>
      <c r="D933" s="110">
        <v>686.76</v>
      </c>
    </row>
    <row r="934" spans="1:4">
      <c r="A934" s="105">
        <v>7250300260</v>
      </c>
      <c r="B934" s="12" t="s">
        <v>12482</v>
      </c>
      <c r="C934" s="105" t="s">
        <v>1</v>
      </c>
      <c r="D934" s="110">
        <v>764.59</v>
      </c>
    </row>
    <row r="935" spans="1:4">
      <c r="A935" s="105">
        <v>7250300270</v>
      </c>
      <c r="B935" s="12" t="s">
        <v>12483</v>
      </c>
      <c r="C935" s="105" t="s">
        <v>1</v>
      </c>
      <c r="D935" s="110">
        <v>737.23</v>
      </c>
    </row>
    <row r="936" spans="1:4">
      <c r="A936" s="105">
        <v>7250300280</v>
      </c>
      <c r="B936" s="12" t="s">
        <v>12484</v>
      </c>
      <c r="C936" s="105" t="s">
        <v>1</v>
      </c>
      <c r="D936" s="110">
        <v>740.74</v>
      </c>
    </row>
    <row r="937" spans="1:4">
      <c r="A937" s="105">
        <v>7250300290</v>
      </c>
      <c r="B937" s="12" t="s">
        <v>12485</v>
      </c>
      <c r="C937" s="105" t="s">
        <v>1</v>
      </c>
      <c r="D937" s="110">
        <v>794.92</v>
      </c>
    </row>
    <row r="938" spans="1:4">
      <c r="A938" s="105">
        <v>7250300300</v>
      </c>
      <c r="B938" s="12" t="s">
        <v>12486</v>
      </c>
      <c r="C938" s="105" t="s">
        <v>1</v>
      </c>
      <c r="D938" s="110">
        <v>877.48</v>
      </c>
    </row>
    <row r="939" spans="1:4">
      <c r="A939" s="105">
        <v>7250300310</v>
      </c>
      <c r="B939" s="12" t="s">
        <v>12487</v>
      </c>
      <c r="C939" s="105" t="s">
        <v>1</v>
      </c>
      <c r="D939" s="110">
        <v>845.4</v>
      </c>
    </row>
    <row r="940" spans="1:4">
      <c r="A940" s="105">
        <v>7250300320</v>
      </c>
      <c r="B940" s="12" t="s">
        <v>12488</v>
      </c>
      <c r="C940" s="105" t="s">
        <v>1</v>
      </c>
      <c r="D940" s="110">
        <v>848.89</v>
      </c>
    </row>
    <row r="941" spans="1:4">
      <c r="A941" s="105">
        <v>7250350010</v>
      </c>
      <c r="B941" s="12" t="s">
        <v>12489</v>
      </c>
      <c r="C941" s="105" t="s">
        <v>1</v>
      </c>
      <c r="D941" s="110">
        <v>36.630000000000003</v>
      </c>
    </row>
    <row r="942" spans="1:4">
      <c r="A942" s="105">
        <v>7250350020</v>
      </c>
      <c r="B942" s="12" t="s">
        <v>24014</v>
      </c>
      <c r="C942" s="105" t="s">
        <v>1</v>
      </c>
      <c r="D942" s="110">
        <v>89.93</v>
      </c>
    </row>
    <row r="943" spans="1:4">
      <c r="A943" s="105">
        <v>7250350030</v>
      </c>
      <c r="B943" s="12" t="s">
        <v>12490</v>
      </c>
      <c r="C943" s="105" t="s">
        <v>1</v>
      </c>
      <c r="D943" s="110">
        <v>78</v>
      </c>
    </row>
    <row r="944" spans="1:4">
      <c r="A944" s="105">
        <v>7250350040</v>
      </c>
      <c r="B944" s="12" t="s">
        <v>12491</v>
      </c>
      <c r="C944" s="105" t="s">
        <v>1</v>
      </c>
      <c r="D944" s="110">
        <v>80.599999999999994</v>
      </c>
    </row>
    <row r="945" spans="1:4">
      <c r="A945" s="105">
        <v>7250350050</v>
      </c>
      <c r="B945" s="12" t="s">
        <v>12492</v>
      </c>
      <c r="C945" s="105" t="s">
        <v>1</v>
      </c>
      <c r="D945" s="110">
        <v>37.630000000000003</v>
      </c>
    </row>
    <row r="946" spans="1:4">
      <c r="A946" s="105">
        <v>7250350060</v>
      </c>
      <c r="B946" s="12" t="s">
        <v>12493</v>
      </c>
      <c r="C946" s="105" t="s">
        <v>1</v>
      </c>
      <c r="D946" s="110">
        <v>90.93</v>
      </c>
    </row>
    <row r="947" spans="1:4">
      <c r="A947" s="105">
        <v>7250350070</v>
      </c>
      <c r="B947" s="12" t="s">
        <v>12494</v>
      </c>
      <c r="C947" s="105" t="s">
        <v>1</v>
      </c>
      <c r="D947" s="110">
        <v>79.010000000000005</v>
      </c>
    </row>
    <row r="948" spans="1:4">
      <c r="A948" s="105">
        <v>7250350080</v>
      </c>
      <c r="B948" s="12" t="s">
        <v>12495</v>
      </c>
      <c r="C948" s="105" t="s">
        <v>1</v>
      </c>
      <c r="D948" s="110">
        <v>81.61</v>
      </c>
    </row>
    <row r="949" spans="1:4">
      <c r="A949" s="105">
        <v>7250350090</v>
      </c>
      <c r="B949" s="12" t="s">
        <v>12496</v>
      </c>
      <c r="C949" s="105" t="s">
        <v>1</v>
      </c>
      <c r="D949" s="110">
        <v>48.19</v>
      </c>
    </row>
    <row r="950" spans="1:4">
      <c r="A950" s="105">
        <v>7250350100</v>
      </c>
      <c r="B950" s="12" t="s">
        <v>12497</v>
      </c>
      <c r="C950" s="105" t="s">
        <v>1</v>
      </c>
      <c r="D950" s="110">
        <v>109.65</v>
      </c>
    </row>
    <row r="951" spans="1:4">
      <c r="A951" s="105" t="s">
        <v>25169</v>
      </c>
      <c r="D951" s="110"/>
    </row>
    <row r="952" spans="1:4">
      <c r="A952" s="105" t="s">
        <v>25170</v>
      </c>
      <c r="D952" s="110"/>
    </row>
    <row r="953" spans="1:4">
      <c r="A953" s="105" t="s">
        <v>25171</v>
      </c>
      <c r="C953" s="105" t="s">
        <v>25172</v>
      </c>
      <c r="D953" s="110"/>
    </row>
    <row r="954" spans="1:4">
      <c r="A954" s="105" t="s">
        <v>25</v>
      </c>
      <c r="B954" s="12" t="s">
        <v>975</v>
      </c>
      <c r="C954" s="105" t="s">
        <v>0</v>
      </c>
      <c r="D954" s="110" t="s">
        <v>25173</v>
      </c>
    </row>
    <row r="955" spans="1:4">
      <c r="A955" s="105">
        <v>7250350110</v>
      </c>
      <c r="B955" s="12" t="s">
        <v>12498</v>
      </c>
      <c r="C955" s="105" t="s">
        <v>1</v>
      </c>
      <c r="D955" s="110">
        <v>92.6</v>
      </c>
    </row>
    <row r="956" spans="1:4">
      <c r="A956" s="105">
        <v>7250350120</v>
      </c>
      <c r="B956" s="12" t="s">
        <v>12499</v>
      </c>
      <c r="C956" s="105" t="s">
        <v>1</v>
      </c>
      <c r="D956" s="110">
        <v>95.5</v>
      </c>
    </row>
    <row r="957" spans="1:4">
      <c r="A957" s="105">
        <v>7250350130</v>
      </c>
      <c r="B957" s="12" t="s">
        <v>12500</v>
      </c>
      <c r="C957" s="105" t="s">
        <v>1</v>
      </c>
      <c r="D957" s="110">
        <v>59.02</v>
      </c>
    </row>
    <row r="958" spans="1:4">
      <c r="A958" s="105">
        <v>7250350140</v>
      </c>
      <c r="B958" s="12" t="s">
        <v>12501</v>
      </c>
      <c r="C958" s="105" t="s">
        <v>1</v>
      </c>
      <c r="D958" s="110">
        <v>128.66999999999999</v>
      </c>
    </row>
    <row r="959" spans="1:4">
      <c r="A959" s="105">
        <v>7250350150</v>
      </c>
      <c r="B959" s="12" t="s">
        <v>12502</v>
      </c>
      <c r="C959" s="105" t="s">
        <v>1</v>
      </c>
      <c r="D959" s="110">
        <v>106.47</v>
      </c>
    </row>
    <row r="960" spans="1:4">
      <c r="A960" s="105">
        <v>7250350160</v>
      </c>
      <c r="B960" s="12" t="s">
        <v>12503</v>
      </c>
      <c r="C960" s="105" t="s">
        <v>1</v>
      </c>
      <c r="D960" s="110">
        <v>109.66</v>
      </c>
    </row>
    <row r="961" spans="1:4">
      <c r="A961" s="105">
        <v>7250350170</v>
      </c>
      <c r="B961" s="12" t="s">
        <v>12504</v>
      </c>
      <c r="C961" s="105" t="s">
        <v>1</v>
      </c>
      <c r="D961" s="110">
        <v>62.54</v>
      </c>
    </row>
    <row r="962" spans="1:4">
      <c r="A962" s="105">
        <v>7250350180</v>
      </c>
      <c r="B962" s="12" t="s">
        <v>12505</v>
      </c>
      <c r="C962" s="105" t="s">
        <v>1</v>
      </c>
      <c r="D962" s="110">
        <v>132.18</v>
      </c>
    </row>
    <row r="963" spans="1:4">
      <c r="A963" s="105">
        <v>7250350190</v>
      </c>
      <c r="B963" s="12" t="s">
        <v>12506</v>
      </c>
      <c r="C963" s="105" t="s">
        <v>1</v>
      </c>
      <c r="D963" s="110">
        <v>109.99</v>
      </c>
    </row>
    <row r="964" spans="1:4">
      <c r="A964" s="105">
        <v>7250350200</v>
      </c>
      <c r="B964" s="12" t="s">
        <v>12507</v>
      </c>
      <c r="C964" s="105" t="s">
        <v>1</v>
      </c>
      <c r="D964" s="110">
        <v>113.18</v>
      </c>
    </row>
    <row r="965" spans="1:4">
      <c r="A965" s="105">
        <v>7250350210</v>
      </c>
      <c r="B965" s="12" t="s">
        <v>12508</v>
      </c>
      <c r="C965" s="105" t="s">
        <v>1</v>
      </c>
      <c r="D965" s="110">
        <v>76.180000000000007</v>
      </c>
    </row>
    <row r="966" spans="1:4">
      <c r="A966" s="105">
        <v>7250350220</v>
      </c>
      <c r="B966" s="12" t="s">
        <v>12509</v>
      </c>
      <c r="C966" s="105" t="s">
        <v>1</v>
      </c>
      <c r="D966" s="110">
        <v>154</v>
      </c>
    </row>
    <row r="967" spans="1:4">
      <c r="A967" s="105">
        <v>7250350230</v>
      </c>
      <c r="B967" s="12" t="s">
        <v>12510</v>
      </c>
      <c r="C967" s="105" t="s">
        <v>1</v>
      </c>
      <c r="D967" s="110">
        <v>126.66</v>
      </c>
    </row>
    <row r="968" spans="1:4">
      <c r="A968" s="105">
        <v>7250350240</v>
      </c>
      <c r="B968" s="12" t="s">
        <v>12511</v>
      </c>
      <c r="C968" s="105" t="s">
        <v>1</v>
      </c>
      <c r="D968" s="110">
        <v>130.15</v>
      </c>
    </row>
    <row r="969" spans="1:4">
      <c r="A969" s="105">
        <v>7250350250</v>
      </c>
      <c r="B969" s="12" t="s">
        <v>12512</v>
      </c>
      <c r="C969" s="105" t="s">
        <v>1</v>
      </c>
      <c r="D969" s="110">
        <v>80.66</v>
      </c>
    </row>
    <row r="970" spans="1:4">
      <c r="A970" s="105">
        <v>7250350260</v>
      </c>
      <c r="B970" s="12" t="s">
        <v>12513</v>
      </c>
      <c r="C970" s="105" t="s">
        <v>1</v>
      </c>
      <c r="D970" s="110">
        <v>158.49</v>
      </c>
    </row>
    <row r="971" spans="1:4">
      <c r="A971" s="105">
        <v>7250350270</v>
      </c>
      <c r="B971" s="12" t="s">
        <v>12514</v>
      </c>
      <c r="C971" s="105" t="s">
        <v>1</v>
      </c>
      <c r="D971" s="110">
        <v>131.13</v>
      </c>
    </row>
    <row r="972" spans="1:4">
      <c r="A972" s="105">
        <v>7250350280</v>
      </c>
      <c r="B972" s="12" t="s">
        <v>12515</v>
      </c>
      <c r="C972" s="105" t="s">
        <v>1</v>
      </c>
      <c r="D972" s="110">
        <v>134.63999999999999</v>
      </c>
    </row>
    <row r="973" spans="1:4">
      <c r="A973" s="105">
        <v>7250350290</v>
      </c>
      <c r="B973" s="12" t="s">
        <v>12516</v>
      </c>
      <c r="C973" s="105" t="s">
        <v>1</v>
      </c>
      <c r="D973" s="110">
        <v>117.38</v>
      </c>
    </row>
    <row r="974" spans="1:4">
      <c r="A974" s="105">
        <v>7250350300</v>
      </c>
      <c r="B974" s="12" t="s">
        <v>12517</v>
      </c>
      <c r="C974" s="105" t="s">
        <v>1</v>
      </c>
      <c r="D974" s="110">
        <v>199.94</v>
      </c>
    </row>
    <row r="975" spans="1:4">
      <c r="A975" s="105">
        <v>7250350310</v>
      </c>
      <c r="B975" s="12" t="s">
        <v>12518</v>
      </c>
      <c r="C975" s="105" t="s">
        <v>1</v>
      </c>
      <c r="D975" s="110">
        <v>167.86</v>
      </c>
    </row>
    <row r="976" spans="1:4">
      <c r="A976" s="105">
        <v>7250350320</v>
      </c>
      <c r="B976" s="12" t="s">
        <v>12519</v>
      </c>
      <c r="C976" s="105" t="s">
        <v>1</v>
      </c>
      <c r="D976" s="110">
        <v>171.35</v>
      </c>
    </row>
    <row r="977" spans="1:4">
      <c r="A977" s="105">
        <v>7250400010</v>
      </c>
      <c r="B977" s="12" t="s">
        <v>12520</v>
      </c>
      <c r="C977" s="105" t="s">
        <v>1</v>
      </c>
      <c r="D977" s="110">
        <v>255.81</v>
      </c>
    </row>
    <row r="978" spans="1:4">
      <c r="A978" s="105">
        <v>7250400020</v>
      </c>
      <c r="B978" s="12" t="s">
        <v>12521</v>
      </c>
      <c r="C978" s="105" t="s">
        <v>1</v>
      </c>
      <c r="D978" s="110">
        <v>248.51</v>
      </c>
    </row>
    <row r="979" spans="1:4">
      <c r="A979" s="105">
        <v>7250400030</v>
      </c>
      <c r="B979" s="12" t="s">
        <v>12522</v>
      </c>
      <c r="C979" s="105" t="s">
        <v>1</v>
      </c>
      <c r="D979" s="110">
        <v>302.23</v>
      </c>
    </row>
    <row r="980" spans="1:4">
      <c r="A980" s="105">
        <v>7250400040</v>
      </c>
      <c r="B980" s="12" t="s">
        <v>12523</v>
      </c>
      <c r="C980" s="105" t="s">
        <v>1</v>
      </c>
      <c r="D980" s="110">
        <v>365.31</v>
      </c>
    </row>
    <row r="981" spans="1:4">
      <c r="A981" s="105">
        <v>7250400050</v>
      </c>
      <c r="B981" s="12" t="s">
        <v>12524</v>
      </c>
      <c r="C981" s="105" t="s">
        <v>1</v>
      </c>
      <c r="D981" s="110">
        <v>435.62</v>
      </c>
    </row>
    <row r="982" spans="1:4">
      <c r="A982" s="105">
        <v>7250400060</v>
      </c>
      <c r="B982" s="12" t="s">
        <v>12525</v>
      </c>
      <c r="C982" s="105" t="s">
        <v>1</v>
      </c>
      <c r="D982" s="110">
        <v>500.86</v>
      </c>
    </row>
    <row r="983" spans="1:4">
      <c r="A983" s="105">
        <v>7250450010</v>
      </c>
      <c r="B983" s="12" t="s">
        <v>12526</v>
      </c>
      <c r="C983" s="105" t="s">
        <v>1</v>
      </c>
      <c r="D983" s="110">
        <v>15.15</v>
      </c>
    </row>
    <row r="984" spans="1:4">
      <c r="A984" s="105">
        <v>7250450020</v>
      </c>
      <c r="B984" s="12" t="s">
        <v>12527</v>
      </c>
      <c r="C984" s="105" t="s">
        <v>1</v>
      </c>
      <c r="D984" s="110">
        <v>17.079999999999998</v>
      </c>
    </row>
    <row r="985" spans="1:4">
      <c r="A985" s="105">
        <v>7250450030</v>
      </c>
      <c r="B985" s="12" t="s">
        <v>12528</v>
      </c>
      <c r="C985" s="105" t="s">
        <v>1</v>
      </c>
      <c r="D985" s="110">
        <v>18.059999999999999</v>
      </c>
    </row>
    <row r="986" spans="1:4">
      <c r="A986" s="105">
        <v>7250450040</v>
      </c>
      <c r="B986" s="12" t="s">
        <v>12529</v>
      </c>
      <c r="C986" s="105" t="s">
        <v>1</v>
      </c>
      <c r="D986" s="110">
        <v>20.53</v>
      </c>
    </row>
    <row r="987" spans="1:4">
      <c r="A987" s="105">
        <v>7250450050</v>
      </c>
      <c r="B987" s="12" t="s">
        <v>12530</v>
      </c>
      <c r="C987" s="105" t="s">
        <v>1</v>
      </c>
      <c r="D987" s="110">
        <v>22.31</v>
      </c>
    </row>
    <row r="988" spans="1:4">
      <c r="A988" s="105">
        <v>7250450060</v>
      </c>
      <c r="B988" s="12" t="s">
        <v>12531</v>
      </c>
      <c r="C988" s="105" t="s">
        <v>1</v>
      </c>
      <c r="D988" s="110">
        <v>24.52</v>
      </c>
    </row>
    <row r="989" spans="1:4">
      <c r="A989" s="105" t="s">
        <v>12532</v>
      </c>
      <c r="D989" s="110"/>
    </row>
    <row r="990" spans="1:4">
      <c r="A990" s="105">
        <v>7260100010</v>
      </c>
      <c r="B990" s="12" t="s">
        <v>12533</v>
      </c>
      <c r="C990" s="105" t="s">
        <v>1</v>
      </c>
      <c r="D990" s="110">
        <v>98</v>
      </c>
    </row>
    <row r="991" spans="1:4">
      <c r="A991" s="105">
        <v>7260100020</v>
      </c>
      <c r="B991" s="12" t="s">
        <v>12534</v>
      </c>
      <c r="C991" s="105" t="s">
        <v>1</v>
      </c>
      <c r="D991" s="110">
        <v>172.46</v>
      </c>
    </row>
    <row r="992" spans="1:4">
      <c r="A992" s="105">
        <v>7260100030</v>
      </c>
      <c r="B992" s="12" t="s">
        <v>12535</v>
      </c>
      <c r="C992" s="105" t="s">
        <v>1</v>
      </c>
      <c r="D992" s="110">
        <v>144.88</v>
      </c>
    </row>
    <row r="993" spans="1:4">
      <c r="A993" s="105">
        <v>7260100040</v>
      </c>
      <c r="B993" s="12" t="s">
        <v>12536</v>
      </c>
      <c r="C993" s="105" t="s">
        <v>1</v>
      </c>
      <c r="D993" s="110">
        <v>148.04</v>
      </c>
    </row>
    <row r="994" spans="1:4">
      <c r="A994" s="105">
        <v>7260100050</v>
      </c>
      <c r="B994" s="12" t="s">
        <v>12537</v>
      </c>
      <c r="C994" s="105" t="s">
        <v>1</v>
      </c>
      <c r="D994" s="110">
        <v>142.34</v>
      </c>
    </row>
    <row r="995" spans="1:4">
      <c r="A995" s="105">
        <v>7260100060</v>
      </c>
      <c r="B995" s="12" t="s">
        <v>12538</v>
      </c>
      <c r="C995" s="105" t="s">
        <v>1</v>
      </c>
      <c r="D995" s="110">
        <v>220.34</v>
      </c>
    </row>
    <row r="996" spans="1:4">
      <c r="A996" s="105">
        <v>7260100070</v>
      </c>
      <c r="B996" s="12" t="s">
        <v>12539</v>
      </c>
      <c r="C996" s="105" t="s">
        <v>1</v>
      </c>
      <c r="D996" s="110">
        <v>190.64</v>
      </c>
    </row>
    <row r="997" spans="1:4">
      <c r="A997" s="105">
        <v>7260100080</v>
      </c>
      <c r="B997" s="12" t="s">
        <v>12540</v>
      </c>
      <c r="C997" s="105" t="s">
        <v>1</v>
      </c>
      <c r="D997" s="110">
        <v>193.95</v>
      </c>
    </row>
    <row r="998" spans="1:4">
      <c r="A998" s="105">
        <v>7260100090</v>
      </c>
      <c r="B998" s="12" t="s">
        <v>12541</v>
      </c>
      <c r="C998" s="105" t="s">
        <v>1</v>
      </c>
      <c r="D998" s="110">
        <v>163.1</v>
      </c>
    </row>
    <row r="999" spans="1:4">
      <c r="A999" s="105">
        <v>7260100100</v>
      </c>
      <c r="B999" s="12" t="s">
        <v>12542</v>
      </c>
      <c r="C999" s="105" t="s">
        <v>1</v>
      </c>
      <c r="D999" s="110">
        <v>241.09</v>
      </c>
    </row>
    <row r="1000" spans="1:4">
      <c r="A1000" s="105">
        <v>7260100110</v>
      </c>
      <c r="B1000" s="12" t="s">
        <v>12543</v>
      </c>
      <c r="C1000" s="105" t="s">
        <v>1</v>
      </c>
      <c r="D1000" s="110">
        <v>211.39</v>
      </c>
    </row>
    <row r="1001" spans="1:4">
      <c r="A1001" s="105">
        <v>7260100120</v>
      </c>
      <c r="B1001" s="12" t="s">
        <v>12544</v>
      </c>
      <c r="C1001" s="105" t="s">
        <v>1</v>
      </c>
      <c r="D1001" s="110">
        <v>214.7</v>
      </c>
    </row>
    <row r="1002" spans="1:4">
      <c r="A1002" s="105">
        <v>7260100130</v>
      </c>
      <c r="B1002" s="12" t="s">
        <v>12545</v>
      </c>
      <c r="C1002" s="105" t="s">
        <v>1</v>
      </c>
      <c r="D1002" s="110">
        <v>194.24</v>
      </c>
    </row>
    <row r="1003" spans="1:4">
      <c r="A1003" s="105">
        <v>7260100140</v>
      </c>
      <c r="B1003" s="12" t="s">
        <v>12546</v>
      </c>
      <c r="C1003" s="105" t="s">
        <v>1</v>
      </c>
      <c r="D1003" s="110">
        <v>280.44</v>
      </c>
    </row>
    <row r="1004" spans="1:4">
      <c r="A1004" s="105">
        <v>7260100150</v>
      </c>
      <c r="B1004" s="12" t="s">
        <v>12547</v>
      </c>
      <c r="C1004" s="105" t="s">
        <v>1</v>
      </c>
      <c r="D1004" s="110">
        <v>245.4</v>
      </c>
    </row>
    <row r="1005" spans="1:4">
      <c r="A1005" s="105">
        <v>7260100160</v>
      </c>
      <c r="B1005" s="12" t="s">
        <v>12548</v>
      </c>
      <c r="C1005" s="105" t="s">
        <v>1</v>
      </c>
      <c r="D1005" s="110">
        <v>248.99</v>
      </c>
    </row>
    <row r="1006" spans="1:4">
      <c r="A1006" s="105">
        <v>7260100170</v>
      </c>
      <c r="B1006" s="12" t="s">
        <v>12549</v>
      </c>
      <c r="C1006" s="105" t="s">
        <v>1</v>
      </c>
      <c r="D1006" s="110">
        <v>216.91</v>
      </c>
    </row>
    <row r="1007" spans="1:4">
      <c r="A1007" s="105" t="s">
        <v>25169</v>
      </c>
      <c r="D1007" s="110"/>
    </row>
    <row r="1008" spans="1:4">
      <c r="A1008" s="105" t="s">
        <v>25170</v>
      </c>
      <c r="D1008" s="110"/>
    </row>
    <row r="1009" spans="1:4">
      <c r="A1009" s="105" t="s">
        <v>25171</v>
      </c>
      <c r="C1009" s="105" t="s">
        <v>25172</v>
      </c>
      <c r="D1009" s="110"/>
    </row>
    <row r="1010" spans="1:4">
      <c r="A1010" s="105" t="s">
        <v>25</v>
      </c>
      <c r="B1010" s="12" t="s">
        <v>975</v>
      </c>
      <c r="C1010" s="105" t="s">
        <v>0</v>
      </c>
      <c r="D1010" s="110" t="s">
        <v>25173</v>
      </c>
    </row>
    <row r="1011" spans="1:4">
      <c r="A1011" s="105">
        <v>7260100180</v>
      </c>
      <c r="B1011" s="12" t="s">
        <v>12550</v>
      </c>
      <c r="C1011" s="105" t="s">
        <v>1</v>
      </c>
      <c r="D1011" s="110">
        <v>303.11</v>
      </c>
    </row>
    <row r="1012" spans="1:4">
      <c r="A1012" s="105">
        <v>7260100190</v>
      </c>
      <c r="B1012" s="12" t="s">
        <v>12551</v>
      </c>
      <c r="C1012" s="105" t="s">
        <v>1</v>
      </c>
      <c r="D1012" s="110">
        <v>267.33999999999997</v>
      </c>
    </row>
    <row r="1013" spans="1:4">
      <c r="A1013" s="105">
        <v>7260100200</v>
      </c>
      <c r="B1013" s="12" t="s">
        <v>12552</v>
      </c>
      <c r="C1013" s="105" t="s">
        <v>1</v>
      </c>
      <c r="D1013" s="110">
        <v>270.73</v>
      </c>
    </row>
    <row r="1014" spans="1:4">
      <c r="A1014" s="105">
        <v>7260100210</v>
      </c>
      <c r="B1014" s="12" t="s">
        <v>12553</v>
      </c>
      <c r="C1014" s="105" t="s">
        <v>1</v>
      </c>
      <c r="D1014" s="110">
        <v>254.42</v>
      </c>
    </row>
    <row r="1015" spans="1:4">
      <c r="A1015" s="105">
        <v>7260100220</v>
      </c>
      <c r="B1015" s="12" t="s">
        <v>12554</v>
      </c>
      <c r="C1015" s="105" t="s">
        <v>1</v>
      </c>
      <c r="D1015" s="110">
        <v>348.82</v>
      </c>
    </row>
    <row r="1016" spans="1:4">
      <c r="A1016" s="105">
        <v>7260100230</v>
      </c>
      <c r="B1016" s="12" t="s">
        <v>12555</v>
      </c>
      <c r="C1016" s="105" t="s">
        <v>1</v>
      </c>
      <c r="D1016" s="110">
        <v>307.45</v>
      </c>
    </row>
    <row r="1017" spans="1:4">
      <c r="A1017" s="105">
        <v>7260100240</v>
      </c>
      <c r="B1017" s="12" t="s">
        <v>12556</v>
      </c>
      <c r="C1017" s="105" t="s">
        <v>1</v>
      </c>
      <c r="D1017" s="110">
        <v>311.19</v>
      </c>
    </row>
    <row r="1018" spans="1:4">
      <c r="A1018" s="105">
        <v>7260100250</v>
      </c>
      <c r="B1018" s="12" t="s">
        <v>12557</v>
      </c>
      <c r="C1018" s="105" t="s">
        <v>1</v>
      </c>
      <c r="D1018" s="110">
        <v>280.95</v>
      </c>
    </row>
    <row r="1019" spans="1:4">
      <c r="A1019" s="105">
        <v>7260100260</v>
      </c>
      <c r="B1019" s="12" t="s">
        <v>12558</v>
      </c>
      <c r="C1019" s="105" t="s">
        <v>1</v>
      </c>
      <c r="D1019" s="110">
        <v>375.35</v>
      </c>
    </row>
    <row r="1020" spans="1:4">
      <c r="A1020" s="105">
        <v>7260100270</v>
      </c>
      <c r="B1020" s="12" t="s">
        <v>12559</v>
      </c>
      <c r="C1020" s="105" t="s">
        <v>1</v>
      </c>
      <c r="D1020" s="110">
        <v>333.96</v>
      </c>
    </row>
    <row r="1021" spans="1:4">
      <c r="A1021" s="105">
        <v>7260100280</v>
      </c>
      <c r="B1021" s="12" t="s">
        <v>12560</v>
      </c>
      <c r="C1021" s="105" t="s">
        <v>1</v>
      </c>
      <c r="D1021" s="110">
        <v>337.67</v>
      </c>
    </row>
    <row r="1022" spans="1:4">
      <c r="A1022" s="105">
        <v>7260100290</v>
      </c>
      <c r="B1022" s="12" t="s">
        <v>12561</v>
      </c>
      <c r="C1022" s="105" t="s">
        <v>1</v>
      </c>
      <c r="D1022" s="110">
        <v>119.42</v>
      </c>
    </row>
    <row r="1023" spans="1:4">
      <c r="A1023" s="105">
        <v>7260100300</v>
      </c>
      <c r="B1023" s="12" t="s">
        <v>12562</v>
      </c>
      <c r="C1023" s="105" t="s">
        <v>1</v>
      </c>
      <c r="D1023" s="110">
        <v>193.88</v>
      </c>
    </row>
    <row r="1024" spans="1:4">
      <c r="A1024" s="105">
        <v>7260100310</v>
      </c>
      <c r="B1024" s="12" t="s">
        <v>12563</v>
      </c>
      <c r="C1024" s="105" t="s">
        <v>1</v>
      </c>
      <c r="D1024" s="110">
        <v>166.3</v>
      </c>
    </row>
    <row r="1025" spans="1:4">
      <c r="A1025" s="105">
        <v>7260100320</v>
      </c>
      <c r="B1025" s="12" t="s">
        <v>12564</v>
      </c>
      <c r="C1025" s="105" t="s">
        <v>1</v>
      </c>
      <c r="D1025" s="110">
        <v>169.46</v>
      </c>
    </row>
    <row r="1026" spans="1:4">
      <c r="A1026" s="105">
        <v>7260100330</v>
      </c>
      <c r="B1026" s="12" t="s">
        <v>12565</v>
      </c>
      <c r="C1026" s="105" t="s">
        <v>1</v>
      </c>
      <c r="D1026" s="110">
        <v>163.9</v>
      </c>
    </row>
    <row r="1027" spans="1:4">
      <c r="A1027" s="105">
        <v>7260100340</v>
      </c>
      <c r="B1027" s="12" t="s">
        <v>12566</v>
      </c>
      <c r="C1027" s="105" t="s">
        <v>1</v>
      </c>
      <c r="D1027" s="110">
        <v>241.9</v>
      </c>
    </row>
    <row r="1028" spans="1:4">
      <c r="A1028" s="105">
        <v>7260100350</v>
      </c>
      <c r="B1028" s="12" t="s">
        <v>12567</v>
      </c>
      <c r="C1028" s="105" t="s">
        <v>1</v>
      </c>
      <c r="D1028" s="110">
        <v>212.2</v>
      </c>
    </row>
    <row r="1029" spans="1:4">
      <c r="A1029" s="105">
        <v>7260100360</v>
      </c>
      <c r="B1029" s="12" t="s">
        <v>12568</v>
      </c>
      <c r="C1029" s="105" t="s">
        <v>1</v>
      </c>
      <c r="D1029" s="110">
        <v>215.51</v>
      </c>
    </row>
    <row r="1030" spans="1:4">
      <c r="A1030" s="105">
        <v>7260100370</v>
      </c>
      <c r="B1030" s="12" t="s">
        <v>12569</v>
      </c>
      <c r="C1030" s="105" t="s">
        <v>1</v>
      </c>
      <c r="D1030" s="110">
        <v>184.65</v>
      </c>
    </row>
    <row r="1031" spans="1:4">
      <c r="A1031" s="105">
        <v>7260100380</v>
      </c>
      <c r="B1031" s="12" t="s">
        <v>12570</v>
      </c>
      <c r="C1031" s="105" t="s">
        <v>1</v>
      </c>
      <c r="D1031" s="110">
        <v>262.66000000000003</v>
      </c>
    </row>
    <row r="1032" spans="1:4">
      <c r="A1032" s="105">
        <v>7260100390</v>
      </c>
      <c r="B1032" s="12" t="s">
        <v>12571</v>
      </c>
      <c r="C1032" s="105" t="s">
        <v>1</v>
      </c>
      <c r="D1032" s="110">
        <v>232.96</v>
      </c>
    </row>
    <row r="1033" spans="1:4">
      <c r="A1033" s="105">
        <v>7260100400</v>
      </c>
      <c r="B1033" s="12" t="s">
        <v>12572</v>
      </c>
      <c r="C1033" s="105" t="s">
        <v>1</v>
      </c>
      <c r="D1033" s="110">
        <v>236.27</v>
      </c>
    </row>
    <row r="1034" spans="1:4">
      <c r="A1034" s="105">
        <v>7260100410</v>
      </c>
      <c r="B1034" s="12" t="s">
        <v>12573</v>
      </c>
      <c r="C1034" s="105" t="s">
        <v>1</v>
      </c>
      <c r="D1034" s="110">
        <v>216.15</v>
      </c>
    </row>
    <row r="1035" spans="1:4">
      <c r="A1035" s="105">
        <v>7260100420</v>
      </c>
      <c r="B1035" s="12" t="s">
        <v>12574</v>
      </c>
      <c r="C1035" s="105" t="s">
        <v>1</v>
      </c>
      <c r="D1035" s="110">
        <v>302.35000000000002</v>
      </c>
    </row>
    <row r="1036" spans="1:4">
      <c r="A1036" s="105">
        <v>7260100430</v>
      </c>
      <c r="B1036" s="12" t="s">
        <v>12575</v>
      </c>
      <c r="C1036" s="105" t="s">
        <v>1</v>
      </c>
      <c r="D1036" s="110">
        <v>267.32</v>
      </c>
    </row>
    <row r="1037" spans="1:4">
      <c r="A1037" s="105">
        <v>7260100440</v>
      </c>
      <c r="B1037" s="12" t="s">
        <v>12576</v>
      </c>
      <c r="C1037" s="105" t="s">
        <v>1</v>
      </c>
      <c r="D1037" s="110">
        <v>270.89999999999998</v>
      </c>
    </row>
    <row r="1038" spans="1:4">
      <c r="A1038" s="105">
        <v>7260100450</v>
      </c>
      <c r="B1038" s="12" t="s">
        <v>12577</v>
      </c>
      <c r="C1038" s="105" t="s">
        <v>1</v>
      </c>
      <c r="D1038" s="110">
        <v>238.82</v>
      </c>
    </row>
    <row r="1039" spans="1:4">
      <c r="A1039" s="105">
        <v>7260100460</v>
      </c>
      <c r="B1039" s="12" t="s">
        <v>12578</v>
      </c>
      <c r="C1039" s="105" t="s">
        <v>1</v>
      </c>
      <c r="D1039" s="110">
        <v>325.02</v>
      </c>
    </row>
    <row r="1040" spans="1:4">
      <c r="A1040" s="105">
        <v>7260100470</v>
      </c>
      <c r="B1040" s="12" t="s">
        <v>12579</v>
      </c>
      <c r="C1040" s="105" t="s">
        <v>1</v>
      </c>
      <c r="D1040" s="110">
        <v>289.26</v>
      </c>
    </row>
    <row r="1041" spans="1:4">
      <c r="A1041" s="105">
        <v>7260100480</v>
      </c>
      <c r="B1041" s="12" t="s">
        <v>12580</v>
      </c>
      <c r="C1041" s="105" t="s">
        <v>1</v>
      </c>
      <c r="D1041" s="110">
        <v>292.64</v>
      </c>
    </row>
    <row r="1042" spans="1:4">
      <c r="A1042" s="105">
        <v>7260100490</v>
      </c>
      <c r="B1042" s="12" t="s">
        <v>12581</v>
      </c>
      <c r="C1042" s="105" t="s">
        <v>1</v>
      </c>
      <c r="D1042" s="110">
        <v>276.68</v>
      </c>
    </row>
    <row r="1043" spans="1:4">
      <c r="A1043" s="105">
        <v>7260100500</v>
      </c>
      <c r="B1043" s="12" t="s">
        <v>12582</v>
      </c>
      <c r="C1043" s="105" t="s">
        <v>1</v>
      </c>
      <c r="D1043" s="110">
        <v>371.08</v>
      </c>
    </row>
    <row r="1044" spans="1:4">
      <c r="A1044" s="105">
        <v>7260100510</v>
      </c>
      <c r="B1044" s="12" t="s">
        <v>12583</v>
      </c>
      <c r="C1044" s="105" t="s">
        <v>1</v>
      </c>
      <c r="D1044" s="110">
        <v>329.71</v>
      </c>
    </row>
    <row r="1045" spans="1:4">
      <c r="A1045" s="105">
        <v>7260100520</v>
      </c>
      <c r="B1045" s="12" t="s">
        <v>12584</v>
      </c>
      <c r="C1045" s="105" t="s">
        <v>1</v>
      </c>
      <c r="D1045" s="110">
        <v>333.45</v>
      </c>
    </row>
    <row r="1046" spans="1:4">
      <c r="A1046" s="105">
        <v>7260100530</v>
      </c>
      <c r="B1046" s="12" t="s">
        <v>12585</v>
      </c>
      <c r="C1046" s="105" t="s">
        <v>1</v>
      </c>
      <c r="D1046" s="110">
        <v>303.20999999999998</v>
      </c>
    </row>
    <row r="1047" spans="1:4">
      <c r="A1047" s="105">
        <v>7260100540</v>
      </c>
      <c r="B1047" s="12" t="s">
        <v>12586</v>
      </c>
      <c r="C1047" s="105" t="s">
        <v>1</v>
      </c>
      <c r="D1047" s="110">
        <v>397.62</v>
      </c>
    </row>
    <row r="1048" spans="1:4">
      <c r="A1048" s="105">
        <v>7260100550</v>
      </c>
      <c r="B1048" s="12" t="s">
        <v>12587</v>
      </c>
      <c r="C1048" s="105" t="s">
        <v>1</v>
      </c>
      <c r="D1048" s="110">
        <v>356.23</v>
      </c>
    </row>
    <row r="1049" spans="1:4">
      <c r="A1049" s="105">
        <v>7260100560</v>
      </c>
      <c r="B1049" s="12" t="s">
        <v>12588</v>
      </c>
      <c r="C1049" s="105" t="s">
        <v>1</v>
      </c>
      <c r="D1049" s="110">
        <v>359.94</v>
      </c>
    </row>
    <row r="1050" spans="1:4">
      <c r="A1050" s="105">
        <v>7260100570</v>
      </c>
      <c r="B1050" s="12" t="s">
        <v>12589</v>
      </c>
      <c r="C1050" s="105" t="s">
        <v>1</v>
      </c>
      <c r="D1050" s="110">
        <v>162.13999999999999</v>
      </c>
    </row>
    <row r="1051" spans="1:4">
      <c r="A1051" s="105">
        <v>7260100580</v>
      </c>
      <c r="B1051" s="12" t="s">
        <v>12590</v>
      </c>
      <c r="C1051" s="105" t="s">
        <v>1</v>
      </c>
      <c r="D1051" s="110">
        <v>236.58</v>
      </c>
    </row>
    <row r="1052" spans="1:4">
      <c r="A1052" s="105">
        <v>7260100590</v>
      </c>
      <c r="B1052" s="12" t="s">
        <v>12591</v>
      </c>
      <c r="C1052" s="105" t="s">
        <v>1</v>
      </c>
      <c r="D1052" s="110">
        <v>209.01</v>
      </c>
    </row>
    <row r="1053" spans="1:4">
      <c r="A1053" s="105">
        <v>7260100600</v>
      </c>
      <c r="B1053" s="12" t="s">
        <v>12592</v>
      </c>
      <c r="C1053" s="105" t="s">
        <v>1</v>
      </c>
      <c r="D1053" s="110">
        <v>212.17</v>
      </c>
    </row>
    <row r="1054" spans="1:4">
      <c r="A1054" s="105">
        <v>7260100610</v>
      </c>
      <c r="B1054" s="12" t="s">
        <v>12593</v>
      </c>
      <c r="C1054" s="105" t="s">
        <v>1</v>
      </c>
      <c r="D1054" s="110">
        <v>206.82</v>
      </c>
    </row>
    <row r="1055" spans="1:4">
      <c r="A1055" s="105">
        <v>7260100620</v>
      </c>
      <c r="B1055" s="12" t="s">
        <v>12594</v>
      </c>
      <c r="C1055" s="105" t="s">
        <v>1</v>
      </c>
      <c r="D1055" s="110">
        <v>284.82</v>
      </c>
    </row>
    <row r="1056" spans="1:4">
      <c r="A1056" s="105">
        <v>7260100630</v>
      </c>
      <c r="B1056" s="12" t="s">
        <v>12595</v>
      </c>
      <c r="C1056" s="105" t="s">
        <v>1</v>
      </c>
      <c r="D1056" s="110">
        <v>255.13</v>
      </c>
    </row>
    <row r="1057" spans="1:4">
      <c r="A1057" s="105">
        <v>7260100640</v>
      </c>
      <c r="B1057" s="12" t="s">
        <v>12596</v>
      </c>
      <c r="C1057" s="105" t="s">
        <v>1</v>
      </c>
      <c r="D1057" s="110">
        <v>258.43</v>
      </c>
    </row>
    <row r="1058" spans="1:4">
      <c r="A1058" s="105">
        <v>7260100650</v>
      </c>
      <c r="B1058" s="12" t="s">
        <v>12597</v>
      </c>
      <c r="C1058" s="105" t="s">
        <v>1</v>
      </c>
      <c r="D1058" s="110">
        <v>227.57</v>
      </c>
    </row>
    <row r="1059" spans="1:4">
      <c r="A1059" s="105">
        <v>7260100660</v>
      </c>
      <c r="B1059" s="12" t="s">
        <v>12598</v>
      </c>
      <c r="C1059" s="105" t="s">
        <v>1</v>
      </c>
      <c r="D1059" s="110">
        <v>305.57</v>
      </c>
    </row>
    <row r="1060" spans="1:4">
      <c r="A1060" s="105">
        <v>7260100670</v>
      </c>
      <c r="B1060" s="12" t="s">
        <v>12599</v>
      </c>
      <c r="C1060" s="105" t="s">
        <v>1</v>
      </c>
      <c r="D1060" s="110">
        <v>275.88</v>
      </c>
    </row>
    <row r="1061" spans="1:4">
      <c r="A1061" s="105">
        <v>7260100680</v>
      </c>
      <c r="B1061" s="12" t="s">
        <v>12600</v>
      </c>
      <c r="C1061" s="105" t="s">
        <v>1</v>
      </c>
      <c r="D1061" s="110">
        <v>279.18</v>
      </c>
    </row>
    <row r="1062" spans="1:4">
      <c r="A1062" s="105">
        <v>7260100690</v>
      </c>
      <c r="B1062" s="12" t="s">
        <v>12601</v>
      </c>
      <c r="C1062" s="105" t="s">
        <v>1</v>
      </c>
      <c r="D1062" s="110">
        <v>259.35000000000002</v>
      </c>
    </row>
    <row r="1063" spans="1:4">
      <c r="A1063" s="105" t="s">
        <v>25169</v>
      </c>
      <c r="D1063" s="110"/>
    </row>
    <row r="1064" spans="1:4">
      <c r="A1064" s="105" t="s">
        <v>25170</v>
      </c>
      <c r="D1064" s="110"/>
    </row>
    <row r="1065" spans="1:4">
      <c r="A1065" s="105" t="s">
        <v>25171</v>
      </c>
      <c r="C1065" s="105" t="s">
        <v>25172</v>
      </c>
      <c r="D1065" s="110"/>
    </row>
    <row r="1066" spans="1:4">
      <c r="A1066" s="105" t="s">
        <v>25</v>
      </c>
      <c r="B1066" s="12" t="s">
        <v>975</v>
      </c>
      <c r="C1066" s="105" t="s">
        <v>0</v>
      </c>
      <c r="D1066" s="110" t="s">
        <v>25173</v>
      </c>
    </row>
    <row r="1067" spans="1:4">
      <c r="A1067" s="105">
        <v>7260100700</v>
      </c>
      <c r="B1067" s="12" t="s">
        <v>12602</v>
      </c>
      <c r="C1067" s="105" t="s">
        <v>1</v>
      </c>
      <c r="D1067" s="110">
        <v>345.54</v>
      </c>
    </row>
    <row r="1068" spans="1:4">
      <c r="A1068" s="105">
        <v>7260100710</v>
      </c>
      <c r="B1068" s="12" t="s">
        <v>12603</v>
      </c>
      <c r="C1068" s="105" t="s">
        <v>1</v>
      </c>
      <c r="D1068" s="110">
        <v>310.5</v>
      </c>
    </row>
    <row r="1069" spans="1:4">
      <c r="A1069" s="105">
        <v>7260100720</v>
      </c>
      <c r="B1069" s="12" t="s">
        <v>12604</v>
      </c>
      <c r="C1069" s="105" t="s">
        <v>1</v>
      </c>
      <c r="D1069" s="110">
        <v>314.10000000000002</v>
      </c>
    </row>
    <row r="1070" spans="1:4">
      <c r="A1070" s="105">
        <v>7260100730</v>
      </c>
      <c r="B1070" s="12" t="s">
        <v>12605</v>
      </c>
      <c r="C1070" s="105" t="s">
        <v>1</v>
      </c>
      <c r="D1070" s="110">
        <v>282.02</v>
      </c>
    </row>
    <row r="1071" spans="1:4">
      <c r="A1071" s="105">
        <v>7260100740</v>
      </c>
      <c r="B1071" s="12" t="s">
        <v>12606</v>
      </c>
      <c r="C1071" s="105" t="s">
        <v>1</v>
      </c>
      <c r="D1071" s="110">
        <v>368.21</v>
      </c>
    </row>
    <row r="1072" spans="1:4">
      <c r="A1072" s="105">
        <v>7260100750</v>
      </c>
      <c r="B1072" s="12" t="s">
        <v>12607</v>
      </c>
      <c r="C1072" s="105" t="s">
        <v>1</v>
      </c>
      <c r="D1072" s="110">
        <v>332.44</v>
      </c>
    </row>
    <row r="1073" spans="1:4">
      <c r="A1073" s="105">
        <v>7260100760</v>
      </c>
      <c r="B1073" s="12" t="s">
        <v>12608</v>
      </c>
      <c r="C1073" s="105" t="s">
        <v>1</v>
      </c>
      <c r="D1073" s="110">
        <v>335.84</v>
      </c>
    </row>
    <row r="1074" spans="1:4">
      <c r="A1074" s="105">
        <v>7260100770</v>
      </c>
      <c r="B1074" s="12" t="s">
        <v>12609</v>
      </c>
      <c r="C1074" s="105" t="s">
        <v>1</v>
      </c>
      <c r="D1074" s="110">
        <v>320.14999999999998</v>
      </c>
    </row>
    <row r="1075" spans="1:4">
      <c r="A1075" s="105">
        <v>7260100780</v>
      </c>
      <c r="B1075" s="12" t="s">
        <v>12610</v>
      </c>
      <c r="C1075" s="105" t="s">
        <v>1</v>
      </c>
      <c r="D1075" s="110">
        <v>414.57</v>
      </c>
    </row>
    <row r="1076" spans="1:4">
      <c r="A1076" s="105">
        <v>7260100790</v>
      </c>
      <c r="B1076" s="12" t="s">
        <v>12611</v>
      </c>
      <c r="C1076" s="105" t="s">
        <v>1</v>
      </c>
      <c r="D1076" s="110">
        <v>373.2</v>
      </c>
    </row>
    <row r="1077" spans="1:4">
      <c r="A1077" s="105">
        <v>7260100800</v>
      </c>
      <c r="B1077" s="12" t="s">
        <v>12612</v>
      </c>
      <c r="C1077" s="105" t="s">
        <v>1</v>
      </c>
      <c r="D1077" s="110">
        <v>376.93</v>
      </c>
    </row>
    <row r="1078" spans="1:4">
      <c r="A1078" s="105">
        <v>7260100810</v>
      </c>
      <c r="B1078" s="12" t="s">
        <v>12613</v>
      </c>
      <c r="C1078" s="105" t="s">
        <v>1</v>
      </c>
      <c r="D1078" s="110">
        <v>346.69</v>
      </c>
    </row>
    <row r="1079" spans="1:4">
      <c r="A1079" s="105">
        <v>7260100820</v>
      </c>
      <c r="B1079" s="12" t="s">
        <v>12614</v>
      </c>
      <c r="C1079" s="105" t="s">
        <v>1</v>
      </c>
      <c r="D1079" s="110">
        <v>441.1</v>
      </c>
    </row>
    <row r="1080" spans="1:4">
      <c r="A1080" s="105">
        <v>7260100830</v>
      </c>
      <c r="B1080" s="12" t="s">
        <v>12615</v>
      </c>
      <c r="C1080" s="105" t="s">
        <v>1</v>
      </c>
      <c r="D1080" s="110">
        <v>399.71</v>
      </c>
    </row>
    <row r="1081" spans="1:4">
      <c r="A1081" s="105">
        <v>7260100840</v>
      </c>
      <c r="B1081" s="12" t="s">
        <v>12616</v>
      </c>
      <c r="C1081" s="105" t="s">
        <v>1</v>
      </c>
      <c r="D1081" s="110">
        <v>403.41</v>
      </c>
    </row>
    <row r="1082" spans="1:4">
      <c r="A1082" s="105">
        <v>7260100850</v>
      </c>
      <c r="B1082" s="12" t="s">
        <v>12617</v>
      </c>
      <c r="C1082" s="105" t="s">
        <v>1</v>
      </c>
      <c r="D1082" s="110">
        <v>224.84</v>
      </c>
    </row>
    <row r="1083" spans="1:4">
      <c r="A1083" s="105">
        <v>7260100860</v>
      </c>
      <c r="B1083" s="12" t="s">
        <v>12618</v>
      </c>
      <c r="C1083" s="105" t="s">
        <v>1</v>
      </c>
      <c r="D1083" s="110">
        <v>299.27999999999997</v>
      </c>
    </row>
    <row r="1084" spans="1:4">
      <c r="A1084" s="105">
        <v>7260100870</v>
      </c>
      <c r="B1084" s="12" t="s">
        <v>12619</v>
      </c>
      <c r="C1084" s="105" t="s">
        <v>1</v>
      </c>
      <c r="D1084" s="110">
        <v>271.70999999999998</v>
      </c>
    </row>
    <row r="1085" spans="1:4">
      <c r="A1085" s="105">
        <v>7260100880</v>
      </c>
      <c r="B1085" s="12" t="s">
        <v>12620</v>
      </c>
      <c r="C1085" s="105" t="s">
        <v>1</v>
      </c>
      <c r="D1085" s="110">
        <v>274.87</v>
      </c>
    </row>
    <row r="1086" spans="1:4">
      <c r="A1086" s="105">
        <v>7260100890</v>
      </c>
      <c r="B1086" s="12" t="s">
        <v>12621</v>
      </c>
      <c r="C1086" s="105" t="s">
        <v>1</v>
      </c>
      <c r="D1086" s="110">
        <v>269.82</v>
      </c>
    </row>
    <row r="1087" spans="1:4">
      <c r="A1087" s="105">
        <v>7260100900</v>
      </c>
      <c r="B1087" s="12" t="s">
        <v>12622</v>
      </c>
      <c r="C1087" s="105" t="s">
        <v>1</v>
      </c>
      <c r="D1087" s="110">
        <v>347.81</v>
      </c>
    </row>
    <row r="1088" spans="1:4">
      <c r="A1088" s="105">
        <v>7260100910</v>
      </c>
      <c r="B1088" s="12" t="s">
        <v>12623</v>
      </c>
      <c r="C1088" s="105" t="s">
        <v>1</v>
      </c>
      <c r="D1088" s="110">
        <v>318.11</v>
      </c>
    </row>
    <row r="1089" spans="1:4">
      <c r="A1089" s="105">
        <v>7260100920</v>
      </c>
      <c r="B1089" s="12" t="s">
        <v>12624</v>
      </c>
      <c r="C1089" s="105" t="s">
        <v>1</v>
      </c>
      <c r="D1089" s="110">
        <v>321.42</v>
      </c>
    </row>
    <row r="1090" spans="1:4">
      <c r="A1090" s="105">
        <v>7260100930</v>
      </c>
      <c r="B1090" s="12" t="s">
        <v>12625</v>
      </c>
      <c r="C1090" s="105" t="s">
        <v>1</v>
      </c>
      <c r="D1090" s="110">
        <v>290.64999999999998</v>
      </c>
    </row>
    <row r="1091" spans="1:4">
      <c r="A1091" s="105">
        <v>7260100940</v>
      </c>
      <c r="B1091" s="12" t="s">
        <v>12626</v>
      </c>
      <c r="C1091" s="105" t="s">
        <v>1</v>
      </c>
      <c r="D1091" s="110">
        <v>368.65</v>
      </c>
    </row>
    <row r="1092" spans="1:4">
      <c r="A1092" s="105">
        <v>7260100950</v>
      </c>
      <c r="B1092" s="12" t="s">
        <v>12627</v>
      </c>
      <c r="C1092" s="105" t="s">
        <v>1</v>
      </c>
      <c r="D1092" s="110">
        <v>338.95</v>
      </c>
    </row>
    <row r="1093" spans="1:4">
      <c r="A1093" s="105">
        <v>7260100960</v>
      </c>
      <c r="B1093" s="12" t="s">
        <v>12628</v>
      </c>
      <c r="C1093" s="105" t="s">
        <v>1</v>
      </c>
      <c r="D1093" s="110">
        <v>342.26</v>
      </c>
    </row>
    <row r="1094" spans="1:4">
      <c r="A1094" s="105">
        <v>7260100970</v>
      </c>
      <c r="B1094" s="12" t="s">
        <v>12629</v>
      </c>
      <c r="C1094" s="105" t="s">
        <v>1</v>
      </c>
      <c r="D1094" s="110">
        <v>322.99</v>
      </c>
    </row>
    <row r="1095" spans="1:4">
      <c r="A1095" s="105">
        <v>7260100980</v>
      </c>
      <c r="B1095" s="12" t="s">
        <v>12630</v>
      </c>
      <c r="C1095" s="105" t="s">
        <v>1</v>
      </c>
      <c r="D1095" s="110">
        <v>409.18</v>
      </c>
    </row>
    <row r="1096" spans="1:4">
      <c r="A1096" s="105">
        <v>7260100990</v>
      </c>
      <c r="B1096" s="12" t="s">
        <v>12631</v>
      </c>
      <c r="C1096" s="105" t="s">
        <v>1</v>
      </c>
      <c r="D1096" s="110">
        <v>374.14</v>
      </c>
    </row>
    <row r="1097" spans="1:4">
      <c r="A1097" s="105">
        <v>7260101000</v>
      </c>
      <c r="B1097" s="12" t="s">
        <v>12632</v>
      </c>
      <c r="C1097" s="105" t="s">
        <v>1</v>
      </c>
      <c r="D1097" s="110">
        <v>377.74</v>
      </c>
    </row>
    <row r="1098" spans="1:4">
      <c r="A1098" s="105">
        <v>7260101010</v>
      </c>
      <c r="B1098" s="12" t="s">
        <v>12633</v>
      </c>
      <c r="C1098" s="105" t="s">
        <v>1</v>
      </c>
      <c r="D1098" s="110">
        <v>345.97</v>
      </c>
    </row>
    <row r="1099" spans="1:4">
      <c r="A1099" s="105">
        <v>7260101020</v>
      </c>
      <c r="B1099" s="12" t="s">
        <v>12634</v>
      </c>
      <c r="C1099" s="105" t="s">
        <v>1</v>
      </c>
      <c r="D1099" s="110">
        <v>432.16</v>
      </c>
    </row>
    <row r="1100" spans="1:4">
      <c r="A1100" s="105">
        <v>7260101030</v>
      </c>
      <c r="B1100" s="12" t="s">
        <v>12635</v>
      </c>
      <c r="C1100" s="105" t="s">
        <v>1</v>
      </c>
      <c r="D1100" s="110">
        <v>396.39</v>
      </c>
    </row>
    <row r="1101" spans="1:4">
      <c r="A1101" s="105">
        <v>7260101040</v>
      </c>
      <c r="B1101" s="12" t="s">
        <v>12636</v>
      </c>
      <c r="C1101" s="105" t="s">
        <v>1</v>
      </c>
      <c r="D1101" s="110">
        <v>399.79</v>
      </c>
    </row>
    <row r="1102" spans="1:4">
      <c r="A1102" s="105">
        <v>7260101050</v>
      </c>
      <c r="B1102" s="12" t="s">
        <v>12637</v>
      </c>
      <c r="C1102" s="105" t="s">
        <v>1</v>
      </c>
      <c r="D1102" s="110">
        <v>385.42</v>
      </c>
    </row>
    <row r="1103" spans="1:4">
      <c r="A1103" s="105">
        <v>7260101060</v>
      </c>
      <c r="B1103" s="12" t="s">
        <v>12638</v>
      </c>
      <c r="C1103" s="105" t="s">
        <v>1</v>
      </c>
      <c r="D1103" s="110">
        <v>479.82</v>
      </c>
    </row>
    <row r="1104" spans="1:4">
      <c r="A1104" s="105">
        <v>7260101070</v>
      </c>
      <c r="B1104" s="12" t="s">
        <v>12639</v>
      </c>
      <c r="C1104" s="105" t="s">
        <v>1</v>
      </c>
      <c r="D1104" s="110">
        <v>438.45</v>
      </c>
    </row>
    <row r="1105" spans="1:4">
      <c r="A1105" s="105">
        <v>7260101080</v>
      </c>
      <c r="B1105" s="12" t="s">
        <v>12640</v>
      </c>
      <c r="C1105" s="105" t="s">
        <v>1</v>
      </c>
      <c r="D1105" s="110">
        <v>442.19</v>
      </c>
    </row>
    <row r="1106" spans="1:4">
      <c r="A1106" s="105">
        <v>7260101090</v>
      </c>
      <c r="B1106" s="12" t="s">
        <v>12641</v>
      </c>
      <c r="C1106" s="105" t="s">
        <v>1</v>
      </c>
      <c r="D1106" s="110">
        <v>415.09</v>
      </c>
    </row>
    <row r="1107" spans="1:4">
      <c r="A1107" s="105">
        <v>7260101100</v>
      </c>
      <c r="B1107" s="12" t="s">
        <v>12642</v>
      </c>
      <c r="C1107" s="105" t="s">
        <v>1</v>
      </c>
      <c r="D1107" s="110">
        <v>509.5</v>
      </c>
    </row>
    <row r="1108" spans="1:4">
      <c r="A1108" s="105">
        <v>7260101110</v>
      </c>
      <c r="B1108" s="12" t="s">
        <v>12643</v>
      </c>
      <c r="C1108" s="105" t="s">
        <v>1</v>
      </c>
      <c r="D1108" s="110">
        <v>468.11</v>
      </c>
    </row>
    <row r="1109" spans="1:4">
      <c r="A1109" s="105">
        <v>7260101120</v>
      </c>
      <c r="B1109" s="12" t="s">
        <v>12644</v>
      </c>
      <c r="C1109" s="105" t="s">
        <v>1</v>
      </c>
      <c r="D1109" s="110">
        <v>471.82</v>
      </c>
    </row>
    <row r="1110" spans="1:4">
      <c r="A1110" s="105">
        <v>7260101130</v>
      </c>
      <c r="B1110" s="12" t="s">
        <v>12645</v>
      </c>
      <c r="C1110" s="105" t="s">
        <v>1</v>
      </c>
      <c r="D1110" s="110">
        <v>264.17</v>
      </c>
    </row>
    <row r="1111" spans="1:4">
      <c r="A1111" s="105">
        <v>7260101140</v>
      </c>
      <c r="B1111" s="12" t="s">
        <v>12646</v>
      </c>
      <c r="C1111" s="105" t="s">
        <v>1</v>
      </c>
      <c r="D1111" s="110">
        <v>338.62</v>
      </c>
    </row>
    <row r="1112" spans="1:4">
      <c r="A1112" s="105">
        <v>7260101150</v>
      </c>
      <c r="B1112" s="12" t="s">
        <v>12647</v>
      </c>
      <c r="C1112" s="105" t="s">
        <v>1</v>
      </c>
      <c r="D1112" s="110">
        <v>311.04000000000002</v>
      </c>
    </row>
    <row r="1113" spans="1:4">
      <c r="A1113" s="105">
        <v>7260101160</v>
      </c>
      <c r="B1113" s="12" t="s">
        <v>12648</v>
      </c>
      <c r="C1113" s="105" t="s">
        <v>1</v>
      </c>
      <c r="D1113" s="110">
        <v>314.2</v>
      </c>
    </row>
    <row r="1114" spans="1:4">
      <c r="A1114" s="105">
        <v>7260101170</v>
      </c>
      <c r="B1114" s="12" t="s">
        <v>12649</v>
      </c>
      <c r="C1114" s="105" t="s">
        <v>1</v>
      </c>
      <c r="D1114" s="110">
        <v>309.29000000000002</v>
      </c>
    </row>
    <row r="1115" spans="1:4">
      <c r="A1115" s="105">
        <v>7260101180</v>
      </c>
      <c r="B1115" s="12" t="s">
        <v>12650</v>
      </c>
      <c r="C1115" s="105" t="s">
        <v>1</v>
      </c>
      <c r="D1115" s="110">
        <v>387.28</v>
      </c>
    </row>
    <row r="1116" spans="1:4">
      <c r="A1116" s="105">
        <v>7260101190</v>
      </c>
      <c r="B1116" s="12" t="s">
        <v>12651</v>
      </c>
      <c r="C1116" s="105" t="s">
        <v>1</v>
      </c>
      <c r="D1116" s="110">
        <v>357.59</v>
      </c>
    </row>
    <row r="1117" spans="1:4">
      <c r="A1117" s="105">
        <v>7260101200</v>
      </c>
      <c r="B1117" s="12" t="s">
        <v>12652</v>
      </c>
      <c r="C1117" s="105" t="s">
        <v>1</v>
      </c>
      <c r="D1117" s="110">
        <v>360.89</v>
      </c>
    </row>
    <row r="1118" spans="1:4">
      <c r="A1118" s="105">
        <v>7260101210</v>
      </c>
      <c r="B1118" s="12" t="s">
        <v>12653</v>
      </c>
      <c r="C1118" s="105" t="s">
        <v>1</v>
      </c>
      <c r="D1118" s="110">
        <v>330.12</v>
      </c>
    </row>
    <row r="1119" spans="1:4">
      <c r="A1119" s="105" t="s">
        <v>25169</v>
      </c>
      <c r="D1119" s="110"/>
    </row>
    <row r="1120" spans="1:4">
      <c r="A1120" s="105" t="s">
        <v>25170</v>
      </c>
      <c r="D1120" s="110"/>
    </row>
    <row r="1121" spans="1:4">
      <c r="A1121" s="105" t="s">
        <v>25171</v>
      </c>
      <c r="C1121" s="105" t="s">
        <v>25172</v>
      </c>
      <c r="D1121" s="110"/>
    </row>
    <row r="1122" spans="1:4">
      <c r="A1122" s="105" t="s">
        <v>25</v>
      </c>
      <c r="B1122" s="12" t="s">
        <v>975</v>
      </c>
      <c r="C1122" s="105" t="s">
        <v>0</v>
      </c>
      <c r="D1122" s="110" t="s">
        <v>25173</v>
      </c>
    </row>
    <row r="1123" spans="1:4">
      <c r="A1123" s="105">
        <v>7260101220</v>
      </c>
      <c r="B1123" s="12" t="s">
        <v>12654</v>
      </c>
      <c r="C1123" s="105" t="s">
        <v>1</v>
      </c>
      <c r="D1123" s="110">
        <v>408.11</v>
      </c>
    </row>
    <row r="1124" spans="1:4">
      <c r="A1124" s="105">
        <v>7260101230</v>
      </c>
      <c r="B1124" s="12" t="s">
        <v>12655</v>
      </c>
      <c r="C1124" s="105" t="s">
        <v>1</v>
      </c>
      <c r="D1124" s="110">
        <v>378.42</v>
      </c>
    </row>
    <row r="1125" spans="1:4">
      <c r="A1125" s="105">
        <v>7260101240</v>
      </c>
      <c r="B1125" s="12" t="s">
        <v>12656</v>
      </c>
      <c r="C1125" s="105" t="s">
        <v>1</v>
      </c>
      <c r="D1125" s="110">
        <v>381.72</v>
      </c>
    </row>
    <row r="1126" spans="1:4">
      <c r="A1126" s="105">
        <v>7260101250</v>
      </c>
      <c r="B1126" s="12" t="s">
        <v>12657</v>
      </c>
      <c r="C1126" s="105" t="s">
        <v>1</v>
      </c>
      <c r="D1126" s="110">
        <v>362.74</v>
      </c>
    </row>
    <row r="1127" spans="1:4">
      <c r="A1127" s="105">
        <v>7260101260</v>
      </c>
      <c r="B1127" s="12" t="s">
        <v>12658</v>
      </c>
      <c r="C1127" s="105" t="s">
        <v>1</v>
      </c>
      <c r="D1127" s="110">
        <v>448.94</v>
      </c>
    </row>
    <row r="1128" spans="1:4">
      <c r="A1128" s="105">
        <v>7260101270</v>
      </c>
      <c r="B1128" s="12" t="s">
        <v>12659</v>
      </c>
      <c r="C1128" s="105" t="s">
        <v>1</v>
      </c>
      <c r="D1128" s="110">
        <v>413.89</v>
      </c>
    </row>
    <row r="1129" spans="1:4">
      <c r="A1129" s="105">
        <v>7260101280</v>
      </c>
      <c r="B1129" s="12" t="s">
        <v>12660</v>
      </c>
      <c r="C1129" s="105" t="s">
        <v>1</v>
      </c>
      <c r="D1129" s="110">
        <v>417.48</v>
      </c>
    </row>
    <row r="1130" spans="1:4">
      <c r="A1130" s="105">
        <v>7260101290</v>
      </c>
      <c r="B1130" s="12" t="s">
        <v>12661</v>
      </c>
      <c r="C1130" s="105" t="s">
        <v>1</v>
      </c>
      <c r="D1130" s="110">
        <v>385.72</v>
      </c>
    </row>
    <row r="1131" spans="1:4">
      <c r="A1131" s="105">
        <v>7260101300</v>
      </c>
      <c r="B1131" s="12" t="s">
        <v>12662</v>
      </c>
      <c r="C1131" s="105" t="s">
        <v>1</v>
      </c>
      <c r="D1131" s="110">
        <v>471.92</v>
      </c>
    </row>
    <row r="1132" spans="1:4">
      <c r="A1132" s="105">
        <v>7260101310</v>
      </c>
      <c r="B1132" s="12" t="s">
        <v>12663</v>
      </c>
      <c r="C1132" s="105" t="s">
        <v>1</v>
      </c>
      <c r="D1132" s="110">
        <v>436.14</v>
      </c>
    </row>
    <row r="1133" spans="1:4">
      <c r="A1133" s="105">
        <v>7260101320</v>
      </c>
      <c r="B1133" s="12" t="s">
        <v>12664</v>
      </c>
      <c r="C1133" s="105" t="s">
        <v>1</v>
      </c>
      <c r="D1133" s="110">
        <v>439.53</v>
      </c>
    </row>
    <row r="1134" spans="1:4">
      <c r="A1134" s="105">
        <v>7260101330</v>
      </c>
      <c r="B1134" s="12" t="s">
        <v>12665</v>
      </c>
      <c r="C1134" s="105" t="s">
        <v>1</v>
      </c>
      <c r="D1134" s="110">
        <v>425.46</v>
      </c>
    </row>
    <row r="1135" spans="1:4">
      <c r="A1135" s="105">
        <v>7260101340</v>
      </c>
      <c r="B1135" s="12" t="s">
        <v>12666</v>
      </c>
      <c r="C1135" s="105" t="s">
        <v>1</v>
      </c>
      <c r="D1135" s="110">
        <v>519.85</v>
      </c>
    </row>
    <row r="1136" spans="1:4">
      <c r="A1136" s="105">
        <v>7260101350</v>
      </c>
      <c r="B1136" s="12" t="s">
        <v>12667</v>
      </c>
      <c r="C1136" s="105" t="s">
        <v>1</v>
      </c>
      <c r="D1136" s="110">
        <v>478.49</v>
      </c>
    </row>
    <row r="1137" spans="1:4">
      <c r="A1137" s="105">
        <v>7260101360</v>
      </c>
      <c r="B1137" s="12" t="s">
        <v>12668</v>
      </c>
      <c r="C1137" s="105" t="s">
        <v>1</v>
      </c>
      <c r="D1137" s="110">
        <v>482.23</v>
      </c>
    </row>
    <row r="1138" spans="1:4">
      <c r="A1138" s="105">
        <v>7260101370</v>
      </c>
      <c r="B1138" s="12" t="s">
        <v>12669</v>
      </c>
      <c r="C1138" s="105" t="s">
        <v>1</v>
      </c>
      <c r="D1138" s="110">
        <v>455.13</v>
      </c>
    </row>
    <row r="1139" spans="1:4">
      <c r="A1139" s="105">
        <v>7260101380</v>
      </c>
      <c r="B1139" s="12" t="s">
        <v>12670</v>
      </c>
      <c r="C1139" s="105" t="s">
        <v>1</v>
      </c>
      <c r="D1139" s="110">
        <v>549.52</v>
      </c>
    </row>
    <row r="1140" spans="1:4">
      <c r="A1140" s="105">
        <v>7260101390</v>
      </c>
      <c r="B1140" s="12" t="s">
        <v>12671</v>
      </c>
      <c r="C1140" s="105" t="s">
        <v>1</v>
      </c>
      <c r="D1140" s="110">
        <v>508.14</v>
      </c>
    </row>
    <row r="1141" spans="1:4">
      <c r="A1141" s="105">
        <v>7260101400</v>
      </c>
      <c r="B1141" s="12" t="s">
        <v>12672</v>
      </c>
      <c r="C1141" s="105" t="s">
        <v>1</v>
      </c>
      <c r="D1141" s="110">
        <v>511.85</v>
      </c>
    </row>
    <row r="1142" spans="1:4">
      <c r="A1142" s="105">
        <v>7260101410</v>
      </c>
      <c r="B1142" s="12" t="s">
        <v>12673</v>
      </c>
      <c r="C1142" s="105" t="s">
        <v>1</v>
      </c>
      <c r="D1142" s="110">
        <v>323.94</v>
      </c>
    </row>
    <row r="1143" spans="1:4">
      <c r="A1143" s="105">
        <v>7260101420</v>
      </c>
      <c r="B1143" s="12" t="s">
        <v>12674</v>
      </c>
      <c r="C1143" s="105" t="s">
        <v>1</v>
      </c>
      <c r="D1143" s="110">
        <v>398.39</v>
      </c>
    </row>
    <row r="1144" spans="1:4">
      <c r="A1144" s="105">
        <v>7260101430</v>
      </c>
      <c r="B1144" s="12" t="s">
        <v>12675</v>
      </c>
      <c r="C1144" s="105" t="s">
        <v>1</v>
      </c>
      <c r="D1144" s="110">
        <v>370.82</v>
      </c>
    </row>
    <row r="1145" spans="1:4">
      <c r="A1145" s="105">
        <v>7260101440</v>
      </c>
      <c r="B1145" s="12" t="s">
        <v>12676</v>
      </c>
      <c r="C1145" s="105" t="s">
        <v>1</v>
      </c>
      <c r="D1145" s="110">
        <v>373.98</v>
      </c>
    </row>
    <row r="1146" spans="1:4">
      <c r="A1146" s="105">
        <v>7260101450</v>
      </c>
      <c r="B1146" s="12" t="s">
        <v>12677</v>
      </c>
      <c r="C1146" s="105" t="s">
        <v>1</v>
      </c>
      <c r="D1146" s="110">
        <v>369.28</v>
      </c>
    </row>
    <row r="1147" spans="1:4">
      <c r="A1147" s="105">
        <v>7260101460</v>
      </c>
      <c r="B1147" s="12" t="s">
        <v>12678</v>
      </c>
      <c r="C1147" s="105" t="s">
        <v>1</v>
      </c>
      <c r="D1147" s="110">
        <v>447.27</v>
      </c>
    </row>
    <row r="1148" spans="1:4">
      <c r="A1148" s="105">
        <v>7260101470</v>
      </c>
      <c r="B1148" s="12" t="s">
        <v>12679</v>
      </c>
      <c r="C1148" s="105" t="s">
        <v>1</v>
      </c>
      <c r="D1148" s="110">
        <v>417.58</v>
      </c>
    </row>
    <row r="1149" spans="1:4">
      <c r="A1149" s="105">
        <v>7260101480</v>
      </c>
      <c r="B1149" s="12" t="s">
        <v>12680</v>
      </c>
      <c r="C1149" s="105" t="s">
        <v>1</v>
      </c>
      <c r="D1149" s="110">
        <v>420.88</v>
      </c>
    </row>
    <row r="1150" spans="1:4">
      <c r="A1150" s="105">
        <v>7260101490</v>
      </c>
      <c r="B1150" s="12" t="s">
        <v>12681</v>
      </c>
      <c r="C1150" s="105" t="s">
        <v>1</v>
      </c>
      <c r="D1150" s="110">
        <v>390.27</v>
      </c>
    </row>
    <row r="1151" spans="1:4">
      <c r="A1151" s="105">
        <v>7260101500</v>
      </c>
      <c r="B1151" s="12" t="s">
        <v>12682</v>
      </c>
      <c r="C1151" s="105" t="s">
        <v>1</v>
      </c>
      <c r="D1151" s="110">
        <v>468.26</v>
      </c>
    </row>
    <row r="1152" spans="1:4">
      <c r="A1152" s="105">
        <v>7260101510</v>
      </c>
      <c r="B1152" s="12" t="s">
        <v>12683</v>
      </c>
      <c r="C1152" s="105" t="s">
        <v>1</v>
      </c>
      <c r="D1152" s="110">
        <v>438.57</v>
      </c>
    </row>
    <row r="1153" spans="1:4">
      <c r="A1153" s="105">
        <v>7260101520</v>
      </c>
      <c r="B1153" s="12" t="s">
        <v>12684</v>
      </c>
      <c r="C1153" s="105" t="s">
        <v>1</v>
      </c>
      <c r="D1153" s="110">
        <v>441.87</v>
      </c>
    </row>
    <row r="1154" spans="1:4">
      <c r="A1154" s="105">
        <v>7260101530</v>
      </c>
      <c r="B1154" s="12" t="s">
        <v>12685</v>
      </c>
      <c r="C1154" s="105" t="s">
        <v>1</v>
      </c>
      <c r="D1154" s="110">
        <v>423.57</v>
      </c>
    </row>
    <row r="1155" spans="1:4">
      <c r="A1155" s="105">
        <v>7260101540</v>
      </c>
      <c r="B1155" s="12" t="s">
        <v>12686</v>
      </c>
      <c r="C1155" s="105" t="s">
        <v>1</v>
      </c>
      <c r="D1155" s="110">
        <v>509.76</v>
      </c>
    </row>
    <row r="1156" spans="1:4">
      <c r="A1156" s="105">
        <v>7260101550</v>
      </c>
      <c r="B1156" s="12" t="s">
        <v>12687</v>
      </c>
      <c r="C1156" s="105" t="s">
        <v>1</v>
      </c>
      <c r="D1156" s="110">
        <v>474.72</v>
      </c>
    </row>
    <row r="1157" spans="1:4">
      <c r="A1157" s="105">
        <v>7260101560</v>
      </c>
      <c r="B1157" s="12" t="s">
        <v>12688</v>
      </c>
      <c r="C1157" s="105" t="s">
        <v>1</v>
      </c>
      <c r="D1157" s="110">
        <v>478.31</v>
      </c>
    </row>
    <row r="1158" spans="1:4">
      <c r="A1158" s="105">
        <v>7260101570</v>
      </c>
      <c r="B1158" s="12" t="s">
        <v>12689</v>
      </c>
      <c r="C1158" s="105" t="s">
        <v>1</v>
      </c>
      <c r="D1158" s="110">
        <v>447.35</v>
      </c>
    </row>
    <row r="1159" spans="1:4">
      <c r="A1159" s="105">
        <v>7260101580</v>
      </c>
      <c r="B1159" s="12" t="s">
        <v>12690</v>
      </c>
      <c r="C1159" s="105" t="s">
        <v>1</v>
      </c>
      <c r="D1159" s="110">
        <v>533.54</v>
      </c>
    </row>
    <row r="1160" spans="1:4">
      <c r="A1160" s="105">
        <v>7260101590</v>
      </c>
      <c r="B1160" s="12" t="s">
        <v>12691</v>
      </c>
      <c r="C1160" s="105" t="s">
        <v>1</v>
      </c>
      <c r="D1160" s="110">
        <v>497.77</v>
      </c>
    </row>
    <row r="1161" spans="1:4">
      <c r="A1161" s="105">
        <v>7260101600</v>
      </c>
      <c r="B1161" s="12" t="s">
        <v>12692</v>
      </c>
      <c r="C1161" s="105" t="s">
        <v>1</v>
      </c>
      <c r="D1161" s="110">
        <v>501.16</v>
      </c>
    </row>
    <row r="1162" spans="1:4">
      <c r="A1162" s="105">
        <v>7260101610</v>
      </c>
      <c r="B1162" s="12" t="s">
        <v>12693</v>
      </c>
      <c r="C1162" s="105" t="s">
        <v>1</v>
      </c>
      <c r="D1162" s="110">
        <v>490.48</v>
      </c>
    </row>
    <row r="1163" spans="1:4">
      <c r="A1163" s="105">
        <v>7260101620</v>
      </c>
      <c r="B1163" s="12" t="s">
        <v>12694</v>
      </c>
      <c r="C1163" s="105" t="s">
        <v>1</v>
      </c>
      <c r="D1163" s="110">
        <v>584.88</v>
      </c>
    </row>
    <row r="1164" spans="1:4">
      <c r="A1164" s="105">
        <v>7260101630</v>
      </c>
      <c r="B1164" s="12" t="s">
        <v>12695</v>
      </c>
      <c r="C1164" s="105" t="s">
        <v>1</v>
      </c>
      <c r="D1164" s="110">
        <v>543.52</v>
      </c>
    </row>
    <row r="1165" spans="1:4">
      <c r="A1165" s="105">
        <v>7260101640</v>
      </c>
      <c r="B1165" s="12" t="s">
        <v>12696</v>
      </c>
      <c r="C1165" s="105" t="s">
        <v>1</v>
      </c>
      <c r="D1165" s="110">
        <v>547.25</v>
      </c>
    </row>
    <row r="1166" spans="1:4">
      <c r="A1166" s="105">
        <v>7260101650</v>
      </c>
      <c r="B1166" s="12" t="s">
        <v>12697</v>
      </c>
      <c r="C1166" s="105" t="s">
        <v>1</v>
      </c>
      <c r="D1166" s="110">
        <v>515.42999999999995</v>
      </c>
    </row>
    <row r="1167" spans="1:4">
      <c r="A1167" s="105">
        <v>7260101660</v>
      </c>
      <c r="B1167" s="12" t="s">
        <v>12698</v>
      </c>
      <c r="C1167" s="105" t="s">
        <v>1</v>
      </c>
      <c r="D1167" s="110">
        <v>609.83000000000004</v>
      </c>
    </row>
    <row r="1168" spans="1:4">
      <c r="A1168" s="105">
        <v>7260101670</v>
      </c>
      <c r="B1168" s="12" t="s">
        <v>12699</v>
      </c>
      <c r="C1168" s="105" t="s">
        <v>1</v>
      </c>
      <c r="D1168" s="110">
        <v>568.45000000000005</v>
      </c>
    </row>
    <row r="1169" spans="1:4">
      <c r="A1169" s="105">
        <v>7260101680</v>
      </c>
      <c r="B1169" s="12" t="s">
        <v>12700</v>
      </c>
      <c r="C1169" s="105" t="s">
        <v>1</v>
      </c>
      <c r="D1169" s="110">
        <v>572.15</v>
      </c>
    </row>
    <row r="1170" spans="1:4">
      <c r="A1170" s="105">
        <v>7260200040</v>
      </c>
      <c r="B1170" s="12" t="s">
        <v>12701</v>
      </c>
      <c r="C1170" s="105" t="s">
        <v>1</v>
      </c>
      <c r="D1170" s="110">
        <v>342.45</v>
      </c>
    </row>
    <row r="1171" spans="1:4">
      <c r="A1171" s="105">
        <v>7260200320</v>
      </c>
      <c r="B1171" s="12" t="s">
        <v>12702</v>
      </c>
      <c r="C1171" s="105" t="s">
        <v>1</v>
      </c>
      <c r="D1171" s="110">
        <v>349.11</v>
      </c>
    </row>
    <row r="1172" spans="1:4">
      <c r="A1172" s="105">
        <v>7260250010</v>
      </c>
      <c r="B1172" s="12" t="s">
        <v>12703</v>
      </c>
      <c r="C1172" s="105" t="s">
        <v>1</v>
      </c>
      <c r="D1172" s="110">
        <v>59.23</v>
      </c>
    </row>
    <row r="1173" spans="1:4">
      <c r="A1173" s="105">
        <v>7260250040</v>
      </c>
      <c r="B1173" s="12" t="s">
        <v>12704</v>
      </c>
      <c r="C1173" s="105" t="s">
        <v>1</v>
      </c>
      <c r="D1173" s="110">
        <v>109.27</v>
      </c>
    </row>
    <row r="1174" spans="1:4">
      <c r="A1174" s="105">
        <v>7260250080</v>
      </c>
      <c r="B1174" s="12" t="s">
        <v>12705</v>
      </c>
      <c r="C1174" s="105" t="s">
        <v>1</v>
      </c>
      <c r="D1174" s="110">
        <v>154.94999999999999</v>
      </c>
    </row>
    <row r="1175" spans="1:4">
      <c r="A1175" s="105" t="s">
        <v>25169</v>
      </c>
      <c r="D1175" s="110"/>
    </row>
    <row r="1176" spans="1:4">
      <c r="A1176" s="105" t="s">
        <v>25170</v>
      </c>
      <c r="D1176" s="110"/>
    </row>
    <row r="1177" spans="1:4">
      <c r="A1177" s="105" t="s">
        <v>25171</v>
      </c>
      <c r="C1177" s="105" t="s">
        <v>25172</v>
      </c>
      <c r="D1177" s="110"/>
    </row>
    <row r="1178" spans="1:4">
      <c r="A1178" s="105" t="s">
        <v>25</v>
      </c>
      <c r="B1178" s="12" t="s">
        <v>975</v>
      </c>
      <c r="C1178" s="105" t="s">
        <v>0</v>
      </c>
      <c r="D1178" s="110" t="s">
        <v>25173</v>
      </c>
    </row>
    <row r="1179" spans="1:4">
      <c r="A1179" s="105">
        <v>7260250320</v>
      </c>
      <c r="B1179" s="12" t="s">
        <v>12706</v>
      </c>
      <c r="C1179" s="105" t="s">
        <v>1</v>
      </c>
      <c r="D1179" s="110">
        <v>110.56</v>
      </c>
    </row>
    <row r="1180" spans="1:4">
      <c r="A1180" s="105">
        <v>7260250360</v>
      </c>
      <c r="B1180" s="12" t="s">
        <v>12707</v>
      </c>
      <c r="C1180" s="105" t="s">
        <v>1</v>
      </c>
      <c r="D1180" s="110">
        <v>156.33000000000001</v>
      </c>
    </row>
    <row r="1181" spans="1:4">
      <c r="A1181" s="105">
        <v>7260300010</v>
      </c>
      <c r="B1181" s="12" t="s">
        <v>12708</v>
      </c>
      <c r="C1181" s="105" t="s">
        <v>1</v>
      </c>
      <c r="D1181" s="110">
        <v>382.5</v>
      </c>
    </row>
    <row r="1182" spans="1:4">
      <c r="A1182" s="105">
        <v>7260300020</v>
      </c>
      <c r="B1182" s="12" t="s">
        <v>12709</v>
      </c>
      <c r="C1182" s="105" t="s">
        <v>1</v>
      </c>
      <c r="D1182" s="110">
        <v>456.95</v>
      </c>
    </row>
    <row r="1183" spans="1:4">
      <c r="A1183" s="105">
        <v>7260300030</v>
      </c>
      <c r="B1183" s="12" t="s">
        <v>12710</v>
      </c>
      <c r="C1183" s="105" t="s">
        <v>1</v>
      </c>
      <c r="D1183" s="110">
        <v>429.38</v>
      </c>
    </row>
    <row r="1184" spans="1:4">
      <c r="A1184" s="105">
        <v>7260300040</v>
      </c>
      <c r="B1184" s="12" t="s">
        <v>12711</v>
      </c>
      <c r="C1184" s="105" t="s">
        <v>1</v>
      </c>
      <c r="D1184" s="110">
        <v>432.54</v>
      </c>
    </row>
    <row r="1185" spans="1:4">
      <c r="A1185" s="105">
        <v>7260300050</v>
      </c>
      <c r="B1185" s="12" t="s">
        <v>12712</v>
      </c>
      <c r="C1185" s="105" t="s">
        <v>1</v>
      </c>
      <c r="D1185" s="110">
        <v>426.83</v>
      </c>
    </row>
    <row r="1186" spans="1:4">
      <c r="A1186" s="105">
        <v>7260300060</v>
      </c>
      <c r="B1186" s="12" t="s">
        <v>12713</v>
      </c>
      <c r="C1186" s="105" t="s">
        <v>1</v>
      </c>
      <c r="D1186" s="110">
        <v>504.83</v>
      </c>
    </row>
    <row r="1187" spans="1:4">
      <c r="A1187" s="105">
        <v>7260300070</v>
      </c>
      <c r="B1187" s="12" t="s">
        <v>12714</v>
      </c>
      <c r="C1187" s="105" t="s">
        <v>1</v>
      </c>
      <c r="D1187" s="110">
        <v>475.14</v>
      </c>
    </row>
    <row r="1188" spans="1:4">
      <c r="A1188" s="105">
        <v>7260300080</v>
      </c>
      <c r="B1188" s="12" t="s">
        <v>12715</v>
      </c>
      <c r="C1188" s="105" t="s">
        <v>1</v>
      </c>
      <c r="D1188" s="110">
        <v>478.44</v>
      </c>
    </row>
    <row r="1189" spans="1:4">
      <c r="A1189" s="105">
        <v>7260300090</v>
      </c>
      <c r="B1189" s="12" t="s">
        <v>12716</v>
      </c>
      <c r="C1189" s="105" t="s">
        <v>1</v>
      </c>
      <c r="D1189" s="110">
        <v>447.58</v>
      </c>
    </row>
    <row r="1190" spans="1:4">
      <c r="A1190" s="105">
        <v>7260300100</v>
      </c>
      <c r="B1190" s="12" t="s">
        <v>12717</v>
      </c>
      <c r="C1190" s="105" t="s">
        <v>1</v>
      </c>
      <c r="D1190" s="110">
        <v>525.58000000000004</v>
      </c>
    </row>
    <row r="1191" spans="1:4">
      <c r="A1191" s="105">
        <v>7260300110</v>
      </c>
      <c r="B1191" s="12" t="s">
        <v>12718</v>
      </c>
      <c r="C1191" s="105" t="s">
        <v>1</v>
      </c>
      <c r="D1191" s="110">
        <v>495.89</v>
      </c>
    </row>
    <row r="1192" spans="1:4">
      <c r="A1192" s="105">
        <v>7260300120</v>
      </c>
      <c r="B1192" s="12" t="s">
        <v>12719</v>
      </c>
      <c r="C1192" s="105" t="s">
        <v>1</v>
      </c>
      <c r="D1192" s="110">
        <v>499.19</v>
      </c>
    </row>
    <row r="1193" spans="1:4">
      <c r="A1193" s="105">
        <v>7260300130</v>
      </c>
      <c r="B1193" s="12" t="s">
        <v>12720</v>
      </c>
      <c r="C1193" s="105" t="s">
        <v>1</v>
      </c>
      <c r="D1193" s="110">
        <v>478.8</v>
      </c>
    </row>
    <row r="1194" spans="1:4">
      <c r="A1194" s="105">
        <v>7260300140</v>
      </c>
      <c r="B1194" s="12" t="s">
        <v>12721</v>
      </c>
      <c r="C1194" s="105" t="s">
        <v>1</v>
      </c>
      <c r="D1194" s="110">
        <v>565</v>
      </c>
    </row>
    <row r="1195" spans="1:4">
      <c r="A1195" s="105">
        <v>7260300150</v>
      </c>
      <c r="B1195" s="12" t="s">
        <v>12722</v>
      </c>
      <c r="C1195" s="105" t="s">
        <v>1</v>
      </c>
      <c r="D1195" s="110">
        <v>529.95000000000005</v>
      </c>
    </row>
    <row r="1196" spans="1:4">
      <c r="A1196" s="105">
        <v>7260300160</v>
      </c>
      <c r="B1196" s="12" t="s">
        <v>12723</v>
      </c>
      <c r="C1196" s="105" t="s">
        <v>1</v>
      </c>
      <c r="D1196" s="110">
        <v>533.54</v>
      </c>
    </row>
    <row r="1197" spans="1:4">
      <c r="A1197" s="105">
        <v>7260300170</v>
      </c>
      <c r="B1197" s="12" t="s">
        <v>12724</v>
      </c>
      <c r="C1197" s="105" t="s">
        <v>1</v>
      </c>
      <c r="D1197" s="110">
        <v>501.47</v>
      </c>
    </row>
    <row r="1198" spans="1:4">
      <c r="A1198" s="105">
        <v>7260300180</v>
      </c>
      <c r="B1198" s="12" t="s">
        <v>12725</v>
      </c>
      <c r="C1198" s="105" t="s">
        <v>1</v>
      </c>
      <c r="D1198" s="110">
        <v>587.66999999999996</v>
      </c>
    </row>
    <row r="1199" spans="1:4">
      <c r="A1199" s="105">
        <v>7260300190</v>
      </c>
      <c r="B1199" s="12" t="s">
        <v>12726</v>
      </c>
      <c r="C1199" s="105" t="s">
        <v>1</v>
      </c>
      <c r="D1199" s="110">
        <v>551.89</v>
      </c>
    </row>
    <row r="1200" spans="1:4">
      <c r="A1200" s="105">
        <v>7260300200</v>
      </c>
      <c r="B1200" s="12" t="s">
        <v>12727</v>
      </c>
      <c r="C1200" s="105" t="s">
        <v>1</v>
      </c>
      <c r="D1200" s="110">
        <v>555.28</v>
      </c>
    </row>
    <row r="1201" spans="1:4">
      <c r="A1201" s="105">
        <v>7260300210</v>
      </c>
      <c r="B1201" s="12" t="s">
        <v>12728</v>
      </c>
      <c r="C1201" s="105" t="s">
        <v>1</v>
      </c>
      <c r="D1201" s="110">
        <v>539.04</v>
      </c>
    </row>
    <row r="1202" spans="1:4">
      <c r="A1202" s="105">
        <v>7260300220</v>
      </c>
      <c r="B1202" s="12" t="s">
        <v>12729</v>
      </c>
      <c r="C1202" s="105" t="s">
        <v>1</v>
      </c>
      <c r="D1202" s="110">
        <v>633.44000000000005</v>
      </c>
    </row>
    <row r="1203" spans="1:4">
      <c r="A1203" s="105">
        <v>7260300230</v>
      </c>
      <c r="B1203" s="12" t="s">
        <v>12730</v>
      </c>
      <c r="C1203" s="105" t="s">
        <v>1</v>
      </c>
      <c r="D1203" s="110">
        <v>592.08000000000004</v>
      </c>
    </row>
    <row r="1204" spans="1:4">
      <c r="A1204" s="105">
        <v>7260300240</v>
      </c>
      <c r="B1204" s="12" t="s">
        <v>12731</v>
      </c>
      <c r="C1204" s="105" t="s">
        <v>1</v>
      </c>
      <c r="D1204" s="110">
        <v>595.80999999999995</v>
      </c>
    </row>
    <row r="1205" spans="1:4">
      <c r="A1205" s="105">
        <v>7260300250</v>
      </c>
      <c r="B1205" s="12" t="s">
        <v>12732</v>
      </c>
      <c r="C1205" s="105" t="s">
        <v>1</v>
      </c>
      <c r="D1205" s="110">
        <v>565.58000000000004</v>
      </c>
    </row>
    <row r="1206" spans="1:4">
      <c r="A1206" s="105">
        <v>7260300260</v>
      </c>
      <c r="B1206" s="12" t="s">
        <v>12733</v>
      </c>
      <c r="C1206" s="105" t="s">
        <v>1</v>
      </c>
      <c r="D1206" s="110">
        <v>659.98</v>
      </c>
    </row>
    <row r="1207" spans="1:4">
      <c r="A1207" s="105">
        <v>7260300270</v>
      </c>
      <c r="B1207" s="12" t="s">
        <v>12734</v>
      </c>
      <c r="C1207" s="105" t="s">
        <v>1</v>
      </c>
      <c r="D1207" s="110">
        <v>618.6</v>
      </c>
    </row>
    <row r="1208" spans="1:4">
      <c r="A1208" s="105">
        <v>7260300280</v>
      </c>
      <c r="B1208" s="12" t="s">
        <v>12735</v>
      </c>
      <c r="C1208" s="105" t="s">
        <v>1</v>
      </c>
      <c r="D1208" s="110">
        <v>622.29999999999995</v>
      </c>
    </row>
    <row r="1209" spans="1:4">
      <c r="A1209" s="105">
        <v>7260300290</v>
      </c>
      <c r="B1209" s="12" t="s">
        <v>12736</v>
      </c>
      <c r="C1209" s="105" t="s">
        <v>1</v>
      </c>
      <c r="D1209" s="110">
        <v>450.57</v>
      </c>
    </row>
    <row r="1210" spans="1:4">
      <c r="A1210" s="105">
        <v>7260300300</v>
      </c>
      <c r="B1210" s="12" t="s">
        <v>12737</v>
      </c>
      <c r="C1210" s="105" t="s">
        <v>1</v>
      </c>
      <c r="D1210" s="110">
        <v>525.01</v>
      </c>
    </row>
    <row r="1211" spans="1:4">
      <c r="A1211" s="105">
        <v>7260300310</v>
      </c>
      <c r="B1211" s="12" t="s">
        <v>12738</v>
      </c>
      <c r="C1211" s="105" t="s">
        <v>1</v>
      </c>
      <c r="D1211" s="110">
        <v>497.44</v>
      </c>
    </row>
    <row r="1212" spans="1:4">
      <c r="A1212" s="105">
        <v>7260300320</v>
      </c>
      <c r="B1212" s="12" t="s">
        <v>12739</v>
      </c>
      <c r="C1212" s="105" t="s">
        <v>1</v>
      </c>
      <c r="D1212" s="110">
        <v>500.6</v>
      </c>
    </row>
    <row r="1213" spans="1:4">
      <c r="A1213" s="105">
        <v>7260300330</v>
      </c>
      <c r="B1213" s="12" t="s">
        <v>12740</v>
      </c>
      <c r="C1213" s="105" t="s">
        <v>1</v>
      </c>
      <c r="D1213" s="110">
        <v>495.12</v>
      </c>
    </row>
    <row r="1214" spans="1:4">
      <c r="A1214" s="105">
        <v>7260300340</v>
      </c>
      <c r="B1214" s="12" t="s">
        <v>12741</v>
      </c>
      <c r="C1214" s="105" t="s">
        <v>1</v>
      </c>
      <c r="D1214" s="110">
        <v>573.12</v>
      </c>
    </row>
    <row r="1215" spans="1:4">
      <c r="A1215" s="105">
        <v>7260300350</v>
      </c>
      <c r="B1215" s="12" t="s">
        <v>12742</v>
      </c>
      <c r="C1215" s="105" t="s">
        <v>1</v>
      </c>
      <c r="D1215" s="110">
        <v>543.41999999999996</v>
      </c>
    </row>
    <row r="1216" spans="1:4">
      <c r="A1216" s="105">
        <v>7260300360</v>
      </c>
      <c r="B1216" s="12" t="s">
        <v>12743</v>
      </c>
      <c r="C1216" s="105" t="s">
        <v>1</v>
      </c>
      <c r="D1216" s="110">
        <v>546.72</v>
      </c>
    </row>
    <row r="1217" spans="1:4">
      <c r="A1217" s="105">
        <v>7260300370</v>
      </c>
      <c r="B1217" s="12" t="s">
        <v>12744</v>
      </c>
      <c r="C1217" s="105" t="s">
        <v>1</v>
      </c>
      <c r="D1217" s="110">
        <v>515.87</v>
      </c>
    </row>
    <row r="1218" spans="1:4">
      <c r="A1218" s="105">
        <v>7260300380</v>
      </c>
      <c r="B1218" s="12" t="s">
        <v>12745</v>
      </c>
      <c r="C1218" s="105" t="s">
        <v>1</v>
      </c>
      <c r="D1218" s="110">
        <v>593.88</v>
      </c>
    </row>
    <row r="1219" spans="1:4">
      <c r="A1219" s="105">
        <v>7260300390</v>
      </c>
      <c r="B1219" s="12" t="s">
        <v>12746</v>
      </c>
      <c r="C1219" s="105" t="s">
        <v>1</v>
      </c>
      <c r="D1219" s="110">
        <v>564.17999999999995</v>
      </c>
    </row>
    <row r="1220" spans="1:4">
      <c r="A1220" s="105">
        <v>7260300400</v>
      </c>
      <c r="B1220" s="12" t="s">
        <v>12747</v>
      </c>
      <c r="C1220" s="105" t="s">
        <v>1</v>
      </c>
      <c r="D1220" s="110">
        <v>567.48</v>
      </c>
    </row>
    <row r="1221" spans="1:4">
      <c r="A1221" s="105">
        <v>7260300410</v>
      </c>
      <c r="B1221" s="12" t="s">
        <v>12748</v>
      </c>
      <c r="C1221" s="105" t="s">
        <v>1</v>
      </c>
      <c r="D1221" s="110">
        <v>547.42999999999995</v>
      </c>
    </row>
    <row r="1222" spans="1:4">
      <c r="A1222" s="105">
        <v>7260300420</v>
      </c>
      <c r="B1222" s="12" t="s">
        <v>12749</v>
      </c>
      <c r="C1222" s="105" t="s">
        <v>1</v>
      </c>
      <c r="D1222" s="110">
        <v>633.62</v>
      </c>
    </row>
    <row r="1223" spans="1:4">
      <c r="A1223" s="105">
        <v>7260300430</v>
      </c>
      <c r="B1223" s="12" t="s">
        <v>12750</v>
      </c>
      <c r="C1223" s="105" t="s">
        <v>1</v>
      </c>
      <c r="D1223" s="110">
        <v>598.58000000000004</v>
      </c>
    </row>
    <row r="1224" spans="1:4">
      <c r="A1224" s="105">
        <v>7260300440</v>
      </c>
      <c r="B1224" s="12" t="s">
        <v>12751</v>
      </c>
      <c r="C1224" s="105" t="s">
        <v>1</v>
      </c>
      <c r="D1224" s="110">
        <v>602.17999999999995</v>
      </c>
    </row>
    <row r="1225" spans="1:4">
      <c r="A1225" s="105">
        <v>7260300450</v>
      </c>
      <c r="B1225" s="12" t="s">
        <v>12752</v>
      </c>
      <c r="C1225" s="105" t="s">
        <v>1</v>
      </c>
      <c r="D1225" s="110">
        <v>570.1</v>
      </c>
    </row>
    <row r="1226" spans="1:4">
      <c r="A1226" s="105">
        <v>7260300460</v>
      </c>
      <c r="B1226" s="12" t="s">
        <v>12753</v>
      </c>
      <c r="C1226" s="105" t="s">
        <v>1</v>
      </c>
      <c r="D1226" s="110">
        <v>656.29</v>
      </c>
    </row>
    <row r="1227" spans="1:4">
      <c r="A1227" s="105">
        <v>7260300470</v>
      </c>
      <c r="B1227" s="12" t="s">
        <v>12754</v>
      </c>
      <c r="C1227" s="105" t="s">
        <v>1</v>
      </c>
      <c r="D1227" s="110">
        <v>620.52</v>
      </c>
    </row>
    <row r="1228" spans="1:4">
      <c r="A1228" s="105">
        <v>7260300480</v>
      </c>
      <c r="B1228" s="12" t="s">
        <v>12755</v>
      </c>
      <c r="C1228" s="105" t="s">
        <v>1</v>
      </c>
      <c r="D1228" s="110">
        <v>623.91999999999996</v>
      </c>
    </row>
    <row r="1229" spans="1:4">
      <c r="A1229" s="105">
        <v>7260300490</v>
      </c>
      <c r="B1229" s="12" t="s">
        <v>12756</v>
      </c>
      <c r="C1229" s="105" t="s">
        <v>1</v>
      </c>
      <c r="D1229" s="110">
        <v>608.03</v>
      </c>
    </row>
    <row r="1230" spans="1:4">
      <c r="A1230" s="105">
        <v>7260300500</v>
      </c>
      <c r="B1230" s="12" t="s">
        <v>12757</v>
      </c>
      <c r="C1230" s="105" t="s">
        <v>1</v>
      </c>
      <c r="D1230" s="110">
        <v>702.42</v>
      </c>
    </row>
    <row r="1231" spans="1:4">
      <c r="A1231" s="105" t="s">
        <v>25169</v>
      </c>
      <c r="D1231" s="110"/>
    </row>
    <row r="1232" spans="1:4">
      <c r="A1232" s="105" t="s">
        <v>25170</v>
      </c>
      <c r="D1232" s="110"/>
    </row>
    <row r="1233" spans="1:4">
      <c r="A1233" s="105" t="s">
        <v>25171</v>
      </c>
      <c r="C1233" s="105" t="s">
        <v>25172</v>
      </c>
      <c r="D1233" s="110"/>
    </row>
    <row r="1234" spans="1:4">
      <c r="A1234" s="105" t="s">
        <v>25</v>
      </c>
      <c r="B1234" s="12" t="s">
        <v>975</v>
      </c>
      <c r="C1234" s="105" t="s">
        <v>0</v>
      </c>
      <c r="D1234" s="110" t="s">
        <v>25173</v>
      </c>
    </row>
    <row r="1235" spans="1:4">
      <c r="A1235" s="105">
        <v>7260300510</v>
      </c>
      <c r="B1235" s="12" t="s">
        <v>12758</v>
      </c>
      <c r="C1235" s="105" t="s">
        <v>1</v>
      </c>
      <c r="D1235" s="110">
        <v>661.06</v>
      </c>
    </row>
    <row r="1236" spans="1:4">
      <c r="A1236" s="105">
        <v>7260300520</v>
      </c>
      <c r="B1236" s="12" t="s">
        <v>12759</v>
      </c>
      <c r="C1236" s="105" t="s">
        <v>1</v>
      </c>
      <c r="D1236" s="110">
        <v>664.8</v>
      </c>
    </row>
    <row r="1237" spans="1:4">
      <c r="A1237" s="105">
        <v>7260300530</v>
      </c>
      <c r="B1237" s="12" t="s">
        <v>12760</v>
      </c>
      <c r="C1237" s="105" t="s">
        <v>1</v>
      </c>
      <c r="D1237" s="110">
        <v>634.57000000000005</v>
      </c>
    </row>
    <row r="1238" spans="1:4">
      <c r="A1238" s="105">
        <v>7260300540</v>
      </c>
      <c r="B1238" s="12" t="s">
        <v>12761</v>
      </c>
      <c r="C1238" s="105" t="s">
        <v>1</v>
      </c>
      <c r="D1238" s="110">
        <v>728.96</v>
      </c>
    </row>
    <row r="1239" spans="1:4">
      <c r="A1239" s="105">
        <v>7260300550</v>
      </c>
      <c r="B1239" s="12" t="s">
        <v>12762</v>
      </c>
      <c r="C1239" s="105" t="s">
        <v>1</v>
      </c>
      <c r="D1239" s="110">
        <v>687.58</v>
      </c>
    </row>
    <row r="1240" spans="1:4">
      <c r="A1240" s="105">
        <v>7260300560</v>
      </c>
      <c r="B1240" s="12" t="s">
        <v>12763</v>
      </c>
      <c r="C1240" s="105" t="s">
        <v>1</v>
      </c>
      <c r="D1240" s="110">
        <v>691.29</v>
      </c>
    </row>
    <row r="1241" spans="1:4">
      <c r="A1241" s="105">
        <v>7260300570</v>
      </c>
      <c r="B1241" s="12" t="s">
        <v>12764</v>
      </c>
      <c r="C1241" s="105" t="s">
        <v>1</v>
      </c>
      <c r="D1241" s="110">
        <v>539.89</v>
      </c>
    </row>
    <row r="1242" spans="1:4">
      <c r="A1242" s="105">
        <v>7260300580</v>
      </c>
      <c r="B1242" s="12" t="s">
        <v>12765</v>
      </c>
      <c r="C1242" s="105" t="s">
        <v>1</v>
      </c>
      <c r="D1242" s="110">
        <v>614.34</v>
      </c>
    </row>
    <row r="1243" spans="1:4">
      <c r="A1243" s="105">
        <v>7260300590</v>
      </c>
      <c r="B1243" s="12" t="s">
        <v>12766</v>
      </c>
      <c r="C1243" s="105" t="s">
        <v>1</v>
      </c>
      <c r="D1243" s="110">
        <v>586.77</v>
      </c>
    </row>
    <row r="1244" spans="1:4">
      <c r="A1244" s="105">
        <v>7260300600</v>
      </c>
      <c r="B1244" s="12" t="s">
        <v>12767</v>
      </c>
      <c r="C1244" s="105" t="s">
        <v>1</v>
      </c>
      <c r="D1244" s="110">
        <v>589.92999999999995</v>
      </c>
    </row>
    <row r="1245" spans="1:4">
      <c r="A1245" s="105">
        <v>7260300610</v>
      </c>
      <c r="B1245" s="12" t="s">
        <v>12768</v>
      </c>
      <c r="C1245" s="105" t="s">
        <v>1</v>
      </c>
      <c r="D1245" s="110">
        <v>584.66</v>
      </c>
    </row>
    <row r="1246" spans="1:4">
      <c r="A1246" s="105">
        <v>7260300620</v>
      </c>
      <c r="B1246" s="12" t="s">
        <v>12769</v>
      </c>
      <c r="C1246" s="105" t="s">
        <v>1</v>
      </c>
      <c r="D1246" s="110">
        <v>662.66</v>
      </c>
    </row>
    <row r="1247" spans="1:4">
      <c r="A1247" s="105">
        <v>7260300630</v>
      </c>
      <c r="B1247" s="12" t="s">
        <v>12770</v>
      </c>
      <c r="C1247" s="105" t="s">
        <v>1</v>
      </c>
      <c r="D1247" s="110">
        <v>632.97</v>
      </c>
    </row>
    <row r="1248" spans="1:4">
      <c r="A1248" s="105">
        <v>7260300640</v>
      </c>
      <c r="B1248" s="12" t="s">
        <v>12771</v>
      </c>
      <c r="C1248" s="105" t="s">
        <v>1</v>
      </c>
      <c r="D1248" s="110">
        <v>636.27</v>
      </c>
    </row>
    <row r="1249" spans="1:4">
      <c r="A1249" s="105">
        <v>7260300650</v>
      </c>
      <c r="B1249" s="12" t="s">
        <v>12772</v>
      </c>
      <c r="C1249" s="105" t="s">
        <v>1</v>
      </c>
      <c r="D1249" s="110">
        <v>605.41</v>
      </c>
    </row>
    <row r="1250" spans="1:4">
      <c r="A1250" s="105">
        <v>7260300660</v>
      </c>
      <c r="B1250" s="12" t="s">
        <v>12773</v>
      </c>
      <c r="C1250" s="105" t="s">
        <v>1</v>
      </c>
      <c r="D1250" s="110">
        <v>683.42</v>
      </c>
    </row>
    <row r="1251" spans="1:4">
      <c r="A1251" s="105">
        <v>7260300670</v>
      </c>
      <c r="B1251" s="12" t="s">
        <v>12774</v>
      </c>
      <c r="C1251" s="105" t="s">
        <v>1</v>
      </c>
      <c r="D1251" s="110">
        <v>653.73</v>
      </c>
    </row>
    <row r="1252" spans="1:4">
      <c r="A1252" s="105">
        <v>7260300680</v>
      </c>
      <c r="B1252" s="12" t="s">
        <v>12775</v>
      </c>
      <c r="C1252" s="105" t="s">
        <v>1</v>
      </c>
      <c r="D1252" s="110">
        <v>657.03</v>
      </c>
    </row>
    <row r="1253" spans="1:4">
      <c r="A1253" s="105">
        <v>7260300690</v>
      </c>
      <c r="B1253" s="12" t="s">
        <v>12776</v>
      </c>
      <c r="C1253" s="105" t="s">
        <v>1</v>
      </c>
      <c r="D1253" s="110">
        <v>637.33000000000004</v>
      </c>
    </row>
    <row r="1254" spans="1:4">
      <c r="A1254" s="105">
        <v>7260300700</v>
      </c>
      <c r="B1254" s="12" t="s">
        <v>12777</v>
      </c>
      <c r="C1254" s="105" t="s">
        <v>1</v>
      </c>
      <c r="D1254" s="110">
        <v>723.53</v>
      </c>
    </row>
    <row r="1255" spans="1:4">
      <c r="A1255" s="105">
        <v>7260300710</v>
      </c>
      <c r="B1255" s="12" t="s">
        <v>12778</v>
      </c>
      <c r="C1255" s="105" t="s">
        <v>1</v>
      </c>
      <c r="D1255" s="110">
        <v>688.48</v>
      </c>
    </row>
    <row r="1256" spans="1:4">
      <c r="A1256" s="105">
        <v>7260300720</v>
      </c>
      <c r="B1256" s="12" t="s">
        <v>12779</v>
      </c>
      <c r="C1256" s="105" t="s">
        <v>1</v>
      </c>
      <c r="D1256" s="110">
        <v>692.07</v>
      </c>
    </row>
    <row r="1257" spans="1:4">
      <c r="A1257" s="105">
        <v>7260300730</v>
      </c>
      <c r="B1257" s="12" t="s">
        <v>12780</v>
      </c>
      <c r="C1257" s="105" t="s">
        <v>1</v>
      </c>
      <c r="D1257" s="110">
        <v>660</v>
      </c>
    </row>
    <row r="1258" spans="1:4">
      <c r="A1258" s="105">
        <v>7260300740</v>
      </c>
      <c r="B1258" s="12" t="s">
        <v>12781</v>
      </c>
      <c r="C1258" s="105" t="s">
        <v>1</v>
      </c>
      <c r="D1258" s="110">
        <v>746.2</v>
      </c>
    </row>
    <row r="1259" spans="1:4">
      <c r="A1259" s="105">
        <v>7260300750</v>
      </c>
      <c r="B1259" s="12" t="s">
        <v>12782</v>
      </c>
      <c r="C1259" s="105" t="s">
        <v>1</v>
      </c>
      <c r="D1259" s="110">
        <v>710.42</v>
      </c>
    </row>
    <row r="1260" spans="1:4">
      <c r="A1260" s="105">
        <v>7260300760</v>
      </c>
      <c r="B1260" s="12" t="s">
        <v>12783</v>
      </c>
      <c r="C1260" s="105" t="s">
        <v>1</v>
      </c>
      <c r="D1260" s="110">
        <v>713.81</v>
      </c>
    </row>
    <row r="1261" spans="1:4">
      <c r="A1261" s="105">
        <v>7260300770</v>
      </c>
      <c r="B1261" s="12" t="s">
        <v>12784</v>
      </c>
      <c r="C1261" s="105" t="s">
        <v>1</v>
      </c>
      <c r="D1261" s="110">
        <v>698.35</v>
      </c>
    </row>
    <row r="1262" spans="1:4">
      <c r="A1262" s="105">
        <v>7260300780</v>
      </c>
      <c r="B1262" s="12" t="s">
        <v>12785</v>
      </c>
      <c r="C1262" s="105" t="s">
        <v>1</v>
      </c>
      <c r="D1262" s="110">
        <v>792.76</v>
      </c>
    </row>
    <row r="1263" spans="1:4">
      <c r="A1263" s="105">
        <v>7260300790</v>
      </c>
      <c r="B1263" s="12" t="s">
        <v>12786</v>
      </c>
      <c r="C1263" s="105" t="s">
        <v>1</v>
      </c>
      <c r="D1263" s="110">
        <v>751.38</v>
      </c>
    </row>
    <row r="1264" spans="1:4">
      <c r="A1264" s="105">
        <v>7260300800</v>
      </c>
      <c r="B1264" s="12" t="s">
        <v>12787</v>
      </c>
      <c r="C1264" s="105" t="s">
        <v>1</v>
      </c>
      <c r="D1264" s="110">
        <v>755.12</v>
      </c>
    </row>
    <row r="1265" spans="1:4">
      <c r="A1265" s="105">
        <v>7260300810</v>
      </c>
      <c r="B1265" s="12" t="s">
        <v>12788</v>
      </c>
      <c r="C1265" s="105" t="s">
        <v>1</v>
      </c>
      <c r="D1265" s="110">
        <v>724.89</v>
      </c>
    </row>
    <row r="1266" spans="1:4">
      <c r="A1266" s="105">
        <v>7260300820</v>
      </c>
      <c r="B1266" s="12" t="s">
        <v>12789</v>
      </c>
      <c r="C1266" s="105" t="s">
        <v>1</v>
      </c>
      <c r="D1266" s="110">
        <v>819.3</v>
      </c>
    </row>
    <row r="1267" spans="1:4">
      <c r="A1267" s="105">
        <v>7260300830</v>
      </c>
      <c r="B1267" s="12" t="s">
        <v>12790</v>
      </c>
      <c r="C1267" s="105" t="s">
        <v>1</v>
      </c>
      <c r="D1267" s="110">
        <v>777.9</v>
      </c>
    </row>
    <row r="1268" spans="1:4">
      <c r="A1268" s="105">
        <v>7260300840</v>
      </c>
      <c r="B1268" s="12" t="s">
        <v>12791</v>
      </c>
      <c r="C1268" s="105" t="s">
        <v>1</v>
      </c>
      <c r="D1268" s="110">
        <v>781.61</v>
      </c>
    </row>
    <row r="1269" spans="1:4">
      <c r="A1269" s="105">
        <v>7260300850</v>
      </c>
      <c r="B1269" s="12" t="s">
        <v>12792</v>
      </c>
      <c r="C1269" s="105" t="s">
        <v>1</v>
      </c>
      <c r="D1269" s="110">
        <v>620.04999999999995</v>
      </c>
    </row>
    <row r="1270" spans="1:4">
      <c r="A1270" s="105">
        <v>7260300860</v>
      </c>
      <c r="B1270" s="12" t="s">
        <v>12793</v>
      </c>
      <c r="C1270" s="105" t="s">
        <v>1</v>
      </c>
      <c r="D1270" s="110">
        <v>694.49</v>
      </c>
    </row>
    <row r="1271" spans="1:4">
      <c r="A1271" s="105">
        <v>7260300870</v>
      </c>
      <c r="B1271" s="12" t="s">
        <v>12794</v>
      </c>
      <c r="C1271" s="105" t="s">
        <v>1</v>
      </c>
      <c r="D1271" s="110">
        <v>666.92</v>
      </c>
    </row>
    <row r="1272" spans="1:4">
      <c r="A1272" s="105">
        <v>7260300880</v>
      </c>
      <c r="B1272" s="12" t="s">
        <v>12795</v>
      </c>
      <c r="C1272" s="105" t="s">
        <v>1</v>
      </c>
      <c r="D1272" s="110">
        <v>670.08</v>
      </c>
    </row>
    <row r="1273" spans="1:4">
      <c r="A1273" s="105">
        <v>7260300890</v>
      </c>
      <c r="B1273" s="12" t="s">
        <v>12796</v>
      </c>
      <c r="C1273" s="105" t="s">
        <v>1</v>
      </c>
      <c r="D1273" s="110">
        <v>665.09</v>
      </c>
    </row>
    <row r="1274" spans="1:4">
      <c r="A1274" s="105">
        <v>7260300900</v>
      </c>
      <c r="B1274" s="12" t="s">
        <v>12797</v>
      </c>
      <c r="C1274" s="105" t="s">
        <v>1</v>
      </c>
      <c r="D1274" s="110">
        <v>743.09</v>
      </c>
    </row>
    <row r="1275" spans="1:4">
      <c r="A1275" s="105">
        <v>7260300910</v>
      </c>
      <c r="B1275" s="12" t="s">
        <v>12798</v>
      </c>
      <c r="C1275" s="105" t="s">
        <v>1</v>
      </c>
      <c r="D1275" s="110">
        <v>713.4</v>
      </c>
    </row>
    <row r="1276" spans="1:4">
      <c r="A1276" s="105">
        <v>7260300920</v>
      </c>
      <c r="B1276" s="12" t="s">
        <v>12799</v>
      </c>
      <c r="C1276" s="105" t="s">
        <v>1</v>
      </c>
      <c r="D1276" s="110">
        <v>716.7</v>
      </c>
    </row>
    <row r="1277" spans="1:4">
      <c r="A1277" s="105">
        <v>7260300930</v>
      </c>
      <c r="B1277" s="12" t="s">
        <v>12800</v>
      </c>
      <c r="C1277" s="105" t="s">
        <v>1</v>
      </c>
      <c r="D1277" s="110">
        <v>685.92</v>
      </c>
    </row>
    <row r="1278" spans="1:4">
      <c r="A1278" s="105">
        <v>7260300940</v>
      </c>
      <c r="B1278" s="12" t="s">
        <v>12801</v>
      </c>
      <c r="C1278" s="105" t="s">
        <v>1</v>
      </c>
      <c r="D1278" s="110">
        <v>763.92</v>
      </c>
    </row>
    <row r="1279" spans="1:4">
      <c r="A1279" s="105">
        <v>7260300950</v>
      </c>
      <c r="B1279" s="12" t="s">
        <v>12802</v>
      </c>
      <c r="C1279" s="105" t="s">
        <v>1</v>
      </c>
      <c r="D1279" s="110">
        <v>734.23</v>
      </c>
    </row>
    <row r="1280" spans="1:4">
      <c r="A1280" s="105">
        <v>7260300960</v>
      </c>
      <c r="B1280" s="12" t="s">
        <v>12803</v>
      </c>
      <c r="C1280" s="105" t="s">
        <v>1</v>
      </c>
      <c r="D1280" s="110">
        <v>737.53</v>
      </c>
    </row>
    <row r="1281" spans="1:4">
      <c r="A1281" s="105">
        <v>7260300970</v>
      </c>
      <c r="B1281" s="12" t="s">
        <v>12804</v>
      </c>
      <c r="C1281" s="105" t="s">
        <v>1</v>
      </c>
      <c r="D1281" s="110">
        <v>718.35</v>
      </c>
    </row>
    <row r="1282" spans="1:4">
      <c r="A1282" s="105">
        <v>7260300980</v>
      </c>
      <c r="B1282" s="12" t="s">
        <v>12805</v>
      </c>
      <c r="C1282" s="105" t="s">
        <v>1</v>
      </c>
      <c r="D1282" s="110">
        <v>804.53</v>
      </c>
    </row>
    <row r="1283" spans="1:4">
      <c r="A1283" s="105">
        <v>7260300990</v>
      </c>
      <c r="B1283" s="12" t="s">
        <v>12806</v>
      </c>
      <c r="C1283" s="105" t="s">
        <v>1</v>
      </c>
      <c r="D1283" s="110">
        <v>769.49</v>
      </c>
    </row>
    <row r="1284" spans="1:4">
      <c r="A1284" s="105">
        <v>7260301000</v>
      </c>
      <c r="B1284" s="12" t="s">
        <v>12807</v>
      </c>
      <c r="C1284" s="105" t="s">
        <v>1</v>
      </c>
      <c r="D1284" s="110">
        <v>773.09</v>
      </c>
    </row>
    <row r="1285" spans="1:4">
      <c r="A1285" s="105">
        <v>7260301010</v>
      </c>
      <c r="B1285" s="12" t="s">
        <v>12808</v>
      </c>
      <c r="C1285" s="105" t="s">
        <v>1</v>
      </c>
      <c r="D1285" s="110">
        <v>741.33</v>
      </c>
    </row>
    <row r="1286" spans="1:4">
      <c r="A1286" s="105">
        <v>7260301020</v>
      </c>
      <c r="B1286" s="12" t="s">
        <v>12809</v>
      </c>
      <c r="C1286" s="105" t="s">
        <v>1</v>
      </c>
      <c r="D1286" s="110">
        <v>827.51</v>
      </c>
    </row>
    <row r="1287" spans="1:4">
      <c r="A1287" s="105" t="s">
        <v>25169</v>
      </c>
      <c r="D1287" s="110"/>
    </row>
    <row r="1288" spans="1:4">
      <c r="A1288" s="105" t="s">
        <v>25170</v>
      </c>
      <c r="D1288" s="110"/>
    </row>
    <row r="1289" spans="1:4">
      <c r="A1289" s="105" t="s">
        <v>25171</v>
      </c>
      <c r="C1289" s="105" t="s">
        <v>25172</v>
      </c>
      <c r="D1289" s="110"/>
    </row>
    <row r="1290" spans="1:4">
      <c r="A1290" s="105" t="s">
        <v>25</v>
      </c>
      <c r="B1290" s="12" t="s">
        <v>975</v>
      </c>
      <c r="C1290" s="105" t="s">
        <v>0</v>
      </c>
      <c r="D1290" s="110" t="s">
        <v>25173</v>
      </c>
    </row>
    <row r="1291" spans="1:4">
      <c r="A1291" s="105">
        <v>7260301030</v>
      </c>
      <c r="B1291" s="12" t="s">
        <v>12810</v>
      </c>
      <c r="C1291" s="105" t="s">
        <v>1</v>
      </c>
      <c r="D1291" s="110">
        <v>791.74</v>
      </c>
    </row>
    <row r="1292" spans="1:4">
      <c r="A1292" s="105">
        <v>7260301040</v>
      </c>
      <c r="B1292" s="12" t="s">
        <v>12811</v>
      </c>
      <c r="C1292" s="105" t="s">
        <v>1</v>
      </c>
      <c r="D1292" s="110">
        <v>795.14</v>
      </c>
    </row>
    <row r="1293" spans="1:4">
      <c r="A1293" s="105">
        <v>7260301050</v>
      </c>
      <c r="B1293" s="12" t="s">
        <v>12812</v>
      </c>
      <c r="C1293" s="105" t="s">
        <v>1</v>
      </c>
      <c r="D1293" s="110">
        <v>780.83</v>
      </c>
    </row>
    <row r="1294" spans="1:4">
      <c r="A1294" s="105">
        <v>7260301060</v>
      </c>
      <c r="B1294" s="12" t="s">
        <v>12813</v>
      </c>
      <c r="C1294" s="105" t="s">
        <v>1</v>
      </c>
      <c r="D1294" s="110">
        <v>875.23</v>
      </c>
    </row>
    <row r="1295" spans="1:4">
      <c r="A1295" s="105">
        <v>7260301070</v>
      </c>
      <c r="B1295" s="12" t="s">
        <v>12814</v>
      </c>
      <c r="C1295" s="105" t="s">
        <v>1</v>
      </c>
      <c r="D1295" s="110">
        <v>833.86</v>
      </c>
    </row>
    <row r="1296" spans="1:4">
      <c r="A1296" s="105">
        <v>7260301080</v>
      </c>
      <c r="B1296" s="12" t="s">
        <v>12815</v>
      </c>
      <c r="C1296" s="105" t="s">
        <v>1</v>
      </c>
      <c r="D1296" s="110">
        <v>837.6</v>
      </c>
    </row>
    <row r="1297" spans="1:4">
      <c r="A1297" s="105">
        <v>7260301090</v>
      </c>
      <c r="B1297" s="12" t="s">
        <v>12816</v>
      </c>
      <c r="C1297" s="105" t="s">
        <v>1</v>
      </c>
      <c r="D1297" s="110">
        <v>810.51</v>
      </c>
    </row>
    <row r="1298" spans="1:4">
      <c r="A1298" s="105">
        <v>7260301100</v>
      </c>
      <c r="B1298" s="12" t="s">
        <v>12817</v>
      </c>
      <c r="C1298" s="105" t="s">
        <v>1</v>
      </c>
      <c r="D1298" s="110">
        <v>904.91</v>
      </c>
    </row>
    <row r="1299" spans="1:4">
      <c r="A1299" s="105">
        <v>7260301110</v>
      </c>
      <c r="B1299" s="12" t="s">
        <v>12818</v>
      </c>
      <c r="C1299" s="105" t="s">
        <v>1</v>
      </c>
      <c r="D1299" s="110">
        <v>863.52</v>
      </c>
    </row>
    <row r="1300" spans="1:4">
      <c r="A1300" s="105">
        <v>7260301120</v>
      </c>
      <c r="B1300" s="12" t="s">
        <v>12819</v>
      </c>
      <c r="C1300" s="105" t="s">
        <v>1</v>
      </c>
      <c r="D1300" s="110">
        <v>867.23</v>
      </c>
    </row>
    <row r="1301" spans="1:4">
      <c r="A1301" s="105">
        <v>7260301130</v>
      </c>
      <c r="B1301" s="12" t="s">
        <v>12820</v>
      </c>
      <c r="C1301" s="105" t="s">
        <v>1</v>
      </c>
      <c r="D1301" s="110">
        <v>825.25</v>
      </c>
    </row>
    <row r="1302" spans="1:4">
      <c r="A1302" s="105">
        <v>7260301140</v>
      </c>
      <c r="B1302" s="12" t="s">
        <v>12821</v>
      </c>
      <c r="C1302" s="105" t="s">
        <v>1</v>
      </c>
      <c r="D1302" s="110">
        <v>899.7</v>
      </c>
    </row>
    <row r="1303" spans="1:4">
      <c r="A1303" s="105">
        <v>7260301150</v>
      </c>
      <c r="B1303" s="12" t="s">
        <v>12822</v>
      </c>
      <c r="C1303" s="105" t="s">
        <v>1</v>
      </c>
      <c r="D1303" s="110">
        <v>872.13</v>
      </c>
    </row>
    <row r="1304" spans="1:4">
      <c r="A1304" s="105">
        <v>7260301160</v>
      </c>
      <c r="B1304" s="12" t="s">
        <v>12823</v>
      </c>
      <c r="C1304" s="105" t="s">
        <v>1</v>
      </c>
      <c r="D1304" s="110">
        <v>875.29</v>
      </c>
    </row>
    <row r="1305" spans="1:4">
      <c r="A1305" s="105">
        <v>7260301170</v>
      </c>
      <c r="B1305" s="12" t="s">
        <v>12824</v>
      </c>
      <c r="C1305" s="105" t="s">
        <v>1</v>
      </c>
      <c r="D1305" s="110">
        <v>870.35</v>
      </c>
    </row>
    <row r="1306" spans="1:4">
      <c r="A1306" s="105">
        <v>7260301180</v>
      </c>
      <c r="B1306" s="12" t="s">
        <v>12825</v>
      </c>
      <c r="C1306" s="105" t="s">
        <v>1</v>
      </c>
      <c r="D1306" s="110">
        <v>948.34</v>
      </c>
    </row>
    <row r="1307" spans="1:4">
      <c r="A1307" s="105">
        <v>7260301190</v>
      </c>
      <c r="B1307" s="12" t="s">
        <v>12826</v>
      </c>
      <c r="C1307" s="105" t="s">
        <v>1</v>
      </c>
      <c r="D1307" s="110">
        <v>918.64</v>
      </c>
    </row>
    <row r="1308" spans="1:4">
      <c r="A1308" s="105">
        <v>7260301200</v>
      </c>
      <c r="B1308" s="12" t="s">
        <v>12827</v>
      </c>
      <c r="C1308" s="105" t="s">
        <v>1</v>
      </c>
      <c r="D1308" s="110">
        <v>921.95</v>
      </c>
    </row>
    <row r="1309" spans="1:4">
      <c r="A1309" s="105">
        <v>7260301210</v>
      </c>
      <c r="B1309" s="12" t="s">
        <v>12828</v>
      </c>
      <c r="C1309" s="105" t="s">
        <v>1</v>
      </c>
      <c r="D1309" s="110">
        <v>891.18</v>
      </c>
    </row>
    <row r="1310" spans="1:4">
      <c r="A1310" s="105">
        <v>7260301220</v>
      </c>
      <c r="B1310" s="12" t="s">
        <v>12829</v>
      </c>
      <c r="C1310" s="105" t="s">
        <v>1</v>
      </c>
      <c r="D1310" s="110">
        <v>969.18</v>
      </c>
    </row>
    <row r="1311" spans="1:4">
      <c r="A1311" s="105">
        <v>7260301230</v>
      </c>
      <c r="B1311" s="12" t="s">
        <v>12830</v>
      </c>
      <c r="C1311" s="105" t="s">
        <v>1</v>
      </c>
      <c r="D1311" s="110">
        <v>939.48</v>
      </c>
    </row>
    <row r="1312" spans="1:4">
      <c r="A1312" s="105">
        <v>7260301240</v>
      </c>
      <c r="B1312" s="12" t="s">
        <v>12831</v>
      </c>
      <c r="C1312" s="105" t="s">
        <v>1</v>
      </c>
      <c r="D1312" s="110">
        <v>942.79</v>
      </c>
    </row>
    <row r="1313" spans="1:4">
      <c r="A1313" s="105">
        <v>7260301250</v>
      </c>
      <c r="B1313" s="12" t="s">
        <v>12832</v>
      </c>
      <c r="C1313" s="105" t="s">
        <v>1</v>
      </c>
      <c r="D1313" s="110">
        <v>924.04</v>
      </c>
    </row>
    <row r="1314" spans="1:4">
      <c r="A1314" s="105">
        <v>7260301260</v>
      </c>
      <c r="B1314" s="12" t="s">
        <v>12833</v>
      </c>
      <c r="C1314" s="105" t="s">
        <v>1</v>
      </c>
      <c r="D1314" s="110">
        <v>1010.24</v>
      </c>
    </row>
    <row r="1315" spans="1:4">
      <c r="A1315" s="105">
        <v>7260301270</v>
      </c>
      <c r="B1315" s="12" t="s">
        <v>12834</v>
      </c>
      <c r="C1315" s="105" t="s">
        <v>1</v>
      </c>
      <c r="D1315" s="110">
        <v>975.19</v>
      </c>
    </row>
    <row r="1316" spans="1:4">
      <c r="A1316" s="105">
        <v>7260301280</v>
      </c>
      <c r="B1316" s="12" t="s">
        <v>12835</v>
      </c>
      <c r="C1316" s="105" t="s">
        <v>1</v>
      </c>
      <c r="D1316" s="110">
        <v>978.78</v>
      </c>
    </row>
    <row r="1317" spans="1:4">
      <c r="A1317" s="105">
        <v>7260301290</v>
      </c>
      <c r="B1317" s="12" t="s">
        <v>12836</v>
      </c>
      <c r="C1317" s="105" t="s">
        <v>1</v>
      </c>
      <c r="D1317" s="110">
        <v>947.02</v>
      </c>
    </row>
    <row r="1318" spans="1:4">
      <c r="A1318" s="105">
        <v>7260301300</v>
      </c>
      <c r="B1318" s="12" t="s">
        <v>12837</v>
      </c>
      <c r="C1318" s="105" t="s">
        <v>1</v>
      </c>
      <c r="D1318" s="110">
        <v>1033.22</v>
      </c>
    </row>
    <row r="1319" spans="1:4">
      <c r="A1319" s="105">
        <v>7260301310</v>
      </c>
      <c r="B1319" s="12" t="s">
        <v>12838</v>
      </c>
      <c r="C1319" s="105" t="s">
        <v>1</v>
      </c>
      <c r="D1319" s="110">
        <v>997.44</v>
      </c>
    </row>
    <row r="1320" spans="1:4">
      <c r="A1320" s="105">
        <v>7260301320</v>
      </c>
      <c r="B1320" s="12" t="s">
        <v>12839</v>
      </c>
      <c r="C1320" s="105" t="s">
        <v>1</v>
      </c>
      <c r="D1320" s="110">
        <v>1000.83</v>
      </c>
    </row>
    <row r="1321" spans="1:4">
      <c r="A1321" s="105">
        <v>7260301330</v>
      </c>
      <c r="B1321" s="12" t="s">
        <v>12840</v>
      </c>
      <c r="C1321" s="105" t="s">
        <v>1</v>
      </c>
      <c r="D1321" s="110">
        <v>986.88</v>
      </c>
    </row>
    <row r="1322" spans="1:4">
      <c r="A1322" s="105">
        <v>7260301340</v>
      </c>
      <c r="B1322" s="12" t="s">
        <v>12841</v>
      </c>
      <c r="C1322" s="105" t="s">
        <v>1</v>
      </c>
      <c r="D1322" s="110">
        <v>1081.28</v>
      </c>
    </row>
    <row r="1323" spans="1:4">
      <c r="A1323" s="105">
        <v>7260301350</v>
      </c>
      <c r="B1323" s="12" t="s">
        <v>12842</v>
      </c>
      <c r="C1323" s="105" t="s">
        <v>1</v>
      </c>
      <c r="D1323" s="110">
        <v>1039.9100000000001</v>
      </c>
    </row>
    <row r="1324" spans="1:4">
      <c r="A1324" s="105">
        <v>7260301360</v>
      </c>
      <c r="B1324" s="12" t="s">
        <v>12843</v>
      </c>
      <c r="C1324" s="105" t="s">
        <v>1</v>
      </c>
      <c r="D1324" s="110">
        <v>1043.6500000000001</v>
      </c>
    </row>
    <row r="1325" spans="1:4">
      <c r="A1325" s="105">
        <v>7260301370</v>
      </c>
      <c r="B1325" s="12" t="s">
        <v>12844</v>
      </c>
      <c r="C1325" s="105" t="s">
        <v>1</v>
      </c>
      <c r="D1325" s="110">
        <v>1016.55</v>
      </c>
    </row>
    <row r="1326" spans="1:4">
      <c r="A1326" s="105">
        <v>7260301380</v>
      </c>
      <c r="B1326" s="12" t="s">
        <v>12845</v>
      </c>
      <c r="C1326" s="105" t="s">
        <v>1</v>
      </c>
      <c r="D1326" s="110">
        <v>1110.96</v>
      </c>
    </row>
    <row r="1327" spans="1:4">
      <c r="A1327" s="105">
        <v>7260301390</v>
      </c>
      <c r="B1327" s="12" t="s">
        <v>12846</v>
      </c>
      <c r="C1327" s="105" t="s">
        <v>1</v>
      </c>
      <c r="D1327" s="110">
        <v>1069.57</v>
      </c>
    </row>
    <row r="1328" spans="1:4">
      <c r="A1328" s="105">
        <v>7260301400</v>
      </c>
      <c r="B1328" s="12" t="s">
        <v>12847</v>
      </c>
      <c r="C1328" s="105" t="s">
        <v>1</v>
      </c>
      <c r="D1328" s="110">
        <v>1073.28</v>
      </c>
    </row>
    <row r="1329" spans="1:4">
      <c r="A1329" s="105">
        <v>7260301410</v>
      </c>
      <c r="B1329" s="12" t="s">
        <v>12848</v>
      </c>
      <c r="C1329" s="105" t="s">
        <v>1</v>
      </c>
      <c r="D1329" s="110">
        <v>871.99</v>
      </c>
    </row>
    <row r="1330" spans="1:4">
      <c r="A1330" s="105">
        <v>7260301420</v>
      </c>
      <c r="B1330" s="12" t="s">
        <v>12849</v>
      </c>
      <c r="C1330" s="105" t="s">
        <v>1</v>
      </c>
      <c r="D1330" s="110">
        <v>946.44</v>
      </c>
    </row>
    <row r="1331" spans="1:4">
      <c r="A1331" s="105">
        <v>7260301430</v>
      </c>
      <c r="B1331" s="12" t="s">
        <v>12850</v>
      </c>
      <c r="C1331" s="105" t="s">
        <v>1</v>
      </c>
      <c r="D1331" s="110">
        <v>918.86</v>
      </c>
    </row>
    <row r="1332" spans="1:4">
      <c r="A1332" s="105">
        <v>7260301440</v>
      </c>
      <c r="B1332" s="12" t="s">
        <v>12851</v>
      </c>
      <c r="C1332" s="105" t="s">
        <v>1</v>
      </c>
      <c r="D1332" s="110">
        <v>922.03</v>
      </c>
    </row>
    <row r="1333" spans="1:4">
      <c r="A1333" s="105">
        <v>7260301450</v>
      </c>
      <c r="B1333" s="12" t="s">
        <v>12852</v>
      </c>
      <c r="C1333" s="105" t="s">
        <v>1</v>
      </c>
      <c r="D1333" s="110">
        <v>917.47</v>
      </c>
    </row>
    <row r="1334" spans="1:4">
      <c r="A1334" s="105">
        <v>7260301460</v>
      </c>
      <c r="B1334" s="12" t="s">
        <v>12853</v>
      </c>
      <c r="C1334" s="105" t="s">
        <v>1</v>
      </c>
      <c r="D1334" s="110">
        <v>995.47</v>
      </c>
    </row>
    <row r="1335" spans="1:4">
      <c r="A1335" s="105">
        <v>7260301470</v>
      </c>
      <c r="B1335" s="12" t="s">
        <v>12854</v>
      </c>
      <c r="C1335" s="105" t="s">
        <v>1</v>
      </c>
      <c r="D1335" s="110">
        <v>965.77</v>
      </c>
    </row>
    <row r="1336" spans="1:4">
      <c r="A1336" s="105">
        <v>7260301480</v>
      </c>
      <c r="B1336" s="12" t="s">
        <v>12855</v>
      </c>
      <c r="C1336" s="105" t="s">
        <v>1</v>
      </c>
      <c r="D1336" s="110">
        <v>969.08</v>
      </c>
    </row>
    <row r="1337" spans="1:4">
      <c r="A1337" s="105">
        <v>7260301490</v>
      </c>
      <c r="B1337" s="12" t="s">
        <v>12856</v>
      </c>
      <c r="C1337" s="105" t="s">
        <v>1</v>
      </c>
      <c r="D1337" s="110">
        <v>938.46</v>
      </c>
    </row>
    <row r="1338" spans="1:4">
      <c r="A1338" s="105">
        <v>7260301500</v>
      </c>
      <c r="B1338" s="12" t="s">
        <v>12857</v>
      </c>
      <c r="C1338" s="105" t="s">
        <v>1</v>
      </c>
      <c r="D1338" s="110">
        <v>1016.46</v>
      </c>
    </row>
    <row r="1339" spans="1:4">
      <c r="A1339" s="105">
        <v>7260301510</v>
      </c>
      <c r="B1339" s="12" t="s">
        <v>12858</v>
      </c>
      <c r="C1339" s="105" t="s">
        <v>1</v>
      </c>
      <c r="D1339" s="110">
        <v>986.76</v>
      </c>
    </row>
    <row r="1340" spans="1:4">
      <c r="A1340" s="105">
        <v>7260301520</v>
      </c>
      <c r="B1340" s="12" t="s">
        <v>12859</v>
      </c>
      <c r="C1340" s="105" t="s">
        <v>1</v>
      </c>
      <c r="D1340" s="110">
        <v>990.07</v>
      </c>
    </row>
    <row r="1341" spans="1:4">
      <c r="A1341" s="105">
        <v>7260301530</v>
      </c>
      <c r="B1341" s="12" t="s">
        <v>12860</v>
      </c>
      <c r="C1341" s="105" t="s">
        <v>1</v>
      </c>
      <c r="D1341" s="110">
        <v>971.97</v>
      </c>
    </row>
    <row r="1342" spans="1:4">
      <c r="A1342" s="105">
        <v>7260301540</v>
      </c>
      <c r="B1342" s="12" t="s">
        <v>12861</v>
      </c>
      <c r="C1342" s="105" t="s">
        <v>1</v>
      </c>
      <c r="D1342" s="110">
        <v>1058.1600000000001</v>
      </c>
    </row>
    <row r="1343" spans="1:4">
      <c r="A1343" s="105" t="s">
        <v>25169</v>
      </c>
      <c r="D1343" s="110"/>
    </row>
    <row r="1344" spans="1:4">
      <c r="A1344" s="105" t="s">
        <v>25170</v>
      </c>
      <c r="D1344" s="110"/>
    </row>
    <row r="1345" spans="1:4">
      <c r="A1345" s="105" t="s">
        <v>25171</v>
      </c>
      <c r="C1345" s="105" t="s">
        <v>25172</v>
      </c>
      <c r="D1345" s="110"/>
    </row>
    <row r="1346" spans="1:4">
      <c r="A1346" s="105" t="s">
        <v>25</v>
      </c>
      <c r="B1346" s="12" t="s">
        <v>975</v>
      </c>
      <c r="C1346" s="105" t="s">
        <v>0</v>
      </c>
      <c r="D1346" s="110" t="s">
        <v>25173</v>
      </c>
    </row>
    <row r="1347" spans="1:4">
      <c r="A1347" s="105">
        <v>7260301550</v>
      </c>
      <c r="B1347" s="12" t="s">
        <v>12862</v>
      </c>
      <c r="C1347" s="105" t="s">
        <v>1</v>
      </c>
      <c r="D1347" s="110">
        <v>1023.12</v>
      </c>
    </row>
    <row r="1348" spans="1:4">
      <c r="A1348" s="105">
        <v>7260301560</v>
      </c>
      <c r="B1348" s="12" t="s">
        <v>12863</v>
      </c>
      <c r="C1348" s="105" t="s">
        <v>1</v>
      </c>
      <c r="D1348" s="110">
        <v>1026.7</v>
      </c>
    </row>
    <row r="1349" spans="1:4">
      <c r="A1349" s="105">
        <v>7260301570</v>
      </c>
      <c r="B1349" s="12" t="s">
        <v>12864</v>
      </c>
      <c r="C1349" s="105" t="s">
        <v>1</v>
      </c>
      <c r="D1349" s="110">
        <v>995.75</v>
      </c>
    </row>
    <row r="1350" spans="1:4">
      <c r="A1350" s="105">
        <v>7260301580</v>
      </c>
      <c r="B1350" s="12" t="s">
        <v>12865</v>
      </c>
      <c r="C1350" s="105" t="s">
        <v>1</v>
      </c>
      <c r="D1350" s="110">
        <v>1081.94</v>
      </c>
    </row>
    <row r="1351" spans="1:4">
      <c r="A1351" s="105">
        <v>7260301590</v>
      </c>
      <c r="B1351" s="12" t="s">
        <v>12866</v>
      </c>
      <c r="C1351" s="105" t="s">
        <v>1</v>
      </c>
      <c r="D1351" s="110">
        <v>1046.17</v>
      </c>
    </row>
    <row r="1352" spans="1:4">
      <c r="A1352" s="105">
        <v>7260301600</v>
      </c>
      <c r="B1352" s="12" t="s">
        <v>12867</v>
      </c>
      <c r="C1352" s="105" t="s">
        <v>1</v>
      </c>
      <c r="D1352" s="110">
        <v>1049.55</v>
      </c>
    </row>
    <row r="1353" spans="1:4">
      <c r="A1353" s="105">
        <v>7260301610</v>
      </c>
      <c r="B1353" s="12" t="s">
        <v>12868</v>
      </c>
      <c r="C1353" s="105" t="s">
        <v>1</v>
      </c>
      <c r="D1353" s="110">
        <v>1039.0899999999999</v>
      </c>
    </row>
    <row r="1354" spans="1:4">
      <c r="A1354" s="105">
        <v>7260301620</v>
      </c>
      <c r="B1354" s="12" t="s">
        <v>12869</v>
      </c>
      <c r="C1354" s="105" t="s">
        <v>1</v>
      </c>
      <c r="D1354" s="110">
        <v>1133.49</v>
      </c>
    </row>
    <row r="1355" spans="1:4">
      <c r="A1355" s="105">
        <v>7260301630</v>
      </c>
      <c r="B1355" s="12" t="s">
        <v>12870</v>
      </c>
      <c r="C1355" s="105" t="s">
        <v>1</v>
      </c>
      <c r="D1355" s="110">
        <v>1092.1199999999999</v>
      </c>
    </row>
    <row r="1356" spans="1:4">
      <c r="A1356" s="105">
        <v>7260301640</v>
      </c>
      <c r="B1356" s="12" t="s">
        <v>12871</v>
      </c>
      <c r="C1356" s="105" t="s">
        <v>1</v>
      </c>
      <c r="D1356" s="110">
        <v>1095.8599999999999</v>
      </c>
    </row>
    <row r="1357" spans="1:4">
      <c r="A1357" s="105">
        <v>7260301650</v>
      </c>
      <c r="B1357" s="12" t="s">
        <v>12872</v>
      </c>
      <c r="C1357" s="105" t="s">
        <v>1</v>
      </c>
      <c r="D1357" s="110">
        <v>1064.05</v>
      </c>
    </row>
    <row r="1358" spans="1:4">
      <c r="A1358" s="105">
        <v>7260301660</v>
      </c>
      <c r="B1358" s="12" t="s">
        <v>12873</v>
      </c>
      <c r="C1358" s="105" t="s">
        <v>1</v>
      </c>
      <c r="D1358" s="110">
        <v>1158.45</v>
      </c>
    </row>
    <row r="1359" spans="1:4">
      <c r="A1359" s="105">
        <v>7260301670</v>
      </c>
      <c r="B1359" s="12" t="s">
        <v>12874</v>
      </c>
      <c r="C1359" s="105" t="s">
        <v>1</v>
      </c>
      <c r="D1359" s="110">
        <v>1117.06</v>
      </c>
    </row>
    <row r="1360" spans="1:4">
      <c r="A1360" s="105">
        <v>7260301680</v>
      </c>
      <c r="B1360" s="12" t="s">
        <v>12875</v>
      </c>
      <c r="C1360" s="105" t="s">
        <v>1</v>
      </c>
      <c r="D1360" s="110">
        <v>1120.77</v>
      </c>
    </row>
    <row r="1361" spans="1:4">
      <c r="A1361" s="105">
        <v>7260350010</v>
      </c>
      <c r="B1361" s="12" t="s">
        <v>12876</v>
      </c>
      <c r="C1361" s="105" t="s">
        <v>1</v>
      </c>
      <c r="D1361" s="110">
        <v>64.430000000000007</v>
      </c>
    </row>
    <row r="1362" spans="1:4">
      <c r="A1362" s="105">
        <v>7260350020</v>
      </c>
      <c r="B1362" s="12" t="s">
        <v>12877</v>
      </c>
      <c r="C1362" s="105" t="s">
        <v>1</v>
      </c>
      <c r="D1362" s="110">
        <v>138.88</v>
      </c>
    </row>
    <row r="1363" spans="1:4">
      <c r="A1363" s="105">
        <v>7260350030</v>
      </c>
      <c r="B1363" s="12" t="s">
        <v>12878</v>
      </c>
      <c r="C1363" s="105" t="s">
        <v>1</v>
      </c>
      <c r="D1363" s="110">
        <v>114.47</v>
      </c>
    </row>
    <row r="1364" spans="1:4">
      <c r="A1364" s="105">
        <v>7260350040</v>
      </c>
      <c r="B1364" s="12" t="s">
        <v>12879</v>
      </c>
      <c r="C1364" s="105" t="s">
        <v>1</v>
      </c>
      <c r="D1364" s="110">
        <v>114.47</v>
      </c>
    </row>
    <row r="1365" spans="1:4">
      <c r="A1365" s="105">
        <v>7260350050</v>
      </c>
      <c r="B1365" s="12" t="s">
        <v>12880</v>
      </c>
      <c r="C1365" s="105" t="s">
        <v>1</v>
      </c>
      <c r="D1365" s="110">
        <v>108.76</v>
      </c>
    </row>
    <row r="1366" spans="1:4">
      <c r="A1366" s="105">
        <v>7260350060</v>
      </c>
      <c r="B1366" s="12" t="s">
        <v>12881</v>
      </c>
      <c r="C1366" s="105" t="s">
        <v>1</v>
      </c>
      <c r="D1366" s="110">
        <v>160.37</v>
      </c>
    </row>
    <row r="1367" spans="1:4">
      <c r="A1367" s="105">
        <v>7260350070</v>
      </c>
      <c r="B1367" s="12" t="s">
        <v>12882</v>
      </c>
      <c r="C1367" s="105" t="s">
        <v>1</v>
      </c>
      <c r="D1367" s="110">
        <v>157.07</v>
      </c>
    </row>
    <row r="1368" spans="1:4">
      <c r="A1368" s="105">
        <v>7260350080</v>
      </c>
      <c r="B1368" s="12" t="s">
        <v>12883</v>
      </c>
      <c r="C1368" s="105" t="s">
        <v>1</v>
      </c>
      <c r="D1368" s="110">
        <v>160.37</v>
      </c>
    </row>
    <row r="1369" spans="1:4">
      <c r="A1369" s="105">
        <v>7260350090</v>
      </c>
      <c r="B1369" s="12" t="s">
        <v>12884</v>
      </c>
      <c r="C1369" s="105" t="s">
        <v>1</v>
      </c>
      <c r="D1369" s="110">
        <v>129.51</v>
      </c>
    </row>
    <row r="1370" spans="1:4">
      <c r="A1370" s="105">
        <v>7260350100</v>
      </c>
      <c r="B1370" s="12" t="s">
        <v>12885</v>
      </c>
      <c r="C1370" s="105" t="s">
        <v>1</v>
      </c>
      <c r="D1370" s="110">
        <v>207.51</v>
      </c>
    </row>
    <row r="1371" spans="1:4">
      <c r="A1371" s="105">
        <v>7260350110</v>
      </c>
      <c r="B1371" s="12" t="s">
        <v>12886</v>
      </c>
      <c r="C1371" s="105" t="s">
        <v>1</v>
      </c>
      <c r="D1371" s="110">
        <v>177.82</v>
      </c>
    </row>
    <row r="1372" spans="1:4">
      <c r="A1372" s="105">
        <v>7260350120</v>
      </c>
      <c r="B1372" s="12" t="s">
        <v>12887</v>
      </c>
      <c r="C1372" s="105" t="s">
        <v>1</v>
      </c>
      <c r="D1372" s="110">
        <v>181.12</v>
      </c>
    </row>
    <row r="1373" spans="1:4">
      <c r="A1373" s="105">
        <v>7260350130</v>
      </c>
      <c r="B1373" s="12" t="s">
        <v>12888</v>
      </c>
      <c r="C1373" s="105" t="s">
        <v>1</v>
      </c>
      <c r="D1373" s="110">
        <v>160.72999999999999</v>
      </c>
    </row>
    <row r="1374" spans="1:4">
      <c r="A1374" s="105">
        <v>7260350140</v>
      </c>
      <c r="B1374" s="12" t="s">
        <v>12889</v>
      </c>
      <c r="C1374" s="105" t="s">
        <v>1</v>
      </c>
      <c r="D1374" s="110">
        <v>246.93</v>
      </c>
    </row>
    <row r="1375" spans="1:4">
      <c r="A1375" s="105">
        <v>7260350150</v>
      </c>
      <c r="B1375" s="12" t="s">
        <v>12890</v>
      </c>
      <c r="C1375" s="105" t="s">
        <v>1</v>
      </c>
      <c r="D1375" s="110">
        <v>211.88</v>
      </c>
    </row>
    <row r="1376" spans="1:4">
      <c r="A1376" s="105">
        <v>7260350160</v>
      </c>
      <c r="B1376" s="12" t="s">
        <v>12891</v>
      </c>
      <c r="C1376" s="105" t="s">
        <v>1</v>
      </c>
      <c r="D1376" s="110">
        <v>215.47</v>
      </c>
    </row>
    <row r="1377" spans="1:4">
      <c r="A1377" s="105">
        <v>7260350170</v>
      </c>
      <c r="B1377" s="12" t="s">
        <v>12892</v>
      </c>
      <c r="C1377" s="105" t="s">
        <v>1</v>
      </c>
      <c r="D1377" s="110">
        <v>183.4</v>
      </c>
    </row>
    <row r="1378" spans="1:4">
      <c r="A1378" s="105">
        <v>7260350180</v>
      </c>
      <c r="B1378" s="12" t="s">
        <v>12893</v>
      </c>
      <c r="C1378" s="105" t="s">
        <v>1</v>
      </c>
      <c r="D1378" s="110">
        <v>269.60000000000002</v>
      </c>
    </row>
    <row r="1379" spans="1:4">
      <c r="A1379" s="105">
        <v>7260350190</v>
      </c>
      <c r="B1379" s="12" t="s">
        <v>12894</v>
      </c>
      <c r="C1379" s="105" t="s">
        <v>1</v>
      </c>
      <c r="D1379" s="110">
        <v>233.82</v>
      </c>
    </row>
    <row r="1380" spans="1:4">
      <c r="A1380" s="105">
        <v>7260350200</v>
      </c>
      <c r="B1380" s="12" t="s">
        <v>12895</v>
      </c>
      <c r="C1380" s="105" t="s">
        <v>1</v>
      </c>
      <c r="D1380" s="110">
        <v>237.21</v>
      </c>
    </row>
    <row r="1381" spans="1:4">
      <c r="A1381" s="105">
        <v>7260350210</v>
      </c>
      <c r="B1381" s="12" t="s">
        <v>12896</v>
      </c>
      <c r="C1381" s="105" t="s">
        <v>1</v>
      </c>
      <c r="D1381" s="110">
        <v>220.97</v>
      </c>
    </row>
    <row r="1382" spans="1:4">
      <c r="A1382" s="105">
        <v>7260350220</v>
      </c>
      <c r="B1382" s="12" t="s">
        <v>12897</v>
      </c>
      <c r="C1382" s="105" t="s">
        <v>1</v>
      </c>
      <c r="D1382" s="110">
        <v>315.37</v>
      </c>
    </row>
    <row r="1383" spans="1:4">
      <c r="A1383" s="105">
        <v>7260350230</v>
      </c>
      <c r="B1383" s="12" t="s">
        <v>12898</v>
      </c>
      <c r="C1383" s="105" t="s">
        <v>1</v>
      </c>
      <c r="D1383" s="110">
        <v>274.01</v>
      </c>
    </row>
    <row r="1384" spans="1:4">
      <c r="A1384" s="105">
        <v>7260350290</v>
      </c>
      <c r="B1384" s="12" t="s">
        <v>12899</v>
      </c>
      <c r="C1384" s="105" t="s">
        <v>1</v>
      </c>
      <c r="D1384" s="110">
        <v>67.19</v>
      </c>
    </row>
    <row r="1385" spans="1:4">
      <c r="A1385" s="105">
        <v>7260350320</v>
      </c>
      <c r="B1385" s="12" t="s">
        <v>12900</v>
      </c>
      <c r="C1385" s="105" t="s">
        <v>1</v>
      </c>
      <c r="D1385" s="110">
        <v>117.22</v>
      </c>
    </row>
    <row r="1386" spans="1:4">
      <c r="A1386" s="105">
        <v>7260350360</v>
      </c>
      <c r="B1386" s="12" t="s">
        <v>12901</v>
      </c>
      <c r="C1386" s="105" t="s">
        <v>1</v>
      </c>
      <c r="D1386" s="110">
        <v>163.34</v>
      </c>
    </row>
    <row r="1387" spans="1:4">
      <c r="A1387" s="105">
        <v>7260350580</v>
      </c>
      <c r="B1387" s="12" t="s">
        <v>12902</v>
      </c>
      <c r="C1387" s="105" t="s">
        <v>1</v>
      </c>
      <c r="D1387" s="110">
        <v>144.72</v>
      </c>
    </row>
    <row r="1388" spans="1:4">
      <c r="A1388" s="105">
        <v>7260350620</v>
      </c>
      <c r="B1388" s="12" t="s">
        <v>12903</v>
      </c>
      <c r="C1388" s="105" t="s">
        <v>1</v>
      </c>
      <c r="D1388" s="110">
        <v>193.04</v>
      </c>
    </row>
    <row r="1389" spans="1:4">
      <c r="A1389" s="105">
        <v>7260350860</v>
      </c>
      <c r="B1389" s="12" t="s">
        <v>12904</v>
      </c>
      <c r="C1389" s="105" t="s">
        <v>1</v>
      </c>
      <c r="D1389" s="110">
        <v>149.22</v>
      </c>
    </row>
    <row r="1390" spans="1:4">
      <c r="A1390" s="105">
        <v>7260350880</v>
      </c>
      <c r="B1390" s="12" t="s">
        <v>12905</v>
      </c>
      <c r="C1390" s="105" t="s">
        <v>1</v>
      </c>
      <c r="D1390" s="110">
        <v>124.81</v>
      </c>
    </row>
    <row r="1391" spans="1:4">
      <c r="A1391" s="105">
        <v>7260350900</v>
      </c>
      <c r="B1391" s="12" t="s">
        <v>12906</v>
      </c>
      <c r="C1391" s="105" t="s">
        <v>1</v>
      </c>
      <c r="D1391" s="110">
        <v>197.82</v>
      </c>
    </row>
    <row r="1392" spans="1:4">
      <c r="A1392" s="105">
        <v>7260350920</v>
      </c>
      <c r="B1392" s="12" t="s">
        <v>12907</v>
      </c>
      <c r="C1392" s="105" t="s">
        <v>1</v>
      </c>
      <c r="D1392" s="110">
        <v>171.43</v>
      </c>
    </row>
    <row r="1393" spans="1:4">
      <c r="A1393" s="105">
        <v>7260350960</v>
      </c>
      <c r="B1393" s="12" t="s">
        <v>12908</v>
      </c>
      <c r="C1393" s="105" t="s">
        <v>1</v>
      </c>
      <c r="D1393" s="110">
        <v>192.26</v>
      </c>
    </row>
    <row r="1394" spans="1:4">
      <c r="A1394" s="105">
        <v>7260500010</v>
      </c>
      <c r="B1394" s="12" t="s">
        <v>12909</v>
      </c>
      <c r="C1394" s="105" t="s">
        <v>1</v>
      </c>
      <c r="D1394" s="110">
        <v>432.39</v>
      </c>
    </row>
    <row r="1395" spans="1:4">
      <c r="A1395" s="105">
        <v>7260500020</v>
      </c>
      <c r="B1395" s="12" t="s">
        <v>12910</v>
      </c>
      <c r="C1395" s="105" t="s">
        <v>1</v>
      </c>
      <c r="D1395" s="110">
        <v>495.67</v>
      </c>
    </row>
    <row r="1396" spans="1:4">
      <c r="A1396" s="105">
        <v>7260500030</v>
      </c>
      <c r="B1396" s="12" t="s">
        <v>12911</v>
      </c>
      <c r="C1396" s="105" t="s">
        <v>1</v>
      </c>
      <c r="D1396" s="110">
        <v>538.28</v>
      </c>
    </row>
    <row r="1397" spans="1:4">
      <c r="A1397" s="105">
        <v>7260500040</v>
      </c>
      <c r="B1397" s="12" t="s">
        <v>12912</v>
      </c>
      <c r="C1397" s="105" t="s">
        <v>1</v>
      </c>
      <c r="D1397" s="110">
        <v>605.38</v>
      </c>
    </row>
    <row r="1398" spans="1:4">
      <c r="A1398" s="105">
        <v>7260500050</v>
      </c>
      <c r="B1398" s="12" t="s">
        <v>12913</v>
      </c>
      <c r="C1398" s="105" t="s">
        <v>1</v>
      </c>
      <c r="D1398" s="110">
        <v>499.49</v>
      </c>
    </row>
    <row r="1399" spans="1:4">
      <c r="A1399" s="105" t="s">
        <v>25169</v>
      </c>
      <c r="D1399" s="110"/>
    </row>
    <row r="1400" spans="1:4">
      <c r="A1400" s="105" t="s">
        <v>25170</v>
      </c>
      <c r="D1400" s="110"/>
    </row>
    <row r="1401" spans="1:4">
      <c r="A1401" s="105" t="s">
        <v>25171</v>
      </c>
      <c r="C1401" s="105" t="s">
        <v>25172</v>
      </c>
      <c r="D1401" s="110"/>
    </row>
    <row r="1402" spans="1:4">
      <c r="A1402" s="105" t="s">
        <v>25</v>
      </c>
      <c r="B1402" s="12" t="s">
        <v>975</v>
      </c>
      <c r="C1402" s="105" t="s">
        <v>0</v>
      </c>
      <c r="D1402" s="110" t="s">
        <v>25173</v>
      </c>
    </row>
    <row r="1403" spans="1:4">
      <c r="A1403" s="105">
        <v>7260500060</v>
      </c>
      <c r="B1403" s="12" t="s">
        <v>12914</v>
      </c>
      <c r="C1403" s="105" t="s">
        <v>1</v>
      </c>
      <c r="D1403" s="110">
        <v>562.99</v>
      </c>
    </row>
    <row r="1404" spans="1:4">
      <c r="A1404" s="105">
        <v>7260500070</v>
      </c>
      <c r="B1404" s="12" t="s">
        <v>12915</v>
      </c>
      <c r="C1404" s="105" t="s">
        <v>1</v>
      </c>
      <c r="D1404" s="110">
        <v>605.6</v>
      </c>
    </row>
    <row r="1405" spans="1:4">
      <c r="A1405" s="105">
        <v>7260500080</v>
      </c>
      <c r="B1405" s="12" t="s">
        <v>12916</v>
      </c>
      <c r="C1405" s="105" t="s">
        <v>1</v>
      </c>
      <c r="D1405" s="110">
        <v>672.32</v>
      </c>
    </row>
    <row r="1406" spans="1:4">
      <c r="A1406" s="105">
        <v>7260500090</v>
      </c>
      <c r="B1406" s="12" t="s">
        <v>12917</v>
      </c>
      <c r="C1406" s="105" t="s">
        <v>1</v>
      </c>
      <c r="D1406" s="110">
        <v>587.87</v>
      </c>
    </row>
    <row r="1407" spans="1:4">
      <c r="A1407" s="105">
        <v>7260500100</v>
      </c>
      <c r="B1407" s="12" t="s">
        <v>12918</v>
      </c>
      <c r="C1407" s="105" t="s">
        <v>1</v>
      </c>
      <c r="D1407" s="110">
        <v>651.63</v>
      </c>
    </row>
    <row r="1408" spans="1:4">
      <c r="A1408" s="105">
        <v>7260500110</v>
      </c>
      <c r="B1408" s="12" t="s">
        <v>12919</v>
      </c>
      <c r="C1408" s="105" t="s">
        <v>1</v>
      </c>
      <c r="D1408" s="110">
        <v>694.24</v>
      </c>
    </row>
    <row r="1409" spans="1:4">
      <c r="A1409" s="105">
        <v>7260500120</v>
      </c>
      <c r="B1409" s="12" t="s">
        <v>12920</v>
      </c>
      <c r="C1409" s="105" t="s">
        <v>1</v>
      </c>
      <c r="D1409" s="110">
        <v>761.19</v>
      </c>
    </row>
    <row r="1410" spans="1:4">
      <c r="A1410" s="105">
        <v>7260500130</v>
      </c>
      <c r="B1410" s="12" t="s">
        <v>12921</v>
      </c>
      <c r="C1410" s="105" t="s">
        <v>1</v>
      </c>
      <c r="D1410" s="110">
        <v>666.91</v>
      </c>
    </row>
    <row r="1411" spans="1:4">
      <c r="A1411" s="105">
        <v>7260500140</v>
      </c>
      <c r="B1411" s="12" t="s">
        <v>12922</v>
      </c>
      <c r="C1411" s="105" t="s">
        <v>1</v>
      </c>
      <c r="D1411" s="110">
        <v>730.86</v>
      </c>
    </row>
    <row r="1412" spans="1:4">
      <c r="A1412" s="105">
        <v>7260500150</v>
      </c>
      <c r="B1412" s="12" t="s">
        <v>12923</v>
      </c>
      <c r="C1412" s="105" t="s">
        <v>1</v>
      </c>
      <c r="D1412" s="110">
        <v>773.47</v>
      </c>
    </row>
    <row r="1413" spans="1:4">
      <c r="A1413" s="105">
        <v>7260500160</v>
      </c>
      <c r="B1413" s="12" t="s">
        <v>12924</v>
      </c>
      <c r="C1413" s="105" t="s">
        <v>1</v>
      </c>
      <c r="D1413" s="110">
        <v>840.7</v>
      </c>
    </row>
    <row r="1414" spans="1:4">
      <c r="A1414" s="105">
        <v>7260500170</v>
      </c>
      <c r="B1414" s="12" t="s">
        <v>12925</v>
      </c>
      <c r="C1414" s="105" t="s">
        <v>1</v>
      </c>
      <c r="D1414" s="110">
        <v>353.05</v>
      </c>
    </row>
    <row r="1415" spans="1:4">
      <c r="A1415" s="105">
        <v>7260500180</v>
      </c>
      <c r="B1415" s="12" t="s">
        <v>12926</v>
      </c>
      <c r="C1415" s="105" t="s">
        <v>1</v>
      </c>
      <c r="D1415" s="110">
        <v>420.83</v>
      </c>
    </row>
    <row r="1416" spans="1:4">
      <c r="A1416" s="105">
        <v>7260500190</v>
      </c>
      <c r="B1416" s="12" t="s">
        <v>12927</v>
      </c>
      <c r="C1416" s="105" t="s">
        <v>1</v>
      </c>
      <c r="D1416" s="110">
        <v>508.85</v>
      </c>
    </row>
    <row r="1417" spans="1:4">
      <c r="A1417" s="105">
        <v>7260500200</v>
      </c>
      <c r="B1417" s="12" t="s">
        <v>12928</v>
      </c>
      <c r="C1417" s="105" t="s">
        <v>1</v>
      </c>
      <c r="D1417" s="110">
        <v>586.71</v>
      </c>
    </row>
    <row r="1418" spans="1:4">
      <c r="A1418" s="105">
        <v>7260550010</v>
      </c>
      <c r="B1418" s="12" t="s">
        <v>12929</v>
      </c>
      <c r="C1418" s="105" t="s">
        <v>1</v>
      </c>
      <c r="D1418" s="110">
        <v>114.32</v>
      </c>
    </row>
    <row r="1419" spans="1:4">
      <c r="A1419" s="105">
        <v>7260550020</v>
      </c>
      <c r="B1419" s="12" t="s">
        <v>12930</v>
      </c>
      <c r="C1419" s="105" t="s">
        <v>1</v>
      </c>
      <c r="D1419" s="110">
        <v>177.6</v>
      </c>
    </row>
    <row r="1420" spans="1:4">
      <c r="A1420" s="105">
        <v>7260550030</v>
      </c>
      <c r="B1420" s="12" t="s">
        <v>12931</v>
      </c>
      <c r="C1420" s="105" t="s">
        <v>1</v>
      </c>
      <c r="D1420" s="110">
        <v>220.21</v>
      </c>
    </row>
    <row r="1421" spans="1:4">
      <c r="A1421" s="105">
        <v>7260550040</v>
      </c>
      <c r="B1421" s="12" t="s">
        <v>12932</v>
      </c>
      <c r="C1421" s="105" t="s">
        <v>1</v>
      </c>
      <c r="D1421" s="110">
        <v>287.31</v>
      </c>
    </row>
    <row r="1422" spans="1:4">
      <c r="A1422" s="105">
        <v>7260550050</v>
      </c>
      <c r="B1422" s="12" t="s">
        <v>12933</v>
      </c>
      <c r="C1422" s="105" t="s">
        <v>1</v>
      </c>
      <c r="D1422" s="110">
        <v>116.11</v>
      </c>
    </row>
    <row r="1423" spans="1:4">
      <c r="A1423" s="105">
        <v>7260550060</v>
      </c>
      <c r="B1423" s="12" t="s">
        <v>12934</v>
      </c>
      <c r="C1423" s="105" t="s">
        <v>1</v>
      </c>
      <c r="D1423" s="110">
        <v>179.61</v>
      </c>
    </row>
    <row r="1424" spans="1:4">
      <c r="A1424" s="105">
        <v>7260550070</v>
      </c>
      <c r="B1424" s="12" t="s">
        <v>12935</v>
      </c>
      <c r="C1424" s="105" t="s">
        <v>1</v>
      </c>
      <c r="D1424" s="110">
        <v>222.22</v>
      </c>
    </row>
    <row r="1425" spans="1:4">
      <c r="A1425" s="105">
        <v>7260550080</v>
      </c>
      <c r="B1425" s="12" t="s">
        <v>12936</v>
      </c>
      <c r="C1425" s="105" t="s">
        <v>1</v>
      </c>
      <c r="D1425" s="110">
        <v>288.94</v>
      </c>
    </row>
    <row r="1426" spans="1:4">
      <c r="A1426" s="105">
        <v>7260550090</v>
      </c>
      <c r="B1426" s="12" t="s">
        <v>12937</v>
      </c>
      <c r="C1426" s="105" t="s">
        <v>1</v>
      </c>
      <c r="D1426" s="110">
        <v>118.25</v>
      </c>
    </row>
    <row r="1427" spans="1:4">
      <c r="A1427" s="105">
        <v>7260550100</v>
      </c>
      <c r="B1427" s="12" t="s">
        <v>12938</v>
      </c>
      <c r="C1427" s="105" t="s">
        <v>1</v>
      </c>
      <c r="D1427" s="110">
        <v>182.01</v>
      </c>
    </row>
    <row r="1428" spans="1:4">
      <c r="A1428" s="105">
        <v>7260550110</v>
      </c>
      <c r="B1428" s="12" t="s">
        <v>12939</v>
      </c>
      <c r="C1428" s="105" t="s">
        <v>1</v>
      </c>
      <c r="D1428" s="110">
        <v>224.62</v>
      </c>
    </row>
    <row r="1429" spans="1:4">
      <c r="A1429" s="105">
        <v>7260550120</v>
      </c>
      <c r="B1429" s="12" t="s">
        <v>12940</v>
      </c>
      <c r="C1429" s="105" t="s">
        <v>1</v>
      </c>
      <c r="D1429" s="110">
        <v>291.57</v>
      </c>
    </row>
    <row r="1430" spans="1:4">
      <c r="A1430" s="105">
        <v>7260550130</v>
      </c>
      <c r="B1430" s="12" t="s">
        <v>12941</v>
      </c>
      <c r="C1430" s="105" t="s">
        <v>1</v>
      </c>
      <c r="D1430" s="110">
        <v>121.64</v>
      </c>
    </row>
    <row r="1431" spans="1:4">
      <c r="A1431" s="105">
        <v>7260550140</v>
      </c>
      <c r="B1431" s="12" t="s">
        <v>12942</v>
      </c>
      <c r="C1431" s="105" t="s">
        <v>1</v>
      </c>
      <c r="D1431" s="110">
        <v>185.59</v>
      </c>
    </row>
    <row r="1432" spans="1:4">
      <c r="A1432" s="105">
        <v>7260550150</v>
      </c>
      <c r="B1432" s="12" t="s">
        <v>12943</v>
      </c>
      <c r="C1432" s="105" t="s">
        <v>1</v>
      </c>
      <c r="D1432" s="110">
        <v>228.2</v>
      </c>
    </row>
    <row r="1433" spans="1:4">
      <c r="A1433" s="105">
        <v>7260550160</v>
      </c>
      <c r="B1433" s="12" t="s">
        <v>12944</v>
      </c>
      <c r="C1433" s="105" t="s">
        <v>1</v>
      </c>
      <c r="D1433" s="110">
        <v>295.43</v>
      </c>
    </row>
    <row r="1434" spans="1:4">
      <c r="A1434" s="105">
        <v>7260550170</v>
      </c>
      <c r="B1434" s="12" t="s">
        <v>12945</v>
      </c>
      <c r="C1434" s="105" t="s">
        <v>1</v>
      </c>
      <c r="D1434" s="110">
        <v>34.979999999999997</v>
      </c>
    </row>
    <row r="1435" spans="1:4">
      <c r="A1435" s="105">
        <v>7260550180</v>
      </c>
      <c r="B1435" s="12" t="s">
        <v>12946</v>
      </c>
      <c r="C1435" s="105" t="s">
        <v>1</v>
      </c>
      <c r="D1435" s="110">
        <v>37.450000000000003</v>
      </c>
    </row>
    <row r="1436" spans="1:4">
      <c r="A1436" s="105">
        <v>7260550190</v>
      </c>
      <c r="B1436" s="12" t="s">
        <v>12947</v>
      </c>
      <c r="C1436" s="105" t="s">
        <v>1</v>
      </c>
      <c r="D1436" s="110">
        <v>39.229999999999997</v>
      </c>
    </row>
    <row r="1437" spans="1:4">
      <c r="A1437" s="105">
        <v>7260550200</v>
      </c>
      <c r="B1437" s="12" t="s">
        <v>12948</v>
      </c>
      <c r="C1437" s="105" t="s">
        <v>1</v>
      </c>
      <c r="D1437" s="110">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62" activePane="bottomLeft" state="frozen"/>
      <selection pane="bottomLeft" activeCell="B410" sqref="B410"/>
    </sheetView>
  </sheetViews>
  <sheetFormatPr defaultColWidth="0" defaultRowHeight="11.25"/>
  <cols>
    <col min="1" max="1" width="20.625" style="121" customWidth="1"/>
    <col min="2" max="2" width="40.625" style="88" customWidth="1"/>
    <col min="3" max="3" width="5.625" style="120" customWidth="1"/>
    <col min="4" max="4" width="15.625" style="136" customWidth="1"/>
    <col min="5" max="16384" width="9" style="88" hidden="1"/>
  </cols>
  <sheetData>
    <row r="1" spans="1:4" s="87" customFormat="1">
      <c r="A1" s="111" t="s">
        <v>2007</v>
      </c>
      <c r="B1" s="147" t="s">
        <v>24440</v>
      </c>
      <c r="C1" s="324" t="s">
        <v>25155</v>
      </c>
      <c r="D1" s="324"/>
    </row>
    <row r="2" spans="1:4">
      <c r="A2" s="104" t="s">
        <v>2169</v>
      </c>
      <c r="B2" s="104" t="s">
        <v>975</v>
      </c>
      <c r="C2" s="104" t="s">
        <v>26</v>
      </c>
      <c r="D2" s="134" t="s">
        <v>2161</v>
      </c>
    </row>
    <row r="3" spans="1:4">
      <c r="A3" s="112" t="s">
        <v>11558</v>
      </c>
      <c r="B3" s="113"/>
      <c r="C3" s="114"/>
      <c r="D3" s="115"/>
    </row>
    <row r="4" spans="1:4">
      <c r="A4" s="112" t="s">
        <v>13031</v>
      </c>
      <c r="B4" s="113"/>
      <c r="C4" s="114"/>
      <c r="D4" s="115"/>
    </row>
    <row r="5" spans="1:4">
      <c r="A5" s="116" t="s">
        <v>13032</v>
      </c>
      <c r="B5" s="113"/>
      <c r="C5" s="114"/>
      <c r="D5" s="115"/>
    </row>
    <row r="6" spans="1:4">
      <c r="A6" s="117" t="s">
        <v>13033</v>
      </c>
      <c r="B6" s="113" t="s">
        <v>13034</v>
      </c>
      <c r="C6" s="114" t="s">
        <v>11559</v>
      </c>
      <c r="D6" s="115">
        <v>203.15</v>
      </c>
    </row>
    <row r="7" spans="1:4">
      <c r="A7" s="117" t="s">
        <v>13035</v>
      </c>
      <c r="B7" s="113" t="s">
        <v>13036</v>
      </c>
      <c r="C7" s="114" t="s">
        <v>11559</v>
      </c>
      <c r="D7" s="115">
        <v>320.64999999999998</v>
      </c>
    </row>
    <row r="8" spans="1:4">
      <c r="A8" s="117" t="s">
        <v>13037</v>
      </c>
      <c r="B8" s="113" t="s">
        <v>13038</v>
      </c>
      <c r="C8" s="114" t="s">
        <v>11559</v>
      </c>
      <c r="D8" s="115">
        <v>1516.48</v>
      </c>
    </row>
    <row r="9" spans="1:4">
      <c r="A9" s="117" t="s">
        <v>13039</v>
      </c>
      <c r="B9" s="113" t="s">
        <v>13040</v>
      </c>
      <c r="C9" s="114" t="s">
        <v>11559</v>
      </c>
      <c r="D9" s="115">
        <v>1386.9</v>
      </c>
    </row>
    <row r="10" spans="1:4">
      <c r="A10" s="117" t="s">
        <v>13041</v>
      </c>
      <c r="B10" s="113" t="s">
        <v>13042</v>
      </c>
      <c r="C10" s="114" t="s">
        <v>11559</v>
      </c>
      <c r="D10" s="115">
        <v>169.11</v>
      </c>
    </row>
    <row r="11" spans="1:4">
      <c r="A11" s="117" t="s">
        <v>13043</v>
      </c>
      <c r="B11" s="113" t="s">
        <v>13044</v>
      </c>
      <c r="C11" s="114" t="s">
        <v>11559</v>
      </c>
      <c r="D11" s="115">
        <v>122.99</v>
      </c>
    </row>
    <row r="12" spans="1:4">
      <c r="A12" s="117" t="s">
        <v>13045</v>
      </c>
      <c r="B12" s="113" t="s">
        <v>13046</v>
      </c>
      <c r="C12" s="114" t="s">
        <v>11559</v>
      </c>
      <c r="D12" s="115">
        <v>122.99</v>
      </c>
    </row>
    <row r="13" spans="1:4">
      <c r="A13" s="117" t="s">
        <v>13047</v>
      </c>
      <c r="B13" s="113" t="s">
        <v>13048</v>
      </c>
      <c r="C13" s="114" t="s">
        <v>11559</v>
      </c>
      <c r="D13" s="115">
        <v>68.08</v>
      </c>
    </row>
    <row r="14" spans="1:4">
      <c r="A14" s="117" t="s">
        <v>13049</v>
      </c>
      <c r="B14" s="113" t="s">
        <v>13050</v>
      </c>
      <c r="C14" s="114" t="s">
        <v>11559</v>
      </c>
      <c r="D14" s="115">
        <v>68.08</v>
      </c>
    </row>
    <row r="15" spans="1:4">
      <c r="A15" s="117" t="s">
        <v>13051</v>
      </c>
      <c r="B15" s="113" t="s">
        <v>13052</v>
      </c>
      <c r="C15" s="114" t="s">
        <v>11559</v>
      </c>
      <c r="D15" s="115">
        <v>1234.26</v>
      </c>
    </row>
    <row r="16" spans="1:4">
      <c r="A16" s="117" t="s">
        <v>13053</v>
      </c>
      <c r="B16" s="113" t="s">
        <v>13054</v>
      </c>
      <c r="C16" s="114" t="s">
        <v>11559</v>
      </c>
      <c r="D16" s="115">
        <v>42.83</v>
      </c>
    </row>
    <row r="17" spans="1:4">
      <c r="A17" s="117" t="s">
        <v>13055</v>
      </c>
      <c r="B17" s="113" t="s">
        <v>13056</v>
      </c>
      <c r="C17" s="114" t="s">
        <v>11559</v>
      </c>
      <c r="D17" s="115">
        <v>63.69</v>
      </c>
    </row>
    <row r="18" spans="1:4">
      <c r="A18" s="117" t="s">
        <v>13057</v>
      </c>
      <c r="B18" s="113" t="s">
        <v>13058</v>
      </c>
      <c r="C18" s="114" t="s">
        <v>11559</v>
      </c>
      <c r="D18" s="115">
        <v>320.64999999999998</v>
      </c>
    </row>
    <row r="19" spans="1:4">
      <c r="A19" s="117" t="s">
        <v>13059</v>
      </c>
      <c r="B19" s="113" t="s">
        <v>13060</v>
      </c>
      <c r="C19" s="114" t="s">
        <v>48</v>
      </c>
      <c r="D19" s="115">
        <v>201.6</v>
      </c>
    </row>
    <row r="20" spans="1:4">
      <c r="A20" s="117" t="s">
        <v>13061</v>
      </c>
      <c r="B20" s="113" t="s">
        <v>13062</v>
      </c>
      <c r="C20" s="114" t="s">
        <v>48</v>
      </c>
      <c r="D20" s="115">
        <v>169.11</v>
      </c>
    </row>
    <row r="21" spans="1:4">
      <c r="A21" s="117" t="s">
        <v>13063</v>
      </c>
      <c r="B21" s="113" t="s">
        <v>13064</v>
      </c>
      <c r="C21" s="114" t="s">
        <v>48</v>
      </c>
      <c r="D21" s="115">
        <v>143.85</v>
      </c>
    </row>
    <row r="22" spans="1:4">
      <c r="A22" s="114" t="s">
        <v>13065</v>
      </c>
      <c r="B22" s="113" t="s">
        <v>13066</v>
      </c>
      <c r="C22" s="114" t="s">
        <v>48</v>
      </c>
      <c r="D22" s="115">
        <v>115.1</v>
      </c>
    </row>
    <row r="23" spans="1:4">
      <c r="A23" s="116" t="s">
        <v>13067</v>
      </c>
      <c r="B23" s="113"/>
      <c r="C23" s="114"/>
      <c r="D23" s="115"/>
    </row>
    <row r="24" spans="1:4">
      <c r="A24" s="117" t="s">
        <v>13068</v>
      </c>
      <c r="B24" s="113" t="s">
        <v>13069</v>
      </c>
      <c r="C24" s="114" t="s">
        <v>48</v>
      </c>
      <c r="D24" s="115">
        <v>213.21</v>
      </c>
    </row>
    <row r="25" spans="1:4">
      <c r="A25" s="117" t="s">
        <v>13070</v>
      </c>
      <c r="B25" s="113" t="s">
        <v>13071</v>
      </c>
      <c r="C25" s="114" t="s">
        <v>48</v>
      </c>
      <c r="D25" s="115">
        <v>248.81</v>
      </c>
    </row>
    <row r="26" spans="1:4">
      <c r="A26" s="117" t="s">
        <v>13072</v>
      </c>
      <c r="B26" s="113" t="s">
        <v>13073</v>
      </c>
      <c r="C26" s="114" t="s">
        <v>48</v>
      </c>
      <c r="D26" s="115">
        <v>121.6</v>
      </c>
    </row>
    <row r="27" spans="1:4">
      <c r="A27" s="114" t="s">
        <v>13074</v>
      </c>
      <c r="B27" s="113" t="s">
        <v>13075</v>
      </c>
      <c r="C27" s="114" t="s">
        <v>48</v>
      </c>
      <c r="D27" s="115">
        <v>131.33000000000001</v>
      </c>
    </row>
    <row r="28" spans="1:4">
      <c r="A28" s="116" t="s">
        <v>13076</v>
      </c>
      <c r="B28" s="113"/>
      <c r="C28" s="114"/>
      <c r="D28" s="115"/>
    </row>
    <row r="29" spans="1:4">
      <c r="A29" s="117" t="s">
        <v>13077</v>
      </c>
      <c r="B29" s="113" t="s">
        <v>13078</v>
      </c>
      <c r="C29" s="114" t="s">
        <v>48</v>
      </c>
      <c r="D29" s="115">
        <v>893.33</v>
      </c>
    </row>
    <row r="30" spans="1:4">
      <c r="A30" s="117" t="s">
        <v>13079</v>
      </c>
      <c r="B30" s="113" t="s">
        <v>13080</v>
      </c>
      <c r="C30" s="114" t="s">
        <v>48</v>
      </c>
      <c r="D30" s="115">
        <v>730.55</v>
      </c>
    </row>
    <row r="31" spans="1:4">
      <c r="A31" s="117" t="s">
        <v>13081</v>
      </c>
      <c r="B31" s="113" t="s">
        <v>13082</v>
      </c>
      <c r="C31" s="114" t="s">
        <v>48</v>
      </c>
      <c r="D31" s="115">
        <v>595.4</v>
      </c>
    </row>
    <row r="32" spans="1:4">
      <c r="A32" s="117" t="s">
        <v>13083</v>
      </c>
      <c r="B32" s="113" t="s">
        <v>13084</v>
      </c>
      <c r="C32" s="114" t="s">
        <v>48</v>
      </c>
      <c r="D32" s="115">
        <v>675.84</v>
      </c>
    </row>
    <row r="33" spans="1:4">
      <c r="A33" s="117" t="s">
        <v>13085</v>
      </c>
      <c r="B33" s="113" t="s">
        <v>13086</v>
      </c>
      <c r="C33" s="114" t="s">
        <v>48</v>
      </c>
      <c r="D33" s="115">
        <v>593.97</v>
      </c>
    </row>
    <row r="34" spans="1:4">
      <c r="A34" s="117" t="s">
        <v>13087</v>
      </c>
      <c r="B34" s="113" t="s">
        <v>13088</v>
      </c>
      <c r="C34" s="114" t="s">
        <v>48</v>
      </c>
      <c r="D34" s="115">
        <v>640.04</v>
      </c>
    </row>
    <row r="35" spans="1:4">
      <c r="A35" s="114" t="s">
        <v>13089</v>
      </c>
      <c r="B35" s="113" t="s">
        <v>13090</v>
      </c>
      <c r="C35" s="114" t="s">
        <v>48</v>
      </c>
      <c r="D35" s="115">
        <v>783.05</v>
      </c>
    </row>
    <row r="36" spans="1:4">
      <c r="A36" s="116" t="s">
        <v>13091</v>
      </c>
      <c r="B36" s="113"/>
      <c r="C36" s="114"/>
      <c r="D36" s="115"/>
    </row>
    <row r="37" spans="1:4">
      <c r="A37" s="114" t="s">
        <v>13092</v>
      </c>
      <c r="B37" s="113" t="s">
        <v>13093</v>
      </c>
      <c r="C37" s="114" t="s">
        <v>48</v>
      </c>
      <c r="D37" s="115">
        <v>80</v>
      </c>
    </row>
    <row r="38" spans="1:4">
      <c r="A38" s="112" t="s">
        <v>13094</v>
      </c>
      <c r="B38" s="113"/>
      <c r="C38" s="114"/>
      <c r="D38" s="115"/>
    </row>
    <row r="39" spans="1:4">
      <c r="A39" s="116" t="s">
        <v>13095</v>
      </c>
      <c r="B39" s="113"/>
      <c r="C39" s="114"/>
      <c r="D39" s="115"/>
    </row>
    <row r="40" spans="1:4">
      <c r="A40" s="114" t="s">
        <v>13096</v>
      </c>
      <c r="B40" s="113" t="s">
        <v>13097</v>
      </c>
      <c r="C40" s="114" t="s">
        <v>32</v>
      </c>
      <c r="D40" s="115">
        <v>2.79</v>
      </c>
    </row>
    <row r="41" spans="1:4">
      <c r="A41" s="116" t="s">
        <v>13098</v>
      </c>
      <c r="B41" s="113"/>
      <c r="C41" s="114"/>
      <c r="D41" s="115"/>
    </row>
    <row r="42" spans="1:4">
      <c r="A42" s="114" t="s">
        <v>13099</v>
      </c>
      <c r="B42" s="113" t="s">
        <v>13100</v>
      </c>
      <c r="C42" s="114" t="s">
        <v>48</v>
      </c>
      <c r="D42" s="115">
        <v>19.88</v>
      </c>
    </row>
    <row r="43" spans="1:4">
      <c r="A43" s="112" t="s">
        <v>13101</v>
      </c>
      <c r="B43" s="113"/>
      <c r="C43" s="114"/>
      <c r="D43" s="115"/>
    </row>
    <row r="44" spans="1:4">
      <c r="A44" s="116" t="s">
        <v>13102</v>
      </c>
      <c r="B44" s="113"/>
      <c r="C44" s="114"/>
      <c r="D44" s="115"/>
    </row>
    <row r="45" spans="1:4">
      <c r="A45" s="114" t="s">
        <v>13103</v>
      </c>
      <c r="B45" s="113" t="s">
        <v>13104</v>
      </c>
      <c r="C45" s="114" t="s">
        <v>11559</v>
      </c>
      <c r="D45" s="115">
        <v>265.23</v>
      </c>
    </row>
    <row r="46" spans="1:4">
      <c r="A46" s="116" t="s">
        <v>13105</v>
      </c>
      <c r="B46" s="113"/>
      <c r="C46" s="114"/>
      <c r="D46" s="115"/>
    </row>
    <row r="47" spans="1:4">
      <c r="A47" s="117" t="s">
        <v>13106</v>
      </c>
      <c r="B47" s="113" t="s">
        <v>13107</v>
      </c>
      <c r="C47" s="114" t="s">
        <v>11560</v>
      </c>
      <c r="D47" s="115">
        <v>41.56</v>
      </c>
    </row>
    <row r="48" spans="1:4">
      <c r="A48" s="117" t="s">
        <v>13108</v>
      </c>
      <c r="B48" s="113" t="s">
        <v>13109</v>
      </c>
      <c r="C48" s="114" t="s">
        <v>11561</v>
      </c>
      <c r="D48" s="115">
        <v>1.86</v>
      </c>
    </row>
    <row r="49" spans="1:4">
      <c r="A49" s="117" t="s">
        <v>13110</v>
      </c>
      <c r="B49" s="113" t="s">
        <v>13111</v>
      </c>
      <c r="C49" s="114" t="s">
        <v>11561</v>
      </c>
      <c r="D49" s="115">
        <v>9.09</v>
      </c>
    </row>
    <row r="50" spans="1:4">
      <c r="A50" s="117" t="s">
        <v>13112</v>
      </c>
      <c r="B50" s="113" t="s">
        <v>13113</v>
      </c>
      <c r="C50" s="114" t="s">
        <v>11562</v>
      </c>
      <c r="D50" s="115">
        <v>0.16</v>
      </c>
    </row>
    <row r="51" spans="1:4">
      <c r="A51" s="117" t="s">
        <v>13114</v>
      </c>
      <c r="B51" s="113" t="s">
        <v>13115</v>
      </c>
      <c r="C51" s="114" t="s">
        <v>11561</v>
      </c>
      <c r="D51" s="115">
        <v>155.61000000000001</v>
      </c>
    </row>
    <row r="52" spans="1:4">
      <c r="A52" s="117" t="s">
        <v>13116</v>
      </c>
      <c r="B52" s="113" t="s">
        <v>13117</v>
      </c>
      <c r="C52" s="114" t="s">
        <v>11563</v>
      </c>
      <c r="D52" s="115">
        <v>1.51</v>
      </c>
    </row>
    <row r="53" spans="1:4">
      <c r="A53" s="114" t="s">
        <v>13118</v>
      </c>
      <c r="B53" s="113" t="s">
        <v>13119</v>
      </c>
      <c r="C53" s="114" t="s">
        <v>11560</v>
      </c>
      <c r="D53" s="115">
        <v>38.96</v>
      </c>
    </row>
    <row r="54" spans="1:4">
      <c r="A54" s="116" t="s">
        <v>13120</v>
      </c>
      <c r="B54" s="113"/>
      <c r="C54" s="114"/>
      <c r="D54" s="115"/>
    </row>
    <row r="55" spans="1:4">
      <c r="A55" s="117" t="s">
        <v>13121</v>
      </c>
      <c r="B55" s="113" t="s">
        <v>13122</v>
      </c>
      <c r="C55" s="114" t="s">
        <v>11564</v>
      </c>
      <c r="D55" s="115">
        <v>66.739999999999995</v>
      </c>
    </row>
    <row r="56" spans="1:4">
      <c r="A56" s="117" t="s">
        <v>13123</v>
      </c>
      <c r="B56" s="113" t="s">
        <v>13124</v>
      </c>
      <c r="C56" s="114" t="s">
        <v>11564</v>
      </c>
      <c r="D56" s="115">
        <v>39.96</v>
      </c>
    </row>
    <row r="57" spans="1:4">
      <c r="A57" s="117" t="s">
        <v>13125</v>
      </c>
      <c r="B57" s="113" t="s">
        <v>13126</v>
      </c>
      <c r="C57" s="114" t="s">
        <v>11564</v>
      </c>
      <c r="D57" s="115">
        <v>17.11</v>
      </c>
    </row>
    <row r="58" spans="1:4">
      <c r="A58" s="117" t="s">
        <v>13127</v>
      </c>
      <c r="B58" s="113" t="s">
        <v>13128</v>
      </c>
      <c r="C58" s="114" t="s">
        <v>11564</v>
      </c>
      <c r="D58" s="115">
        <v>43.57</v>
      </c>
    </row>
    <row r="59" spans="1:4">
      <c r="A59" s="117" t="s">
        <v>13129</v>
      </c>
      <c r="B59" s="113" t="s">
        <v>13130</v>
      </c>
      <c r="C59" s="114" t="s">
        <v>11564</v>
      </c>
      <c r="D59" s="115">
        <v>111.25</v>
      </c>
    </row>
    <row r="60" spans="1:4">
      <c r="A60" s="117" t="s">
        <v>13131</v>
      </c>
      <c r="B60" s="113" t="s">
        <v>13132</v>
      </c>
      <c r="C60" s="114" t="s">
        <v>11564</v>
      </c>
      <c r="D60" s="115">
        <v>56.34</v>
      </c>
    </row>
    <row r="61" spans="1:4">
      <c r="A61" s="117" t="s">
        <v>13133</v>
      </c>
      <c r="B61" s="113" t="s">
        <v>13134</v>
      </c>
      <c r="C61" s="114" t="s">
        <v>11564</v>
      </c>
      <c r="D61" s="115">
        <v>19.91</v>
      </c>
    </row>
    <row r="62" spans="1:4">
      <c r="A62" s="117" t="s">
        <v>13135</v>
      </c>
      <c r="B62" s="113" t="s">
        <v>13136</v>
      </c>
      <c r="C62" s="114" t="s">
        <v>11565</v>
      </c>
      <c r="D62" s="115">
        <v>5357.32</v>
      </c>
    </row>
    <row r="63" spans="1:4">
      <c r="A63" s="117" t="s">
        <v>13137</v>
      </c>
      <c r="B63" s="113" t="s">
        <v>13138</v>
      </c>
      <c r="C63" s="114" t="s">
        <v>11566</v>
      </c>
      <c r="D63" s="115">
        <v>0.74</v>
      </c>
    </row>
    <row r="64" spans="1:4">
      <c r="A64" s="117" t="s">
        <v>13139</v>
      </c>
      <c r="B64" s="113" t="s">
        <v>13140</v>
      </c>
      <c r="C64" s="114" t="s">
        <v>11564</v>
      </c>
      <c r="D64" s="115">
        <v>302.64999999999998</v>
      </c>
    </row>
    <row r="65" spans="1:4">
      <c r="A65" s="117" t="s">
        <v>13141</v>
      </c>
      <c r="B65" s="113" t="s">
        <v>13142</v>
      </c>
      <c r="C65" s="114" t="s">
        <v>11564</v>
      </c>
      <c r="D65" s="115">
        <v>134.83000000000001</v>
      </c>
    </row>
    <row r="66" spans="1:4">
      <c r="A66" s="117" t="s">
        <v>13143</v>
      </c>
      <c r="B66" s="113" t="s">
        <v>13144</v>
      </c>
      <c r="C66" s="114" t="s">
        <v>11564</v>
      </c>
      <c r="D66" s="115">
        <v>111.39</v>
      </c>
    </row>
    <row r="67" spans="1:4">
      <c r="A67" s="117" t="s">
        <v>13145</v>
      </c>
      <c r="B67" s="113" t="s">
        <v>13146</v>
      </c>
      <c r="C67" s="114" t="s">
        <v>11564</v>
      </c>
      <c r="D67" s="115">
        <v>215.6</v>
      </c>
    </row>
    <row r="68" spans="1:4">
      <c r="A68" s="117" t="s">
        <v>13147</v>
      </c>
      <c r="B68" s="113" t="s">
        <v>13148</v>
      </c>
      <c r="C68" s="114" t="s">
        <v>11564</v>
      </c>
      <c r="D68" s="115">
        <v>111.8</v>
      </c>
    </row>
    <row r="69" spans="1:4">
      <c r="A69" s="117" t="s">
        <v>13149</v>
      </c>
      <c r="B69" s="113" t="s">
        <v>13150</v>
      </c>
      <c r="C69" s="114" t="s">
        <v>11564</v>
      </c>
      <c r="D69" s="115">
        <v>59.9</v>
      </c>
    </row>
    <row r="70" spans="1:4">
      <c r="A70" s="117" t="s">
        <v>13151</v>
      </c>
      <c r="B70" s="113" t="s">
        <v>13152</v>
      </c>
      <c r="C70" s="114" t="s">
        <v>11565</v>
      </c>
      <c r="D70" s="115">
        <v>3902.24</v>
      </c>
    </row>
    <row r="71" spans="1:4">
      <c r="A71" s="117" t="s">
        <v>13153</v>
      </c>
      <c r="B71" s="113" t="s">
        <v>13154</v>
      </c>
      <c r="C71" s="114" t="s">
        <v>11565</v>
      </c>
      <c r="D71" s="115">
        <v>3394.05</v>
      </c>
    </row>
    <row r="72" spans="1:4">
      <c r="A72" s="114" t="s">
        <v>13155</v>
      </c>
      <c r="B72" s="113" t="s">
        <v>13156</v>
      </c>
      <c r="C72" s="114" t="s">
        <v>11565</v>
      </c>
      <c r="D72" s="115">
        <v>4260.05</v>
      </c>
    </row>
    <row r="73" spans="1:4">
      <c r="A73" s="112" t="s">
        <v>13157</v>
      </c>
      <c r="B73" s="113"/>
      <c r="C73" s="114"/>
      <c r="D73" s="115"/>
    </row>
    <row r="74" spans="1:4">
      <c r="A74" s="116" t="s">
        <v>13158</v>
      </c>
      <c r="B74" s="113"/>
      <c r="C74" s="114"/>
      <c r="D74" s="115"/>
    </row>
    <row r="75" spans="1:4">
      <c r="A75" s="117" t="s">
        <v>13159</v>
      </c>
      <c r="B75" s="113" t="s">
        <v>13160</v>
      </c>
      <c r="C75" s="114" t="s">
        <v>32</v>
      </c>
      <c r="D75" s="115">
        <v>471.41</v>
      </c>
    </row>
    <row r="76" spans="1:4">
      <c r="A76" s="117" t="s">
        <v>13161</v>
      </c>
      <c r="B76" s="113" t="s">
        <v>13162</v>
      </c>
      <c r="C76" s="114" t="s">
        <v>32</v>
      </c>
      <c r="D76" s="115">
        <v>378.18</v>
      </c>
    </row>
    <row r="77" spans="1:4">
      <c r="A77" s="117" t="s">
        <v>13163</v>
      </c>
      <c r="B77" s="113" t="s">
        <v>13164</v>
      </c>
      <c r="C77" s="114" t="s">
        <v>11559</v>
      </c>
      <c r="D77" s="115">
        <v>3559.02</v>
      </c>
    </row>
    <row r="78" spans="1:4">
      <c r="A78" s="117" t="s">
        <v>13165</v>
      </c>
      <c r="B78" s="113" t="s">
        <v>13166</v>
      </c>
      <c r="C78" s="114" t="s">
        <v>11559</v>
      </c>
      <c r="D78" s="115">
        <v>2241.0700000000002</v>
      </c>
    </row>
    <row r="79" spans="1:4">
      <c r="A79" s="117" t="s">
        <v>13167</v>
      </c>
      <c r="B79" s="113" t="s">
        <v>13168</v>
      </c>
      <c r="C79" s="114" t="s">
        <v>32</v>
      </c>
      <c r="D79" s="115">
        <v>51.3</v>
      </c>
    </row>
    <row r="80" spans="1:4">
      <c r="A80" s="117" t="s">
        <v>13169</v>
      </c>
      <c r="B80" s="113" t="s">
        <v>13170</v>
      </c>
      <c r="C80" s="114" t="s">
        <v>32</v>
      </c>
      <c r="D80" s="115">
        <v>40.4</v>
      </c>
    </row>
    <row r="81" spans="1:4">
      <c r="A81" s="117" t="s">
        <v>13171</v>
      </c>
      <c r="B81" s="113" t="s">
        <v>13172</v>
      </c>
      <c r="C81" s="114" t="s">
        <v>32</v>
      </c>
      <c r="D81" s="115">
        <v>39.21</v>
      </c>
    </row>
    <row r="82" spans="1:4">
      <c r="A82" s="117" t="s">
        <v>13173</v>
      </c>
      <c r="B82" s="113" t="s">
        <v>13174</v>
      </c>
      <c r="C82" s="114" t="s">
        <v>32</v>
      </c>
      <c r="D82" s="115">
        <v>32.99</v>
      </c>
    </row>
    <row r="83" spans="1:4">
      <c r="A83" s="114" t="s">
        <v>13175</v>
      </c>
      <c r="B83" s="113" t="s">
        <v>13176</v>
      </c>
      <c r="C83" s="114" t="s">
        <v>11565</v>
      </c>
      <c r="D83" s="115">
        <v>990</v>
      </c>
    </row>
    <row r="84" spans="1:4">
      <c r="A84" s="116" t="s">
        <v>13177</v>
      </c>
      <c r="B84" s="113"/>
      <c r="C84" s="114"/>
      <c r="D84" s="115"/>
    </row>
    <row r="85" spans="1:4">
      <c r="A85" s="114" t="s">
        <v>13178</v>
      </c>
      <c r="B85" s="113" t="s">
        <v>13179</v>
      </c>
      <c r="C85" s="114" t="s">
        <v>32</v>
      </c>
      <c r="D85" s="115">
        <v>253</v>
      </c>
    </row>
    <row r="86" spans="1:4">
      <c r="A86" s="116" t="s">
        <v>13180</v>
      </c>
      <c r="B86" s="113"/>
      <c r="C86" s="114"/>
      <c r="D86" s="115"/>
    </row>
    <row r="87" spans="1:4">
      <c r="A87" s="117" t="s">
        <v>13181</v>
      </c>
      <c r="B87" s="113" t="s">
        <v>13182</v>
      </c>
      <c r="C87" s="114" t="s">
        <v>11565</v>
      </c>
      <c r="D87" s="115">
        <v>351</v>
      </c>
    </row>
    <row r="88" spans="1:4">
      <c r="A88" s="117" t="s">
        <v>13183</v>
      </c>
      <c r="B88" s="113" t="s">
        <v>13184</v>
      </c>
      <c r="C88" s="114" t="s">
        <v>11565</v>
      </c>
      <c r="D88" s="115">
        <v>243</v>
      </c>
    </row>
    <row r="89" spans="1:4">
      <c r="A89" s="114" t="s">
        <v>13185</v>
      </c>
      <c r="B89" s="113" t="s">
        <v>13186</v>
      </c>
      <c r="C89" s="114" t="s">
        <v>11565</v>
      </c>
      <c r="D89" s="115">
        <v>500</v>
      </c>
    </row>
    <row r="90" spans="1:4">
      <c r="A90" s="116" t="s">
        <v>13187</v>
      </c>
      <c r="B90" s="113"/>
      <c r="C90" s="114"/>
      <c r="D90" s="115"/>
    </row>
    <row r="91" spans="1:4">
      <c r="A91" s="117" t="s">
        <v>13188</v>
      </c>
      <c r="B91" s="113" t="s">
        <v>13189</v>
      </c>
      <c r="C91" s="114" t="s">
        <v>11559</v>
      </c>
      <c r="D91" s="115">
        <v>1387.44</v>
      </c>
    </row>
    <row r="92" spans="1:4">
      <c r="A92" s="114" t="s">
        <v>13190</v>
      </c>
      <c r="B92" s="113" t="s">
        <v>13191</v>
      </c>
      <c r="C92" s="114" t="s">
        <v>11559</v>
      </c>
      <c r="D92" s="115">
        <v>1449.35</v>
      </c>
    </row>
    <row r="93" spans="1:4">
      <c r="A93" s="116" t="s">
        <v>13192</v>
      </c>
      <c r="B93" s="113"/>
      <c r="C93" s="114"/>
      <c r="D93" s="115"/>
    </row>
    <row r="94" spans="1:4">
      <c r="A94" s="117" t="s">
        <v>13193</v>
      </c>
      <c r="B94" s="113" t="s">
        <v>13194</v>
      </c>
      <c r="C94" s="114" t="s">
        <v>48</v>
      </c>
      <c r="D94" s="115">
        <v>2.75</v>
      </c>
    </row>
    <row r="95" spans="1:4">
      <c r="A95" s="117" t="s">
        <v>13195</v>
      </c>
      <c r="B95" s="113" t="s">
        <v>13196</v>
      </c>
      <c r="C95" s="114" t="s">
        <v>48</v>
      </c>
      <c r="D95" s="115">
        <v>33.880000000000003</v>
      </c>
    </row>
    <row r="96" spans="1:4">
      <c r="A96" s="117" t="s">
        <v>13197</v>
      </c>
      <c r="B96" s="113" t="s">
        <v>13198</v>
      </c>
      <c r="C96" s="114" t="s">
        <v>48</v>
      </c>
      <c r="D96" s="115">
        <v>9.8800000000000008</v>
      </c>
    </row>
    <row r="97" spans="1:4">
      <c r="A97" s="117" t="s">
        <v>13199</v>
      </c>
      <c r="B97" s="113" t="s">
        <v>13200</v>
      </c>
      <c r="C97" s="114" t="s">
        <v>32</v>
      </c>
      <c r="D97" s="115">
        <v>9.0399999999999991</v>
      </c>
    </row>
    <row r="98" spans="1:4">
      <c r="A98" s="117" t="s">
        <v>13201</v>
      </c>
      <c r="B98" s="113" t="s">
        <v>13202</v>
      </c>
      <c r="C98" s="114" t="s">
        <v>11559</v>
      </c>
      <c r="D98" s="115">
        <v>104.59</v>
      </c>
    </row>
    <row r="99" spans="1:4">
      <c r="A99" s="117" t="s">
        <v>13203</v>
      </c>
      <c r="B99" s="113" t="s">
        <v>13204</v>
      </c>
      <c r="C99" s="114" t="s">
        <v>11559</v>
      </c>
      <c r="D99" s="115">
        <v>576</v>
      </c>
    </row>
    <row r="100" spans="1:4">
      <c r="A100" s="117" t="s">
        <v>13205</v>
      </c>
      <c r="B100" s="113" t="s">
        <v>13206</v>
      </c>
      <c r="C100" s="114" t="s">
        <v>11559</v>
      </c>
      <c r="D100" s="115">
        <v>3.1</v>
      </c>
    </row>
    <row r="101" spans="1:4">
      <c r="A101" s="117" t="s">
        <v>13207</v>
      </c>
      <c r="B101" s="113" t="s">
        <v>13208</v>
      </c>
      <c r="C101" s="114" t="s">
        <v>32</v>
      </c>
      <c r="D101" s="115">
        <v>399.15</v>
      </c>
    </row>
    <row r="102" spans="1:4">
      <c r="A102" s="117" t="s">
        <v>13209</v>
      </c>
      <c r="B102" s="113" t="s">
        <v>13210</v>
      </c>
      <c r="C102" s="114" t="s">
        <v>32</v>
      </c>
      <c r="D102" s="115">
        <v>416.89</v>
      </c>
    </row>
    <row r="103" spans="1:4">
      <c r="A103" s="117" t="s">
        <v>13211</v>
      </c>
      <c r="B103" s="113" t="s">
        <v>13212</v>
      </c>
      <c r="C103" s="114" t="s">
        <v>11559</v>
      </c>
      <c r="D103" s="115">
        <v>11.51</v>
      </c>
    </row>
    <row r="104" spans="1:4">
      <c r="A104" s="114" t="s">
        <v>13213</v>
      </c>
      <c r="B104" s="113" t="s">
        <v>13214</v>
      </c>
      <c r="C104" s="114" t="s">
        <v>11559</v>
      </c>
      <c r="D104" s="115">
        <v>47.17</v>
      </c>
    </row>
    <row r="105" spans="1:4">
      <c r="A105" s="112" t="s">
        <v>13215</v>
      </c>
      <c r="B105" s="113"/>
      <c r="C105" s="114"/>
      <c r="D105" s="115"/>
    </row>
    <row r="106" spans="1:4">
      <c r="A106" s="116" t="s">
        <v>13216</v>
      </c>
      <c r="B106" s="113"/>
      <c r="C106" s="114"/>
      <c r="D106" s="115"/>
    </row>
    <row r="107" spans="1:4">
      <c r="A107" s="117" t="s">
        <v>13217</v>
      </c>
      <c r="B107" s="113" t="s">
        <v>13218</v>
      </c>
      <c r="C107" s="114" t="s">
        <v>11565</v>
      </c>
      <c r="D107" s="115">
        <v>75</v>
      </c>
    </row>
    <row r="108" spans="1:4">
      <c r="A108" s="117" t="s">
        <v>13219</v>
      </c>
      <c r="B108" s="113" t="s">
        <v>13220</v>
      </c>
      <c r="C108" s="114" t="s">
        <v>11565</v>
      </c>
      <c r="D108" s="115">
        <v>41</v>
      </c>
    </row>
    <row r="109" spans="1:4">
      <c r="A109" s="117" t="s">
        <v>13221</v>
      </c>
      <c r="B109" s="113" t="s">
        <v>13222</v>
      </c>
      <c r="C109" s="114" t="s">
        <v>11565</v>
      </c>
      <c r="D109" s="115">
        <v>52</v>
      </c>
    </row>
    <row r="110" spans="1:4">
      <c r="A110" s="117" t="s">
        <v>13223</v>
      </c>
      <c r="B110" s="113" t="s">
        <v>13224</v>
      </c>
      <c r="C110" s="114" t="s">
        <v>11565</v>
      </c>
      <c r="D110" s="115">
        <v>48</v>
      </c>
    </row>
    <row r="111" spans="1:4">
      <c r="A111" s="117" t="s">
        <v>13225</v>
      </c>
      <c r="B111" s="113" t="s">
        <v>13226</v>
      </c>
      <c r="C111" s="114" t="s">
        <v>11565</v>
      </c>
      <c r="D111" s="115">
        <v>47.8</v>
      </c>
    </row>
    <row r="112" spans="1:4">
      <c r="A112" s="117" t="s">
        <v>13227</v>
      </c>
      <c r="B112" s="113" t="s">
        <v>13228</v>
      </c>
      <c r="C112" s="114" t="s">
        <v>11567</v>
      </c>
      <c r="D112" s="115">
        <v>27</v>
      </c>
    </row>
    <row r="113" spans="1:4">
      <c r="A113" s="117" t="s">
        <v>13229</v>
      </c>
      <c r="B113" s="113" t="s">
        <v>13230</v>
      </c>
      <c r="C113" s="114" t="s">
        <v>48</v>
      </c>
      <c r="D113" s="115">
        <v>0.7</v>
      </c>
    </row>
    <row r="114" spans="1:4">
      <c r="A114" s="114" t="s">
        <v>13231</v>
      </c>
      <c r="B114" s="113" t="s">
        <v>13232</v>
      </c>
      <c r="C114" s="114" t="s">
        <v>48</v>
      </c>
      <c r="D114" s="115">
        <v>14.93</v>
      </c>
    </row>
    <row r="115" spans="1:4">
      <c r="A115" s="112" t="s">
        <v>13233</v>
      </c>
      <c r="B115" s="113"/>
      <c r="C115" s="114"/>
      <c r="D115" s="115"/>
    </row>
    <row r="116" spans="1:4">
      <c r="A116" s="116" t="s">
        <v>13234</v>
      </c>
      <c r="B116" s="113"/>
      <c r="C116" s="114"/>
      <c r="D116" s="115"/>
    </row>
    <row r="117" spans="1:4">
      <c r="A117" s="117" t="s">
        <v>13235</v>
      </c>
      <c r="B117" s="113" t="s">
        <v>13236</v>
      </c>
      <c r="C117" s="114" t="s">
        <v>11559</v>
      </c>
      <c r="D117" s="115">
        <v>1641.98</v>
      </c>
    </row>
    <row r="118" spans="1:4">
      <c r="A118" s="117" t="s">
        <v>13237</v>
      </c>
      <c r="B118" s="113" t="s">
        <v>13238</v>
      </c>
      <c r="C118" s="114" t="s">
        <v>11559</v>
      </c>
      <c r="D118" s="115">
        <v>1431.56</v>
      </c>
    </row>
    <row r="119" spans="1:4">
      <c r="A119" s="117" t="s">
        <v>13239</v>
      </c>
      <c r="B119" s="113" t="s">
        <v>13240</v>
      </c>
      <c r="C119" s="114" t="s">
        <v>48</v>
      </c>
      <c r="D119" s="115">
        <v>5.91</v>
      </c>
    </row>
    <row r="120" spans="1:4">
      <c r="A120" s="114" t="s">
        <v>13241</v>
      </c>
      <c r="B120" s="113" t="s">
        <v>13242</v>
      </c>
      <c r="C120" s="114" t="s">
        <v>32</v>
      </c>
      <c r="D120" s="115">
        <v>9.24</v>
      </c>
    </row>
    <row r="121" spans="1:4">
      <c r="A121" s="112" t="s">
        <v>13243</v>
      </c>
      <c r="B121" s="113"/>
      <c r="C121" s="114"/>
      <c r="D121" s="115"/>
    </row>
    <row r="122" spans="1:4">
      <c r="A122" s="116" t="s">
        <v>13244</v>
      </c>
      <c r="B122" s="113"/>
      <c r="C122" s="114"/>
      <c r="D122" s="115"/>
    </row>
    <row r="123" spans="1:4">
      <c r="A123" s="117" t="s">
        <v>13245</v>
      </c>
      <c r="B123" s="113" t="s">
        <v>13246</v>
      </c>
      <c r="C123" s="114" t="s">
        <v>11559</v>
      </c>
      <c r="D123" s="115">
        <v>143.85</v>
      </c>
    </row>
    <row r="124" spans="1:4">
      <c r="A124" s="117" t="s">
        <v>13247</v>
      </c>
      <c r="B124" s="113" t="s">
        <v>13248</v>
      </c>
      <c r="C124" s="114" t="s">
        <v>11559</v>
      </c>
      <c r="D124" s="115">
        <v>138.36000000000001</v>
      </c>
    </row>
    <row r="125" spans="1:4">
      <c r="A125" s="117" t="s">
        <v>13249</v>
      </c>
      <c r="B125" s="113" t="s">
        <v>13250</v>
      </c>
      <c r="C125" s="114" t="s">
        <v>11559</v>
      </c>
      <c r="D125" s="115">
        <v>118.59</v>
      </c>
    </row>
    <row r="126" spans="1:4">
      <c r="A126" s="117" t="s">
        <v>13251</v>
      </c>
      <c r="B126" s="113" t="s">
        <v>13252</v>
      </c>
      <c r="C126" s="114" t="s">
        <v>11559</v>
      </c>
      <c r="D126" s="115">
        <v>98.83</v>
      </c>
    </row>
    <row r="127" spans="1:4">
      <c r="A127" s="114" t="s">
        <v>13253</v>
      </c>
      <c r="B127" s="113" t="s">
        <v>13254</v>
      </c>
      <c r="C127" s="114" t="s">
        <v>11559</v>
      </c>
      <c r="D127" s="115">
        <v>128.47999999999999</v>
      </c>
    </row>
    <row r="128" spans="1:4">
      <c r="A128" s="116" t="s">
        <v>13255</v>
      </c>
      <c r="B128" s="113"/>
      <c r="C128" s="114"/>
      <c r="D128" s="115"/>
    </row>
    <row r="129" spans="1:4">
      <c r="A129" s="117" t="s">
        <v>13256</v>
      </c>
      <c r="B129" s="113" t="s">
        <v>13257</v>
      </c>
      <c r="C129" s="114" t="s">
        <v>11559</v>
      </c>
      <c r="D129" s="115">
        <v>3052.72</v>
      </c>
    </row>
    <row r="130" spans="1:4">
      <c r="A130" s="114" t="s">
        <v>13258</v>
      </c>
      <c r="B130" s="113" t="s">
        <v>13259</v>
      </c>
      <c r="C130" s="114" t="s">
        <v>11559</v>
      </c>
      <c r="D130" s="115">
        <v>1767.94</v>
      </c>
    </row>
    <row r="131" spans="1:4">
      <c r="A131" s="116" t="s">
        <v>13260</v>
      </c>
      <c r="B131" s="113"/>
      <c r="C131" s="114"/>
      <c r="D131" s="115"/>
    </row>
    <row r="132" spans="1:4">
      <c r="A132" s="117" t="s">
        <v>13261</v>
      </c>
      <c r="B132" s="113" t="s">
        <v>13262</v>
      </c>
      <c r="C132" s="114" t="s">
        <v>41</v>
      </c>
      <c r="D132" s="115">
        <v>34.75</v>
      </c>
    </row>
    <row r="133" spans="1:4">
      <c r="A133" s="117" t="s">
        <v>13263</v>
      </c>
      <c r="B133" s="113" t="s">
        <v>13264</v>
      </c>
      <c r="C133" s="114" t="s">
        <v>11559</v>
      </c>
      <c r="D133" s="115">
        <v>59.42</v>
      </c>
    </row>
    <row r="134" spans="1:4">
      <c r="A134" s="117" t="s">
        <v>13265</v>
      </c>
      <c r="B134" s="113" t="s">
        <v>13266</v>
      </c>
      <c r="C134" s="114" t="s">
        <v>11559</v>
      </c>
      <c r="D134" s="115">
        <v>56.01</v>
      </c>
    </row>
    <row r="135" spans="1:4">
      <c r="A135" s="114" t="s">
        <v>13267</v>
      </c>
      <c r="B135" s="113" t="s">
        <v>13268</v>
      </c>
      <c r="C135" s="114" t="s">
        <v>11559</v>
      </c>
      <c r="D135" s="115">
        <v>15.38</v>
      </c>
    </row>
    <row r="136" spans="1:4">
      <c r="A136" s="116" t="s">
        <v>13269</v>
      </c>
      <c r="B136" s="113"/>
      <c r="C136" s="114"/>
      <c r="D136" s="115"/>
    </row>
    <row r="137" spans="1:4">
      <c r="A137" s="117" t="s">
        <v>13270</v>
      </c>
      <c r="B137" s="113" t="s">
        <v>13271</v>
      </c>
      <c r="C137" s="114" t="s">
        <v>11559</v>
      </c>
      <c r="D137" s="115">
        <v>345.9</v>
      </c>
    </row>
    <row r="138" spans="1:4">
      <c r="A138" s="117" t="s">
        <v>13272</v>
      </c>
      <c r="B138" s="113" t="s">
        <v>13273</v>
      </c>
      <c r="C138" s="114" t="s">
        <v>11559</v>
      </c>
      <c r="D138" s="115">
        <v>98.83</v>
      </c>
    </row>
    <row r="139" spans="1:4">
      <c r="A139" s="117" t="s">
        <v>13274</v>
      </c>
      <c r="B139" s="113" t="s">
        <v>13275</v>
      </c>
      <c r="C139" s="114" t="s">
        <v>11559</v>
      </c>
      <c r="D139" s="115">
        <v>98.83</v>
      </c>
    </row>
    <row r="140" spans="1:4">
      <c r="A140" s="117" t="s">
        <v>13276</v>
      </c>
      <c r="B140" s="113" t="s">
        <v>13277</v>
      </c>
      <c r="C140" s="114" t="s">
        <v>11559</v>
      </c>
      <c r="D140" s="115">
        <v>227.31</v>
      </c>
    </row>
    <row r="141" spans="1:4">
      <c r="A141" s="117" t="s">
        <v>13278</v>
      </c>
      <c r="B141" s="113" t="s">
        <v>13279</v>
      </c>
      <c r="C141" s="114" t="s">
        <v>11559</v>
      </c>
      <c r="D141" s="115">
        <v>345.9</v>
      </c>
    </row>
    <row r="142" spans="1:4">
      <c r="A142" s="117" t="s">
        <v>13280</v>
      </c>
      <c r="B142" s="113" t="s">
        <v>13281</v>
      </c>
      <c r="C142" s="114" t="s">
        <v>11559</v>
      </c>
      <c r="D142" s="115">
        <v>4139.84</v>
      </c>
    </row>
    <row r="143" spans="1:4">
      <c r="A143" s="117" t="s">
        <v>13282</v>
      </c>
      <c r="B143" s="113" t="s">
        <v>13283</v>
      </c>
      <c r="C143" s="114" t="s">
        <v>11559</v>
      </c>
      <c r="D143" s="115">
        <v>9657.7900000000009</v>
      </c>
    </row>
    <row r="144" spans="1:4">
      <c r="A144" s="117" t="s">
        <v>13284</v>
      </c>
      <c r="B144" s="113" t="s">
        <v>13285</v>
      </c>
      <c r="C144" s="114" t="s">
        <v>11559</v>
      </c>
      <c r="D144" s="115">
        <v>634.70000000000005</v>
      </c>
    </row>
    <row r="145" spans="1:4">
      <c r="A145" s="117" t="s">
        <v>13286</v>
      </c>
      <c r="B145" s="113" t="s">
        <v>13287</v>
      </c>
      <c r="C145" s="114" t="s">
        <v>11559</v>
      </c>
      <c r="D145" s="115">
        <v>1325.41</v>
      </c>
    </row>
    <row r="146" spans="1:4">
      <c r="A146" s="114" t="s">
        <v>13288</v>
      </c>
      <c r="B146" s="113" t="s">
        <v>13289</v>
      </c>
      <c r="C146" s="114" t="s">
        <v>11559</v>
      </c>
      <c r="D146" s="115">
        <v>692.9</v>
      </c>
    </row>
    <row r="147" spans="1:4">
      <c r="A147" s="116" t="s">
        <v>13290</v>
      </c>
      <c r="B147" s="113"/>
      <c r="C147" s="114"/>
      <c r="D147" s="115"/>
    </row>
    <row r="148" spans="1:4">
      <c r="A148" s="117" t="s">
        <v>13291</v>
      </c>
      <c r="B148" s="113" t="s">
        <v>13292</v>
      </c>
      <c r="C148" s="114" t="s">
        <v>11559</v>
      </c>
      <c r="D148" s="115">
        <v>2224.75</v>
      </c>
    </row>
    <row r="149" spans="1:4">
      <c r="A149" s="117" t="s">
        <v>13293</v>
      </c>
      <c r="B149" s="113" t="s">
        <v>13294</v>
      </c>
      <c r="C149" s="114" t="s">
        <v>11559</v>
      </c>
      <c r="D149" s="115">
        <v>321.74</v>
      </c>
    </row>
    <row r="150" spans="1:4">
      <c r="A150" s="117" t="s">
        <v>13295</v>
      </c>
      <c r="B150" s="113" t="s">
        <v>13296</v>
      </c>
      <c r="C150" s="114" t="s">
        <v>11559</v>
      </c>
      <c r="D150" s="115">
        <v>197.77</v>
      </c>
    </row>
    <row r="151" spans="1:4">
      <c r="A151" s="117" t="s">
        <v>13297</v>
      </c>
      <c r="B151" s="113" t="s">
        <v>13298</v>
      </c>
      <c r="C151" s="114" t="s">
        <v>11559</v>
      </c>
      <c r="D151" s="115">
        <v>70.94</v>
      </c>
    </row>
    <row r="152" spans="1:4">
      <c r="A152" s="114" t="s">
        <v>13299</v>
      </c>
      <c r="B152" s="113" t="s">
        <v>13300</v>
      </c>
      <c r="C152" s="114" t="s">
        <v>11559</v>
      </c>
      <c r="D152" s="115">
        <v>98.83</v>
      </c>
    </row>
    <row r="153" spans="1:4">
      <c r="A153" s="116" t="s">
        <v>13301</v>
      </c>
      <c r="B153" s="113"/>
      <c r="C153" s="114"/>
      <c r="D153" s="115"/>
    </row>
    <row r="154" spans="1:4">
      <c r="A154" s="117" t="s">
        <v>13302</v>
      </c>
      <c r="B154" s="113" t="s">
        <v>13303</v>
      </c>
      <c r="C154" s="114" t="s">
        <v>11559</v>
      </c>
      <c r="D154" s="115">
        <v>5400</v>
      </c>
    </row>
    <row r="155" spans="1:4">
      <c r="A155" s="117" t="s">
        <v>13304</v>
      </c>
      <c r="B155" s="113" t="s">
        <v>13305</v>
      </c>
      <c r="C155" s="114" t="s">
        <v>11559</v>
      </c>
      <c r="D155" s="115">
        <v>734.5</v>
      </c>
    </row>
    <row r="156" spans="1:4">
      <c r="A156" s="117" t="s">
        <v>13306</v>
      </c>
      <c r="B156" s="113" t="s">
        <v>13307</v>
      </c>
      <c r="C156" s="114" t="s">
        <v>11559</v>
      </c>
      <c r="D156" s="115">
        <v>410.58</v>
      </c>
    </row>
    <row r="157" spans="1:4">
      <c r="A157" s="117" t="s">
        <v>13308</v>
      </c>
      <c r="B157" s="113" t="s">
        <v>13309</v>
      </c>
      <c r="C157" s="114" t="s">
        <v>11559</v>
      </c>
      <c r="D157" s="115">
        <v>410.58</v>
      </c>
    </row>
    <row r="158" spans="1:4">
      <c r="A158" s="117" t="s">
        <v>13310</v>
      </c>
      <c r="B158" s="113" t="s">
        <v>13311</v>
      </c>
      <c r="C158" s="114" t="s">
        <v>11559</v>
      </c>
      <c r="D158" s="115">
        <v>4020</v>
      </c>
    </row>
    <row r="159" spans="1:4">
      <c r="A159" s="117" t="s">
        <v>13312</v>
      </c>
      <c r="B159" s="113" t="s">
        <v>13313</v>
      </c>
      <c r="C159" s="114" t="s">
        <v>11559</v>
      </c>
      <c r="D159" s="115">
        <v>2157.25</v>
      </c>
    </row>
    <row r="160" spans="1:4">
      <c r="A160" s="114" t="s">
        <v>13314</v>
      </c>
      <c r="B160" s="113" t="s">
        <v>13315</v>
      </c>
      <c r="C160" s="114" t="s">
        <v>11559</v>
      </c>
      <c r="D160" s="115">
        <v>13200</v>
      </c>
    </row>
    <row r="161" spans="1:4">
      <c r="A161" s="116" t="s">
        <v>13316</v>
      </c>
      <c r="B161" s="113"/>
      <c r="C161" s="114"/>
      <c r="D161" s="115"/>
    </row>
    <row r="162" spans="1:4">
      <c r="A162" s="117" t="s">
        <v>13317</v>
      </c>
      <c r="B162" s="113" t="s">
        <v>13318</v>
      </c>
      <c r="C162" s="114" t="s">
        <v>11559</v>
      </c>
      <c r="D162" s="115">
        <v>228.25</v>
      </c>
    </row>
    <row r="163" spans="1:4">
      <c r="A163" s="117" t="s">
        <v>13319</v>
      </c>
      <c r="B163" s="113" t="s">
        <v>13320</v>
      </c>
      <c r="C163" s="114" t="s">
        <v>11559</v>
      </c>
      <c r="D163" s="115">
        <v>1759.16</v>
      </c>
    </row>
    <row r="164" spans="1:4">
      <c r="A164" s="117" t="s">
        <v>13321</v>
      </c>
      <c r="B164" s="113" t="s">
        <v>13322</v>
      </c>
      <c r="C164" s="114" t="s">
        <v>11559</v>
      </c>
      <c r="D164" s="115">
        <v>132.87</v>
      </c>
    </row>
    <row r="165" spans="1:4">
      <c r="A165" s="117" t="s">
        <v>13323</v>
      </c>
      <c r="B165" s="113" t="s">
        <v>13324</v>
      </c>
      <c r="C165" s="114" t="s">
        <v>11559</v>
      </c>
      <c r="D165" s="115">
        <v>507.32</v>
      </c>
    </row>
    <row r="166" spans="1:4">
      <c r="A166" s="117" t="s">
        <v>13325</v>
      </c>
      <c r="B166" s="113" t="s">
        <v>13326</v>
      </c>
      <c r="C166" s="114" t="s">
        <v>11559</v>
      </c>
      <c r="D166" s="115">
        <v>590.78</v>
      </c>
    </row>
    <row r="167" spans="1:4">
      <c r="A167" s="117" t="s">
        <v>13327</v>
      </c>
      <c r="B167" s="113" t="s">
        <v>13328</v>
      </c>
      <c r="C167" s="114" t="s">
        <v>11559</v>
      </c>
      <c r="D167" s="115">
        <v>422.77</v>
      </c>
    </row>
    <row r="168" spans="1:4">
      <c r="A168" s="117" t="s">
        <v>13329</v>
      </c>
      <c r="B168" s="113" t="s">
        <v>13330</v>
      </c>
      <c r="C168" s="114" t="s">
        <v>11559</v>
      </c>
      <c r="D168" s="115">
        <v>219.62</v>
      </c>
    </row>
    <row r="169" spans="1:4">
      <c r="A169" s="117" t="s">
        <v>13331</v>
      </c>
      <c r="B169" s="113" t="s">
        <v>13332</v>
      </c>
      <c r="C169" s="114" t="s">
        <v>11559</v>
      </c>
      <c r="D169" s="115">
        <v>219.62</v>
      </c>
    </row>
    <row r="170" spans="1:4">
      <c r="A170" s="117" t="s">
        <v>13333</v>
      </c>
      <c r="B170" s="113" t="s">
        <v>13334</v>
      </c>
      <c r="C170" s="114" t="s">
        <v>11559</v>
      </c>
      <c r="D170" s="115">
        <v>145.12</v>
      </c>
    </row>
    <row r="171" spans="1:4">
      <c r="A171" s="117" t="s">
        <v>13335</v>
      </c>
      <c r="B171" s="113" t="s">
        <v>13336</v>
      </c>
      <c r="C171" s="114" t="s">
        <v>11559</v>
      </c>
      <c r="D171" s="115">
        <v>133.88</v>
      </c>
    </row>
    <row r="172" spans="1:4">
      <c r="A172" s="117" t="s">
        <v>13337</v>
      </c>
      <c r="B172" s="113" t="s">
        <v>13338</v>
      </c>
      <c r="C172" s="114" t="s">
        <v>11559</v>
      </c>
      <c r="D172" s="115">
        <v>338.21</v>
      </c>
    </row>
    <row r="173" spans="1:4">
      <c r="A173" s="117" t="s">
        <v>13339</v>
      </c>
      <c r="B173" s="113" t="s">
        <v>13340</v>
      </c>
      <c r="C173" s="114" t="s">
        <v>11559</v>
      </c>
      <c r="D173" s="115">
        <v>338.21</v>
      </c>
    </row>
    <row r="174" spans="1:4">
      <c r="A174" s="117" t="s">
        <v>13341</v>
      </c>
      <c r="B174" s="113" t="s">
        <v>13342</v>
      </c>
      <c r="C174" s="114" t="s">
        <v>11559</v>
      </c>
      <c r="D174" s="115">
        <v>329.43</v>
      </c>
    </row>
    <row r="175" spans="1:4">
      <c r="A175" s="117" t="s">
        <v>13343</v>
      </c>
      <c r="B175" s="113" t="s">
        <v>13344</v>
      </c>
      <c r="C175" s="114" t="s">
        <v>11559</v>
      </c>
      <c r="D175" s="115">
        <v>1773.43</v>
      </c>
    </row>
    <row r="176" spans="1:4">
      <c r="A176" s="117" t="s">
        <v>13345</v>
      </c>
      <c r="B176" s="113" t="s">
        <v>13346</v>
      </c>
      <c r="C176" s="114" t="s">
        <v>11559</v>
      </c>
      <c r="D176" s="115">
        <v>1857.99</v>
      </c>
    </row>
    <row r="177" spans="1:4">
      <c r="A177" s="117" t="s">
        <v>13347</v>
      </c>
      <c r="B177" s="113" t="s">
        <v>13348</v>
      </c>
      <c r="C177" s="114" t="s">
        <v>11559</v>
      </c>
      <c r="D177" s="115">
        <v>1605.42</v>
      </c>
    </row>
    <row r="178" spans="1:4">
      <c r="A178" s="117" t="s">
        <v>13349</v>
      </c>
      <c r="B178" s="113" t="s">
        <v>13350</v>
      </c>
      <c r="C178" s="114" t="s">
        <v>11559</v>
      </c>
      <c r="D178" s="115">
        <v>1098.0999999999999</v>
      </c>
    </row>
    <row r="179" spans="1:4">
      <c r="A179" s="117" t="s">
        <v>13351</v>
      </c>
      <c r="B179" s="113" t="s">
        <v>13352</v>
      </c>
      <c r="C179" s="114" t="s">
        <v>11559</v>
      </c>
      <c r="D179" s="115">
        <v>1182.6500000000001</v>
      </c>
    </row>
    <row r="180" spans="1:4">
      <c r="A180" s="117" t="s">
        <v>13353</v>
      </c>
      <c r="B180" s="113" t="s">
        <v>13354</v>
      </c>
      <c r="C180" s="114" t="s">
        <v>11559</v>
      </c>
      <c r="D180" s="115">
        <v>1816.26</v>
      </c>
    </row>
    <row r="181" spans="1:4">
      <c r="A181" s="117" t="s">
        <v>13355</v>
      </c>
      <c r="B181" s="113" t="s">
        <v>13356</v>
      </c>
      <c r="C181" s="114" t="s">
        <v>11559</v>
      </c>
      <c r="D181" s="115">
        <v>1688.88</v>
      </c>
    </row>
    <row r="182" spans="1:4">
      <c r="A182" s="117" t="s">
        <v>13357</v>
      </c>
      <c r="B182" s="113" t="s">
        <v>13358</v>
      </c>
      <c r="C182" s="114" t="s">
        <v>11559</v>
      </c>
      <c r="D182" s="115">
        <v>718.16</v>
      </c>
    </row>
    <row r="183" spans="1:4">
      <c r="A183" s="114" t="s">
        <v>13359</v>
      </c>
      <c r="B183" s="113" t="s">
        <v>13360</v>
      </c>
      <c r="C183" s="114" t="s">
        <v>11559</v>
      </c>
      <c r="D183" s="115">
        <v>633.6</v>
      </c>
    </row>
    <row r="184" spans="1:4">
      <c r="A184" s="112" t="s">
        <v>13361</v>
      </c>
      <c r="B184" s="113"/>
      <c r="C184" s="114"/>
      <c r="D184" s="115"/>
    </row>
    <row r="185" spans="1:4">
      <c r="A185" s="116" t="s">
        <v>13362</v>
      </c>
      <c r="B185" s="113"/>
      <c r="C185" s="114"/>
      <c r="D185" s="115"/>
    </row>
    <row r="186" spans="1:4">
      <c r="A186" s="117" t="s">
        <v>13363</v>
      </c>
      <c r="B186" s="113" t="s">
        <v>13364</v>
      </c>
      <c r="C186" s="114" t="s">
        <v>11564</v>
      </c>
      <c r="D186" s="115">
        <v>15.51</v>
      </c>
    </row>
    <row r="187" spans="1:4">
      <c r="A187" s="117" t="s">
        <v>13365</v>
      </c>
      <c r="B187" s="113" t="s">
        <v>13366</v>
      </c>
      <c r="C187" s="114" t="s">
        <v>11564</v>
      </c>
      <c r="D187" s="115">
        <v>24.63</v>
      </c>
    </row>
    <row r="188" spans="1:4">
      <c r="A188" s="117" t="s">
        <v>13367</v>
      </c>
      <c r="B188" s="113" t="s">
        <v>13368</v>
      </c>
      <c r="C188" s="114" t="s">
        <v>11564</v>
      </c>
      <c r="D188" s="115">
        <v>24.63</v>
      </c>
    </row>
    <row r="189" spans="1:4">
      <c r="A189" s="117" t="s">
        <v>13369</v>
      </c>
      <c r="B189" s="113" t="s">
        <v>13370</v>
      </c>
      <c r="C189" s="114" t="s">
        <v>11564</v>
      </c>
      <c r="D189" s="115">
        <v>19.05</v>
      </c>
    </row>
    <row r="190" spans="1:4">
      <c r="A190" s="117" t="s">
        <v>13371</v>
      </c>
      <c r="B190" s="113" t="s">
        <v>13372</v>
      </c>
      <c r="C190" s="114" t="s">
        <v>11564</v>
      </c>
      <c r="D190" s="115">
        <v>18.78</v>
      </c>
    </row>
    <row r="191" spans="1:4">
      <c r="A191" s="117" t="s">
        <v>13373</v>
      </c>
      <c r="B191" s="113" t="s">
        <v>13374</v>
      </c>
      <c r="C191" s="114" t="s">
        <v>11564</v>
      </c>
      <c r="D191" s="115">
        <v>19.05</v>
      </c>
    </row>
    <row r="192" spans="1:4">
      <c r="A192" s="117" t="s">
        <v>13375</v>
      </c>
      <c r="B192" s="113" t="s">
        <v>13376</v>
      </c>
      <c r="C192" s="114" t="s">
        <v>11564</v>
      </c>
      <c r="D192" s="115">
        <v>18.91</v>
      </c>
    </row>
    <row r="193" spans="1:4">
      <c r="A193" s="117" t="s">
        <v>13377</v>
      </c>
      <c r="B193" s="113" t="s">
        <v>13378</v>
      </c>
      <c r="C193" s="114" t="s">
        <v>11564</v>
      </c>
      <c r="D193" s="115">
        <v>21.68</v>
      </c>
    </row>
    <row r="194" spans="1:4">
      <c r="A194" s="117" t="s">
        <v>13379</v>
      </c>
      <c r="B194" s="113" t="s">
        <v>13380</v>
      </c>
      <c r="C194" s="114" t="s">
        <v>11564</v>
      </c>
      <c r="D194" s="115">
        <v>38.090000000000003</v>
      </c>
    </row>
    <row r="195" spans="1:4">
      <c r="A195" s="117" t="s">
        <v>13381</v>
      </c>
      <c r="B195" s="113" t="s">
        <v>13382</v>
      </c>
      <c r="C195" s="114" t="s">
        <v>11564</v>
      </c>
      <c r="D195" s="115">
        <v>33.25</v>
      </c>
    </row>
    <row r="196" spans="1:4">
      <c r="A196" s="117" t="s">
        <v>13383</v>
      </c>
      <c r="B196" s="113" t="s">
        <v>13384</v>
      </c>
      <c r="C196" s="114" t="s">
        <v>11564</v>
      </c>
      <c r="D196" s="115">
        <v>30.24</v>
      </c>
    </row>
    <row r="197" spans="1:4">
      <c r="A197" s="117" t="s">
        <v>13385</v>
      </c>
      <c r="B197" s="113" t="s">
        <v>13386</v>
      </c>
      <c r="C197" s="114" t="s">
        <v>11564</v>
      </c>
      <c r="D197" s="115">
        <v>14.89</v>
      </c>
    </row>
    <row r="198" spans="1:4">
      <c r="A198" s="117" t="s">
        <v>13387</v>
      </c>
      <c r="B198" s="113" t="s">
        <v>13388</v>
      </c>
      <c r="C198" s="114" t="s">
        <v>11564</v>
      </c>
      <c r="D198" s="115">
        <v>29.65</v>
      </c>
    </row>
    <row r="199" spans="1:4">
      <c r="A199" s="117" t="s">
        <v>13389</v>
      </c>
      <c r="B199" s="113" t="s">
        <v>13390</v>
      </c>
      <c r="C199" s="114" t="s">
        <v>11564</v>
      </c>
      <c r="D199" s="115">
        <v>43.14</v>
      </c>
    </row>
    <row r="200" spans="1:4">
      <c r="A200" s="117" t="s">
        <v>13391</v>
      </c>
      <c r="B200" s="113" t="s">
        <v>13392</v>
      </c>
      <c r="C200" s="114" t="s">
        <v>11564</v>
      </c>
      <c r="D200" s="115">
        <v>90.71</v>
      </c>
    </row>
    <row r="201" spans="1:4">
      <c r="A201" s="117" t="s">
        <v>13393</v>
      </c>
      <c r="B201" s="113" t="s">
        <v>13394</v>
      </c>
      <c r="C201" s="114" t="s">
        <v>11564</v>
      </c>
      <c r="D201" s="115">
        <v>141.1</v>
      </c>
    </row>
    <row r="202" spans="1:4">
      <c r="A202" s="117" t="s">
        <v>13395</v>
      </c>
      <c r="B202" s="113" t="s">
        <v>13396</v>
      </c>
      <c r="C202" s="114" t="s">
        <v>11564</v>
      </c>
      <c r="D202" s="115">
        <v>201.57</v>
      </c>
    </row>
    <row r="203" spans="1:4">
      <c r="A203" s="117" t="s">
        <v>13397</v>
      </c>
      <c r="B203" s="113" t="s">
        <v>13398</v>
      </c>
      <c r="C203" s="114" t="s">
        <v>11564</v>
      </c>
      <c r="D203" s="115">
        <v>93.43</v>
      </c>
    </row>
    <row r="204" spans="1:4">
      <c r="A204" s="117" t="s">
        <v>13399</v>
      </c>
      <c r="B204" s="113" t="s">
        <v>13400</v>
      </c>
      <c r="C204" s="114" t="s">
        <v>11564</v>
      </c>
      <c r="D204" s="115">
        <v>22.41</v>
      </c>
    </row>
    <row r="205" spans="1:4">
      <c r="A205" s="117" t="s">
        <v>13401</v>
      </c>
      <c r="B205" s="113" t="s">
        <v>13402</v>
      </c>
      <c r="C205" s="114" t="s">
        <v>11564</v>
      </c>
      <c r="D205" s="115">
        <v>5.81</v>
      </c>
    </row>
    <row r="206" spans="1:4">
      <c r="A206" s="117" t="s">
        <v>13403</v>
      </c>
      <c r="B206" s="113" t="s">
        <v>13404</v>
      </c>
      <c r="C206" s="114" t="s">
        <v>11564</v>
      </c>
      <c r="D206" s="115">
        <v>93.43</v>
      </c>
    </row>
    <row r="207" spans="1:4">
      <c r="A207" s="117" t="s">
        <v>13405</v>
      </c>
      <c r="B207" s="113" t="s">
        <v>13406</v>
      </c>
      <c r="C207" s="114" t="s">
        <v>11564</v>
      </c>
      <c r="D207" s="115">
        <v>57.49</v>
      </c>
    </row>
    <row r="208" spans="1:4">
      <c r="A208" s="117" t="s">
        <v>13407</v>
      </c>
      <c r="B208" s="113" t="s">
        <v>13408</v>
      </c>
      <c r="C208" s="114" t="s">
        <v>11564</v>
      </c>
      <c r="D208" s="115">
        <v>49.02</v>
      </c>
    </row>
    <row r="209" spans="1:4">
      <c r="A209" s="117" t="s">
        <v>13409</v>
      </c>
      <c r="B209" s="113" t="s">
        <v>13410</v>
      </c>
      <c r="C209" s="114" t="s">
        <v>11564</v>
      </c>
      <c r="D209" s="115">
        <v>14.43</v>
      </c>
    </row>
    <row r="210" spans="1:4">
      <c r="A210" s="117" t="s">
        <v>13411</v>
      </c>
      <c r="B210" s="113" t="s">
        <v>13412</v>
      </c>
      <c r="C210" s="114" t="s">
        <v>11564</v>
      </c>
      <c r="D210" s="115">
        <v>13.18</v>
      </c>
    </row>
    <row r="211" spans="1:4">
      <c r="A211" s="117" t="s">
        <v>13413</v>
      </c>
      <c r="B211" s="113" t="s">
        <v>13414</v>
      </c>
      <c r="C211" s="114" t="s">
        <v>11564</v>
      </c>
      <c r="D211" s="115">
        <v>17.77</v>
      </c>
    </row>
    <row r="212" spans="1:4">
      <c r="A212" s="117" t="s">
        <v>13415</v>
      </c>
      <c r="B212" s="113" t="s">
        <v>13416</v>
      </c>
      <c r="C212" s="114" t="s">
        <v>11564</v>
      </c>
      <c r="D212" s="115">
        <v>14.66</v>
      </c>
    </row>
    <row r="213" spans="1:4">
      <c r="A213" s="117" t="s">
        <v>13417</v>
      </c>
      <c r="B213" s="113" t="s">
        <v>13418</v>
      </c>
      <c r="C213" s="114" t="s">
        <v>11564</v>
      </c>
      <c r="D213" s="115">
        <v>22.38</v>
      </c>
    </row>
    <row r="214" spans="1:4">
      <c r="A214" s="117" t="s">
        <v>13419</v>
      </c>
      <c r="B214" s="113" t="s">
        <v>13420</v>
      </c>
      <c r="C214" s="114" t="s">
        <v>11564</v>
      </c>
      <c r="D214" s="115">
        <v>22.41</v>
      </c>
    </row>
    <row r="215" spans="1:4">
      <c r="A215" s="117" t="s">
        <v>13421</v>
      </c>
      <c r="B215" s="113" t="s">
        <v>13422</v>
      </c>
      <c r="C215" s="114" t="s">
        <v>11564</v>
      </c>
      <c r="D215" s="115">
        <v>35.96</v>
      </c>
    </row>
    <row r="216" spans="1:4">
      <c r="A216" s="117" t="s">
        <v>13423</v>
      </c>
      <c r="B216" s="113" t="s">
        <v>13424</v>
      </c>
      <c r="C216" s="114" t="s">
        <v>11564</v>
      </c>
      <c r="D216" s="115">
        <v>23.71</v>
      </c>
    </row>
    <row r="217" spans="1:4">
      <c r="A217" s="117" t="s">
        <v>13425</v>
      </c>
      <c r="B217" s="113" t="s">
        <v>13426</v>
      </c>
      <c r="C217" s="114" t="s">
        <v>11564</v>
      </c>
      <c r="D217" s="115">
        <v>34.31</v>
      </c>
    </row>
    <row r="218" spans="1:4">
      <c r="A218" s="117" t="s">
        <v>13427</v>
      </c>
      <c r="B218" s="113" t="s">
        <v>13428</v>
      </c>
      <c r="C218" s="114" t="s">
        <v>11564</v>
      </c>
      <c r="D218" s="115">
        <v>35.69</v>
      </c>
    </row>
    <row r="219" spans="1:4">
      <c r="A219" s="114" t="s">
        <v>13429</v>
      </c>
      <c r="B219" s="113" t="s">
        <v>13430</v>
      </c>
      <c r="C219" s="114" t="s">
        <v>11564</v>
      </c>
      <c r="D219" s="115">
        <v>15.87</v>
      </c>
    </row>
    <row r="220" spans="1:4">
      <c r="A220" s="112" t="s">
        <v>11568</v>
      </c>
      <c r="B220" s="113"/>
      <c r="C220" s="114"/>
      <c r="D220" s="115"/>
    </row>
    <row r="221" spans="1:4">
      <c r="A221" s="112" t="s">
        <v>11569</v>
      </c>
      <c r="B221" s="113"/>
      <c r="C221" s="114"/>
      <c r="D221" s="115"/>
    </row>
    <row r="222" spans="1:4">
      <c r="A222" s="112" t="s">
        <v>13431</v>
      </c>
      <c r="B222" s="113"/>
      <c r="C222" s="114"/>
      <c r="D222" s="115"/>
    </row>
    <row r="223" spans="1:4">
      <c r="A223" s="116" t="s">
        <v>13432</v>
      </c>
      <c r="B223" s="113"/>
      <c r="C223" s="114"/>
      <c r="D223" s="115"/>
    </row>
    <row r="224" spans="1:4">
      <c r="A224" s="114" t="s">
        <v>13433</v>
      </c>
      <c r="B224" s="113" t="s">
        <v>13434</v>
      </c>
      <c r="C224" s="114" t="s">
        <v>41</v>
      </c>
      <c r="D224" s="115">
        <v>248.08</v>
      </c>
    </row>
    <row r="225" spans="1:4">
      <c r="A225" s="116" t="s">
        <v>13435</v>
      </c>
      <c r="B225" s="113"/>
      <c r="C225" s="114"/>
      <c r="D225" s="115"/>
    </row>
    <row r="226" spans="1:4">
      <c r="A226" s="117" t="s">
        <v>13436</v>
      </c>
      <c r="B226" s="113" t="s">
        <v>13437</v>
      </c>
      <c r="C226" s="114" t="s">
        <v>41</v>
      </c>
      <c r="D226" s="115">
        <v>377.51</v>
      </c>
    </row>
    <row r="227" spans="1:4">
      <c r="A227" s="117" t="s">
        <v>13438</v>
      </c>
      <c r="B227" s="113" t="s">
        <v>13439</v>
      </c>
      <c r="C227" s="114" t="s">
        <v>41</v>
      </c>
      <c r="D227" s="115">
        <v>601.42999999999995</v>
      </c>
    </row>
    <row r="228" spans="1:4">
      <c r="A228" s="117" t="s">
        <v>13440</v>
      </c>
      <c r="B228" s="113" t="s">
        <v>13441</v>
      </c>
      <c r="C228" s="114" t="s">
        <v>41</v>
      </c>
      <c r="D228" s="115">
        <v>661.81</v>
      </c>
    </row>
    <row r="229" spans="1:4">
      <c r="A229" s="117" t="s">
        <v>13442</v>
      </c>
      <c r="B229" s="113" t="s">
        <v>13443</v>
      </c>
      <c r="C229" s="114" t="s">
        <v>41</v>
      </c>
      <c r="D229" s="115">
        <v>818.23</v>
      </c>
    </row>
    <row r="230" spans="1:4">
      <c r="A230" s="117" t="s">
        <v>13444</v>
      </c>
      <c r="B230" s="113" t="s">
        <v>13445</v>
      </c>
      <c r="C230" s="114" t="s">
        <v>41</v>
      </c>
      <c r="D230" s="115">
        <v>972.61</v>
      </c>
    </row>
    <row r="231" spans="1:4">
      <c r="A231" s="114" t="s">
        <v>13446</v>
      </c>
      <c r="B231" s="113" t="s">
        <v>13447</v>
      </c>
      <c r="C231" s="114" t="s">
        <v>32</v>
      </c>
      <c r="D231" s="115">
        <v>63.19</v>
      </c>
    </row>
    <row r="232" spans="1:4">
      <c r="A232" s="116" t="s">
        <v>13448</v>
      </c>
      <c r="B232" s="113"/>
      <c r="C232" s="114"/>
      <c r="D232" s="115"/>
    </row>
    <row r="233" spans="1:4">
      <c r="A233" s="117" t="s">
        <v>13449</v>
      </c>
      <c r="B233" s="113" t="s">
        <v>13450</v>
      </c>
      <c r="C233" s="114" t="s">
        <v>32</v>
      </c>
      <c r="D233" s="115">
        <v>98.1</v>
      </c>
    </row>
    <row r="234" spans="1:4">
      <c r="A234" s="117" t="s">
        <v>13451</v>
      </c>
      <c r="B234" s="113" t="s">
        <v>13452</v>
      </c>
      <c r="C234" s="114" t="s">
        <v>32</v>
      </c>
      <c r="D234" s="115">
        <v>100.56</v>
      </c>
    </row>
    <row r="235" spans="1:4">
      <c r="A235" s="117" t="s">
        <v>13453</v>
      </c>
      <c r="B235" s="113" t="s">
        <v>13454</v>
      </c>
      <c r="C235" s="114" t="s">
        <v>32</v>
      </c>
      <c r="D235" s="115">
        <v>129.49</v>
      </c>
    </row>
    <row r="236" spans="1:4">
      <c r="A236" s="117" t="s">
        <v>13455</v>
      </c>
      <c r="B236" s="113" t="s">
        <v>13456</v>
      </c>
      <c r="C236" s="114" t="s">
        <v>32</v>
      </c>
      <c r="D236" s="115">
        <v>108.52</v>
      </c>
    </row>
    <row r="237" spans="1:4">
      <c r="A237" s="117" t="s">
        <v>13457</v>
      </c>
      <c r="B237" s="113" t="s">
        <v>13458</v>
      </c>
      <c r="C237" s="114" t="s">
        <v>32</v>
      </c>
      <c r="D237" s="115">
        <v>145.4</v>
      </c>
    </row>
    <row r="238" spans="1:4">
      <c r="A238" s="117" t="s">
        <v>13459</v>
      </c>
      <c r="B238" s="113" t="s">
        <v>13460</v>
      </c>
      <c r="C238" s="114" t="s">
        <v>32</v>
      </c>
      <c r="D238" s="115">
        <v>188.89</v>
      </c>
    </row>
    <row r="239" spans="1:4">
      <c r="A239" s="117" t="s">
        <v>13461</v>
      </c>
      <c r="B239" s="113" t="s">
        <v>13462</v>
      </c>
      <c r="C239" s="114" t="s">
        <v>32</v>
      </c>
      <c r="D239" s="115">
        <v>192.58</v>
      </c>
    </row>
    <row r="240" spans="1:4">
      <c r="A240" s="117" t="s">
        <v>13463</v>
      </c>
      <c r="B240" s="113" t="s">
        <v>13464</v>
      </c>
      <c r="C240" s="114" t="s">
        <v>32</v>
      </c>
      <c r="D240" s="115">
        <v>213.06</v>
      </c>
    </row>
    <row r="241" spans="1:4">
      <c r="A241" s="117" t="s">
        <v>13465</v>
      </c>
      <c r="B241" s="113" t="s">
        <v>13466</v>
      </c>
      <c r="C241" s="114" t="s">
        <v>32</v>
      </c>
      <c r="D241" s="115">
        <v>247.25</v>
      </c>
    </row>
    <row r="242" spans="1:4">
      <c r="A242" s="114" t="s">
        <v>13467</v>
      </c>
      <c r="B242" s="113" t="s">
        <v>13468</v>
      </c>
      <c r="C242" s="114" t="s">
        <v>32</v>
      </c>
      <c r="D242" s="115">
        <v>276.54000000000002</v>
      </c>
    </row>
    <row r="243" spans="1:4">
      <c r="A243" s="116" t="s">
        <v>13469</v>
      </c>
      <c r="B243" s="113"/>
      <c r="C243" s="114"/>
      <c r="D243" s="115"/>
    </row>
    <row r="244" spans="1:4">
      <c r="A244" s="117" t="s">
        <v>13470</v>
      </c>
      <c r="B244" s="113" t="s">
        <v>13471</v>
      </c>
      <c r="C244" s="114" t="s">
        <v>32</v>
      </c>
      <c r="D244" s="115">
        <v>109.77</v>
      </c>
    </row>
    <row r="245" spans="1:4">
      <c r="A245" s="117" t="s">
        <v>13472</v>
      </c>
      <c r="B245" s="113" t="s">
        <v>13473</v>
      </c>
      <c r="C245" s="114" t="s">
        <v>32</v>
      </c>
      <c r="D245" s="115">
        <v>215.69</v>
      </c>
    </row>
    <row r="246" spans="1:4">
      <c r="A246" s="114" t="s">
        <v>13474</v>
      </c>
      <c r="B246" s="113" t="s">
        <v>13475</v>
      </c>
      <c r="C246" s="114" t="s">
        <v>32</v>
      </c>
      <c r="D246" s="115">
        <v>293.04000000000002</v>
      </c>
    </row>
    <row r="247" spans="1:4">
      <c r="A247" s="116" t="s">
        <v>13476</v>
      </c>
      <c r="B247" s="113"/>
      <c r="C247" s="114"/>
      <c r="D247" s="115"/>
    </row>
    <row r="248" spans="1:4">
      <c r="A248" s="117" t="s">
        <v>13477</v>
      </c>
      <c r="B248" s="113" t="s">
        <v>13478</v>
      </c>
      <c r="C248" s="114" t="s">
        <v>32</v>
      </c>
      <c r="D248" s="115">
        <v>53.57</v>
      </c>
    </row>
    <row r="249" spans="1:4">
      <c r="A249" s="117" t="s">
        <v>13479</v>
      </c>
      <c r="B249" s="113" t="s">
        <v>13480</v>
      </c>
      <c r="C249" s="114" t="s">
        <v>32</v>
      </c>
      <c r="D249" s="115">
        <v>55.58</v>
      </c>
    </row>
    <row r="250" spans="1:4">
      <c r="A250" s="117" t="s">
        <v>13481</v>
      </c>
      <c r="B250" s="113" t="s">
        <v>13482</v>
      </c>
      <c r="C250" s="114" t="s">
        <v>32</v>
      </c>
      <c r="D250" s="115">
        <v>80.709999999999994</v>
      </c>
    </row>
    <row r="251" spans="1:4">
      <c r="A251" s="117" t="s">
        <v>13483</v>
      </c>
      <c r="B251" s="113" t="s">
        <v>13484</v>
      </c>
      <c r="C251" s="114" t="s">
        <v>32</v>
      </c>
      <c r="D251" s="115">
        <v>62.44</v>
      </c>
    </row>
    <row r="252" spans="1:4">
      <c r="A252" s="117" t="s">
        <v>13485</v>
      </c>
      <c r="B252" s="113" t="s">
        <v>13486</v>
      </c>
      <c r="C252" s="114" t="s">
        <v>32</v>
      </c>
      <c r="D252" s="115">
        <v>94.22</v>
      </c>
    </row>
    <row r="253" spans="1:4">
      <c r="A253" s="117" t="s">
        <v>13487</v>
      </c>
      <c r="B253" s="113" t="s">
        <v>13488</v>
      </c>
      <c r="C253" s="114" t="s">
        <v>32</v>
      </c>
      <c r="D253" s="115">
        <v>45.27</v>
      </c>
    </row>
    <row r="254" spans="1:4">
      <c r="A254" s="117" t="s">
        <v>13489</v>
      </c>
      <c r="B254" s="113" t="s">
        <v>13490</v>
      </c>
      <c r="C254" s="114" t="s">
        <v>32</v>
      </c>
      <c r="D254" s="115">
        <v>46.42</v>
      </c>
    </row>
    <row r="255" spans="1:4">
      <c r="A255" s="117" t="s">
        <v>13491</v>
      </c>
      <c r="B255" s="113" t="s">
        <v>13492</v>
      </c>
      <c r="C255" s="114" t="s">
        <v>32</v>
      </c>
      <c r="D255" s="115">
        <v>63.98</v>
      </c>
    </row>
    <row r="256" spans="1:4">
      <c r="A256" s="117" t="s">
        <v>13493</v>
      </c>
      <c r="B256" s="113" t="s">
        <v>13494</v>
      </c>
      <c r="C256" s="114" t="s">
        <v>32</v>
      </c>
      <c r="D256" s="115">
        <v>52.36</v>
      </c>
    </row>
    <row r="257" spans="1:4">
      <c r="A257" s="117" t="s">
        <v>13495</v>
      </c>
      <c r="B257" s="113" t="s">
        <v>13496</v>
      </c>
      <c r="C257" s="114" t="s">
        <v>32</v>
      </c>
      <c r="D257" s="115">
        <v>54.67</v>
      </c>
    </row>
    <row r="258" spans="1:4">
      <c r="A258" s="117" t="s">
        <v>13497</v>
      </c>
      <c r="B258" s="113" t="s">
        <v>13498</v>
      </c>
      <c r="C258" s="114" t="s">
        <v>32</v>
      </c>
      <c r="D258" s="115">
        <v>106.5</v>
      </c>
    </row>
    <row r="259" spans="1:4">
      <c r="A259" s="117" t="s">
        <v>13499</v>
      </c>
      <c r="B259" s="113" t="s">
        <v>13500</v>
      </c>
      <c r="C259" s="114" t="s">
        <v>32</v>
      </c>
      <c r="D259" s="115">
        <v>109.58</v>
      </c>
    </row>
    <row r="260" spans="1:4">
      <c r="A260" s="117" t="s">
        <v>13501</v>
      </c>
      <c r="B260" s="113" t="s">
        <v>13502</v>
      </c>
      <c r="C260" s="114" t="s">
        <v>32</v>
      </c>
      <c r="D260" s="115">
        <v>123.74</v>
      </c>
    </row>
    <row r="261" spans="1:4">
      <c r="A261" s="117" t="s">
        <v>13503</v>
      </c>
      <c r="B261" s="113" t="s">
        <v>13504</v>
      </c>
      <c r="C261" s="114" t="s">
        <v>32</v>
      </c>
      <c r="D261" s="115">
        <v>177.56</v>
      </c>
    </row>
    <row r="262" spans="1:4">
      <c r="A262" s="117" t="s">
        <v>13505</v>
      </c>
      <c r="B262" s="113" t="s">
        <v>13506</v>
      </c>
      <c r="C262" s="114" t="s">
        <v>32</v>
      </c>
      <c r="D262" s="115">
        <v>89.42</v>
      </c>
    </row>
    <row r="263" spans="1:4">
      <c r="A263" s="117" t="s">
        <v>13507</v>
      </c>
      <c r="B263" s="113" t="s">
        <v>13508</v>
      </c>
      <c r="C263" s="114" t="s">
        <v>32</v>
      </c>
      <c r="D263" s="115">
        <v>91.9</v>
      </c>
    </row>
    <row r="264" spans="1:4">
      <c r="A264" s="117" t="s">
        <v>13509</v>
      </c>
      <c r="B264" s="113" t="s">
        <v>13510</v>
      </c>
      <c r="C264" s="114" t="s">
        <v>32</v>
      </c>
      <c r="D264" s="115">
        <v>100.45</v>
      </c>
    </row>
    <row r="265" spans="1:4">
      <c r="A265" s="117" t="s">
        <v>13511</v>
      </c>
      <c r="B265" s="113" t="s">
        <v>13512</v>
      </c>
      <c r="C265" s="114" t="s">
        <v>32</v>
      </c>
      <c r="D265" s="115">
        <v>121.87</v>
      </c>
    </row>
    <row r="266" spans="1:4">
      <c r="A266" s="114" t="s">
        <v>13513</v>
      </c>
      <c r="B266" s="113" t="s">
        <v>13514</v>
      </c>
      <c r="C266" s="114" t="s">
        <v>32</v>
      </c>
      <c r="D266" s="115">
        <v>138.25</v>
      </c>
    </row>
    <row r="267" spans="1:4">
      <c r="A267" s="116" t="s">
        <v>13515</v>
      </c>
      <c r="B267" s="113"/>
      <c r="C267" s="114"/>
      <c r="D267" s="115"/>
    </row>
    <row r="268" spans="1:4">
      <c r="A268" s="117" t="s">
        <v>13516</v>
      </c>
      <c r="B268" s="113" t="s">
        <v>13517</v>
      </c>
      <c r="C268" s="114" t="s">
        <v>32</v>
      </c>
      <c r="D268" s="115">
        <v>82.51</v>
      </c>
    </row>
    <row r="269" spans="1:4">
      <c r="A269" s="117" t="s">
        <v>13518</v>
      </c>
      <c r="B269" s="113" t="s">
        <v>13519</v>
      </c>
      <c r="C269" s="114" t="s">
        <v>48</v>
      </c>
      <c r="D269" s="115">
        <v>21.68</v>
      </c>
    </row>
    <row r="270" spans="1:4">
      <c r="A270" s="114" t="s">
        <v>13520</v>
      </c>
      <c r="B270" s="113" t="s">
        <v>13521</v>
      </c>
      <c r="C270" s="114" t="s">
        <v>48</v>
      </c>
      <c r="D270" s="115">
        <v>24.58</v>
      </c>
    </row>
    <row r="271" spans="1:4">
      <c r="A271" s="116" t="s">
        <v>13522</v>
      </c>
      <c r="B271" s="113"/>
      <c r="C271" s="114"/>
      <c r="D271" s="115"/>
    </row>
    <row r="272" spans="1:4">
      <c r="A272" s="117" t="s">
        <v>13523</v>
      </c>
      <c r="B272" s="113" t="s">
        <v>13524</v>
      </c>
      <c r="C272" s="114" t="s">
        <v>32</v>
      </c>
      <c r="D272" s="115">
        <v>49.4</v>
      </c>
    </row>
    <row r="273" spans="1:4">
      <c r="A273" s="117" t="s">
        <v>13525</v>
      </c>
      <c r="B273" s="113" t="s">
        <v>13526</v>
      </c>
      <c r="C273" s="114" t="s">
        <v>32</v>
      </c>
      <c r="D273" s="115">
        <v>74.48</v>
      </c>
    </row>
    <row r="274" spans="1:4">
      <c r="A274" s="117" t="s">
        <v>13527</v>
      </c>
      <c r="B274" s="113" t="s">
        <v>13528</v>
      </c>
      <c r="C274" s="114" t="s">
        <v>32</v>
      </c>
      <c r="D274" s="115">
        <v>60.09</v>
      </c>
    </row>
    <row r="275" spans="1:4">
      <c r="A275" s="117" t="s">
        <v>13529</v>
      </c>
      <c r="B275" s="113" t="s">
        <v>13530</v>
      </c>
      <c r="C275" s="114" t="s">
        <v>32</v>
      </c>
      <c r="D275" s="115">
        <v>79.38</v>
      </c>
    </row>
    <row r="276" spans="1:4">
      <c r="A276" s="117" t="s">
        <v>13531</v>
      </c>
      <c r="B276" s="113" t="s">
        <v>13532</v>
      </c>
      <c r="C276" s="114" t="s">
        <v>32</v>
      </c>
      <c r="D276" s="115">
        <v>104.46</v>
      </c>
    </row>
    <row r="277" spans="1:4">
      <c r="A277" s="117" t="s">
        <v>13533</v>
      </c>
      <c r="B277" s="113" t="s">
        <v>13534</v>
      </c>
      <c r="C277" s="114" t="s">
        <v>32</v>
      </c>
      <c r="D277" s="115">
        <v>55.77</v>
      </c>
    </row>
    <row r="278" spans="1:4">
      <c r="A278" s="117" t="s">
        <v>13535</v>
      </c>
      <c r="B278" s="113" t="s">
        <v>13536</v>
      </c>
      <c r="C278" s="114" t="s">
        <v>32</v>
      </c>
      <c r="D278" s="115">
        <v>100.28</v>
      </c>
    </row>
    <row r="279" spans="1:4">
      <c r="A279" s="117" t="s">
        <v>13537</v>
      </c>
      <c r="B279" s="113" t="s">
        <v>13538</v>
      </c>
      <c r="C279" s="114" t="s">
        <v>32</v>
      </c>
      <c r="D279" s="115">
        <v>111.87</v>
      </c>
    </row>
    <row r="280" spans="1:4">
      <c r="A280" s="117" t="s">
        <v>13539</v>
      </c>
      <c r="B280" s="113" t="s">
        <v>13540</v>
      </c>
      <c r="C280" s="114" t="s">
        <v>32</v>
      </c>
      <c r="D280" s="115">
        <v>109.06</v>
      </c>
    </row>
    <row r="281" spans="1:4">
      <c r="A281" s="117" t="s">
        <v>13541</v>
      </c>
      <c r="B281" s="113" t="s">
        <v>13542</v>
      </c>
      <c r="C281" s="114" t="s">
        <v>32</v>
      </c>
      <c r="D281" s="115">
        <v>126.43</v>
      </c>
    </row>
    <row r="282" spans="1:4">
      <c r="A282" s="117" t="s">
        <v>13543</v>
      </c>
      <c r="B282" s="113" t="s">
        <v>13544</v>
      </c>
      <c r="C282" s="114" t="s">
        <v>32</v>
      </c>
      <c r="D282" s="115">
        <v>80.760000000000005</v>
      </c>
    </row>
    <row r="283" spans="1:4">
      <c r="A283" s="114" t="s">
        <v>13545</v>
      </c>
      <c r="B283" s="113" t="s">
        <v>13546</v>
      </c>
      <c r="C283" s="114" t="s">
        <v>32</v>
      </c>
      <c r="D283" s="115">
        <v>96.2</v>
      </c>
    </row>
    <row r="284" spans="1:4">
      <c r="A284" s="116" t="s">
        <v>13547</v>
      </c>
      <c r="B284" s="113"/>
      <c r="C284" s="114"/>
      <c r="D284" s="115"/>
    </row>
    <row r="285" spans="1:4">
      <c r="A285" s="114" t="s">
        <v>13548</v>
      </c>
      <c r="B285" s="113" t="s">
        <v>13549</v>
      </c>
      <c r="C285" s="114" t="s">
        <v>32</v>
      </c>
      <c r="D285" s="115">
        <v>64.62</v>
      </c>
    </row>
    <row r="286" spans="1:4">
      <c r="A286" s="116" t="s">
        <v>13550</v>
      </c>
      <c r="B286" s="113"/>
      <c r="C286" s="114"/>
      <c r="D286" s="115"/>
    </row>
    <row r="287" spans="1:4">
      <c r="A287" s="114" t="s">
        <v>13551</v>
      </c>
      <c r="B287" s="113" t="s">
        <v>13552</v>
      </c>
      <c r="C287" s="114" t="s">
        <v>32</v>
      </c>
      <c r="D287" s="115">
        <v>74.39</v>
      </c>
    </row>
    <row r="288" spans="1:4">
      <c r="A288" s="116" t="s">
        <v>13553</v>
      </c>
      <c r="B288" s="113"/>
      <c r="C288" s="114"/>
      <c r="D288" s="115"/>
    </row>
    <row r="289" spans="1:4">
      <c r="A289" s="117" t="s">
        <v>13554</v>
      </c>
      <c r="B289" s="113" t="s">
        <v>13555</v>
      </c>
      <c r="C289" s="114" t="s">
        <v>32</v>
      </c>
      <c r="D289" s="115">
        <v>235.14</v>
      </c>
    </row>
    <row r="290" spans="1:4">
      <c r="A290" s="117" t="s">
        <v>13556</v>
      </c>
      <c r="B290" s="113" t="s">
        <v>13557</v>
      </c>
      <c r="C290" s="114" t="s">
        <v>32</v>
      </c>
      <c r="D290" s="115">
        <v>205.28</v>
      </c>
    </row>
    <row r="291" spans="1:4">
      <c r="A291" s="117" t="s">
        <v>13558</v>
      </c>
      <c r="B291" s="113" t="s">
        <v>13559</v>
      </c>
      <c r="C291" s="114" t="s">
        <v>32</v>
      </c>
      <c r="D291" s="115">
        <v>251.83</v>
      </c>
    </row>
    <row r="292" spans="1:4">
      <c r="A292" s="114" t="s">
        <v>13560</v>
      </c>
      <c r="B292" s="113" t="s">
        <v>13561</v>
      </c>
      <c r="C292" s="114" t="s">
        <v>32</v>
      </c>
      <c r="D292" s="115">
        <v>257.26</v>
      </c>
    </row>
    <row r="293" spans="1:4">
      <c r="A293" s="116" t="s">
        <v>13562</v>
      </c>
      <c r="B293" s="113"/>
      <c r="C293" s="114"/>
      <c r="D293" s="115"/>
    </row>
    <row r="294" spans="1:4">
      <c r="A294" s="117" t="s">
        <v>13563</v>
      </c>
      <c r="B294" s="113" t="s">
        <v>13564</v>
      </c>
      <c r="C294" s="114" t="s">
        <v>32</v>
      </c>
      <c r="D294" s="115">
        <v>745.19</v>
      </c>
    </row>
    <row r="295" spans="1:4">
      <c r="A295" s="117" t="s">
        <v>13565</v>
      </c>
      <c r="B295" s="113" t="s">
        <v>13566</v>
      </c>
      <c r="C295" s="114" t="s">
        <v>32</v>
      </c>
      <c r="D295" s="115">
        <v>432.59</v>
      </c>
    </row>
    <row r="296" spans="1:4">
      <c r="A296" s="114" t="s">
        <v>13567</v>
      </c>
      <c r="B296" s="113" t="s">
        <v>13568</v>
      </c>
      <c r="C296" s="114" t="s">
        <v>11559</v>
      </c>
      <c r="D296" s="115">
        <v>39.21</v>
      </c>
    </row>
    <row r="297" spans="1:4">
      <c r="A297" s="112" t="s">
        <v>13569</v>
      </c>
      <c r="B297" s="113"/>
      <c r="C297" s="114"/>
      <c r="D297" s="115"/>
    </row>
    <row r="298" spans="1:4">
      <c r="A298" s="116" t="s">
        <v>13570</v>
      </c>
      <c r="B298" s="113"/>
      <c r="C298" s="114"/>
      <c r="D298" s="115"/>
    </row>
    <row r="299" spans="1:4">
      <c r="A299" s="117" t="s">
        <v>13571</v>
      </c>
      <c r="B299" s="113" t="s">
        <v>13572</v>
      </c>
      <c r="C299" s="114" t="s">
        <v>32</v>
      </c>
      <c r="D299" s="115">
        <v>49.81</v>
      </c>
    </row>
    <row r="300" spans="1:4">
      <c r="A300" s="117" t="s">
        <v>13573</v>
      </c>
      <c r="B300" s="113" t="s">
        <v>13574</v>
      </c>
      <c r="C300" s="114" t="s">
        <v>32</v>
      </c>
      <c r="D300" s="115">
        <v>42.35</v>
      </c>
    </row>
    <row r="301" spans="1:4">
      <c r="A301" s="117" t="s">
        <v>13575</v>
      </c>
      <c r="B301" s="113" t="s">
        <v>13576</v>
      </c>
      <c r="C301" s="114" t="s">
        <v>32</v>
      </c>
      <c r="D301" s="115">
        <v>114.03</v>
      </c>
    </row>
    <row r="302" spans="1:4">
      <c r="A302" s="117" t="s">
        <v>13577</v>
      </c>
      <c r="B302" s="113" t="s">
        <v>13578</v>
      </c>
      <c r="C302" s="114" t="s">
        <v>32</v>
      </c>
      <c r="D302" s="115">
        <v>110.7</v>
      </c>
    </row>
    <row r="303" spans="1:4">
      <c r="A303" s="117" t="s">
        <v>13579</v>
      </c>
      <c r="B303" s="113" t="s">
        <v>13580</v>
      </c>
      <c r="C303" s="114" t="s">
        <v>32</v>
      </c>
      <c r="D303" s="115">
        <v>249.24</v>
      </c>
    </row>
    <row r="304" spans="1:4">
      <c r="A304" s="117" t="s">
        <v>13581</v>
      </c>
      <c r="B304" s="113" t="s">
        <v>13582</v>
      </c>
      <c r="C304" s="114" t="s">
        <v>32</v>
      </c>
      <c r="D304" s="115">
        <v>285.5</v>
      </c>
    </row>
    <row r="305" spans="1:4">
      <c r="A305" s="117" t="s">
        <v>13583</v>
      </c>
      <c r="B305" s="113" t="s">
        <v>13584</v>
      </c>
      <c r="C305" s="114" t="s">
        <v>32</v>
      </c>
      <c r="D305" s="115">
        <v>120</v>
      </c>
    </row>
    <row r="306" spans="1:4">
      <c r="A306" s="117" t="s">
        <v>13585</v>
      </c>
      <c r="B306" s="113" t="s">
        <v>13586</v>
      </c>
      <c r="C306" s="114" t="s">
        <v>32</v>
      </c>
      <c r="D306" s="115">
        <v>150.93</v>
      </c>
    </row>
    <row r="307" spans="1:4">
      <c r="A307" s="117" t="s">
        <v>13587</v>
      </c>
      <c r="B307" s="113" t="s">
        <v>13588</v>
      </c>
      <c r="C307" s="114" t="s">
        <v>32</v>
      </c>
      <c r="D307" s="115">
        <v>266.05</v>
      </c>
    </row>
    <row r="308" spans="1:4">
      <c r="A308" s="117" t="s">
        <v>13589</v>
      </c>
      <c r="B308" s="113" t="s">
        <v>13590</v>
      </c>
      <c r="C308" s="114" t="s">
        <v>32</v>
      </c>
      <c r="D308" s="115">
        <v>210.7</v>
      </c>
    </row>
    <row r="309" spans="1:4">
      <c r="A309" s="117" t="s">
        <v>13591</v>
      </c>
      <c r="B309" s="113" t="s">
        <v>13592</v>
      </c>
      <c r="C309" s="114" t="s">
        <v>32</v>
      </c>
      <c r="D309" s="115">
        <v>117.82</v>
      </c>
    </row>
    <row r="310" spans="1:4">
      <c r="A310" s="117" t="s">
        <v>13593</v>
      </c>
      <c r="B310" s="113" t="s">
        <v>13594</v>
      </c>
      <c r="C310" s="114" t="s">
        <v>32</v>
      </c>
      <c r="D310" s="115">
        <v>115.58</v>
      </c>
    </row>
    <row r="311" spans="1:4">
      <c r="A311" s="117" t="s">
        <v>13595</v>
      </c>
      <c r="B311" s="113" t="s">
        <v>13596</v>
      </c>
      <c r="C311" s="114" t="s">
        <v>32</v>
      </c>
      <c r="D311" s="115">
        <v>257.7</v>
      </c>
    </row>
    <row r="312" spans="1:4">
      <c r="A312" s="117" t="s">
        <v>13597</v>
      </c>
      <c r="B312" s="113" t="s">
        <v>13598</v>
      </c>
      <c r="C312" s="114" t="s">
        <v>32</v>
      </c>
      <c r="D312" s="115">
        <v>283.35000000000002</v>
      </c>
    </row>
    <row r="313" spans="1:4">
      <c r="A313" s="117" t="s">
        <v>13599</v>
      </c>
      <c r="B313" s="113" t="s">
        <v>13600</v>
      </c>
      <c r="C313" s="114" t="s">
        <v>32</v>
      </c>
      <c r="D313" s="115">
        <v>210.7</v>
      </c>
    </row>
    <row r="314" spans="1:4">
      <c r="A314" s="117" t="s">
        <v>13601</v>
      </c>
      <c r="B314" s="113" t="s">
        <v>13602</v>
      </c>
      <c r="C314" s="114" t="s">
        <v>32</v>
      </c>
      <c r="D314" s="115">
        <v>20.3</v>
      </c>
    </row>
    <row r="315" spans="1:4">
      <c r="A315" s="117" t="s">
        <v>13603</v>
      </c>
      <c r="B315" s="113" t="s">
        <v>13604</v>
      </c>
      <c r="C315" s="114" t="s">
        <v>32</v>
      </c>
      <c r="D315" s="115">
        <v>202.08</v>
      </c>
    </row>
    <row r="316" spans="1:4">
      <c r="A316" s="117" t="s">
        <v>13605</v>
      </c>
      <c r="B316" s="113" t="s">
        <v>13606</v>
      </c>
      <c r="C316" s="114" t="s">
        <v>32</v>
      </c>
      <c r="D316" s="115">
        <v>220.06</v>
      </c>
    </row>
    <row r="317" spans="1:4">
      <c r="A317" s="117" t="s">
        <v>13607</v>
      </c>
      <c r="B317" s="113" t="s">
        <v>13608</v>
      </c>
      <c r="C317" s="114" t="s">
        <v>32</v>
      </c>
      <c r="D317" s="115">
        <v>409.78</v>
      </c>
    </row>
    <row r="318" spans="1:4">
      <c r="A318" s="114" t="s">
        <v>13609</v>
      </c>
      <c r="B318" s="113" t="s">
        <v>13610</v>
      </c>
      <c r="C318" s="114" t="s">
        <v>32</v>
      </c>
      <c r="D318" s="115">
        <v>318.26</v>
      </c>
    </row>
    <row r="319" spans="1:4">
      <c r="A319" s="116" t="s">
        <v>13611</v>
      </c>
      <c r="B319" s="113"/>
      <c r="C319" s="114"/>
      <c r="D319" s="115"/>
    </row>
    <row r="320" spans="1:4">
      <c r="A320" s="117" t="s">
        <v>13612</v>
      </c>
      <c r="B320" s="113" t="s">
        <v>13613</v>
      </c>
      <c r="C320" s="114" t="s">
        <v>32</v>
      </c>
      <c r="D320" s="115">
        <v>412.71</v>
      </c>
    </row>
    <row r="321" spans="1:4">
      <c r="A321" s="117" t="s">
        <v>13614</v>
      </c>
      <c r="B321" s="113" t="s">
        <v>13615</v>
      </c>
      <c r="C321" s="114" t="s">
        <v>32</v>
      </c>
      <c r="D321" s="115">
        <v>1368.21</v>
      </c>
    </row>
    <row r="322" spans="1:4">
      <c r="A322" s="117" t="s">
        <v>13616</v>
      </c>
      <c r="B322" s="113" t="s">
        <v>13617</v>
      </c>
      <c r="C322" s="114" t="s">
        <v>32</v>
      </c>
      <c r="D322" s="115">
        <v>165.72</v>
      </c>
    </row>
    <row r="323" spans="1:4">
      <c r="A323" s="114" t="s">
        <v>13618</v>
      </c>
      <c r="B323" s="113" t="s">
        <v>13619</v>
      </c>
      <c r="C323" s="114" t="s">
        <v>32</v>
      </c>
      <c r="D323" s="115">
        <v>174.04</v>
      </c>
    </row>
    <row r="324" spans="1:4">
      <c r="A324" s="116" t="s">
        <v>13620</v>
      </c>
      <c r="B324" s="113"/>
      <c r="C324" s="114"/>
      <c r="D324" s="115"/>
    </row>
    <row r="325" spans="1:4">
      <c r="A325" s="114" t="s">
        <v>13621</v>
      </c>
      <c r="B325" s="113" t="s">
        <v>13622</v>
      </c>
      <c r="C325" s="114" t="s">
        <v>32</v>
      </c>
      <c r="D325" s="115">
        <v>178.94</v>
      </c>
    </row>
    <row r="326" spans="1:4">
      <c r="A326" s="112" t="s">
        <v>11570</v>
      </c>
      <c r="B326" s="113"/>
      <c r="C326" s="114"/>
      <c r="D326" s="115"/>
    </row>
    <row r="327" spans="1:4">
      <c r="A327" s="112" t="s">
        <v>11569</v>
      </c>
      <c r="B327" s="113"/>
      <c r="C327" s="114"/>
      <c r="D327" s="115"/>
    </row>
    <row r="328" spans="1:4">
      <c r="A328" s="112" t="s">
        <v>13623</v>
      </c>
      <c r="B328" s="113"/>
      <c r="C328" s="114"/>
      <c r="D328" s="115"/>
    </row>
    <row r="329" spans="1:4">
      <c r="A329" s="116" t="s">
        <v>13624</v>
      </c>
      <c r="B329" s="113"/>
      <c r="C329" s="114"/>
      <c r="D329" s="115"/>
    </row>
    <row r="330" spans="1:4">
      <c r="A330" s="117" t="s">
        <v>13625</v>
      </c>
      <c r="B330" s="113" t="s">
        <v>13626</v>
      </c>
      <c r="C330" s="114" t="s">
        <v>11559</v>
      </c>
      <c r="D330" s="115">
        <v>31.53</v>
      </c>
    </row>
    <row r="331" spans="1:4">
      <c r="A331" s="117" t="s">
        <v>13627</v>
      </c>
      <c r="B331" s="113" t="s">
        <v>13628</v>
      </c>
      <c r="C331" s="114" t="s">
        <v>11559</v>
      </c>
      <c r="D331" s="115">
        <v>41.64</v>
      </c>
    </row>
    <row r="332" spans="1:4">
      <c r="A332" s="117" t="s">
        <v>13629</v>
      </c>
      <c r="B332" s="113" t="s">
        <v>13630</v>
      </c>
      <c r="C332" s="114" t="s">
        <v>11559</v>
      </c>
      <c r="D332" s="115">
        <v>155.31</v>
      </c>
    </row>
    <row r="333" spans="1:4">
      <c r="A333" s="117" t="s">
        <v>13631</v>
      </c>
      <c r="B333" s="113" t="s">
        <v>13632</v>
      </c>
      <c r="C333" s="114" t="s">
        <v>11559</v>
      </c>
      <c r="D333" s="115">
        <v>146.53</v>
      </c>
    </row>
    <row r="334" spans="1:4">
      <c r="A334" s="117" t="s">
        <v>13633</v>
      </c>
      <c r="B334" s="113" t="s">
        <v>13634</v>
      </c>
      <c r="C334" s="114" t="s">
        <v>11559</v>
      </c>
      <c r="D334" s="115">
        <v>70.150000000000006</v>
      </c>
    </row>
    <row r="335" spans="1:4">
      <c r="A335" s="117" t="s">
        <v>13635</v>
      </c>
      <c r="B335" s="113" t="s">
        <v>13636</v>
      </c>
      <c r="C335" s="114" t="s">
        <v>11559</v>
      </c>
      <c r="D335" s="115">
        <v>326.45999999999998</v>
      </c>
    </row>
    <row r="336" spans="1:4">
      <c r="A336" s="117" t="s">
        <v>13637</v>
      </c>
      <c r="B336" s="113" t="s">
        <v>13638</v>
      </c>
      <c r="C336" s="114" t="s">
        <v>11559</v>
      </c>
      <c r="D336" s="115">
        <v>67.989999999999995</v>
      </c>
    </row>
    <row r="337" spans="1:4">
      <c r="A337" s="117" t="s">
        <v>13639</v>
      </c>
      <c r="B337" s="113" t="s">
        <v>13640</v>
      </c>
      <c r="C337" s="114" t="s">
        <v>11559</v>
      </c>
      <c r="D337" s="115">
        <v>597.64</v>
      </c>
    </row>
    <row r="338" spans="1:4">
      <c r="A338" s="117" t="s">
        <v>13641</v>
      </c>
      <c r="B338" s="113" t="s">
        <v>13642</v>
      </c>
      <c r="C338" s="114" t="s">
        <v>11559</v>
      </c>
      <c r="D338" s="115">
        <v>41.64</v>
      </c>
    </row>
    <row r="339" spans="1:4">
      <c r="A339" s="117" t="s">
        <v>13643</v>
      </c>
      <c r="B339" s="113" t="s">
        <v>13644</v>
      </c>
      <c r="C339" s="114" t="s">
        <v>11559</v>
      </c>
      <c r="D339" s="115">
        <v>174.49</v>
      </c>
    </row>
    <row r="340" spans="1:4">
      <c r="A340" s="117" t="s">
        <v>13645</v>
      </c>
      <c r="B340" s="113" t="s">
        <v>13646</v>
      </c>
      <c r="C340" s="114" t="s">
        <v>11559</v>
      </c>
      <c r="D340" s="115">
        <v>34.53</v>
      </c>
    </row>
    <row r="341" spans="1:4">
      <c r="A341" s="117" t="s">
        <v>13647</v>
      </c>
      <c r="B341" s="113" t="s">
        <v>13648</v>
      </c>
      <c r="C341" s="114" t="s">
        <v>11559</v>
      </c>
      <c r="D341" s="115">
        <v>40.18</v>
      </c>
    </row>
    <row r="342" spans="1:4">
      <c r="A342" s="117" t="s">
        <v>13649</v>
      </c>
      <c r="B342" s="113" t="s">
        <v>13650</v>
      </c>
      <c r="C342" s="114" t="s">
        <v>11559</v>
      </c>
      <c r="D342" s="115">
        <v>327.24</v>
      </c>
    </row>
    <row r="343" spans="1:4">
      <c r="A343" s="117" t="s">
        <v>13651</v>
      </c>
      <c r="B343" s="113" t="s">
        <v>13652</v>
      </c>
      <c r="C343" s="114" t="s">
        <v>11559</v>
      </c>
      <c r="D343" s="115">
        <v>355.7</v>
      </c>
    </row>
    <row r="344" spans="1:4">
      <c r="A344" s="117" t="s">
        <v>13653</v>
      </c>
      <c r="B344" s="113" t="s">
        <v>13654</v>
      </c>
      <c r="C344" s="114" t="s">
        <v>11559</v>
      </c>
      <c r="D344" s="115">
        <v>107.68</v>
      </c>
    </row>
    <row r="345" spans="1:4">
      <c r="A345" s="117" t="s">
        <v>13655</v>
      </c>
      <c r="B345" s="113" t="s">
        <v>13656</v>
      </c>
      <c r="C345" s="114" t="s">
        <v>11559</v>
      </c>
      <c r="D345" s="115">
        <v>158.96</v>
      </c>
    </row>
    <row r="346" spans="1:4">
      <c r="A346" s="117" t="s">
        <v>13657</v>
      </c>
      <c r="B346" s="113" t="s">
        <v>13658</v>
      </c>
      <c r="C346" s="114" t="s">
        <v>11559</v>
      </c>
      <c r="D346" s="115">
        <v>218.11</v>
      </c>
    </row>
    <row r="347" spans="1:4">
      <c r="A347" s="117" t="s">
        <v>13659</v>
      </c>
      <c r="B347" s="113" t="s">
        <v>13660</v>
      </c>
      <c r="C347" s="114" t="s">
        <v>11559</v>
      </c>
      <c r="D347" s="115">
        <v>241.06</v>
      </c>
    </row>
    <row r="348" spans="1:4">
      <c r="A348" s="114" t="s">
        <v>13661</v>
      </c>
      <c r="B348" s="113" t="s">
        <v>13662</v>
      </c>
      <c r="C348" s="114" t="s">
        <v>11559</v>
      </c>
      <c r="D348" s="115">
        <v>758.13</v>
      </c>
    </row>
    <row r="349" spans="1:4">
      <c r="A349" s="116" t="s">
        <v>13663</v>
      </c>
      <c r="B349" s="113"/>
      <c r="C349" s="114"/>
      <c r="D349" s="115"/>
    </row>
    <row r="350" spans="1:4">
      <c r="A350" s="117" t="s">
        <v>13664</v>
      </c>
      <c r="B350" s="113" t="s">
        <v>13665</v>
      </c>
      <c r="C350" s="114" t="s">
        <v>11559</v>
      </c>
      <c r="D350" s="115">
        <v>607.41</v>
      </c>
    </row>
    <row r="351" spans="1:4">
      <c r="A351" s="117" t="s">
        <v>13666</v>
      </c>
      <c r="B351" s="113" t="s">
        <v>13667</v>
      </c>
      <c r="C351" s="114" t="s">
        <v>11559</v>
      </c>
      <c r="D351" s="115">
        <v>608.9</v>
      </c>
    </row>
    <row r="352" spans="1:4">
      <c r="A352" s="114" t="s">
        <v>13668</v>
      </c>
      <c r="B352" s="113" t="s">
        <v>13669</v>
      </c>
      <c r="C352" s="114" t="s">
        <v>11559</v>
      </c>
      <c r="D352" s="115">
        <v>425.8</v>
      </c>
    </row>
    <row r="353" spans="1:4">
      <c r="A353" s="116" t="s">
        <v>13670</v>
      </c>
      <c r="B353" s="113"/>
      <c r="C353" s="114"/>
      <c r="D353" s="115"/>
    </row>
    <row r="354" spans="1:4">
      <c r="A354" s="117" t="s">
        <v>13671</v>
      </c>
      <c r="B354" s="113" t="s">
        <v>13672</v>
      </c>
      <c r="C354" s="114" t="s">
        <v>48</v>
      </c>
      <c r="D354" s="115">
        <v>818.02</v>
      </c>
    </row>
    <row r="355" spans="1:4">
      <c r="A355" s="117" t="s">
        <v>13673</v>
      </c>
      <c r="B355" s="113" t="s">
        <v>13674</v>
      </c>
      <c r="C355" s="114" t="s">
        <v>11559</v>
      </c>
      <c r="D355" s="115">
        <v>1534.05</v>
      </c>
    </row>
    <row r="356" spans="1:4">
      <c r="A356" s="117" t="s">
        <v>13675</v>
      </c>
      <c r="B356" s="113" t="s">
        <v>13676</v>
      </c>
      <c r="C356" s="114" t="s">
        <v>11559</v>
      </c>
      <c r="D356" s="115">
        <v>1992.96</v>
      </c>
    </row>
    <row r="357" spans="1:4">
      <c r="A357" s="117" t="s">
        <v>13677</v>
      </c>
      <c r="B357" s="113" t="s">
        <v>13678</v>
      </c>
      <c r="C357" s="114" t="s">
        <v>11559</v>
      </c>
      <c r="D357" s="115">
        <v>153.46</v>
      </c>
    </row>
    <row r="358" spans="1:4">
      <c r="A358" s="117" t="s">
        <v>13679</v>
      </c>
      <c r="B358" s="113" t="s">
        <v>13680</v>
      </c>
      <c r="C358" s="114" t="s">
        <v>11559</v>
      </c>
      <c r="D358" s="115">
        <v>338.84</v>
      </c>
    </row>
    <row r="359" spans="1:4">
      <c r="A359" s="117" t="s">
        <v>13681</v>
      </c>
      <c r="B359" s="113" t="s">
        <v>13682</v>
      </c>
      <c r="C359" s="114" t="s">
        <v>11559</v>
      </c>
      <c r="D359" s="115">
        <v>77.680000000000007</v>
      </c>
    </row>
    <row r="360" spans="1:4">
      <c r="A360" s="117" t="s">
        <v>13683</v>
      </c>
      <c r="B360" s="113" t="s">
        <v>13684</v>
      </c>
      <c r="C360" s="114" t="s">
        <v>11559</v>
      </c>
      <c r="D360" s="115">
        <v>490.17</v>
      </c>
    </row>
    <row r="361" spans="1:4">
      <c r="A361" s="117" t="s">
        <v>13685</v>
      </c>
      <c r="B361" s="113" t="s">
        <v>13686</v>
      </c>
      <c r="C361" s="114" t="s">
        <v>11559</v>
      </c>
      <c r="D361" s="115">
        <v>322.17</v>
      </c>
    </row>
    <row r="362" spans="1:4">
      <c r="A362" s="117" t="s">
        <v>13687</v>
      </c>
      <c r="B362" s="113" t="s">
        <v>13688</v>
      </c>
      <c r="C362" s="114" t="s">
        <v>11559</v>
      </c>
      <c r="D362" s="115">
        <v>635.89</v>
      </c>
    </row>
    <row r="363" spans="1:4">
      <c r="A363" s="117" t="s">
        <v>13689</v>
      </c>
      <c r="B363" s="113" t="s">
        <v>13690</v>
      </c>
      <c r="C363" s="114" t="s">
        <v>11559</v>
      </c>
      <c r="D363" s="115">
        <v>13689.17</v>
      </c>
    </row>
    <row r="364" spans="1:4">
      <c r="A364" s="117" t="s">
        <v>13691</v>
      </c>
      <c r="B364" s="113" t="s">
        <v>13692</v>
      </c>
      <c r="C364" s="114" t="s">
        <v>11559</v>
      </c>
      <c r="D364" s="115">
        <v>1973.27</v>
      </c>
    </row>
    <row r="365" spans="1:4">
      <c r="A365" s="117" t="s">
        <v>13693</v>
      </c>
      <c r="B365" s="113" t="s">
        <v>13694</v>
      </c>
      <c r="C365" s="114" t="s">
        <v>11559</v>
      </c>
      <c r="D365" s="115">
        <v>3855.51</v>
      </c>
    </row>
    <row r="366" spans="1:4">
      <c r="A366" s="117" t="s">
        <v>13695</v>
      </c>
      <c r="B366" s="113" t="s">
        <v>13696</v>
      </c>
      <c r="C366" s="114" t="s">
        <v>48</v>
      </c>
      <c r="D366" s="115">
        <v>1201.8</v>
      </c>
    </row>
    <row r="367" spans="1:4">
      <c r="A367" s="117" t="s">
        <v>13697</v>
      </c>
      <c r="B367" s="113" t="s">
        <v>13698</v>
      </c>
      <c r="C367" s="114" t="s">
        <v>11559</v>
      </c>
      <c r="D367" s="115">
        <v>409.3</v>
      </c>
    </row>
    <row r="368" spans="1:4">
      <c r="A368" s="117" t="s">
        <v>13699</v>
      </c>
      <c r="B368" s="113" t="s">
        <v>13700</v>
      </c>
      <c r="C368" s="114" t="s">
        <v>11559</v>
      </c>
      <c r="D368" s="115">
        <v>1753.4</v>
      </c>
    </row>
    <row r="369" spans="1:4">
      <c r="A369" s="114" t="s">
        <v>13701</v>
      </c>
      <c r="B369" s="113" t="s">
        <v>13702</v>
      </c>
      <c r="C369" s="114" t="s">
        <v>11559</v>
      </c>
      <c r="D369" s="115">
        <v>3433.44</v>
      </c>
    </row>
    <row r="370" spans="1:4">
      <c r="A370" s="116" t="s">
        <v>13703</v>
      </c>
      <c r="B370" s="113"/>
      <c r="C370" s="114"/>
      <c r="D370" s="115"/>
    </row>
    <row r="371" spans="1:4">
      <c r="A371" s="117" t="s">
        <v>13704</v>
      </c>
      <c r="B371" s="113" t="s">
        <v>13705</v>
      </c>
      <c r="C371" s="114" t="s">
        <v>11559</v>
      </c>
      <c r="D371" s="115">
        <v>9.5</v>
      </c>
    </row>
    <row r="372" spans="1:4">
      <c r="A372" s="117" t="s">
        <v>13706</v>
      </c>
      <c r="B372" s="113" t="s">
        <v>13707</v>
      </c>
      <c r="C372" s="114" t="s">
        <v>11559</v>
      </c>
      <c r="D372" s="115">
        <v>27.99</v>
      </c>
    </row>
    <row r="373" spans="1:4">
      <c r="A373" s="117" t="s">
        <v>13708</v>
      </c>
      <c r="B373" s="113" t="s">
        <v>13709</v>
      </c>
      <c r="C373" s="114" t="s">
        <v>11559</v>
      </c>
      <c r="D373" s="115">
        <v>28.9</v>
      </c>
    </row>
    <row r="374" spans="1:4">
      <c r="A374" s="117" t="s">
        <v>13710</v>
      </c>
      <c r="B374" s="113" t="s">
        <v>13711</v>
      </c>
      <c r="C374" s="114" t="s">
        <v>11559</v>
      </c>
      <c r="D374" s="115">
        <v>5.18</v>
      </c>
    </row>
    <row r="375" spans="1:4">
      <c r="A375" s="117" t="s">
        <v>13712</v>
      </c>
      <c r="B375" s="113" t="s">
        <v>13713</v>
      </c>
      <c r="C375" s="114" t="s">
        <v>11559</v>
      </c>
      <c r="D375" s="115">
        <v>23.79</v>
      </c>
    </row>
    <row r="376" spans="1:4">
      <c r="A376" s="117" t="s">
        <v>13714</v>
      </c>
      <c r="B376" s="113" t="s">
        <v>13715</v>
      </c>
      <c r="C376" s="114" t="s">
        <v>11559</v>
      </c>
      <c r="D376" s="115">
        <v>2.52</v>
      </c>
    </row>
    <row r="377" spans="1:4">
      <c r="A377" s="117" t="s">
        <v>13716</v>
      </c>
      <c r="B377" s="113" t="s">
        <v>13717</v>
      </c>
      <c r="C377" s="114" t="s">
        <v>11559</v>
      </c>
      <c r="D377" s="115">
        <v>46.21</v>
      </c>
    </row>
    <row r="378" spans="1:4">
      <c r="A378" s="117" t="s">
        <v>13718</v>
      </c>
      <c r="B378" s="113" t="s">
        <v>13719</v>
      </c>
      <c r="C378" s="114" t="s">
        <v>48</v>
      </c>
      <c r="D378" s="115">
        <v>2.09</v>
      </c>
    </row>
    <row r="379" spans="1:4">
      <c r="A379" s="117" t="s">
        <v>13720</v>
      </c>
      <c r="B379" s="113" t="s">
        <v>13721</v>
      </c>
      <c r="C379" s="114" t="s">
        <v>48</v>
      </c>
      <c r="D379" s="115">
        <v>3.32</v>
      </c>
    </row>
    <row r="380" spans="1:4">
      <c r="A380" s="117" t="s">
        <v>13722</v>
      </c>
      <c r="B380" s="113" t="s">
        <v>13723</v>
      </c>
      <c r="C380" s="114" t="s">
        <v>48</v>
      </c>
      <c r="D380" s="115">
        <v>5</v>
      </c>
    </row>
    <row r="381" spans="1:4">
      <c r="A381" s="117" t="s">
        <v>13724</v>
      </c>
      <c r="B381" s="113" t="s">
        <v>13725</v>
      </c>
      <c r="C381" s="114" t="s">
        <v>11559</v>
      </c>
      <c r="D381" s="115">
        <v>2.66</v>
      </c>
    </row>
    <row r="382" spans="1:4">
      <c r="A382" s="117" t="s">
        <v>13726</v>
      </c>
      <c r="B382" s="113" t="s">
        <v>13727</v>
      </c>
      <c r="C382" s="114" t="s">
        <v>11559</v>
      </c>
      <c r="D382" s="115">
        <v>18.61</v>
      </c>
    </row>
    <row r="383" spans="1:4">
      <c r="A383" s="117" t="s">
        <v>13728</v>
      </c>
      <c r="B383" s="113" t="s">
        <v>13729</v>
      </c>
      <c r="C383" s="114" t="s">
        <v>11559</v>
      </c>
      <c r="D383" s="115">
        <v>9.01</v>
      </c>
    </row>
    <row r="384" spans="1:4">
      <c r="A384" s="117" t="s">
        <v>13730</v>
      </c>
      <c r="B384" s="113" t="s">
        <v>13731</v>
      </c>
      <c r="C384" s="114" t="s">
        <v>11559</v>
      </c>
      <c r="D384" s="115">
        <v>15.72</v>
      </c>
    </row>
    <row r="385" spans="1:4">
      <c r="A385" s="117" t="s">
        <v>13732</v>
      </c>
      <c r="B385" s="113" t="s">
        <v>13733</v>
      </c>
      <c r="C385" s="114" t="s">
        <v>11559</v>
      </c>
      <c r="D385" s="115">
        <v>10.52</v>
      </c>
    </row>
    <row r="386" spans="1:4">
      <c r="A386" s="117" t="s">
        <v>13734</v>
      </c>
      <c r="B386" s="113" t="s">
        <v>13735</v>
      </c>
      <c r="C386" s="114" t="s">
        <v>11559</v>
      </c>
      <c r="D386" s="115">
        <v>22.29</v>
      </c>
    </row>
    <row r="387" spans="1:4">
      <c r="A387" s="117" t="s">
        <v>13736</v>
      </c>
      <c r="B387" s="113" t="s">
        <v>13737</v>
      </c>
      <c r="C387" s="114" t="s">
        <v>11559</v>
      </c>
      <c r="D387" s="115">
        <v>24.92</v>
      </c>
    </row>
    <row r="388" spans="1:4">
      <c r="A388" s="117" t="s">
        <v>13738</v>
      </c>
      <c r="B388" s="113" t="s">
        <v>13739</v>
      </c>
      <c r="C388" s="114" t="s">
        <v>11559</v>
      </c>
      <c r="D388" s="115">
        <v>18.88</v>
      </c>
    </row>
    <row r="389" spans="1:4">
      <c r="A389" s="117" t="s">
        <v>13740</v>
      </c>
      <c r="B389" s="113" t="s">
        <v>13741</v>
      </c>
      <c r="C389" s="114" t="s">
        <v>11559</v>
      </c>
      <c r="D389" s="115">
        <v>27.21</v>
      </c>
    </row>
    <row r="390" spans="1:4">
      <c r="A390" s="117" t="s">
        <v>13742</v>
      </c>
      <c r="B390" s="113" t="s">
        <v>13743</v>
      </c>
      <c r="C390" s="114" t="s">
        <v>11559</v>
      </c>
      <c r="D390" s="115">
        <v>20.76</v>
      </c>
    </row>
    <row r="391" spans="1:4">
      <c r="A391" s="117" t="s">
        <v>13744</v>
      </c>
      <c r="B391" s="113" t="s">
        <v>13745</v>
      </c>
      <c r="C391" s="114" t="s">
        <v>11559</v>
      </c>
      <c r="D391" s="115">
        <v>30.01</v>
      </c>
    </row>
    <row r="392" spans="1:4">
      <c r="A392" s="117" t="s">
        <v>13746</v>
      </c>
      <c r="B392" s="113" t="s">
        <v>13747</v>
      </c>
      <c r="C392" s="114" t="s">
        <v>11559</v>
      </c>
      <c r="D392" s="115">
        <v>29.58</v>
      </c>
    </row>
    <row r="393" spans="1:4">
      <c r="A393" s="117" t="s">
        <v>13748</v>
      </c>
      <c r="B393" s="113" t="s">
        <v>13749</v>
      </c>
      <c r="C393" s="114" t="s">
        <v>11559</v>
      </c>
      <c r="D393" s="115">
        <v>11.49</v>
      </c>
    </row>
    <row r="394" spans="1:4">
      <c r="A394" s="117" t="s">
        <v>13750</v>
      </c>
      <c r="B394" s="113" t="s">
        <v>13751</v>
      </c>
      <c r="C394" s="114" t="s">
        <v>11559</v>
      </c>
      <c r="D394" s="115">
        <v>18.57</v>
      </c>
    </row>
    <row r="395" spans="1:4">
      <c r="A395" s="117" t="s">
        <v>13752</v>
      </c>
      <c r="B395" s="113" t="s">
        <v>13753</v>
      </c>
      <c r="C395" s="114" t="s">
        <v>11559</v>
      </c>
      <c r="D395" s="115">
        <v>11.49</v>
      </c>
    </row>
    <row r="396" spans="1:4">
      <c r="A396" s="117" t="s">
        <v>13754</v>
      </c>
      <c r="B396" s="113" t="s">
        <v>13755</v>
      </c>
      <c r="C396" s="114" t="s">
        <v>11559</v>
      </c>
      <c r="D396" s="115">
        <v>3251.48</v>
      </c>
    </row>
    <row r="397" spans="1:4">
      <c r="A397" s="117" t="s">
        <v>13756</v>
      </c>
      <c r="B397" s="113" t="s">
        <v>13757</v>
      </c>
      <c r="C397" s="114" t="s">
        <v>11559</v>
      </c>
      <c r="D397" s="115">
        <v>9.1999999999999993</v>
      </c>
    </row>
    <row r="398" spans="1:4">
      <c r="A398" s="117" t="s">
        <v>13758</v>
      </c>
      <c r="B398" s="113" t="s">
        <v>13759</v>
      </c>
      <c r="C398" s="114" t="s">
        <v>11559</v>
      </c>
      <c r="D398" s="115">
        <v>10.59</v>
      </c>
    </row>
    <row r="399" spans="1:4">
      <c r="A399" s="117" t="s">
        <v>13760</v>
      </c>
      <c r="B399" s="113" t="s">
        <v>13761</v>
      </c>
      <c r="C399" s="114" t="s">
        <v>11559</v>
      </c>
      <c r="D399" s="115">
        <v>5.79</v>
      </c>
    </row>
    <row r="400" spans="1:4">
      <c r="A400" s="117" t="s">
        <v>13762</v>
      </c>
      <c r="B400" s="113" t="s">
        <v>13763</v>
      </c>
      <c r="C400" s="114" t="s">
        <v>11559</v>
      </c>
      <c r="D400" s="115">
        <v>5.79</v>
      </c>
    </row>
    <row r="401" spans="1:4">
      <c r="A401" s="117" t="s">
        <v>13764</v>
      </c>
      <c r="B401" s="113" t="s">
        <v>13765</v>
      </c>
      <c r="C401" s="114" t="s">
        <v>11559</v>
      </c>
      <c r="D401" s="115">
        <v>8.32</v>
      </c>
    </row>
    <row r="402" spans="1:4">
      <c r="A402" s="117" t="s">
        <v>13766</v>
      </c>
      <c r="B402" s="113" t="s">
        <v>13767</v>
      </c>
      <c r="C402" s="114" t="s">
        <v>11559</v>
      </c>
      <c r="D402" s="115">
        <v>3.97</v>
      </c>
    </row>
    <row r="403" spans="1:4">
      <c r="A403" s="117" t="s">
        <v>13768</v>
      </c>
      <c r="B403" s="113" t="s">
        <v>13769</v>
      </c>
      <c r="C403" s="114" t="s">
        <v>11559</v>
      </c>
      <c r="D403" s="115">
        <v>2.13</v>
      </c>
    </row>
    <row r="404" spans="1:4">
      <c r="A404" s="114" t="s">
        <v>13770</v>
      </c>
      <c r="B404" s="113" t="s">
        <v>13771</v>
      </c>
      <c r="C404" s="114" t="s">
        <v>11559</v>
      </c>
      <c r="D404" s="115">
        <v>0.84</v>
      </c>
    </row>
    <row r="405" spans="1:4">
      <c r="A405" s="116" t="s">
        <v>13772</v>
      </c>
      <c r="B405" s="113"/>
      <c r="C405" s="114"/>
      <c r="D405" s="115"/>
    </row>
    <row r="406" spans="1:4">
      <c r="A406" s="117" t="s">
        <v>13773</v>
      </c>
      <c r="B406" s="113" t="s">
        <v>13774</v>
      </c>
      <c r="C406" s="114" t="s">
        <v>11559</v>
      </c>
      <c r="D406" s="115">
        <v>157.81</v>
      </c>
    </row>
    <row r="407" spans="1:4">
      <c r="A407" s="117" t="s">
        <v>13775</v>
      </c>
      <c r="B407" s="113" t="s">
        <v>13776</v>
      </c>
      <c r="C407" s="114" t="s">
        <v>11559</v>
      </c>
      <c r="D407" s="115">
        <v>56.42</v>
      </c>
    </row>
    <row r="408" spans="1:4">
      <c r="A408" s="117" t="s">
        <v>13777</v>
      </c>
      <c r="B408" s="113" t="s">
        <v>13778</v>
      </c>
      <c r="C408" s="114" t="s">
        <v>11559</v>
      </c>
      <c r="D408" s="115">
        <v>62.1</v>
      </c>
    </row>
    <row r="409" spans="1:4">
      <c r="A409" s="117" t="s">
        <v>13779</v>
      </c>
      <c r="B409" s="113" t="s">
        <v>13780</v>
      </c>
      <c r="C409" s="114" t="s">
        <v>11559</v>
      </c>
      <c r="D409" s="115">
        <v>253.4</v>
      </c>
    </row>
    <row r="410" spans="1:4">
      <c r="A410" s="117" t="s">
        <v>13781</v>
      </c>
      <c r="B410" s="113" t="s">
        <v>13782</v>
      </c>
      <c r="C410" s="114" t="s">
        <v>11559</v>
      </c>
      <c r="D410" s="115">
        <v>49.87</v>
      </c>
    </row>
    <row r="411" spans="1:4">
      <c r="A411" s="117" t="s">
        <v>13783</v>
      </c>
      <c r="B411" s="113" t="s">
        <v>13784</v>
      </c>
      <c r="C411" s="114" t="s">
        <v>11559</v>
      </c>
      <c r="D411" s="115">
        <v>45.14</v>
      </c>
    </row>
    <row r="412" spans="1:4">
      <c r="A412" s="117" t="s">
        <v>13785</v>
      </c>
      <c r="B412" s="113" t="s">
        <v>13786</v>
      </c>
      <c r="C412" s="114" t="s">
        <v>11559</v>
      </c>
      <c r="D412" s="115">
        <v>44.9</v>
      </c>
    </row>
    <row r="413" spans="1:4">
      <c r="A413" s="117" t="s">
        <v>13787</v>
      </c>
      <c r="B413" s="113" t="s">
        <v>13788</v>
      </c>
      <c r="C413" s="114" t="s">
        <v>11559</v>
      </c>
      <c r="D413" s="115">
        <v>13.08</v>
      </c>
    </row>
    <row r="414" spans="1:4">
      <c r="A414" s="117" t="s">
        <v>13789</v>
      </c>
      <c r="B414" s="113" t="s">
        <v>13790</v>
      </c>
      <c r="C414" s="114" t="s">
        <v>11559</v>
      </c>
      <c r="D414" s="115">
        <v>32.03</v>
      </c>
    </row>
    <row r="415" spans="1:4">
      <c r="A415" s="117" t="s">
        <v>13791</v>
      </c>
      <c r="B415" s="113" t="s">
        <v>13792</v>
      </c>
      <c r="C415" s="114" t="s">
        <v>11559</v>
      </c>
      <c r="D415" s="115">
        <v>109.68</v>
      </c>
    </row>
    <row r="416" spans="1:4">
      <c r="A416" s="117" t="s">
        <v>13793</v>
      </c>
      <c r="B416" s="113" t="s">
        <v>13794</v>
      </c>
      <c r="C416" s="114" t="s">
        <v>11559</v>
      </c>
      <c r="D416" s="115">
        <v>71.61</v>
      </c>
    </row>
    <row r="417" spans="1:4">
      <c r="A417" s="117" t="s">
        <v>13795</v>
      </c>
      <c r="B417" s="113" t="s">
        <v>13796</v>
      </c>
      <c r="C417" s="114" t="s">
        <v>11559</v>
      </c>
      <c r="D417" s="115">
        <v>124.8</v>
      </c>
    </row>
    <row r="418" spans="1:4">
      <c r="A418" s="117" t="s">
        <v>13797</v>
      </c>
      <c r="B418" s="113" t="s">
        <v>13798</v>
      </c>
      <c r="C418" s="114" t="s">
        <v>11559</v>
      </c>
      <c r="D418" s="115">
        <v>49.01</v>
      </c>
    </row>
    <row r="419" spans="1:4">
      <c r="A419" s="117" t="s">
        <v>13799</v>
      </c>
      <c r="B419" s="113" t="s">
        <v>13800</v>
      </c>
      <c r="C419" s="114" t="s">
        <v>11559</v>
      </c>
      <c r="D419" s="115">
        <v>73.34</v>
      </c>
    </row>
    <row r="420" spans="1:4">
      <c r="A420" s="117" t="s">
        <v>13801</v>
      </c>
      <c r="B420" s="113" t="s">
        <v>13802</v>
      </c>
      <c r="C420" s="114" t="s">
        <v>11559</v>
      </c>
      <c r="D420" s="115">
        <v>70.680000000000007</v>
      </c>
    </row>
    <row r="421" spans="1:4">
      <c r="A421" s="117" t="s">
        <v>13803</v>
      </c>
      <c r="B421" s="113" t="s">
        <v>13804</v>
      </c>
      <c r="C421" s="114" t="s">
        <v>11559</v>
      </c>
      <c r="D421" s="115">
        <v>131.57</v>
      </c>
    </row>
    <row r="422" spans="1:4">
      <c r="A422" s="117" t="s">
        <v>13805</v>
      </c>
      <c r="B422" s="113" t="s">
        <v>13806</v>
      </c>
      <c r="C422" s="114" t="s">
        <v>11559</v>
      </c>
      <c r="D422" s="115">
        <v>98.68</v>
      </c>
    </row>
    <row r="423" spans="1:4">
      <c r="A423" s="117" t="s">
        <v>13807</v>
      </c>
      <c r="B423" s="113" t="s">
        <v>13808</v>
      </c>
      <c r="C423" s="114" t="s">
        <v>11559</v>
      </c>
      <c r="D423" s="115">
        <v>43.51</v>
      </c>
    </row>
    <row r="424" spans="1:4">
      <c r="A424" s="117" t="s">
        <v>13809</v>
      </c>
      <c r="B424" s="113" t="s">
        <v>13810</v>
      </c>
      <c r="C424" s="114" t="s">
        <v>11559</v>
      </c>
      <c r="D424" s="115">
        <v>21.93</v>
      </c>
    </row>
    <row r="425" spans="1:4">
      <c r="A425" s="117" t="s">
        <v>13811</v>
      </c>
      <c r="B425" s="113" t="s">
        <v>13812</v>
      </c>
      <c r="C425" s="114" t="s">
        <v>11559</v>
      </c>
      <c r="D425" s="115">
        <v>144</v>
      </c>
    </row>
    <row r="426" spans="1:4">
      <c r="A426" s="117" t="s">
        <v>13813</v>
      </c>
      <c r="B426" s="113" t="s">
        <v>13814</v>
      </c>
      <c r="C426" s="114" t="s">
        <v>11559</v>
      </c>
      <c r="D426" s="115">
        <v>240.71</v>
      </c>
    </row>
    <row r="427" spans="1:4">
      <c r="A427" s="117" t="s">
        <v>13815</v>
      </c>
      <c r="B427" s="113" t="s">
        <v>13816</v>
      </c>
      <c r="C427" s="114" t="s">
        <v>11559</v>
      </c>
      <c r="D427" s="115">
        <v>230.95</v>
      </c>
    </row>
    <row r="428" spans="1:4">
      <c r="A428" s="117" t="s">
        <v>13817</v>
      </c>
      <c r="B428" s="113" t="s">
        <v>13818</v>
      </c>
      <c r="C428" s="114" t="s">
        <v>11559</v>
      </c>
      <c r="D428" s="115">
        <v>144</v>
      </c>
    </row>
    <row r="429" spans="1:4">
      <c r="A429" s="117" t="s">
        <v>13819</v>
      </c>
      <c r="B429" s="113" t="s">
        <v>13820</v>
      </c>
      <c r="C429" s="114" t="s">
        <v>11559</v>
      </c>
      <c r="D429" s="115">
        <v>63</v>
      </c>
    </row>
    <row r="430" spans="1:4">
      <c r="A430" s="117" t="s">
        <v>13821</v>
      </c>
      <c r="B430" s="113" t="s">
        <v>13822</v>
      </c>
      <c r="C430" s="114" t="s">
        <v>11559</v>
      </c>
      <c r="D430" s="115">
        <v>58.26</v>
      </c>
    </row>
    <row r="431" spans="1:4">
      <c r="A431" s="117" t="s">
        <v>13823</v>
      </c>
      <c r="B431" s="113" t="s">
        <v>13824</v>
      </c>
      <c r="C431" s="114" t="s">
        <v>11559</v>
      </c>
      <c r="D431" s="115">
        <v>25.2</v>
      </c>
    </row>
    <row r="432" spans="1:4">
      <c r="A432" s="117" t="s">
        <v>13825</v>
      </c>
      <c r="B432" s="113" t="s">
        <v>13826</v>
      </c>
      <c r="C432" s="114" t="s">
        <v>11559</v>
      </c>
      <c r="D432" s="115">
        <v>25.1</v>
      </c>
    </row>
    <row r="433" spans="1:4">
      <c r="A433" s="117" t="s">
        <v>13827</v>
      </c>
      <c r="B433" s="113" t="s">
        <v>13828</v>
      </c>
      <c r="C433" s="114" t="s">
        <v>11559</v>
      </c>
      <c r="D433" s="115">
        <v>67.319999999999993</v>
      </c>
    </row>
    <row r="434" spans="1:4">
      <c r="A434" s="117" t="s">
        <v>13829</v>
      </c>
      <c r="B434" s="113" t="s">
        <v>13830</v>
      </c>
      <c r="C434" s="114" t="s">
        <v>11559</v>
      </c>
      <c r="D434" s="115">
        <v>16.82</v>
      </c>
    </row>
    <row r="435" spans="1:4">
      <c r="A435" s="117" t="s">
        <v>13831</v>
      </c>
      <c r="B435" s="113" t="s">
        <v>13832</v>
      </c>
      <c r="C435" s="114" t="s">
        <v>11559</v>
      </c>
      <c r="D435" s="115">
        <v>39.56</v>
      </c>
    </row>
    <row r="436" spans="1:4">
      <c r="A436" s="117" t="s">
        <v>13833</v>
      </c>
      <c r="B436" s="113" t="s">
        <v>13834</v>
      </c>
      <c r="C436" s="114" t="s">
        <v>11559</v>
      </c>
      <c r="D436" s="115">
        <v>761.06</v>
      </c>
    </row>
    <row r="437" spans="1:4">
      <c r="A437" s="117" t="s">
        <v>13835</v>
      </c>
      <c r="B437" s="113" t="s">
        <v>13836</v>
      </c>
      <c r="C437" s="114" t="s">
        <v>11559</v>
      </c>
      <c r="D437" s="115">
        <v>138.30000000000001</v>
      </c>
    </row>
    <row r="438" spans="1:4">
      <c r="A438" s="117" t="s">
        <v>13837</v>
      </c>
      <c r="B438" s="113" t="s">
        <v>13838</v>
      </c>
      <c r="C438" s="114" t="s">
        <v>11559</v>
      </c>
      <c r="D438" s="115">
        <v>175.25</v>
      </c>
    </row>
    <row r="439" spans="1:4">
      <c r="A439" s="117" t="s">
        <v>13839</v>
      </c>
      <c r="B439" s="113" t="s">
        <v>13840</v>
      </c>
      <c r="C439" s="114" t="s">
        <v>11559</v>
      </c>
      <c r="D439" s="115">
        <v>190.45</v>
      </c>
    </row>
    <row r="440" spans="1:4">
      <c r="A440" s="117" t="s">
        <v>13841</v>
      </c>
      <c r="B440" s="113" t="s">
        <v>13842</v>
      </c>
      <c r="C440" s="114" t="s">
        <v>11559</v>
      </c>
      <c r="D440" s="115">
        <v>72.599999999999994</v>
      </c>
    </row>
    <row r="441" spans="1:4">
      <c r="A441" s="117" t="s">
        <v>13843</v>
      </c>
      <c r="B441" s="113" t="s">
        <v>13844</v>
      </c>
      <c r="C441" s="114" t="s">
        <v>11559</v>
      </c>
      <c r="D441" s="115">
        <v>40.04</v>
      </c>
    </row>
    <row r="442" spans="1:4">
      <c r="A442" s="117" t="s">
        <v>13845</v>
      </c>
      <c r="B442" s="113" t="s">
        <v>13846</v>
      </c>
      <c r="C442" s="114" t="s">
        <v>11559</v>
      </c>
      <c r="D442" s="115">
        <v>48.23</v>
      </c>
    </row>
    <row r="443" spans="1:4">
      <c r="A443" s="117" t="s">
        <v>13847</v>
      </c>
      <c r="B443" s="113" t="s">
        <v>13848</v>
      </c>
      <c r="C443" s="114" t="s">
        <v>11559</v>
      </c>
      <c r="D443" s="115">
        <v>70.16</v>
      </c>
    </row>
    <row r="444" spans="1:4">
      <c r="A444" s="114" t="s">
        <v>13849</v>
      </c>
      <c r="B444" s="113" t="s">
        <v>13850</v>
      </c>
      <c r="C444" s="114" t="s">
        <v>11559</v>
      </c>
      <c r="D444" s="115">
        <v>122.64</v>
      </c>
    </row>
    <row r="445" spans="1:4">
      <c r="A445" s="112" t="s">
        <v>13851</v>
      </c>
      <c r="B445" s="113"/>
      <c r="C445" s="114"/>
      <c r="D445" s="115"/>
    </row>
    <row r="446" spans="1:4">
      <c r="A446" s="116" t="s">
        <v>13852</v>
      </c>
      <c r="B446" s="113"/>
      <c r="C446" s="114"/>
      <c r="D446" s="115"/>
    </row>
    <row r="447" spans="1:4">
      <c r="A447" s="114" t="s">
        <v>13853</v>
      </c>
      <c r="B447" s="113" t="s">
        <v>13854</v>
      </c>
      <c r="C447" s="114" t="s">
        <v>11559</v>
      </c>
      <c r="D447" s="115">
        <v>2989.05</v>
      </c>
    </row>
    <row r="448" spans="1:4">
      <c r="A448" s="116" t="s">
        <v>13855</v>
      </c>
      <c r="B448" s="113"/>
      <c r="C448" s="114"/>
      <c r="D448" s="115"/>
    </row>
    <row r="449" spans="1:4">
      <c r="A449" s="117" t="s">
        <v>13856</v>
      </c>
      <c r="B449" s="113" t="s">
        <v>13857</v>
      </c>
      <c r="C449" s="114" t="s">
        <v>11559</v>
      </c>
      <c r="D449" s="115">
        <v>752.41</v>
      </c>
    </row>
    <row r="450" spans="1:4">
      <c r="A450" s="114" t="s">
        <v>13858</v>
      </c>
      <c r="B450" s="113" t="s">
        <v>13859</v>
      </c>
      <c r="C450" s="114" t="s">
        <v>11559</v>
      </c>
      <c r="D450" s="115">
        <v>328.99</v>
      </c>
    </row>
    <row r="451" spans="1:4">
      <c r="A451" s="116" t="s">
        <v>13860</v>
      </c>
      <c r="B451" s="113"/>
      <c r="C451" s="114"/>
      <c r="D451" s="115"/>
    </row>
    <row r="452" spans="1:4">
      <c r="A452" s="117" t="s">
        <v>13861</v>
      </c>
      <c r="B452" s="113" t="s">
        <v>13862</v>
      </c>
      <c r="C452" s="114" t="s">
        <v>11559</v>
      </c>
      <c r="D452" s="115">
        <v>15.25</v>
      </c>
    </row>
    <row r="453" spans="1:4">
      <c r="A453" s="117" t="s">
        <v>13863</v>
      </c>
      <c r="B453" s="113" t="s">
        <v>13864</v>
      </c>
      <c r="C453" s="114" t="s">
        <v>11559</v>
      </c>
      <c r="D453" s="115">
        <v>44.56</v>
      </c>
    </row>
    <row r="454" spans="1:4">
      <c r="A454" s="114" t="s">
        <v>13865</v>
      </c>
      <c r="B454" s="113" t="s">
        <v>13866</v>
      </c>
      <c r="C454" s="114" t="s">
        <v>11559</v>
      </c>
      <c r="D454" s="115">
        <v>102.11</v>
      </c>
    </row>
    <row r="455" spans="1:4">
      <c r="A455" s="116" t="s">
        <v>13867</v>
      </c>
      <c r="B455" s="113"/>
      <c r="C455" s="114"/>
      <c r="D455" s="115"/>
    </row>
    <row r="456" spans="1:4">
      <c r="A456" s="117" t="s">
        <v>13868</v>
      </c>
      <c r="B456" s="113" t="s">
        <v>13869</v>
      </c>
      <c r="C456" s="114" t="s">
        <v>11559</v>
      </c>
      <c r="D456" s="115">
        <v>1078.95</v>
      </c>
    </row>
    <row r="457" spans="1:4">
      <c r="A457" s="117" t="s">
        <v>13870</v>
      </c>
      <c r="B457" s="113" t="s">
        <v>13871</v>
      </c>
      <c r="C457" s="114" t="s">
        <v>11559</v>
      </c>
      <c r="D457" s="115">
        <v>2724.26</v>
      </c>
    </row>
    <row r="458" spans="1:4">
      <c r="A458" s="117" t="s">
        <v>13872</v>
      </c>
      <c r="B458" s="113" t="s">
        <v>13873</v>
      </c>
      <c r="C458" s="114" t="s">
        <v>11559</v>
      </c>
      <c r="D458" s="115">
        <v>1429.5</v>
      </c>
    </row>
    <row r="459" spans="1:4">
      <c r="A459" s="117" t="s">
        <v>13874</v>
      </c>
      <c r="B459" s="113" t="s">
        <v>13875</v>
      </c>
      <c r="C459" s="114" t="s">
        <v>11559</v>
      </c>
      <c r="D459" s="115">
        <v>1491.93</v>
      </c>
    </row>
    <row r="460" spans="1:4">
      <c r="A460" s="117" t="s">
        <v>13876</v>
      </c>
      <c r="B460" s="113" t="s">
        <v>13877</v>
      </c>
      <c r="C460" s="114" t="s">
        <v>11559</v>
      </c>
      <c r="D460" s="115">
        <v>2106</v>
      </c>
    </row>
    <row r="461" spans="1:4">
      <c r="A461" s="114" t="s">
        <v>13878</v>
      </c>
      <c r="B461" s="113" t="s">
        <v>13879</v>
      </c>
      <c r="C461" s="114" t="s">
        <v>11559</v>
      </c>
      <c r="D461" s="115">
        <v>3177.4</v>
      </c>
    </row>
    <row r="462" spans="1:4">
      <c r="A462" s="116" t="s">
        <v>13880</v>
      </c>
      <c r="B462" s="113"/>
      <c r="C462" s="114"/>
      <c r="D462" s="115"/>
    </row>
    <row r="463" spans="1:4">
      <c r="A463" s="117" t="s">
        <v>13881</v>
      </c>
      <c r="B463" s="113" t="s">
        <v>13882</v>
      </c>
      <c r="C463" s="114" t="s">
        <v>11559</v>
      </c>
      <c r="D463" s="115">
        <v>742.65</v>
      </c>
    </row>
    <row r="464" spans="1:4">
      <c r="A464" s="117" t="s">
        <v>13883</v>
      </c>
      <c r="B464" s="113" t="s">
        <v>13884</v>
      </c>
      <c r="C464" s="114" t="s">
        <v>11559</v>
      </c>
      <c r="D464" s="115">
        <v>3080</v>
      </c>
    </row>
    <row r="465" spans="1:4">
      <c r="A465" s="114" t="s">
        <v>13885</v>
      </c>
      <c r="B465" s="113" t="s">
        <v>13886</v>
      </c>
      <c r="C465" s="114" t="s">
        <v>11559</v>
      </c>
      <c r="D465" s="115">
        <v>215</v>
      </c>
    </row>
    <row r="466" spans="1:4">
      <c r="A466" s="116" t="s">
        <v>13887</v>
      </c>
      <c r="B466" s="113"/>
      <c r="C466" s="114"/>
      <c r="D466" s="115"/>
    </row>
    <row r="467" spans="1:4">
      <c r="A467" s="117" t="s">
        <v>13888</v>
      </c>
      <c r="B467" s="113" t="s">
        <v>13889</v>
      </c>
      <c r="C467" s="114" t="s">
        <v>11559</v>
      </c>
      <c r="D467" s="115">
        <v>92.35</v>
      </c>
    </row>
    <row r="468" spans="1:4">
      <c r="A468" s="114" t="s">
        <v>13890</v>
      </c>
      <c r="B468" s="113" t="s">
        <v>13891</v>
      </c>
      <c r="C468" s="114" t="s">
        <v>11559</v>
      </c>
      <c r="D468" s="115">
        <v>735.05</v>
      </c>
    </row>
    <row r="469" spans="1:4">
      <c r="A469" s="116" t="s">
        <v>13892</v>
      </c>
      <c r="B469" s="113"/>
      <c r="C469" s="114"/>
      <c r="D469" s="115"/>
    </row>
    <row r="470" spans="1:4">
      <c r="A470" s="117" t="s">
        <v>13893</v>
      </c>
      <c r="B470" s="113" t="s">
        <v>13894</v>
      </c>
      <c r="C470" s="114" t="s">
        <v>11559</v>
      </c>
      <c r="D470" s="115">
        <v>217.98</v>
      </c>
    </row>
    <row r="471" spans="1:4">
      <c r="A471" s="117" t="s">
        <v>13895</v>
      </c>
      <c r="B471" s="113" t="s">
        <v>13896</v>
      </c>
      <c r="C471" s="114" t="s">
        <v>11559</v>
      </c>
      <c r="D471" s="115">
        <v>1800</v>
      </c>
    </row>
    <row r="472" spans="1:4">
      <c r="A472" s="117" t="s">
        <v>13897</v>
      </c>
      <c r="B472" s="113" t="s">
        <v>13898</v>
      </c>
      <c r="C472" s="114" t="s">
        <v>11559</v>
      </c>
      <c r="D472" s="115">
        <v>285</v>
      </c>
    </row>
    <row r="473" spans="1:4">
      <c r="A473" s="114" t="s">
        <v>13899</v>
      </c>
      <c r="B473" s="113" t="s">
        <v>13900</v>
      </c>
      <c r="C473" s="114" t="s">
        <v>11559</v>
      </c>
      <c r="D473" s="115">
        <v>425</v>
      </c>
    </row>
    <row r="474" spans="1:4">
      <c r="A474" s="116" t="s">
        <v>13901</v>
      </c>
      <c r="B474" s="113"/>
      <c r="C474" s="114"/>
      <c r="D474" s="115"/>
    </row>
    <row r="475" spans="1:4">
      <c r="A475" s="117" t="s">
        <v>13902</v>
      </c>
      <c r="B475" s="113" t="s">
        <v>13903</v>
      </c>
      <c r="C475" s="114" t="s">
        <v>11559</v>
      </c>
      <c r="D475" s="115">
        <v>597</v>
      </c>
    </row>
    <row r="476" spans="1:4">
      <c r="A476" s="114" t="s">
        <v>13904</v>
      </c>
      <c r="B476" s="113" t="s">
        <v>13905</v>
      </c>
      <c r="C476" s="114" t="s">
        <v>11559</v>
      </c>
      <c r="D476" s="115">
        <v>365.5</v>
      </c>
    </row>
    <row r="477" spans="1:4">
      <c r="A477" s="112" t="s">
        <v>13906</v>
      </c>
      <c r="B477" s="113"/>
      <c r="C477" s="114"/>
      <c r="D477" s="115"/>
    </row>
    <row r="478" spans="1:4">
      <c r="A478" s="116" t="s">
        <v>13907</v>
      </c>
      <c r="B478" s="113"/>
      <c r="C478" s="114"/>
      <c r="D478" s="115"/>
    </row>
    <row r="479" spans="1:4">
      <c r="A479" s="117" t="s">
        <v>13908</v>
      </c>
      <c r="B479" s="113" t="s">
        <v>13909</v>
      </c>
      <c r="C479" s="114" t="s">
        <v>11559</v>
      </c>
      <c r="D479" s="115">
        <v>945</v>
      </c>
    </row>
    <row r="480" spans="1:4">
      <c r="A480" s="117" t="s">
        <v>13910</v>
      </c>
      <c r="B480" s="113" t="s">
        <v>13911</v>
      </c>
      <c r="C480" s="114" t="s">
        <v>11559</v>
      </c>
      <c r="D480" s="115">
        <v>1171</v>
      </c>
    </row>
    <row r="481" spans="1:4">
      <c r="A481" s="114" t="s">
        <v>13912</v>
      </c>
      <c r="B481" s="113" t="s">
        <v>13913</v>
      </c>
      <c r="C481" s="114" t="s">
        <v>11559</v>
      </c>
      <c r="D481" s="115">
        <v>3022.61</v>
      </c>
    </row>
    <row r="482" spans="1:4">
      <c r="A482" s="116" t="s">
        <v>13914</v>
      </c>
      <c r="B482" s="113"/>
      <c r="C482" s="114"/>
      <c r="D482" s="115"/>
    </row>
    <row r="483" spans="1:4">
      <c r="A483" s="114" t="s">
        <v>13915</v>
      </c>
      <c r="B483" s="113" t="s">
        <v>13916</v>
      </c>
      <c r="C483" s="114" t="s">
        <v>11559</v>
      </c>
      <c r="D483" s="115">
        <v>14246.89</v>
      </c>
    </row>
    <row r="484" spans="1:4">
      <c r="A484" s="112" t="s">
        <v>13917</v>
      </c>
      <c r="B484" s="113"/>
      <c r="C484" s="114"/>
      <c r="D484" s="115"/>
    </row>
    <row r="485" spans="1:4">
      <c r="A485" s="116" t="s">
        <v>13918</v>
      </c>
      <c r="B485" s="113"/>
      <c r="C485" s="114"/>
      <c r="D485" s="115"/>
    </row>
    <row r="486" spans="1:4">
      <c r="A486" s="117" t="s">
        <v>13919</v>
      </c>
      <c r="B486" s="113" t="s">
        <v>13920</v>
      </c>
      <c r="C486" s="114" t="s">
        <v>11559</v>
      </c>
      <c r="D486" s="115">
        <v>80052.2</v>
      </c>
    </row>
    <row r="487" spans="1:4">
      <c r="A487" s="117" t="s">
        <v>13921</v>
      </c>
      <c r="B487" s="113" t="s">
        <v>13922</v>
      </c>
      <c r="C487" s="114" t="s">
        <v>11559</v>
      </c>
      <c r="D487" s="115">
        <v>67000</v>
      </c>
    </row>
    <row r="488" spans="1:4">
      <c r="A488" s="117" t="s">
        <v>13923</v>
      </c>
      <c r="B488" s="113" t="s">
        <v>13924</v>
      </c>
      <c r="C488" s="114" t="s">
        <v>11559</v>
      </c>
      <c r="D488" s="115">
        <v>85300</v>
      </c>
    </row>
    <row r="489" spans="1:4">
      <c r="A489" s="117" t="s">
        <v>13925</v>
      </c>
      <c r="B489" s="113" t="s">
        <v>13926</v>
      </c>
      <c r="C489" s="114" t="s">
        <v>11559</v>
      </c>
      <c r="D489" s="115">
        <v>84000</v>
      </c>
    </row>
    <row r="490" spans="1:4">
      <c r="A490" s="114" t="s">
        <v>13927</v>
      </c>
      <c r="B490" s="113" t="s">
        <v>13928</v>
      </c>
      <c r="C490" s="114" t="s">
        <v>11559</v>
      </c>
      <c r="D490" s="115">
        <v>27000</v>
      </c>
    </row>
    <row r="491" spans="1:4">
      <c r="A491" s="112" t="s">
        <v>13929</v>
      </c>
      <c r="B491" s="113"/>
      <c r="C491" s="114"/>
      <c r="D491" s="115"/>
    </row>
    <row r="492" spans="1:4">
      <c r="A492" s="116" t="s">
        <v>13930</v>
      </c>
      <c r="B492" s="113"/>
      <c r="C492" s="114"/>
      <c r="D492" s="115"/>
    </row>
    <row r="493" spans="1:4">
      <c r="A493" s="117" t="s">
        <v>13931</v>
      </c>
      <c r="B493" s="113" t="s">
        <v>13932</v>
      </c>
      <c r="C493" s="114" t="s">
        <v>11559</v>
      </c>
      <c r="D493" s="115">
        <v>153.88999999999999</v>
      </c>
    </row>
    <row r="494" spans="1:4">
      <c r="A494" s="114" t="s">
        <v>13933</v>
      </c>
      <c r="B494" s="113" t="s">
        <v>13934</v>
      </c>
      <c r="C494" s="114" t="s">
        <v>11559</v>
      </c>
      <c r="D494" s="115">
        <v>71.75</v>
      </c>
    </row>
    <row r="495" spans="1:4">
      <c r="A495" s="112" t="s">
        <v>13935</v>
      </c>
      <c r="B495" s="113"/>
      <c r="C495" s="114"/>
      <c r="D495" s="115"/>
    </row>
    <row r="496" spans="1:4">
      <c r="A496" s="116" t="s">
        <v>13936</v>
      </c>
      <c r="B496" s="113"/>
      <c r="C496" s="114"/>
      <c r="D496" s="115"/>
    </row>
    <row r="497" spans="1:4">
      <c r="A497" s="117" t="s">
        <v>13937</v>
      </c>
      <c r="B497" s="113" t="s">
        <v>13938</v>
      </c>
      <c r="C497" s="114" t="s">
        <v>11559</v>
      </c>
      <c r="D497" s="115">
        <v>186.19</v>
      </c>
    </row>
    <row r="498" spans="1:4">
      <c r="A498" s="117" t="s">
        <v>13939</v>
      </c>
      <c r="B498" s="113" t="s">
        <v>13940</v>
      </c>
      <c r="C498" s="114" t="s">
        <v>11559</v>
      </c>
      <c r="D498" s="115">
        <v>721.54</v>
      </c>
    </row>
    <row r="499" spans="1:4">
      <c r="A499" s="114" t="s">
        <v>13941</v>
      </c>
      <c r="B499" s="113" t="s">
        <v>13942</v>
      </c>
      <c r="C499" s="114" t="s">
        <v>11559</v>
      </c>
      <c r="D499" s="115">
        <v>18.79</v>
      </c>
    </row>
    <row r="500" spans="1:4">
      <c r="A500" s="112" t="s">
        <v>13943</v>
      </c>
      <c r="B500" s="113"/>
      <c r="C500" s="114"/>
      <c r="D500" s="115"/>
    </row>
    <row r="501" spans="1:4">
      <c r="A501" s="116" t="s">
        <v>13944</v>
      </c>
      <c r="B501" s="113"/>
      <c r="C501" s="114"/>
      <c r="D501" s="115"/>
    </row>
    <row r="502" spans="1:4">
      <c r="A502" s="117" t="s">
        <v>13945</v>
      </c>
      <c r="B502" s="113" t="s">
        <v>13946</v>
      </c>
      <c r="C502" s="114" t="s">
        <v>11559</v>
      </c>
      <c r="D502" s="115">
        <v>203</v>
      </c>
    </row>
    <row r="503" spans="1:4">
      <c r="A503" s="117" t="s">
        <v>13947</v>
      </c>
      <c r="B503" s="113" t="s">
        <v>13948</v>
      </c>
      <c r="C503" s="114" t="s">
        <v>11559</v>
      </c>
      <c r="D503" s="115">
        <v>291.07</v>
      </c>
    </row>
    <row r="504" spans="1:4">
      <c r="A504" s="114" t="s">
        <v>13949</v>
      </c>
      <c r="B504" s="113" t="s">
        <v>13950</v>
      </c>
      <c r="C504" s="114" t="s">
        <v>11559</v>
      </c>
      <c r="D504" s="115">
        <v>279</v>
      </c>
    </row>
    <row r="505" spans="1:4">
      <c r="A505" s="116" t="s">
        <v>13951</v>
      </c>
      <c r="B505" s="113"/>
      <c r="C505" s="114"/>
      <c r="D505" s="115"/>
    </row>
    <row r="506" spans="1:4">
      <c r="A506" s="117" t="s">
        <v>13952</v>
      </c>
      <c r="B506" s="113" t="s">
        <v>13953</v>
      </c>
      <c r="C506" s="114" t="s">
        <v>11559</v>
      </c>
      <c r="D506" s="115">
        <v>6122.22</v>
      </c>
    </row>
    <row r="507" spans="1:4">
      <c r="A507" s="117" t="s">
        <v>13954</v>
      </c>
      <c r="B507" s="113" t="s">
        <v>13955</v>
      </c>
      <c r="C507" s="114" t="s">
        <v>11559</v>
      </c>
      <c r="D507" s="115">
        <v>12970.95</v>
      </c>
    </row>
    <row r="508" spans="1:4">
      <c r="A508" s="114" t="s">
        <v>13956</v>
      </c>
      <c r="B508" s="113" t="s">
        <v>13957</v>
      </c>
      <c r="C508" s="114" t="s">
        <v>11559</v>
      </c>
      <c r="D508" s="115">
        <v>33960</v>
      </c>
    </row>
    <row r="509" spans="1:4">
      <c r="A509" s="116" t="s">
        <v>13958</v>
      </c>
      <c r="B509" s="113"/>
      <c r="C509" s="114"/>
      <c r="D509" s="115"/>
    </row>
    <row r="510" spans="1:4">
      <c r="A510" s="117" t="s">
        <v>13959</v>
      </c>
      <c r="B510" s="113" t="s">
        <v>13960</v>
      </c>
      <c r="C510" s="114" t="s">
        <v>11559</v>
      </c>
      <c r="D510" s="115">
        <v>80000</v>
      </c>
    </row>
    <row r="511" spans="1:4">
      <c r="A511" s="114" t="s">
        <v>13961</v>
      </c>
      <c r="B511" s="113" t="s">
        <v>13962</v>
      </c>
      <c r="C511" s="114" t="s">
        <v>11559</v>
      </c>
      <c r="D511" s="115">
        <v>144000</v>
      </c>
    </row>
    <row r="512" spans="1:4">
      <c r="A512" s="112" t="s">
        <v>13963</v>
      </c>
      <c r="B512" s="113"/>
      <c r="C512" s="114"/>
      <c r="D512" s="115"/>
    </row>
    <row r="513" spans="1:4">
      <c r="A513" s="116" t="s">
        <v>13964</v>
      </c>
      <c r="B513" s="113"/>
      <c r="C513" s="114"/>
      <c r="D513" s="115"/>
    </row>
    <row r="514" spans="1:4">
      <c r="A514" s="117" t="s">
        <v>13965</v>
      </c>
      <c r="B514" s="113" t="s">
        <v>13966</v>
      </c>
      <c r="C514" s="114" t="s">
        <v>48</v>
      </c>
      <c r="D514" s="115">
        <v>194.26</v>
      </c>
    </row>
    <row r="515" spans="1:4">
      <c r="A515" s="117" t="s">
        <v>13967</v>
      </c>
      <c r="B515" s="113" t="s">
        <v>13968</v>
      </c>
      <c r="C515" s="114" t="s">
        <v>48</v>
      </c>
      <c r="D515" s="115">
        <v>296.52999999999997</v>
      </c>
    </row>
    <row r="516" spans="1:4">
      <c r="A516" s="117" t="s">
        <v>13969</v>
      </c>
      <c r="B516" s="113" t="s">
        <v>13970</v>
      </c>
      <c r="C516" s="114" t="s">
        <v>48</v>
      </c>
      <c r="D516" s="115">
        <v>203.69</v>
      </c>
    </row>
    <row r="517" spans="1:4">
      <c r="A517" s="114" t="s">
        <v>13971</v>
      </c>
      <c r="B517" s="113" t="s">
        <v>13972</v>
      </c>
      <c r="C517" s="114" t="s">
        <v>48</v>
      </c>
      <c r="D517" s="115">
        <v>171.06</v>
      </c>
    </row>
    <row r="518" spans="1:4">
      <c r="A518" s="112" t="s">
        <v>13973</v>
      </c>
      <c r="B518" s="113"/>
      <c r="C518" s="114"/>
      <c r="D518" s="115"/>
    </row>
    <row r="519" spans="1:4">
      <c r="A519" s="116" t="s">
        <v>13974</v>
      </c>
      <c r="B519" s="113"/>
      <c r="C519" s="114"/>
      <c r="D519" s="115"/>
    </row>
    <row r="520" spans="1:4">
      <c r="A520" s="117" t="s">
        <v>13975</v>
      </c>
      <c r="B520" s="113" t="s">
        <v>13976</v>
      </c>
      <c r="C520" s="114" t="s">
        <v>11559</v>
      </c>
      <c r="D520" s="115">
        <v>125</v>
      </c>
    </row>
    <row r="521" spans="1:4">
      <c r="A521" s="117" t="s">
        <v>13977</v>
      </c>
      <c r="B521" s="113" t="s">
        <v>13978</v>
      </c>
      <c r="C521" s="114" t="s">
        <v>11559</v>
      </c>
      <c r="D521" s="115">
        <v>369.3</v>
      </c>
    </row>
    <row r="522" spans="1:4">
      <c r="A522" s="117" t="s">
        <v>13979</v>
      </c>
      <c r="B522" s="113" t="s">
        <v>13980</v>
      </c>
      <c r="C522" s="114" t="s">
        <v>11559</v>
      </c>
      <c r="D522" s="115">
        <v>419.3</v>
      </c>
    </row>
    <row r="523" spans="1:4">
      <c r="A523" s="117" t="s">
        <v>13981</v>
      </c>
      <c r="B523" s="113" t="s">
        <v>13982</v>
      </c>
      <c r="C523" s="114" t="s">
        <v>11559</v>
      </c>
      <c r="D523" s="115">
        <v>1280</v>
      </c>
    </row>
    <row r="524" spans="1:4">
      <c r="A524" s="117" t="s">
        <v>13983</v>
      </c>
      <c r="B524" s="113" t="s">
        <v>13984</v>
      </c>
      <c r="C524" s="114" t="s">
        <v>11559</v>
      </c>
      <c r="D524" s="115">
        <v>121.9</v>
      </c>
    </row>
    <row r="525" spans="1:4">
      <c r="A525" s="117" t="s">
        <v>13985</v>
      </c>
      <c r="B525" s="113" t="s">
        <v>13986</v>
      </c>
      <c r="C525" s="114" t="s">
        <v>11559</v>
      </c>
      <c r="D525" s="115">
        <v>137.66999999999999</v>
      </c>
    </row>
    <row r="526" spans="1:4">
      <c r="A526" s="117" t="s">
        <v>13987</v>
      </c>
      <c r="B526" s="113" t="s">
        <v>13988</v>
      </c>
      <c r="C526" s="114" t="s">
        <v>11559</v>
      </c>
      <c r="D526" s="115">
        <v>169.1</v>
      </c>
    </row>
    <row r="527" spans="1:4">
      <c r="A527" s="114" t="s">
        <v>13989</v>
      </c>
      <c r="B527" s="113" t="s">
        <v>13990</v>
      </c>
      <c r="C527" s="114" t="s">
        <v>11559</v>
      </c>
      <c r="D527" s="115">
        <v>2496.1</v>
      </c>
    </row>
    <row r="528" spans="1:4">
      <c r="A528" s="112" t="s">
        <v>13991</v>
      </c>
      <c r="B528" s="113"/>
      <c r="C528" s="114"/>
      <c r="D528" s="115"/>
    </row>
    <row r="529" spans="1:4">
      <c r="A529" s="116" t="s">
        <v>13992</v>
      </c>
      <c r="B529" s="113"/>
      <c r="C529" s="114"/>
      <c r="D529" s="115"/>
    </row>
    <row r="530" spans="1:4">
      <c r="A530" s="117" t="s">
        <v>13993</v>
      </c>
      <c r="B530" s="113" t="s">
        <v>13994</v>
      </c>
      <c r="C530" s="114" t="s">
        <v>11559</v>
      </c>
      <c r="D530" s="115">
        <v>356.53</v>
      </c>
    </row>
    <row r="531" spans="1:4">
      <c r="A531" s="117" t="s">
        <v>13995</v>
      </c>
      <c r="B531" s="113" t="s">
        <v>13996</v>
      </c>
      <c r="C531" s="114" t="s">
        <v>11559</v>
      </c>
      <c r="D531" s="115">
        <v>392.73</v>
      </c>
    </row>
    <row r="532" spans="1:4">
      <c r="A532" s="117" t="s">
        <v>13997</v>
      </c>
      <c r="B532" s="113" t="s">
        <v>13998</v>
      </c>
      <c r="C532" s="114" t="s">
        <v>11559</v>
      </c>
      <c r="D532" s="115">
        <v>500.12</v>
      </c>
    </row>
    <row r="533" spans="1:4">
      <c r="A533" s="117" t="s">
        <v>13999</v>
      </c>
      <c r="B533" s="113" t="s">
        <v>14000</v>
      </c>
      <c r="C533" s="114" t="s">
        <v>11559</v>
      </c>
      <c r="D533" s="115">
        <v>1570.76</v>
      </c>
    </row>
    <row r="534" spans="1:4">
      <c r="A534" s="117" t="s">
        <v>14001</v>
      </c>
      <c r="B534" s="113" t="s">
        <v>14002</v>
      </c>
      <c r="C534" s="114" t="s">
        <v>11559</v>
      </c>
      <c r="D534" s="115">
        <v>607.52</v>
      </c>
    </row>
    <row r="535" spans="1:4">
      <c r="A535" s="117" t="s">
        <v>14003</v>
      </c>
      <c r="B535" s="113" t="s">
        <v>14004</v>
      </c>
      <c r="C535" s="114" t="s">
        <v>11559</v>
      </c>
      <c r="D535" s="115">
        <v>635.1</v>
      </c>
    </row>
    <row r="536" spans="1:4">
      <c r="A536" s="117" t="s">
        <v>14005</v>
      </c>
      <c r="B536" s="113" t="s">
        <v>14006</v>
      </c>
      <c r="C536" s="114" t="s">
        <v>11559</v>
      </c>
      <c r="D536" s="115">
        <v>822.29</v>
      </c>
    </row>
    <row r="537" spans="1:4">
      <c r="A537" s="117" t="s">
        <v>14007</v>
      </c>
      <c r="B537" s="113" t="s">
        <v>14008</v>
      </c>
      <c r="C537" s="114" t="s">
        <v>11559</v>
      </c>
      <c r="D537" s="115">
        <v>929.69</v>
      </c>
    </row>
    <row r="538" spans="1:4">
      <c r="A538" s="117" t="s">
        <v>14009</v>
      </c>
      <c r="B538" s="113" t="s">
        <v>14010</v>
      </c>
      <c r="C538" s="114" t="s">
        <v>32</v>
      </c>
      <c r="D538" s="115">
        <v>419.33</v>
      </c>
    </row>
    <row r="539" spans="1:4">
      <c r="A539" s="117" t="s">
        <v>14011</v>
      </c>
      <c r="B539" s="113" t="s">
        <v>14012</v>
      </c>
      <c r="C539" s="114" t="s">
        <v>11559</v>
      </c>
      <c r="D539" s="115">
        <v>392.73</v>
      </c>
    </row>
    <row r="540" spans="1:4">
      <c r="A540" s="117" t="s">
        <v>14013</v>
      </c>
      <c r="B540" s="113" t="s">
        <v>14014</v>
      </c>
      <c r="C540" s="114" t="s">
        <v>48</v>
      </c>
      <c r="D540" s="115">
        <v>276.05</v>
      </c>
    </row>
    <row r="541" spans="1:4">
      <c r="A541" s="117" t="s">
        <v>14015</v>
      </c>
      <c r="B541" s="113" t="s">
        <v>14016</v>
      </c>
      <c r="C541" s="114" t="s">
        <v>11559</v>
      </c>
      <c r="D541" s="115">
        <v>160.69999999999999</v>
      </c>
    </row>
    <row r="542" spans="1:4">
      <c r="A542" s="117" t="s">
        <v>14017</v>
      </c>
      <c r="B542" s="113" t="s">
        <v>14018</v>
      </c>
      <c r="C542" s="114" t="s">
        <v>11559</v>
      </c>
      <c r="D542" s="115">
        <v>206.21</v>
      </c>
    </row>
    <row r="543" spans="1:4">
      <c r="A543" s="117" t="s">
        <v>14019</v>
      </c>
      <c r="B543" s="113" t="s">
        <v>14020</v>
      </c>
      <c r="C543" s="114" t="s">
        <v>11559</v>
      </c>
      <c r="D543" s="115">
        <v>199.35</v>
      </c>
    </row>
    <row r="544" spans="1:4">
      <c r="A544" s="117" t="s">
        <v>14021</v>
      </c>
      <c r="B544" s="113" t="s">
        <v>14022</v>
      </c>
      <c r="C544" s="114" t="s">
        <v>11559</v>
      </c>
      <c r="D544" s="115">
        <v>273.54000000000002</v>
      </c>
    </row>
    <row r="545" spans="1:4">
      <c r="A545" s="117" t="s">
        <v>14023</v>
      </c>
      <c r="B545" s="113" t="s">
        <v>14024</v>
      </c>
      <c r="C545" s="114" t="s">
        <v>11559</v>
      </c>
      <c r="D545" s="115">
        <v>108.23</v>
      </c>
    </row>
    <row r="546" spans="1:4">
      <c r="A546" s="117" t="s">
        <v>14025</v>
      </c>
      <c r="B546" s="113" t="s">
        <v>14026</v>
      </c>
      <c r="C546" s="114" t="s">
        <v>48</v>
      </c>
      <c r="D546" s="115">
        <v>274.73</v>
      </c>
    </row>
    <row r="547" spans="1:4">
      <c r="A547" s="117" t="s">
        <v>14027</v>
      </c>
      <c r="B547" s="113" t="s">
        <v>14028</v>
      </c>
      <c r="C547" s="114" t="s">
        <v>48</v>
      </c>
      <c r="D547" s="115">
        <v>299.45</v>
      </c>
    </row>
    <row r="548" spans="1:4">
      <c r="A548" s="117" t="s">
        <v>14029</v>
      </c>
      <c r="B548" s="113" t="s">
        <v>14030</v>
      </c>
      <c r="C548" s="114" t="s">
        <v>32</v>
      </c>
      <c r="D548" s="115">
        <v>430.33</v>
      </c>
    </row>
    <row r="549" spans="1:4">
      <c r="A549" s="117" t="s">
        <v>14031</v>
      </c>
      <c r="B549" s="113" t="s">
        <v>14032</v>
      </c>
      <c r="C549" s="114" t="s">
        <v>48</v>
      </c>
      <c r="D549" s="115">
        <v>165.44</v>
      </c>
    </row>
    <row r="550" spans="1:4">
      <c r="A550" s="114" t="s">
        <v>14033</v>
      </c>
      <c r="B550" s="113" t="s">
        <v>14034</v>
      </c>
      <c r="C550" s="114" t="s">
        <v>11559</v>
      </c>
      <c r="D550" s="115">
        <v>259.89999999999998</v>
      </c>
    </row>
    <row r="551" spans="1:4">
      <c r="A551" s="112" t="s">
        <v>14035</v>
      </c>
      <c r="B551" s="113"/>
      <c r="C551" s="114"/>
      <c r="D551" s="115"/>
    </row>
    <row r="552" spans="1:4">
      <c r="A552" s="116" t="s">
        <v>14036</v>
      </c>
      <c r="B552" s="113"/>
      <c r="C552" s="114"/>
      <c r="D552" s="115"/>
    </row>
    <row r="553" spans="1:4">
      <c r="A553" s="117" t="s">
        <v>14037</v>
      </c>
      <c r="B553" s="113" t="s">
        <v>14038</v>
      </c>
      <c r="C553" s="114" t="s">
        <v>11559</v>
      </c>
      <c r="D553" s="115">
        <v>295</v>
      </c>
    </row>
    <row r="554" spans="1:4">
      <c r="A554" s="117" t="s">
        <v>14039</v>
      </c>
      <c r="B554" s="113" t="s">
        <v>14040</v>
      </c>
      <c r="C554" s="114" t="s">
        <v>11559</v>
      </c>
      <c r="D554" s="115">
        <v>176.7</v>
      </c>
    </row>
    <row r="555" spans="1:4">
      <c r="A555" s="114" t="s">
        <v>14041</v>
      </c>
      <c r="B555" s="113" t="s">
        <v>14042</v>
      </c>
      <c r="C555" s="114" t="s">
        <v>11559</v>
      </c>
      <c r="D555" s="115">
        <v>2778</v>
      </c>
    </row>
    <row r="556" spans="1:4">
      <c r="A556" s="112" t="s">
        <v>14043</v>
      </c>
      <c r="B556" s="113"/>
      <c r="C556" s="114"/>
      <c r="D556" s="115"/>
    </row>
    <row r="557" spans="1:4">
      <c r="A557" s="116" t="s">
        <v>14044</v>
      </c>
      <c r="B557" s="113"/>
      <c r="C557" s="114"/>
      <c r="D557" s="115"/>
    </row>
    <row r="558" spans="1:4">
      <c r="A558" s="114" t="s">
        <v>14045</v>
      </c>
      <c r="B558" s="113" t="s">
        <v>14046</v>
      </c>
      <c r="C558" s="114" t="s">
        <v>11559</v>
      </c>
      <c r="D558" s="115">
        <v>183.1</v>
      </c>
    </row>
    <row r="559" spans="1:4">
      <c r="A559" s="112" t="s">
        <v>14047</v>
      </c>
      <c r="B559" s="113"/>
      <c r="C559" s="114"/>
      <c r="D559" s="115"/>
    </row>
    <row r="560" spans="1:4">
      <c r="A560" s="116" t="s">
        <v>14048</v>
      </c>
      <c r="B560" s="113"/>
      <c r="C560" s="114"/>
      <c r="D560" s="115"/>
    </row>
    <row r="561" spans="1:4">
      <c r="A561" s="117" t="s">
        <v>14049</v>
      </c>
      <c r="B561" s="113" t="s">
        <v>14050</v>
      </c>
      <c r="C561" s="114" t="s">
        <v>11559</v>
      </c>
      <c r="D561" s="115">
        <v>231.25</v>
      </c>
    </row>
    <row r="562" spans="1:4">
      <c r="A562" s="117" t="s">
        <v>14051</v>
      </c>
      <c r="B562" s="113" t="s">
        <v>14052</v>
      </c>
      <c r="C562" s="114" t="s">
        <v>32</v>
      </c>
      <c r="D562" s="115">
        <v>130</v>
      </c>
    </row>
    <row r="563" spans="1:4">
      <c r="A563" s="117" t="s">
        <v>14053</v>
      </c>
      <c r="B563" s="113" t="s">
        <v>14054</v>
      </c>
      <c r="C563" s="114" t="s">
        <v>32</v>
      </c>
      <c r="D563" s="115">
        <v>100</v>
      </c>
    </row>
    <row r="564" spans="1:4">
      <c r="A564" s="114" t="s">
        <v>14055</v>
      </c>
      <c r="B564" s="113" t="s">
        <v>14056</v>
      </c>
      <c r="C564" s="114" t="s">
        <v>32</v>
      </c>
      <c r="D564" s="115">
        <v>145</v>
      </c>
    </row>
    <row r="565" spans="1:4">
      <c r="A565" s="112" t="s">
        <v>14057</v>
      </c>
      <c r="B565" s="113"/>
      <c r="C565" s="114"/>
      <c r="D565" s="115"/>
    </row>
    <row r="566" spans="1:4">
      <c r="A566" s="116" t="s">
        <v>14058</v>
      </c>
      <c r="B566" s="113"/>
      <c r="C566" s="114"/>
      <c r="D566" s="115"/>
    </row>
    <row r="567" spans="1:4">
      <c r="A567" s="117" t="s">
        <v>14059</v>
      </c>
      <c r="B567" s="113" t="s">
        <v>14060</v>
      </c>
      <c r="C567" s="114" t="s">
        <v>48</v>
      </c>
      <c r="D567" s="115">
        <v>26.9</v>
      </c>
    </row>
    <row r="568" spans="1:4">
      <c r="A568" s="117" t="s">
        <v>14061</v>
      </c>
      <c r="B568" s="113" t="s">
        <v>14062</v>
      </c>
      <c r="C568" s="114" t="s">
        <v>11559</v>
      </c>
      <c r="D568" s="115">
        <v>692.5</v>
      </c>
    </row>
    <row r="569" spans="1:4">
      <c r="A569" s="117" t="s">
        <v>14063</v>
      </c>
      <c r="B569" s="113" t="s">
        <v>14064</v>
      </c>
      <c r="C569" s="114" t="s">
        <v>11559</v>
      </c>
      <c r="D569" s="115">
        <v>14097.99</v>
      </c>
    </row>
    <row r="570" spans="1:4">
      <c r="A570" s="114" t="s">
        <v>14065</v>
      </c>
      <c r="B570" s="113" t="s">
        <v>14066</v>
      </c>
      <c r="C570" s="114" t="s">
        <v>11559</v>
      </c>
      <c r="D570" s="115">
        <v>16607.990000000002</v>
      </c>
    </row>
    <row r="571" spans="1:4">
      <c r="A571" s="112" t="s">
        <v>11571</v>
      </c>
      <c r="B571" s="113"/>
      <c r="C571" s="114"/>
      <c r="D571" s="115"/>
    </row>
    <row r="572" spans="1:4">
      <c r="A572" s="112" t="s">
        <v>11569</v>
      </c>
      <c r="B572" s="113"/>
      <c r="C572" s="114"/>
      <c r="D572" s="115"/>
    </row>
    <row r="573" spans="1:4">
      <c r="A573" s="112" t="s">
        <v>14067</v>
      </c>
      <c r="B573" s="113"/>
      <c r="C573" s="114"/>
      <c r="D573" s="115"/>
    </row>
    <row r="574" spans="1:4">
      <c r="A574" s="116" t="s">
        <v>14068</v>
      </c>
      <c r="B574" s="113"/>
      <c r="C574" s="114"/>
      <c r="D574" s="115"/>
    </row>
    <row r="575" spans="1:4">
      <c r="A575" s="117" t="s">
        <v>14069</v>
      </c>
      <c r="B575" s="113" t="s">
        <v>14070</v>
      </c>
      <c r="C575" s="114" t="s">
        <v>41</v>
      </c>
      <c r="D575" s="115">
        <v>123.47</v>
      </c>
    </row>
    <row r="576" spans="1:4">
      <c r="A576" s="117" t="s">
        <v>14071</v>
      </c>
      <c r="B576" s="113" t="s">
        <v>14072</v>
      </c>
      <c r="C576" s="114" t="s">
        <v>41</v>
      </c>
      <c r="D576" s="115">
        <v>85.59</v>
      </c>
    </row>
    <row r="577" spans="1:4">
      <c r="A577" s="117" t="s">
        <v>14073</v>
      </c>
      <c r="B577" s="113" t="s">
        <v>14074</v>
      </c>
      <c r="C577" s="114" t="s">
        <v>41</v>
      </c>
      <c r="D577" s="115">
        <v>8.2799999999999994</v>
      </c>
    </row>
    <row r="578" spans="1:4">
      <c r="A578" s="117" t="s">
        <v>14075</v>
      </c>
      <c r="B578" s="113" t="s">
        <v>14076</v>
      </c>
      <c r="C578" s="114" t="s">
        <v>41</v>
      </c>
      <c r="D578" s="115">
        <v>9.69</v>
      </c>
    </row>
    <row r="579" spans="1:4">
      <c r="A579" s="117" t="s">
        <v>14077</v>
      </c>
      <c r="B579" s="113" t="s">
        <v>14078</v>
      </c>
      <c r="C579" s="114" t="s">
        <v>41</v>
      </c>
      <c r="D579" s="115">
        <v>21.16</v>
      </c>
    </row>
    <row r="580" spans="1:4">
      <c r="A580" s="117" t="s">
        <v>14079</v>
      </c>
      <c r="B580" s="113" t="s">
        <v>14080</v>
      </c>
      <c r="C580" s="114" t="s">
        <v>41</v>
      </c>
      <c r="D580" s="115">
        <v>94.65</v>
      </c>
    </row>
    <row r="581" spans="1:4">
      <c r="A581" s="117" t="s">
        <v>14081</v>
      </c>
      <c r="B581" s="113" t="s">
        <v>14082</v>
      </c>
      <c r="C581" s="114" t="s">
        <v>41</v>
      </c>
      <c r="D581" s="115">
        <v>74.569999999999993</v>
      </c>
    </row>
    <row r="582" spans="1:4">
      <c r="A582" s="117" t="s">
        <v>14083</v>
      </c>
      <c r="B582" s="113" t="s">
        <v>14084</v>
      </c>
      <c r="C582" s="114" t="s">
        <v>41</v>
      </c>
      <c r="D582" s="115">
        <v>93.29</v>
      </c>
    </row>
    <row r="583" spans="1:4">
      <c r="A583" s="117" t="s">
        <v>14085</v>
      </c>
      <c r="B583" s="113" t="s">
        <v>14086</v>
      </c>
      <c r="C583" s="114" t="s">
        <v>32</v>
      </c>
      <c r="D583" s="115">
        <v>5.41</v>
      </c>
    </row>
    <row r="584" spans="1:4">
      <c r="A584" s="117" t="s">
        <v>14087</v>
      </c>
      <c r="B584" s="113" t="s">
        <v>14088</v>
      </c>
      <c r="C584" s="114" t="s">
        <v>41</v>
      </c>
      <c r="D584" s="115">
        <v>2.79</v>
      </c>
    </row>
    <row r="585" spans="1:4">
      <c r="A585" s="117" t="s">
        <v>14089</v>
      </c>
      <c r="B585" s="113" t="s">
        <v>14090</v>
      </c>
      <c r="C585" s="114" t="s">
        <v>41</v>
      </c>
      <c r="D585" s="115">
        <v>3.79</v>
      </c>
    </row>
    <row r="586" spans="1:4">
      <c r="A586" s="117" t="s">
        <v>14091</v>
      </c>
      <c r="B586" s="113" t="s">
        <v>14092</v>
      </c>
      <c r="C586" s="114" t="s">
        <v>32</v>
      </c>
      <c r="D586" s="115">
        <v>13.13</v>
      </c>
    </row>
    <row r="587" spans="1:4">
      <c r="A587" s="117" t="s">
        <v>14093</v>
      </c>
      <c r="B587" s="113" t="s">
        <v>14094</v>
      </c>
      <c r="C587" s="114" t="s">
        <v>32</v>
      </c>
      <c r="D587" s="115">
        <v>15.33</v>
      </c>
    </row>
    <row r="588" spans="1:4">
      <c r="A588" s="117" t="s">
        <v>14095</v>
      </c>
      <c r="B588" s="113" t="s">
        <v>14096</v>
      </c>
      <c r="C588" s="114" t="s">
        <v>32</v>
      </c>
      <c r="D588" s="115">
        <v>7.97</v>
      </c>
    </row>
    <row r="589" spans="1:4">
      <c r="A589" s="114" t="s">
        <v>14097</v>
      </c>
      <c r="B589" s="113" t="s">
        <v>14098</v>
      </c>
      <c r="C589" s="114" t="s">
        <v>32</v>
      </c>
      <c r="D589" s="115">
        <v>1.0900000000000001</v>
      </c>
    </row>
    <row r="590" spans="1:4">
      <c r="A590" s="116" t="s">
        <v>14099</v>
      </c>
      <c r="B590" s="113"/>
      <c r="C590" s="114"/>
      <c r="D590" s="115"/>
    </row>
    <row r="591" spans="1:4">
      <c r="A591" s="117" t="s">
        <v>14100</v>
      </c>
      <c r="B591" s="113" t="s">
        <v>14101</v>
      </c>
      <c r="C591" s="114" t="s">
        <v>41</v>
      </c>
      <c r="D591" s="115">
        <v>70.03</v>
      </c>
    </row>
    <row r="592" spans="1:4">
      <c r="A592" s="114" t="s">
        <v>14102</v>
      </c>
      <c r="B592" s="113" t="s">
        <v>14103</v>
      </c>
      <c r="C592" s="114" t="s">
        <v>41</v>
      </c>
      <c r="D592" s="115">
        <v>62.26</v>
      </c>
    </row>
    <row r="593" spans="1:4">
      <c r="A593" s="112" t="s">
        <v>14104</v>
      </c>
      <c r="B593" s="113"/>
      <c r="C593" s="114"/>
      <c r="D593" s="115"/>
    </row>
    <row r="594" spans="1:4">
      <c r="A594" s="116" t="s">
        <v>14105</v>
      </c>
      <c r="B594" s="113"/>
      <c r="C594" s="114"/>
      <c r="D594" s="115"/>
    </row>
    <row r="595" spans="1:4">
      <c r="A595" s="117" t="s">
        <v>14106</v>
      </c>
      <c r="B595" s="113" t="s">
        <v>14107</v>
      </c>
      <c r="C595" s="114" t="s">
        <v>11560</v>
      </c>
      <c r="D595" s="115">
        <v>286.2</v>
      </c>
    </row>
    <row r="596" spans="1:4">
      <c r="A596" s="117" t="s">
        <v>14108</v>
      </c>
      <c r="B596" s="113" t="s">
        <v>14109</v>
      </c>
      <c r="C596" s="114" t="s">
        <v>11560</v>
      </c>
      <c r="D596" s="115">
        <v>386.63</v>
      </c>
    </row>
    <row r="597" spans="1:4">
      <c r="A597" s="117" t="s">
        <v>14110</v>
      </c>
      <c r="B597" s="113" t="s">
        <v>14111</v>
      </c>
      <c r="C597" s="114" t="s">
        <v>41</v>
      </c>
      <c r="D597" s="115">
        <v>627.5</v>
      </c>
    </row>
    <row r="598" spans="1:4">
      <c r="A598" s="117" t="s">
        <v>14112</v>
      </c>
      <c r="B598" s="113" t="s">
        <v>14113</v>
      </c>
      <c r="C598" s="114" t="s">
        <v>11560</v>
      </c>
      <c r="D598" s="115">
        <v>323.10000000000002</v>
      </c>
    </row>
    <row r="599" spans="1:4">
      <c r="A599" s="117" t="s">
        <v>14114</v>
      </c>
      <c r="B599" s="113" t="s">
        <v>14115</v>
      </c>
      <c r="C599" s="114" t="s">
        <v>11560</v>
      </c>
      <c r="D599" s="115">
        <v>5.55</v>
      </c>
    </row>
    <row r="600" spans="1:4">
      <c r="A600" s="117" t="s">
        <v>14116</v>
      </c>
      <c r="B600" s="113" t="s">
        <v>14117</v>
      </c>
      <c r="C600" s="114" t="s">
        <v>11560</v>
      </c>
      <c r="D600" s="115">
        <v>4.88</v>
      </c>
    </row>
    <row r="601" spans="1:4">
      <c r="A601" s="117" t="s">
        <v>14118</v>
      </c>
      <c r="B601" s="113" t="s">
        <v>14119</v>
      </c>
      <c r="C601" s="114" t="s">
        <v>11560</v>
      </c>
      <c r="D601" s="115">
        <v>3.51</v>
      </c>
    </row>
    <row r="602" spans="1:4">
      <c r="A602" s="117" t="s">
        <v>14120</v>
      </c>
      <c r="B602" s="113" t="s">
        <v>14121</v>
      </c>
      <c r="C602" s="114" t="s">
        <v>11560</v>
      </c>
      <c r="D602" s="115">
        <v>5.76</v>
      </c>
    </row>
    <row r="603" spans="1:4">
      <c r="A603" s="117" t="s">
        <v>14122</v>
      </c>
      <c r="B603" s="113" t="s">
        <v>14123</v>
      </c>
      <c r="C603" s="114" t="s">
        <v>32</v>
      </c>
      <c r="D603" s="115">
        <v>6.49</v>
      </c>
    </row>
    <row r="604" spans="1:4">
      <c r="A604" s="117" t="s">
        <v>14124</v>
      </c>
      <c r="B604" s="113" t="s">
        <v>11572</v>
      </c>
      <c r="C604" s="114" t="s">
        <v>41</v>
      </c>
      <c r="D604" s="115">
        <v>4598.3</v>
      </c>
    </row>
    <row r="605" spans="1:4">
      <c r="A605" s="117" t="s">
        <v>14125</v>
      </c>
      <c r="B605" s="113" t="s">
        <v>14126</v>
      </c>
      <c r="C605" s="114" t="s">
        <v>32</v>
      </c>
      <c r="D605" s="115">
        <v>2.2200000000000002</v>
      </c>
    </row>
    <row r="606" spans="1:4">
      <c r="A606" s="117" t="s">
        <v>14127</v>
      </c>
      <c r="B606" s="113" t="s">
        <v>14128</v>
      </c>
      <c r="C606" s="114" t="s">
        <v>32</v>
      </c>
      <c r="D606" s="115">
        <v>434.72</v>
      </c>
    </row>
    <row r="607" spans="1:4">
      <c r="A607" s="117" t="s">
        <v>14129</v>
      </c>
      <c r="B607" s="113" t="s">
        <v>14130</v>
      </c>
      <c r="C607" s="114" t="s">
        <v>32</v>
      </c>
      <c r="D607" s="115">
        <v>6.14</v>
      </c>
    </row>
    <row r="608" spans="1:4">
      <c r="A608" s="117" t="s">
        <v>14131</v>
      </c>
      <c r="B608" s="113" t="s">
        <v>14132</v>
      </c>
      <c r="C608" s="114" t="s">
        <v>32</v>
      </c>
      <c r="D608" s="115">
        <v>34.450000000000003</v>
      </c>
    </row>
    <row r="609" spans="1:4">
      <c r="A609" s="117" t="s">
        <v>14133</v>
      </c>
      <c r="B609" s="113" t="s">
        <v>14134</v>
      </c>
      <c r="C609" s="114" t="s">
        <v>32</v>
      </c>
      <c r="D609" s="115">
        <v>9.1300000000000008</v>
      </c>
    </row>
    <row r="610" spans="1:4">
      <c r="A610" s="117" t="s">
        <v>14135</v>
      </c>
      <c r="B610" s="113" t="s">
        <v>14136</v>
      </c>
      <c r="C610" s="114" t="s">
        <v>32</v>
      </c>
      <c r="D610" s="115">
        <v>36.93</v>
      </c>
    </row>
    <row r="611" spans="1:4">
      <c r="A611" s="117" t="s">
        <v>14137</v>
      </c>
      <c r="B611" s="113" t="s">
        <v>14138</v>
      </c>
      <c r="C611" s="114" t="s">
        <v>32</v>
      </c>
      <c r="D611" s="115">
        <v>39.24</v>
      </c>
    </row>
    <row r="612" spans="1:4">
      <c r="A612" s="117" t="s">
        <v>14139</v>
      </c>
      <c r="B612" s="113" t="s">
        <v>14140</v>
      </c>
      <c r="C612" s="114" t="s">
        <v>32</v>
      </c>
      <c r="D612" s="115">
        <v>46.16</v>
      </c>
    </row>
    <row r="613" spans="1:4">
      <c r="A613" s="117" t="s">
        <v>14141</v>
      </c>
      <c r="B613" s="113" t="s">
        <v>14142</v>
      </c>
      <c r="C613" s="114" t="s">
        <v>32</v>
      </c>
      <c r="D613" s="115">
        <v>72.87</v>
      </c>
    </row>
    <row r="614" spans="1:4">
      <c r="A614" s="117" t="s">
        <v>14143</v>
      </c>
      <c r="B614" s="113" t="s">
        <v>14144</v>
      </c>
      <c r="C614" s="114" t="s">
        <v>32</v>
      </c>
      <c r="D614" s="115">
        <v>89.98</v>
      </c>
    </row>
    <row r="615" spans="1:4">
      <c r="A615" s="117" t="s">
        <v>14145</v>
      </c>
      <c r="B615" s="113" t="s">
        <v>14146</v>
      </c>
      <c r="C615" s="114" t="s">
        <v>11560</v>
      </c>
      <c r="D615" s="115">
        <v>401.36</v>
      </c>
    </row>
    <row r="616" spans="1:4">
      <c r="A616" s="117" t="s">
        <v>14147</v>
      </c>
      <c r="B616" s="113" t="s">
        <v>14148</v>
      </c>
      <c r="C616" s="114" t="s">
        <v>32</v>
      </c>
      <c r="D616" s="115">
        <v>51.09</v>
      </c>
    </row>
    <row r="617" spans="1:4">
      <c r="A617" s="117" t="s">
        <v>14149</v>
      </c>
      <c r="B617" s="113" t="s">
        <v>14150</v>
      </c>
      <c r="C617" s="114" t="s">
        <v>32</v>
      </c>
      <c r="D617" s="115">
        <v>70.5</v>
      </c>
    </row>
    <row r="618" spans="1:4">
      <c r="A618" s="117" t="s">
        <v>14151</v>
      </c>
      <c r="B618" s="113" t="s">
        <v>14152</v>
      </c>
      <c r="C618" s="114" t="s">
        <v>32</v>
      </c>
      <c r="D618" s="115">
        <v>55.31</v>
      </c>
    </row>
    <row r="619" spans="1:4">
      <c r="A619" s="117" t="s">
        <v>14153</v>
      </c>
      <c r="B619" s="113" t="s">
        <v>14154</v>
      </c>
      <c r="C619" s="114" t="s">
        <v>32</v>
      </c>
      <c r="D619" s="115">
        <v>63.75</v>
      </c>
    </row>
    <row r="620" spans="1:4">
      <c r="A620" s="117" t="s">
        <v>14155</v>
      </c>
      <c r="B620" s="113" t="s">
        <v>14156</v>
      </c>
      <c r="C620" s="114" t="s">
        <v>41</v>
      </c>
      <c r="D620" s="115">
        <v>8.34</v>
      </c>
    </row>
    <row r="621" spans="1:4">
      <c r="A621" s="114" t="s">
        <v>14157</v>
      </c>
      <c r="B621" s="113" t="s">
        <v>14158</v>
      </c>
      <c r="C621" s="114" t="s">
        <v>41</v>
      </c>
      <c r="D621" s="115">
        <v>5.9</v>
      </c>
    </row>
    <row r="622" spans="1:4">
      <c r="A622" s="116" t="s">
        <v>14159</v>
      </c>
      <c r="B622" s="113"/>
      <c r="C622" s="114"/>
      <c r="D622" s="115"/>
    </row>
    <row r="623" spans="1:4">
      <c r="A623" s="117" t="s">
        <v>14160</v>
      </c>
      <c r="B623" s="113" t="s">
        <v>14161</v>
      </c>
      <c r="C623" s="114" t="s">
        <v>32</v>
      </c>
      <c r="D623" s="115">
        <v>146.94</v>
      </c>
    </row>
    <row r="624" spans="1:4">
      <c r="A624" s="117" t="s">
        <v>14162</v>
      </c>
      <c r="B624" s="113" t="s">
        <v>14163</v>
      </c>
      <c r="C624" s="114" t="s">
        <v>32</v>
      </c>
      <c r="D624" s="115">
        <v>112.13</v>
      </c>
    </row>
    <row r="625" spans="1:4">
      <c r="A625" s="114" t="s">
        <v>14164</v>
      </c>
      <c r="B625" s="113" t="s">
        <v>14165</v>
      </c>
      <c r="C625" s="114" t="s">
        <v>32</v>
      </c>
      <c r="D625" s="115">
        <v>93.2</v>
      </c>
    </row>
    <row r="626" spans="1:4">
      <c r="A626" s="116" t="s">
        <v>14166</v>
      </c>
      <c r="B626" s="113"/>
      <c r="C626" s="114"/>
      <c r="D626" s="115"/>
    </row>
    <row r="627" spans="1:4">
      <c r="A627" s="117" t="s">
        <v>14167</v>
      </c>
      <c r="B627" s="113" t="s">
        <v>14168</v>
      </c>
      <c r="C627" s="114" t="s">
        <v>48</v>
      </c>
      <c r="D627" s="115">
        <v>16.600000000000001</v>
      </c>
    </row>
    <row r="628" spans="1:4">
      <c r="A628" s="117" t="s">
        <v>14169</v>
      </c>
      <c r="B628" s="113" t="s">
        <v>14170</v>
      </c>
      <c r="C628" s="114" t="s">
        <v>48</v>
      </c>
      <c r="D628" s="115">
        <v>13.21</v>
      </c>
    </row>
    <row r="629" spans="1:4">
      <c r="A629" s="117" t="s">
        <v>14171</v>
      </c>
      <c r="B629" s="113" t="s">
        <v>14172</v>
      </c>
      <c r="C629" s="114" t="s">
        <v>48</v>
      </c>
      <c r="D629" s="115">
        <v>36.799999999999997</v>
      </c>
    </row>
    <row r="630" spans="1:4">
      <c r="A630" s="114" t="s">
        <v>14173</v>
      </c>
      <c r="B630" s="113" t="s">
        <v>14174</v>
      </c>
      <c r="C630" s="114" t="s">
        <v>48</v>
      </c>
      <c r="D630" s="115">
        <v>4.21</v>
      </c>
    </row>
    <row r="631" spans="1:4">
      <c r="A631" s="116" t="s">
        <v>14175</v>
      </c>
      <c r="B631" s="113"/>
      <c r="C631" s="114"/>
      <c r="D631" s="115"/>
    </row>
    <row r="632" spans="1:4">
      <c r="A632" s="117" t="s">
        <v>14176</v>
      </c>
      <c r="B632" s="113" t="s">
        <v>14177</v>
      </c>
      <c r="C632" s="114" t="s">
        <v>32</v>
      </c>
      <c r="D632" s="115">
        <v>38.729999999999997</v>
      </c>
    </row>
    <row r="633" spans="1:4">
      <c r="A633" s="117" t="s">
        <v>14178</v>
      </c>
      <c r="B633" s="113" t="s">
        <v>14179</v>
      </c>
      <c r="C633" s="114" t="s">
        <v>32</v>
      </c>
      <c r="D633" s="115">
        <v>46.48</v>
      </c>
    </row>
    <row r="634" spans="1:4">
      <c r="A634" s="117" t="s">
        <v>14180</v>
      </c>
      <c r="B634" s="113" t="s">
        <v>14181</v>
      </c>
      <c r="C634" s="114" t="s">
        <v>32</v>
      </c>
      <c r="D634" s="115">
        <v>22.72</v>
      </c>
    </row>
    <row r="635" spans="1:4">
      <c r="A635" s="117" t="s">
        <v>14182</v>
      </c>
      <c r="B635" s="113" t="s">
        <v>14183</v>
      </c>
      <c r="C635" s="114" t="s">
        <v>32</v>
      </c>
      <c r="D635" s="115">
        <v>120.41</v>
      </c>
    </row>
    <row r="636" spans="1:4">
      <c r="A636" s="117" t="s">
        <v>14184</v>
      </c>
      <c r="B636" s="113" t="s">
        <v>14185</v>
      </c>
      <c r="C636" s="114" t="s">
        <v>32</v>
      </c>
      <c r="D636" s="115">
        <v>78.87</v>
      </c>
    </row>
    <row r="637" spans="1:4">
      <c r="A637" s="117" t="s">
        <v>14186</v>
      </c>
      <c r="B637" s="113" t="s">
        <v>14187</v>
      </c>
      <c r="C637" s="114" t="s">
        <v>32</v>
      </c>
      <c r="D637" s="115">
        <v>20.14</v>
      </c>
    </row>
    <row r="638" spans="1:4">
      <c r="A638" s="117" t="s">
        <v>14188</v>
      </c>
      <c r="B638" s="113" t="s">
        <v>14189</v>
      </c>
      <c r="C638" s="114" t="s">
        <v>32</v>
      </c>
      <c r="D638" s="115">
        <v>71.92</v>
      </c>
    </row>
    <row r="639" spans="1:4">
      <c r="A639" s="117" t="s">
        <v>14190</v>
      </c>
      <c r="B639" s="113" t="s">
        <v>14191</v>
      </c>
      <c r="C639" s="114" t="s">
        <v>32</v>
      </c>
      <c r="D639" s="115">
        <v>77.28</v>
      </c>
    </row>
    <row r="640" spans="1:4">
      <c r="A640" s="117" t="s">
        <v>14192</v>
      </c>
      <c r="B640" s="113" t="s">
        <v>14193</v>
      </c>
      <c r="C640" s="114" t="s">
        <v>32</v>
      </c>
      <c r="D640" s="115">
        <v>77.930000000000007</v>
      </c>
    </row>
    <row r="641" spans="1:4">
      <c r="A641" s="117" t="s">
        <v>14194</v>
      </c>
      <c r="B641" s="113" t="s">
        <v>14195</v>
      </c>
      <c r="C641" s="114" t="s">
        <v>32</v>
      </c>
      <c r="D641" s="115">
        <v>86.41</v>
      </c>
    </row>
    <row r="642" spans="1:4">
      <c r="A642" s="117" t="s">
        <v>14196</v>
      </c>
      <c r="B642" s="113" t="s">
        <v>14197</v>
      </c>
      <c r="C642" s="114" t="s">
        <v>32</v>
      </c>
      <c r="D642" s="115">
        <v>85.34</v>
      </c>
    </row>
    <row r="643" spans="1:4">
      <c r="A643" s="117" t="s">
        <v>14198</v>
      </c>
      <c r="B643" s="113" t="s">
        <v>14199</v>
      </c>
      <c r="C643" s="114" t="s">
        <v>32</v>
      </c>
      <c r="D643" s="115">
        <v>91.02</v>
      </c>
    </row>
    <row r="644" spans="1:4">
      <c r="A644" s="114" t="s">
        <v>14200</v>
      </c>
      <c r="B644" s="113" t="s">
        <v>14201</v>
      </c>
      <c r="C644" s="114" t="s">
        <v>32</v>
      </c>
      <c r="D644" s="115">
        <v>94.6</v>
      </c>
    </row>
    <row r="645" spans="1:4">
      <c r="A645" s="116" t="s">
        <v>14202</v>
      </c>
      <c r="B645" s="113"/>
      <c r="C645" s="114"/>
      <c r="D645" s="115"/>
    </row>
    <row r="646" spans="1:4">
      <c r="A646" s="117" t="s">
        <v>14203</v>
      </c>
      <c r="B646" s="113" t="s">
        <v>14204</v>
      </c>
      <c r="C646" s="114" t="s">
        <v>11559</v>
      </c>
      <c r="D646" s="115">
        <v>0.99</v>
      </c>
    </row>
    <row r="647" spans="1:4">
      <c r="A647" s="117" t="s">
        <v>14205</v>
      </c>
      <c r="B647" s="113" t="s">
        <v>14206</v>
      </c>
      <c r="C647" s="114" t="s">
        <v>32</v>
      </c>
      <c r="D647" s="115">
        <v>62.77</v>
      </c>
    </row>
    <row r="648" spans="1:4">
      <c r="A648" s="117" t="s">
        <v>14207</v>
      </c>
      <c r="B648" s="113" t="s">
        <v>14208</v>
      </c>
      <c r="C648" s="114" t="s">
        <v>32</v>
      </c>
      <c r="D648" s="115">
        <v>41.72</v>
      </c>
    </row>
    <row r="649" spans="1:4">
      <c r="A649" s="117" t="s">
        <v>14209</v>
      </c>
      <c r="B649" s="113" t="s">
        <v>14210</v>
      </c>
      <c r="C649" s="114" t="s">
        <v>32</v>
      </c>
      <c r="D649" s="115">
        <v>46.11</v>
      </c>
    </row>
    <row r="650" spans="1:4">
      <c r="A650" s="117" t="s">
        <v>14211</v>
      </c>
      <c r="B650" s="113" t="s">
        <v>14212</v>
      </c>
      <c r="C650" s="114" t="s">
        <v>32</v>
      </c>
      <c r="D650" s="115">
        <v>61.88</v>
      </c>
    </row>
    <row r="651" spans="1:4">
      <c r="A651" s="117" t="s">
        <v>14213</v>
      </c>
      <c r="B651" s="113" t="s">
        <v>14214</v>
      </c>
      <c r="C651" s="114" t="s">
        <v>32</v>
      </c>
      <c r="D651" s="115">
        <v>32.14</v>
      </c>
    </row>
    <row r="652" spans="1:4">
      <c r="A652" s="117" t="s">
        <v>14215</v>
      </c>
      <c r="B652" s="113" t="s">
        <v>14216</v>
      </c>
      <c r="C652" s="114" t="s">
        <v>32</v>
      </c>
      <c r="D652" s="115">
        <v>47.25</v>
      </c>
    </row>
    <row r="653" spans="1:4">
      <c r="A653" s="117" t="s">
        <v>14217</v>
      </c>
      <c r="B653" s="113" t="s">
        <v>14218</v>
      </c>
      <c r="C653" s="114" t="s">
        <v>32</v>
      </c>
      <c r="D653" s="115">
        <v>9.18</v>
      </c>
    </row>
    <row r="654" spans="1:4">
      <c r="A654" s="117" t="s">
        <v>14219</v>
      </c>
      <c r="B654" s="113" t="s">
        <v>14220</v>
      </c>
      <c r="C654" s="114" t="s">
        <v>32</v>
      </c>
      <c r="D654" s="115">
        <v>19.88</v>
      </c>
    </row>
    <row r="655" spans="1:4">
      <c r="A655" s="114" t="s">
        <v>14221</v>
      </c>
      <c r="B655" s="113" t="s">
        <v>14222</v>
      </c>
      <c r="C655" s="114" t="s">
        <v>32</v>
      </c>
      <c r="D655" s="115">
        <v>95.25</v>
      </c>
    </row>
    <row r="656" spans="1:4">
      <c r="A656" s="112" t="s">
        <v>14223</v>
      </c>
      <c r="B656" s="113"/>
      <c r="C656" s="114"/>
      <c r="D656" s="115"/>
    </row>
    <row r="657" spans="1:4">
      <c r="A657" s="116" t="s">
        <v>14224</v>
      </c>
      <c r="B657" s="113"/>
      <c r="C657" s="114"/>
      <c r="D657" s="115"/>
    </row>
    <row r="658" spans="1:4">
      <c r="A658" s="117" t="s">
        <v>14225</v>
      </c>
      <c r="B658" s="113" t="s">
        <v>14226</v>
      </c>
      <c r="C658" s="114" t="s">
        <v>41</v>
      </c>
      <c r="D658" s="115">
        <v>82.95</v>
      </c>
    </row>
    <row r="659" spans="1:4">
      <c r="A659" s="117" t="s">
        <v>14227</v>
      </c>
      <c r="B659" s="113" t="s">
        <v>14228</v>
      </c>
      <c r="C659" s="114" t="s">
        <v>41</v>
      </c>
      <c r="D659" s="115">
        <v>129.03</v>
      </c>
    </row>
    <row r="660" spans="1:4">
      <c r="A660" s="114" t="s">
        <v>14229</v>
      </c>
      <c r="B660" s="113" t="s">
        <v>14230</v>
      </c>
      <c r="C660" s="114" t="s">
        <v>41</v>
      </c>
      <c r="D660" s="115">
        <v>399.31</v>
      </c>
    </row>
    <row r="661" spans="1:4">
      <c r="A661" s="112" t="s">
        <v>14231</v>
      </c>
      <c r="B661" s="113"/>
      <c r="C661" s="114"/>
      <c r="D661" s="115"/>
    </row>
    <row r="662" spans="1:4">
      <c r="A662" s="116" t="s">
        <v>14232</v>
      </c>
      <c r="B662" s="113"/>
      <c r="C662" s="114"/>
      <c r="D662" s="115"/>
    </row>
    <row r="663" spans="1:4">
      <c r="A663" s="117" t="s">
        <v>14233</v>
      </c>
      <c r="B663" s="113" t="s">
        <v>14234</v>
      </c>
      <c r="C663" s="114" t="s">
        <v>48</v>
      </c>
      <c r="D663" s="115">
        <v>75.41</v>
      </c>
    </row>
    <row r="664" spans="1:4">
      <c r="A664" s="117" t="s">
        <v>14235</v>
      </c>
      <c r="B664" s="113" t="s">
        <v>14236</v>
      </c>
      <c r="C664" s="114" t="s">
        <v>48</v>
      </c>
      <c r="D664" s="115">
        <v>75.41</v>
      </c>
    </row>
    <row r="665" spans="1:4">
      <c r="A665" s="114" t="s">
        <v>14237</v>
      </c>
      <c r="B665" s="113" t="s">
        <v>14238</v>
      </c>
      <c r="C665" s="114" t="s">
        <v>48</v>
      </c>
      <c r="D665" s="115">
        <v>43.11</v>
      </c>
    </row>
    <row r="666" spans="1:4">
      <c r="A666" s="116" t="s">
        <v>14239</v>
      </c>
      <c r="B666" s="113"/>
      <c r="C666" s="114"/>
      <c r="D666" s="115"/>
    </row>
    <row r="667" spans="1:4">
      <c r="A667" s="117" t="s">
        <v>14240</v>
      </c>
      <c r="B667" s="113" t="s">
        <v>14241</v>
      </c>
      <c r="C667" s="114" t="s">
        <v>48</v>
      </c>
      <c r="D667" s="115">
        <v>21.31</v>
      </c>
    </row>
    <row r="668" spans="1:4">
      <c r="A668" s="117" t="s">
        <v>14242</v>
      </c>
      <c r="B668" s="113" t="s">
        <v>14243</v>
      </c>
      <c r="C668" s="114" t="s">
        <v>48</v>
      </c>
      <c r="D668" s="115">
        <v>40.03</v>
      </c>
    </row>
    <row r="669" spans="1:4">
      <c r="A669" s="117" t="s">
        <v>14244</v>
      </c>
      <c r="B669" s="113" t="s">
        <v>14245</v>
      </c>
      <c r="C669" s="114" t="s">
        <v>48</v>
      </c>
      <c r="D669" s="115">
        <v>57.96</v>
      </c>
    </row>
    <row r="670" spans="1:4">
      <c r="A670" s="117" t="s">
        <v>14246</v>
      </c>
      <c r="B670" s="113" t="s">
        <v>14247</v>
      </c>
      <c r="C670" s="114" t="s">
        <v>48</v>
      </c>
      <c r="D670" s="115">
        <v>85.07</v>
      </c>
    </row>
    <row r="671" spans="1:4">
      <c r="A671" s="117" t="s">
        <v>14248</v>
      </c>
      <c r="B671" s="113" t="s">
        <v>14249</v>
      </c>
      <c r="C671" s="114" t="s">
        <v>48</v>
      </c>
      <c r="D671" s="115">
        <v>63.76</v>
      </c>
    </row>
    <row r="672" spans="1:4">
      <c r="A672" s="117" t="s">
        <v>14250</v>
      </c>
      <c r="B672" s="113" t="s">
        <v>14251</v>
      </c>
      <c r="C672" s="114" t="s">
        <v>48</v>
      </c>
      <c r="D672" s="115">
        <v>93.58</v>
      </c>
    </row>
    <row r="673" spans="1:4">
      <c r="A673" s="114" t="s">
        <v>14252</v>
      </c>
      <c r="B673" s="113" t="s">
        <v>14253</v>
      </c>
      <c r="C673" s="114" t="s">
        <v>48</v>
      </c>
      <c r="D673" s="115">
        <v>52.58</v>
      </c>
    </row>
    <row r="674" spans="1:4">
      <c r="A674" s="116" t="s">
        <v>14254</v>
      </c>
      <c r="B674" s="113"/>
      <c r="C674" s="114"/>
      <c r="D674" s="115"/>
    </row>
    <row r="675" spans="1:4">
      <c r="A675" s="117" t="s">
        <v>14255</v>
      </c>
      <c r="B675" s="113" t="s">
        <v>14256</v>
      </c>
      <c r="C675" s="114" t="s">
        <v>48</v>
      </c>
      <c r="D675" s="115">
        <v>79.75</v>
      </c>
    </row>
    <row r="676" spans="1:4">
      <c r="A676" s="117" t="s">
        <v>14257</v>
      </c>
      <c r="B676" s="113" t="s">
        <v>14258</v>
      </c>
      <c r="C676" s="114" t="s">
        <v>48</v>
      </c>
      <c r="D676" s="115">
        <v>89.89</v>
      </c>
    </row>
    <row r="677" spans="1:4">
      <c r="A677" s="117" t="s">
        <v>14259</v>
      </c>
      <c r="B677" s="113" t="s">
        <v>14260</v>
      </c>
      <c r="C677" s="114" t="s">
        <v>48</v>
      </c>
      <c r="D677" s="115">
        <v>94.65</v>
      </c>
    </row>
    <row r="678" spans="1:4">
      <c r="A678" s="117" t="s">
        <v>14261</v>
      </c>
      <c r="B678" s="113" t="s">
        <v>14262</v>
      </c>
      <c r="C678" s="114" t="s">
        <v>48</v>
      </c>
      <c r="D678" s="115">
        <v>99.7</v>
      </c>
    </row>
    <row r="679" spans="1:4">
      <c r="A679" s="114" t="s">
        <v>14263</v>
      </c>
      <c r="B679" s="113" t="s">
        <v>14264</v>
      </c>
      <c r="C679" s="114" t="s">
        <v>48</v>
      </c>
      <c r="D679" s="115">
        <v>66.98</v>
      </c>
    </row>
    <row r="680" spans="1:4">
      <c r="A680" s="116" t="s">
        <v>14265</v>
      </c>
      <c r="B680" s="113"/>
      <c r="C680" s="114"/>
      <c r="D680" s="115"/>
    </row>
    <row r="681" spans="1:4">
      <c r="A681" s="117" t="s">
        <v>14266</v>
      </c>
      <c r="B681" s="113" t="s">
        <v>14267</v>
      </c>
      <c r="C681" s="114" t="s">
        <v>48</v>
      </c>
      <c r="D681" s="115">
        <v>38.44</v>
      </c>
    </row>
    <row r="682" spans="1:4">
      <c r="A682" s="114" t="s">
        <v>14268</v>
      </c>
      <c r="B682" s="113" t="s">
        <v>14269</v>
      </c>
      <c r="C682" s="114" t="s">
        <v>48</v>
      </c>
      <c r="D682" s="115">
        <v>59.5</v>
      </c>
    </row>
    <row r="683" spans="1:4">
      <c r="A683" s="116" t="s">
        <v>14270</v>
      </c>
      <c r="B683" s="113"/>
      <c r="C683" s="114"/>
      <c r="D683" s="115"/>
    </row>
    <row r="684" spans="1:4">
      <c r="A684" s="117" t="s">
        <v>14271</v>
      </c>
      <c r="B684" s="113" t="s">
        <v>14272</v>
      </c>
      <c r="C684" s="114" t="s">
        <v>48</v>
      </c>
      <c r="D684" s="115">
        <v>163.77000000000001</v>
      </c>
    </row>
    <row r="685" spans="1:4">
      <c r="A685" s="117" t="s">
        <v>14273</v>
      </c>
      <c r="B685" s="113" t="s">
        <v>14274</v>
      </c>
      <c r="C685" s="114" t="s">
        <v>48</v>
      </c>
      <c r="D685" s="115">
        <v>26.44</v>
      </c>
    </row>
    <row r="686" spans="1:4">
      <c r="A686" s="117" t="s">
        <v>14275</v>
      </c>
      <c r="B686" s="113" t="s">
        <v>14276</v>
      </c>
      <c r="C686" s="114" t="s">
        <v>48</v>
      </c>
      <c r="D686" s="115">
        <v>22.6</v>
      </c>
    </row>
    <row r="687" spans="1:4">
      <c r="A687" s="114" t="s">
        <v>14277</v>
      </c>
      <c r="B687" s="113" t="s">
        <v>14278</v>
      </c>
      <c r="C687" s="114" t="s">
        <v>48</v>
      </c>
      <c r="D687" s="115">
        <v>33.65</v>
      </c>
    </row>
    <row r="688" spans="1:4">
      <c r="A688" s="116" t="s">
        <v>14279</v>
      </c>
      <c r="B688" s="113"/>
      <c r="C688" s="114"/>
      <c r="D688" s="115"/>
    </row>
    <row r="689" spans="1:4">
      <c r="A689" s="117" t="s">
        <v>14280</v>
      </c>
      <c r="B689" s="113" t="s">
        <v>14281</v>
      </c>
      <c r="C689" s="114" t="s">
        <v>48</v>
      </c>
      <c r="D689" s="115">
        <v>52.04</v>
      </c>
    </row>
    <row r="690" spans="1:4">
      <c r="A690" s="117" t="s">
        <v>14282</v>
      </c>
      <c r="B690" s="113" t="s">
        <v>14283</v>
      </c>
      <c r="C690" s="114" t="s">
        <v>48</v>
      </c>
      <c r="D690" s="115">
        <v>41.71</v>
      </c>
    </row>
    <row r="691" spans="1:4">
      <c r="A691" s="117" t="s">
        <v>14284</v>
      </c>
      <c r="B691" s="113" t="s">
        <v>14285</v>
      </c>
      <c r="C691" s="114" t="s">
        <v>48</v>
      </c>
      <c r="D691" s="115">
        <v>41.17</v>
      </c>
    </row>
    <row r="692" spans="1:4">
      <c r="A692" s="114" t="s">
        <v>14286</v>
      </c>
      <c r="B692" s="113" t="s">
        <v>14287</v>
      </c>
      <c r="C692" s="114" t="s">
        <v>48</v>
      </c>
      <c r="D692" s="115">
        <v>36.56</v>
      </c>
    </row>
    <row r="693" spans="1:4">
      <c r="A693" s="112" t="s">
        <v>11573</v>
      </c>
      <c r="B693" s="113"/>
      <c r="C693" s="114"/>
      <c r="D693" s="115"/>
    </row>
    <row r="694" spans="1:4">
      <c r="A694" s="112" t="s">
        <v>14288</v>
      </c>
      <c r="B694" s="113"/>
      <c r="C694" s="114"/>
      <c r="D694" s="115"/>
    </row>
    <row r="695" spans="1:4">
      <c r="A695" s="116" t="s">
        <v>14289</v>
      </c>
      <c r="B695" s="113"/>
      <c r="C695" s="114"/>
      <c r="D695" s="115"/>
    </row>
    <row r="696" spans="1:4">
      <c r="A696" s="114" t="s">
        <v>14290</v>
      </c>
      <c r="B696" s="113" t="s">
        <v>14291</v>
      </c>
      <c r="C696" s="114" t="s">
        <v>11574</v>
      </c>
      <c r="D696" s="115">
        <v>152.44</v>
      </c>
    </row>
    <row r="697" spans="1:4">
      <c r="A697" s="116" t="s">
        <v>14292</v>
      </c>
      <c r="B697" s="113"/>
      <c r="C697" s="114"/>
      <c r="D697" s="115"/>
    </row>
    <row r="698" spans="1:4">
      <c r="A698" s="117" t="s">
        <v>14293</v>
      </c>
      <c r="B698" s="113" t="s">
        <v>14294</v>
      </c>
      <c r="C698" s="114" t="s">
        <v>11564</v>
      </c>
      <c r="D698" s="115">
        <v>75.180000000000007</v>
      </c>
    </row>
    <row r="699" spans="1:4">
      <c r="A699" s="117" t="s">
        <v>14295</v>
      </c>
      <c r="B699" s="113" t="s">
        <v>14296</v>
      </c>
      <c r="C699" s="114" t="s">
        <v>11564</v>
      </c>
      <c r="D699" s="115">
        <v>116.94</v>
      </c>
    </row>
    <row r="700" spans="1:4">
      <c r="A700" s="117" t="s">
        <v>14297</v>
      </c>
      <c r="B700" s="113" t="s">
        <v>14298</v>
      </c>
      <c r="C700" s="114" t="s">
        <v>11564</v>
      </c>
      <c r="D700" s="115">
        <v>167.06</v>
      </c>
    </row>
    <row r="701" spans="1:4">
      <c r="A701" s="117" t="s">
        <v>14299</v>
      </c>
      <c r="B701" s="113" t="s">
        <v>14300</v>
      </c>
      <c r="C701" s="114" t="s">
        <v>11564</v>
      </c>
      <c r="D701" s="115">
        <v>10.62</v>
      </c>
    </row>
    <row r="702" spans="1:4">
      <c r="A702" s="117" t="s">
        <v>14301</v>
      </c>
      <c r="B702" s="113" t="s">
        <v>14302</v>
      </c>
      <c r="C702" s="114" t="s">
        <v>11564</v>
      </c>
      <c r="D702" s="115">
        <v>9.74</v>
      </c>
    </row>
    <row r="703" spans="1:4">
      <c r="A703" s="117" t="s">
        <v>14303</v>
      </c>
      <c r="B703" s="113" t="s">
        <v>14304</v>
      </c>
      <c r="C703" s="114" t="s">
        <v>11564</v>
      </c>
      <c r="D703" s="115">
        <v>10.62</v>
      </c>
    </row>
    <row r="704" spans="1:4">
      <c r="A704" s="117" t="s">
        <v>14305</v>
      </c>
      <c r="B704" s="113" t="s">
        <v>14306</v>
      </c>
      <c r="C704" s="114" t="s">
        <v>11564</v>
      </c>
      <c r="D704" s="115">
        <v>10.62</v>
      </c>
    </row>
    <row r="705" spans="1:4">
      <c r="A705" s="117" t="s">
        <v>14307</v>
      </c>
      <c r="B705" s="113" t="s">
        <v>14308</v>
      </c>
      <c r="C705" s="114" t="s">
        <v>11564</v>
      </c>
      <c r="D705" s="115">
        <v>35.79</v>
      </c>
    </row>
    <row r="706" spans="1:4">
      <c r="A706" s="117" t="s">
        <v>14309</v>
      </c>
      <c r="B706" s="113" t="s">
        <v>14310</v>
      </c>
      <c r="C706" s="114" t="s">
        <v>11564</v>
      </c>
      <c r="D706" s="115">
        <v>116.94</v>
      </c>
    </row>
    <row r="707" spans="1:4">
      <c r="A707" s="117" t="s">
        <v>14311</v>
      </c>
      <c r="B707" s="113" t="s">
        <v>14312</v>
      </c>
      <c r="C707" s="114" t="s">
        <v>11564</v>
      </c>
      <c r="D707" s="115">
        <v>75.180000000000007</v>
      </c>
    </row>
    <row r="708" spans="1:4">
      <c r="A708" s="117" t="s">
        <v>14313</v>
      </c>
      <c r="B708" s="113" t="s">
        <v>14314</v>
      </c>
      <c r="C708" s="114" t="s">
        <v>11564</v>
      </c>
      <c r="D708" s="115">
        <v>36.229999999999997</v>
      </c>
    </row>
    <row r="709" spans="1:4">
      <c r="A709" s="117" t="s">
        <v>14315</v>
      </c>
      <c r="B709" s="113" t="s">
        <v>14316</v>
      </c>
      <c r="C709" s="114" t="s">
        <v>11564</v>
      </c>
      <c r="D709" s="115">
        <v>16.3</v>
      </c>
    </row>
    <row r="710" spans="1:4">
      <c r="A710" s="117" t="s">
        <v>14317</v>
      </c>
      <c r="B710" s="113" t="s">
        <v>14318</v>
      </c>
      <c r="C710" s="114" t="s">
        <v>11564</v>
      </c>
      <c r="D710" s="115">
        <v>25.36</v>
      </c>
    </row>
    <row r="711" spans="1:4">
      <c r="A711" s="117" t="s">
        <v>14319</v>
      </c>
      <c r="B711" s="113" t="s">
        <v>14320</v>
      </c>
      <c r="C711" s="114" t="s">
        <v>11564</v>
      </c>
      <c r="D711" s="115">
        <v>10.94</v>
      </c>
    </row>
    <row r="712" spans="1:4">
      <c r="A712" s="117" t="s">
        <v>14321</v>
      </c>
      <c r="B712" s="113" t="s">
        <v>14322</v>
      </c>
      <c r="C712" s="114" t="s">
        <v>11564</v>
      </c>
      <c r="D712" s="115">
        <v>75.180000000000007</v>
      </c>
    </row>
    <row r="713" spans="1:4">
      <c r="A713" s="117" t="s">
        <v>14323</v>
      </c>
      <c r="B713" s="113" t="s">
        <v>14324</v>
      </c>
      <c r="C713" s="114" t="s">
        <v>11564</v>
      </c>
      <c r="D713" s="115">
        <v>116.94</v>
      </c>
    </row>
    <row r="714" spans="1:4">
      <c r="A714" s="117" t="s">
        <v>14325</v>
      </c>
      <c r="B714" s="113" t="s">
        <v>14326</v>
      </c>
      <c r="C714" s="114" t="s">
        <v>11564</v>
      </c>
      <c r="D714" s="115">
        <v>167.06</v>
      </c>
    </row>
    <row r="715" spans="1:4">
      <c r="A715" s="117" t="s">
        <v>14327</v>
      </c>
      <c r="B715" s="113" t="s">
        <v>14328</v>
      </c>
      <c r="C715" s="114" t="s">
        <v>11564</v>
      </c>
      <c r="D715" s="115">
        <v>75.180000000000007</v>
      </c>
    </row>
    <row r="716" spans="1:4">
      <c r="A716" s="117" t="s">
        <v>14329</v>
      </c>
      <c r="B716" s="113" t="s">
        <v>14330</v>
      </c>
      <c r="C716" s="114" t="s">
        <v>11564</v>
      </c>
      <c r="D716" s="115">
        <v>116.94</v>
      </c>
    </row>
    <row r="717" spans="1:4">
      <c r="A717" s="117" t="s">
        <v>14331</v>
      </c>
      <c r="B717" s="113" t="s">
        <v>14332</v>
      </c>
      <c r="C717" s="114" t="s">
        <v>11564</v>
      </c>
      <c r="D717" s="115">
        <v>167.06</v>
      </c>
    </row>
    <row r="718" spans="1:4">
      <c r="A718" s="117" t="s">
        <v>14333</v>
      </c>
      <c r="B718" s="113" t="s">
        <v>14334</v>
      </c>
      <c r="C718" s="114" t="s">
        <v>11564</v>
      </c>
      <c r="D718" s="115">
        <v>10.94</v>
      </c>
    </row>
    <row r="719" spans="1:4">
      <c r="A719" s="117" t="s">
        <v>14335</v>
      </c>
      <c r="B719" s="113" t="s">
        <v>14336</v>
      </c>
      <c r="C719" s="114" t="s">
        <v>11564</v>
      </c>
      <c r="D719" s="115">
        <v>35.69</v>
      </c>
    </row>
    <row r="720" spans="1:4">
      <c r="A720" s="117" t="s">
        <v>14337</v>
      </c>
      <c r="B720" s="113" t="s">
        <v>14338</v>
      </c>
      <c r="C720" s="114" t="s">
        <v>11564</v>
      </c>
      <c r="D720" s="115">
        <v>10.029999999999999</v>
      </c>
    </row>
    <row r="721" spans="1:4">
      <c r="A721" s="117" t="s">
        <v>14339</v>
      </c>
      <c r="B721" s="113" t="s">
        <v>14340</v>
      </c>
      <c r="C721" s="114" t="s">
        <v>11564</v>
      </c>
      <c r="D721" s="115">
        <v>20.05</v>
      </c>
    </row>
    <row r="722" spans="1:4">
      <c r="A722" s="117" t="s">
        <v>14341</v>
      </c>
      <c r="B722" s="113" t="s">
        <v>14342</v>
      </c>
      <c r="C722" s="114" t="s">
        <v>11564</v>
      </c>
      <c r="D722" s="115">
        <v>31.2</v>
      </c>
    </row>
    <row r="723" spans="1:4">
      <c r="A723" s="117" t="s">
        <v>14343</v>
      </c>
      <c r="B723" s="113" t="s">
        <v>14344</v>
      </c>
      <c r="C723" s="114" t="s">
        <v>11564</v>
      </c>
      <c r="D723" s="115">
        <v>44.56</v>
      </c>
    </row>
    <row r="724" spans="1:4">
      <c r="A724" s="117" t="s">
        <v>14345</v>
      </c>
      <c r="B724" s="113" t="s">
        <v>14346</v>
      </c>
      <c r="C724" s="114" t="s">
        <v>11564</v>
      </c>
      <c r="D724" s="115">
        <v>24.76</v>
      </c>
    </row>
    <row r="725" spans="1:4">
      <c r="A725" s="117" t="s">
        <v>14347</v>
      </c>
      <c r="B725" s="113" t="s">
        <v>14348</v>
      </c>
      <c r="C725" s="114" t="s">
        <v>11564</v>
      </c>
      <c r="D725" s="115">
        <v>20.05</v>
      </c>
    </row>
    <row r="726" spans="1:4">
      <c r="A726" s="117" t="s">
        <v>14349</v>
      </c>
      <c r="B726" s="113" t="s">
        <v>14350</v>
      </c>
      <c r="C726" s="114" t="s">
        <v>11564</v>
      </c>
      <c r="D726" s="115">
        <v>20.65</v>
      </c>
    </row>
    <row r="727" spans="1:4">
      <c r="A727" s="117" t="s">
        <v>14351</v>
      </c>
      <c r="B727" s="113" t="s">
        <v>14352</v>
      </c>
      <c r="C727" s="114" t="s">
        <v>11564</v>
      </c>
      <c r="D727" s="115">
        <v>45.9</v>
      </c>
    </row>
    <row r="728" spans="1:4">
      <c r="A728" s="114" t="s">
        <v>14353</v>
      </c>
      <c r="B728" s="113" t="s">
        <v>14354</v>
      </c>
      <c r="C728" s="114" t="s">
        <v>11564</v>
      </c>
      <c r="D728" s="115">
        <v>16.79</v>
      </c>
    </row>
    <row r="729" spans="1:4">
      <c r="A729" s="112" t="s">
        <v>11575</v>
      </c>
      <c r="B729" s="113"/>
      <c r="C729" s="114"/>
      <c r="D729" s="115"/>
    </row>
    <row r="730" spans="1:4">
      <c r="A730" s="112" t="s">
        <v>11569</v>
      </c>
      <c r="B730" s="113"/>
      <c r="C730" s="114"/>
      <c r="D730" s="115"/>
    </row>
    <row r="731" spans="1:4">
      <c r="A731" s="112" t="s">
        <v>14355</v>
      </c>
      <c r="B731" s="113"/>
      <c r="C731" s="114"/>
      <c r="D731" s="115"/>
    </row>
    <row r="732" spans="1:4">
      <c r="A732" s="116" t="s">
        <v>14356</v>
      </c>
      <c r="B732" s="113"/>
      <c r="C732" s="114"/>
      <c r="D732" s="115"/>
    </row>
    <row r="733" spans="1:4">
      <c r="A733" s="117" t="s">
        <v>14357</v>
      </c>
      <c r="B733" s="113" t="s">
        <v>14358</v>
      </c>
      <c r="C733" s="114" t="s">
        <v>32</v>
      </c>
      <c r="D733" s="115">
        <v>44.59</v>
      </c>
    </row>
    <row r="734" spans="1:4">
      <c r="A734" s="117" t="s">
        <v>14359</v>
      </c>
      <c r="B734" s="113" t="s">
        <v>14360</v>
      </c>
      <c r="C734" s="114" t="s">
        <v>32</v>
      </c>
      <c r="D734" s="115">
        <v>26.52</v>
      </c>
    </row>
    <row r="735" spans="1:4">
      <c r="A735" s="117" t="s">
        <v>14361</v>
      </c>
      <c r="B735" s="113" t="s">
        <v>14362</v>
      </c>
      <c r="C735" s="114" t="s">
        <v>32</v>
      </c>
      <c r="D735" s="115">
        <v>83.6</v>
      </c>
    </row>
    <row r="736" spans="1:4">
      <c r="A736" s="114" t="s">
        <v>14363</v>
      </c>
      <c r="B736" s="113" t="s">
        <v>14364</v>
      </c>
      <c r="C736" s="114" t="s">
        <v>48</v>
      </c>
      <c r="D736" s="115">
        <v>59.58</v>
      </c>
    </row>
    <row r="737" spans="1:4">
      <c r="A737" s="116" t="s">
        <v>14365</v>
      </c>
      <c r="B737" s="113"/>
      <c r="C737" s="114"/>
      <c r="D737" s="115"/>
    </row>
    <row r="738" spans="1:4">
      <c r="A738" s="117" t="s">
        <v>14366</v>
      </c>
      <c r="B738" s="113" t="s">
        <v>14367</v>
      </c>
      <c r="C738" s="114" t="s">
        <v>48</v>
      </c>
      <c r="D738" s="115">
        <v>10.01</v>
      </c>
    </row>
    <row r="739" spans="1:4">
      <c r="A739" s="117" t="s">
        <v>14368</v>
      </c>
      <c r="B739" s="113" t="s">
        <v>14369</v>
      </c>
      <c r="C739" s="114" t="s">
        <v>48</v>
      </c>
      <c r="D739" s="115">
        <v>35.340000000000003</v>
      </c>
    </row>
    <row r="740" spans="1:4">
      <c r="A740" s="117" t="s">
        <v>14370</v>
      </c>
      <c r="B740" s="113" t="s">
        <v>14371</v>
      </c>
      <c r="C740" s="114" t="s">
        <v>48</v>
      </c>
      <c r="D740" s="115">
        <v>29.53</v>
      </c>
    </row>
    <row r="741" spans="1:4">
      <c r="A741" s="114" t="s">
        <v>14372</v>
      </c>
      <c r="B741" s="113" t="s">
        <v>14373</v>
      </c>
      <c r="C741" s="114" t="s">
        <v>48</v>
      </c>
      <c r="D741" s="115">
        <v>45.28</v>
      </c>
    </row>
    <row r="742" spans="1:4">
      <c r="A742" s="116" t="s">
        <v>14374</v>
      </c>
      <c r="B742" s="113"/>
      <c r="C742" s="114"/>
      <c r="D742" s="115"/>
    </row>
    <row r="743" spans="1:4">
      <c r="A743" s="117" t="s">
        <v>14375</v>
      </c>
      <c r="B743" s="113" t="s">
        <v>14376</v>
      </c>
      <c r="C743" s="114" t="s">
        <v>48</v>
      </c>
      <c r="D743" s="115">
        <v>11.3</v>
      </c>
    </row>
    <row r="744" spans="1:4">
      <c r="A744" s="114" t="s">
        <v>14377</v>
      </c>
      <c r="B744" s="113" t="s">
        <v>14378</v>
      </c>
      <c r="C744" s="114" t="s">
        <v>48</v>
      </c>
      <c r="D744" s="115">
        <v>23.95</v>
      </c>
    </row>
    <row r="745" spans="1:4">
      <c r="A745" s="116" t="s">
        <v>14379</v>
      </c>
      <c r="B745" s="113"/>
      <c r="C745" s="114"/>
      <c r="D745" s="115"/>
    </row>
    <row r="746" spans="1:4">
      <c r="A746" s="117" t="s">
        <v>14380</v>
      </c>
      <c r="B746" s="113" t="s">
        <v>14381</v>
      </c>
      <c r="C746" s="114" t="s">
        <v>11559</v>
      </c>
      <c r="D746" s="115">
        <v>932.65</v>
      </c>
    </row>
    <row r="747" spans="1:4">
      <c r="A747" s="117" t="s">
        <v>14382</v>
      </c>
      <c r="B747" s="113" t="s">
        <v>14383</v>
      </c>
      <c r="C747" s="114" t="s">
        <v>11559</v>
      </c>
      <c r="D747" s="115">
        <v>1104.01</v>
      </c>
    </row>
    <row r="748" spans="1:4">
      <c r="A748" s="117" t="s">
        <v>14384</v>
      </c>
      <c r="B748" s="113" t="s">
        <v>14385</v>
      </c>
      <c r="C748" s="114" t="s">
        <v>11559</v>
      </c>
      <c r="D748" s="115">
        <v>1295.3800000000001</v>
      </c>
    </row>
    <row r="749" spans="1:4">
      <c r="A749" s="117" t="s">
        <v>14386</v>
      </c>
      <c r="B749" s="113" t="s">
        <v>14387</v>
      </c>
      <c r="C749" s="114" t="s">
        <v>11559</v>
      </c>
      <c r="D749" s="115">
        <v>1488.82</v>
      </c>
    </row>
    <row r="750" spans="1:4">
      <c r="A750" s="117" t="s">
        <v>14388</v>
      </c>
      <c r="B750" s="113" t="s">
        <v>14389</v>
      </c>
      <c r="C750" s="114" t="s">
        <v>11559</v>
      </c>
      <c r="D750" s="115">
        <v>1864.03</v>
      </c>
    </row>
    <row r="751" spans="1:4">
      <c r="A751" s="117" t="s">
        <v>14390</v>
      </c>
      <c r="B751" s="113" t="s">
        <v>14391</v>
      </c>
      <c r="C751" s="114" t="s">
        <v>11559</v>
      </c>
      <c r="D751" s="115">
        <v>2082.87</v>
      </c>
    </row>
    <row r="752" spans="1:4">
      <c r="A752" s="117" t="s">
        <v>14392</v>
      </c>
      <c r="B752" s="113" t="s">
        <v>14393</v>
      </c>
      <c r="C752" s="114" t="s">
        <v>11559</v>
      </c>
      <c r="D752" s="115">
        <v>2292.1799999999998</v>
      </c>
    </row>
    <row r="753" spans="1:4">
      <c r="A753" s="114" t="s">
        <v>14394</v>
      </c>
      <c r="B753" s="113" t="s">
        <v>14395</v>
      </c>
      <c r="C753" s="114" t="s">
        <v>11559</v>
      </c>
      <c r="D753" s="115">
        <v>2899.35</v>
      </c>
    </row>
    <row r="754" spans="1:4">
      <c r="A754" s="116" t="s">
        <v>14396</v>
      </c>
      <c r="B754" s="113"/>
      <c r="C754" s="114"/>
      <c r="D754" s="115"/>
    </row>
    <row r="755" spans="1:4">
      <c r="A755" s="117" t="s">
        <v>14397</v>
      </c>
      <c r="B755" s="113" t="s">
        <v>14398</v>
      </c>
      <c r="C755" s="114" t="s">
        <v>32</v>
      </c>
      <c r="D755" s="115">
        <v>19.39</v>
      </c>
    </row>
    <row r="756" spans="1:4">
      <c r="A756" s="114" t="s">
        <v>14399</v>
      </c>
      <c r="B756" s="113" t="s">
        <v>14400</v>
      </c>
      <c r="C756" s="114" t="s">
        <v>32</v>
      </c>
      <c r="D756" s="115">
        <v>15.19</v>
      </c>
    </row>
    <row r="757" spans="1:4">
      <c r="A757" s="116" t="s">
        <v>14401</v>
      </c>
      <c r="B757" s="113"/>
      <c r="C757" s="114"/>
      <c r="D757" s="115"/>
    </row>
    <row r="758" spans="1:4">
      <c r="A758" s="117" t="s">
        <v>14402</v>
      </c>
      <c r="B758" s="113" t="s">
        <v>14403</v>
      </c>
      <c r="C758" s="114" t="s">
        <v>32</v>
      </c>
      <c r="D758" s="115">
        <v>129.72</v>
      </c>
    </row>
    <row r="759" spans="1:4">
      <c r="A759" s="117" t="s">
        <v>14404</v>
      </c>
      <c r="B759" s="113" t="s">
        <v>14405</v>
      </c>
      <c r="C759" s="114" t="s">
        <v>32</v>
      </c>
      <c r="D759" s="115">
        <v>78.540000000000006</v>
      </c>
    </row>
    <row r="760" spans="1:4">
      <c r="A760" s="117" t="s">
        <v>14406</v>
      </c>
      <c r="B760" s="113" t="s">
        <v>14407</v>
      </c>
      <c r="C760" s="114" t="s">
        <v>32</v>
      </c>
      <c r="D760" s="115">
        <v>60.94</v>
      </c>
    </row>
    <row r="761" spans="1:4">
      <c r="A761" s="117" t="s">
        <v>14408</v>
      </c>
      <c r="B761" s="113" t="s">
        <v>14409</v>
      </c>
      <c r="C761" s="114" t="s">
        <v>32</v>
      </c>
      <c r="D761" s="115">
        <v>69.430000000000007</v>
      </c>
    </row>
    <row r="762" spans="1:4">
      <c r="A762" s="117" t="s">
        <v>14410</v>
      </c>
      <c r="B762" s="113" t="s">
        <v>14411</v>
      </c>
      <c r="C762" s="114" t="s">
        <v>32</v>
      </c>
      <c r="D762" s="115">
        <v>62.06</v>
      </c>
    </row>
    <row r="763" spans="1:4">
      <c r="A763" s="117" t="s">
        <v>14412</v>
      </c>
      <c r="B763" s="113" t="s">
        <v>14413</v>
      </c>
      <c r="C763" s="114" t="s">
        <v>48</v>
      </c>
      <c r="D763" s="115">
        <v>42.84</v>
      </c>
    </row>
    <row r="764" spans="1:4">
      <c r="A764" s="117" t="s">
        <v>14414</v>
      </c>
      <c r="B764" s="113" t="s">
        <v>14415</v>
      </c>
      <c r="C764" s="114" t="s">
        <v>48</v>
      </c>
      <c r="D764" s="115">
        <v>26.49</v>
      </c>
    </row>
    <row r="765" spans="1:4">
      <c r="A765" s="117" t="s">
        <v>14416</v>
      </c>
      <c r="B765" s="113" t="s">
        <v>14417</v>
      </c>
      <c r="C765" s="114" t="s">
        <v>48</v>
      </c>
      <c r="D765" s="115">
        <v>41.51</v>
      </c>
    </row>
    <row r="766" spans="1:4">
      <c r="A766" s="114" t="s">
        <v>14418</v>
      </c>
      <c r="B766" s="113" t="s">
        <v>14419</v>
      </c>
      <c r="C766" s="114" t="s">
        <v>32</v>
      </c>
      <c r="D766" s="115">
        <v>36.799999999999997</v>
      </c>
    </row>
    <row r="767" spans="1:4">
      <c r="A767" s="116" t="s">
        <v>14420</v>
      </c>
      <c r="B767" s="113"/>
      <c r="C767" s="114"/>
      <c r="D767" s="115"/>
    </row>
    <row r="768" spans="1:4">
      <c r="A768" s="117" t="s">
        <v>14421</v>
      </c>
      <c r="B768" s="113" t="s">
        <v>14422</v>
      </c>
      <c r="C768" s="114" t="s">
        <v>32</v>
      </c>
      <c r="D768" s="115">
        <v>90.75</v>
      </c>
    </row>
    <row r="769" spans="1:4">
      <c r="A769" s="114" t="s">
        <v>14423</v>
      </c>
      <c r="B769" s="113" t="s">
        <v>14424</v>
      </c>
      <c r="C769" s="114" t="s">
        <v>32</v>
      </c>
      <c r="D769" s="115">
        <v>56.24</v>
      </c>
    </row>
    <row r="770" spans="1:4">
      <c r="A770" s="116" t="s">
        <v>14425</v>
      </c>
      <c r="B770" s="113"/>
      <c r="C770" s="114"/>
      <c r="D770" s="115"/>
    </row>
    <row r="771" spans="1:4">
      <c r="A771" s="117" t="s">
        <v>14426</v>
      </c>
      <c r="B771" s="113" t="s">
        <v>14427</v>
      </c>
      <c r="C771" s="114" t="s">
        <v>32</v>
      </c>
      <c r="D771" s="115">
        <v>100.33</v>
      </c>
    </row>
    <row r="772" spans="1:4">
      <c r="A772" s="117" t="s">
        <v>14428</v>
      </c>
      <c r="B772" s="113" t="s">
        <v>14429</v>
      </c>
      <c r="C772" s="114" t="s">
        <v>32</v>
      </c>
      <c r="D772" s="115">
        <v>108.85</v>
      </c>
    </row>
    <row r="773" spans="1:4">
      <c r="A773" s="114" t="s">
        <v>14430</v>
      </c>
      <c r="B773" s="113" t="s">
        <v>14431</v>
      </c>
      <c r="C773" s="114" t="s">
        <v>32</v>
      </c>
      <c r="D773" s="115">
        <v>126.11</v>
      </c>
    </row>
    <row r="774" spans="1:4">
      <c r="A774" s="116" t="s">
        <v>14432</v>
      </c>
      <c r="B774" s="113"/>
      <c r="C774" s="114"/>
      <c r="D774" s="115"/>
    </row>
    <row r="775" spans="1:4">
      <c r="A775" s="117" t="s">
        <v>14433</v>
      </c>
      <c r="B775" s="113" t="s">
        <v>14434</v>
      </c>
      <c r="C775" s="114" t="s">
        <v>32</v>
      </c>
      <c r="D775" s="115">
        <v>80.290000000000006</v>
      </c>
    </row>
    <row r="776" spans="1:4">
      <c r="A776" s="117" t="s">
        <v>14435</v>
      </c>
      <c r="B776" s="113" t="s">
        <v>14436</v>
      </c>
      <c r="C776" s="114" t="s">
        <v>32</v>
      </c>
      <c r="D776" s="115">
        <v>55.33</v>
      </c>
    </row>
    <row r="777" spans="1:4">
      <c r="A777" s="117" t="s">
        <v>14437</v>
      </c>
      <c r="B777" s="113" t="s">
        <v>14438</v>
      </c>
      <c r="C777" s="114" t="s">
        <v>48</v>
      </c>
      <c r="D777" s="115">
        <v>89.75</v>
      </c>
    </row>
    <row r="778" spans="1:4">
      <c r="A778" s="117" t="s">
        <v>14439</v>
      </c>
      <c r="B778" s="113" t="s">
        <v>14440</v>
      </c>
      <c r="C778" s="114" t="s">
        <v>48</v>
      </c>
      <c r="D778" s="115">
        <v>112.68</v>
      </c>
    </row>
    <row r="779" spans="1:4">
      <c r="A779" s="117" t="s">
        <v>14441</v>
      </c>
      <c r="B779" s="113" t="s">
        <v>14442</v>
      </c>
      <c r="C779" s="114" t="s">
        <v>48</v>
      </c>
      <c r="D779" s="115">
        <v>61.16</v>
      </c>
    </row>
    <row r="780" spans="1:4">
      <c r="A780" s="117" t="s">
        <v>14443</v>
      </c>
      <c r="B780" s="113" t="s">
        <v>14444</v>
      </c>
      <c r="C780" s="114" t="s">
        <v>48</v>
      </c>
      <c r="D780" s="115">
        <v>53.7</v>
      </c>
    </row>
    <row r="781" spans="1:4">
      <c r="A781" s="117" t="s">
        <v>14445</v>
      </c>
      <c r="B781" s="113" t="s">
        <v>14446</v>
      </c>
      <c r="C781" s="114" t="s">
        <v>48</v>
      </c>
      <c r="D781" s="115">
        <v>43.88</v>
      </c>
    </row>
    <row r="782" spans="1:4">
      <c r="A782" s="117" t="s">
        <v>14447</v>
      </c>
      <c r="B782" s="113" t="s">
        <v>14448</v>
      </c>
      <c r="C782" s="114" t="s">
        <v>48</v>
      </c>
      <c r="D782" s="115">
        <v>56.27</v>
      </c>
    </row>
    <row r="783" spans="1:4">
      <c r="A783" s="117" t="s">
        <v>14449</v>
      </c>
      <c r="B783" s="113" t="s">
        <v>14450</v>
      </c>
      <c r="C783" s="114" t="s">
        <v>32</v>
      </c>
      <c r="D783" s="115">
        <v>60.4</v>
      </c>
    </row>
    <row r="784" spans="1:4">
      <c r="A784" s="114" t="s">
        <v>14451</v>
      </c>
      <c r="B784" s="113" t="s">
        <v>14452</v>
      </c>
      <c r="C784" s="114" t="s">
        <v>32</v>
      </c>
      <c r="D784" s="115">
        <v>61.69</v>
      </c>
    </row>
    <row r="785" spans="1:4">
      <c r="A785" s="116" t="s">
        <v>14453</v>
      </c>
      <c r="B785" s="113"/>
      <c r="C785" s="114"/>
      <c r="D785" s="115"/>
    </row>
    <row r="786" spans="1:4">
      <c r="A786" s="117" t="s">
        <v>14454</v>
      </c>
      <c r="B786" s="113" t="s">
        <v>14455</v>
      </c>
      <c r="C786" s="114" t="s">
        <v>32</v>
      </c>
      <c r="D786" s="115">
        <v>143.58000000000001</v>
      </c>
    </row>
    <row r="787" spans="1:4">
      <c r="A787" s="114" t="s">
        <v>14456</v>
      </c>
      <c r="B787" s="113" t="s">
        <v>14457</v>
      </c>
      <c r="C787" s="114" t="s">
        <v>32</v>
      </c>
      <c r="D787" s="115">
        <v>123.39</v>
      </c>
    </row>
    <row r="788" spans="1:4">
      <c r="A788" s="116" t="s">
        <v>14458</v>
      </c>
      <c r="B788" s="113"/>
      <c r="C788" s="114"/>
      <c r="D788" s="115"/>
    </row>
    <row r="789" spans="1:4">
      <c r="A789" s="117" t="s">
        <v>14459</v>
      </c>
      <c r="B789" s="113" t="s">
        <v>14460</v>
      </c>
      <c r="C789" s="114" t="s">
        <v>32</v>
      </c>
      <c r="D789" s="115">
        <v>26.09</v>
      </c>
    </row>
    <row r="790" spans="1:4">
      <c r="A790" s="117" t="s">
        <v>14461</v>
      </c>
      <c r="B790" s="113" t="s">
        <v>14462</v>
      </c>
      <c r="C790" s="114" t="s">
        <v>32</v>
      </c>
      <c r="D790" s="115">
        <v>31.5</v>
      </c>
    </row>
    <row r="791" spans="1:4">
      <c r="A791" s="117" t="s">
        <v>14463</v>
      </c>
      <c r="B791" s="113" t="s">
        <v>14464</v>
      </c>
      <c r="C791" s="114" t="s">
        <v>32</v>
      </c>
      <c r="D791" s="115">
        <v>47.29</v>
      </c>
    </row>
    <row r="792" spans="1:4">
      <c r="A792" s="117" t="s">
        <v>14465</v>
      </c>
      <c r="B792" s="113" t="s">
        <v>14466</v>
      </c>
      <c r="C792" s="114" t="s">
        <v>32</v>
      </c>
      <c r="D792" s="115">
        <v>46.07</v>
      </c>
    </row>
    <row r="793" spans="1:4">
      <c r="A793" s="117" t="s">
        <v>14467</v>
      </c>
      <c r="B793" s="113" t="s">
        <v>14468</v>
      </c>
      <c r="C793" s="114" t="s">
        <v>32</v>
      </c>
      <c r="D793" s="115">
        <v>96.1</v>
      </c>
    </row>
    <row r="794" spans="1:4">
      <c r="A794" s="117" t="s">
        <v>14469</v>
      </c>
      <c r="B794" s="113" t="s">
        <v>14470</v>
      </c>
      <c r="C794" s="114" t="s">
        <v>32</v>
      </c>
      <c r="D794" s="115">
        <v>109.27</v>
      </c>
    </row>
    <row r="795" spans="1:4">
      <c r="A795" s="117" t="s">
        <v>14471</v>
      </c>
      <c r="B795" s="113" t="s">
        <v>14472</v>
      </c>
      <c r="C795" s="114" t="s">
        <v>48</v>
      </c>
      <c r="D795" s="115">
        <v>67.38</v>
      </c>
    </row>
    <row r="796" spans="1:4">
      <c r="A796" s="117" t="s">
        <v>14473</v>
      </c>
      <c r="B796" s="113" t="s">
        <v>14474</v>
      </c>
      <c r="C796" s="114" t="s">
        <v>48</v>
      </c>
      <c r="D796" s="115">
        <v>40.6</v>
      </c>
    </row>
    <row r="797" spans="1:4">
      <c r="A797" s="117" t="s">
        <v>14475</v>
      </c>
      <c r="B797" s="113" t="s">
        <v>14476</v>
      </c>
      <c r="C797" s="114" t="s">
        <v>48</v>
      </c>
      <c r="D797" s="115">
        <v>104.76</v>
      </c>
    </row>
    <row r="798" spans="1:4">
      <c r="A798" s="117" t="s">
        <v>14477</v>
      </c>
      <c r="B798" s="113" t="s">
        <v>14478</v>
      </c>
      <c r="C798" s="114" t="s">
        <v>48</v>
      </c>
      <c r="D798" s="115">
        <v>37.06</v>
      </c>
    </row>
    <row r="799" spans="1:4">
      <c r="A799" s="117" t="s">
        <v>14479</v>
      </c>
      <c r="B799" s="113" t="s">
        <v>14480</v>
      </c>
      <c r="C799" s="114" t="s">
        <v>48</v>
      </c>
      <c r="D799" s="115">
        <v>39.42</v>
      </c>
    </row>
    <row r="800" spans="1:4">
      <c r="A800" s="114" t="s">
        <v>14481</v>
      </c>
      <c r="B800" s="113" t="s">
        <v>14482</v>
      </c>
      <c r="C800" s="114" t="s">
        <v>48</v>
      </c>
      <c r="D800" s="115">
        <v>44</v>
      </c>
    </row>
    <row r="801" spans="1:4">
      <c r="A801" s="116" t="s">
        <v>14483</v>
      </c>
      <c r="B801" s="113"/>
      <c r="C801" s="114"/>
      <c r="D801" s="115"/>
    </row>
    <row r="802" spans="1:4">
      <c r="A802" s="117" t="s">
        <v>14484</v>
      </c>
      <c r="B802" s="113" t="s">
        <v>14485</v>
      </c>
      <c r="C802" s="114" t="s">
        <v>32</v>
      </c>
      <c r="D802" s="115">
        <v>64.55</v>
      </c>
    </row>
    <row r="803" spans="1:4">
      <c r="A803" s="114" t="s">
        <v>14486</v>
      </c>
      <c r="B803" s="113" t="s">
        <v>14487</v>
      </c>
      <c r="C803" s="114" t="s">
        <v>48</v>
      </c>
      <c r="D803" s="115">
        <v>59.93</v>
      </c>
    </row>
    <row r="804" spans="1:4">
      <c r="A804" s="116" t="s">
        <v>14488</v>
      </c>
      <c r="B804" s="113"/>
      <c r="C804" s="114"/>
      <c r="D804" s="115"/>
    </row>
    <row r="805" spans="1:4">
      <c r="A805" s="117" t="s">
        <v>14489</v>
      </c>
      <c r="B805" s="113" t="s">
        <v>14490</v>
      </c>
      <c r="C805" s="114" t="s">
        <v>32</v>
      </c>
      <c r="D805" s="115">
        <v>141.69</v>
      </c>
    </row>
    <row r="806" spans="1:4">
      <c r="A806" s="117" t="s">
        <v>14491</v>
      </c>
      <c r="B806" s="113" t="s">
        <v>14492</v>
      </c>
      <c r="C806" s="114" t="s">
        <v>32</v>
      </c>
      <c r="D806" s="115">
        <v>360.99</v>
      </c>
    </row>
    <row r="807" spans="1:4">
      <c r="A807" s="117" t="s">
        <v>14493</v>
      </c>
      <c r="B807" s="113" t="s">
        <v>14494</v>
      </c>
      <c r="C807" s="114" t="s">
        <v>32</v>
      </c>
      <c r="D807" s="115">
        <v>374.74</v>
      </c>
    </row>
    <row r="808" spans="1:4">
      <c r="A808" s="117" t="s">
        <v>14495</v>
      </c>
      <c r="B808" s="113" t="s">
        <v>14496</v>
      </c>
      <c r="C808" s="114" t="s">
        <v>32</v>
      </c>
      <c r="D808" s="115">
        <v>39.659999999999997</v>
      </c>
    </row>
    <row r="809" spans="1:4">
      <c r="A809" s="117" t="s">
        <v>14497</v>
      </c>
      <c r="B809" s="113" t="s">
        <v>14498</v>
      </c>
      <c r="C809" s="114" t="s">
        <v>32</v>
      </c>
      <c r="D809" s="115">
        <v>64.989999999999995</v>
      </c>
    </row>
    <row r="810" spans="1:4">
      <c r="A810" s="117" t="s">
        <v>14499</v>
      </c>
      <c r="B810" s="113" t="s">
        <v>14500</v>
      </c>
      <c r="C810" s="114" t="s">
        <v>32</v>
      </c>
      <c r="D810" s="115">
        <v>72.67</v>
      </c>
    </row>
    <row r="811" spans="1:4">
      <c r="A811" s="117" t="s">
        <v>14501</v>
      </c>
      <c r="B811" s="113" t="s">
        <v>14502</v>
      </c>
      <c r="C811" s="114" t="s">
        <v>32</v>
      </c>
      <c r="D811" s="115">
        <v>302.23</v>
      </c>
    </row>
    <row r="812" spans="1:4">
      <c r="A812" s="117" t="s">
        <v>14503</v>
      </c>
      <c r="B812" s="113" t="s">
        <v>14504</v>
      </c>
      <c r="C812" s="114" t="s">
        <v>32</v>
      </c>
      <c r="D812" s="115">
        <v>105.2</v>
      </c>
    </row>
    <row r="813" spans="1:4">
      <c r="A813" s="114" t="s">
        <v>14505</v>
      </c>
      <c r="B813" s="113" t="s">
        <v>14506</v>
      </c>
      <c r="C813" s="114" t="s">
        <v>48</v>
      </c>
      <c r="D813" s="115">
        <v>91.14</v>
      </c>
    </row>
    <row r="814" spans="1:4">
      <c r="A814" s="116" t="s">
        <v>14507</v>
      </c>
      <c r="B814" s="113"/>
      <c r="C814" s="114"/>
      <c r="D814" s="115"/>
    </row>
    <row r="815" spans="1:4">
      <c r="A815" s="117" t="s">
        <v>14508</v>
      </c>
      <c r="B815" s="113" t="s">
        <v>14509</v>
      </c>
      <c r="C815" s="114" t="s">
        <v>48</v>
      </c>
      <c r="D815" s="115">
        <v>105.96</v>
      </c>
    </row>
    <row r="816" spans="1:4">
      <c r="A816" s="114" t="s">
        <v>14510</v>
      </c>
      <c r="B816" s="113" t="s">
        <v>14511</v>
      </c>
      <c r="C816" s="114" t="s">
        <v>48</v>
      </c>
      <c r="D816" s="115">
        <v>32.79</v>
      </c>
    </row>
    <row r="817" spans="1:4">
      <c r="A817" s="116" t="s">
        <v>14512</v>
      </c>
      <c r="B817" s="113"/>
      <c r="C817" s="114"/>
      <c r="D817" s="115"/>
    </row>
    <row r="818" spans="1:4">
      <c r="A818" s="114" t="s">
        <v>14513</v>
      </c>
      <c r="B818" s="113" t="s">
        <v>14514</v>
      </c>
      <c r="C818" s="114" t="s">
        <v>48</v>
      </c>
      <c r="D818" s="115">
        <v>121.22</v>
      </c>
    </row>
    <row r="819" spans="1:4">
      <c r="A819" s="116" t="s">
        <v>14515</v>
      </c>
      <c r="B819" s="113"/>
      <c r="C819" s="114"/>
      <c r="D819" s="115"/>
    </row>
    <row r="820" spans="1:4">
      <c r="A820" s="117" t="s">
        <v>14516</v>
      </c>
      <c r="B820" s="113" t="s">
        <v>14517</v>
      </c>
      <c r="C820" s="114" t="s">
        <v>48</v>
      </c>
      <c r="D820" s="115">
        <v>85.11</v>
      </c>
    </row>
    <row r="821" spans="1:4">
      <c r="A821" s="117" t="s">
        <v>14518</v>
      </c>
      <c r="B821" s="113" t="s">
        <v>14519</v>
      </c>
      <c r="C821" s="114" t="s">
        <v>48</v>
      </c>
      <c r="D821" s="115">
        <v>54.72</v>
      </c>
    </row>
    <row r="822" spans="1:4">
      <c r="A822" s="114" t="s">
        <v>14520</v>
      </c>
      <c r="B822" s="113" t="s">
        <v>14521</v>
      </c>
      <c r="C822" s="114" t="s">
        <v>48</v>
      </c>
      <c r="D822" s="115">
        <v>118.12</v>
      </c>
    </row>
    <row r="823" spans="1:4">
      <c r="A823" s="116" t="s">
        <v>14522</v>
      </c>
      <c r="B823" s="113"/>
      <c r="C823" s="114"/>
      <c r="D823" s="115"/>
    </row>
    <row r="824" spans="1:4">
      <c r="A824" s="114" t="s">
        <v>14523</v>
      </c>
      <c r="B824" s="113" t="s">
        <v>14524</v>
      </c>
      <c r="C824" s="114" t="s">
        <v>32</v>
      </c>
      <c r="D824" s="115">
        <v>40.61</v>
      </c>
    </row>
    <row r="825" spans="1:4">
      <c r="A825" s="112" t="s">
        <v>14525</v>
      </c>
      <c r="B825" s="113"/>
      <c r="C825" s="114"/>
      <c r="D825" s="115"/>
    </row>
    <row r="826" spans="1:4">
      <c r="A826" s="116" t="s">
        <v>14526</v>
      </c>
      <c r="B826" s="113"/>
      <c r="C826" s="114"/>
      <c r="D826" s="115"/>
    </row>
    <row r="827" spans="1:4">
      <c r="A827" s="117" t="s">
        <v>14527</v>
      </c>
      <c r="B827" s="113" t="s">
        <v>14528</v>
      </c>
      <c r="C827" s="114" t="s">
        <v>41</v>
      </c>
      <c r="D827" s="115">
        <v>369.74</v>
      </c>
    </row>
    <row r="828" spans="1:4">
      <c r="A828" s="117" t="s">
        <v>14529</v>
      </c>
      <c r="B828" s="113" t="s">
        <v>14530</v>
      </c>
      <c r="C828" s="114" t="s">
        <v>41</v>
      </c>
      <c r="D828" s="115">
        <v>339</v>
      </c>
    </row>
    <row r="829" spans="1:4">
      <c r="A829" s="117" t="s">
        <v>14531</v>
      </c>
      <c r="B829" s="113" t="s">
        <v>14532</v>
      </c>
      <c r="C829" s="114" t="s">
        <v>32</v>
      </c>
      <c r="D829" s="115">
        <v>258.06</v>
      </c>
    </row>
    <row r="830" spans="1:4">
      <c r="A830" s="117" t="s">
        <v>14533</v>
      </c>
      <c r="B830" s="113" t="s">
        <v>14534</v>
      </c>
      <c r="C830" s="114" t="s">
        <v>32</v>
      </c>
      <c r="D830" s="115">
        <v>139.78</v>
      </c>
    </row>
    <row r="831" spans="1:4">
      <c r="A831" s="117" t="s">
        <v>14535</v>
      </c>
      <c r="B831" s="113" t="s">
        <v>14536</v>
      </c>
      <c r="C831" s="114" t="s">
        <v>32</v>
      </c>
      <c r="D831" s="115">
        <v>22.76</v>
      </c>
    </row>
    <row r="832" spans="1:4">
      <c r="A832" s="117" t="s">
        <v>14537</v>
      </c>
      <c r="B832" s="113" t="s">
        <v>14538</v>
      </c>
      <c r="C832" s="114" t="s">
        <v>32</v>
      </c>
      <c r="D832" s="115">
        <v>22.33</v>
      </c>
    </row>
    <row r="833" spans="1:4">
      <c r="A833" s="117" t="s">
        <v>14539</v>
      </c>
      <c r="B833" s="113" t="s">
        <v>14540</v>
      </c>
      <c r="C833" s="114" t="s">
        <v>32</v>
      </c>
      <c r="D833" s="115">
        <v>20.21</v>
      </c>
    </row>
    <row r="834" spans="1:4">
      <c r="A834" s="117" t="s">
        <v>14541</v>
      </c>
      <c r="B834" s="113" t="s">
        <v>14542</v>
      </c>
      <c r="C834" s="114" t="s">
        <v>32</v>
      </c>
      <c r="D834" s="115">
        <v>51.46</v>
      </c>
    </row>
    <row r="835" spans="1:4">
      <c r="A835" s="114" t="s">
        <v>14543</v>
      </c>
      <c r="B835" s="113" t="s">
        <v>14544</v>
      </c>
      <c r="C835" s="114" t="s">
        <v>32</v>
      </c>
      <c r="D835" s="115">
        <v>22.87</v>
      </c>
    </row>
    <row r="836" spans="1:4">
      <c r="A836" s="112" t="s">
        <v>14545</v>
      </c>
      <c r="B836" s="113"/>
      <c r="C836" s="114"/>
      <c r="D836" s="115"/>
    </row>
    <row r="837" spans="1:4">
      <c r="A837" s="116" t="s">
        <v>14546</v>
      </c>
      <c r="B837" s="113"/>
      <c r="C837" s="114"/>
      <c r="D837" s="115"/>
    </row>
    <row r="838" spans="1:4">
      <c r="A838" s="117" t="s">
        <v>14547</v>
      </c>
      <c r="B838" s="113" t="s">
        <v>14548</v>
      </c>
      <c r="C838" s="114" t="s">
        <v>32</v>
      </c>
      <c r="D838" s="115">
        <v>80</v>
      </c>
    </row>
    <row r="839" spans="1:4">
      <c r="A839" s="117" t="s">
        <v>14549</v>
      </c>
      <c r="B839" s="113" t="s">
        <v>14550</v>
      </c>
      <c r="C839" s="114" t="s">
        <v>32</v>
      </c>
      <c r="D839" s="115">
        <v>32.71</v>
      </c>
    </row>
    <row r="840" spans="1:4">
      <c r="A840" s="117" t="s">
        <v>14551</v>
      </c>
      <c r="B840" s="113" t="s">
        <v>14552</v>
      </c>
      <c r="C840" s="114" t="s">
        <v>32</v>
      </c>
      <c r="D840" s="115">
        <v>38.270000000000003</v>
      </c>
    </row>
    <row r="841" spans="1:4">
      <c r="A841" s="117" t="s">
        <v>14553</v>
      </c>
      <c r="B841" s="113" t="s">
        <v>14554</v>
      </c>
      <c r="C841" s="114" t="s">
        <v>32</v>
      </c>
      <c r="D841" s="115">
        <v>152.62</v>
      </c>
    </row>
    <row r="842" spans="1:4">
      <c r="A842" s="117" t="s">
        <v>14555</v>
      </c>
      <c r="B842" s="113" t="s">
        <v>14556</v>
      </c>
      <c r="C842" s="114" t="s">
        <v>32</v>
      </c>
      <c r="D842" s="115">
        <v>96</v>
      </c>
    </row>
    <row r="843" spans="1:4">
      <c r="A843" s="117" t="s">
        <v>14557</v>
      </c>
      <c r="B843" s="113" t="s">
        <v>14558</v>
      </c>
      <c r="C843" s="114" t="s">
        <v>32</v>
      </c>
      <c r="D843" s="115">
        <v>198.09</v>
      </c>
    </row>
    <row r="844" spans="1:4">
      <c r="A844" s="117" t="s">
        <v>14559</v>
      </c>
      <c r="B844" s="113" t="s">
        <v>14560</v>
      </c>
      <c r="C844" s="114" t="s">
        <v>32</v>
      </c>
      <c r="D844" s="115">
        <v>116.26</v>
      </c>
    </row>
    <row r="845" spans="1:4">
      <c r="A845" s="117" t="s">
        <v>14561</v>
      </c>
      <c r="B845" s="113" t="s">
        <v>14562</v>
      </c>
      <c r="C845" s="114" t="s">
        <v>32</v>
      </c>
      <c r="D845" s="115">
        <v>100.85</v>
      </c>
    </row>
    <row r="846" spans="1:4">
      <c r="A846" s="117" t="s">
        <v>14563</v>
      </c>
      <c r="B846" s="113" t="s">
        <v>14564</v>
      </c>
      <c r="C846" s="114" t="s">
        <v>32</v>
      </c>
      <c r="D846" s="115">
        <v>65.08</v>
      </c>
    </row>
    <row r="847" spans="1:4">
      <c r="A847" s="117" t="s">
        <v>14565</v>
      </c>
      <c r="B847" s="113" t="s">
        <v>14566</v>
      </c>
      <c r="C847" s="114" t="s">
        <v>32</v>
      </c>
      <c r="D847" s="115">
        <v>67.7</v>
      </c>
    </row>
    <row r="848" spans="1:4">
      <c r="A848" s="117" t="s">
        <v>14567</v>
      </c>
      <c r="B848" s="113" t="s">
        <v>14568</v>
      </c>
      <c r="C848" s="114" t="s">
        <v>32</v>
      </c>
      <c r="D848" s="115">
        <v>66.959999999999994</v>
      </c>
    </row>
    <row r="849" spans="1:4">
      <c r="A849" s="117" t="s">
        <v>14569</v>
      </c>
      <c r="B849" s="113" t="s">
        <v>14570</v>
      </c>
      <c r="C849" s="114" t="s">
        <v>32</v>
      </c>
      <c r="D849" s="115">
        <v>64.19</v>
      </c>
    </row>
    <row r="850" spans="1:4">
      <c r="A850" s="117" t="s">
        <v>14571</v>
      </c>
      <c r="B850" s="113" t="s">
        <v>14572</v>
      </c>
      <c r="C850" s="114" t="s">
        <v>32</v>
      </c>
      <c r="D850" s="115">
        <v>95.55</v>
      </c>
    </row>
    <row r="851" spans="1:4">
      <c r="A851" s="117" t="s">
        <v>14573</v>
      </c>
      <c r="B851" s="113" t="s">
        <v>14574</v>
      </c>
      <c r="C851" s="114" t="s">
        <v>32</v>
      </c>
      <c r="D851" s="115">
        <v>128.91999999999999</v>
      </c>
    </row>
    <row r="852" spans="1:4">
      <c r="A852" s="117" t="s">
        <v>14575</v>
      </c>
      <c r="B852" s="113" t="s">
        <v>14576</v>
      </c>
      <c r="C852" s="114" t="s">
        <v>32</v>
      </c>
      <c r="D852" s="115">
        <v>183.38</v>
      </c>
    </row>
    <row r="853" spans="1:4">
      <c r="A853" s="117" t="s">
        <v>14577</v>
      </c>
      <c r="B853" s="113" t="s">
        <v>14578</v>
      </c>
      <c r="C853" s="114" t="s">
        <v>32</v>
      </c>
      <c r="D853" s="115">
        <v>98.11</v>
      </c>
    </row>
    <row r="854" spans="1:4">
      <c r="A854" s="117" t="s">
        <v>14579</v>
      </c>
      <c r="B854" s="113" t="s">
        <v>14580</v>
      </c>
      <c r="C854" s="114" t="s">
        <v>32</v>
      </c>
      <c r="D854" s="115">
        <v>80.3</v>
      </c>
    </row>
    <row r="855" spans="1:4">
      <c r="A855" s="117" t="s">
        <v>14581</v>
      </c>
      <c r="B855" s="113" t="s">
        <v>14582</v>
      </c>
      <c r="C855" s="114" t="s">
        <v>32</v>
      </c>
      <c r="D855" s="115">
        <v>7.71</v>
      </c>
    </row>
    <row r="856" spans="1:4">
      <c r="A856" s="117" t="s">
        <v>14583</v>
      </c>
      <c r="B856" s="113" t="s">
        <v>14584</v>
      </c>
      <c r="C856" s="114" t="s">
        <v>32</v>
      </c>
      <c r="D856" s="115">
        <v>99.99</v>
      </c>
    </row>
    <row r="857" spans="1:4">
      <c r="A857" s="117" t="s">
        <v>14585</v>
      </c>
      <c r="B857" s="113" t="s">
        <v>14586</v>
      </c>
      <c r="C857" s="114" t="s">
        <v>32</v>
      </c>
      <c r="D857" s="115">
        <v>27.94</v>
      </c>
    </row>
    <row r="858" spans="1:4">
      <c r="A858" s="114" t="s">
        <v>14587</v>
      </c>
      <c r="B858" s="113" t="s">
        <v>14588</v>
      </c>
      <c r="C858" s="114" t="s">
        <v>48</v>
      </c>
      <c r="D858" s="115">
        <v>16.87</v>
      </c>
    </row>
    <row r="859" spans="1:4">
      <c r="A859" s="112" t="s">
        <v>14589</v>
      </c>
      <c r="B859" s="113"/>
      <c r="C859" s="114"/>
      <c r="D859" s="115"/>
    </row>
    <row r="860" spans="1:4">
      <c r="A860" s="116" t="s">
        <v>14590</v>
      </c>
      <c r="B860" s="113"/>
      <c r="C860" s="114"/>
      <c r="D860" s="115"/>
    </row>
    <row r="861" spans="1:4">
      <c r="A861" s="117" t="s">
        <v>14591</v>
      </c>
      <c r="B861" s="113" t="s">
        <v>14592</v>
      </c>
      <c r="C861" s="114" t="s">
        <v>32</v>
      </c>
      <c r="D861" s="115">
        <v>65.290000000000006</v>
      </c>
    </row>
    <row r="862" spans="1:4">
      <c r="A862" s="117" t="s">
        <v>14593</v>
      </c>
      <c r="B862" s="113" t="s">
        <v>14594</v>
      </c>
      <c r="C862" s="114" t="s">
        <v>32</v>
      </c>
      <c r="D862" s="115">
        <v>52.91</v>
      </c>
    </row>
    <row r="863" spans="1:4">
      <c r="A863" s="117" t="s">
        <v>14595</v>
      </c>
      <c r="B863" s="113" t="s">
        <v>14596</v>
      </c>
      <c r="C863" s="114" t="s">
        <v>32</v>
      </c>
      <c r="D863" s="115">
        <v>19.3</v>
      </c>
    </row>
    <row r="864" spans="1:4">
      <c r="A864" s="117" t="s">
        <v>14597</v>
      </c>
      <c r="B864" s="113" t="s">
        <v>14598</v>
      </c>
      <c r="C864" s="114" t="s">
        <v>32</v>
      </c>
      <c r="D864" s="115">
        <v>17.57</v>
      </c>
    </row>
    <row r="865" spans="1:4">
      <c r="A865" s="114" t="s">
        <v>14599</v>
      </c>
      <c r="B865" s="113" t="s">
        <v>14600</v>
      </c>
      <c r="C865" s="114" t="s">
        <v>32</v>
      </c>
      <c r="D865" s="115">
        <v>22.81</v>
      </c>
    </row>
    <row r="866" spans="1:4">
      <c r="A866" s="112" t="s">
        <v>11576</v>
      </c>
      <c r="B866" s="113"/>
      <c r="C866" s="114"/>
      <c r="D866" s="115"/>
    </row>
    <row r="867" spans="1:4">
      <c r="A867" s="112" t="s">
        <v>11569</v>
      </c>
      <c r="B867" s="113"/>
      <c r="C867" s="114"/>
      <c r="D867" s="115"/>
    </row>
    <row r="868" spans="1:4">
      <c r="A868" s="112" t="s">
        <v>14601</v>
      </c>
      <c r="B868" s="113"/>
      <c r="C868" s="114"/>
      <c r="D868" s="115"/>
    </row>
    <row r="869" spans="1:4">
      <c r="A869" s="116" t="s">
        <v>14602</v>
      </c>
      <c r="B869" s="113"/>
      <c r="C869" s="114"/>
      <c r="D869" s="115"/>
    </row>
    <row r="870" spans="1:4">
      <c r="A870" s="117" t="s">
        <v>14603</v>
      </c>
      <c r="B870" s="113" t="s">
        <v>14604</v>
      </c>
      <c r="C870" s="114" t="s">
        <v>41</v>
      </c>
      <c r="D870" s="115">
        <v>22.87</v>
      </c>
    </row>
    <row r="871" spans="1:4">
      <c r="A871" s="117" t="s">
        <v>14605</v>
      </c>
      <c r="B871" s="113" t="s">
        <v>14606</v>
      </c>
      <c r="C871" s="114" t="s">
        <v>41</v>
      </c>
      <c r="D871" s="115">
        <v>30.36</v>
      </c>
    </row>
    <row r="872" spans="1:4">
      <c r="A872" s="117" t="s">
        <v>14607</v>
      </c>
      <c r="B872" s="113" t="s">
        <v>14608</v>
      </c>
      <c r="C872" s="114" t="s">
        <v>32</v>
      </c>
      <c r="D872" s="115">
        <v>6.17</v>
      </c>
    </row>
    <row r="873" spans="1:4">
      <c r="A873" s="117" t="s">
        <v>14609</v>
      </c>
      <c r="B873" s="113" t="s">
        <v>14610</v>
      </c>
      <c r="C873" s="114" t="s">
        <v>32</v>
      </c>
      <c r="D873" s="115">
        <v>7.47</v>
      </c>
    </row>
    <row r="874" spans="1:4">
      <c r="A874" s="117" t="s">
        <v>14611</v>
      </c>
      <c r="B874" s="113" t="s">
        <v>14612</v>
      </c>
      <c r="C874" s="114" t="s">
        <v>32</v>
      </c>
      <c r="D874" s="115">
        <v>49.51</v>
      </c>
    </row>
    <row r="875" spans="1:4">
      <c r="A875" s="117" t="s">
        <v>14613</v>
      </c>
      <c r="B875" s="113" t="s">
        <v>14614</v>
      </c>
      <c r="C875" s="114" t="s">
        <v>48</v>
      </c>
      <c r="D875" s="115">
        <v>71.569999999999993</v>
      </c>
    </row>
    <row r="876" spans="1:4">
      <c r="A876" s="117" t="s">
        <v>14615</v>
      </c>
      <c r="B876" s="113" t="s">
        <v>14616</v>
      </c>
      <c r="C876" s="114" t="s">
        <v>48</v>
      </c>
      <c r="D876" s="115">
        <v>1133.83</v>
      </c>
    </row>
    <row r="877" spans="1:4">
      <c r="A877" s="117" t="s">
        <v>14617</v>
      </c>
      <c r="B877" s="113" t="s">
        <v>14618</v>
      </c>
      <c r="C877" s="114" t="s">
        <v>32</v>
      </c>
      <c r="D877" s="115">
        <v>16.559999999999999</v>
      </c>
    </row>
    <row r="878" spans="1:4">
      <c r="A878" s="117" t="s">
        <v>14619</v>
      </c>
      <c r="B878" s="113" t="s">
        <v>14620</v>
      </c>
      <c r="C878" s="114" t="s">
        <v>48</v>
      </c>
      <c r="D878" s="115">
        <v>206.52</v>
      </c>
    </row>
    <row r="879" spans="1:4">
      <c r="A879" s="117" t="s">
        <v>14621</v>
      </c>
      <c r="B879" s="113" t="s">
        <v>14622</v>
      </c>
      <c r="C879" s="114" t="s">
        <v>32</v>
      </c>
      <c r="D879" s="115">
        <v>2.1</v>
      </c>
    </row>
    <row r="880" spans="1:4">
      <c r="A880" s="117" t="s">
        <v>14623</v>
      </c>
      <c r="B880" s="113" t="s">
        <v>14624</v>
      </c>
      <c r="C880" s="114" t="s">
        <v>32</v>
      </c>
      <c r="D880" s="115">
        <v>1.05</v>
      </c>
    </row>
    <row r="881" spans="1:4">
      <c r="A881" s="117" t="s">
        <v>14625</v>
      </c>
      <c r="B881" s="113" t="s">
        <v>14626</v>
      </c>
      <c r="C881" s="114" t="s">
        <v>32</v>
      </c>
      <c r="D881" s="115">
        <v>108.6</v>
      </c>
    </row>
    <row r="882" spans="1:4">
      <c r="A882" s="117" t="s">
        <v>14627</v>
      </c>
      <c r="B882" s="113" t="s">
        <v>14628</v>
      </c>
      <c r="C882" s="114" t="s">
        <v>32</v>
      </c>
      <c r="D882" s="115">
        <v>20.309999999999999</v>
      </c>
    </row>
    <row r="883" spans="1:4">
      <c r="A883" s="114" t="s">
        <v>14629</v>
      </c>
      <c r="B883" s="113" t="s">
        <v>14630</v>
      </c>
      <c r="C883" s="114" t="s">
        <v>48</v>
      </c>
      <c r="D883" s="115">
        <v>443.44</v>
      </c>
    </row>
    <row r="884" spans="1:4">
      <c r="A884" s="116" t="s">
        <v>14631</v>
      </c>
      <c r="B884" s="113"/>
      <c r="C884" s="114"/>
      <c r="D884" s="115"/>
    </row>
    <row r="885" spans="1:4">
      <c r="A885" s="117" t="s">
        <v>14632</v>
      </c>
      <c r="B885" s="113" t="s">
        <v>14633</v>
      </c>
      <c r="C885" s="114" t="s">
        <v>11567</v>
      </c>
      <c r="D885" s="115">
        <v>5</v>
      </c>
    </row>
    <row r="886" spans="1:4">
      <c r="A886" s="117" t="s">
        <v>14634</v>
      </c>
      <c r="B886" s="113" t="s">
        <v>14635</v>
      </c>
      <c r="C886" s="114" t="s">
        <v>11567</v>
      </c>
      <c r="D886" s="115">
        <v>6</v>
      </c>
    </row>
    <row r="887" spans="1:4">
      <c r="A887" s="117" t="s">
        <v>14636</v>
      </c>
      <c r="B887" s="113" t="s">
        <v>14637</v>
      </c>
      <c r="C887" s="114" t="s">
        <v>11565</v>
      </c>
      <c r="D887" s="115">
        <v>47</v>
      </c>
    </row>
    <row r="888" spans="1:4">
      <c r="A888" s="117" t="s">
        <v>14638</v>
      </c>
      <c r="B888" s="113" t="s">
        <v>14639</v>
      </c>
      <c r="C888" s="114" t="s">
        <v>11565</v>
      </c>
      <c r="D888" s="115">
        <v>236.82</v>
      </c>
    </row>
    <row r="889" spans="1:4">
      <c r="A889" s="117" t="s">
        <v>14640</v>
      </c>
      <c r="B889" s="113" t="s">
        <v>14641</v>
      </c>
      <c r="C889" s="114" t="s">
        <v>11565</v>
      </c>
      <c r="D889" s="115">
        <v>295.32</v>
      </c>
    </row>
    <row r="890" spans="1:4">
      <c r="A890" s="117" t="s">
        <v>14642</v>
      </c>
      <c r="B890" s="113" t="s">
        <v>14643</v>
      </c>
      <c r="C890" s="114" t="s">
        <v>11565</v>
      </c>
      <c r="D890" s="115">
        <v>645.32000000000005</v>
      </c>
    </row>
    <row r="891" spans="1:4">
      <c r="A891" s="117" t="s">
        <v>14644</v>
      </c>
      <c r="B891" s="113" t="s">
        <v>14645</v>
      </c>
      <c r="C891" s="114" t="s">
        <v>11565</v>
      </c>
      <c r="D891" s="115">
        <v>201</v>
      </c>
    </row>
    <row r="892" spans="1:4">
      <c r="A892" s="117" t="s">
        <v>14646</v>
      </c>
      <c r="B892" s="113" t="s">
        <v>14647</v>
      </c>
      <c r="C892" s="114" t="s">
        <v>11565</v>
      </c>
      <c r="D892" s="115">
        <v>1776.3</v>
      </c>
    </row>
    <row r="893" spans="1:4">
      <c r="A893" s="117" t="s">
        <v>14648</v>
      </c>
      <c r="B893" s="113" t="s">
        <v>14649</v>
      </c>
      <c r="C893" s="114" t="s">
        <v>11565</v>
      </c>
      <c r="D893" s="115">
        <v>2301.9</v>
      </c>
    </row>
    <row r="894" spans="1:4">
      <c r="A894" s="117" t="s">
        <v>14650</v>
      </c>
      <c r="B894" s="113" t="s">
        <v>14651</v>
      </c>
      <c r="C894" s="114" t="s">
        <v>11565</v>
      </c>
      <c r="D894" s="115">
        <v>887.66</v>
      </c>
    </row>
    <row r="895" spans="1:4">
      <c r="A895" s="117" t="s">
        <v>14652</v>
      </c>
      <c r="B895" s="113" t="s">
        <v>14653</v>
      </c>
      <c r="C895" s="114" t="s">
        <v>11565</v>
      </c>
      <c r="D895" s="115">
        <v>77.180000000000007</v>
      </c>
    </row>
    <row r="896" spans="1:4">
      <c r="A896" s="117" t="s">
        <v>14654</v>
      </c>
      <c r="B896" s="113" t="s">
        <v>14655</v>
      </c>
      <c r="C896" s="114" t="s">
        <v>11565</v>
      </c>
      <c r="D896" s="115">
        <v>300</v>
      </c>
    </row>
    <row r="897" spans="1:4">
      <c r="A897" s="114" t="s">
        <v>14656</v>
      </c>
      <c r="B897" s="113" t="s">
        <v>14657</v>
      </c>
      <c r="C897" s="114" t="s">
        <v>48</v>
      </c>
      <c r="D897" s="115">
        <v>209.45</v>
      </c>
    </row>
    <row r="898" spans="1:4">
      <c r="A898" s="116" t="s">
        <v>14658</v>
      </c>
      <c r="B898" s="113"/>
      <c r="C898" s="114"/>
      <c r="D898" s="115"/>
    </row>
    <row r="899" spans="1:4">
      <c r="A899" s="117" t="s">
        <v>14659</v>
      </c>
      <c r="B899" s="113" t="s">
        <v>14660</v>
      </c>
      <c r="C899" s="114" t="s">
        <v>11564</v>
      </c>
      <c r="D899" s="115">
        <v>13.2</v>
      </c>
    </row>
    <row r="900" spans="1:4">
      <c r="A900" s="117" t="s">
        <v>14661</v>
      </c>
      <c r="B900" s="113" t="s">
        <v>14662</v>
      </c>
      <c r="C900" s="114" t="s">
        <v>32</v>
      </c>
      <c r="D900" s="115">
        <v>6.2</v>
      </c>
    </row>
    <row r="901" spans="1:4">
      <c r="A901" s="117" t="s">
        <v>14663</v>
      </c>
      <c r="B901" s="113" t="s">
        <v>14664</v>
      </c>
      <c r="C901" s="114" t="s">
        <v>48</v>
      </c>
      <c r="D901" s="115">
        <v>30.17</v>
      </c>
    </row>
    <row r="902" spans="1:4">
      <c r="A902" s="117" t="s">
        <v>14665</v>
      </c>
      <c r="B902" s="113" t="s">
        <v>14666</v>
      </c>
      <c r="C902" s="114" t="s">
        <v>32</v>
      </c>
      <c r="D902" s="115">
        <v>48.82</v>
      </c>
    </row>
    <row r="903" spans="1:4">
      <c r="A903" s="117" t="s">
        <v>14667</v>
      </c>
      <c r="B903" s="113" t="s">
        <v>14668</v>
      </c>
      <c r="C903" s="114" t="s">
        <v>32</v>
      </c>
      <c r="D903" s="115">
        <v>2.4900000000000002</v>
      </c>
    </row>
    <row r="904" spans="1:4">
      <c r="A904" s="114" t="s">
        <v>14669</v>
      </c>
      <c r="B904" s="113" t="s">
        <v>14670</v>
      </c>
      <c r="C904" s="114" t="s">
        <v>32</v>
      </c>
      <c r="D904" s="115">
        <v>0.52</v>
      </c>
    </row>
    <row r="905" spans="1:4">
      <c r="A905" s="116" t="s">
        <v>14671</v>
      </c>
      <c r="B905" s="113"/>
      <c r="C905" s="114"/>
      <c r="D905" s="115"/>
    </row>
    <row r="906" spans="1:4">
      <c r="A906" s="114" t="s">
        <v>14672</v>
      </c>
      <c r="B906" s="113" t="s">
        <v>14673</v>
      </c>
      <c r="C906" s="114" t="s">
        <v>11559</v>
      </c>
      <c r="D906" s="115">
        <v>496.38</v>
      </c>
    </row>
    <row r="907" spans="1:4">
      <c r="A907" s="112" t="s">
        <v>14674</v>
      </c>
      <c r="B907" s="113"/>
      <c r="C907" s="114"/>
      <c r="D907" s="115"/>
    </row>
    <row r="908" spans="1:4">
      <c r="A908" s="116" t="s">
        <v>14675</v>
      </c>
      <c r="B908" s="113"/>
      <c r="C908" s="114"/>
      <c r="D908" s="115"/>
    </row>
    <row r="909" spans="1:4">
      <c r="A909" s="114" t="s">
        <v>14676</v>
      </c>
      <c r="B909" s="113" t="s">
        <v>14677</v>
      </c>
      <c r="C909" s="114" t="s">
        <v>32</v>
      </c>
      <c r="D909" s="115">
        <v>102.86</v>
      </c>
    </row>
    <row r="910" spans="1:4">
      <c r="A910" s="112" t="s">
        <v>11577</v>
      </c>
      <c r="B910" s="113"/>
      <c r="C910" s="114"/>
      <c r="D910" s="115"/>
    </row>
    <row r="911" spans="1:4">
      <c r="A911" s="112" t="s">
        <v>11569</v>
      </c>
      <c r="B911" s="113"/>
      <c r="C911" s="114"/>
      <c r="D911" s="115"/>
    </row>
    <row r="912" spans="1:4">
      <c r="A912" s="112" t="s">
        <v>14678</v>
      </c>
      <c r="B912" s="113"/>
      <c r="C912" s="114"/>
      <c r="D912" s="115"/>
    </row>
    <row r="913" spans="1:4">
      <c r="A913" s="116" t="s">
        <v>14679</v>
      </c>
      <c r="B913" s="113"/>
      <c r="C913" s="114"/>
      <c r="D913" s="115"/>
    </row>
    <row r="914" spans="1:4">
      <c r="A914" s="117" t="s">
        <v>14680</v>
      </c>
      <c r="B914" s="113" t="s">
        <v>14681</v>
      </c>
      <c r="C914" s="114" t="s">
        <v>11559</v>
      </c>
      <c r="D914" s="115">
        <v>39.68</v>
      </c>
    </row>
    <row r="915" spans="1:4">
      <c r="A915" s="117" t="s">
        <v>14682</v>
      </c>
      <c r="B915" s="113" t="s">
        <v>14683</v>
      </c>
      <c r="C915" s="114" t="s">
        <v>11559</v>
      </c>
      <c r="D915" s="115">
        <v>80.819999999999993</v>
      </c>
    </row>
    <row r="916" spans="1:4">
      <c r="A916" s="117" t="s">
        <v>14684</v>
      </c>
      <c r="B916" s="113" t="s">
        <v>14685</v>
      </c>
      <c r="C916" s="114" t="s">
        <v>11559</v>
      </c>
      <c r="D916" s="115">
        <v>22.74</v>
      </c>
    </row>
    <row r="917" spans="1:4">
      <c r="A917" s="117" t="s">
        <v>14686</v>
      </c>
      <c r="B917" s="113" t="s">
        <v>14687</v>
      </c>
      <c r="C917" s="114" t="s">
        <v>11559</v>
      </c>
      <c r="D917" s="115">
        <v>63.21</v>
      </c>
    </row>
    <row r="918" spans="1:4">
      <c r="A918" s="114" t="s">
        <v>14688</v>
      </c>
      <c r="B918" s="113" t="s">
        <v>14689</v>
      </c>
      <c r="C918" s="114" t="s">
        <v>11559</v>
      </c>
      <c r="D918" s="115">
        <v>79</v>
      </c>
    </row>
    <row r="919" spans="1:4">
      <c r="A919" s="116" t="s">
        <v>14690</v>
      </c>
      <c r="B919" s="113"/>
      <c r="C919" s="114"/>
      <c r="D919" s="115"/>
    </row>
    <row r="920" spans="1:4">
      <c r="A920" s="117" t="s">
        <v>14691</v>
      </c>
      <c r="B920" s="113" t="s">
        <v>14692</v>
      </c>
      <c r="C920" s="114" t="s">
        <v>48</v>
      </c>
      <c r="D920" s="115">
        <v>50.66</v>
      </c>
    </row>
    <row r="921" spans="1:4">
      <c r="A921" s="117" t="s">
        <v>14693</v>
      </c>
      <c r="B921" s="113" t="s">
        <v>14694</v>
      </c>
      <c r="C921" s="114" t="s">
        <v>48</v>
      </c>
      <c r="D921" s="115">
        <v>61.01</v>
      </c>
    </row>
    <row r="922" spans="1:4">
      <c r="A922" s="114" t="s">
        <v>14695</v>
      </c>
      <c r="B922" s="113" t="s">
        <v>14696</v>
      </c>
      <c r="C922" s="114" t="s">
        <v>48</v>
      </c>
      <c r="D922" s="115">
        <v>123.92</v>
      </c>
    </row>
    <row r="923" spans="1:4">
      <c r="A923" s="116" t="s">
        <v>14697</v>
      </c>
      <c r="B923" s="113"/>
      <c r="C923" s="114"/>
      <c r="D923" s="115"/>
    </row>
    <row r="924" spans="1:4">
      <c r="A924" s="117" t="s">
        <v>14698</v>
      </c>
      <c r="B924" s="113" t="s">
        <v>14699</v>
      </c>
      <c r="C924" s="114" t="s">
        <v>48</v>
      </c>
      <c r="D924" s="115">
        <v>74.95</v>
      </c>
    </row>
    <row r="925" spans="1:4">
      <c r="A925" s="117" t="s">
        <v>14700</v>
      </c>
      <c r="B925" s="113" t="s">
        <v>14701</v>
      </c>
      <c r="C925" s="114" t="s">
        <v>48</v>
      </c>
      <c r="D925" s="115">
        <v>112.84</v>
      </c>
    </row>
    <row r="926" spans="1:4">
      <c r="A926" s="117" t="s">
        <v>14702</v>
      </c>
      <c r="B926" s="113" t="s">
        <v>14703</v>
      </c>
      <c r="C926" s="114" t="s">
        <v>48</v>
      </c>
      <c r="D926" s="115">
        <v>154.15</v>
      </c>
    </row>
    <row r="927" spans="1:4">
      <c r="A927" s="114" t="s">
        <v>14704</v>
      </c>
      <c r="B927" s="113" t="s">
        <v>14705</v>
      </c>
      <c r="C927" s="114" t="s">
        <v>48</v>
      </c>
      <c r="D927" s="115">
        <v>199.38</v>
      </c>
    </row>
    <row r="928" spans="1:4">
      <c r="A928" s="116" t="s">
        <v>14706</v>
      </c>
      <c r="B928" s="113"/>
      <c r="C928" s="114"/>
      <c r="D928" s="115"/>
    </row>
    <row r="929" spans="1:4">
      <c r="A929" s="117" t="s">
        <v>14707</v>
      </c>
      <c r="B929" s="113" t="s">
        <v>14708</v>
      </c>
      <c r="C929" s="114" t="s">
        <v>48</v>
      </c>
      <c r="D929" s="115">
        <v>129.81</v>
      </c>
    </row>
    <row r="930" spans="1:4">
      <c r="A930" s="117" t="s">
        <v>14709</v>
      </c>
      <c r="B930" s="113" t="s">
        <v>14710</v>
      </c>
      <c r="C930" s="114" t="s">
        <v>48</v>
      </c>
      <c r="D930" s="115">
        <v>168.88</v>
      </c>
    </row>
    <row r="931" spans="1:4">
      <c r="A931" s="117" t="s">
        <v>14711</v>
      </c>
      <c r="B931" s="113" t="s">
        <v>14712</v>
      </c>
      <c r="C931" s="114" t="s">
        <v>48</v>
      </c>
      <c r="D931" s="115">
        <v>222.35</v>
      </c>
    </row>
    <row r="932" spans="1:4">
      <c r="A932" s="117" t="s">
        <v>14713</v>
      </c>
      <c r="B932" s="113" t="s">
        <v>14714</v>
      </c>
      <c r="C932" s="114" t="s">
        <v>48</v>
      </c>
      <c r="D932" s="115">
        <v>249.05</v>
      </c>
    </row>
    <row r="933" spans="1:4">
      <c r="A933" s="117" t="s">
        <v>14715</v>
      </c>
      <c r="B933" s="113" t="s">
        <v>14716</v>
      </c>
      <c r="C933" s="114" t="s">
        <v>48</v>
      </c>
      <c r="D933" s="115">
        <v>335.58</v>
      </c>
    </row>
    <row r="934" spans="1:4">
      <c r="A934" s="117" t="s">
        <v>14717</v>
      </c>
      <c r="B934" s="113" t="s">
        <v>14718</v>
      </c>
      <c r="C934" s="114" t="s">
        <v>48</v>
      </c>
      <c r="D934" s="115">
        <v>402.89</v>
      </c>
    </row>
    <row r="935" spans="1:4">
      <c r="A935" s="117" t="s">
        <v>14719</v>
      </c>
      <c r="B935" s="113" t="s">
        <v>14720</v>
      </c>
      <c r="C935" s="114" t="s">
        <v>48</v>
      </c>
      <c r="D935" s="115">
        <v>497.5</v>
      </c>
    </row>
    <row r="936" spans="1:4">
      <c r="A936" s="117" t="s">
        <v>14721</v>
      </c>
      <c r="B936" s="113" t="s">
        <v>14722</v>
      </c>
      <c r="C936" s="114" t="s">
        <v>48</v>
      </c>
      <c r="D936" s="115">
        <v>640.65</v>
      </c>
    </row>
    <row r="937" spans="1:4">
      <c r="A937" s="117" t="s">
        <v>14723</v>
      </c>
      <c r="B937" s="113" t="s">
        <v>14724</v>
      </c>
      <c r="C937" s="114" t="s">
        <v>48</v>
      </c>
      <c r="D937" s="115">
        <v>754.64</v>
      </c>
    </row>
    <row r="938" spans="1:4">
      <c r="A938" s="117" t="s">
        <v>14725</v>
      </c>
      <c r="B938" s="113" t="s">
        <v>14726</v>
      </c>
      <c r="C938" s="114" t="s">
        <v>48</v>
      </c>
      <c r="D938" s="115">
        <v>1086.1500000000001</v>
      </c>
    </row>
    <row r="939" spans="1:4">
      <c r="A939" s="114" t="s">
        <v>14727</v>
      </c>
      <c r="B939" s="113" t="s">
        <v>14728</v>
      </c>
      <c r="C939" s="114" t="s">
        <v>48</v>
      </c>
      <c r="D939" s="115">
        <v>1795.31</v>
      </c>
    </row>
    <row r="940" spans="1:4">
      <c r="A940" s="116" t="s">
        <v>14729</v>
      </c>
      <c r="B940" s="113"/>
      <c r="C940" s="114"/>
      <c r="D940" s="115"/>
    </row>
    <row r="941" spans="1:4">
      <c r="A941" s="117" t="s">
        <v>14730</v>
      </c>
      <c r="B941" s="113" t="s">
        <v>14731</v>
      </c>
      <c r="C941" s="114" t="s">
        <v>48</v>
      </c>
      <c r="D941" s="115">
        <v>149.43</v>
      </c>
    </row>
    <row r="942" spans="1:4">
      <c r="A942" s="117" t="s">
        <v>14732</v>
      </c>
      <c r="B942" s="113" t="s">
        <v>14733</v>
      </c>
      <c r="C942" s="114" t="s">
        <v>48</v>
      </c>
      <c r="D942" s="115">
        <v>194.17</v>
      </c>
    </row>
    <row r="943" spans="1:4">
      <c r="A943" s="117" t="s">
        <v>14734</v>
      </c>
      <c r="B943" s="113" t="s">
        <v>14735</v>
      </c>
      <c r="C943" s="114" t="s">
        <v>48</v>
      </c>
      <c r="D943" s="115">
        <v>257.85000000000002</v>
      </c>
    </row>
    <row r="944" spans="1:4">
      <c r="A944" s="117" t="s">
        <v>14736</v>
      </c>
      <c r="B944" s="113" t="s">
        <v>11578</v>
      </c>
      <c r="C944" s="114" t="s">
        <v>48</v>
      </c>
      <c r="D944" s="115">
        <v>275.45</v>
      </c>
    </row>
    <row r="945" spans="1:4">
      <c r="A945" s="117" t="s">
        <v>14737</v>
      </c>
      <c r="B945" s="113" t="s">
        <v>11579</v>
      </c>
      <c r="C945" s="114" t="s">
        <v>48</v>
      </c>
      <c r="D945" s="115">
        <v>305.14</v>
      </c>
    </row>
    <row r="946" spans="1:4">
      <c r="A946" s="117" t="s">
        <v>14738</v>
      </c>
      <c r="B946" s="113" t="s">
        <v>11580</v>
      </c>
      <c r="C946" s="114" t="s">
        <v>48</v>
      </c>
      <c r="D946" s="115">
        <v>354.82</v>
      </c>
    </row>
    <row r="947" spans="1:4">
      <c r="A947" s="117" t="s">
        <v>14739</v>
      </c>
      <c r="B947" s="113" t="s">
        <v>14740</v>
      </c>
      <c r="C947" s="114" t="s">
        <v>48</v>
      </c>
      <c r="D947" s="115">
        <v>591.36</v>
      </c>
    </row>
    <row r="948" spans="1:4">
      <c r="A948" s="117" t="s">
        <v>14741</v>
      </c>
      <c r="B948" s="113" t="s">
        <v>11581</v>
      </c>
      <c r="C948" s="114" t="s">
        <v>48</v>
      </c>
      <c r="D948" s="115">
        <v>650.23</v>
      </c>
    </row>
    <row r="949" spans="1:4">
      <c r="A949" s="117" t="s">
        <v>14742</v>
      </c>
      <c r="B949" s="113" t="s">
        <v>11582</v>
      </c>
      <c r="C949" s="114" t="s">
        <v>48</v>
      </c>
      <c r="D949" s="115">
        <v>760.15</v>
      </c>
    </row>
    <row r="950" spans="1:4">
      <c r="A950" s="114" t="s">
        <v>14743</v>
      </c>
      <c r="B950" s="113" t="s">
        <v>11583</v>
      </c>
      <c r="C950" s="114" t="s">
        <v>48</v>
      </c>
      <c r="D950" s="115">
        <v>1958.31</v>
      </c>
    </row>
    <row r="951" spans="1:4">
      <c r="A951" s="116" t="s">
        <v>14744</v>
      </c>
      <c r="B951" s="113"/>
      <c r="C951" s="114"/>
      <c r="D951" s="115"/>
    </row>
    <row r="952" spans="1:4">
      <c r="A952" s="117" t="s">
        <v>14745</v>
      </c>
      <c r="B952" s="113" t="s">
        <v>14746</v>
      </c>
      <c r="C952" s="114" t="s">
        <v>48</v>
      </c>
      <c r="D952" s="115">
        <v>104.98</v>
      </c>
    </row>
    <row r="953" spans="1:4">
      <c r="A953" s="117" t="s">
        <v>14747</v>
      </c>
      <c r="B953" s="113" t="s">
        <v>14748</v>
      </c>
      <c r="C953" s="114" t="s">
        <v>48</v>
      </c>
      <c r="D953" s="115">
        <v>271.49</v>
      </c>
    </row>
    <row r="954" spans="1:4">
      <c r="A954" s="117" t="s">
        <v>14749</v>
      </c>
      <c r="B954" s="113" t="s">
        <v>14750</v>
      </c>
      <c r="C954" s="114" t="s">
        <v>48</v>
      </c>
      <c r="D954" s="115">
        <v>391.55</v>
      </c>
    </row>
    <row r="955" spans="1:4">
      <c r="A955" s="117" t="s">
        <v>14751</v>
      </c>
      <c r="B955" s="113" t="s">
        <v>14752</v>
      </c>
      <c r="C955" s="114" t="s">
        <v>48</v>
      </c>
      <c r="D955" s="115">
        <v>438.54</v>
      </c>
    </row>
    <row r="956" spans="1:4">
      <c r="A956" s="117" t="s">
        <v>14753</v>
      </c>
      <c r="B956" s="113" t="s">
        <v>14754</v>
      </c>
      <c r="C956" s="114" t="s">
        <v>48</v>
      </c>
      <c r="D956" s="115">
        <v>553.53</v>
      </c>
    </row>
    <row r="957" spans="1:4">
      <c r="A957" s="114" t="s">
        <v>14755</v>
      </c>
      <c r="B957" s="113" t="s">
        <v>14756</v>
      </c>
      <c r="C957" s="114" t="s">
        <v>48</v>
      </c>
      <c r="D957" s="115">
        <v>825.32</v>
      </c>
    </row>
    <row r="958" spans="1:4">
      <c r="A958" s="116" t="s">
        <v>14757</v>
      </c>
      <c r="B958" s="113"/>
      <c r="C958" s="114"/>
      <c r="D958" s="115"/>
    </row>
    <row r="959" spans="1:4">
      <c r="A959" s="117" t="s">
        <v>14758</v>
      </c>
      <c r="B959" s="113" t="s">
        <v>14759</v>
      </c>
      <c r="C959" s="114" t="s">
        <v>48</v>
      </c>
      <c r="D959" s="115">
        <v>23.99</v>
      </c>
    </row>
    <row r="960" spans="1:4">
      <c r="A960" s="117" t="s">
        <v>14760</v>
      </c>
      <c r="B960" s="113" t="s">
        <v>14761</v>
      </c>
      <c r="C960" s="114" t="s">
        <v>48</v>
      </c>
      <c r="D960" s="115">
        <v>50.25</v>
      </c>
    </row>
    <row r="961" spans="1:4">
      <c r="A961" s="117" t="s">
        <v>14762</v>
      </c>
      <c r="B961" s="113" t="s">
        <v>14763</v>
      </c>
      <c r="C961" s="114" t="s">
        <v>48</v>
      </c>
      <c r="D961" s="115">
        <v>71.13</v>
      </c>
    </row>
    <row r="962" spans="1:4">
      <c r="A962" s="117" t="s">
        <v>14764</v>
      </c>
      <c r="B962" s="113" t="s">
        <v>14765</v>
      </c>
      <c r="C962" s="114" t="s">
        <v>48</v>
      </c>
      <c r="D962" s="115">
        <v>104.41</v>
      </c>
    </row>
    <row r="963" spans="1:4">
      <c r="A963" s="114" t="s">
        <v>14766</v>
      </c>
      <c r="B963" s="113" t="s">
        <v>14767</v>
      </c>
      <c r="C963" s="114" t="s">
        <v>48</v>
      </c>
      <c r="D963" s="115">
        <v>163.87</v>
      </c>
    </row>
    <row r="964" spans="1:4">
      <c r="A964" s="116" t="s">
        <v>14768</v>
      </c>
      <c r="B964" s="113"/>
      <c r="C964" s="114"/>
      <c r="D964" s="115"/>
    </row>
    <row r="965" spans="1:4">
      <c r="A965" s="117" t="s">
        <v>14769</v>
      </c>
      <c r="B965" s="113" t="s">
        <v>14770</v>
      </c>
      <c r="C965" s="114" t="s">
        <v>11559</v>
      </c>
      <c r="D965" s="115">
        <v>40.090000000000003</v>
      </c>
    </row>
    <row r="966" spans="1:4">
      <c r="A966" s="117" t="s">
        <v>14771</v>
      </c>
      <c r="B966" s="113" t="s">
        <v>14772</v>
      </c>
      <c r="C966" s="114" t="s">
        <v>11559</v>
      </c>
      <c r="D966" s="115">
        <v>48.07</v>
      </c>
    </row>
    <row r="967" spans="1:4">
      <c r="A967" s="114" t="s">
        <v>14773</v>
      </c>
      <c r="B967" s="113" t="s">
        <v>14774</v>
      </c>
      <c r="C967" s="114" t="s">
        <v>11559</v>
      </c>
      <c r="D967" s="115">
        <v>68.06</v>
      </c>
    </row>
    <row r="968" spans="1:4">
      <c r="A968" s="116" t="s">
        <v>14775</v>
      </c>
      <c r="B968" s="113"/>
      <c r="C968" s="114"/>
      <c r="D968" s="115"/>
    </row>
    <row r="969" spans="1:4">
      <c r="A969" s="117" t="s">
        <v>14776</v>
      </c>
      <c r="B969" s="113" t="s">
        <v>14777</v>
      </c>
      <c r="C969" s="114" t="s">
        <v>48</v>
      </c>
      <c r="D969" s="115">
        <v>38.43</v>
      </c>
    </row>
    <row r="970" spans="1:4">
      <c r="A970" s="117" t="s">
        <v>14778</v>
      </c>
      <c r="B970" s="113" t="s">
        <v>14779</v>
      </c>
      <c r="C970" s="114" t="s">
        <v>48</v>
      </c>
      <c r="D970" s="115">
        <v>51.17</v>
      </c>
    </row>
    <row r="971" spans="1:4">
      <c r="A971" s="117" t="s">
        <v>14780</v>
      </c>
      <c r="B971" s="113" t="s">
        <v>14781</v>
      </c>
      <c r="C971" s="114" t="s">
        <v>48</v>
      </c>
      <c r="D971" s="115">
        <v>69.59</v>
      </c>
    </row>
    <row r="972" spans="1:4">
      <c r="A972" s="117" t="s">
        <v>14782</v>
      </c>
      <c r="B972" s="113" t="s">
        <v>14783</v>
      </c>
      <c r="C972" s="114" t="s">
        <v>48</v>
      </c>
      <c r="D972" s="115">
        <v>159.44999999999999</v>
      </c>
    </row>
    <row r="973" spans="1:4">
      <c r="A973" s="114" t="s">
        <v>14784</v>
      </c>
      <c r="B973" s="113" t="s">
        <v>14785</v>
      </c>
      <c r="C973" s="114" t="s">
        <v>48</v>
      </c>
      <c r="D973" s="115">
        <v>276.39999999999998</v>
      </c>
    </row>
    <row r="974" spans="1:4">
      <c r="A974" s="116" t="s">
        <v>14786</v>
      </c>
      <c r="B974" s="113"/>
      <c r="C974" s="114"/>
      <c r="D974" s="115"/>
    </row>
    <row r="975" spans="1:4">
      <c r="A975" s="117" t="s">
        <v>14787</v>
      </c>
      <c r="B975" s="113" t="s">
        <v>14788</v>
      </c>
      <c r="C975" s="114" t="s">
        <v>48</v>
      </c>
      <c r="D975" s="115">
        <v>22.38</v>
      </c>
    </row>
    <row r="976" spans="1:4">
      <c r="A976" s="114" t="s">
        <v>14789</v>
      </c>
      <c r="B976" s="113" t="s">
        <v>14790</v>
      </c>
      <c r="C976" s="114" t="s">
        <v>48</v>
      </c>
      <c r="D976" s="115">
        <v>48.03</v>
      </c>
    </row>
    <row r="977" spans="1:4">
      <c r="A977" s="116" t="s">
        <v>14791</v>
      </c>
      <c r="B977" s="113"/>
      <c r="C977" s="114"/>
      <c r="D977" s="115"/>
    </row>
    <row r="978" spans="1:4">
      <c r="A978" s="117" t="s">
        <v>14792</v>
      </c>
      <c r="B978" s="113" t="s">
        <v>14793</v>
      </c>
      <c r="C978" s="114" t="s">
        <v>48</v>
      </c>
      <c r="D978" s="115">
        <v>14.81</v>
      </c>
    </row>
    <row r="979" spans="1:4">
      <c r="A979" s="117" t="s">
        <v>14794</v>
      </c>
      <c r="B979" s="113" t="s">
        <v>14795</v>
      </c>
      <c r="C979" s="114" t="s">
        <v>48</v>
      </c>
      <c r="D979" s="115">
        <v>25.27</v>
      </c>
    </row>
    <row r="980" spans="1:4">
      <c r="A980" s="117" t="s">
        <v>14796</v>
      </c>
      <c r="B980" s="113" t="s">
        <v>14797</v>
      </c>
      <c r="C980" s="114" t="s">
        <v>48</v>
      </c>
      <c r="D980" s="115">
        <v>29.53</v>
      </c>
    </row>
    <row r="981" spans="1:4">
      <c r="A981" s="117" t="s">
        <v>14798</v>
      </c>
      <c r="B981" s="113" t="s">
        <v>14799</v>
      </c>
      <c r="C981" s="114" t="s">
        <v>48</v>
      </c>
      <c r="D981" s="115">
        <v>15.46</v>
      </c>
    </row>
    <row r="982" spans="1:4">
      <c r="A982" s="117" t="s">
        <v>14800</v>
      </c>
      <c r="B982" s="113" t="s">
        <v>14801</v>
      </c>
      <c r="C982" s="114" t="s">
        <v>48</v>
      </c>
      <c r="D982" s="115">
        <v>28.54</v>
      </c>
    </row>
    <row r="983" spans="1:4">
      <c r="A983" s="117" t="s">
        <v>14802</v>
      </c>
      <c r="B983" s="113" t="s">
        <v>14803</v>
      </c>
      <c r="C983" s="114" t="s">
        <v>48</v>
      </c>
      <c r="D983" s="115">
        <v>43.07</v>
      </c>
    </row>
    <row r="984" spans="1:4">
      <c r="A984" s="117" t="s">
        <v>14804</v>
      </c>
      <c r="B984" s="113" t="s">
        <v>14805</v>
      </c>
      <c r="C984" s="114" t="s">
        <v>48</v>
      </c>
      <c r="D984" s="115">
        <v>19.71</v>
      </c>
    </row>
    <row r="985" spans="1:4">
      <c r="A985" s="117" t="s">
        <v>14806</v>
      </c>
      <c r="B985" s="113" t="s">
        <v>14807</v>
      </c>
      <c r="C985" s="114" t="s">
        <v>48</v>
      </c>
      <c r="D985" s="115">
        <v>36.229999999999997</v>
      </c>
    </row>
    <row r="986" spans="1:4">
      <c r="A986" s="117" t="s">
        <v>14808</v>
      </c>
      <c r="B986" s="113" t="s">
        <v>14809</v>
      </c>
      <c r="C986" s="114" t="s">
        <v>48</v>
      </c>
      <c r="D986" s="115">
        <v>57.53</v>
      </c>
    </row>
    <row r="987" spans="1:4">
      <c r="A987" s="117" t="s">
        <v>14810</v>
      </c>
      <c r="B987" s="113" t="s">
        <v>14811</v>
      </c>
      <c r="C987" s="114" t="s">
        <v>48</v>
      </c>
      <c r="D987" s="115">
        <v>35.42</v>
      </c>
    </row>
    <row r="988" spans="1:4">
      <c r="A988" s="117" t="s">
        <v>14812</v>
      </c>
      <c r="B988" s="113" t="s">
        <v>14813</v>
      </c>
      <c r="C988" s="114" t="s">
        <v>48</v>
      </c>
      <c r="D988" s="115">
        <v>67.48</v>
      </c>
    </row>
    <row r="989" spans="1:4">
      <c r="A989" s="117" t="s">
        <v>14814</v>
      </c>
      <c r="B989" s="113" t="s">
        <v>14815</v>
      </c>
      <c r="C989" s="114" t="s">
        <v>48</v>
      </c>
      <c r="D989" s="115">
        <v>108.16</v>
      </c>
    </row>
    <row r="990" spans="1:4">
      <c r="A990" s="117" t="s">
        <v>14816</v>
      </c>
      <c r="B990" s="113" t="s">
        <v>14817</v>
      </c>
      <c r="C990" s="114" t="s">
        <v>48</v>
      </c>
      <c r="D990" s="115">
        <v>163.85</v>
      </c>
    </row>
    <row r="991" spans="1:4">
      <c r="A991" s="114" t="s">
        <v>14818</v>
      </c>
      <c r="B991" s="113" t="s">
        <v>14819</v>
      </c>
      <c r="C991" s="114" t="s">
        <v>48</v>
      </c>
      <c r="D991" s="115">
        <v>227.78</v>
      </c>
    </row>
    <row r="992" spans="1:4">
      <c r="A992" s="116" t="s">
        <v>14820</v>
      </c>
      <c r="B992" s="113"/>
      <c r="C992" s="114"/>
      <c r="D992" s="115"/>
    </row>
    <row r="993" spans="1:4">
      <c r="A993" s="117" t="s">
        <v>14821</v>
      </c>
      <c r="B993" s="113" t="s">
        <v>14822</v>
      </c>
      <c r="C993" s="114" t="s">
        <v>11559</v>
      </c>
      <c r="D993" s="115">
        <v>16.16</v>
      </c>
    </row>
    <row r="994" spans="1:4">
      <c r="A994" s="117" t="s">
        <v>14823</v>
      </c>
      <c r="B994" s="113" t="s">
        <v>14824</v>
      </c>
      <c r="C994" s="114" t="s">
        <v>11559</v>
      </c>
      <c r="D994" s="115">
        <v>31.76</v>
      </c>
    </row>
    <row r="995" spans="1:4">
      <c r="A995" s="117" t="s">
        <v>14825</v>
      </c>
      <c r="B995" s="113" t="s">
        <v>14826</v>
      </c>
      <c r="C995" s="114" t="s">
        <v>11559</v>
      </c>
      <c r="D995" s="115">
        <v>45.27</v>
      </c>
    </row>
    <row r="996" spans="1:4">
      <c r="A996" s="117" t="s">
        <v>14827</v>
      </c>
      <c r="B996" s="113" t="s">
        <v>14828</v>
      </c>
      <c r="C996" s="114" t="s">
        <v>11559</v>
      </c>
      <c r="D996" s="115">
        <v>17.399999999999999</v>
      </c>
    </row>
    <row r="997" spans="1:4">
      <c r="A997" s="117" t="s">
        <v>14829</v>
      </c>
      <c r="B997" s="113" t="s">
        <v>14830</v>
      </c>
      <c r="C997" s="114" t="s">
        <v>11559</v>
      </c>
      <c r="D997" s="115">
        <v>50.46</v>
      </c>
    </row>
    <row r="998" spans="1:4">
      <c r="A998" s="117" t="s">
        <v>14831</v>
      </c>
      <c r="B998" s="113" t="s">
        <v>14832</v>
      </c>
      <c r="C998" s="114" t="s">
        <v>11559</v>
      </c>
      <c r="D998" s="115">
        <v>20.85</v>
      </c>
    </row>
    <row r="999" spans="1:4">
      <c r="A999" s="117" t="s">
        <v>14833</v>
      </c>
      <c r="B999" s="113" t="s">
        <v>14834</v>
      </c>
      <c r="C999" s="114" t="s">
        <v>11559</v>
      </c>
      <c r="D999" s="115">
        <v>54.9</v>
      </c>
    </row>
    <row r="1000" spans="1:4">
      <c r="A1000" s="117" t="s">
        <v>14835</v>
      </c>
      <c r="B1000" s="113" t="s">
        <v>14836</v>
      </c>
      <c r="C1000" s="114" t="s">
        <v>11559</v>
      </c>
      <c r="D1000" s="115">
        <v>78.88</v>
      </c>
    </row>
    <row r="1001" spans="1:4">
      <c r="A1001" s="117" t="s">
        <v>14837</v>
      </c>
      <c r="B1001" s="113" t="s">
        <v>14838</v>
      </c>
      <c r="C1001" s="114" t="s">
        <v>11559</v>
      </c>
      <c r="D1001" s="115">
        <v>35.46</v>
      </c>
    </row>
    <row r="1002" spans="1:4">
      <c r="A1002" s="117" t="s">
        <v>14839</v>
      </c>
      <c r="B1002" s="113" t="s">
        <v>14840</v>
      </c>
      <c r="C1002" s="114" t="s">
        <v>11559</v>
      </c>
      <c r="D1002" s="115">
        <v>12.06</v>
      </c>
    </row>
    <row r="1003" spans="1:4">
      <c r="A1003" s="117" t="s">
        <v>14841</v>
      </c>
      <c r="B1003" s="113" t="s">
        <v>14842</v>
      </c>
      <c r="C1003" s="114" t="s">
        <v>11559</v>
      </c>
      <c r="D1003" s="115">
        <v>20.37</v>
      </c>
    </row>
    <row r="1004" spans="1:4">
      <c r="A1004" s="117" t="s">
        <v>14843</v>
      </c>
      <c r="B1004" s="113" t="s">
        <v>14844</v>
      </c>
      <c r="C1004" s="114" t="s">
        <v>11559</v>
      </c>
      <c r="D1004" s="115">
        <v>35</v>
      </c>
    </row>
    <row r="1005" spans="1:4">
      <c r="A1005" s="117" t="s">
        <v>14845</v>
      </c>
      <c r="B1005" s="113" t="s">
        <v>14846</v>
      </c>
      <c r="C1005" s="114" t="s">
        <v>11559</v>
      </c>
      <c r="D1005" s="115">
        <v>21.05</v>
      </c>
    </row>
    <row r="1006" spans="1:4">
      <c r="A1006" s="117" t="s">
        <v>14847</v>
      </c>
      <c r="B1006" s="113" t="s">
        <v>14848</v>
      </c>
      <c r="C1006" s="114" t="s">
        <v>11559</v>
      </c>
      <c r="D1006" s="115">
        <v>43.07</v>
      </c>
    </row>
    <row r="1007" spans="1:4">
      <c r="A1007" s="117" t="s">
        <v>14849</v>
      </c>
      <c r="B1007" s="113" t="s">
        <v>14850</v>
      </c>
      <c r="C1007" s="114" t="s">
        <v>11559</v>
      </c>
      <c r="D1007" s="115">
        <v>76.81</v>
      </c>
    </row>
    <row r="1008" spans="1:4">
      <c r="A1008" s="117" t="s">
        <v>14851</v>
      </c>
      <c r="B1008" s="113" t="s">
        <v>14852</v>
      </c>
      <c r="C1008" s="114" t="s">
        <v>11559</v>
      </c>
      <c r="D1008" s="115">
        <v>30.69</v>
      </c>
    </row>
    <row r="1009" spans="1:4">
      <c r="A1009" s="117" t="s">
        <v>14853</v>
      </c>
      <c r="B1009" s="113" t="s">
        <v>14854</v>
      </c>
      <c r="C1009" s="114" t="s">
        <v>11559</v>
      </c>
      <c r="D1009" s="115">
        <v>48.03</v>
      </c>
    </row>
    <row r="1010" spans="1:4">
      <c r="A1010" s="117" t="s">
        <v>14855</v>
      </c>
      <c r="B1010" s="113" t="s">
        <v>14856</v>
      </c>
      <c r="C1010" s="114" t="s">
        <v>11559</v>
      </c>
      <c r="D1010" s="115">
        <v>75.59</v>
      </c>
    </row>
    <row r="1011" spans="1:4">
      <c r="A1011" s="117" t="s">
        <v>14857</v>
      </c>
      <c r="B1011" s="113" t="s">
        <v>14858</v>
      </c>
      <c r="C1011" s="114" t="s">
        <v>11559</v>
      </c>
      <c r="D1011" s="115">
        <v>133.43</v>
      </c>
    </row>
    <row r="1012" spans="1:4">
      <c r="A1012" s="117" t="s">
        <v>14859</v>
      </c>
      <c r="B1012" s="113" t="s">
        <v>14860</v>
      </c>
      <c r="C1012" s="114" t="s">
        <v>11559</v>
      </c>
      <c r="D1012" s="115">
        <v>37.020000000000003</v>
      </c>
    </row>
    <row r="1013" spans="1:4">
      <c r="A1013" s="117" t="s">
        <v>14861</v>
      </c>
      <c r="B1013" s="113" t="s">
        <v>14862</v>
      </c>
      <c r="C1013" s="114" t="s">
        <v>11559</v>
      </c>
      <c r="D1013" s="115">
        <v>30.75</v>
      </c>
    </row>
    <row r="1014" spans="1:4">
      <c r="A1014" s="117" t="s">
        <v>14863</v>
      </c>
      <c r="B1014" s="113" t="s">
        <v>14864</v>
      </c>
      <c r="C1014" s="114" t="s">
        <v>11559</v>
      </c>
      <c r="D1014" s="115">
        <v>87.1</v>
      </c>
    </row>
    <row r="1015" spans="1:4">
      <c r="A1015" s="117" t="s">
        <v>14865</v>
      </c>
      <c r="B1015" s="113" t="s">
        <v>14866</v>
      </c>
      <c r="C1015" s="114" t="s">
        <v>11559</v>
      </c>
      <c r="D1015" s="115">
        <v>132.72</v>
      </c>
    </row>
    <row r="1016" spans="1:4">
      <c r="A1016" s="117" t="s">
        <v>14867</v>
      </c>
      <c r="B1016" s="113" t="s">
        <v>14868</v>
      </c>
      <c r="C1016" s="114" t="s">
        <v>11559</v>
      </c>
      <c r="D1016" s="115">
        <v>158.52000000000001</v>
      </c>
    </row>
    <row r="1017" spans="1:4">
      <c r="A1017" s="117" t="s">
        <v>14869</v>
      </c>
      <c r="B1017" s="113" t="s">
        <v>14870</v>
      </c>
      <c r="C1017" s="114" t="s">
        <v>11559</v>
      </c>
      <c r="D1017" s="115">
        <v>496.73</v>
      </c>
    </row>
    <row r="1018" spans="1:4">
      <c r="A1018" s="117" t="s">
        <v>14871</v>
      </c>
      <c r="B1018" s="113" t="s">
        <v>14872</v>
      </c>
      <c r="C1018" s="114" t="s">
        <v>11559</v>
      </c>
      <c r="D1018" s="115">
        <v>34.01</v>
      </c>
    </row>
    <row r="1019" spans="1:4">
      <c r="A1019" s="117" t="s">
        <v>14873</v>
      </c>
      <c r="B1019" s="113" t="s">
        <v>14874</v>
      </c>
      <c r="C1019" s="114" t="s">
        <v>11559</v>
      </c>
      <c r="D1019" s="115">
        <v>58.11</v>
      </c>
    </row>
    <row r="1020" spans="1:4">
      <c r="A1020" s="117" t="s">
        <v>14875</v>
      </c>
      <c r="B1020" s="113" t="s">
        <v>14876</v>
      </c>
      <c r="C1020" s="114" t="s">
        <v>11559</v>
      </c>
      <c r="D1020" s="115">
        <v>112.4</v>
      </c>
    </row>
    <row r="1021" spans="1:4">
      <c r="A1021" s="117" t="s">
        <v>14877</v>
      </c>
      <c r="B1021" s="113" t="s">
        <v>14878</v>
      </c>
      <c r="C1021" s="114" t="s">
        <v>11559</v>
      </c>
      <c r="D1021" s="115">
        <v>356.02</v>
      </c>
    </row>
    <row r="1022" spans="1:4">
      <c r="A1022" s="117" t="s">
        <v>14879</v>
      </c>
      <c r="B1022" s="113" t="s">
        <v>14880</v>
      </c>
      <c r="C1022" s="114" t="s">
        <v>11559</v>
      </c>
      <c r="D1022" s="115">
        <v>27.25</v>
      </c>
    </row>
    <row r="1023" spans="1:4">
      <c r="A1023" s="117" t="s">
        <v>14881</v>
      </c>
      <c r="B1023" s="113" t="s">
        <v>14882</v>
      </c>
      <c r="C1023" s="114" t="s">
        <v>11559</v>
      </c>
      <c r="D1023" s="115">
        <v>104.86</v>
      </c>
    </row>
    <row r="1024" spans="1:4">
      <c r="A1024" s="117" t="s">
        <v>14883</v>
      </c>
      <c r="B1024" s="113" t="s">
        <v>14884</v>
      </c>
      <c r="C1024" s="114" t="s">
        <v>11559</v>
      </c>
      <c r="D1024" s="115">
        <v>25.84</v>
      </c>
    </row>
    <row r="1025" spans="1:4">
      <c r="A1025" s="117" t="s">
        <v>14885</v>
      </c>
      <c r="B1025" s="113" t="s">
        <v>14886</v>
      </c>
      <c r="C1025" s="114" t="s">
        <v>11559</v>
      </c>
      <c r="D1025" s="115">
        <v>80.14</v>
      </c>
    </row>
    <row r="1026" spans="1:4">
      <c r="A1026" s="117" t="s">
        <v>14887</v>
      </c>
      <c r="B1026" s="113" t="s">
        <v>14888</v>
      </c>
      <c r="C1026" s="114" t="s">
        <v>11559</v>
      </c>
      <c r="D1026" s="115">
        <v>87.48</v>
      </c>
    </row>
    <row r="1027" spans="1:4">
      <c r="A1027" s="117" t="s">
        <v>14889</v>
      </c>
      <c r="B1027" s="113" t="s">
        <v>14890</v>
      </c>
      <c r="C1027" s="114" t="s">
        <v>11559</v>
      </c>
      <c r="D1027" s="115">
        <v>71.31</v>
      </c>
    </row>
    <row r="1028" spans="1:4">
      <c r="A1028" s="117" t="s">
        <v>14891</v>
      </c>
      <c r="B1028" s="113" t="s">
        <v>14892</v>
      </c>
      <c r="C1028" s="114" t="s">
        <v>11559</v>
      </c>
      <c r="D1028" s="115">
        <v>100.72</v>
      </c>
    </row>
    <row r="1029" spans="1:4">
      <c r="A1029" s="117" t="s">
        <v>14893</v>
      </c>
      <c r="B1029" s="113" t="s">
        <v>14894</v>
      </c>
      <c r="C1029" s="114" t="s">
        <v>11559</v>
      </c>
      <c r="D1029" s="115">
        <v>173.93</v>
      </c>
    </row>
    <row r="1030" spans="1:4">
      <c r="A1030" s="117" t="s">
        <v>14895</v>
      </c>
      <c r="B1030" s="113" t="s">
        <v>14896</v>
      </c>
      <c r="C1030" s="114" t="s">
        <v>11559</v>
      </c>
      <c r="D1030" s="115">
        <v>96.93</v>
      </c>
    </row>
    <row r="1031" spans="1:4">
      <c r="A1031" s="117" t="s">
        <v>14897</v>
      </c>
      <c r="B1031" s="113" t="s">
        <v>14898</v>
      </c>
      <c r="C1031" s="114" t="s">
        <v>11559</v>
      </c>
      <c r="D1031" s="115">
        <v>131.28</v>
      </c>
    </row>
    <row r="1032" spans="1:4">
      <c r="A1032" s="117" t="s">
        <v>14899</v>
      </c>
      <c r="B1032" s="113" t="s">
        <v>14900</v>
      </c>
      <c r="C1032" s="114" t="s">
        <v>11559</v>
      </c>
      <c r="D1032" s="115">
        <v>169.01</v>
      </c>
    </row>
    <row r="1033" spans="1:4">
      <c r="A1033" s="117" t="s">
        <v>14901</v>
      </c>
      <c r="B1033" s="113" t="s">
        <v>14902</v>
      </c>
      <c r="C1033" s="114" t="s">
        <v>11559</v>
      </c>
      <c r="D1033" s="115">
        <v>42.67</v>
      </c>
    </row>
    <row r="1034" spans="1:4">
      <c r="A1034" s="117" t="s">
        <v>14903</v>
      </c>
      <c r="B1034" s="113" t="s">
        <v>14904</v>
      </c>
      <c r="C1034" s="114" t="s">
        <v>11559</v>
      </c>
      <c r="D1034" s="115">
        <v>35.44</v>
      </c>
    </row>
    <row r="1035" spans="1:4">
      <c r="A1035" s="117" t="s">
        <v>14905</v>
      </c>
      <c r="B1035" s="113" t="s">
        <v>14906</v>
      </c>
      <c r="C1035" s="114" t="s">
        <v>11559</v>
      </c>
      <c r="D1035" s="115">
        <v>32.97</v>
      </c>
    </row>
    <row r="1036" spans="1:4">
      <c r="A1036" s="117" t="s">
        <v>14907</v>
      </c>
      <c r="B1036" s="113" t="s">
        <v>14908</v>
      </c>
      <c r="C1036" s="114" t="s">
        <v>11559</v>
      </c>
      <c r="D1036" s="115">
        <v>38.97</v>
      </c>
    </row>
    <row r="1037" spans="1:4">
      <c r="A1037" s="117" t="s">
        <v>14909</v>
      </c>
      <c r="B1037" s="113" t="s">
        <v>14910</v>
      </c>
      <c r="C1037" s="114" t="s">
        <v>11559</v>
      </c>
      <c r="D1037" s="115">
        <v>58.64</v>
      </c>
    </row>
    <row r="1038" spans="1:4">
      <c r="A1038" s="117" t="s">
        <v>14911</v>
      </c>
      <c r="B1038" s="113" t="s">
        <v>14912</v>
      </c>
      <c r="C1038" s="114" t="s">
        <v>11559</v>
      </c>
      <c r="D1038" s="115">
        <v>39.229999999999997</v>
      </c>
    </row>
    <row r="1039" spans="1:4">
      <c r="A1039" s="117" t="s">
        <v>14913</v>
      </c>
      <c r="B1039" s="113" t="s">
        <v>14914</v>
      </c>
      <c r="C1039" s="114" t="s">
        <v>11559</v>
      </c>
      <c r="D1039" s="115">
        <v>48.9</v>
      </c>
    </row>
    <row r="1040" spans="1:4">
      <c r="A1040" s="117" t="s">
        <v>14915</v>
      </c>
      <c r="B1040" s="113" t="s">
        <v>14916</v>
      </c>
      <c r="C1040" s="114" t="s">
        <v>11559</v>
      </c>
      <c r="D1040" s="115">
        <v>52.78</v>
      </c>
    </row>
    <row r="1041" spans="1:4">
      <c r="A1041" s="117" t="s">
        <v>14917</v>
      </c>
      <c r="B1041" s="113" t="s">
        <v>14918</v>
      </c>
      <c r="C1041" s="114" t="s">
        <v>11559</v>
      </c>
      <c r="D1041" s="115">
        <v>56.36</v>
      </c>
    </row>
    <row r="1042" spans="1:4">
      <c r="A1042" s="117" t="s">
        <v>14919</v>
      </c>
      <c r="B1042" s="113" t="s">
        <v>14920</v>
      </c>
      <c r="C1042" s="114" t="s">
        <v>11559</v>
      </c>
      <c r="D1042" s="115">
        <v>96.48</v>
      </c>
    </row>
    <row r="1043" spans="1:4">
      <c r="A1043" s="117" t="s">
        <v>14921</v>
      </c>
      <c r="B1043" s="113" t="s">
        <v>14922</v>
      </c>
      <c r="C1043" s="114" t="s">
        <v>11559</v>
      </c>
      <c r="D1043" s="115">
        <v>157.97</v>
      </c>
    </row>
    <row r="1044" spans="1:4">
      <c r="A1044" s="117" t="s">
        <v>14923</v>
      </c>
      <c r="B1044" s="113" t="s">
        <v>14924</v>
      </c>
      <c r="C1044" s="114" t="s">
        <v>11559</v>
      </c>
      <c r="D1044" s="115">
        <v>239.69</v>
      </c>
    </row>
    <row r="1045" spans="1:4">
      <c r="A1045" s="117" t="s">
        <v>14925</v>
      </c>
      <c r="B1045" s="113" t="s">
        <v>14926</v>
      </c>
      <c r="C1045" s="114" t="s">
        <v>11559</v>
      </c>
      <c r="D1045" s="115">
        <v>371.96</v>
      </c>
    </row>
    <row r="1046" spans="1:4">
      <c r="A1046" s="117" t="s">
        <v>14927</v>
      </c>
      <c r="B1046" s="113" t="s">
        <v>14928</v>
      </c>
      <c r="C1046" s="114" t="s">
        <v>11559</v>
      </c>
      <c r="D1046" s="115">
        <v>38.159999999999997</v>
      </c>
    </row>
    <row r="1047" spans="1:4">
      <c r="A1047" s="117" t="s">
        <v>14929</v>
      </c>
      <c r="B1047" s="113" t="s">
        <v>14930</v>
      </c>
      <c r="C1047" s="114" t="s">
        <v>11559</v>
      </c>
      <c r="D1047" s="115">
        <v>59.64</v>
      </c>
    </row>
    <row r="1048" spans="1:4">
      <c r="A1048" s="117" t="s">
        <v>14931</v>
      </c>
      <c r="B1048" s="113" t="s">
        <v>14932</v>
      </c>
      <c r="C1048" s="114" t="s">
        <v>11559</v>
      </c>
      <c r="D1048" s="115">
        <v>94.74</v>
      </c>
    </row>
    <row r="1049" spans="1:4">
      <c r="A1049" s="117" t="s">
        <v>14933</v>
      </c>
      <c r="B1049" s="113" t="s">
        <v>14934</v>
      </c>
      <c r="C1049" s="114" t="s">
        <v>11559</v>
      </c>
      <c r="D1049" s="115">
        <v>138.71</v>
      </c>
    </row>
    <row r="1050" spans="1:4">
      <c r="A1050" s="117" t="s">
        <v>14935</v>
      </c>
      <c r="B1050" s="113" t="s">
        <v>14936</v>
      </c>
      <c r="C1050" s="114" t="s">
        <v>11559</v>
      </c>
      <c r="D1050" s="115">
        <v>196.89</v>
      </c>
    </row>
    <row r="1051" spans="1:4">
      <c r="A1051" s="117" t="s">
        <v>14937</v>
      </c>
      <c r="B1051" s="113" t="s">
        <v>14938</v>
      </c>
      <c r="C1051" s="114" t="s">
        <v>11559</v>
      </c>
      <c r="D1051" s="115">
        <v>15.28</v>
      </c>
    </row>
    <row r="1052" spans="1:4">
      <c r="A1052" s="117" t="s">
        <v>14939</v>
      </c>
      <c r="B1052" s="113" t="s">
        <v>14940</v>
      </c>
      <c r="C1052" s="114" t="s">
        <v>11559</v>
      </c>
      <c r="D1052" s="115">
        <v>23.51</v>
      </c>
    </row>
    <row r="1053" spans="1:4">
      <c r="A1053" s="117" t="s">
        <v>14941</v>
      </c>
      <c r="B1053" s="113" t="s">
        <v>14942</v>
      </c>
      <c r="C1053" s="114" t="s">
        <v>11559</v>
      </c>
      <c r="D1053" s="115">
        <v>39.090000000000003</v>
      </c>
    </row>
    <row r="1054" spans="1:4">
      <c r="A1054" s="117" t="s">
        <v>14943</v>
      </c>
      <c r="B1054" s="113" t="s">
        <v>14944</v>
      </c>
      <c r="C1054" s="114" t="s">
        <v>11559</v>
      </c>
      <c r="D1054" s="115">
        <v>56</v>
      </c>
    </row>
    <row r="1055" spans="1:4">
      <c r="A1055" s="117" t="s">
        <v>14945</v>
      </c>
      <c r="B1055" s="113" t="s">
        <v>14946</v>
      </c>
      <c r="C1055" s="114" t="s">
        <v>11559</v>
      </c>
      <c r="D1055" s="115">
        <v>148.97</v>
      </c>
    </row>
    <row r="1056" spans="1:4">
      <c r="A1056" s="117" t="s">
        <v>14947</v>
      </c>
      <c r="B1056" s="113" t="s">
        <v>14948</v>
      </c>
      <c r="C1056" s="114" t="s">
        <v>11559</v>
      </c>
      <c r="D1056" s="115">
        <v>23.6</v>
      </c>
    </row>
    <row r="1057" spans="1:4">
      <c r="A1057" s="117" t="s">
        <v>14949</v>
      </c>
      <c r="B1057" s="113" t="s">
        <v>14950</v>
      </c>
      <c r="C1057" s="114" t="s">
        <v>11559</v>
      </c>
      <c r="D1057" s="115">
        <v>69.900000000000006</v>
      </c>
    </row>
    <row r="1058" spans="1:4">
      <c r="A1058" s="117" t="s">
        <v>14951</v>
      </c>
      <c r="B1058" s="113" t="s">
        <v>14952</v>
      </c>
      <c r="C1058" s="114" t="s">
        <v>11559</v>
      </c>
      <c r="D1058" s="115">
        <v>111.28</v>
      </c>
    </row>
    <row r="1059" spans="1:4">
      <c r="A1059" s="117" t="s">
        <v>14953</v>
      </c>
      <c r="B1059" s="113" t="s">
        <v>14954</v>
      </c>
      <c r="C1059" s="114" t="s">
        <v>11559</v>
      </c>
      <c r="D1059" s="115">
        <v>130.58000000000001</v>
      </c>
    </row>
    <row r="1060" spans="1:4">
      <c r="A1060" s="117" t="s">
        <v>14955</v>
      </c>
      <c r="B1060" s="113" t="s">
        <v>14956</v>
      </c>
      <c r="C1060" s="114" t="s">
        <v>11559</v>
      </c>
      <c r="D1060" s="115">
        <v>27.17</v>
      </c>
    </row>
    <row r="1061" spans="1:4">
      <c r="A1061" s="117" t="s">
        <v>14957</v>
      </c>
      <c r="B1061" s="113" t="s">
        <v>14958</v>
      </c>
      <c r="C1061" s="114" t="s">
        <v>11559</v>
      </c>
      <c r="D1061" s="115">
        <v>32.85</v>
      </c>
    </row>
    <row r="1062" spans="1:4">
      <c r="A1062" s="117" t="s">
        <v>14959</v>
      </c>
      <c r="B1062" s="113" t="s">
        <v>14960</v>
      </c>
      <c r="C1062" s="114" t="s">
        <v>11559</v>
      </c>
      <c r="D1062" s="115">
        <v>49.85</v>
      </c>
    </row>
    <row r="1063" spans="1:4">
      <c r="A1063" s="117" t="s">
        <v>14961</v>
      </c>
      <c r="B1063" s="113" t="s">
        <v>14962</v>
      </c>
      <c r="C1063" s="114" t="s">
        <v>11559</v>
      </c>
      <c r="D1063" s="115">
        <v>68.849999999999994</v>
      </c>
    </row>
    <row r="1064" spans="1:4">
      <c r="A1064" s="117" t="s">
        <v>14963</v>
      </c>
      <c r="B1064" s="113" t="s">
        <v>14964</v>
      </c>
      <c r="C1064" s="114" t="s">
        <v>11559</v>
      </c>
      <c r="D1064" s="115">
        <v>35.08</v>
      </c>
    </row>
    <row r="1065" spans="1:4">
      <c r="A1065" s="117" t="s">
        <v>14965</v>
      </c>
      <c r="B1065" s="113" t="s">
        <v>14966</v>
      </c>
      <c r="C1065" s="114" t="s">
        <v>11559</v>
      </c>
      <c r="D1065" s="115">
        <v>59.42</v>
      </c>
    </row>
    <row r="1066" spans="1:4">
      <c r="A1066" s="117" t="s">
        <v>14967</v>
      </c>
      <c r="B1066" s="113" t="s">
        <v>14968</v>
      </c>
      <c r="C1066" s="114" t="s">
        <v>11559</v>
      </c>
      <c r="D1066" s="115">
        <v>87.97</v>
      </c>
    </row>
    <row r="1067" spans="1:4">
      <c r="A1067" s="117" t="s">
        <v>14969</v>
      </c>
      <c r="B1067" s="113" t="s">
        <v>14970</v>
      </c>
      <c r="C1067" s="114" t="s">
        <v>11559</v>
      </c>
      <c r="D1067" s="115">
        <v>297.58999999999997</v>
      </c>
    </row>
    <row r="1068" spans="1:4">
      <c r="A1068" s="117" t="s">
        <v>14971</v>
      </c>
      <c r="B1068" s="113" t="s">
        <v>14972</v>
      </c>
      <c r="C1068" s="114" t="s">
        <v>11559</v>
      </c>
      <c r="D1068" s="115">
        <v>56.68</v>
      </c>
    </row>
    <row r="1069" spans="1:4">
      <c r="A1069" s="117" t="s">
        <v>14973</v>
      </c>
      <c r="B1069" s="113" t="s">
        <v>14974</v>
      </c>
      <c r="C1069" s="114" t="s">
        <v>11559</v>
      </c>
      <c r="D1069" s="115">
        <v>81.290000000000006</v>
      </c>
    </row>
    <row r="1070" spans="1:4">
      <c r="A1070" s="117" t="s">
        <v>14975</v>
      </c>
      <c r="B1070" s="113" t="s">
        <v>14976</v>
      </c>
      <c r="C1070" s="114" t="s">
        <v>11559</v>
      </c>
      <c r="D1070" s="115">
        <v>88.53</v>
      </c>
    </row>
    <row r="1071" spans="1:4">
      <c r="A1071" s="117" t="s">
        <v>14977</v>
      </c>
      <c r="B1071" s="113" t="s">
        <v>14978</v>
      </c>
      <c r="C1071" s="114" t="s">
        <v>11559</v>
      </c>
      <c r="D1071" s="115">
        <v>184.82</v>
      </c>
    </row>
    <row r="1072" spans="1:4">
      <c r="A1072" s="117" t="s">
        <v>14979</v>
      </c>
      <c r="B1072" s="113" t="s">
        <v>14980</v>
      </c>
      <c r="C1072" s="114" t="s">
        <v>11559</v>
      </c>
      <c r="D1072" s="115">
        <v>208.86</v>
      </c>
    </row>
    <row r="1073" spans="1:4">
      <c r="A1073" s="117" t="s">
        <v>14981</v>
      </c>
      <c r="B1073" s="113" t="s">
        <v>14982</v>
      </c>
      <c r="C1073" s="114" t="s">
        <v>11559</v>
      </c>
      <c r="D1073" s="115">
        <v>312.20999999999998</v>
      </c>
    </row>
    <row r="1074" spans="1:4">
      <c r="A1074" s="117" t="s">
        <v>14983</v>
      </c>
      <c r="B1074" s="113" t="s">
        <v>14984</v>
      </c>
      <c r="C1074" s="114" t="s">
        <v>11559</v>
      </c>
      <c r="D1074" s="115">
        <v>67.59</v>
      </c>
    </row>
    <row r="1075" spans="1:4">
      <c r="A1075" s="117" t="s">
        <v>14985</v>
      </c>
      <c r="B1075" s="113" t="s">
        <v>14986</v>
      </c>
      <c r="C1075" s="114" t="s">
        <v>11559</v>
      </c>
      <c r="D1075" s="115">
        <v>90.04</v>
      </c>
    </row>
    <row r="1076" spans="1:4">
      <c r="A1076" s="117" t="s">
        <v>14987</v>
      </c>
      <c r="B1076" s="113" t="s">
        <v>14988</v>
      </c>
      <c r="C1076" s="114" t="s">
        <v>11559</v>
      </c>
      <c r="D1076" s="115">
        <v>132.74</v>
      </c>
    </row>
    <row r="1077" spans="1:4">
      <c r="A1077" s="117" t="s">
        <v>14989</v>
      </c>
      <c r="B1077" s="113" t="s">
        <v>14990</v>
      </c>
      <c r="C1077" s="114" t="s">
        <v>11559</v>
      </c>
      <c r="D1077" s="115">
        <v>328.68</v>
      </c>
    </row>
    <row r="1078" spans="1:4">
      <c r="A1078" s="117" t="s">
        <v>14991</v>
      </c>
      <c r="B1078" s="113" t="s">
        <v>14992</v>
      </c>
      <c r="C1078" s="114" t="s">
        <v>11559</v>
      </c>
      <c r="D1078" s="115">
        <v>421.82</v>
      </c>
    </row>
    <row r="1079" spans="1:4">
      <c r="A1079" s="117" t="s">
        <v>14993</v>
      </c>
      <c r="B1079" s="113" t="s">
        <v>14994</v>
      </c>
      <c r="C1079" s="114" t="s">
        <v>11559</v>
      </c>
      <c r="D1079" s="115">
        <v>148.57</v>
      </c>
    </row>
    <row r="1080" spans="1:4">
      <c r="A1080" s="117" t="s">
        <v>14995</v>
      </c>
      <c r="B1080" s="113" t="s">
        <v>14996</v>
      </c>
      <c r="C1080" s="114" t="s">
        <v>11559</v>
      </c>
      <c r="D1080" s="115">
        <v>244.42</v>
      </c>
    </row>
    <row r="1081" spans="1:4">
      <c r="A1081" s="114" t="s">
        <v>14997</v>
      </c>
      <c r="B1081" s="113" t="s">
        <v>14998</v>
      </c>
      <c r="C1081" s="114" t="s">
        <v>11559</v>
      </c>
      <c r="D1081" s="115">
        <v>286.88</v>
      </c>
    </row>
    <row r="1082" spans="1:4">
      <c r="A1082" s="116" t="s">
        <v>14999</v>
      </c>
      <c r="B1082" s="113"/>
      <c r="C1082" s="114"/>
      <c r="D1082" s="115"/>
    </row>
    <row r="1083" spans="1:4">
      <c r="A1083" s="117" t="s">
        <v>15000</v>
      </c>
      <c r="B1083" s="113" t="s">
        <v>15001</v>
      </c>
      <c r="C1083" s="114" t="s">
        <v>48</v>
      </c>
      <c r="D1083" s="115">
        <v>156.78</v>
      </c>
    </row>
    <row r="1084" spans="1:4">
      <c r="A1084" s="117" t="s">
        <v>15002</v>
      </c>
      <c r="B1084" s="113" t="s">
        <v>15003</v>
      </c>
      <c r="C1084" s="114" t="s">
        <v>48</v>
      </c>
      <c r="D1084" s="115">
        <v>160.41</v>
      </c>
    </row>
    <row r="1085" spans="1:4">
      <c r="A1085" s="117" t="s">
        <v>15004</v>
      </c>
      <c r="B1085" s="113" t="s">
        <v>15005</v>
      </c>
      <c r="C1085" s="114" t="s">
        <v>48</v>
      </c>
      <c r="D1085" s="115">
        <v>257.58999999999997</v>
      </c>
    </row>
    <row r="1086" spans="1:4">
      <c r="A1086" s="117" t="s">
        <v>15006</v>
      </c>
      <c r="B1086" s="113" t="s">
        <v>15007</v>
      </c>
      <c r="C1086" s="114" t="s">
        <v>48</v>
      </c>
      <c r="D1086" s="115">
        <v>370.96</v>
      </c>
    </row>
    <row r="1087" spans="1:4">
      <c r="A1087" s="117" t="s">
        <v>15008</v>
      </c>
      <c r="B1087" s="113" t="s">
        <v>15009</v>
      </c>
      <c r="C1087" s="114" t="s">
        <v>48</v>
      </c>
      <c r="D1087" s="115">
        <v>429.16</v>
      </c>
    </row>
    <row r="1088" spans="1:4">
      <c r="A1088" s="117" t="s">
        <v>15010</v>
      </c>
      <c r="B1088" s="113" t="s">
        <v>15011</v>
      </c>
      <c r="C1088" s="114" t="s">
        <v>48</v>
      </c>
      <c r="D1088" s="115">
        <v>575.57000000000005</v>
      </c>
    </row>
    <row r="1089" spans="1:4">
      <c r="A1089" s="117" t="s">
        <v>15012</v>
      </c>
      <c r="B1089" s="113" t="s">
        <v>15013</v>
      </c>
      <c r="C1089" s="114" t="s">
        <v>48</v>
      </c>
      <c r="D1089" s="115">
        <v>662.58</v>
      </c>
    </row>
    <row r="1090" spans="1:4">
      <c r="A1090" s="117" t="s">
        <v>15014</v>
      </c>
      <c r="B1090" s="113" t="s">
        <v>15015</v>
      </c>
      <c r="C1090" s="114" t="s">
        <v>48</v>
      </c>
      <c r="D1090" s="115">
        <v>949.9</v>
      </c>
    </row>
    <row r="1091" spans="1:4">
      <c r="A1091" s="117" t="s">
        <v>15016</v>
      </c>
      <c r="B1091" s="113" t="s">
        <v>15017</v>
      </c>
      <c r="C1091" s="114" t="s">
        <v>48</v>
      </c>
      <c r="D1091" s="115">
        <v>957.37</v>
      </c>
    </row>
    <row r="1092" spans="1:4">
      <c r="A1092" s="114" t="s">
        <v>15018</v>
      </c>
      <c r="B1092" s="113" t="s">
        <v>15019</v>
      </c>
      <c r="C1092" s="114" t="s">
        <v>48</v>
      </c>
      <c r="D1092" s="115">
        <v>1207.54</v>
      </c>
    </row>
    <row r="1093" spans="1:4">
      <c r="A1093" s="112" t="s">
        <v>15020</v>
      </c>
      <c r="B1093" s="113"/>
      <c r="C1093" s="114"/>
      <c r="D1093" s="115"/>
    </row>
    <row r="1094" spans="1:4">
      <c r="A1094" s="116" t="s">
        <v>15021</v>
      </c>
      <c r="B1094" s="113"/>
      <c r="C1094" s="114"/>
      <c r="D1094" s="115"/>
    </row>
    <row r="1095" spans="1:4">
      <c r="A1095" s="117" t="s">
        <v>15022</v>
      </c>
      <c r="B1095" s="113" t="s">
        <v>15023</v>
      </c>
      <c r="C1095" s="114" t="s">
        <v>48</v>
      </c>
      <c r="D1095" s="115">
        <v>382.33</v>
      </c>
    </row>
    <row r="1096" spans="1:4">
      <c r="A1096" s="117" t="s">
        <v>15024</v>
      </c>
      <c r="B1096" s="113" t="s">
        <v>15025</v>
      </c>
      <c r="C1096" s="114" t="s">
        <v>48</v>
      </c>
      <c r="D1096" s="115">
        <v>418.58</v>
      </c>
    </row>
    <row r="1097" spans="1:4">
      <c r="A1097" s="117" t="s">
        <v>15026</v>
      </c>
      <c r="B1097" s="113" t="s">
        <v>15027</v>
      </c>
      <c r="C1097" s="114" t="s">
        <v>48</v>
      </c>
      <c r="D1097" s="115">
        <v>529.99</v>
      </c>
    </row>
    <row r="1098" spans="1:4">
      <c r="A1098" s="117" t="s">
        <v>15028</v>
      </c>
      <c r="B1098" s="113" t="s">
        <v>15029</v>
      </c>
      <c r="C1098" s="114" t="s">
        <v>48</v>
      </c>
      <c r="D1098" s="115">
        <v>571.11</v>
      </c>
    </row>
    <row r="1099" spans="1:4">
      <c r="A1099" s="117" t="s">
        <v>15030</v>
      </c>
      <c r="B1099" s="113" t="s">
        <v>15031</v>
      </c>
      <c r="C1099" s="114" t="s">
        <v>48</v>
      </c>
      <c r="D1099" s="115">
        <v>756.83</v>
      </c>
    </row>
    <row r="1100" spans="1:4">
      <c r="A1100" s="114" t="s">
        <v>15032</v>
      </c>
      <c r="B1100" s="113" t="s">
        <v>15033</v>
      </c>
      <c r="C1100" s="114" t="s">
        <v>48</v>
      </c>
      <c r="D1100" s="115">
        <v>878.01</v>
      </c>
    </row>
    <row r="1101" spans="1:4">
      <c r="A1101" s="116" t="s">
        <v>15034</v>
      </c>
      <c r="B1101" s="113"/>
      <c r="C1101" s="114"/>
      <c r="D1101" s="115"/>
    </row>
    <row r="1102" spans="1:4">
      <c r="A1102" s="117" t="s">
        <v>15035</v>
      </c>
      <c r="B1102" s="113" t="s">
        <v>15036</v>
      </c>
      <c r="C1102" s="114" t="s">
        <v>11559</v>
      </c>
      <c r="D1102" s="115">
        <v>114.85</v>
      </c>
    </row>
    <row r="1103" spans="1:4">
      <c r="A1103" s="117" t="s">
        <v>15037</v>
      </c>
      <c r="B1103" s="113" t="s">
        <v>15038</v>
      </c>
      <c r="C1103" s="114" t="s">
        <v>11559</v>
      </c>
      <c r="D1103" s="115">
        <v>147.38</v>
      </c>
    </row>
    <row r="1104" spans="1:4">
      <c r="A1104" s="117" t="s">
        <v>15039</v>
      </c>
      <c r="B1104" s="113" t="s">
        <v>15040</v>
      </c>
      <c r="C1104" s="114" t="s">
        <v>11559</v>
      </c>
      <c r="D1104" s="115">
        <v>212.69</v>
      </c>
    </row>
    <row r="1105" spans="1:4">
      <c r="A1105" s="117" t="s">
        <v>15041</v>
      </c>
      <c r="B1105" s="113" t="s">
        <v>15042</v>
      </c>
      <c r="C1105" s="114" t="s">
        <v>11559</v>
      </c>
      <c r="D1105" s="115">
        <v>298.87</v>
      </c>
    </row>
    <row r="1106" spans="1:4">
      <c r="A1106" s="117" t="s">
        <v>15043</v>
      </c>
      <c r="B1106" s="113" t="s">
        <v>15044</v>
      </c>
      <c r="C1106" s="114" t="s">
        <v>11559</v>
      </c>
      <c r="D1106" s="115">
        <v>372.45</v>
      </c>
    </row>
    <row r="1107" spans="1:4">
      <c r="A1107" s="117" t="s">
        <v>15045</v>
      </c>
      <c r="B1107" s="113" t="s">
        <v>15046</v>
      </c>
      <c r="C1107" s="114" t="s">
        <v>11559</v>
      </c>
      <c r="D1107" s="115">
        <v>460.42</v>
      </c>
    </row>
    <row r="1108" spans="1:4">
      <c r="A1108" s="117" t="s">
        <v>15047</v>
      </c>
      <c r="B1108" s="113" t="s">
        <v>15048</v>
      </c>
      <c r="C1108" s="114" t="s">
        <v>11559</v>
      </c>
      <c r="D1108" s="115">
        <v>714.19</v>
      </c>
    </row>
    <row r="1109" spans="1:4">
      <c r="A1109" s="117" t="s">
        <v>15049</v>
      </c>
      <c r="B1109" s="113" t="s">
        <v>15050</v>
      </c>
      <c r="C1109" s="114" t="s">
        <v>11559</v>
      </c>
      <c r="D1109" s="115">
        <v>1010.05</v>
      </c>
    </row>
    <row r="1110" spans="1:4">
      <c r="A1110" s="117" t="s">
        <v>15051</v>
      </c>
      <c r="B1110" s="113" t="s">
        <v>15052</v>
      </c>
      <c r="C1110" s="114" t="s">
        <v>11559</v>
      </c>
      <c r="D1110" s="115">
        <v>1900.29</v>
      </c>
    </row>
    <row r="1111" spans="1:4">
      <c r="A1111" s="117" t="s">
        <v>15053</v>
      </c>
      <c r="B1111" s="113" t="s">
        <v>15054</v>
      </c>
      <c r="C1111" s="114" t="s">
        <v>11559</v>
      </c>
      <c r="D1111" s="115">
        <v>2326.1999999999998</v>
      </c>
    </row>
    <row r="1112" spans="1:4">
      <c r="A1112" s="117" t="s">
        <v>15055</v>
      </c>
      <c r="B1112" s="113" t="s">
        <v>15056</v>
      </c>
      <c r="C1112" s="114" t="s">
        <v>11559</v>
      </c>
      <c r="D1112" s="115">
        <v>377.65</v>
      </c>
    </row>
    <row r="1113" spans="1:4">
      <c r="A1113" s="117" t="s">
        <v>15057</v>
      </c>
      <c r="B1113" s="113" t="s">
        <v>15058</v>
      </c>
      <c r="C1113" s="114" t="s">
        <v>11559</v>
      </c>
      <c r="D1113" s="115">
        <v>496</v>
      </c>
    </row>
    <row r="1114" spans="1:4">
      <c r="A1114" s="117" t="s">
        <v>15059</v>
      </c>
      <c r="B1114" s="113" t="s">
        <v>15060</v>
      </c>
      <c r="C1114" s="114" t="s">
        <v>11559</v>
      </c>
      <c r="D1114" s="115">
        <v>721.27</v>
      </c>
    </row>
    <row r="1115" spans="1:4">
      <c r="A1115" s="117" t="s">
        <v>15061</v>
      </c>
      <c r="B1115" s="113" t="s">
        <v>15062</v>
      </c>
      <c r="C1115" s="114" t="s">
        <v>11559</v>
      </c>
      <c r="D1115" s="115">
        <v>998.6</v>
      </c>
    </row>
    <row r="1116" spans="1:4">
      <c r="A1116" s="117" t="s">
        <v>15063</v>
      </c>
      <c r="B1116" s="113" t="s">
        <v>15064</v>
      </c>
      <c r="C1116" s="114" t="s">
        <v>11559</v>
      </c>
      <c r="D1116" s="115">
        <v>2213.04</v>
      </c>
    </row>
    <row r="1117" spans="1:4">
      <c r="A1117" s="117" t="s">
        <v>15065</v>
      </c>
      <c r="B1117" s="113" t="s">
        <v>15066</v>
      </c>
      <c r="C1117" s="114" t="s">
        <v>11559</v>
      </c>
      <c r="D1117" s="115">
        <v>2769.69</v>
      </c>
    </row>
    <row r="1118" spans="1:4">
      <c r="A1118" s="117" t="s">
        <v>15067</v>
      </c>
      <c r="B1118" s="113" t="s">
        <v>15068</v>
      </c>
      <c r="C1118" s="114" t="s">
        <v>11559</v>
      </c>
      <c r="D1118" s="115">
        <v>321.02999999999997</v>
      </c>
    </row>
    <row r="1119" spans="1:4">
      <c r="A1119" s="117" t="s">
        <v>15069</v>
      </c>
      <c r="B1119" s="113" t="s">
        <v>15070</v>
      </c>
      <c r="C1119" s="114" t="s">
        <v>11559</v>
      </c>
      <c r="D1119" s="115">
        <v>610.52</v>
      </c>
    </row>
    <row r="1120" spans="1:4">
      <c r="A1120" s="117" t="s">
        <v>15071</v>
      </c>
      <c r="B1120" s="113" t="s">
        <v>15072</v>
      </c>
      <c r="C1120" s="114" t="s">
        <v>11559</v>
      </c>
      <c r="D1120" s="115">
        <v>938.42</v>
      </c>
    </row>
    <row r="1121" spans="1:4">
      <c r="A1121" s="117" t="s">
        <v>15073</v>
      </c>
      <c r="B1121" s="113" t="s">
        <v>15074</v>
      </c>
      <c r="C1121" s="114" t="s">
        <v>11559</v>
      </c>
      <c r="D1121" s="115">
        <v>1214.48</v>
      </c>
    </row>
    <row r="1122" spans="1:4">
      <c r="A1122" s="117" t="s">
        <v>15075</v>
      </c>
      <c r="B1122" s="113" t="s">
        <v>15076</v>
      </c>
      <c r="C1122" s="114" t="s">
        <v>11559</v>
      </c>
      <c r="D1122" s="115">
        <v>1474.86</v>
      </c>
    </row>
    <row r="1123" spans="1:4">
      <c r="A1123" s="117" t="s">
        <v>15077</v>
      </c>
      <c r="B1123" s="113" t="s">
        <v>15078</v>
      </c>
      <c r="C1123" s="114" t="s">
        <v>11559</v>
      </c>
      <c r="D1123" s="115">
        <v>2887.75</v>
      </c>
    </row>
    <row r="1124" spans="1:4">
      <c r="A1124" s="117" t="s">
        <v>15079</v>
      </c>
      <c r="B1124" s="113" t="s">
        <v>15080</v>
      </c>
      <c r="C1124" s="114" t="s">
        <v>11559</v>
      </c>
      <c r="D1124" s="115">
        <v>289.31</v>
      </c>
    </row>
    <row r="1125" spans="1:4">
      <c r="A1125" s="117" t="s">
        <v>15081</v>
      </c>
      <c r="B1125" s="113" t="s">
        <v>15082</v>
      </c>
      <c r="C1125" s="114" t="s">
        <v>11559</v>
      </c>
      <c r="D1125" s="115">
        <v>339.33</v>
      </c>
    </row>
    <row r="1126" spans="1:4">
      <c r="A1126" s="117" t="s">
        <v>15083</v>
      </c>
      <c r="B1126" s="113" t="s">
        <v>15084</v>
      </c>
      <c r="C1126" s="114" t="s">
        <v>11559</v>
      </c>
      <c r="D1126" s="115">
        <v>509.61</v>
      </c>
    </row>
    <row r="1127" spans="1:4">
      <c r="A1127" s="117" t="s">
        <v>15085</v>
      </c>
      <c r="B1127" s="113" t="s">
        <v>15086</v>
      </c>
      <c r="C1127" s="114" t="s">
        <v>11559</v>
      </c>
      <c r="D1127" s="115">
        <v>643.34</v>
      </c>
    </row>
    <row r="1128" spans="1:4">
      <c r="A1128" s="117" t="s">
        <v>15087</v>
      </c>
      <c r="B1128" s="113" t="s">
        <v>15088</v>
      </c>
      <c r="C1128" s="114" t="s">
        <v>11559</v>
      </c>
      <c r="D1128" s="115">
        <v>889.59</v>
      </c>
    </row>
    <row r="1129" spans="1:4">
      <c r="A1129" s="117" t="s">
        <v>15089</v>
      </c>
      <c r="B1129" s="113" t="s">
        <v>15090</v>
      </c>
      <c r="C1129" s="114" t="s">
        <v>11559</v>
      </c>
      <c r="D1129" s="115">
        <v>1004.46</v>
      </c>
    </row>
    <row r="1130" spans="1:4">
      <c r="A1130" s="117" t="s">
        <v>15091</v>
      </c>
      <c r="B1130" s="113" t="s">
        <v>15092</v>
      </c>
      <c r="C1130" s="114" t="s">
        <v>11559</v>
      </c>
      <c r="D1130" s="115">
        <v>316.14999999999998</v>
      </c>
    </row>
    <row r="1131" spans="1:4">
      <c r="A1131" s="117" t="s">
        <v>15093</v>
      </c>
      <c r="B1131" s="113" t="s">
        <v>15094</v>
      </c>
      <c r="C1131" s="114" t="s">
        <v>11559</v>
      </c>
      <c r="D1131" s="115">
        <v>419.54</v>
      </c>
    </row>
    <row r="1132" spans="1:4">
      <c r="A1132" s="117" t="s">
        <v>15095</v>
      </c>
      <c r="B1132" s="113" t="s">
        <v>15096</v>
      </c>
      <c r="C1132" s="114" t="s">
        <v>11559</v>
      </c>
      <c r="D1132" s="115">
        <v>809.81</v>
      </c>
    </row>
    <row r="1133" spans="1:4">
      <c r="A1133" s="117" t="s">
        <v>15097</v>
      </c>
      <c r="B1133" s="113" t="s">
        <v>15098</v>
      </c>
      <c r="C1133" s="114" t="s">
        <v>11559</v>
      </c>
      <c r="D1133" s="115">
        <v>1083.07</v>
      </c>
    </row>
    <row r="1134" spans="1:4">
      <c r="A1134" s="117" t="s">
        <v>15099</v>
      </c>
      <c r="B1134" s="113" t="s">
        <v>15100</v>
      </c>
      <c r="C1134" s="114" t="s">
        <v>11559</v>
      </c>
      <c r="D1134" s="115">
        <v>1922.14</v>
      </c>
    </row>
    <row r="1135" spans="1:4">
      <c r="A1135" s="117" t="s">
        <v>15101</v>
      </c>
      <c r="B1135" s="113" t="s">
        <v>15102</v>
      </c>
      <c r="C1135" s="114" t="s">
        <v>11559</v>
      </c>
      <c r="D1135" s="115">
        <v>2480.5</v>
      </c>
    </row>
    <row r="1136" spans="1:4">
      <c r="A1136" s="117" t="s">
        <v>15103</v>
      </c>
      <c r="B1136" s="113" t="s">
        <v>15104</v>
      </c>
      <c r="C1136" s="114" t="s">
        <v>11559</v>
      </c>
      <c r="D1136" s="115">
        <v>550.72</v>
      </c>
    </row>
    <row r="1137" spans="1:4">
      <c r="A1137" s="117" t="s">
        <v>15105</v>
      </c>
      <c r="B1137" s="113" t="s">
        <v>15106</v>
      </c>
      <c r="C1137" s="114" t="s">
        <v>11559</v>
      </c>
      <c r="D1137" s="115">
        <v>809.81</v>
      </c>
    </row>
    <row r="1138" spans="1:4">
      <c r="A1138" s="117" t="s">
        <v>15107</v>
      </c>
      <c r="B1138" s="113" t="s">
        <v>15108</v>
      </c>
      <c r="C1138" s="114" t="s">
        <v>11559</v>
      </c>
      <c r="D1138" s="115">
        <v>1083.07</v>
      </c>
    </row>
    <row r="1139" spans="1:4">
      <c r="A1139" s="117" t="s">
        <v>15109</v>
      </c>
      <c r="B1139" s="113" t="s">
        <v>15110</v>
      </c>
      <c r="C1139" s="114" t="s">
        <v>11559</v>
      </c>
      <c r="D1139" s="115">
        <v>127.19</v>
      </c>
    </row>
    <row r="1140" spans="1:4">
      <c r="A1140" s="117" t="s">
        <v>15111</v>
      </c>
      <c r="B1140" s="113" t="s">
        <v>15112</v>
      </c>
      <c r="C1140" s="114" t="s">
        <v>11559</v>
      </c>
      <c r="D1140" s="115">
        <v>181.78</v>
      </c>
    </row>
    <row r="1141" spans="1:4">
      <c r="A1141" s="117" t="s">
        <v>15113</v>
      </c>
      <c r="B1141" s="113" t="s">
        <v>15114</v>
      </c>
      <c r="C1141" s="114" t="s">
        <v>11559</v>
      </c>
      <c r="D1141" s="115">
        <v>245.93</v>
      </c>
    </row>
    <row r="1142" spans="1:4">
      <c r="A1142" s="117" t="s">
        <v>15115</v>
      </c>
      <c r="B1142" s="113" t="s">
        <v>15116</v>
      </c>
      <c r="C1142" s="114" t="s">
        <v>11559</v>
      </c>
      <c r="D1142" s="115">
        <v>285.83999999999997</v>
      </c>
    </row>
    <row r="1143" spans="1:4">
      <c r="A1143" s="117" t="s">
        <v>15117</v>
      </c>
      <c r="B1143" s="113" t="s">
        <v>15118</v>
      </c>
      <c r="C1143" s="114" t="s">
        <v>11559</v>
      </c>
      <c r="D1143" s="115">
        <v>365.16</v>
      </c>
    </row>
    <row r="1144" spans="1:4">
      <c r="A1144" s="117" t="s">
        <v>15119</v>
      </c>
      <c r="B1144" s="113" t="s">
        <v>15120</v>
      </c>
      <c r="C1144" s="114" t="s">
        <v>11559</v>
      </c>
      <c r="D1144" s="115">
        <v>117.58</v>
      </c>
    </row>
    <row r="1145" spans="1:4">
      <c r="A1145" s="117" t="s">
        <v>15121</v>
      </c>
      <c r="B1145" s="113" t="s">
        <v>15122</v>
      </c>
      <c r="C1145" s="114" t="s">
        <v>11559</v>
      </c>
      <c r="D1145" s="115">
        <v>178.34</v>
      </c>
    </row>
    <row r="1146" spans="1:4">
      <c r="A1146" s="117" t="s">
        <v>15123</v>
      </c>
      <c r="B1146" s="113" t="s">
        <v>15124</v>
      </c>
      <c r="C1146" s="114" t="s">
        <v>11559</v>
      </c>
      <c r="D1146" s="115">
        <v>233.68</v>
      </c>
    </row>
    <row r="1147" spans="1:4">
      <c r="A1147" s="117" t="s">
        <v>15125</v>
      </c>
      <c r="B1147" s="113" t="s">
        <v>15126</v>
      </c>
      <c r="C1147" s="114" t="s">
        <v>11559</v>
      </c>
      <c r="D1147" s="115">
        <v>279.49</v>
      </c>
    </row>
    <row r="1148" spans="1:4">
      <c r="A1148" s="117" t="s">
        <v>15127</v>
      </c>
      <c r="B1148" s="113" t="s">
        <v>15128</v>
      </c>
      <c r="C1148" s="114" t="s">
        <v>11559</v>
      </c>
      <c r="D1148" s="115">
        <v>384.85</v>
      </c>
    </row>
    <row r="1149" spans="1:4">
      <c r="A1149" s="117" t="s">
        <v>15129</v>
      </c>
      <c r="B1149" s="113" t="s">
        <v>15130</v>
      </c>
      <c r="C1149" s="114" t="s">
        <v>11559</v>
      </c>
      <c r="D1149" s="115">
        <v>647.73</v>
      </c>
    </row>
    <row r="1150" spans="1:4">
      <c r="A1150" s="117" t="s">
        <v>15131</v>
      </c>
      <c r="B1150" s="113" t="s">
        <v>15132</v>
      </c>
      <c r="C1150" s="114" t="s">
        <v>11559</v>
      </c>
      <c r="D1150" s="115">
        <v>717.39</v>
      </c>
    </row>
    <row r="1151" spans="1:4">
      <c r="A1151" s="117" t="s">
        <v>15133</v>
      </c>
      <c r="B1151" s="113" t="s">
        <v>15134</v>
      </c>
      <c r="C1151" s="114" t="s">
        <v>11559</v>
      </c>
      <c r="D1151" s="115">
        <v>900.25</v>
      </c>
    </row>
    <row r="1152" spans="1:4">
      <c r="A1152" s="117" t="s">
        <v>15135</v>
      </c>
      <c r="B1152" s="113" t="s">
        <v>15136</v>
      </c>
      <c r="C1152" s="114" t="s">
        <v>11559</v>
      </c>
      <c r="D1152" s="115">
        <v>1364.93</v>
      </c>
    </row>
    <row r="1153" spans="1:4">
      <c r="A1153" s="117" t="s">
        <v>15137</v>
      </c>
      <c r="B1153" s="113" t="s">
        <v>15138</v>
      </c>
      <c r="C1153" s="114" t="s">
        <v>11559</v>
      </c>
      <c r="D1153" s="115">
        <v>3481.47</v>
      </c>
    </row>
    <row r="1154" spans="1:4">
      <c r="A1154" s="117" t="s">
        <v>15139</v>
      </c>
      <c r="B1154" s="113" t="s">
        <v>15140</v>
      </c>
      <c r="C1154" s="114" t="s">
        <v>11559</v>
      </c>
      <c r="D1154" s="115">
        <v>254.89</v>
      </c>
    </row>
    <row r="1155" spans="1:4">
      <c r="A1155" s="117" t="s">
        <v>15141</v>
      </c>
      <c r="B1155" s="113" t="s">
        <v>15142</v>
      </c>
      <c r="C1155" s="114" t="s">
        <v>11559</v>
      </c>
      <c r="D1155" s="115">
        <v>266.32</v>
      </c>
    </row>
    <row r="1156" spans="1:4">
      <c r="A1156" s="117" t="s">
        <v>15143</v>
      </c>
      <c r="B1156" s="113" t="s">
        <v>15144</v>
      </c>
      <c r="C1156" s="114" t="s">
        <v>11559</v>
      </c>
      <c r="D1156" s="115">
        <v>309.23</v>
      </c>
    </row>
    <row r="1157" spans="1:4">
      <c r="A1157" s="117" t="s">
        <v>15145</v>
      </c>
      <c r="B1157" s="113" t="s">
        <v>15146</v>
      </c>
      <c r="C1157" s="114" t="s">
        <v>11559</v>
      </c>
      <c r="D1157" s="115">
        <v>494.72</v>
      </c>
    </row>
    <row r="1158" spans="1:4">
      <c r="A1158" s="117" t="s">
        <v>15147</v>
      </c>
      <c r="B1158" s="113" t="s">
        <v>15148</v>
      </c>
      <c r="C1158" s="114" t="s">
        <v>11559</v>
      </c>
      <c r="D1158" s="115">
        <v>568.54999999999995</v>
      </c>
    </row>
    <row r="1159" spans="1:4">
      <c r="A1159" s="117" t="s">
        <v>15149</v>
      </c>
      <c r="B1159" s="113" t="s">
        <v>15150</v>
      </c>
      <c r="C1159" s="114" t="s">
        <v>11559</v>
      </c>
      <c r="D1159" s="115">
        <v>780.57</v>
      </c>
    </row>
    <row r="1160" spans="1:4">
      <c r="A1160" s="117" t="s">
        <v>15151</v>
      </c>
      <c r="B1160" s="113" t="s">
        <v>15152</v>
      </c>
      <c r="C1160" s="114" t="s">
        <v>11559</v>
      </c>
      <c r="D1160" s="115">
        <v>852.43</v>
      </c>
    </row>
    <row r="1161" spans="1:4">
      <c r="A1161" s="117" t="s">
        <v>15153</v>
      </c>
      <c r="B1161" s="113" t="s">
        <v>15154</v>
      </c>
      <c r="C1161" s="114" t="s">
        <v>11559</v>
      </c>
      <c r="D1161" s="115">
        <v>227</v>
      </c>
    </row>
    <row r="1162" spans="1:4">
      <c r="A1162" s="117" t="s">
        <v>15155</v>
      </c>
      <c r="B1162" s="113" t="s">
        <v>15156</v>
      </c>
      <c r="C1162" s="114" t="s">
        <v>11559</v>
      </c>
      <c r="D1162" s="115">
        <v>321.72000000000003</v>
      </c>
    </row>
    <row r="1163" spans="1:4">
      <c r="A1163" s="117" t="s">
        <v>15157</v>
      </c>
      <c r="B1163" s="113" t="s">
        <v>15158</v>
      </c>
      <c r="C1163" s="114" t="s">
        <v>11559</v>
      </c>
      <c r="D1163" s="115">
        <v>499.75</v>
      </c>
    </row>
    <row r="1164" spans="1:4">
      <c r="A1164" s="117" t="s">
        <v>15159</v>
      </c>
      <c r="B1164" s="113" t="s">
        <v>15160</v>
      </c>
      <c r="C1164" s="114" t="s">
        <v>11559</v>
      </c>
      <c r="D1164" s="115">
        <v>198.61</v>
      </c>
    </row>
    <row r="1165" spans="1:4">
      <c r="A1165" s="117" t="s">
        <v>15161</v>
      </c>
      <c r="B1165" s="113" t="s">
        <v>15162</v>
      </c>
      <c r="C1165" s="114" t="s">
        <v>11559</v>
      </c>
      <c r="D1165" s="115">
        <v>289.52</v>
      </c>
    </row>
    <row r="1166" spans="1:4">
      <c r="A1166" s="117" t="s">
        <v>15163</v>
      </c>
      <c r="B1166" s="113" t="s">
        <v>15164</v>
      </c>
      <c r="C1166" s="114" t="s">
        <v>11559</v>
      </c>
      <c r="D1166" s="115">
        <v>287.99</v>
      </c>
    </row>
    <row r="1167" spans="1:4">
      <c r="A1167" s="117" t="s">
        <v>15165</v>
      </c>
      <c r="B1167" s="113" t="s">
        <v>15166</v>
      </c>
      <c r="C1167" s="114" t="s">
        <v>11559</v>
      </c>
      <c r="D1167" s="115">
        <v>382.1</v>
      </c>
    </row>
    <row r="1168" spans="1:4">
      <c r="A1168" s="117" t="s">
        <v>15167</v>
      </c>
      <c r="B1168" s="113" t="s">
        <v>15168</v>
      </c>
      <c r="C1168" s="114" t="s">
        <v>11559</v>
      </c>
      <c r="D1168" s="115">
        <v>412.6</v>
      </c>
    </row>
    <row r="1169" spans="1:4">
      <c r="A1169" s="117" t="s">
        <v>15169</v>
      </c>
      <c r="B1169" s="113" t="s">
        <v>15170</v>
      </c>
      <c r="C1169" s="114" t="s">
        <v>11559</v>
      </c>
      <c r="D1169" s="115">
        <v>330.09</v>
      </c>
    </row>
    <row r="1170" spans="1:4">
      <c r="A1170" s="117" t="s">
        <v>15171</v>
      </c>
      <c r="B1170" s="113" t="s">
        <v>15172</v>
      </c>
      <c r="C1170" s="114" t="s">
        <v>11559</v>
      </c>
      <c r="D1170" s="115">
        <v>388.18</v>
      </c>
    </row>
    <row r="1171" spans="1:4">
      <c r="A1171" s="117" t="s">
        <v>15173</v>
      </c>
      <c r="B1171" s="113" t="s">
        <v>15174</v>
      </c>
      <c r="C1171" s="114" t="s">
        <v>11559</v>
      </c>
      <c r="D1171" s="115">
        <v>583.33000000000004</v>
      </c>
    </row>
    <row r="1172" spans="1:4">
      <c r="A1172" s="117" t="s">
        <v>15175</v>
      </c>
      <c r="B1172" s="113" t="s">
        <v>15176</v>
      </c>
      <c r="C1172" s="114" t="s">
        <v>11559</v>
      </c>
      <c r="D1172" s="115">
        <v>560.66999999999996</v>
      </c>
    </row>
    <row r="1173" spans="1:4">
      <c r="A1173" s="117" t="s">
        <v>15177</v>
      </c>
      <c r="B1173" s="113" t="s">
        <v>15178</v>
      </c>
      <c r="C1173" s="114" t="s">
        <v>11559</v>
      </c>
      <c r="D1173" s="115">
        <v>938.29</v>
      </c>
    </row>
    <row r="1174" spans="1:4">
      <c r="A1174" s="117" t="s">
        <v>15179</v>
      </c>
      <c r="B1174" s="113" t="s">
        <v>15180</v>
      </c>
      <c r="C1174" s="114" t="s">
        <v>11559</v>
      </c>
      <c r="D1174" s="115">
        <v>745.35</v>
      </c>
    </row>
    <row r="1175" spans="1:4">
      <c r="A1175" s="117" t="s">
        <v>15181</v>
      </c>
      <c r="B1175" s="113" t="s">
        <v>15182</v>
      </c>
      <c r="C1175" s="114" t="s">
        <v>11559</v>
      </c>
      <c r="D1175" s="115">
        <v>1001.68</v>
      </c>
    </row>
    <row r="1176" spans="1:4">
      <c r="A1176" s="117" t="s">
        <v>15183</v>
      </c>
      <c r="B1176" s="113" t="s">
        <v>15184</v>
      </c>
      <c r="C1176" s="114" t="s">
        <v>11559</v>
      </c>
      <c r="D1176" s="115">
        <v>281.27</v>
      </c>
    </row>
    <row r="1177" spans="1:4">
      <c r="A1177" s="117" t="s">
        <v>15185</v>
      </c>
      <c r="B1177" s="113" t="s">
        <v>15186</v>
      </c>
      <c r="C1177" s="114" t="s">
        <v>11559</v>
      </c>
      <c r="D1177" s="115">
        <v>349.78</v>
      </c>
    </row>
    <row r="1178" spans="1:4">
      <c r="A1178" s="117" t="s">
        <v>15187</v>
      </c>
      <c r="B1178" s="113" t="s">
        <v>15188</v>
      </c>
      <c r="C1178" s="114" t="s">
        <v>11559</v>
      </c>
      <c r="D1178" s="115">
        <v>502.99</v>
      </c>
    </row>
    <row r="1179" spans="1:4">
      <c r="A1179" s="117" t="s">
        <v>15189</v>
      </c>
      <c r="B1179" s="113" t="s">
        <v>15190</v>
      </c>
      <c r="C1179" s="114" t="s">
        <v>11559</v>
      </c>
      <c r="D1179" s="115">
        <v>645.01</v>
      </c>
    </row>
    <row r="1180" spans="1:4">
      <c r="A1180" s="117" t="s">
        <v>15191</v>
      </c>
      <c r="B1180" s="113" t="s">
        <v>15192</v>
      </c>
      <c r="C1180" s="114" t="s">
        <v>11559</v>
      </c>
      <c r="D1180" s="115">
        <v>937.78</v>
      </c>
    </row>
    <row r="1181" spans="1:4">
      <c r="A1181" s="117" t="s">
        <v>15193</v>
      </c>
      <c r="B1181" s="113" t="s">
        <v>15194</v>
      </c>
      <c r="C1181" s="114" t="s">
        <v>11559</v>
      </c>
      <c r="D1181" s="115">
        <v>321.2</v>
      </c>
    </row>
    <row r="1182" spans="1:4">
      <c r="A1182" s="117" t="s">
        <v>15195</v>
      </c>
      <c r="B1182" s="113" t="s">
        <v>15196</v>
      </c>
      <c r="C1182" s="114" t="s">
        <v>11559</v>
      </c>
      <c r="D1182" s="115">
        <v>377.81</v>
      </c>
    </row>
    <row r="1183" spans="1:4">
      <c r="A1183" s="117" t="s">
        <v>15197</v>
      </c>
      <c r="B1183" s="113" t="s">
        <v>15198</v>
      </c>
      <c r="C1183" s="114" t="s">
        <v>11559</v>
      </c>
      <c r="D1183" s="115">
        <v>358.86</v>
      </c>
    </row>
    <row r="1184" spans="1:4">
      <c r="A1184" s="117" t="s">
        <v>15199</v>
      </c>
      <c r="B1184" s="113" t="s">
        <v>15200</v>
      </c>
      <c r="C1184" s="114" t="s">
        <v>11559</v>
      </c>
      <c r="D1184" s="115">
        <v>464.59</v>
      </c>
    </row>
    <row r="1185" spans="1:4">
      <c r="A1185" s="117" t="s">
        <v>15201</v>
      </c>
      <c r="B1185" s="113" t="s">
        <v>15202</v>
      </c>
      <c r="C1185" s="114" t="s">
        <v>11559</v>
      </c>
      <c r="D1185" s="115">
        <v>480.49</v>
      </c>
    </row>
    <row r="1186" spans="1:4">
      <c r="A1186" s="117" t="s">
        <v>15203</v>
      </c>
      <c r="B1186" s="113" t="s">
        <v>15204</v>
      </c>
      <c r="C1186" s="114" t="s">
        <v>11559</v>
      </c>
      <c r="D1186" s="115">
        <v>513.38</v>
      </c>
    </row>
    <row r="1187" spans="1:4">
      <c r="A1187" s="117" t="s">
        <v>15205</v>
      </c>
      <c r="B1187" s="113" t="s">
        <v>15206</v>
      </c>
      <c r="C1187" s="114" t="s">
        <v>11559</v>
      </c>
      <c r="D1187" s="115">
        <v>700.15</v>
      </c>
    </row>
    <row r="1188" spans="1:4">
      <c r="A1188" s="117" t="s">
        <v>15207</v>
      </c>
      <c r="B1188" s="113" t="s">
        <v>15208</v>
      </c>
      <c r="C1188" s="114" t="s">
        <v>11559</v>
      </c>
      <c r="D1188" s="115">
        <v>876.6</v>
      </c>
    </row>
    <row r="1189" spans="1:4">
      <c r="A1189" s="117" t="s">
        <v>15209</v>
      </c>
      <c r="B1189" s="113" t="s">
        <v>15210</v>
      </c>
      <c r="C1189" s="114" t="s">
        <v>11559</v>
      </c>
      <c r="D1189" s="115">
        <v>732.74</v>
      </c>
    </row>
    <row r="1190" spans="1:4">
      <c r="A1190" s="117" t="s">
        <v>15211</v>
      </c>
      <c r="B1190" s="113" t="s">
        <v>15212</v>
      </c>
      <c r="C1190" s="114" t="s">
        <v>11559</v>
      </c>
      <c r="D1190" s="115">
        <v>1363.48</v>
      </c>
    </row>
    <row r="1191" spans="1:4">
      <c r="A1191" s="117" t="s">
        <v>15213</v>
      </c>
      <c r="B1191" s="113" t="s">
        <v>15214</v>
      </c>
      <c r="C1191" s="114" t="s">
        <v>11559</v>
      </c>
      <c r="D1191" s="115">
        <v>2110.06</v>
      </c>
    </row>
    <row r="1192" spans="1:4">
      <c r="A1192" s="117" t="s">
        <v>15215</v>
      </c>
      <c r="B1192" s="113" t="s">
        <v>15216</v>
      </c>
      <c r="C1192" s="114" t="s">
        <v>11559</v>
      </c>
      <c r="D1192" s="115">
        <v>1494.41</v>
      </c>
    </row>
    <row r="1193" spans="1:4">
      <c r="A1193" s="117" t="s">
        <v>15217</v>
      </c>
      <c r="B1193" s="113" t="s">
        <v>15218</v>
      </c>
      <c r="C1193" s="114" t="s">
        <v>11559</v>
      </c>
      <c r="D1193" s="115">
        <v>463.51</v>
      </c>
    </row>
    <row r="1194" spans="1:4">
      <c r="A1194" s="117" t="s">
        <v>15219</v>
      </c>
      <c r="B1194" s="113" t="s">
        <v>15220</v>
      </c>
      <c r="C1194" s="114" t="s">
        <v>11559</v>
      </c>
      <c r="D1194" s="115">
        <v>523.65</v>
      </c>
    </row>
    <row r="1195" spans="1:4">
      <c r="A1195" s="117" t="s">
        <v>15221</v>
      </c>
      <c r="B1195" s="113" t="s">
        <v>15222</v>
      </c>
      <c r="C1195" s="114" t="s">
        <v>11559</v>
      </c>
      <c r="D1195" s="115">
        <v>570.17999999999995</v>
      </c>
    </row>
    <row r="1196" spans="1:4">
      <c r="A1196" s="117" t="s">
        <v>15223</v>
      </c>
      <c r="B1196" s="113" t="s">
        <v>15224</v>
      </c>
      <c r="C1196" s="114" t="s">
        <v>11559</v>
      </c>
      <c r="D1196" s="115">
        <v>639.59</v>
      </c>
    </row>
    <row r="1197" spans="1:4">
      <c r="A1197" s="117" t="s">
        <v>15225</v>
      </c>
      <c r="B1197" s="113" t="s">
        <v>15226</v>
      </c>
      <c r="C1197" s="114" t="s">
        <v>11559</v>
      </c>
      <c r="D1197" s="115">
        <v>853.03</v>
      </c>
    </row>
    <row r="1198" spans="1:4">
      <c r="A1198" s="117" t="s">
        <v>15227</v>
      </c>
      <c r="B1198" s="113" t="s">
        <v>15228</v>
      </c>
      <c r="C1198" s="114" t="s">
        <v>11559</v>
      </c>
      <c r="D1198" s="115">
        <v>950.33</v>
      </c>
    </row>
    <row r="1199" spans="1:4">
      <c r="A1199" s="117" t="s">
        <v>15229</v>
      </c>
      <c r="B1199" s="113" t="s">
        <v>15230</v>
      </c>
      <c r="C1199" s="114" t="s">
        <v>11559</v>
      </c>
      <c r="D1199" s="115">
        <v>987.89</v>
      </c>
    </row>
    <row r="1200" spans="1:4">
      <c r="A1200" s="117" t="s">
        <v>15231</v>
      </c>
      <c r="B1200" s="113" t="s">
        <v>15232</v>
      </c>
      <c r="C1200" s="114" t="s">
        <v>11559</v>
      </c>
      <c r="D1200" s="115">
        <v>1219.18</v>
      </c>
    </row>
    <row r="1201" spans="1:4">
      <c r="A1201" s="117" t="s">
        <v>15233</v>
      </c>
      <c r="B1201" s="113" t="s">
        <v>15234</v>
      </c>
      <c r="C1201" s="114" t="s">
        <v>11559</v>
      </c>
      <c r="D1201" s="115">
        <v>1175.02</v>
      </c>
    </row>
    <row r="1202" spans="1:4">
      <c r="A1202" s="117" t="s">
        <v>15235</v>
      </c>
      <c r="B1202" s="113" t="s">
        <v>15236</v>
      </c>
      <c r="C1202" s="114" t="s">
        <v>11559</v>
      </c>
      <c r="D1202" s="115">
        <v>1539.11</v>
      </c>
    </row>
    <row r="1203" spans="1:4">
      <c r="A1203" s="117" t="s">
        <v>15237</v>
      </c>
      <c r="B1203" s="113" t="s">
        <v>15238</v>
      </c>
      <c r="C1203" s="114" t="s">
        <v>11559</v>
      </c>
      <c r="D1203" s="115">
        <v>1377.34</v>
      </c>
    </row>
    <row r="1204" spans="1:4">
      <c r="A1204" s="117" t="s">
        <v>15239</v>
      </c>
      <c r="B1204" s="113" t="s">
        <v>15240</v>
      </c>
      <c r="C1204" s="114" t="s">
        <v>11559</v>
      </c>
      <c r="D1204" s="115">
        <v>1709.57</v>
      </c>
    </row>
    <row r="1205" spans="1:4">
      <c r="A1205" s="117" t="s">
        <v>15241</v>
      </c>
      <c r="B1205" s="113" t="s">
        <v>15242</v>
      </c>
      <c r="C1205" s="114" t="s">
        <v>11559</v>
      </c>
      <c r="D1205" s="115">
        <v>2223.1799999999998</v>
      </c>
    </row>
    <row r="1206" spans="1:4">
      <c r="A1206" s="117" t="s">
        <v>15243</v>
      </c>
      <c r="B1206" s="113" t="s">
        <v>15244</v>
      </c>
      <c r="C1206" s="114" t="s">
        <v>11559</v>
      </c>
      <c r="D1206" s="115">
        <v>633.03</v>
      </c>
    </row>
    <row r="1207" spans="1:4">
      <c r="A1207" s="117" t="s">
        <v>15245</v>
      </c>
      <c r="B1207" s="113" t="s">
        <v>15246</v>
      </c>
      <c r="C1207" s="114" t="s">
        <v>11559</v>
      </c>
      <c r="D1207" s="115">
        <v>863.01</v>
      </c>
    </row>
    <row r="1208" spans="1:4">
      <c r="A1208" s="117" t="s">
        <v>15247</v>
      </c>
      <c r="B1208" s="113" t="s">
        <v>15248</v>
      </c>
      <c r="C1208" s="114" t="s">
        <v>11559</v>
      </c>
      <c r="D1208" s="115">
        <v>2447.19</v>
      </c>
    </row>
    <row r="1209" spans="1:4">
      <c r="A1209" s="117" t="s">
        <v>15249</v>
      </c>
      <c r="B1209" s="113" t="s">
        <v>15250</v>
      </c>
      <c r="C1209" s="114" t="s">
        <v>11559</v>
      </c>
      <c r="D1209" s="115">
        <v>422.13</v>
      </c>
    </row>
    <row r="1210" spans="1:4">
      <c r="A1210" s="117" t="s">
        <v>15251</v>
      </c>
      <c r="B1210" s="113" t="s">
        <v>15252</v>
      </c>
      <c r="C1210" s="114" t="s">
        <v>11559</v>
      </c>
      <c r="D1210" s="115">
        <v>437.34</v>
      </c>
    </row>
    <row r="1211" spans="1:4">
      <c r="A1211" s="117" t="s">
        <v>15253</v>
      </c>
      <c r="B1211" s="113" t="s">
        <v>15254</v>
      </c>
      <c r="C1211" s="114" t="s">
        <v>11559</v>
      </c>
      <c r="D1211" s="115">
        <v>462.11</v>
      </c>
    </row>
    <row r="1212" spans="1:4">
      <c r="A1212" s="117" t="s">
        <v>15255</v>
      </c>
      <c r="B1212" s="113" t="s">
        <v>15256</v>
      </c>
      <c r="C1212" s="114" t="s">
        <v>11559</v>
      </c>
      <c r="D1212" s="115">
        <v>634.37</v>
      </c>
    </row>
    <row r="1213" spans="1:4">
      <c r="A1213" s="117" t="s">
        <v>15257</v>
      </c>
      <c r="B1213" s="113" t="s">
        <v>15258</v>
      </c>
      <c r="C1213" s="114" t="s">
        <v>11559</v>
      </c>
      <c r="D1213" s="115">
        <v>883.77</v>
      </c>
    </row>
    <row r="1214" spans="1:4">
      <c r="A1214" s="117" t="s">
        <v>15259</v>
      </c>
      <c r="B1214" s="113" t="s">
        <v>15260</v>
      </c>
      <c r="C1214" s="114" t="s">
        <v>11559</v>
      </c>
      <c r="D1214" s="115">
        <v>1266.45</v>
      </c>
    </row>
    <row r="1215" spans="1:4">
      <c r="A1215" s="117" t="s">
        <v>15261</v>
      </c>
      <c r="B1215" s="113" t="s">
        <v>15262</v>
      </c>
      <c r="C1215" s="114" t="s">
        <v>11559</v>
      </c>
      <c r="D1215" s="115">
        <v>473.46</v>
      </c>
    </row>
    <row r="1216" spans="1:4">
      <c r="A1216" s="117" t="s">
        <v>15263</v>
      </c>
      <c r="B1216" s="113" t="s">
        <v>15264</v>
      </c>
      <c r="C1216" s="114" t="s">
        <v>11559</v>
      </c>
      <c r="D1216" s="115">
        <v>568.44000000000005</v>
      </c>
    </row>
    <row r="1217" spans="1:4">
      <c r="A1217" s="117" t="s">
        <v>15265</v>
      </c>
      <c r="B1217" s="113" t="s">
        <v>15266</v>
      </c>
      <c r="C1217" s="114" t="s">
        <v>11559</v>
      </c>
      <c r="D1217" s="115">
        <v>541</v>
      </c>
    </row>
    <row r="1218" spans="1:4">
      <c r="A1218" s="117" t="s">
        <v>15267</v>
      </c>
      <c r="B1218" s="113" t="s">
        <v>15268</v>
      </c>
      <c r="C1218" s="114" t="s">
        <v>11559</v>
      </c>
      <c r="D1218" s="115">
        <v>916.97</v>
      </c>
    </row>
    <row r="1219" spans="1:4">
      <c r="A1219" s="117" t="s">
        <v>15269</v>
      </c>
      <c r="B1219" s="113" t="s">
        <v>15270</v>
      </c>
      <c r="C1219" s="114" t="s">
        <v>11559</v>
      </c>
      <c r="D1219" s="115">
        <v>995.08</v>
      </c>
    </row>
    <row r="1220" spans="1:4">
      <c r="A1220" s="117" t="s">
        <v>15271</v>
      </c>
      <c r="B1220" s="113" t="s">
        <v>15272</v>
      </c>
      <c r="C1220" s="114" t="s">
        <v>11559</v>
      </c>
      <c r="D1220" s="115">
        <v>693.59</v>
      </c>
    </row>
    <row r="1221" spans="1:4">
      <c r="A1221" s="117" t="s">
        <v>15273</v>
      </c>
      <c r="B1221" s="113" t="s">
        <v>15274</v>
      </c>
      <c r="C1221" s="114" t="s">
        <v>11559</v>
      </c>
      <c r="D1221" s="115">
        <v>710.09</v>
      </c>
    </row>
    <row r="1222" spans="1:4">
      <c r="A1222" s="117" t="s">
        <v>15275</v>
      </c>
      <c r="B1222" s="113" t="s">
        <v>15276</v>
      </c>
      <c r="C1222" s="114" t="s">
        <v>11559</v>
      </c>
      <c r="D1222" s="115">
        <v>1108.3399999999999</v>
      </c>
    </row>
    <row r="1223" spans="1:4">
      <c r="A1223" s="114" t="s">
        <v>15277</v>
      </c>
      <c r="B1223" s="113" t="s">
        <v>15278</v>
      </c>
      <c r="C1223" s="114" t="s">
        <v>11559</v>
      </c>
      <c r="D1223" s="115">
        <v>1961</v>
      </c>
    </row>
    <row r="1224" spans="1:4">
      <c r="A1224" s="112" t="s">
        <v>15279</v>
      </c>
      <c r="B1224" s="113"/>
      <c r="C1224" s="114"/>
      <c r="D1224" s="115"/>
    </row>
    <row r="1225" spans="1:4">
      <c r="A1225" s="116" t="s">
        <v>15280</v>
      </c>
      <c r="B1225" s="113"/>
      <c r="C1225" s="114"/>
      <c r="D1225" s="115"/>
    </row>
    <row r="1226" spans="1:4">
      <c r="A1226" s="117" t="s">
        <v>15281</v>
      </c>
      <c r="B1226" s="113" t="s">
        <v>15282</v>
      </c>
      <c r="C1226" s="114" t="s">
        <v>11559</v>
      </c>
      <c r="D1226" s="115">
        <v>765.47</v>
      </c>
    </row>
    <row r="1227" spans="1:4">
      <c r="A1227" s="117" t="s">
        <v>15283</v>
      </c>
      <c r="B1227" s="113" t="s">
        <v>15284</v>
      </c>
      <c r="C1227" s="114" t="s">
        <v>11559</v>
      </c>
      <c r="D1227" s="115">
        <v>856.24</v>
      </c>
    </row>
    <row r="1228" spans="1:4">
      <c r="A1228" s="117" t="s">
        <v>15285</v>
      </c>
      <c r="B1228" s="113" t="s">
        <v>15286</v>
      </c>
      <c r="C1228" s="114" t="s">
        <v>11559</v>
      </c>
      <c r="D1228" s="115">
        <v>1322.7</v>
      </c>
    </row>
    <row r="1229" spans="1:4">
      <c r="A1229" s="117" t="s">
        <v>15287</v>
      </c>
      <c r="B1229" s="113" t="s">
        <v>15288</v>
      </c>
      <c r="C1229" s="114" t="s">
        <v>11559</v>
      </c>
      <c r="D1229" s="115">
        <v>2181.2600000000002</v>
      </c>
    </row>
    <row r="1230" spans="1:4">
      <c r="A1230" s="117" t="s">
        <v>15289</v>
      </c>
      <c r="B1230" s="113" t="s">
        <v>15290</v>
      </c>
      <c r="C1230" s="114" t="s">
        <v>11559</v>
      </c>
      <c r="D1230" s="115">
        <v>3079.68</v>
      </c>
    </row>
    <row r="1231" spans="1:4">
      <c r="A1231" s="117" t="s">
        <v>15291</v>
      </c>
      <c r="B1231" s="113" t="s">
        <v>15292</v>
      </c>
      <c r="C1231" s="114" t="s">
        <v>11559</v>
      </c>
      <c r="D1231" s="115">
        <v>6433.23</v>
      </c>
    </row>
    <row r="1232" spans="1:4">
      <c r="A1232" s="117" t="s">
        <v>15293</v>
      </c>
      <c r="B1232" s="113" t="s">
        <v>15294</v>
      </c>
      <c r="C1232" s="114" t="s">
        <v>11559</v>
      </c>
      <c r="D1232" s="115">
        <v>43633.16</v>
      </c>
    </row>
    <row r="1233" spans="1:4">
      <c r="A1233" s="114" t="s">
        <v>15295</v>
      </c>
      <c r="B1233" s="113" t="s">
        <v>15296</v>
      </c>
      <c r="C1233" s="114" t="s">
        <v>11559</v>
      </c>
      <c r="D1233" s="115">
        <v>781.81</v>
      </c>
    </row>
    <row r="1234" spans="1:4">
      <c r="A1234" s="116" t="s">
        <v>15297</v>
      </c>
      <c r="B1234" s="113"/>
      <c r="C1234" s="114"/>
      <c r="D1234" s="115"/>
    </row>
    <row r="1235" spans="1:4">
      <c r="A1235" s="117" t="s">
        <v>15298</v>
      </c>
      <c r="B1235" s="113" t="s">
        <v>15299</v>
      </c>
      <c r="C1235" s="114" t="s">
        <v>11559</v>
      </c>
      <c r="D1235" s="115">
        <v>81.72</v>
      </c>
    </row>
    <row r="1236" spans="1:4">
      <c r="A1236" s="117" t="s">
        <v>15300</v>
      </c>
      <c r="B1236" s="113" t="s">
        <v>15301</v>
      </c>
      <c r="C1236" s="114" t="s">
        <v>11559</v>
      </c>
      <c r="D1236" s="115">
        <v>111.56</v>
      </c>
    </row>
    <row r="1237" spans="1:4">
      <c r="A1237" s="117" t="s">
        <v>15302</v>
      </c>
      <c r="B1237" s="113" t="s">
        <v>15303</v>
      </c>
      <c r="C1237" s="114" t="s">
        <v>11559</v>
      </c>
      <c r="D1237" s="115">
        <v>158.72</v>
      </c>
    </row>
    <row r="1238" spans="1:4">
      <c r="A1238" s="114" t="s">
        <v>15304</v>
      </c>
      <c r="B1238" s="113" t="s">
        <v>15305</v>
      </c>
      <c r="C1238" s="114" t="s">
        <v>11559</v>
      </c>
      <c r="D1238" s="115">
        <v>336.01</v>
      </c>
    </row>
    <row r="1239" spans="1:4">
      <c r="A1239" s="116" t="s">
        <v>15306</v>
      </c>
      <c r="B1239" s="113"/>
      <c r="C1239" s="114"/>
      <c r="D1239" s="115"/>
    </row>
    <row r="1240" spans="1:4">
      <c r="A1240" s="114" t="s">
        <v>15307</v>
      </c>
      <c r="B1240" s="113" t="s">
        <v>15308</v>
      </c>
      <c r="C1240" s="114" t="s">
        <v>11559</v>
      </c>
      <c r="D1240" s="115">
        <v>475.66</v>
      </c>
    </row>
    <row r="1241" spans="1:4">
      <c r="A1241" s="116" t="s">
        <v>15309</v>
      </c>
      <c r="B1241" s="113"/>
      <c r="C1241" s="114"/>
      <c r="D1241" s="115"/>
    </row>
    <row r="1242" spans="1:4">
      <c r="A1242" s="117" t="s">
        <v>15310</v>
      </c>
      <c r="B1242" s="113" t="s">
        <v>15311</v>
      </c>
      <c r="C1242" s="114" t="s">
        <v>11559</v>
      </c>
      <c r="D1242" s="115">
        <v>2420.39</v>
      </c>
    </row>
    <row r="1243" spans="1:4">
      <c r="A1243" s="117" t="s">
        <v>15312</v>
      </c>
      <c r="B1243" s="113" t="s">
        <v>15313</v>
      </c>
      <c r="C1243" s="114" t="s">
        <v>11559</v>
      </c>
      <c r="D1243" s="115">
        <v>3513.24</v>
      </c>
    </row>
    <row r="1244" spans="1:4">
      <c r="A1244" s="117" t="s">
        <v>15314</v>
      </c>
      <c r="B1244" s="113" t="s">
        <v>15315</v>
      </c>
      <c r="C1244" s="114" t="s">
        <v>11559</v>
      </c>
      <c r="D1244" s="115">
        <v>5430.43</v>
      </c>
    </row>
    <row r="1245" spans="1:4">
      <c r="A1245" s="117" t="s">
        <v>15316</v>
      </c>
      <c r="B1245" s="113" t="s">
        <v>15317</v>
      </c>
      <c r="C1245" s="114" t="s">
        <v>11559</v>
      </c>
      <c r="D1245" s="115">
        <v>6938.42</v>
      </c>
    </row>
    <row r="1246" spans="1:4">
      <c r="A1246" s="114" t="s">
        <v>15318</v>
      </c>
      <c r="B1246" s="113" t="s">
        <v>15319</v>
      </c>
      <c r="C1246" s="114" t="s">
        <v>11559</v>
      </c>
      <c r="D1246" s="115">
        <v>7734.73</v>
      </c>
    </row>
    <row r="1247" spans="1:4">
      <c r="A1247" s="116" t="s">
        <v>15320</v>
      </c>
      <c r="B1247" s="113"/>
      <c r="C1247" s="114"/>
      <c r="D1247" s="115"/>
    </row>
    <row r="1248" spans="1:4">
      <c r="A1248" s="117" t="s">
        <v>15321</v>
      </c>
      <c r="B1248" s="113" t="s">
        <v>15322</v>
      </c>
      <c r="C1248" s="114" t="s">
        <v>11559</v>
      </c>
      <c r="D1248" s="115">
        <v>1066.57</v>
      </c>
    </row>
    <row r="1249" spans="1:4">
      <c r="A1249" s="117" t="s">
        <v>15323</v>
      </c>
      <c r="B1249" s="113" t="s">
        <v>15324</v>
      </c>
      <c r="C1249" s="114" t="s">
        <v>11559</v>
      </c>
      <c r="D1249" s="115">
        <v>1721.65</v>
      </c>
    </row>
    <row r="1250" spans="1:4">
      <c r="A1250" s="117" t="s">
        <v>15325</v>
      </c>
      <c r="B1250" s="113" t="s">
        <v>15326</v>
      </c>
      <c r="C1250" s="114" t="s">
        <v>11559</v>
      </c>
      <c r="D1250" s="115">
        <v>2240.73</v>
      </c>
    </row>
    <row r="1251" spans="1:4">
      <c r="A1251" s="117" t="s">
        <v>15327</v>
      </c>
      <c r="B1251" s="113" t="s">
        <v>15328</v>
      </c>
      <c r="C1251" s="114" t="s">
        <v>11559</v>
      </c>
      <c r="D1251" s="115">
        <v>2821.17</v>
      </c>
    </row>
    <row r="1252" spans="1:4">
      <c r="A1252" s="117" t="s">
        <v>15329</v>
      </c>
      <c r="B1252" s="113" t="s">
        <v>15330</v>
      </c>
      <c r="C1252" s="114" t="s">
        <v>11559</v>
      </c>
      <c r="D1252" s="115">
        <v>3374.79</v>
      </c>
    </row>
    <row r="1253" spans="1:4">
      <c r="A1253" s="117" t="s">
        <v>15331</v>
      </c>
      <c r="B1253" s="113" t="s">
        <v>15332</v>
      </c>
      <c r="C1253" s="114" t="s">
        <v>11559</v>
      </c>
      <c r="D1253" s="115">
        <v>4331.68</v>
      </c>
    </row>
    <row r="1254" spans="1:4">
      <c r="A1254" s="114" t="s">
        <v>15333</v>
      </c>
      <c r="B1254" s="113" t="s">
        <v>15334</v>
      </c>
      <c r="C1254" s="114" t="s">
        <v>11559</v>
      </c>
      <c r="D1254" s="115">
        <v>6655.41</v>
      </c>
    </row>
    <row r="1255" spans="1:4">
      <c r="A1255" s="116" t="s">
        <v>15335</v>
      </c>
      <c r="B1255" s="113"/>
      <c r="C1255" s="114"/>
      <c r="D1255" s="115"/>
    </row>
    <row r="1256" spans="1:4">
      <c r="A1256" s="117" t="s">
        <v>15336</v>
      </c>
      <c r="B1256" s="113" t="s">
        <v>15337</v>
      </c>
      <c r="C1256" s="114" t="s">
        <v>11559</v>
      </c>
      <c r="D1256" s="115">
        <v>2047.24</v>
      </c>
    </row>
    <row r="1257" spans="1:4">
      <c r="A1257" s="117" t="s">
        <v>15338</v>
      </c>
      <c r="B1257" s="113" t="s">
        <v>15339</v>
      </c>
      <c r="C1257" s="114" t="s">
        <v>11559</v>
      </c>
      <c r="D1257" s="115">
        <v>2819.39</v>
      </c>
    </row>
    <row r="1258" spans="1:4">
      <c r="A1258" s="117" t="s">
        <v>15340</v>
      </c>
      <c r="B1258" s="113" t="s">
        <v>15341</v>
      </c>
      <c r="C1258" s="114" t="s">
        <v>11559</v>
      </c>
      <c r="D1258" s="115">
        <v>5813.26</v>
      </c>
    </row>
    <row r="1259" spans="1:4">
      <c r="A1259" s="114" t="s">
        <v>15342</v>
      </c>
      <c r="B1259" s="113" t="s">
        <v>15343</v>
      </c>
      <c r="C1259" s="114" t="s">
        <v>11559</v>
      </c>
      <c r="D1259" s="115">
        <v>8756.59</v>
      </c>
    </row>
    <row r="1260" spans="1:4">
      <c r="A1260" s="116" t="s">
        <v>15344</v>
      </c>
      <c r="B1260" s="113"/>
      <c r="C1260" s="114"/>
      <c r="D1260" s="115"/>
    </row>
    <row r="1261" spans="1:4">
      <c r="A1261" s="117" t="s">
        <v>15345</v>
      </c>
      <c r="B1261" s="113" t="s">
        <v>15346</v>
      </c>
      <c r="C1261" s="114" t="s">
        <v>11559</v>
      </c>
      <c r="D1261" s="115">
        <v>23.71</v>
      </c>
    </row>
    <row r="1262" spans="1:4">
      <c r="A1262" s="117" t="s">
        <v>15347</v>
      </c>
      <c r="B1262" s="113" t="s">
        <v>15348</v>
      </c>
      <c r="C1262" s="114" t="s">
        <v>11559</v>
      </c>
      <c r="D1262" s="115">
        <v>34.67</v>
      </c>
    </row>
    <row r="1263" spans="1:4">
      <c r="A1263" s="117" t="s">
        <v>15349</v>
      </c>
      <c r="B1263" s="113" t="s">
        <v>15350</v>
      </c>
      <c r="C1263" s="114" t="s">
        <v>11559</v>
      </c>
      <c r="D1263" s="115">
        <v>74.099999999999994</v>
      </c>
    </row>
    <row r="1264" spans="1:4">
      <c r="A1264" s="117" t="s">
        <v>15351</v>
      </c>
      <c r="B1264" s="113" t="s">
        <v>15352</v>
      </c>
      <c r="C1264" s="114" t="s">
        <v>11559</v>
      </c>
      <c r="D1264" s="115">
        <v>145.4</v>
      </c>
    </row>
    <row r="1265" spans="1:4">
      <c r="A1265" s="114" t="s">
        <v>15353</v>
      </c>
      <c r="B1265" s="113" t="s">
        <v>15354</v>
      </c>
      <c r="C1265" s="114" t="s">
        <v>11559</v>
      </c>
      <c r="D1265" s="115">
        <v>201.46</v>
      </c>
    </row>
    <row r="1266" spans="1:4">
      <c r="A1266" s="112" t="s">
        <v>15355</v>
      </c>
      <c r="B1266" s="113"/>
      <c r="C1266" s="114"/>
      <c r="D1266" s="115"/>
    </row>
    <row r="1267" spans="1:4">
      <c r="A1267" s="116" t="s">
        <v>15356</v>
      </c>
      <c r="B1267" s="113"/>
      <c r="C1267" s="114"/>
      <c r="D1267" s="115"/>
    </row>
    <row r="1268" spans="1:4">
      <c r="A1268" s="114" t="s">
        <v>15357</v>
      </c>
      <c r="B1268" s="113" t="s">
        <v>15358</v>
      </c>
      <c r="C1268" s="114" t="s">
        <v>11559</v>
      </c>
      <c r="D1268" s="115">
        <v>1991.06</v>
      </c>
    </row>
    <row r="1269" spans="1:4">
      <c r="A1269" s="116" t="s">
        <v>15359</v>
      </c>
      <c r="B1269" s="113"/>
      <c r="C1269" s="114"/>
      <c r="D1269" s="115"/>
    </row>
    <row r="1270" spans="1:4">
      <c r="A1270" s="117" t="s">
        <v>15360</v>
      </c>
      <c r="B1270" s="113" t="s">
        <v>15361</v>
      </c>
      <c r="C1270" s="114" t="s">
        <v>11559</v>
      </c>
      <c r="D1270" s="115">
        <v>1977.82</v>
      </c>
    </row>
    <row r="1271" spans="1:4">
      <c r="A1271" s="117" t="s">
        <v>15362</v>
      </c>
      <c r="B1271" s="113" t="s">
        <v>15363</v>
      </c>
      <c r="C1271" s="114" t="s">
        <v>11559</v>
      </c>
      <c r="D1271" s="115">
        <v>2085.34</v>
      </c>
    </row>
    <row r="1272" spans="1:4">
      <c r="A1272" s="117" t="s">
        <v>15364</v>
      </c>
      <c r="B1272" s="113" t="s">
        <v>15365</v>
      </c>
      <c r="C1272" s="114" t="s">
        <v>11559</v>
      </c>
      <c r="D1272" s="115">
        <v>2313.39</v>
      </c>
    </row>
    <row r="1273" spans="1:4">
      <c r="A1273" s="117" t="s">
        <v>15366</v>
      </c>
      <c r="B1273" s="113" t="s">
        <v>15367</v>
      </c>
      <c r="C1273" s="114" t="s">
        <v>11559</v>
      </c>
      <c r="D1273" s="115">
        <v>2670.51</v>
      </c>
    </row>
    <row r="1274" spans="1:4">
      <c r="A1274" s="117" t="s">
        <v>15368</v>
      </c>
      <c r="B1274" s="113" t="s">
        <v>15369</v>
      </c>
      <c r="C1274" s="114" t="s">
        <v>11559</v>
      </c>
      <c r="D1274" s="115">
        <v>3079.01</v>
      </c>
    </row>
    <row r="1275" spans="1:4">
      <c r="A1275" s="117" t="s">
        <v>15370</v>
      </c>
      <c r="B1275" s="113" t="s">
        <v>15371</v>
      </c>
      <c r="C1275" s="114" t="s">
        <v>11559</v>
      </c>
      <c r="D1275" s="115">
        <v>3931.72</v>
      </c>
    </row>
    <row r="1276" spans="1:4">
      <c r="A1276" s="114" t="s">
        <v>15372</v>
      </c>
      <c r="B1276" s="113" t="s">
        <v>15373</v>
      </c>
      <c r="C1276" s="114" t="s">
        <v>11559</v>
      </c>
      <c r="D1276" s="115">
        <v>5212.6099999999997</v>
      </c>
    </row>
    <row r="1277" spans="1:4">
      <c r="A1277" s="116" t="s">
        <v>15374</v>
      </c>
      <c r="B1277" s="113"/>
      <c r="C1277" s="114"/>
      <c r="D1277" s="115"/>
    </row>
    <row r="1278" spans="1:4">
      <c r="A1278" s="117" t="s">
        <v>15375</v>
      </c>
      <c r="B1278" s="113" t="s">
        <v>15376</v>
      </c>
      <c r="C1278" s="114" t="s">
        <v>11559</v>
      </c>
      <c r="D1278" s="115">
        <v>281.52999999999997</v>
      </c>
    </row>
    <row r="1279" spans="1:4">
      <c r="A1279" s="117" t="s">
        <v>15377</v>
      </c>
      <c r="B1279" s="113" t="s">
        <v>15378</v>
      </c>
      <c r="C1279" s="114" t="s">
        <v>11559</v>
      </c>
      <c r="D1279" s="115">
        <v>378.16</v>
      </c>
    </row>
    <row r="1280" spans="1:4">
      <c r="A1280" s="117" t="s">
        <v>15379</v>
      </c>
      <c r="B1280" s="113" t="s">
        <v>15380</v>
      </c>
      <c r="C1280" s="114" t="s">
        <v>11559</v>
      </c>
      <c r="D1280" s="115">
        <v>1231.6600000000001</v>
      </c>
    </row>
    <row r="1281" spans="1:4">
      <c r="A1281" s="117" t="s">
        <v>15381</v>
      </c>
      <c r="B1281" s="113" t="s">
        <v>15382</v>
      </c>
      <c r="C1281" s="114" t="s">
        <v>11559</v>
      </c>
      <c r="D1281" s="115">
        <v>1373.42</v>
      </c>
    </row>
    <row r="1282" spans="1:4">
      <c r="A1282" s="117" t="s">
        <v>15383</v>
      </c>
      <c r="B1282" s="113" t="s">
        <v>15384</v>
      </c>
      <c r="C1282" s="114" t="s">
        <v>11559</v>
      </c>
      <c r="D1282" s="115">
        <v>1359.17</v>
      </c>
    </row>
    <row r="1283" spans="1:4">
      <c r="A1283" s="117" t="s">
        <v>15385</v>
      </c>
      <c r="B1283" s="113" t="s">
        <v>15386</v>
      </c>
      <c r="C1283" s="114" t="s">
        <v>11559</v>
      </c>
      <c r="D1283" s="115">
        <v>1750.76</v>
      </c>
    </row>
    <row r="1284" spans="1:4">
      <c r="A1284" s="117" t="s">
        <v>15387</v>
      </c>
      <c r="B1284" s="113" t="s">
        <v>15388</v>
      </c>
      <c r="C1284" s="114" t="s">
        <v>11559</v>
      </c>
      <c r="D1284" s="115">
        <v>1767.02</v>
      </c>
    </row>
    <row r="1285" spans="1:4">
      <c r="A1285" s="117" t="s">
        <v>15389</v>
      </c>
      <c r="B1285" s="113" t="s">
        <v>15390</v>
      </c>
      <c r="C1285" s="114" t="s">
        <v>11559</v>
      </c>
      <c r="D1285" s="115">
        <v>1644.95</v>
      </c>
    </row>
    <row r="1286" spans="1:4">
      <c r="A1286" s="117" t="s">
        <v>15391</v>
      </c>
      <c r="B1286" s="113" t="s">
        <v>15392</v>
      </c>
      <c r="C1286" s="114" t="s">
        <v>11559</v>
      </c>
      <c r="D1286" s="115">
        <v>2070.11</v>
      </c>
    </row>
    <row r="1287" spans="1:4">
      <c r="A1287" s="117" t="s">
        <v>15393</v>
      </c>
      <c r="B1287" s="113" t="s">
        <v>15394</v>
      </c>
      <c r="C1287" s="114" t="s">
        <v>11559</v>
      </c>
      <c r="D1287" s="115">
        <v>2193.7199999999998</v>
      </c>
    </row>
    <row r="1288" spans="1:4">
      <c r="A1288" s="117" t="s">
        <v>15395</v>
      </c>
      <c r="B1288" s="113" t="s">
        <v>15396</v>
      </c>
      <c r="C1288" s="114" t="s">
        <v>11559</v>
      </c>
      <c r="D1288" s="115">
        <v>2497.1799999999998</v>
      </c>
    </row>
    <row r="1289" spans="1:4">
      <c r="A1289" s="117" t="s">
        <v>15397</v>
      </c>
      <c r="B1289" s="113" t="s">
        <v>15398</v>
      </c>
      <c r="C1289" s="114" t="s">
        <v>11559</v>
      </c>
      <c r="D1289" s="115">
        <v>2945.46</v>
      </c>
    </row>
    <row r="1290" spans="1:4">
      <c r="A1290" s="117" t="s">
        <v>15399</v>
      </c>
      <c r="B1290" s="113" t="s">
        <v>15400</v>
      </c>
      <c r="C1290" s="114" t="s">
        <v>11559</v>
      </c>
      <c r="D1290" s="115">
        <v>3250.38</v>
      </c>
    </row>
    <row r="1291" spans="1:4">
      <c r="A1291" s="117" t="s">
        <v>15401</v>
      </c>
      <c r="B1291" s="113" t="s">
        <v>15402</v>
      </c>
      <c r="C1291" s="114" t="s">
        <v>11559</v>
      </c>
      <c r="D1291" s="115">
        <v>3509.46</v>
      </c>
    </row>
    <row r="1292" spans="1:4">
      <c r="A1292" s="117" t="s">
        <v>15403</v>
      </c>
      <c r="B1292" s="113" t="s">
        <v>15404</v>
      </c>
      <c r="C1292" s="114" t="s">
        <v>11559</v>
      </c>
      <c r="D1292" s="115">
        <v>3802.45</v>
      </c>
    </row>
    <row r="1293" spans="1:4">
      <c r="A1293" s="117" t="s">
        <v>15405</v>
      </c>
      <c r="B1293" s="113" t="s">
        <v>15406</v>
      </c>
      <c r="C1293" s="114" t="s">
        <v>11559</v>
      </c>
      <c r="D1293" s="115">
        <v>4000.76</v>
      </c>
    </row>
    <row r="1294" spans="1:4">
      <c r="A1294" s="117" t="s">
        <v>15407</v>
      </c>
      <c r="B1294" s="113" t="s">
        <v>15408</v>
      </c>
      <c r="C1294" s="114" t="s">
        <v>11559</v>
      </c>
      <c r="D1294" s="115">
        <v>4282.91</v>
      </c>
    </row>
    <row r="1295" spans="1:4">
      <c r="A1295" s="117" t="s">
        <v>15409</v>
      </c>
      <c r="B1295" s="113" t="s">
        <v>15410</v>
      </c>
      <c r="C1295" s="114" t="s">
        <v>11559</v>
      </c>
      <c r="D1295" s="115">
        <v>4564.72</v>
      </c>
    </row>
    <row r="1296" spans="1:4">
      <c r="A1296" s="117" t="s">
        <v>15411</v>
      </c>
      <c r="B1296" s="113" t="s">
        <v>15412</v>
      </c>
      <c r="C1296" s="114" t="s">
        <v>11559</v>
      </c>
      <c r="D1296" s="115">
        <v>98.8</v>
      </c>
    </row>
    <row r="1297" spans="1:4">
      <c r="A1297" s="117" t="s">
        <v>15413</v>
      </c>
      <c r="B1297" s="113" t="s">
        <v>15414</v>
      </c>
      <c r="C1297" s="114" t="s">
        <v>11559</v>
      </c>
      <c r="D1297" s="115">
        <v>137.59</v>
      </c>
    </row>
    <row r="1298" spans="1:4">
      <c r="A1298" s="114" t="s">
        <v>15415</v>
      </c>
      <c r="B1298" s="113" t="s">
        <v>15416</v>
      </c>
      <c r="C1298" s="114" t="s">
        <v>11559</v>
      </c>
      <c r="D1298" s="115">
        <v>68.239999999999995</v>
      </c>
    </row>
    <row r="1299" spans="1:4">
      <c r="A1299" s="116" t="s">
        <v>15417</v>
      </c>
      <c r="B1299" s="113"/>
      <c r="C1299" s="114"/>
      <c r="D1299" s="115"/>
    </row>
    <row r="1300" spans="1:4">
      <c r="A1300" s="114" t="s">
        <v>15418</v>
      </c>
      <c r="B1300" s="113" t="s">
        <v>15419</v>
      </c>
      <c r="C1300" s="114" t="s">
        <v>11559</v>
      </c>
      <c r="D1300" s="115">
        <v>7177.74</v>
      </c>
    </row>
    <row r="1301" spans="1:4">
      <c r="A1301" s="112" t="s">
        <v>15420</v>
      </c>
      <c r="B1301" s="113"/>
      <c r="C1301" s="114"/>
      <c r="D1301" s="115"/>
    </row>
    <row r="1302" spans="1:4">
      <c r="A1302" s="116" t="s">
        <v>15421</v>
      </c>
      <c r="B1302" s="113"/>
      <c r="C1302" s="114"/>
      <c r="D1302" s="115"/>
    </row>
    <row r="1303" spans="1:4">
      <c r="A1303" s="117" t="s">
        <v>15422</v>
      </c>
      <c r="B1303" s="113" t="s">
        <v>15423</v>
      </c>
      <c r="C1303" s="114" t="s">
        <v>11559</v>
      </c>
      <c r="D1303" s="115">
        <v>231.16</v>
      </c>
    </row>
    <row r="1304" spans="1:4">
      <c r="A1304" s="114" t="s">
        <v>15424</v>
      </c>
      <c r="B1304" s="113" t="s">
        <v>15425</v>
      </c>
      <c r="C1304" s="114" t="s">
        <v>11559</v>
      </c>
      <c r="D1304" s="115">
        <v>416.79</v>
      </c>
    </row>
    <row r="1305" spans="1:4">
      <c r="A1305" s="116" t="s">
        <v>15426</v>
      </c>
      <c r="B1305" s="113"/>
      <c r="C1305" s="114"/>
      <c r="D1305" s="115"/>
    </row>
    <row r="1306" spans="1:4">
      <c r="A1306" s="117" t="s">
        <v>15427</v>
      </c>
      <c r="B1306" s="113" t="s">
        <v>15428</v>
      </c>
      <c r="C1306" s="114" t="s">
        <v>11559</v>
      </c>
      <c r="D1306" s="115">
        <v>228.11</v>
      </c>
    </row>
    <row r="1307" spans="1:4">
      <c r="A1307" s="117" t="s">
        <v>15429</v>
      </c>
      <c r="B1307" s="113" t="s">
        <v>15430</v>
      </c>
      <c r="C1307" s="114" t="s">
        <v>11559</v>
      </c>
      <c r="D1307" s="115">
        <v>240.65</v>
      </c>
    </row>
    <row r="1308" spans="1:4">
      <c r="A1308" s="117" t="s">
        <v>15431</v>
      </c>
      <c r="B1308" s="113" t="s">
        <v>15432</v>
      </c>
      <c r="C1308" s="114" t="s">
        <v>11559</v>
      </c>
      <c r="D1308" s="115">
        <v>504.53</v>
      </c>
    </row>
    <row r="1309" spans="1:4">
      <c r="A1309" s="117" t="s">
        <v>15433</v>
      </c>
      <c r="B1309" s="113" t="s">
        <v>15434</v>
      </c>
      <c r="C1309" s="114" t="s">
        <v>11559</v>
      </c>
      <c r="D1309" s="115">
        <v>301.02999999999997</v>
      </c>
    </row>
    <row r="1310" spans="1:4">
      <c r="A1310" s="114" t="s">
        <v>15435</v>
      </c>
      <c r="B1310" s="113" t="s">
        <v>15436</v>
      </c>
      <c r="C1310" s="114" t="s">
        <v>11559</v>
      </c>
      <c r="D1310" s="115">
        <v>165.09</v>
      </c>
    </row>
    <row r="1311" spans="1:4">
      <c r="A1311" s="116" t="s">
        <v>15437</v>
      </c>
      <c r="B1311" s="113"/>
      <c r="C1311" s="114"/>
      <c r="D1311" s="115"/>
    </row>
    <row r="1312" spans="1:4">
      <c r="A1312" s="117" t="s">
        <v>15438</v>
      </c>
      <c r="B1312" s="113" t="s">
        <v>15439</v>
      </c>
      <c r="C1312" s="114" t="s">
        <v>11559</v>
      </c>
      <c r="D1312" s="115">
        <v>1572.22</v>
      </c>
    </row>
    <row r="1313" spans="1:4">
      <c r="A1313" s="117" t="s">
        <v>15440</v>
      </c>
      <c r="B1313" s="113" t="s">
        <v>15441</v>
      </c>
      <c r="C1313" s="114" t="s">
        <v>11559</v>
      </c>
      <c r="D1313" s="115">
        <v>1414.34</v>
      </c>
    </row>
    <row r="1314" spans="1:4">
      <c r="A1314" s="117" t="s">
        <v>15442</v>
      </c>
      <c r="B1314" s="113" t="s">
        <v>15443</v>
      </c>
      <c r="C1314" s="114" t="s">
        <v>11559</v>
      </c>
      <c r="D1314" s="115">
        <v>762.45</v>
      </c>
    </row>
    <row r="1315" spans="1:4">
      <c r="A1315" s="117" t="s">
        <v>15444</v>
      </c>
      <c r="B1315" s="113" t="s">
        <v>15445</v>
      </c>
      <c r="C1315" s="114" t="s">
        <v>11559</v>
      </c>
      <c r="D1315" s="115">
        <v>1040.8399999999999</v>
      </c>
    </row>
    <row r="1316" spans="1:4">
      <c r="A1316" s="114" t="s">
        <v>15446</v>
      </c>
      <c r="B1316" s="113" t="s">
        <v>15447</v>
      </c>
      <c r="C1316" s="114" t="s">
        <v>11559</v>
      </c>
      <c r="D1316" s="115">
        <v>797.66</v>
      </c>
    </row>
    <row r="1317" spans="1:4">
      <c r="A1317" s="116" t="s">
        <v>15448</v>
      </c>
      <c r="B1317" s="113"/>
      <c r="C1317" s="114"/>
      <c r="D1317" s="115"/>
    </row>
    <row r="1318" spans="1:4">
      <c r="A1318" s="117" t="s">
        <v>15449</v>
      </c>
      <c r="B1318" s="113" t="s">
        <v>15450</v>
      </c>
      <c r="C1318" s="114" t="s">
        <v>11559</v>
      </c>
      <c r="D1318" s="115">
        <v>487.05</v>
      </c>
    </row>
    <row r="1319" spans="1:4">
      <c r="A1319" s="117" t="s">
        <v>15451</v>
      </c>
      <c r="B1319" s="113" t="s">
        <v>15452</v>
      </c>
      <c r="C1319" s="114" t="s">
        <v>11559</v>
      </c>
      <c r="D1319" s="115">
        <v>495.93</v>
      </c>
    </row>
    <row r="1320" spans="1:4">
      <c r="A1320" s="114" t="s">
        <v>15453</v>
      </c>
      <c r="B1320" s="113" t="s">
        <v>15454</v>
      </c>
      <c r="C1320" s="114" t="s">
        <v>11559</v>
      </c>
      <c r="D1320" s="115">
        <v>548.66</v>
      </c>
    </row>
    <row r="1321" spans="1:4">
      <c r="A1321" s="112" t="s">
        <v>15455</v>
      </c>
      <c r="B1321" s="113"/>
      <c r="C1321" s="114"/>
      <c r="D1321" s="115"/>
    </row>
    <row r="1322" spans="1:4">
      <c r="A1322" s="116" t="s">
        <v>15456</v>
      </c>
      <c r="B1322" s="113"/>
      <c r="C1322" s="114"/>
      <c r="D1322" s="115"/>
    </row>
    <row r="1323" spans="1:4">
      <c r="A1323" s="117" t="s">
        <v>15457</v>
      </c>
      <c r="B1323" s="113" t="s">
        <v>15458</v>
      </c>
      <c r="C1323" s="114" t="s">
        <v>11559</v>
      </c>
      <c r="D1323" s="115">
        <v>152.74</v>
      </c>
    </row>
    <row r="1324" spans="1:4">
      <c r="A1324" s="117" t="s">
        <v>15459</v>
      </c>
      <c r="B1324" s="113" t="s">
        <v>15460</v>
      </c>
      <c r="C1324" s="114" t="s">
        <v>11559</v>
      </c>
      <c r="D1324" s="115">
        <v>293.20999999999998</v>
      </c>
    </row>
    <row r="1325" spans="1:4">
      <c r="A1325" s="117" t="s">
        <v>15461</v>
      </c>
      <c r="B1325" s="113" t="s">
        <v>15462</v>
      </c>
      <c r="C1325" s="114" t="s">
        <v>11559</v>
      </c>
      <c r="D1325" s="115">
        <v>618.64</v>
      </c>
    </row>
    <row r="1326" spans="1:4">
      <c r="A1326" s="117" t="s">
        <v>15463</v>
      </c>
      <c r="B1326" s="113" t="s">
        <v>15464</v>
      </c>
      <c r="C1326" s="114" t="s">
        <v>11559</v>
      </c>
      <c r="D1326" s="115">
        <v>219.68</v>
      </c>
    </row>
    <row r="1327" spans="1:4">
      <c r="A1327" s="117" t="s">
        <v>15465</v>
      </c>
      <c r="B1327" s="113" t="s">
        <v>15466</v>
      </c>
      <c r="C1327" s="114" t="s">
        <v>11559</v>
      </c>
      <c r="D1327" s="115">
        <v>433.75</v>
      </c>
    </row>
    <row r="1328" spans="1:4">
      <c r="A1328" s="117" t="s">
        <v>15467</v>
      </c>
      <c r="B1328" s="113" t="s">
        <v>15468</v>
      </c>
      <c r="C1328" s="114" t="s">
        <v>11559</v>
      </c>
      <c r="D1328" s="115">
        <v>449.54</v>
      </c>
    </row>
    <row r="1329" spans="1:4">
      <c r="A1329" s="117" t="s">
        <v>15469</v>
      </c>
      <c r="B1329" s="113" t="s">
        <v>15470</v>
      </c>
      <c r="C1329" s="114" t="s">
        <v>11559</v>
      </c>
      <c r="D1329" s="115">
        <v>490</v>
      </c>
    </row>
    <row r="1330" spans="1:4">
      <c r="A1330" s="117" t="s">
        <v>15471</v>
      </c>
      <c r="B1330" s="113" t="s">
        <v>15472</v>
      </c>
      <c r="C1330" s="114" t="s">
        <v>11559</v>
      </c>
      <c r="D1330" s="115">
        <v>389.13</v>
      </c>
    </row>
    <row r="1331" spans="1:4">
      <c r="A1331" s="117" t="s">
        <v>15473</v>
      </c>
      <c r="B1331" s="113" t="s">
        <v>15474</v>
      </c>
      <c r="C1331" s="114" t="s">
        <v>11559</v>
      </c>
      <c r="D1331" s="115">
        <v>491.25</v>
      </c>
    </row>
    <row r="1332" spans="1:4">
      <c r="A1332" s="114" t="s">
        <v>15475</v>
      </c>
      <c r="B1332" s="113" t="s">
        <v>15476</v>
      </c>
      <c r="C1332" s="114" t="s">
        <v>11559</v>
      </c>
      <c r="D1332" s="115">
        <v>2845.86</v>
      </c>
    </row>
    <row r="1333" spans="1:4">
      <c r="A1333" s="116" t="s">
        <v>15477</v>
      </c>
      <c r="B1333" s="113"/>
      <c r="C1333" s="114"/>
      <c r="D1333" s="115"/>
    </row>
    <row r="1334" spans="1:4">
      <c r="A1334" s="117" t="s">
        <v>15478</v>
      </c>
      <c r="B1334" s="113" t="s">
        <v>15479</v>
      </c>
      <c r="C1334" s="114" t="s">
        <v>11559</v>
      </c>
      <c r="D1334" s="115">
        <v>413</v>
      </c>
    </row>
    <row r="1335" spans="1:4">
      <c r="A1335" s="117" t="s">
        <v>15480</v>
      </c>
      <c r="B1335" s="113" t="s">
        <v>15481</v>
      </c>
      <c r="C1335" s="114" t="s">
        <v>11559</v>
      </c>
      <c r="D1335" s="115">
        <v>454.39</v>
      </c>
    </row>
    <row r="1336" spans="1:4">
      <c r="A1336" s="117" t="s">
        <v>15482</v>
      </c>
      <c r="B1336" s="113" t="s">
        <v>15483</v>
      </c>
      <c r="C1336" s="114" t="s">
        <v>48</v>
      </c>
      <c r="D1336" s="115">
        <v>87.48</v>
      </c>
    </row>
    <row r="1337" spans="1:4">
      <c r="A1337" s="117" t="s">
        <v>15484</v>
      </c>
      <c r="B1337" s="113" t="s">
        <v>15485</v>
      </c>
      <c r="C1337" s="114" t="s">
        <v>48</v>
      </c>
      <c r="D1337" s="115">
        <v>227.84</v>
      </c>
    </row>
    <row r="1338" spans="1:4">
      <c r="A1338" s="117" t="s">
        <v>15486</v>
      </c>
      <c r="B1338" s="113" t="s">
        <v>15487</v>
      </c>
      <c r="C1338" s="114" t="s">
        <v>48</v>
      </c>
      <c r="D1338" s="115">
        <v>197.48</v>
      </c>
    </row>
    <row r="1339" spans="1:4">
      <c r="A1339" s="117" t="s">
        <v>15488</v>
      </c>
      <c r="B1339" s="113" t="s">
        <v>15489</v>
      </c>
      <c r="C1339" s="114" t="s">
        <v>11559</v>
      </c>
      <c r="D1339" s="115">
        <v>206.38</v>
      </c>
    </row>
    <row r="1340" spans="1:4">
      <c r="A1340" s="114" t="s">
        <v>15490</v>
      </c>
      <c r="B1340" s="113" t="s">
        <v>15491</v>
      </c>
      <c r="C1340" s="114" t="s">
        <v>11559</v>
      </c>
      <c r="D1340" s="115">
        <v>162.08000000000001</v>
      </c>
    </row>
    <row r="1341" spans="1:4">
      <c r="A1341" s="116" t="s">
        <v>15492</v>
      </c>
      <c r="B1341" s="113"/>
      <c r="C1341" s="114"/>
      <c r="D1341" s="115"/>
    </row>
    <row r="1342" spans="1:4">
      <c r="A1342" s="114" t="s">
        <v>15493</v>
      </c>
      <c r="B1342" s="113" t="s">
        <v>15494</v>
      </c>
      <c r="C1342" s="114" t="s">
        <v>11559</v>
      </c>
      <c r="D1342" s="115">
        <v>254.89</v>
      </c>
    </row>
    <row r="1343" spans="1:4">
      <c r="A1343" s="116" t="s">
        <v>15495</v>
      </c>
      <c r="B1343" s="113"/>
      <c r="C1343" s="114"/>
      <c r="D1343" s="115"/>
    </row>
    <row r="1344" spans="1:4">
      <c r="A1344" s="114" t="s">
        <v>15496</v>
      </c>
      <c r="B1344" s="113" t="s">
        <v>15497</v>
      </c>
      <c r="C1344" s="114" t="s">
        <v>11559</v>
      </c>
      <c r="D1344" s="115">
        <v>224.71</v>
      </c>
    </row>
    <row r="1345" spans="1:4">
      <c r="A1345" s="112" t="s">
        <v>15498</v>
      </c>
      <c r="B1345" s="113"/>
      <c r="C1345" s="114"/>
      <c r="D1345" s="115"/>
    </row>
    <row r="1346" spans="1:4">
      <c r="A1346" s="116" t="s">
        <v>15499</v>
      </c>
      <c r="B1346" s="113"/>
      <c r="C1346" s="114"/>
      <c r="D1346" s="115"/>
    </row>
    <row r="1347" spans="1:4">
      <c r="A1347" s="114" t="s">
        <v>15500</v>
      </c>
      <c r="B1347" s="113" t="s">
        <v>15501</v>
      </c>
      <c r="C1347" s="114" t="s">
        <v>11559</v>
      </c>
      <c r="D1347" s="115">
        <v>34.6</v>
      </c>
    </row>
    <row r="1348" spans="1:4">
      <c r="A1348" s="116" t="s">
        <v>15502</v>
      </c>
      <c r="B1348" s="113"/>
      <c r="C1348" s="114"/>
      <c r="D1348" s="115"/>
    </row>
    <row r="1349" spans="1:4">
      <c r="A1349" s="117" t="s">
        <v>15503</v>
      </c>
      <c r="B1349" s="113" t="s">
        <v>15504</v>
      </c>
      <c r="C1349" s="114" t="s">
        <v>11559</v>
      </c>
      <c r="D1349" s="115">
        <v>32</v>
      </c>
    </row>
    <row r="1350" spans="1:4">
      <c r="A1350" s="117" t="s">
        <v>15505</v>
      </c>
      <c r="B1350" s="113" t="s">
        <v>15506</v>
      </c>
      <c r="C1350" s="114" t="s">
        <v>11559</v>
      </c>
      <c r="D1350" s="115">
        <v>155.57</v>
      </c>
    </row>
    <row r="1351" spans="1:4">
      <c r="A1351" s="117" t="s">
        <v>15507</v>
      </c>
      <c r="B1351" s="113" t="s">
        <v>15508</v>
      </c>
      <c r="C1351" s="114" t="s">
        <v>11559</v>
      </c>
      <c r="D1351" s="115">
        <v>234.79</v>
      </c>
    </row>
    <row r="1352" spans="1:4">
      <c r="A1352" s="114" t="s">
        <v>15509</v>
      </c>
      <c r="B1352" s="113" t="s">
        <v>15510</v>
      </c>
      <c r="C1352" s="114" t="s">
        <v>11559</v>
      </c>
      <c r="D1352" s="115">
        <v>179.84</v>
      </c>
    </row>
    <row r="1353" spans="1:4">
      <c r="A1353" s="116" t="s">
        <v>15511</v>
      </c>
      <c r="B1353" s="113"/>
      <c r="C1353" s="114"/>
      <c r="D1353" s="115"/>
    </row>
    <row r="1354" spans="1:4">
      <c r="A1354" s="117" t="s">
        <v>15512</v>
      </c>
      <c r="B1354" s="113" t="s">
        <v>15513</v>
      </c>
      <c r="C1354" s="114" t="s">
        <v>11559</v>
      </c>
      <c r="D1354" s="115">
        <v>303.63</v>
      </c>
    </row>
    <row r="1355" spans="1:4">
      <c r="A1355" s="117" t="s">
        <v>15514</v>
      </c>
      <c r="B1355" s="113" t="s">
        <v>15515</v>
      </c>
      <c r="C1355" s="114" t="s">
        <v>11559</v>
      </c>
      <c r="D1355" s="115">
        <v>399.23</v>
      </c>
    </row>
    <row r="1356" spans="1:4">
      <c r="A1356" s="114" t="s">
        <v>15516</v>
      </c>
      <c r="B1356" s="113" t="s">
        <v>15517</v>
      </c>
      <c r="C1356" s="114" t="s">
        <v>11559</v>
      </c>
      <c r="D1356" s="115">
        <v>743.03</v>
      </c>
    </row>
    <row r="1357" spans="1:4">
      <c r="A1357" s="112" t="s">
        <v>15518</v>
      </c>
      <c r="B1357" s="113"/>
      <c r="C1357" s="114"/>
      <c r="D1357" s="115"/>
    </row>
    <row r="1358" spans="1:4">
      <c r="A1358" s="116" t="s">
        <v>15519</v>
      </c>
      <c r="B1358" s="113"/>
      <c r="C1358" s="114"/>
      <c r="D1358" s="115"/>
    </row>
    <row r="1359" spans="1:4">
      <c r="A1359" s="117" t="s">
        <v>15520</v>
      </c>
      <c r="B1359" s="113" t="s">
        <v>15521</v>
      </c>
      <c r="C1359" s="114" t="s">
        <v>11559</v>
      </c>
      <c r="D1359" s="115">
        <v>469</v>
      </c>
    </row>
    <row r="1360" spans="1:4">
      <c r="A1360" s="114" t="s">
        <v>15522</v>
      </c>
      <c r="B1360" s="113" t="s">
        <v>15523</v>
      </c>
      <c r="C1360" s="114" t="s">
        <v>11559</v>
      </c>
      <c r="D1360" s="115">
        <v>254.35</v>
      </c>
    </row>
    <row r="1361" spans="1:4">
      <c r="A1361" s="112" t="s">
        <v>15524</v>
      </c>
      <c r="B1361" s="113"/>
      <c r="C1361" s="114"/>
      <c r="D1361" s="115"/>
    </row>
    <row r="1362" spans="1:4">
      <c r="A1362" s="116" t="s">
        <v>15525</v>
      </c>
      <c r="B1362" s="113"/>
      <c r="C1362" s="114"/>
      <c r="D1362" s="115"/>
    </row>
    <row r="1363" spans="1:4">
      <c r="A1363" s="117" t="s">
        <v>15526</v>
      </c>
      <c r="B1363" s="113" t="s">
        <v>15527</v>
      </c>
      <c r="C1363" s="114" t="s">
        <v>48</v>
      </c>
      <c r="D1363" s="115">
        <v>223.25</v>
      </c>
    </row>
    <row r="1364" spans="1:4">
      <c r="A1364" s="114" t="s">
        <v>15528</v>
      </c>
      <c r="B1364" s="113" t="s">
        <v>15529</v>
      </c>
      <c r="C1364" s="114" t="s">
        <v>48</v>
      </c>
      <c r="D1364" s="115">
        <v>244.73</v>
      </c>
    </row>
    <row r="1365" spans="1:4">
      <c r="A1365" s="116" t="s">
        <v>15530</v>
      </c>
      <c r="B1365" s="113"/>
      <c r="C1365" s="114"/>
      <c r="D1365" s="115"/>
    </row>
    <row r="1366" spans="1:4">
      <c r="A1366" s="117" t="s">
        <v>15531</v>
      </c>
      <c r="B1366" s="113" t="s">
        <v>15532</v>
      </c>
      <c r="C1366" s="114" t="s">
        <v>11559</v>
      </c>
      <c r="D1366" s="115">
        <v>728.21</v>
      </c>
    </row>
    <row r="1367" spans="1:4">
      <c r="A1367" s="114" t="s">
        <v>15533</v>
      </c>
      <c r="B1367" s="113" t="s">
        <v>15534</v>
      </c>
      <c r="C1367" s="114" t="s">
        <v>11559</v>
      </c>
      <c r="D1367" s="115">
        <v>775.26</v>
      </c>
    </row>
    <row r="1368" spans="1:4">
      <c r="A1368" s="112" t="s">
        <v>15535</v>
      </c>
      <c r="B1368" s="113"/>
      <c r="C1368" s="114"/>
      <c r="D1368" s="115"/>
    </row>
    <row r="1369" spans="1:4">
      <c r="A1369" s="116" t="s">
        <v>15536</v>
      </c>
      <c r="B1369" s="113"/>
      <c r="C1369" s="114"/>
      <c r="D1369" s="115"/>
    </row>
    <row r="1370" spans="1:4">
      <c r="A1370" s="117" t="s">
        <v>15537</v>
      </c>
      <c r="B1370" s="113" t="s">
        <v>15538</v>
      </c>
      <c r="C1370" s="114" t="s">
        <v>41</v>
      </c>
      <c r="D1370" s="115">
        <v>137.24</v>
      </c>
    </row>
    <row r="1371" spans="1:4">
      <c r="A1371" s="117" t="s">
        <v>15539</v>
      </c>
      <c r="B1371" s="113" t="s">
        <v>15540</v>
      </c>
      <c r="C1371" s="114" t="s">
        <v>41</v>
      </c>
      <c r="D1371" s="115">
        <v>136.49</v>
      </c>
    </row>
    <row r="1372" spans="1:4">
      <c r="A1372" s="117" t="s">
        <v>15541</v>
      </c>
      <c r="B1372" s="113" t="s">
        <v>15542</v>
      </c>
      <c r="C1372" s="114" t="s">
        <v>41</v>
      </c>
      <c r="D1372" s="115">
        <v>114.9</v>
      </c>
    </row>
    <row r="1373" spans="1:4">
      <c r="A1373" s="117" t="s">
        <v>15543</v>
      </c>
      <c r="B1373" s="113" t="s">
        <v>15544</v>
      </c>
      <c r="C1373" s="114" t="s">
        <v>48</v>
      </c>
      <c r="D1373" s="115">
        <v>239.57</v>
      </c>
    </row>
    <row r="1374" spans="1:4">
      <c r="A1374" s="117" t="s">
        <v>15545</v>
      </c>
      <c r="B1374" s="113" t="s">
        <v>15546</v>
      </c>
      <c r="C1374" s="114" t="s">
        <v>48</v>
      </c>
      <c r="D1374" s="115">
        <v>301.66000000000003</v>
      </c>
    </row>
    <row r="1375" spans="1:4">
      <c r="A1375" s="117" t="s">
        <v>15547</v>
      </c>
      <c r="B1375" s="113" t="s">
        <v>15548</v>
      </c>
      <c r="C1375" s="114" t="s">
        <v>48</v>
      </c>
      <c r="D1375" s="115">
        <v>364.49</v>
      </c>
    </row>
    <row r="1376" spans="1:4">
      <c r="A1376" s="117" t="s">
        <v>15549</v>
      </c>
      <c r="B1376" s="113" t="s">
        <v>15550</v>
      </c>
      <c r="C1376" s="114" t="s">
        <v>48</v>
      </c>
      <c r="D1376" s="115">
        <v>430.63</v>
      </c>
    </row>
    <row r="1377" spans="1:4">
      <c r="A1377" s="117" t="s">
        <v>15551</v>
      </c>
      <c r="B1377" s="113" t="s">
        <v>15552</v>
      </c>
      <c r="C1377" s="114" t="s">
        <v>48</v>
      </c>
      <c r="D1377" s="115">
        <v>61.69</v>
      </c>
    </row>
    <row r="1378" spans="1:4">
      <c r="A1378" s="117" t="s">
        <v>15553</v>
      </c>
      <c r="B1378" s="113" t="s">
        <v>15554</v>
      </c>
      <c r="C1378" s="114" t="s">
        <v>48</v>
      </c>
      <c r="D1378" s="115">
        <v>18.41</v>
      </c>
    </row>
    <row r="1379" spans="1:4">
      <c r="A1379" s="117" t="s">
        <v>15555</v>
      </c>
      <c r="B1379" s="113" t="s">
        <v>15556</v>
      </c>
      <c r="C1379" s="114" t="s">
        <v>48</v>
      </c>
      <c r="D1379" s="115">
        <v>28.87</v>
      </c>
    </row>
    <row r="1380" spans="1:4">
      <c r="A1380" s="117" t="s">
        <v>15557</v>
      </c>
      <c r="B1380" s="113" t="s">
        <v>15558</v>
      </c>
      <c r="C1380" s="114" t="s">
        <v>48</v>
      </c>
      <c r="D1380" s="115">
        <v>126.06</v>
      </c>
    </row>
    <row r="1381" spans="1:4">
      <c r="A1381" s="117" t="s">
        <v>15559</v>
      </c>
      <c r="B1381" s="113" t="s">
        <v>15560</v>
      </c>
      <c r="C1381" s="114" t="s">
        <v>48</v>
      </c>
      <c r="D1381" s="115">
        <v>29.14</v>
      </c>
    </row>
    <row r="1382" spans="1:4">
      <c r="A1382" s="117" t="s">
        <v>15561</v>
      </c>
      <c r="B1382" s="113" t="s">
        <v>15562</v>
      </c>
      <c r="C1382" s="114" t="s">
        <v>48</v>
      </c>
      <c r="D1382" s="115">
        <v>84.44</v>
      </c>
    </row>
    <row r="1383" spans="1:4">
      <c r="A1383" s="117" t="s">
        <v>15563</v>
      </c>
      <c r="B1383" s="113" t="s">
        <v>15564</v>
      </c>
      <c r="C1383" s="114" t="s">
        <v>32</v>
      </c>
      <c r="D1383" s="115">
        <v>10.06</v>
      </c>
    </row>
    <row r="1384" spans="1:4">
      <c r="A1384" s="117" t="s">
        <v>15565</v>
      </c>
      <c r="B1384" s="113" t="s">
        <v>15566</v>
      </c>
      <c r="C1384" s="114" t="s">
        <v>48</v>
      </c>
      <c r="D1384" s="115">
        <v>75.63</v>
      </c>
    </row>
    <row r="1385" spans="1:4">
      <c r="A1385" s="117" t="s">
        <v>15567</v>
      </c>
      <c r="B1385" s="113" t="s">
        <v>15568</v>
      </c>
      <c r="C1385" s="114" t="s">
        <v>41</v>
      </c>
      <c r="D1385" s="115">
        <v>106</v>
      </c>
    </row>
    <row r="1386" spans="1:4">
      <c r="A1386" s="117" t="s">
        <v>15569</v>
      </c>
      <c r="B1386" s="113" t="s">
        <v>15570</v>
      </c>
      <c r="C1386" s="114" t="s">
        <v>41</v>
      </c>
      <c r="D1386" s="115">
        <v>91.77</v>
      </c>
    </row>
    <row r="1387" spans="1:4">
      <c r="A1387" s="117" t="s">
        <v>15571</v>
      </c>
      <c r="B1387" s="113" t="s">
        <v>15572</v>
      </c>
      <c r="C1387" s="114" t="s">
        <v>41</v>
      </c>
      <c r="D1387" s="115">
        <v>122.8</v>
      </c>
    </row>
    <row r="1388" spans="1:4">
      <c r="A1388" s="117" t="s">
        <v>15573</v>
      </c>
      <c r="B1388" s="113" t="s">
        <v>15574</v>
      </c>
      <c r="C1388" s="114" t="s">
        <v>41</v>
      </c>
      <c r="D1388" s="115">
        <v>211.24</v>
      </c>
    </row>
    <row r="1389" spans="1:4">
      <c r="A1389" s="117" t="s">
        <v>15575</v>
      </c>
      <c r="B1389" s="113" t="s">
        <v>15576</v>
      </c>
      <c r="C1389" s="114" t="s">
        <v>41</v>
      </c>
      <c r="D1389" s="115">
        <v>224.74</v>
      </c>
    </row>
    <row r="1390" spans="1:4">
      <c r="A1390" s="114" t="s">
        <v>15577</v>
      </c>
      <c r="B1390" s="113" t="s">
        <v>15578</v>
      </c>
      <c r="C1390" s="114" t="s">
        <v>41</v>
      </c>
      <c r="D1390" s="115">
        <v>209.27</v>
      </c>
    </row>
    <row r="1391" spans="1:4">
      <c r="A1391" s="116" t="s">
        <v>15579</v>
      </c>
      <c r="B1391" s="113"/>
      <c r="C1391" s="114"/>
      <c r="D1391" s="115"/>
    </row>
    <row r="1392" spans="1:4">
      <c r="A1392" s="117" t="s">
        <v>15580</v>
      </c>
      <c r="B1392" s="113" t="s">
        <v>15581</v>
      </c>
      <c r="C1392" s="114" t="s">
        <v>48</v>
      </c>
      <c r="D1392" s="115">
        <v>2693.73</v>
      </c>
    </row>
    <row r="1393" spans="1:4">
      <c r="A1393" s="117" t="s">
        <v>15582</v>
      </c>
      <c r="B1393" s="113" t="s">
        <v>15583</v>
      </c>
      <c r="C1393" s="114" t="s">
        <v>48</v>
      </c>
      <c r="D1393" s="115">
        <v>2956.72</v>
      </c>
    </row>
    <row r="1394" spans="1:4">
      <c r="A1394" s="117" t="s">
        <v>15584</v>
      </c>
      <c r="B1394" s="113" t="s">
        <v>15585</v>
      </c>
      <c r="C1394" s="114" t="s">
        <v>48</v>
      </c>
      <c r="D1394" s="115">
        <v>8822.92</v>
      </c>
    </row>
    <row r="1395" spans="1:4">
      <c r="A1395" s="114" t="s">
        <v>15586</v>
      </c>
      <c r="B1395" s="113" t="s">
        <v>15587</v>
      </c>
      <c r="C1395" s="114" t="s">
        <v>48</v>
      </c>
      <c r="D1395" s="115">
        <v>6979.84</v>
      </c>
    </row>
    <row r="1396" spans="1:4">
      <c r="A1396" s="112" t="s">
        <v>15588</v>
      </c>
      <c r="B1396" s="113"/>
      <c r="C1396" s="114"/>
      <c r="D1396" s="115"/>
    </row>
    <row r="1397" spans="1:4">
      <c r="A1397" s="116" t="s">
        <v>15589</v>
      </c>
      <c r="B1397" s="113"/>
      <c r="C1397" s="114"/>
      <c r="D1397" s="115"/>
    </row>
    <row r="1398" spans="1:4">
      <c r="A1398" s="117" t="s">
        <v>15590</v>
      </c>
      <c r="B1398" s="113" t="s">
        <v>15591</v>
      </c>
      <c r="C1398" s="114" t="s">
        <v>41</v>
      </c>
      <c r="D1398" s="115">
        <v>371.42</v>
      </c>
    </row>
    <row r="1399" spans="1:4">
      <c r="A1399" s="117" t="s">
        <v>15592</v>
      </c>
      <c r="B1399" s="113" t="s">
        <v>15593</v>
      </c>
      <c r="C1399" s="114" t="s">
        <v>41</v>
      </c>
      <c r="D1399" s="115">
        <v>437.7</v>
      </c>
    </row>
    <row r="1400" spans="1:4">
      <c r="A1400" s="117" t="s">
        <v>15594</v>
      </c>
      <c r="B1400" s="113" t="s">
        <v>15595</v>
      </c>
      <c r="C1400" s="114" t="s">
        <v>41</v>
      </c>
      <c r="D1400" s="115">
        <v>338.6</v>
      </c>
    </row>
    <row r="1401" spans="1:4">
      <c r="A1401" s="117" t="s">
        <v>15596</v>
      </c>
      <c r="B1401" s="113" t="s">
        <v>15597</v>
      </c>
      <c r="C1401" s="114" t="s">
        <v>41</v>
      </c>
      <c r="D1401" s="115">
        <v>412.58</v>
      </c>
    </row>
    <row r="1402" spans="1:4">
      <c r="A1402" s="114" t="s">
        <v>15598</v>
      </c>
      <c r="B1402" s="113" t="s">
        <v>15599</v>
      </c>
      <c r="C1402" s="114" t="s">
        <v>41</v>
      </c>
      <c r="D1402" s="115">
        <v>404.88</v>
      </c>
    </row>
    <row r="1403" spans="1:4">
      <c r="A1403" s="116" t="s">
        <v>15600</v>
      </c>
      <c r="B1403" s="113"/>
      <c r="C1403" s="114"/>
      <c r="D1403" s="115"/>
    </row>
    <row r="1404" spans="1:4">
      <c r="A1404" s="114" t="s">
        <v>15601</v>
      </c>
      <c r="B1404" s="113" t="s">
        <v>15602</v>
      </c>
      <c r="C1404" s="114" t="s">
        <v>32</v>
      </c>
      <c r="D1404" s="115">
        <v>240.13</v>
      </c>
    </row>
    <row r="1405" spans="1:4">
      <c r="A1405" s="112" t="s">
        <v>15603</v>
      </c>
      <c r="B1405" s="113"/>
      <c r="C1405" s="114"/>
      <c r="D1405" s="115"/>
    </row>
    <row r="1406" spans="1:4">
      <c r="A1406" s="116" t="s">
        <v>15604</v>
      </c>
      <c r="B1406" s="113"/>
      <c r="C1406" s="114"/>
      <c r="D1406" s="115"/>
    </row>
    <row r="1407" spans="1:4">
      <c r="A1407" s="117" t="s">
        <v>15605</v>
      </c>
      <c r="B1407" s="113" t="s">
        <v>15606</v>
      </c>
      <c r="C1407" s="114" t="s">
        <v>32</v>
      </c>
      <c r="D1407" s="115">
        <v>48.56</v>
      </c>
    </row>
    <row r="1408" spans="1:4">
      <c r="A1408" s="117" t="s">
        <v>15607</v>
      </c>
      <c r="B1408" s="113" t="s">
        <v>15608</v>
      </c>
      <c r="C1408" s="114" t="s">
        <v>32</v>
      </c>
      <c r="D1408" s="115">
        <v>8.02</v>
      </c>
    </row>
    <row r="1409" spans="1:4">
      <c r="A1409" s="117" t="s">
        <v>15609</v>
      </c>
      <c r="B1409" s="113" t="s">
        <v>15610</v>
      </c>
      <c r="C1409" s="114" t="s">
        <v>32</v>
      </c>
      <c r="D1409" s="115">
        <v>10.56</v>
      </c>
    </row>
    <row r="1410" spans="1:4">
      <c r="A1410" s="117" t="s">
        <v>15611</v>
      </c>
      <c r="B1410" s="113" t="s">
        <v>15612</v>
      </c>
      <c r="C1410" s="114" t="s">
        <v>32</v>
      </c>
      <c r="D1410" s="115">
        <v>13.46</v>
      </c>
    </row>
    <row r="1411" spans="1:4">
      <c r="A1411" s="117" t="s">
        <v>15613</v>
      </c>
      <c r="B1411" s="113" t="s">
        <v>15614</v>
      </c>
      <c r="C1411" s="114" t="s">
        <v>32</v>
      </c>
      <c r="D1411" s="115">
        <v>18.3</v>
      </c>
    </row>
    <row r="1412" spans="1:4">
      <c r="A1412" s="117" t="s">
        <v>15615</v>
      </c>
      <c r="B1412" s="113" t="s">
        <v>15616</v>
      </c>
      <c r="C1412" s="114" t="s">
        <v>32</v>
      </c>
      <c r="D1412" s="115">
        <v>24.47</v>
      </c>
    </row>
    <row r="1413" spans="1:4">
      <c r="A1413" s="117" t="s">
        <v>15617</v>
      </c>
      <c r="B1413" s="113" t="s">
        <v>15618</v>
      </c>
      <c r="C1413" s="114" t="s">
        <v>32</v>
      </c>
      <c r="D1413" s="115">
        <v>33.369999999999997</v>
      </c>
    </row>
    <row r="1414" spans="1:4">
      <c r="A1414" s="117" t="s">
        <v>15619</v>
      </c>
      <c r="B1414" s="113" t="s">
        <v>15620</v>
      </c>
      <c r="C1414" s="114" t="s">
        <v>32</v>
      </c>
      <c r="D1414" s="115">
        <v>39.840000000000003</v>
      </c>
    </row>
    <row r="1415" spans="1:4">
      <c r="A1415" s="117" t="s">
        <v>15621</v>
      </c>
      <c r="B1415" s="113" t="s">
        <v>15622</v>
      </c>
      <c r="C1415" s="114" t="s">
        <v>32</v>
      </c>
      <c r="D1415" s="115">
        <v>59.54</v>
      </c>
    </row>
    <row r="1416" spans="1:4">
      <c r="A1416" s="114" t="s">
        <v>15623</v>
      </c>
      <c r="B1416" s="113" t="s">
        <v>15624</v>
      </c>
      <c r="C1416" s="114" t="s">
        <v>32</v>
      </c>
      <c r="D1416" s="115">
        <v>21.73</v>
      </c>
    </row>
    <row r="1417" spans="1:4">
      <c r="A1417" s="112" t="s">
        <v>15625</v>
      </c>
      <c r="B1417" s="113"/>
      <c r="C1417" s="114"/>
      <c r="D1417" s="115"/>
    </row>
    <row r="1418" spans="1:4">
      <c r="A1418" s="116" t="s">
        <v>15626</v>
      </c>
      <c r="B1418" s="113"/>
      <c r="C1418" s="114"/>
      <c r="D1418" s="115"/>
    </row>
    <row r="1419" spans="1:4">
      <c r="A1419" s="114" t="s">
        <v>15627</v>
      </c>
      <c r="B1419" s="113" t="s">
        <v>15628</v>
      </c>
      <c r="C1419" s="114" t="s">
        <v>32</v>
      </c>
      <c r="D1419" s="115">
        <v>80.48</v>
      </c>
    </row>
    <row r="1420" spans="1:4">
      <c r="A1420" s="112" t="s">
        <v>15629</v>
      </c>
      <c r="B1420" s="113"/>
      <c r="C1420" s="114"/>
      <c r="D1420" s="115"/>
    </row>
    <row r="1421" spans="1:4">
      <c r="A1421" s="116" t="s">
        <v>15630</v>
      </c>
      <c r="B1421" s="113"/>
      <c r="C1421" s="114"/>
      <c r="D1421" s="115"/>
    </row>
    <row r="1422" spans="1:4">
      <c r="A1422" s="117" t="s">
        <v>15631</v>
      </c>
      <c r="B1422" s="113" t="s">
        <v>15632</v>
      </c>
      <c r="C1422" s="114" t="s">
        <v>48</v>
      </c>
      <c r="D1422" s="115">
        <v>85.59</v>
      </c>
    </row>
    <row r="1423" spans="1:4">
      <c r="A1423" s="117" t="s">
        <v>15633</v>
      </c>
      <c r="B1423" s="113" t="s">
        <v>15634</v>
      </c>
      <c r="C1423" s="114" t="s">
        <v>48</v>
      </c>
      <c r="D1423" s="115">
        <v>110.79</v>
      </c>
    </row>
    <row r="1424" spans="1:4">
      <c r="A1424" s="117" t="s">
        <v>15635</v>
      </c>
      <c r="B1424" s="113" t="s">
        <v>15636</v>
      </c>
      <c r="C1424" s="114" t="s">
        <v>48</v>
      </c>
      <c r="D1424" s="115">
        <v>130.53</v>
      </c>
    </row>
    <row r="1425" spans="1:4">
      <c r="A1425" s="117" t="s">
        <v>15637</v>
      </c>
      <c r="B1425" s="113" t="s">
        <v>15638</v>
      </c>
      <c r="C1425" s="114" t="s">
        <v>48</v>
      </c>
      <c r="D1425" s="115">
        <v>152.97</v>
      </c>
    </row>
    <row r="1426" spans="1:4">
      <c r="A1426" s="117" t="s">
        <v>15639</v>
      </c>
      <c r="B1426" s="113" t="s">
        <v>15640</v>
      </c>
      <c r="C1426" s="114" t="s">
        <v>48</v>
      </c>
      <c r="D1426" s="115">
        <v>175.03</v>
      </c>
    </row>
    <row r="1427" spans="1:4">
      <c r="A1427" s="117" t="s">
        <v>15641</v>
      </c>
      <c r="B1427" s="113" t="s">
        <v>15642</v>
      </c>
      <c r="C1427" s="114" t="s">
        <v>48</v>
      </c>
      <c r="D1427" s="115">
        <v>231.89</v>
      </c>
    </row>
    <row r="1428" spans="1:4">
      <c r="A1428" s="117" t="s">
        <v>15643</v>
      </c>
      <c r="B1428" s="113" t="s">
        <v>15644</v>
      </c>
      <c r="C1428" s="114" t="s">
        <v>48</v>
      </c>
      <c r="D1428" s="115">
        <v>277.72000000000003</v>
      </c>
    </row>
    <row r="1429" spans="1:4">
      <c r="A1429" s="117" t="s">
        <v>15645</v>
      </c>
      <c r="B1429" s="113" t="s">
        <v>15646</v>
      </c>
      <c r="C1429" s="114" t="s">
        <v>48</v>
      </c>
      <c r="D1429" s="115">
        <v>327.33999999999997</v>
      </c>
    </row>
    <row r="1430" spans="1:4">
      <c r="A1430" s="117" t="s">
        <v>15647</v>
      </c>
      <c r="B1430" s="113" t="s">
        <v>15648</v>
      </c>
      <c r="C1430" s="114" t="s">
        <v>48</v>
      </c>
      <c r="D1430" s="115">
        <v>359.18</v>
      </c>
    </row>
    <row r="1431" spans="1:4">
      <c r="A1431" s="117" t="s">
        <v>15649</v>
      </c>
      <c r="B1431" s="113" t="s">
        <v>15650</v>
      </c>
      <c r="C1431" s="114" t="s">
        <v>48</v>
      </c>
      <c r="D1431" s="115">
        <v>434.77</v>
      </c>
    </row>
    <row r="1432" spans="1:4">
      <c r="A1432" s="114" t="s">
        <v>15651</v>
      </c>
      <c r="B1432" s="113" t="s">
        <v>15652</v>
      </c>
      <c r="C1432" s="114" t="s">
        <v>48</v>
      </c>
      <c r="D1432" s="115">
        <v>608.5</v>
      </c>
    </row>
    <row r="1433" spans="1:4">
      <c r="A1433" s="112" t="s">
        <v>11584</v>
      </c>
      <c r="B1433" s="113"/>
      <c r="C1433" s="114"/>
      <c r="D1433" s="115"/>
    </row>
    <row r="1434" spans="1:4">
      <c r="A1434" s="112" t="s">
        <v>11585</v>
      </c>
      <c r="B1434" s="113"/>
      <c r="C1434" s="114"/>
      <c r="D1434" s="115"/>
    </row>
    <row r="1435" spans="1:4">
      <c r="A1435" s="112" t="s">
        <v>15653</v>
      </c>
      <c r="B1435" s="113"/>
      <c r="C1435" s="114"/>
      <c r="D1435" s="115"/>
    </row>
    <row r="1436" spans="1:4">
      <c r="A1436" s="116" t="s">
        <v>15654</v>
      </c>
      <c r="B1436" s="113"/>
      <c r="C1436" s="114"/>
      <c r="D1436" s="115"/>
    </row>
    <row r="1437" spans="1:4">
      <c r="A1437" s="117" t="s">
        <v>15655</v>
      </c>
      <c r="B1437" s="113" t="s">
        <v>15656</v>
      </c>
      <c r="C1437" s="114" t="s">
        <v>11564</v>
      </c>
      <c r="D1437" s="115">
        <v>95.63</v>
      </c>
    </row>
    <row r="1438" spans="1:4">
      <c r="A1438" s="117" t="s">
        <v>15657</v>
      </c>
      <c r="B1438" s="113" t="s">
        <v>15658</v>
      </c>
      <c r="C1438" s="114" t="s">
        <v>11564</v>
      </c>
      <c r="D1438" s="115">
        <v>55.03</v>
      </c>
    </row>
    <row r="1439" spans="1:4">
      <c r="A1439" s="117" t="s">
        <v>15659</v>
      </c>
      <c r="B1439" s="113" t="s">
        <v>15660</v>
      </c>
      <c r="C1439" s="114" t="s">
        <v>11564</v>
      </c>
      <c r="D1439" s="115">
        <v>23.89</v>
      </c>
    </row>
    <row r="1440" spans="1:4">
      <c r="A1440" s="117" t="s">
        <v>15661</v>
      </c>
      <c r="B1440" s="113" t="s">
        <v>15662</v>
      </c>
      <c r="C1440" s="114" t="s">
        <v>11565</v>
      </c>
      <c r="D1440" s="115">
        <v>9349.7800000000007</v>
      </c>
    </row>
    <row r="1441" spans="1:4">
      <c r="A1441" s="117" t="s">
        <v>15663</v>
      </c>
      <c r="B1441" s="113" t="s">
        <v>15664</v>
      </c>
      <c r="C1441" s="114" t="s">
        <v>11564</v>
      </c>
      <c r="D1441" s="115">
        <v>104.3</v>
      </c>
    </row>
    <row r="1442" spans="1:4">
      <c r="A1442" s="117" t="s">
        <v>15665</v>
      </c>
      <c r="B1442" s="113" t="s">
        <v>15666</v>
      </c>
      <c r="C1442" s="114" t="s">
        <v>11564</v>
      </c>
      <c r="D1442" s="115">
        <v>28.45</v>
      </c>
    </row>
    <row r="1443" spans="1:4">
      <c r="A1443" s="117" t="s">
        <v>15667</v>
      </c>
      <c r="B1443" s="113" t="s">
        <v>15668</v>
      </c>
      <c r="C1443" s="114" t="s">
        <v>11564</v>
      </c>
      <c r="D1443" s="115">
        <v>119.61</v>
      </c>
    </row>
    <row r="1444" spans="1:4">
      <c r="A1444" s="117" t="s">
        <v>15669</v>
      </c>
      <c r="B1444" s="113" t="s">
        <v>15670</v>
      </c>
      <c r="C1444" s="114" t="s">
        <v>11564</v>
      </c>
      <c r="D1444" s="115">
        <v>67.02</v>
      </c>
    </row>
    <row r="1445" spans="1:4">
      <c r="A1445" s="117" t="s">
        <v>15671</v>
      </c>
      <c r="B1445" s="113" t="s">
        <v>15672</v>
      </c>
      <c r="C1445" s="114" t="s">
        <v>11564</v>
      </c>
      <c r="D1445" s="115">
        <v>30.69</v>
      </c>
    </row>
    <row r="1446" spans="1:4">
      <c r="A1446" s="117" t="s">
        <v>15673</v>
      </c>
      <c r="B1446" s="113" t="s">
        <v>15674</v>
      </c>
      <c r="C1446" s="114" t="s">
        <v>11565</v>
      </c>
      <c r="D1446" s="115">
        <v>13329.81</v>
      </c>
    </row>
    <row r="1447" spans="1:4">
      <c r="A1447" s="117" t="s">
        <v>15675</v>
      </c>
      <c r="B1447" s="113" t="s">
        <v>15676</v>
      </c>
      <c r="C1447" s="114" t="s">
        <v>11564</v>
      </c>
      <c r="D1447" s="115">
        <v>116.47</v>
      </c>
    </row>
    <row r="1448" spans="1:4">
      <c r="A1448" s="117" t="s">
        <v>15677</v>
      </c>
      <c r="B1448" s="113" t="s">
        <v>15678</v>
      </c>
      <c r="C1448" s="114" t="s">
        <v>11564</v>
      </c>
      <c r="D1448" s="115">
        <v>65.45</v>
      </c>
    </row>
    <row r="1449" spans="1:4">
      <c r="A1449" s="117" t="s">
        <v>15679</v>
      </c>
      <c r="B1449" s="113" t="s">
        <v>15680</v>
      </c>
      <c r="C1449" s="114" t="s">
        <v>11564</v>
      </c>
      <c r="D1449" s="115">
        <v>29.12</v>
      </c>
    </row>
    <row r="1450" spans="1:4">
      <c r="A1450" s="117" t="s">
        <v>15681</v>
      </c>
      <c r="B1450" s="113" t="s">
        <v>15682</v>
      </c>
      <c r="C1450" s="114" t="s">
        <v>11564</v>
      </c>
      <c r="D1450" s="115">
        <v>131.99</v>
      </c>
    </row>
    <row r="1451" spans="1:4">
      <c r="A1451" s="117" t="s">
        <v>15683</v>
      </c>
      <c r="B1451" s="113" t="s">
        <v>15684</v>
      </c>
      <c r="C1451" s="114" t="s">
        <v>11564</v>
      </c>
      <c r="D1451" s="115">
        <v>73.209999999999994</v>
      </c>
    </row>
    <row r="1452" spans="1:4">
      <c r="A1452" s="117" t="s">
        <v>15685</v>
      </c>
      <c r="B1452" s="113" t="s">
        <v>15686</v>
      </c>
      <c r="C1452" s="114" t="s">
        <v>11564</v>
      </c>
      <c r="D1452" s="115">
        <v>35.15</v>
      </c>
    </row>
    <row r="1453" spans="1:4">
      <c r="A1453" s="117" t="s">
        <v>15687</v>
      </c>
      <c r="B1453" s="113" t="s">
        <v>15688</v>
      </c>
      <c r="C1453" s="114" t="s">
        <v>11565</v>
      </c>
      <c r="D1453" s="115">
        <v>6541.56</v>
      </c>
    </row>
    <row r="1454" spans="1:4">
      <c r="A1454" s="117" t="s">
        <v>15689</v>
      </c>
      <c r="B1454" s="113" t="s">
        <v>15690</v>
      </c>
      <c r="C1454" s="114" t="s">
        <v>11564</v>
      </c>
      <c r="D1454" s="115">
        <v>85.85</v>
      </c>
    </row>
    <row r="1455" spans="1:4">
      <c r="A1455" s="117" t="s">
        <v>15691</v>
      </c>
      <c r="B1455" s="113" t="s">
        <v>15692</v>
      </c>
      <c r="C1455" s="114" t="s">
        <v>11564</v>
      </c>
      <c r="D1455" s="115">
        <v>43.6</v>
      </c>
    </row>
    <row r="1456" spans="1:4">
      <c r="A1456" s="117" t="s">
        <v>15693</v>
      </c>
      <c r="B1456" s="113" t="s">
        <v>15694</v>
      </c>
      <c r="C1456" s="114" t="s">
        <v>11564</v>
      </c>
      <c r="D1456" s="115">
        <v>22.85</v>
      </c>
    </row>
    <row r="1457" spans="1:4">
      <c r="A1457" s="117" t="s">
        <v>15695</v>
      </c>
      <c r="B1457" s="113" t="s">
        <v>15696</v>
      </c>
      <c r="C1457" s="114" t="s">
        <v>11565</v>
      </c>
      <c r="D1457" s="115">
        <v>8429.09</v>
      </c>
    </row>
    <row r="1458" spans="1:4">
      <c r="A1458" s="117" t="s">
        <v>15697</v>
      </c>
      <c r="B1458" s="113" t="s">
        <v>15698</v>
      </c>
      <c r="C1458" s="114" t="s">
        <v>11564</v>
      </c>
      <c r="D1458" s="115">
        <v>130.57</v>
      </c>
    </row>
    <row r="1459" spans="1:4">
      <c r="A1459" s="117" t="s">
        <v>15699</v>
      </c>
      <c r="B1459" s="113" t="s">
        <v>15700</v>
      </c>
      <c r="C1459" s="114" t="s">
        <v>11564</v>
      </c>
      <c r="D1459" s="115">
        <v>91.63</v>
      </c>
    </row>
    <row r="1460" spans="1:4">
      <c r="A1460" s="117" t="s">
        <v>15701</v>
      </c>
      <c r="B1460" s="113" t="s">
        <v>15702</v>
      </c>
      <c r="C1460" s="114" t="s">
        <v>11564</v>
      </c>
      <c r="D1460" s="115">
        <v>60.49</v>
      </c>
    </row>
    <row r="1461" spans="1:4">
      <c r="A1461" s="117" t="s">
        <v>15703</v>
      </c>
      <c r="B1461" s="113" t="s">
        <v>15704</v>
      </c>
      <c r="C1461" s="114" t="s">
        <v>11564</v>
      </c>
      <c r="D1461" s="115">
        <v>85.64</v>
      </c>
    </row>
    <row r="1462" spans="1:4">
      <c r="A1462" s="117" t="s">
        <v>15705</v>
      </c>
      <c r="B1462" s="113" t="s">
        <v>15706</v>
      </c>
      <c r="C1462" s="114" t="s">
        <v>11564</v>
      </c>
      <c r="D1462" s="115">
        <v>24.31</v>
      </c>
    </row>
    <row r="1463" spans="1:4">
      <c r="A1463" s="117" t="s">
        <v>15707</v>
      </c>
      <c r="B1463" s="113" t="s">
        <v>15708</v>
      </c>
      <c r="C1463" s="114" t="s">
        <v>11565</v>
      </c>
      <c r="D1463" s="115">
        <v>8198.51</v>
      </c>
    </row>
    <row r="1464" spans="1:4">
      <c r="A1464" s="117" t="s">
        <v>15709</v>
      </c>
      <c r="B1464" s="113" t="s">
        <v>15710</v>
      </c>
      <c r="C1464" s="114" t="s">
        <v>11564</v>
      </c>
      <c r="D1464" s="115">
        <v>112.61</v>
      </c>
    </row>
    <row r="1465" spans="1:4">
      <c r="A1465" s="117" t="s">
        <v>15711</v>
      </c>
      <c r="B1465" s="113" t="s">
        <v>15712</v>
      </c>
      <c r="C1465" s="114" t="s">
        <v>11564</v>
      </c>
      <c r="D1465" s="115">
        <v>54.25</v>
      </c>
    </row>
    <row r="1466" spans="1:4">
      <c r="A1466" s="117" t="s">
        <v>15713</v>
      </c>
      <c r="B1466" s="113" t="s">
        <v>15714</v>
      </c>
      <c r="C1466" s="114" t="s">
        <v>11564</v>
      </c>
      <c r="D1466" s="115">
        <v>22.02</v>
      </c>
    </row>
    <row r="1467" spans="1:4">
      <c r="A1467" s="117" t="s">
        <v>15715</v>
      </c>
      <c r="B1467" s="113" t="s">
        <v>15716</v>
      </c>
      <c r="C1467" s="114" t="s">
        <v>11564</v>
      </c>
      <c r="D1467" s="115">
        <v>147.15</v>
      </c>
    </row>
    <row r="1468" spans="1:4">
      <c r="A1468" s="117" t="s">
        <v>15717</v>
      </c>
      <c r="B1468" s="113" t="s">
        <v>15718</v>
      </c>
      <c r="C1468" s="114" t="s">
        <v>11564</v>
      </c>
      <c r="D1468" s="115">
        <v>84.64</v>
      </c>
    </row>
    <row r="1469" spans="1:4">
      <c r="A1469" s="117" t="s">
        <v>15719</v>
      </c>
      <c r="B1469" s="113" t="s">
        <v>15720</v>
      </c>
      <c r="C1469" s="114" t="s">
        <v>11564</v>
      </c>
      <c r="D1469" s="115">
        <v>52.41</v>
      </c>
    </row>
    <row r="1470" spans="1:4">
      <c r="A1470" s="117" t="s">
        <v>15721</v>
      </c>
      <c r="B1470" s="113" t="s">
        <v>15722</v>
      </c>
      <c r="C1470" s="114" t="s">
        <v>11564</v>
      </c>
      <c r="D1470" s="115">
        <v>139.56</v>
      </c>
    </row>
    <row r="1471" spans="1:4">
      <c r="A1471" s="117" t="s">
        <v>15723</v>
      </c>
      <c r="B1471" s="113" t="s">
        <v>15724</v>
      </c>
      <c r="C1471" s="114" t="s">
        <v>11564</v>
      </c>
      <c r="D1471" s="115">
        <v>81.97</v>
      </c>
    </row>
    <row r="1472" spans="1:4">
      <c r="A1472" s="117" t="s">
        <v>15725</v>
      </c>
      <c r="B1472" s="113" t="s">
        <v>15726</v>
      </c>
      <c r="C1472" s="114" t="s">
        <v>11564</v>
      </c>
      <c r="D1472" s="115">
        <v>41.66</v>
      </c>
    </row>
    <row r="1473" spans="1:4">
      <c r="A1473" s="117" t="s">
        <v>15727</v>
      </c>
      <c r="B1473" s="113" t="s">
        <v>15728</v>
      </c>
      <c r="C1473" s="114" t="s">
        <v>11564</v>
      </c>
      <c r="D1473" s="115">
        <v>52.29</v>
      </c>
    </row>
    <row r="1474" spans="1:4">
      <c r="A1474" s="117" t="s">
        <v>15729</v>
      </c>
      <c r="B1474" s="113" t="s">
        <v>15730</v>
      </c>
      <c r="C1474" s="114" t="s">
        <v>11565</v>
      </c>
      <c r="D1474" s="115">
        <v>14783.21</v>
      </c>
    </row>
    <row r="1475" spans="1:4">
      <c r="A1475" s="117" t="s">
        <v>15731</v>
      </c>
      <c r="B1475" s="113" t="s">
        <v>15732</v>
      </c>
      <c r="C1475" s="114" t="s">
        <v>11564</v>
      </c>
      <c r="D1475" s="115">
        <v>29.44</v>
      </c>
    </row>
    <row r="1476" spans="1:4">
      <c r="A1476" s="117" t="s">
        <v>15733</v>
      </c>
      <c r="B1476" s="113" t="s">
        <v>15734</v>
      </c>
      <c r="C1476" s="114" t="s">
        <v>11564</v>
      </c>
      <c r="D1476" s="115">
        <v>116.48</v>
      </c>
    </row>
    <row r="1477" spans="1:4">
      <c r="A1477" s="117" t="s">
        <v>15735</v>
      </c>
      <c r="B1477" s="113" t="s">
        <v>15736</v>
      </c>
      <c r="C1477" s="114" t="s">
        <v>11564</v>
      </c>
      <c r="D1477" s="115">
        <v>55.92</v>
      </c>
    </row>
    <row r="1478" spans="1:4">
      <c r="A1478" s="117" t="s">
        <v>15737</v>
      </c>
      <c r="B1478" s="113" t="s">
        <v>15738</v>
      </c>
      <c r="C1478" s="114" t="s">
        <v>11564</v>
      </c>
      <c r="D1478" s="115">
        <v>23.69</v>
      </c>
    </row>
    <row r="1479" spans="1:4">
      <c r="A1479" s="117" t="s">
        <v>15739</v>
      </c>
      <c r="B1479" s="113" t="s">
        <v>15740</v>
      </c>
      <c r="C1479" s="114" t="s">
        <v>11564</v>
      </c>
      <c r="D1479" s="115">
        <v>125.51</v>
      </c>
    </row>
    <row r="1480" spans="1:4">
      <c r="A1480" s="117" t="s">
        <v>15741</v>
      </c>
      <c r="B1480" s="113" t="s">
        <v>15742</v>
      </c>
      <c r="C1480" s="114" t="s">
        <v>11564</v>
      </c>
      <c r="D1480" s="115">
        <v>59.57</v>
      </c>
    </row>
    <row r="1481" spans="1:4">
      <c r="A1481" s="117" t="s">
        <v>15743</v>
      </c>
      <c r="B1481" s="113" t="s">
        <v>15744</v>
      </c>
      <c r="C1481" s="114" t="s">
        <v>11564</v>
      </c>
      <c r="D1481" s="115">
        <v>24.9</v>
      </c>
    </row>
    <row r="1482" spans="1:4">
      <c r="A1482" s="117" t="s">
        <v>15745</v>
      </c>
      <c r="B1482" s="113" t="s">
        <v>15746</v>
      </c>
      <c r="C1482" s="114" t="s">
        <v>11564</v>
      </c>
      <c r="D1482" s="115">
        <v>9.9499999999999993</v>
      </c>
    </row>
    <row r="1483" spans="1:4">
      <c r="A1483" s="117" t="s">
        <v>15747</v>
      </c>
      <c r="B1483" s="113" t="s">
        <v>15748</v>
      </c>
      <c r="C1483" s="114" t="s">
        <v>11564</v>
      </c>
      <c r="D1483" s="115">
        <v>3.81</v>
      </c>
    </row>
    <row r="1484" spans="1:4">
      <c r="A1484" s="117" t="s">
        <v>15749</v>
      </c>
      <c r="B1484" s="113" t="s">
        <v>15750</v>
      </c>
      <c r="C1484" s="114" t="s">
        <v>11564</v>
      </c>
      <c r="D1484" s="115">
        <v>143.58000000000001</v>
      </c>
    </row>
    <row r="1485" spans="1:4">
      <c r="A1485" s="117" t="s">
        <v>15751</v>
      </c>
      <c r="B1485" s="113" t="s">
        <v>15752</v>
      </c>
      <c r="C1485" s="114" t="s">
        <v>11564</v>
      </c>
      <c r="D1485" s="115">
        <v>82.51</v>
      </c>
    </row>
    <row r="1486" spans="1:4">
      <c r="A1486" s="117" t="s">
        <v>15753</v>
      </c>
      <c r="B1486" s="113" t="s">
        <v>15754</v>
      </c>
      <c r="C1486" s="114" t="s">
        <v>11564</v>
      </c>
      <c r="D1486" s="115">
        <v>52.97</v>
      </c>
    </row>
    <row r="1487" spans="1:4">
      <c r="A1487" s="117" t="s">
        <v>15755</v>
      </c>
      <c r="B1487" s="113" t="s">
        <v>15756</v>
      </c>
      <c r="C1487" s="114" t="s">
        <v>11564</v>
      </c>
      <c r="D1487" s="115">
        <v>281.45</v>
      </c>
    </row>
    <row r="1488" spans="1:4">
      <c r="A1488" s="117" t="s">
        <v>15757</v>
      </c>
      <c r="B1488" s="113" t="s">
        <v>15758</v>
      </c>
      <c r="C1488" s="114" t="s">
        <v>11564</v>
      </c>
      <c r="D1488" s="115">
        <v>152.38</v>
      </c>
    </row>
    <row r="1489" spans="1:4">
      <c r="A1489" s="117" t="s">
        <v>15759</v>
      </c>
      <c r="B1489" s="113" t="s">
        <v>15760</v>
      </c>
      <c r="C1489" s="114" t="s">
        <v>11564</v>
      </c>
      <c r="D1489" s="115">
        <v>122.84</v>
      </c>
    </row>
    <row r="1490" spans="1:4">
      <c r="A1490" s="117" t="s">
        <v>15761</v>
      </c>
      <c r="B1490" s="113" t="s">
        <v>15762</v>
      </c>
      <c r="C1490" s="114" t="s">
        <v>11564</v>
      </c>
      <c r="D1490" s="115">
        <v>381.94</v>
      </c>
    </row>
    <row r="1491" spans="1:4">
      <c r="A1491" s="117" t="s">
        <v>15763</v>
      </c>
      <c r="B1491" s="113" t="s">
        <v>15764</v>
      </c>
      <c r="C1491" s="114" t="s">
        <v>11564</v>
      </c>
      <c r="D1491" s="115">
        <v>166.85</v>
      </c>
    </row>
    <row r="1492" spans="1:4">
      <c r="A1492" s="117" t="s">
        <v>15765</v>
      </c>
      <c r="B1492" s="113" t="s">
        <v>15766</v>
      </c>
      <c r="C1492" s="114" t="s">
        <v>11564</v>
      </c>
      <c r="D1492" s="115">
        <v>137.31</v>
      </c>
    </row>
    <row r="1493" spans="1:4">
      <c r="A1493" s="117" t="s">
        <v>15767</v>
      </c>
      <c r="B1493" s="113" t="s">
        <v>15768</v>
      </c>
      <c r="C1493" s="114" t="s">
        <v>11564</v>
      </c>
      <c r="D1493" s="115">
        <v>43.42</v>
      </c>
    </row>
    <row r="1494" spans="1:4">
      <c r="A1494" s="117" t="s">
        <v>15769</v>
      </c>
      <c r="B1494" s="113" t="s">
        <v>15770</v>
      </c>
      <c r="C1494" s="114" t="s">
        <v>11564</v>
      </c>
      <c r="D1494" s="115">
        <v>39.4</v>
      </c>
    </row>
    <row r="1495" spans="1:4">
      <c r="A1495" s="117" t="s">
        <v>15771</v>
      </c>
      <c r="B1495" s="113" t="s">
        <v>15772</v>
      </c>
      <c r="C1495" s="114" t="s">
        <v>11564</v>
      </c>
      <c r="D1495" s="115">
        <v>9.48</v>
      </c>
    </row>
    <row r="1496" spans="1:4">
      <c r="A1496" s="117" t="s">
        <v>15773</v>
      </c>
      <c r="B1496" s="113" t="s">
        <v>15774</v>
      </c>
      <c r="C1496" s="114" t="s">
        <v>11564</v>
      </c>
      <c r="D1496" s="115">
        <v>1.88</v>
      </c>
    </row>
    <row r="1497" spans="1:4">
      <c r="A1497" s="117" t="s">
        <v>15775</v>
      </c>
      <c r="B1497" s="113" t="s">
        <v>15776</v>
      </c>
      <c r="C1497" s="114" t="s">
        <v>11564</v>
      </c>
      <c r="D1497" s="115">
        <v>81.510000000000005</v>
      </c>
    </row>
    <row r="1498" spans="1:4">
      <c r="A1498" s="114" t="s">
        <v>15777</v>
      </c>
      <c r="B1498" s="113" t="s">
        <v>15778</v>
      </c>
      <c r="C1498" s="114" t="s">
        <v>11564</v>
      </c>
      <c r="D1498" s="115">
        <v>50.51</v>
      </c>
    </row>
    <row r="1499" spans="1:4">
      <c r="A1499" s="116" t="s">
        <v>15779</v>
      </c>
      <c r="B1499" s="113"/>
      <c r="C1499" s="114"/>
      <c r="D1499" s="115"/>
    </row>
    <row r="1500" spans="1:4">
      <c r="A1500" s="117" t="s">
        <v>15780</v>
      </c>
      <c r="B1500" s="113" t="s">
        <v>15781</v>
      </c>
      <c r="C1500" s="114" t="s">
        <v>11564</v>
      </c>
      <c r="D1500" s="115">
        <v>119.48</v>
      </c>
    </row>
    <row r="1501" spans="1:4">
      <c r="A1501" s="117" t="s">
        <v>15782</v>
      </c>
      <c r="B1501" s="113" t="s">
        <v>15783</v>
      </c>
      <c r="C1501" s="114" t="s">
        <v>11564</v>
      </c>
      <c r="D1501" s="115">
        <v>123.03</v>
      </c>
    </row>
    <row r="1502" spans="1:4">
      <c r="A1502" s="114" t="s">
        <v>15784</v>
      </c>
      <c r="B1502" s="113" t="s">
        <v>15785</v>
      </c>
      <c r="C1502" s="114" t="s">
        <v>11564</v>
      </c>
      <c r="D1502" s="115">
        <v>206.45</v>
      </c>
    </row>
    <row r="1503" spans="1:4">
      <c r="A1503" s="116" t="s">
        <v>15786</v>
      </c>
      <c r="B1503" s="113"/>
      <c r="C1503" s="114"/>
      <c r="D1503" s="115"/>
    </row>
    <row r="1504" spans="1:4">
      <c r="A1504" s="114" t="s">
        <v>15787</v>
      </c>
      <c r="B1504" s="113" t="s">
        <v>15788</v>
      </c>
      <c r="C1504" s="114" t="s">
        <v>11565</v>
      </c>
      <c r="D1504" s="115">
        <v>11602.62</v>
      </c>
    </row>
    <row r="1505" spans="1:4">
      <c r="A1505" s="112" t="s">
        <v>15789</v>
      </c>
      <c r="B1505" s="113"/>
      <c r="C1505" s="114"/>
      <c r="D1505" s="115"/>
    </row>
    <row r="1506" spans="1:4">
      <c r="A1506" s="116" t="s">
        <v>15790</v>
      </c>
      <c r="B1506" s="113"/>
      <c r="C1506" s="114"/>
      <c r="D1506" s="115"/>
    </row>
    <row r="1507" spans="1:4">
      <c r="A1507" s="117" t="s">
        <v>15791</v>
      </c>
      <c r="B1507" s="113" t="s">
        <v>15792</v>
      </c>
      <c r="C1507" s="114" t="s">
        <v>11564</v>
      </c>
      <c r="D1507" s="115">
        <v>1.23</v>
      </c>
    </row>
    <row r="1508" spans="1:4">
      <c r="A1508" s="114" t="s">
        <v>15793</v>
      </c>
      <c r="B1508" s="113" t="s">
        <v>15794</v>
      </c>
      <c r="C1508" s="114" t="s">
        <v>11564</v>
      </c>
      <c r="D1508" s="115">
        <v>0.82</v>
      </c>
    </row>
    <row r="1509" spans="1:4">
      <c r="A1509" s="112" t="s">
        <v>15795</v>
      </c>
      <c r="B1509" s="113"/>
      <c r="C1509" s="114"/>
      <c r="D1509" s="115"/>
    </row>
    <row r="1510" spans="1:4">
      <c r="A1510" s="116" t="s">
        <v>15796</v>
      </c>
      <c r="B1510" s="113"/>
      <c r="C1510" s="114"/>
      <c r="D1510" s="115"/>
    </row>
    <row r="1511" spans="1:4">
      <c r="A1511" s="117" t="s">
        <v>15797</v>
      </c>
      <c r="B1511" s="113" t="s">
        <v>15798</v>
      </c>
      <c r="C1511" s="114" t="s">
        <v>11564</v>
      </c>
      <c r="D1511" s="115">
        <v>155.81</v>
      </c>
    </row>
    <row r="1512" spans="1:4">
      <c r="A1512" s="117" t="s">
        <v>15799</v>
      </c>
      <c r="B1512" s="113" t="s">
        <v>15800</v>
      </c>
      <c r="C1512" s="114" t="s">
        <v>11564</v>
      </c>
      <c r="D1512" s="115">
        <v>82.32</v>
      </c>
    </row>
    <row r="1513" spans="1:4">
      <c r="A1513" s="117" t="s">
        <v>15801</v>
      </c>
      <c r="B1513" s="113" t="s">
        <v>15802</v>
      </c>
      <c r="C1513" s="114" t="s">
        <v>11564</v>
      </c>
      <c r="D1513" s="115">
        <v>51.8</v>
      </c>
    </row>
    <row r="1514" spans="1:4">
      <c r="A1514" s="117" t="s">
        <v>15803</v>
      </c>
      <c r="B1514" s="113" t="s">
        <v>15804</v>
      </c>
      <c r="C1514" s="114" t="s">
        <v>11564</v>
      </c>
      <c r="D1514" s="115">
        <v>112.21</v>
      </c>
    </row>
    <row r="1515" spans="1:4">
      <c r="A1515" s="117" t="s">
        <v>15805</v>
      </c>
      <c r="B1515" s="113" t="s">
        <v>15806</v>
      </c>
      <c r="C1515" s="114" t="s">
        <v>11564</v>
      </c>
      <c r="D1515" s="115">
        <v>546.67999999999995</v>
      </c>
    </row>
    <row r="1516" spans="1:4">
      <c r="A1516" s="117" t="s">
        <v>15807</v>
      </c>
      <c r="B1516" s="113" t="s">
        <v>15808</v>
      </c>
      <c r="C1516" s="114" t="s">
        <v>11564</v>
      </c>
      <c r="D1516" s="115">
        <v>151.59</v>
      </c>
    </row>
    <row r="1517" spans="1:4">
      <c r="A1517" s="117" t="s">
        <v>15809</v>
      </c>
      <c r="B1517" s="113" t="s">
        <v>15810</v>
      </c>
      <c r="C1517" s="114" t="s">
        <v>11564</v>
      </c>
      <c r="D1517" s="115">
        <v>116.96</v>
      </c>
    </row>
    <row r="1518" spans="1:4">
      <c r="A1518" s="117" t="s">
        <v>15811</v>
      </c>
      <c r="B1518" s="113" t="s">
        <v>15812</v>
      </c>
      <c r="C1518" s="114" t="s">
        <v>11564</v>
      </c>
      <c r="D1518" s="115">
        <v>4.13</v>
      </c>
    </row>
    <row r="1519" spans="1:4">
      <c r="A1519" s="117" t="s">
        <v>15813</v>
      </c>
      <c r="B1519" s="113" t="s">
        <v>15814</v>
      </c>
      <c r="C1519" s="114" t="s">
        <v>11564</v>
      </c>
      <c r="D1519" s="115">
        <v>2.17</v>
      </c>
    </row>
    <row r="1520" spans="1:4">
      <c r="A1520" s="117" t="s">
        <v>15815</v>
      </c>
      <c r="B1520" s="113" t="s">
        <v>15816</v>
      </c>
      <c r="C1520" s="114" t="s">
        <v>11564</v>
      </c>
      <c r="D1520" s="115">
        <v>83.27</v>
      </c>
    </row>
    <row r="1521" spans="1:4">
      <c r="A1521" s="117" t="s">
        <v>15817</v>
      </c>
      <c r="B1521" s="113" t="s">
        <v>15818</v>
      </c>
      <c r="C1521" s="114" t="s">
        <v>11564</v>
      </c>
      <c r="D1521" s="115">
        <v>35.299999999999997</v>
      </c>
    </row>
    <row r="1522" spans="1:4">
      <c r="A1522" s="117" t="s">
        <v>15819</v>
      </c>
      <c r="B1522" s="113" t="s">
        <v>15820</v>
      </c>
      <c r="C1522" s="114" t="s">
        <v>11564</v>
      </c>
      <c r="D1522" s="115">
        <v>196.23</v>
      </c>
    </row>
    <row r="1523" spans="1:4">
      <c r="A1523" s="117" t="s">
        <v>15821</v>
      </c>
      <c r="B1523" s="113" t="s">
        <v>15822</v>
      </c>
      <c r="C1523" s="114" t="s">
        <v>11564</v>
      </c>
      <c r="D1523" s="115">
        <v>102.53</v>
      </c>
    </row>
    <row r="1524" spans="1:4">
      <c r="A1524" s="117" t="s">
        <v>15823</v>
      </c>
      <c r="B1524" s="113" t="s">
        <v>15824</v>
      </c>
      <c r="C1524" s="114" t="s">
        <v>11564</v>
      </c>
      <c r="D1524" s="115">
        <v>72.010000000000005</v>
      </c>
    </row>
    <row r="1525" spans="1:4">
      <c r="A1525" s="117" t="s">
        <v>15825</v>
      </c>
      <c r="B1525" s="113" t="s">
        <v>15826</v>
      </c>
      <c r="C1525" s="114" t="s">
        <v>11564</v>
      </c>
      <c r="D1525" s="115">
        <v>148.66</v>
      </c>
    </row>
    <row r="1526" spans="1:4">
      <c r="A1526" s="117" t="s">
        <v>15827</v>
      </c>
      <c r="B1526" s="113" t="s">
        <v>15828</v>
      </c>
      <c r="C1526" s="114" t="s">
        <v>11564</v>
      </c>
      <c r="D1526" s="115">
        <v>69.33</v>
      </c>
    </row>
    <row r="1527" spans="1:4">
      <c r="A1527" s="117" t="s">
        <v>15829</v>
      </c>
      <c r="B1527" s="113" t="s">
        <v>15830</v>
      </c>
      <c r="C1527" s="114" t="s">
        <v>11564</v>
      </c>
      <c r="D1527" s="115">
        <v>50.04</v>
      </c>
    </row>
    <row r="1528" spans="1:4">
      <c r="A1528" s="117" t="s">
        <v>15831</v>
      </c>
      <c r="B1528" s="113" t="s">
        <v>15832</v>
      </c>
      <c r="C1528" s="114" t="s">
        <v>11564</v>
      </c>
      <c r="D1528" s="115">
        <v>258.88</v>
      </c>
    </row>
    <row r="1529" spans="1:4">
      <c r="A1529" s="117" t="s">
        <v>15833</v>
      </c>
      <c r="B1529" s="113" t="s">
        <v>15834</v>
      </c>
      <c r="C1529" s="114" t="s">
        <v>11564</v>
      </c>
      <c r="D1529" s="115">
        <v>130.27000000000001</v>
      </c>
    </row>
    <row r="1530" spans="1:4">
      <c r="A1530" s="117" t="s">
        <v>15835</v>
      </c>
      <c r="B1530" s="113" t="s">
        <v>15836</v>
      </c>
      <c r="C1530" s="114" t="s">
        <v>11564</v>
      </c>
      <c r="D1530" s="115">
        <v>85.43</v>
      </c>
    </row>
    <row r="1531" spans="1:4">
      <c r="A1531" s="117" t="s">
        <v>15837</v>
      </c>
      <c r="B1531" s="113" t="s">
        <v>15838</v>
      </c>
      <c r="C1531" s="114" t="s">
        <v>11564</v>
      </c>
      <c r="D1531" s="115">
        <v>102.3</v>
      </c>
    </row>
    <row r="1532" spans="1:4">
      <c r="A1532" s="117" t="s">
        <v>15839</v>
      </c>
      <c r="B1532" s="113" t="s">
        <v>15840</v>
      </c>
      <c r="C1532" s="114" t="s">
        <v>11564</v>
      </c>
      <c r="D1532" s="115">
        <v>58.37</v>
      </c>
    </row>
    <row r="1533" spans="1:4">
      <c r="A1533" s="117" t="s">
        <v>15841</v>
      </c>
      <c r="B1533" s="113" t="s">
        <v>15842</v>
      </c>
      <c r="C1533" s="114" t="s">
        <v>11564</v>
      </c>
      <c r="D1533" s="115">
        <v>39.08</v>
      </c>
    </row>
    <row r="1534" spans="1:4">
      <c r="A1534" s="117" t="s">
        <v>15843</v>
      </c>
      <c r="B1534" s="113" t="s">
        <v>15844</v>
      </c>
      <c r="C1534" s="114" t="s">
        <v>11564</v>
      </c>
      <c r="D1534" s="115">
        <v>16.260000000000002</v>
      </c>
    </row>
    <row r="1535" spans="1:4">
      <c r="A1535" s="117" t="s">
        <v>15845</v>
      </c>
      <c r="B1535" s="113" t="s">
        <v>15846</v>
      </c>
      <c r="C1535" s="114" t="s">
        <v>11564</v>
      </c>
      <c r="D1535" s="115">
        <v>33.299999999999997</v>
      </c>
    </row>
    <row r="1536" spans="1:4">
      <c r="A1536" s="117" t="s">
        <v>15847</v>
      </c>
      <c r="B1536" s="113" t="s">
        <v>15848</v>
      </c>
      <c r="C1536" s="114" t="s">
        <v>11564</v>
      </c>
      <c r="D1536" s="115">
        <v>32.76</v>
      </c>
    </row>
    <row r="1537" spans="1:4">
      <c r="A1537" s="117" t="s">
        <v>15849</v>
      </c>
      <c r="B1537" s="113" t="s">
        <v>15850</v>
      </c>
      <c r="C1537" s="114" t="s">
        <v>11564</v>
      </c>
      <c r="D1537" s="115">
        <v>141.19</v>
      </c>
    </row>
    <row r="1538" spans="1:4">
      <c r="A1538" s="117" t="s">
        <v>15851</v>
      </c>
      <c r="B1538" s="113" t="s">
        <v>15852</v>
      </c>
      <c r="C1538" s="114" t="s">
        <v>11564</v>
      </c>
      <c r="D1538" s="115">
        <v>77.040000000000006</v>
      </c>
    </row>
    <row r="1539" spans="1:4">
      <c r="A1539" s="117" t="s">
        <v>15853</v>
      </c>
      <c r="B1539" s="113" t="s">
        <v>15854</v>
      </c>
      <c r="C1539" s="114" t="s">
        <v>11564</v>
      </c>
      <c r="D1539" s="115">
        <v>54.62</v>
      </c>
    </row>
    <row r="1540" spans="1:4">
      <c r="A1540" s="117" t="s">
        <v>15855</v>
      </c>
      <c r="B1540" s="113" t="s">
        <v>15856</v>
      </c>
      <c r="C1540" s="114" t="s">
        <v>11564</v>
      </c>
      <c r="D1540" s="115">
        <v>230.29</v>
      </c>
    </row>
    <row r="1541" spans="1:4">
      <c r="A1541" s="117" t="s">
        <v>15857</v>
      </c>
      <c r="B1541" s="113" t="s">
        <v>15858</v>
      </c>
      <c r="C1541" s="114" t="s">
        <v>11564</v>
      </c>
      <c r="D1541" s="115">
        <v>117.53</v>
      </c>
    </row>
    <row r="1542" spans="1:4">
      <c r="A1542" s="117" t="s">
        <v>15859</v>
      </c>
      <c r="B1542" s="113" t="s">
        <v>15860</v>
      </c>
      <c r="C1542" s="114" t="s">
        <v>11564</v>
      </c>
      <c r="D1542" s="115">
        <v>78.92</v>
      </c>
    </row>
    <row r="1543" spans="1:4">
      <c r="A1543" s="117" t="s">
        <v>15861</v>
      </c>
      <c r="B1543" s="113" t="s">
        <v>15862</v>
      </c>
      <c r="C1543" s="114" t="s">
        <v>11564</v>
      </c>
      <c r="D1543" s="115">
        <v>77.19</v>
      </c>
    </row>
    <row r="1544" spans="1:4">
      <c r="A1544" s="117" t="s">
        <v>15863</v>
      </c>
      <c r="B1544" s="113" t="s">
        <v>15864</v>
      </c>
      <c r="C1544" s="114" t="s">
        <v>11564</v>
      </c>
      <c r="D1544" s="115">
        <v>46.67</v>
      </c>
    </row>
    <row r="1545" spans="1:4">
      <c r="A1545" s="114" t="s">
        <v>15865</v>
      </c>
      <c r="B1545" s="113" t="s">
        <v>15866</v>
      </c>
      <c r="C1545" s="114" t="s">
        <v>11564</v>
      </c>
      <c r="D1545" s="115">
        <v>30.8</v>
      </c>
    </row>
    <row r="1546" spans="1:4">
      <c r="A1546" s="112" t="s">
        <v>15867</v>
      </c>
      <c r="B1546" s="113"/>
      <c r="C1546" s="114"/>
      <c r="D1546" s="115"/>
    </row>
    <row r="1547" spans="1:4">
      <c r="A1547" s="116" t="s">
        <v>15868</v>
      </c>
      <c r="B1547" s="113"/>
      <c r="C1547" s="114"/>
      <c r="D1547" s="115"/>
    </row>
    <row r="1548" spans="1:4">
      <c r="A1548" s="117" t="s">
        <v>15869</v>
      </c>
      <c r="B1548" s="113" t="s">
        <v>15870</v>
      </c>
      <c r="C1548" s="114" t="s">
        <v>11564</v>
      </c>
      <c r="D1548" s="115">
        <v>507.96</v>
      </c>
    </row>
    <row r="1549" spans="1:4">
      <c r="A1549" s="117" t="s">
        <v>15871</v>
      </c>
      <c r="B1549" s="113" t="s">
        <v>15872</v>
      </c>
      <c r="C1549" s="114" t="s">
        <v>11564</v>
      </c>
      <c r="D1549" s="115">
        <v>121.69</v>
      </c>
    </row>
    <row r="1550" spans="1:4">
      <c r="A1550" s="117" t="s">
        <v>15873</v>
      </c>
      <c r="B1550" s="113" t="s">
        <v>15874</v>
      </c>
      <c r="C1550" s="114" t="s">
        <v>11564</v>
      </c>
      <c r="D1550" s="115">
        <v>65.97</v>
      </c>
    </row>
    <row r="1551" spans="1:4">
      <c r="A1551" s="117" t="s">
        <v>15875</v>
      </c>
      <c r="B1551" s="113" t="s">
        <v>15876</v>
      </c>
      <c r="C1551" s="114" t="s">
        <v>11564</v>
      </c>
      <c r="D1551" s="115">
        <v>38.32</v>
      </c>
    </row>
    <row r="1552" spans="1:4">
      <c r="A1552" s="117" t="s">
        <v>15877</v>
      </c>
      <c r="B1552" s="113" t="s">
        <v>15878</v>
      </c>
      <c r="C1552" s="114" t="s">
        <v>11565</v>
      </c>
      <c r="D1552" s="115">
        <v>22567.39</v>
      </c>
    </row>
    <row r="1553" spans="1:4">
      <c r="A1553" s="117" t="s">
        <v>15879</v>
      </c>
      <c r="B1553" s="113" t="s">
        <v>15880</v>
      </c>
      <c r="C1553" s="114" t="s">
        <v>11564</v>
      </c>
      <c r="D1553" s="115">
        <v>88.31</v>
      </c>
    </row>
    <row r="1554" spans="1:4">
      <c r="A1554" s="117" t="s">
        <v>15881</v>
      </c>
      <c r="B1554" s="113" t="s">
        <v>15882</v>
      </c>
      <c r="C1554" s="114" t="s">
        <v>11564</v>
      </c>
      <c r="D1554" s="115">
        <v>51.55</v>
      </c>
    </row>
    <row r="1555" spans="1:4">
      <c r="A1555" s="117" t="s">
        <v>15883</v>
      </c>
      <c r="B1555" s="113" t="s">
        <v>15884</v>
      </c>
      <c r="C1555" s="114" t="s">
        <v>11564</v>
      </c>
      <c r="D1555" s="115">
        <v>33</v>
      </c>
    </row>
    <row r="1556" spans="1:4">
      <c r="A1556" s="117" t="s">
        <v>15885</v>
      </c>
      <c r="B1556" s="113" t="s">
        <v>15886</v>
      </c>
      <c r="C1556" s="114" t="s">
        <v>11564</v>
      </c>
      <c r="D1556" s="115">
        <v>194.19</v>
      </c>
    </row>
    <row r="1557" spans="1:4">
      <c r="A1557" s="117" t="s">
        <v>15887</v>
      </c>
      <c r="B1557" s="113" t="s">
        <v>15888</v>
      </c>
      <c r="C1557" s="114" t="s">
        <v>11564</v>
      </c>
      <c r="D1557" s="115">
        <v>55.79</v>
      </c>
    </row>
    <row r="1558" spans="1:4">
      <c r="A1558" s="117" t="s">
        <v>15889</v>
      </c>
      <c r="B1558" s="113" t="s">
        <v>15890</v>
      </c>
      <c r="C1558" s="114" t="s">
        <v>11565</v>
      </c>
      <c r="D1558" s="115">
        <v>36067.660000000003</v>
      </c>
    </row>
    <row r="1559" spans="1:4">
      <c r="A1559" s="117" t="s">
        <v>15891</v>
      </c>
      <c r="B1559" s="113" t="s">
        <v>15892</v>
      </c>
      <c r="C1559" s="114" t="s">
        <v>11564</v>
      </c>
      <c r="D1559" s="115">
        <v>3.8</v>
      </c>
    </row>
    <row r="1560" spans="1:4">
      <c r="A1560" s="117" t="s">
        <v>15893</v>
      </c>
      <c r="B1560" s="113" t="s">
        <v>15894</v>
      </c>
      <c r="C1560" s="114" t="s">
        <v>11564</v>
      </c>
      <c r="D1560" s="115">
        <v>2.85</v>
      </c>
    </row>
    <row r="1561" spans="1:4">
      <c r="A1561" s="117" t="s">
        <v>15895</v>
      </c>
      <c r="B1561" s="113" t="s">
        <v>15896</v>
      </c>
      <c r="C1561" s="114" t="s">
        <v>11564</v>
      </c>
      <c r="D1561" s="115">
        <v>382.95</v>
      </c>
    </row>
    <row r="1562" spans="1:4">
      <c r="A1562" s="117" t="s">
        <v>15897</v>
      </c>
      <c r="B1562" s="113" t="s">
        <v>15898</v>
      </c>
      <c r="C1562" s="114" t="s">
        <v>11564</v>
      </c>
      <c r="D1562" s="115">
        <v>258.08</v>
      </c>
    </row>
    <row r="1563" spans="1:4">
      <c r="A1563" s="117" t="s">
        <v>15899</v>
      </c>
      <c r="B1563" s="113" t="s">
        <v>15900</v>
      </c>
      <c r="C1563" s="114" t="s">
        <v>11564</v>
      </c>
      <c r="D1563" s="115">
        <v>38.020000000000003</v>
      </c>
    </row>
    <row r="1564" spans="1:4">
      <c r="A1564" s="117" t="s">
        <v>15901</v>
      </c>
      <c r="B1564" s="113" t="s">
        <v>15902</v>
      </c>
      <c r="C1564" s="114" t="s">
        <v>11564</v>
      </c>
      <c r="D1564" s="115">
        <v>29.22</v>
      </c>
    </row>
    <row r="1565" spans="1:4">
      <c r="A1565" s="117" t="s">
        <v>15903</v>
      </c>
      <c r="B1565" s="113" t="s">
        <v>15904</v>
      </c>
      <c r="C1565" s="114" t="s">
        <v>11564</v>
      </c>
      <c r="D1565" s="115">
        <v>24.24</v>
      </c>
    </row>
    <row r="1566" spans="1:4">
      <c r="A1566" s="117" t="s">
        <v>15905</v>
      </c>
      <c r="B1566" s="113" t="s">
        <v>15906</v>
      </c>
      <c r="C1566" s="114" t="s">
        <v>11564</v>
      </c>
      <c r="D1566" s="115">
        <v>43.85</v>
      </c>
    </row>
    <row r="1567" spans="1:4">
      <c r="A1567" s="117" t="s">
        <v>15907</v>
      </c>
      <c r="B1567" s="113" t="s">
        <v>15908</v>
      </c>
      <c r="C1567" s="114" t="s">
        <v>11564</v>
      </c>
      <c r="D1567" s="115">
        <v>35.14</v>
      </c>
    </row>
    <row r="1568" spans="1:4">
      <c r="A1568" s="117" t="s">
        <v>15909</v>
      </c>
      <c r="B1568" s="113" t="s">
        <v>15910</v>
      </c>
      <c r="C1568" s="114" t="s">
        <v>11564</v>
      </c>
      <c r="D1568" s="115">
        <v>30.78</v>
      </c>
    </row>
    <row r="1569" spans="1:4">
      <c r="A1569" s="117" t="s">
        <v>15911</v>
      </c>
      <c r="B1569" s="113" t="s">
        <v>15912</v>
      </c>
      <c r="C1569" s="114" t="s">
        <v>11565</v>
      </c>
      <c r="D1569" s="115">
        <v>8167.67</v>
      </c>
    </row>
    <row r="1570" spans="1:4">
      <c r="A1570" s="117" t="s">
        <v>15913</v>
      </c>
      <c r="B1570" s="113" t="s">
        <v>15914</v>
      </c>
      <c r="C1570" s="114" t="s">
        <v>11564</v>
      </c>
      <c r="D1570" s="115">
        <v>74.77</v>
      </c>
    </row>
    <row r="1571" spans="1:4">
      <c r="A1571" s="117" t="s">
        <v>15915</v>
      </c>
      <c r="B1571" s="113" t="s">
        <v>15916</v>
      </c>
      <c r="C1571" s="114" t="s">
        <v>11564</v>
      </c>
      <c r="D1571" s="115">
        <v>45.85</v>
      </c>
    </row>
    <row r="1572" spans="1:4">
      <c r="A1572" s="117" t="s">
        <v>15917</v>
      </c>
      <c r="B1572" s="113" t="s">
        <v>15918</v>
      </c>
      <c r="C1572" s="114" t="s">
        <v>11564</v>
      </c>
      <c r="D1572" s="115">
        <v>31.57</v>
      </c>
    </row>
    <row r="1573" spans="1:4">
      <c r="A1573" s="117" t="s">
        <v>15919</v>
      </c>
      <c r="B1573" s="113" t="s">
        <v>15920</v>
      </c>
      <c r="C1573" s="114" t="s">
        <v>11564</v>
      </c>
      <c r="D1573" s="115">
        <v>102.64</v>
      </c>
    </row>
    <row r="1574" spans="1:4">
      <c r="A1574" s="117" t="s">
        <v>15921</v>
      </c>
      <c r="B1574" s="113" t="s">
        <v>15922</v>
      </c>
      <c r="C1574" s="114" t="s">
        <v>11564</v>
      </c>
      <c r="D1574" s="115">
        <v>60.89</v>
      </c>
    </row>
    <row r="1575" spans="1:4">
      <c r="A1575" s="117" t="s">
        <v>15923</v>
      </c>
      <c r="B1575" s="113" t="s">
        <v>15924</v>
      </c>
      <c r="C1575" s="114" t="s">
        <v>11564</v>
      </c>
      <c r="D1575" s="115">
        <v>50.99</v>
      </c>
    </row>
    <row r="1576" spans="1:4">
      <c r="A1576" s="117" t="s">
        <v>15925</v>
      </c>
      <c r="B1576" s="113" t="s">
        <v>15926</v>
      </c>
      <c r="C1576" s="114" t="s">
        <v>11565</v>
      </c>
      <c r="D1576" s="115">
        <v>19044.37</v>
      </c>
    </row>
    <row r="1577" spans="1:4">
      <c r="A1577" s="117" t="s">
        <v>15927</v>
      </c>
      <c r="B1577" s="113" t="s">
        <v>15928</v>
      </c>
      <c r="C1577" s="114" t="s">
        <v>11564</v>
      </c>
      <c r="D1577" s="115">
        <v>4.12</v>
      </c>
    </row>
    <row r="1578" spans="1:4">
      <c r="A1578" s="117" t="s">
        <v>15929</v>
      </c>
      <c r="B1578" s="113" t="s">
        <v>15930</v>
      </c>
      <c r="C1578" s="114" t="s">
        <v>11564</v>
      </c>
      <c r="D1578" s="115">
        <v>2.68</v>
      </c>
    </row>
    <row r="1579" spans="1:4">
      <c r="A1579" s="117" t="s">
        <v>15931</v>
      </c>
      <c r="B1579" s="113" t="s">
        <v>15932</v>
      </c>
      <c r="C1579" s="114" t="s">
        <v>11564</v>
      </c>
      <c r="D1579" s="115">
        <v>94.37</v>
      </c>
    </row>
    <row r="1580" spans="1:4">
      <c r="A1580" s="117" t="s">
        <v>15933</v>
      </c>
      <c r="B1580" s="113" t="s">
        <v>15934</v>
      </c>
      <c r="C1580" s="114" t="s">
        <v>11564</v>
      </c>
      <c r="D1580" s="115">
        <v>54.56</v>
      </c>
    </row>
    <row r="1581" spans="1:4">
      <c r="A1581" s="117" t="s">
        <v>15935</v>
      </c>
      <c r="B1581" s="113" t="s">
        <v>15936</v>
      </c>
      <c r="C1581" s="114" t="s">
        <v>11564</v>
      </c>
      <c r="D1581" s="115">
        <v>35.880000000000003</v>
      </c>
    </row>
    <row r="1582" spans="1:4">
      <c r="A1582" s="117" t="s">
        <v>15937</v>
      </c>
      <c r="B1582" s="113" t="s">
        <v>15938</v>
      </c>
      <c r="C1582" s="114" t="s">
        <v>11564</v>
      </c>
      <c r="D1582" s="115">
        <v>55.25</v>
      </c>
    </row>
    <row r="1583" spans="1:4">
      <c r="A1583" s="117" t="s">
        <v>15939</v>
      </c>
      <c r="B1583" s="113" t="s">
        <v>15940</v>
      </c>
      <c r="C1583" s="114" t="s">
        <v>11564</v>
      </c>
      <c r="D1583" s="115">
        <v>37.96</v>
      </c>
    </row>
    <row r="1584" spans="1:4">
      <c r="A1584" s="117" t="s">
        <v>15941</v>
      </c>
      <c r="B1584" s="113" t="s">
        <v>15942</v>
      </c>
      <c r="C1584" s="114" t="s">
        <v>11564</v>
      </c>
      <c r="D1584" s="115">
        <v>31.12</v>
      </c>
    </row>
    <row r="1585" spans="1:4">
      <c r="A1585" s="117" t="s">
        <v>15943</v>
      </c>
      <c r="B1585" s="113" t="s">
        <v>15944</v>
      </c>
      <c r="C1585" s="114" t="s">
        <v>11564</v>
      </c>
      <c r="D1585" s="115">
        <v>6.01</v>
      </c>
    </row>
    <row r="1586" spans="1:4">
      <c r="A1586" s="117" t="s">
        <v>15945</v>
      </c>
      <c r="B1586" s="113" t="s">
        <v>15946</v>
      </c>
      <c r="C1586" s="114" t="s">
        <v>11564</v>
      </c>
      <c r="D1586" s="115">
        <v>2.1800000000000002</v>
      </c>
    </row>
    <row r="1587" spans="1:4">
      <c r="A1587" s="117" t="s">
        <v>15947</v>
      </c>
      <c r="B1587" s="113" t="s">
        <v>15948</v>
      </c>
      <c r="C1587" s="114" t="s">
        <v>11564</v>
      </c>
      <c r="D1587" s="115">
        <v>223.35</v>
      </c>
    </row>
    <row r="1588" spans="1:4">
      <c r="A1588" s="117" t="s">
        <v>15949</v>
      </c>
      <c r="B1588" s="113" t="s">
        <v>15950</v>
      </c>
      <c r="C1588" s="114" t="s">
        <v>11564</v>
      </c>
      <c r="D1588" s="115">
        <v>173.9</v>
      </c>
    </row>
    <row r="1589" spans="1:4">
      <c r="A1589" s="117" t="s">
        <v>15951</v>
      </c>
      <c r="B1589" s="113" t="s">
        <v>15952</v>
      </c>
      <c r="C1589" s="114" t="s">
        <v>11564</v>
      </c>
      <c r="D1589" s="115">
        <v>3721.84</v>
      </c>
    </row>
    <row r="1590" spans="1:4">
      <c r="A1590" s="117" t="s">
        <v>15953</v>
      </c>
      <c r="B1590" s="113" t="s">
        <v>15952</v>
      </c>
      <c r="C1590" s="114" t="s">
        <v>11564</v>
      </c>
      <c r="D1590" s="115">
        <v>529.9</v>
      </c>
    </row>
    <row r="1591" spans="1:4">
      <c r="A1591" s="117" t="s">
        <v>15954</v>
      </c>
      <c r="B1591" s="113" t="s">
        <v>15955</v>
      </c>
      <c r="C1591" s="114" t="s">
        <v>11564</v>
      </c>
      <c r="D1591" s="115">
        <v>8.5500000000000007</v>
      </c>
    </row>
    <row r="1592" spans="1:4">
      <c r="A1592" s="117" t="s">
        <v>15956</v>
      </c>
      <c r="B1592" s="113" t="s">
        <v>15957</v>
      </c>
      <c r="C1592" s="114" t="s">
        <v>11564</v>
      </c>
      <c r="D1592" s="115">
        <v>3.42</v>
      </c>
    </row>
    <row r="1593" spans="1:4">
      <c r="A1593" s="117" t="s">
        <v>15958</v>
      </c>
      <c r="B1593" s="113" t="s">
        <v>15959</v>
      </c>
      <c r="C1593" s="114" t="s">
        <v>11564</v>
      </c>
      <c r="D1593" s="115">
        <v>220.42</v>
      </c>
    </row>
    <row r="1594" spans="1:4">
      <c r="A1594" s="117" t="s">
        <v>15960</v>
      </c>
      <c r="B1594" s="113" t="s">
        <v>15961</v>
      </c>
      <c r="C1594" s="114" t="s">
        <v>11564</v>
      </c>
      <c r="D1594" s="115">
        <v>111.93</v>
      </c>
    </row>
    <row r="1595" spans="1:4">
      <c r="A1595" s="117" t="s">
        <v>15962</v>
      </c>
      <c r="B1595" s="113" t="s">
        <v>15963</v>
      </c>
      <c r="C1595" s="114" t="s">
        <v>11564</v>
      </c>
      <c r="D1595" s="115">
        <v>88</v>
      </c>
    </row>
    <row r="1596" spans="1:4">
      <c r="A1596" s="117" t="s">
        <v>15964</v>
      </c>
      <c r="B1596" s="113" t="s">
        <v>15965</v>
      </c>
      <c r="C1596" s="114" t="s">
        <v>11564</v>
      </c>
      <c r="D1596" s="115">
        <v>205.65</v>
      </c>
    </row>
    <row r="1597" spans="1:4">
      <c r="A1597" s="117" t="s">
        <v>15966</v>
      </c>
      <c r="B1597" s="113" t="s">
        <v>15967</v>
      </c>
      <c r="C1597" s="114" t="s">
        <v>11564</v>
      </c>
      <c r="D1597" s="115">
        <v>106.01</v>
      </c>
    </row>
    <row r="1598" spans="1:4">
      <c r="A1598" s="117" t="s">
        <v>15968</v>
      </c>
      <c r="B1598" s="113" t="s">
        <v>15969</v>
      </c>
      <c r="C1598" s="114" t="s">
        <v>11564</v>
      </c>
      <c r="D1598" s="115">
        <v>81.849999999999994</v>
      </c>
    </row>
    <row r="1599" spans="1:4">
      <c r="A1599" s="117" t="s">
        <v>15970</v>
      </c>
      <c r="B1599" s="113" t="s">
        <v>15971</v>
      </c>
      <c r="C1599" s="114" t="s">
        <v>11565</v>
      </c>
      <c r="D1599" s="115">
        <v>36230.1</v>
      </c>
    </row>
    <row r="1600" spans="1:4">
      <c r="A1600" s="117" t="s">
        <v>15972</v>
      </c>
      <c r="B1600" s="113" t="s">
        <v>15973</v>
      </c>
      <c r="C1600" s="114" t="s">
        <v>11564</v>
      </c>
      <c r="D1600" s="115">
        <v>1.98</v>
      </c>
    </row>
    <row r="1601" spans="1:4">
      <c r="A1601" s="117" t="s">
        <v>15974</v>
      </c>
      <c r="B1601" s="113" t="s">
        <v>15975</v>
      </c>
      <c r="C1601" s="114" t="s">
        <v>11564</v>
      </c>
      <c r="D1601" s="115">
        <v>229.16</v>
      </c>
    </row>
    <row r="1602" spans="1:4">
      <c r="A1602" s="114" t="s">
        <v>15976</v>
      </c>
      <c r="B1602" s="113" t="s">
        <v>15977</v>
      </c>
      <c r="C1602" s="114" t="s">
        <v>11564</v>
      </c>
      <c r="D1602" s="115">
        <v>74.92</v>
      </c>
    </row>
    <row r="1603" spans="1:4">
      <c r="A1603" s="112" t="s">
        <v>15978</v>
      </c>
      <c r="B1603" s="113"/>
      <c r="C1603" s="114"/>
      <c r="D1603" s="115"/>
    </row>
    <row r="1604" spans="1:4">
      <c r="A1604" s="116" t="s">
        <v>15979</v>
      </c>
      <c r="B1604" s="113"/>
      <c r="C1604" s="114"/>
      <c r="D1604" s="115"/>
    </row>
    <row r="1605" spans="1:4">
      <c r="A1605" s="117" t="s">
        <v>15980</v>
      </c>
      <c r="B1605" s="113" t="s">
        <v>15981</v>
      </c>
      <c r="C1605" s="114" t="s">
        <v>11564</v>
      </c>
      <c r="D1605" s="115">
        <v>128.58000000000001</v>
      </c>
    </row>
    <row r="1606" spans="1:4">
      <c r="A1606" s="117" t="s">
        <v>15982</v>
      </c>
      <c r="B1606" s="113" t="s">
        <v>15983</v>
      </c>
      <c r="C1606" s="114" t="s">
        <v>11564</v>
      </c>
      <c r="D1606" s="115">
        <v>113.21</v>
      </c>
    </row>
    <row r="1607" spans="1:4">
      <c r="A1607" s="117" t="s">
        <v>15984</v>
      </c>
      <c r="B1607" s="113" t="s">
        <v>15985</v>
      </c>
      <c r="C1607" s="114" t="s">
        <v>11564</v>
      </c>
      <c r="D1607" s="115">
        <v>103</v>
      </c>
    </row>
    <row r="1608" spans="1:4">
      <c r="A1608" s="117" t="s">
        <v>15986</v>
      </c>
      <c r="B1608" s="113" t="s">
        <v>15987</v>
      </c>
      <c r="C1608" s="114" t="s">
        <v>11564</v>
      </c>
      <c r="D1608" s="115">
        <v>136.27000000000001</v>
      </c>
    </row>
    <row r="1609" spans="1:4">
      <c r="A1609" s="117" t="s">
        <v>15988</v>
      </c>
      <c r="B1609" s="113" t="s">
        <v>15989</v>
      </c>
      <c r="C1609" s="114" t="s">
        <v>11564</v>
      </c>
      <c r="D1609" s="115">
        <v>117.16</v>
      </c>
    </row>
    <row r="1610" spans="1:4">
      <c r="A1610" s="117" t="s">
        <v>15990</v>
      </c>
      <c r="B1610" s="113" t="s">
        <v>15991</v>
      </c>
      <c r="C1610" s="114" t="s">
        <v>11564</v>
      </c>
      <c r="D1610" s="115">
        <v>104.45</v>
      </c>
    </row>
    <row r="1611" spans="1:4">
      <c r="A1611" s="117" t="s">
        <v>15992</v>
      </c>
      <c r="B1611" s="113" t="s">
        <v>15993</v>
      </c>
      <c r="C1611" s="114" t="s">
        <v>11564</v>
      </c>
      <c r="D1611" s="115">
        <v>144.01</v>
      </c>
    </row>
    <row r="1612" spans="1:4">
      <c r="A1612" s="117" t="s">
        <v>15994</v>
      </c>
      <c r="B1612" s="113" t="s">
        <v>15995</v>
      </c>
      <c r="C1612" s="114" t="s">
        <v>11564</v>
      </c>
      <c r="D1612" s="115">
        <v>121.15</v>
      </c>
    </row>
    <row r="1613" spans="1:4">
      <c r="A1613" s="117" t="s">
        <v>15996</v>
      </c>
      <c r="B1613" s="113" t="s">
        <v>15997</v>
      </c>
      <c r="C1613" s="114" t="s">
        <v>11564</v>
      </c>
      <c r="D1613" s="115">
        <v>105.95</v>
      </c>
    </row>
    <row r="1614" spans="1:4">
      <c r="A1614" s="117" t="s">
        <v>15998</v>
      </c>
      <c r="B1614" s="113" t="s">
        <v>15999</v>
      </c>
      <c r="C1614" s="114" t="s">
        <v>11564</v>
      </c>
      <c r="D1614" s="115">
        <v>173.25</v>
      </c>
    </row>
    <row r="1615" spans="1:4">
      <c r="A1615" s="117" t="s">
        <v>16000</v>
      </c>
      <c r="B1615" s="113" t="s">
        <v>16001</v>
      </c>
      <c r="C1615" s="114" t="s">
        <v>11564</v>
      </c>
      <c r="D1615" s="115">
        <v>146.44999999999999</v>
      </c>
    </row>
    <row r="1616" spans="1:4">
      <c r="A1616" s="117" t="s">
        <v>16002</v>
      </c>
      <c r="B1616" s="113" t="s">
        <v>16003</v>
      </c>
      <c r="C1616" s="114" t="s">
        <v>11564</v>
      </c>
      <c r="D1616" s="115">
        <v>128.76</v>
      </c>
    </row>
    <row r="1617" spans="1:4">
      <c r="A1617" s="117" t="s">
        <v>16004</v>
      </c>
      <c r="B1617" s="113" t="s">
        <v>16005</v>
      </c>
      <c r="C1617" s="114" t="s">
        <v>11564</v>
      </c>
      <c r="D1617" s="115">
        <v>196.74</v>
      </c>
    </row>
    <row r="1618" spans="1:4">
      <c r="A1618" s="117" t="s">
        <v>16006</v>
      </c>
      <c r="B1618" s="113" t="s">
        <v>16007</v>
      </c>
      <c r="C1618" s="114" t="s">
        <v>11564</v>
      </c>
      <c r="D1618" s="115">
        <v>166.06</v>
      </c>
    </row>
    <row r="1619" spans="1:4">
      <c r="A1619" s="117" t="s">
        <v>16008</v>
      </c>
      <c r="B1619" s="113" t="s">
        <v>16009</v>
      </c>
      <c r="C1619" s="114" t="s">
        <v>11564</v>
      </c>
      <c r="D1619" s="115">
        <v>145.88</v>
      </c>
    </row>
    <row r="1620" spans="1:4">
      <c r="A1620" s="117" t="s">
        <v>16010</v>
      </c>
      <c r="B1620" s="113" t="s">
        <v>16011</v>
      </c>
      <c r="C1620" s="114" t="s">
        <v>11564</v>
      </c>
      <c r="D1620" s="115">
        <v>19.440000000000001</v>
      </c>
    </row>
    <row r="1621" spans="1:4">
      <c r="A1621" s="114" t="s">
        <v>16012</v>
      </c>
      <c r="B1621" s="113" t="s">
        <v>16013</v>
      </c>
      <c r="C1621" s="114" t="s">
        <v>11564</v>
      </c>
      <c r="D1621" s="115">
        <v>14.48</v>
      </c>
    </row>
    <row r="1622" spans="1:4">
      <c r="A1622" s="112" t="s">
        <v>16014</v>
      </c>
      <c r="B1622" s="113"/>
      <c r="C1622" s="114"/>
      <c r="D1622" s="115"/>
    </row>
    <row r="1623" spans="1:4">
      <c r="A1623" s="116" t="s">
        <v>16015</v>
      </c>
      <c r="B1623" s="113"/>
      <c r="C1623" s="114"/>
      <c r="D1623" s="115"/>
    </row>
    <row r="1624" spans="1:4">
      <c r="A1624" s="117" t="s">
        <v>16016</v>
      </c>
      <c r="B1624" s="113" t="s">
        <v>16017</v>
      </c>
      <c r="C1624" s="114" t="s">
        <v>11564</v>
      </c>
      <c r="D1624" s="115">
        <v>2.96</v>
      </c>
    </row>
    <row r="1625" spans="1:4">
      <c r="A1625" s="117" t="s">
        <v>16018</v>
      </c>
      <c r="B1625" s="113" t="s">
        <v>16019</v>
      </c>
      <c r="C1625" s="114" t="s">
        <v>11564</v>
      </c>
      <c r="D1625" s="115">
        <v>0.3</v>
      </c>
    </row>
    <row r="1626" spans="1:4">
      <c r="A1626" s="117" t="s">
        <v>16020</v>
      </c>
      <c r="B1626" s="113" t="s">
        <v>16021</v>
      </c>
      <c r="C1626" s="114" t="s">
        <v>11564</v>
      </c>
      <c r="D1626" s="115">
        <v>6.73</v>
      </c>
    </row>
    <row r="1627" spans="1:4">
      <c r="A1627" s="117" t="s">
        <v>16022</v>
      </c>
      <c r="B1627" s="113" t="s">
        <v>16023</v>
      </c>
      <c r="C1627" s="114" t="s">
        <v>11564</v>
      </c>
      <c r="D1627" s="115">
        <v>0.62</v>
      </c>
    </row>
    <row r="1628" spans="1:4">
      <c r="A1628" s="117" t="s">
        <v>16024</v>
      </c>
      <c r="B1628" s="113" t="s">
        <v>16025</v>
      </c>
      <c r="C1628" s="114" t="s">
        <v>11564</v>
      </c>
      <c r="D1628" s="115">
        <v>10.81</v>
      </c>
    </row>
    <row r="1629" spans="1:4">
      <c r="A1629" s="117" t="s">
        <v>16026</v>
      </c>
      <c r="B1629" s="113" t="s">
        <v>16027</v>
      </c>
      <c r="C1629" s="114" t="s">
        <v>11564</v>
      </c>
      <c r="D1629" s="115">
        <v>3.32</v>
      </c>
    </row>
    <row r="1630" spans="1:4">
      <c r="A1630" s="117" t="s">
        <v>16028</v>
      </c>
      <c r="B1630" s="113" t="s">
        <v>16029</v>
      </c>
      <c r="C1630" s="114" t="s">
        <v>11564</v>
      </c>
      <c r="D1630" s="115">
        <v>24.51</v>
      </c>
    </row>
    <row r="1631" spans="1:4">
      <c r="A1631" s="117" t="s">
        <v>16030</v>
      </c>
      <c r="B1631" s="113" t="s">
        <v>16031</v>
      </c>
      <c r="C1631" s="114" t="s">
        <v>11564</v>
      </c>
      <c r="D1631" s="115">
        <v>7.41</v>
      </c>
    </row>
    <row r="1632" spans="1:4">
      <c r="A1632" s="117" t="s">
        <v>16032</v>
      </c>
      <c r="B1632" s="113" t="s">
        <v>16033</v>
      </c>
      <c r="C1632" s="114" t="s">
        <v>11564</v>
      </c>
      <c r="D1632" s="115">
        <v>1.57</v>
      </c>
    </row>
    <row r="1633" spans="1:4">
      <c r="A1633" s="114" t="s">
        <v>16034</v>
      </c>
      <c r="B1633" s="113" t="s">
        <v>16035</v>
      </c>
      <c r="C1633" s="114" t="s">
        <v>11564</v>
      </c>
      <c r="D1633" s="115">
        <v>0.36</v>
      </c>
    </row>
    <row r="1634" spans="1:4">
      <c r="A1634" s="112" t="s">
        <v>16036</v>
      </c>
      <c r="B1634" s="113"/>
      <c r="C1634" s="114"/>
      <c r="D1634" s="115"/>
    </row>
    <row r="1635" spans="1:4">
      <c r="A1635" s="116" t="s">
        <v>16037</v>
      </c>
      <c r="B1635" s="113"/>
      <c r="C1635" s="114"/>
      <c r="D1635" s="115"/>
    </row>
    <row r="1636" spans="1:4">
      <c r="A1636" s="117" t="s">
        <v>16038</v>
      </c>
      <c r="B1636" s="113" t="s">
        <v>16039</v>
      </c>
      <c r="C1636" s="114" t="s">
        <v>11564</v>
      </c>
      <c r="D1636" s="115">
        <v>431.54</v>
      </c>
    </row>
    <row r="1637" spans="1:4">
      <c r="A1637" s="117" t="s">
        <v>16040</v>
      </c>
      <c r="B1637" s="113" t="s">
        <v>16041</v>
      </c>
      <c r="C1637" s="114" t="s">
        <v>11564</v>
      </c>
      <c r="D1637" s="115">
        <v>277.51</v>
      </c>
    </row>
    <row r="1638" spans="1:4">
      <c r="A1638" s="114" t="s">
        <v>16042</v>
      </c>
      <c r="B1638" s="113" t="s">
        <v>16043</v>
      </c>
      <c r="C1638" s="114" t="s">
        <v>11564</v>
      </c>
      <c r="D1638" s="115">
        <v>251.41</v>
      </c>
    </row>
    <row r="1639" spans="1:4">
      <c r="A1639" s="116" t="s">
        <v>16044</v>
      </c>
      <c r="B1639" s="113"/>
      <c r="C1639" s="114"/>
      <c r="D1639" s="115"/>
    </row>
    <row r="1640" spans="1:4">
      <c r="A1640" s="117" t="s">
        <v>16045</v>
      </c>
      <c r="B1640" s="113" t="s">
        <v>16046</v>
      </c>
      <c r="C1640" s="114" t="s">
        <v>11559</v>
      </c>
      <c r="D1640" s="115">
        <v>3635.32</v>
      </c>
    </row>
    <row r="1641" spans="1:4">
      <c r="A1641" s="117" t="s">
        <v>16047</v>
      </c>
      <c r="B1641" s="113" t="s">
        <v>16048</v>
      </c>
      <c r="C1641" s="114" t="s">
        <v>11559</v>
      </c>
      <c r="D1641" s="115">
        <v>5679.25</v>
      </c>
    </row>
    <row r="1642" spans="1:4">
      <c r="A1642" s="117" t="s">
        <v>16049</v>
      </c>
      <c r="B1642" s="113" t="s">
        <v>16050</v>
      </c>
      <c r="C1642" s="114" t="s">
        <v>11559</v>
      </c>
      <c r="D1642" s="115">
        <v>5844.08</v>
      </c>
    </row>
    <row r="1643" spans="1:4">
      <c r="A1643" s="117" t="s">
        <v>16051</v>
      </c>
      <c r="B1643" s="113" t="s">
        <v>16052</v>
      </c>
      <c r="C1643" s="114" t="s">
        <v>11564</v>
      </c>
      <c r="D1643" s="115">
        <v>8.09</v>
      </c>
    </row>
    <row r="1644" spans="1:4">
      <c r="A1644" s="117" t="s">
        <v>16053</v>
      </c>
      <c r="B1644" s="113" t="s">
        <v>16054</v>
      </c>
      <c r="C1644" s="114" t="s">
        <v>11564</v>
      </c>
      <c r="D1644" s="115">
        <v>2.98</v>
      </c>
    </row>
    <row r="1645" spans="1:4">
      <c r="A1645" s="117" t="s">
        <v>16055</v>
      </c>
      <c r="B1645" s="113" t="s">
        <v>16056</v>
      </c>
      <c r="C1645" s="114" t="s">
        <v>11559</v>
      </c>
      <c r="D1645" s="115">
        <v>16975.5</v>
      </c>
    </row>
    <row r="1646" spans="1:4">
      <c r="A1646" s="117" t="s">
        <v>16057</v>
      </c>
      <c r="B1646" s="113" t="s">
        <v>16058</v>
      </c>
      <c r="C1646" s="114" t="s">
        <v>11559</v>
      </c>
      <c r="D1646" s="115">
        <v>17000</v>
      </c>
    </row>
    <row r="1647" spans="1:4">
      <c r="A1647" s="117" t="s">
        <v>16059</v>
      </c>
      <c r="B1647" s="113" t="s">
        <v>16060</v>
      </c>
      <c r="C1647" s="114" t="s">
        <v>11559</v>
      </c>
      <c r="D1647" s="115">
        <v>6984.29</v>
      </c>
    </row>
    <row r="1648" spans="1:4">
      <c r="A1648" s="117" t="s">
        <v>16061</v>
      </c>
      <c r="B1648" s="113" t="s">
        <v>16062</v>
      </c>
      <c r="C1648" s="114" t="s">
        <v>11559</v>
      </c>
      <c r="D1648" s="115">
        <v>13125</v>
      </c>
    </row>
    <row r="1649" spans="1:4">
      <c r="A1649" s="117" t="s">
        <v>16063</v>
      </c>
      <c r="B1649" s="113" t="s">
        <v>16064</v>
      </c>
      <c r="C1649" s="114" t="s">
        <v>11559</v>
      </c>
      <c r="D1649" s="115">
        <v>18799.22</v>
      </c>
    </row>
    <row r="1650" spans="1:4">
      <c r="A1650" s="117" t="s">
        <v>16065</v>
      </c>
      <c r="B1650" s="113" t="s">
        <v>16066</v>
      </c>
      <c r="C1650" s="114" t="s">
        <v>11559</v>
      </c>
      <c r="D1650" s="115">
        <v>17615.03</v>
      </c>
    </row>
    <row r="1651" spans="1:4">
      <c r="A1651" s="117" t="s">
        <v>16067</v>
      </c>
      <c r="B1651" s="113" t="s">
        <v>16068</v>
      </c>
      <c r="C1651" s="114" t="s">
        <v>11559</v>
      </c>
      <c r="D1651" s="115">
        <v>22000</v>
      </c>
    </row>
    <row r="1652" spans="1:4">
      <c r="A1652" s="117" t="s">
        <v>16069</v>
      </c>
      <c r="B1652" s="113" t="s">
        <v>16070</v>
      </c>
      <c r="C1652" s="114" t="s">
        <v>11559</v>
      </c>
      <c r="D1652" s="115">
        <v>7955</v>
      </c>
    </row>
    <row r="1653" spans="1:4">
      <c r="A1653" s="117" t="s">
        <v>16071</v>
      </c>
      <c r="B1653" s="113" t="s">
        <v>16072</v>
      </c>
      <c r="C1653" s="114" t="s">
        <v>11559</v>
      </c>
      <c r="D1653" s="115">
        <v>7955</v>
      </c>
    </row>
    <row r="1654" spans="1:4">
      <c r="A1654" s="117" t="s">
        <v>16073</v>
      </c>
      <c r="B1654" s="113" t="s">
        <v>16074</v>
      </c>
      <c r="C1654" s="114" t="s">
        <v>11559</v>
      </c>
      <c r="D1654" s="115">
        <v>5208.5600000000004</v>
      </c>
    </row>
    <row r="1655" spans="1:4">
      <c r="A1655" s="117" t="s">
        <v>16075</v>
      </c>
      <c r="B1655" s="113" t="s">
        <v>16076</v>
      </c>
      <c r="C1655" s="114" t="s">
        <v>11559</v>
      </c>
      <c r="D1655" s="115">
        <v>10974.63</v>
      </c>
    </row>
    <row r="1656" spans="1:4">
      <c r="A1656" s="117" t="s">
        <v>16077</v>
      </c>
      <c r="B1656" s="113" t="s">
        <v>16078</v>
      </c>
      <c r="C1656" s="114" t="s">
        <v>11559</v>
      </c>
      <c r="D1656" s="115">
        <v>35214.35</v>
      </c>
    </row>
    <row r="1657" spans="1:4">
      <c r="A1657" s="117" t="s">
        <v>16079</v>
      </c>
      <c r="B1657" s="113" t="s">
        <v>16080</v>
      </c>
      <c r="C1657" s="114" t="s">
        <v>11559</v>
      </c>
      <c r="D1657" s="115">
        <v>65462</v>
      </c>
    </row>
    <row r="1658" spans="1:4">
      <c r="A1658" s="117" t="s">
        <v>16081</v>
      </c>
      <c r="B1658" s="113" t="s">
        <v>16082</v>
      </c>
      <c r="C1658" s="114" t="s">
        <v>11564</v>
      </c>
      <c r="D1658" s="115">
        <v>3.37</v>
      </c>
    </row>
    <row r="1659" spans="1:4">
      <c r="A1659" s="117" t="s">
        <v>16083</v>
      </c>
      <c r="B1659" s="113" t="s">
        <v>16084</v>
      </c>
      <c r="C1659" s="114" t="s">
        <v>11564</v>
      </c>
      <c r="D1659" s="115">
        <v>0.4</v>
      </c>
    </row>
    <row r="1660" spans="1:4">
      <c r="A1660" s="117" t="s">
        <v>16085</v>
      </c>
      <c r="B1660" s="113" t="s">
        <v>16086</v>
      </c>
      <c r="C1660" s="114" t="s">
        <v>11564</v>
      </c>
      <c r="D1660" s="115">
        <v>18.36</v>
      </c>
    </row>
    <row r="1661" spans="1:4">
      <c r="A1661" s="117" t="s">
        <v>16087</v>
      </c>
      <c r="B1661" s="113" t="s">
        <v>16088</v>
      </c>
      <c r="C1661" s="114" t="s">
        <v>11564</v>
      </c>
      <c r="D1661" s="115">
        <v>10.23</v>
      </c>
    </row>
    <row r="1662" spans="1:4">
      <c r="A1662" s="117" t="s">
        <v>16089</v>
      </c>
      <c r="B1662" s="113" t="s">
        <v>16090</v>
      </c>
      <c r="C1662" s="114" t="s">
        <v>11559</v>
      </c>
      <c r="D1662" s="115">
        <v>2850</v>
      </c>
    </row>
    <row r="1663" spans="1:4">
      <c r="A1663" s="117" t="s">
        <v>16091</v>
      </c>
      <c r="B1663" s="113" t="s">
        <v>16092</v>
      </c>
      <c r="C1663" s="114" t="s">
        <v>11559</v>
      </c>
      <c r="D1663" s="115">
        <v>357.5</v>
      </c>
    </row>
    <row r="1664" spans="1:4">
      <c r="A1664" s="117" t="s">
        <v>16093</v>
      </c>
      <c r="B1664" s="113" t="s">
        <v>16094</v>
      </c>
      <c r="C1664" s="114" t="s">
        <v>11559</v>
      </c>
      <c r="D1664" s="115">
        <v>1761.59</v>
      </c>
    </row>
    <row r="1665" spans="1:4">
      <c r="A1665" s="117" t="s">
        <v>16095</v>
      </c>
      <c r="B1665" s="113" t="s">
        <v>16096</v>
      </c>
      <c r="C1665" s="114" t="s">
        <v>11559</v>
      </c>
      <c r="D1665" s="115">
        <v>736.04</v>
      </c>
    </row>
    <row r="1666" spans="1:4">
      <c r="A1666" s="117" t="s">
        <v>16097</v>
      </c>
      <c r="B1666" s="113" t="s">
        <v>16098</v>
      </c>
      <c r="C1666" s="114" t="s">
        <v>11559</v>
      </c>
      <c r="D1666" s="115">
        <v>460.58</v>
      </c>
    </row>
    <row r="1667" spans="1:4">
      <c r="A1667" s="117" t="s">
        <v>16099</v>
      </c>
      <c r="B1667" s="113" t="s">
        <v>16100</v>
      </c>
      <c r="C1667" s="114" t="s">
        <v>11559</v>
      </c>
      <c r="D1667" s="115">
        <v>2783.55</v>
      </c>
    </row>
    <row r="1668" spans="1:4">
      <c r="A1668" s="117" t="s">
        <v>16101</v>
      </c>
      <c r="B1668" s="113" t="s">
        <v>16102</v>
      </c>
      <c r="C1668" s="114" t="s">
        <v>11559</v>
      </c>
      <c r="D1668" s="115">
        <v>1667.56</v>
      </c>
    </row>
    <row r="1669" spans="1:4">
      <c r="A1669" s="117" t="s">
        <v>16103</v>
      </c>
      <c r="B1669" s="113" t="s">
        <v>16104</v>
      </c>
      <c r="C1669" s="114" t="s">
        <v>11559</v>
      </c>
      <c r="D1669" s="115">
        <v>1092.5</v>
      </c>
    </row>
    <row r="1670" spans="1:4">
      <c r="A1670" s="117" t="s">
        <v>16105</v>
      </c>
      <c r="B1670" s="113" t="s">
        <v>16106</v>
      </c>
      <c r="C1670" s="114" t="s">
        <v>11559</v>
      </c>
      <c r="D1670" s="115">
        <v>2865.97</v>
      </c>
    </row>
    <row r="1671" spans="1:4">
      <c r="A1671" s="117" t="s">
        <v>16107</v>
      </c>
      <c r="B1671" s="113" t="s">
        <v>16108</v>
      </c>
      <c r="C1671" s="114" t="s">
        <v>11559</v>
      </c>
      <c r="D1671" s="115">
        <v>8500</v>
      </c>
    </row>
    <row r="1672" spans="1:4">
      <c r="A1672" s="117" t="s">
        <v>16109</v>
      </c>
      <c r="B1672" s="113" t="s">
        <v>16110</v>
      </c>
      <c r="C1672" s="114" t="s">
        <v>11559</v>
      </c>
      <c r="D1672" s="115">
        <v>1059.02</v>
      </c>
    </row>
    <row r="1673" spans="1:4">
      <c r="A1673" s="117" t="s">
        <v>16111</v>
      </c>
      <c r="B1673" s="113" t="s">
        <v>16112</v>
      </c>
      <c r="C1673" s="114" t="s">
        <v>11559</v>
      </c>
      <c r="D1673" s="115">
        <v>8431.68</v>
      </c>
    </row>
    <row r="1674" spans="1:4">
      <c r="A1674" s="117" t="s">
        <v>16113</v>
      </c>
      <c r="B1674" s="113" t="s">
        <v>16114</v>
      </c>
      <c r="C1674" s="114" t="s">
        <v>11559</v>
      </c>
      <c r="D1674" s="115">
        <v>11000</v>
      </c>
    </row>
    <row r="1675" spans="1:4">
      <c r="A1675" s="117" t="s">
        <v>16115</v>
      </c>
      <c r="B1675" s="113" t="s">
        <v>16116</v>
      </c>
      <c r="C1675" s="114" t="s">
        <v>11559</v>
      </c>
      <c r="D1675" s="115">
        <v>3945.41</v>
      </c>
    </row>
    <row r="1676" spans="1:4">
      <c r="A1676" s="117" t="s">
        <v>16117</v>
      </c>
      <c r="B1676" s="113" t="s">
        <v>16118</v>
      </c>
      <c r="C1676" s="114" t="s">
        <v>11559</v>
      </c>
      <c r="D1676" s="115">
        <v>5854.33</v>
      </c>
    </row>
    <row r="1677" spans="1:4">
      <c r="A1677" s="114" t="s">
        <v>16119</v>
      </c>
      <c r="B1677" s="113" t="s">
        <v>16120</v>
      </c>
      <c r="C1677" s="114" t="s">
        <v>11559</v>
      </c>
      <c r="D1677" s="115">
        <v>32731</v>
      </c>
    </row>
    <row r="1678" spans="1:4">
      <c r="A1678" s="116" t="s">
        <v>16121</v>
      </c>
      <c r="B1678" s="113"/>
      <c r="C1678" s="114"/>
      <c r="D1678" s="115"/>
    </row>
    <row r="1679" spans="1:4">
      <c r="A1679" s="117" t="s">
        <v>16122</v>
      </c>
      <c r="B1679" s="113" t="s">
        <v>16123</v>
      </c>
      <c r="C1679" s="114" t="s">
        <v>11559</v>
      </c>
      <c r="D1679" s="115">
        <v>827.15</v>
      </c>
    </row>
    <row r="1680" spans="1:4">
      <c r="A1680" s="117" t="s">
        <v>16124</v>
      </c>
      <c r="B1680" s="113" t="s">
        <v>16125</v>
      </c>
      <c r="C1680" s="114" t="s">
        <v>11559</v>
      </c>
      <c r="D1680" s="115">
        <v>1685.29</v>
      </c>
    </row>
    <row r="1681" spans="1:4">
      <c r="A1681" s="117" t="s">
        <v>16126</v>
      </c>
      <c r="B1681" s="113" t="s">
        <v>16127</v>
      </c>
      <c r="C1681" s="114" t="s">
        <v>11559</v>
      </c>
      <c r="D1681" s="115">
        <v>2118.0300000000002</v>
      </c>
    </row>
    <row r="1682" spans="1:4">
      <c r="A1682" s="117" t="s">
        <v>16128</v>
      </c>
      <c r="B1682" s="113" t="s">
        <v>16129</v>
      </c>
      <c r="C1682" s="114" t="s">
        <v>11559</v>
      </c>
      <c r="D1682" s="115">
        <v>1164.47</v>
      </c>
    </row>
    <row r="1683" spans="1:4">
      <c r="A1683" s="117" t="s">
        <v>16130</v>
      </c>
      <c r="B1683" s="113" t="s">
        <v>16131</v>
      </c>
      <c r="C1683" s="114" t="s">
        <v>11559</v>
      </c>
      <c r="D1683" s="115">
        <v>1486.65</v>
      </c>
    </row>
    <row r="1684" spans="1:4">
      <c r="A1684" s="117" t="s">
        <v>16132</v>
      </c>
      <c r="B1684" s="113" t="s">
        <v>16133</v>
      </c>
      <c r="C1684" s="114" t="s">
        <v>11559</v>
      </c>
      <c r="D1684" s="115">
        <v>3612.15</v>
      </c>
    </row>
    <row r="1685" spans="1:4">
      <c r="A1685" s="117" t="s">
        <v>16134</v>
      </c>
      <c r="B1685" s="113" t="s">
        <v>16135</v>
      </c>
      <c r="C1685" s="114" t="s">
        <v>11559</v>
      </c>
      <c r="D1685" s="115">
        <v>5245.53</v>
      </c>
    </row>
    <row r="1686" spans="1:4">
      <c r="A1686" s="117" t="s">
        <v>16136</v>
      </c>
      <c r="B1686" s="113" t="s">
        <v>16137</v>
      </c>
      <c r="C1686" s="114" t="s">
        <v>11559</v>
      </c>
      <c r="D1686" s="115">
        <v>5108</v>
      </c>
    </row>
    <row r="1687" spans="1:4">
      <c r="A1687" s="117" t="s">
        <v>16138</v>
      </c>
      <c r="B1687" s="113" t="s">
        <v>16139</v>
      </c>
      <c r="C1687" s="114" t="s">
        <v>11559</v>
      </c>
      <c r="D1687" s="115">
        <v>10240.209999999999</v>
      </c>
    </row>
    <row r="1688" spans="1:4">
      <c r="A1688" s="117" t="s">
        <v>16140</v>
      </c>
      <c r="B1688" s="113" t="s">
        <v>16141</v>
      </c>
      <c r="C1688" s="114" t="s">
        <v>11559</v>
      </c>
      <c r="D1688" s="115">
        <v>2094.23</v>
      </c>
    </row>
    <row r="1689" spans="1:4">
      <c r="A1689" s="117" t="s">
        <v>16142</v>
      </c>
      <c r="B1689" s="113" t="s">
        <v>16143</v>
      </c>
      <c r="C1689" s="114" t="s">
        <v>11559</v>
      </c>
      <c r="D1689" s="115">
        <v>261.14</v>
      </c>
    </row>
    <row r="1690" spans="1:4">
      <c r="A1690" s="117" t="s">
        <v>16144</v>
      </c>
      <c r="B1690" s="113" t="s">
        <v>16145</v>
      </c>
      <c r="C1690" s="114" t="s">
        <v>11559</v>
      </c>
      <c r="D1690" s="115">
        <v>687.25</v>
      </c>
    </row>
    <row r="1691" spans="1:4">
      <c r="A1691" s="117" t="s">
        <v>16146</v>
      </c>
      <c r="B1691" s="113" t="s">
        <v>16147</v>
      </c>
      <c r="C1691" s="114" t="s">
        <v>11559</v>
      </c>
      <c r="D1691" s="115">
        <v>1750</v>
      </c>
    </row>
    <row r="1692" spans="1:4">
      <c r="A1692" s="117" t="s">
        <v>16148</v>
      </c>
      <c r="B1692" s="113" t="s">
        <v>16149</v>
      </c>
      <c r="C1692" s="114" t="s">
        <v>11559</v>
      </c>
      <c r="D1692" s="115">
        <v>2548.21</v>
      </c>
    </row>
    <row r="1693" spans="1:4">
      <c r="A1693" s="117" t="s">
        <v>16150</v>
      </c>
      <c r="B1693" s="113" t="s">
        <v>16151</v>
      </c>
      <c r="C1693" s="114" t="s">
        <v>11559</v>
      </c>
      <c r="D1693" s="115">
        <v>2492.33</v>
      </c>
    </row>
    <row r="1694" spans="1:4">
      <c r="A1694" s="114" t="s">
        <v>16152</v>
      </c>
      <c r="B1694" s="113" t="s">
        <v>16153</v>
      </c>
      <c r="C1694" s="114" t="s">
        <v>11559</v>
      </c>
      <c r="D1694" s="115">
        <v>5050.01</v>
      </c>
    </row>
    <row r="1695" spans="1:4">
      <c r="A1695" s="112" t="s">
        <v>16154</v>
      </c>
      <c r="B1695" s="113"/>
      <c r="C1695" s="114"/>
      <c r="D1695" s="115"/>
    </row>
    <row r="1696" spans="1:4">
      <c r="A1696" s="116" t="s">
        <v>16155</v>
      </c>
      <c r="B1696" s="113"/>
      <c r="C1696" s="114"/>
      <c r="D1696" s="115"/>
    </row>
    <row r="1697" spans="1:4">
      <c r="A1697" s="117" t="s">
        <v>16156</v>
      </c>
      <c r="B1697" s="113" t="s">
        <v>16157</v>
      </c>
      <c r="C1697" s="114" t="s">
        <v>11564</v>
      </c>
      <c r="D1697" s="115">
        <v>220.99</v>
      </c>
    </row>
    <row r="1698" spans="1:4">
      <c r="A1698" s="117" t="s">
        <v>16158</v>
      </c>
      <c r="B1698" s="113" t="s">
        <v>16159</v>
      </c>
      <c r="C1698" s="114" t="s">
        <v>11564</v>
      </c>
      <c r="D1698" s="115">
        <v>281.75</v>
      </c>
    </row>
    <row r="1699" spans="1:4">
      <c r="A1699" s="117" t="s">
        <v>16160</v>
      </c>
      <c r="B1699" s="113" t="s">
        <v>16161</v>
      </c>
      <c r="C1699" s="114" t="s">
        <v>11564</v>
      </c>
      <c r="D1699" s="115">
        <v>183.55</v>
      </c>
    </row>
    <row r="1700" spans="1:4">
      <c r="A1700" s="117" t="s">
        <v>16162</v>
      </c>
      <c r="B1700" s="113" t="s">
        <v>16163</v>
      </c>
      <c r="C1700" s="114" t="s">
        <v>11564</v>
      </c>
      <c r="D1700" s="115">
        <v>20.079999999999998</v>
      </c>
    </row>
    <row r="1701" spans="1:4">
      <c r="A1701" s="117" t="s">
        <v>16164</v>
      </c>
      <c r="B1701" s="113" t="s">
        <v>16165</v>
      </c>
      <c r="C1701" s="114" t="s">
        <v>11564</v>
      </c>
      <c r="D1701" s="115">
        <v>9.89</v>
      </c>
    </row>
    <row r="1702" spans="1:4">
      <c r="A1702" s="117" t="s">
        <v>16166</v>
      </c>
      <c r="B1702" s="113" t="s">
        <v>16167</v>
      </c>
      <c r="C1702" s="114" t="s">
        <v>11564</v>
      </c>
      <c r="D1702" s="115">
        <v>6.96</v>
      </c>
    </row>
    <row r="1703" spans="1:4">
      <c r="A1703" s="117" t="s">
        <v>16168</v>
      </c>
      <c r="B1703" s="113" t="s">
        <v>16169</v>
      </c>
      <c r="C1703" s="114" t="s">
        <v>11564</v>
      </c>
      <c r="D1703" s="115">
        <v>250</v>
      </c>
    </row>
    <row r="1704" spans="1:4">
      <c r="A1704" s="114" t="s">
        <v>16170</v>
      </c>
      <c r="B1704" s="113" t="s">
        <v>16171</v>
      </c>
      <c r="C1704" s="114" t="s">
        <v>11564</v>
      </c>
      <c r="D1704" s="115">
        <v>250</v>
      </c>
    </row>
    <row r="1705" spans="1:4">
      <c r="A1705" s="112" t="s">
        <v>16172</v>
      </c>
      <c r="B1705" s="113"/>
      <c r="C1705" s="114"/>
      <c r="D1705" s="115"/>
    </row>
    <row r="1706" spans="1:4">
      <c r="A1706" s="116" t="s">
        <v>16173</v>
      </c>
      <c r="B1706" s="113"/>
      <c r="C1706" s="114"/>
      <c r="D1706" s="115"/>
    </row>
    <row r="1707" spans="1:4">
      <c r="A1707" s="117" t="s">
        <v>16174</v>
      </c>
      <c r="B1707" s="113" t="s">
        <v>16175</v>
      </c>
      <c r="C1707" s="114" t="s">
        <v>11564</v>
      </c>
      <c r="D1707" s="115">
        <v>12.27</v>
      </c>
    </row>
    <row r="1708" spans="1:4">
      <c r="A1708" s="117" t="s">
        <v>16176</v>
      </c>
      <c r="B1708" s="113" t="s">
        <v>16177</v>
      </c>
      <c r="C1708" s="114" t="s">
        <v>11564</v>
      </c>
      <c r="D1708" s="115">
        <v>16.02</v>
      </c>
    </row>
    <row r="1709" spans="1:4">
      <c r="A1709" s="117" t="s">
        <v>16178</v>
      </c>
      <c r="B1709" s="113" t="s">
        <v>16179</v>
      </c>
      <c r="C1709" s="114" t="s">
        <v>11564</v>
      </c>
      <c r="D1709" s="115">
        <v>19.059999999999999</v>
      </c>
    </row>
    <row r="1710" spans="1:4">
      <c r="A1710" s="117" t="s">
        <v>16180</v>
      </c>
      <c r="B1710" s="113" t="s">
        <v>16181</v>
      </c>
      <c r="C1710" s="114" t="s">
        <v>11586</v>
      </c>
      <c r="D1710" s="115">
        <v>0.1</v>
      </c>
    </row>
    <row r="1711" spans="1:4">
      <c r="A1711" s="117" t="s">
        <v>16182</v>
      </c>
      <c r="B1711" s="113" t="s">
        <v>16183</v>
      </c>
      <c r="C1711" s="114" t="s">
        <v>11564</v>
      </c>
      <c r="D1711" s="115">
        <v>59.08</v>
      </c>
    </row>
    <row r="1712" spans="1:4">
      <c r="A1712" s="117" t="s">
        <v>16184</v>
      </c>
      <c r="B1712" s="113" t="s">
        <v>16185</v>
      </c>
      <c r="C1712" s="114" t="s">
        <v>11564</v>
      </c>
      <c r="D1712" s="115">
        <v>24.84</v>
      </c>
    </row>
    <row r="1713" spans="1:4">
      <c r="A1713" s="117" t="s">
        <v>16186</v>
      </c>
      <c r="B1713" s="113" t="s">
        <v>16187</v>
      </c>
      <c r="C1713" s="114" t="s">
        <v>11564</v>
      </c>
      <c r="D1713" s="115">
        <v>6.04</v>
      </c>
    </row>
    <row r="1714" spans="1:4">
      <c r="A1714" s="117" t="s">
        <v>16188</v>
      </c>
      <c r="B1714" s="113" t="s">
        <v>16189</v>
      </c>
      <c r="C1714" s="114" t="s">
        <v>11564</v>
      </c>
      <c r="D1714" s="115">
        <v>61.92</v>
      </c>
    </row>
    <row r="1715" spans="1:4">
      <c r="A1715" s="117" t="s">
        <v>16190</v>
      </c>
      <c r="B1715" s="113" t="s">
        <v>16191</v>
      </c>
      <c r="C1715" s="114" t="s">
        <v>11564</v>
      </c>
      <c r="D1715" s="115">
        <v>26.26</v>
      </c>
    </row>
    <row r="1716" spans="1:4">
      <c r="A1716" s="117" t="s">
        <v>16192</v>
      </c>
      <c r="B1716" s="113" t="s">
        <v>16193</v>
      </c>
      <c r="C1716" s="114" t="s">
        <v>11564</v>
      </c>
      <c r="D1716" s="115">
        <v>7.46</v>
      </c>
    </row>
    <row r="1717" spans="1:4">
      <c r="A1717" s="117" t="s">
        <v>16194</v>
      </c>
      <c r="B1717" s="113" t="s">
        <v>16195</v>
      </c>
      <c r="C1717" s="114" t="s">
        <v>11564</v>
      </c>
      <c r="D1717" s="115">
        <v>106.28</v>
      </c>
    </row>
    <row r="1718" spans="1:4">
      <c r="A1718" s="117" t="s">
        <v>16196</v>
      </c>
      <c r="B1718" s="113" t="s">
        <v>11587</v>
      </c>
      <c r="C1718" s="114" t="s">
        <v>11564</v>
      </c>
      <c r="D1718" s="115">
        <v>28.76</v>
      </c>
    </row>
    <row r="1719" spans="1:4">
      <c r="A1719" s="117" t="s">
        <v>16197</v>
      </c>
      <c r="B1719" s="113" t="s">
        <v>11588</v>
      </c>
      <c r="C1719" s="114" t="s">
        <v>11564</v>
      </c>
      <c r="D1719" s="115">
        <v>21.02</v>
      </c>
    </row>
    <row r="1720" spans="1:4">
      <c r="A1720" s="117" t="s">
        <v>16198</v>
      </c>
      <c r="B1720" s="113" t="s">
        <v>16199</v>
      </c>
      <c r="C1720" s="114" t="s">
        <v>11564</v>
      </c>
      <c r="D1720" s="115">
        <v>140.38999999999999</v>
      </c>
    </row>
    <row r="1721" spans="1:4">
      <c r="A1721" s="117" t="s">
        <v>16200</v>
      </c>
      <c r="B1721" s="113" t="s">
        <v>16201</v>
      </c>
      <c r="C1721" s="114" t="s">
        <v>11564</v>
      </c>
      <c r="D1721" s="115">
        <v>29.58</v>
      </c>
    </row>
    <row r="1722" spans="1:4">
      <c r="A1722" s="117" t="s">
        <v>16202</v>
      </c>
      <c r="B1722" s="113" t="s">
        <v>11589</v>
      </c>
      <c r="C1722" s="114" t="s">
        <v>11564</v>
      </c>
      <c r="D1722" s="115">
        <v>18.02</v>
      </c>
    </row>
    <row r="1723" spans="1:4">
      <c r="A1723" s="117" t="s">
        <v>16203</v>
      </c>
      <c r="B1723" s="113" t="s">
        <v>16204</v>
      </c>
      <c r="C1723" s="114" t="s">
        <v>11564</v>
      </c>
      <c r="D1723" s="115">
        <v>1.69</v>
      </c>
    </row>
    <row r="1724" spans="1:4">
      <c r="A1724" s="114" t="s">
        <v>16205</v>
      </c>
      <c r="B1724" s="113" t="s">
        <v>16206</v>
      </c>
      <c r="C1724" s="114" t="s">
        <v>11564</v>
      </c>
      <c r="D1724" s="115">
        <v>1.1299999999999999</v>
      </c>
    </row>
    <row r="1725" spans="1:4">
      <c r="A1725" s="116" t="s">
        <v>16207</v>
      </c>
      <c r="B1725" s="113"/>
      <c r="C1725" s="114"/>
      <c r="D1725" s="115"/>
    </row>
    <row r="1726" spans="1:4">
      <c r="A1726" s="117" t="s">
        <v>16208</v>
      </c>
      <c r="B1726" s="113" t="s">
        <v>16209</v>
      </c>
      <c r="C1726" s="114" t="s">
        <v>11564</v>
      </c>
      <c r="D1726" s="115">
        <v>6.59</v>
      </c>
    </row>
    <row r="1727" spans="1:4">
      <c r="A1727" s="117" t="s">
        <v>16210</v>
      </c>
      <c r="B1727" s="113" t="s">
        <v>16211</v>
      </c>
      <c r="C1727" s="114" t="s">
        <v>11564</v>
      </c>
      <c r="D1727" s="115">
        <v>0.31</v>
      </c>
    </row>
    <row r="1728" spans="1:4">
      <c r="A1728" s="117" t="s">
        <v>16212</v>
      </c>
      <c r="B1728" s="113" t="s">
        <v>16213</v>
      </c>
      <c r="C1728" s="114" t="s">
        <v>11564</v>
      </c>
      <c r="D1728" s="115">
        <v>58.29</v>
      </c>
    </row>
    <row r="1729" spans="1:4">
      <c r="A1729" s="117" t="s">
        <v>16214</v>
      </c>
      <c r="B1729" s="113" t="s">
        <v>16215</v>
      </c>
      <c r="C1729" s="114" t="s">
        <v>11564</v>
      </c>
      <c r="D1729" s="115">
        <v>24.25</v>
      </c>
    </row>
    <row r="1730" spans="1:4">
      <c r="A1730" s="117" t="s">
        <v>16216</v>
      </c>
      <c r="B1730" s="113" t="s">
        <v>16217</v>
      </c>
      <c r="C1730" s="114" t="s">
        <v>11564</v>
      </c>
      <c r="D1730" s="115">
        <v>3.5</v>
      </c>
    </row>
    <row r="1731" spans="1:4">
      <c r="A1731" s="117" t="s">
        <v>16218</v>
      </c>
      <c r="B1731" s="113" t="s">
        <v>16219</v>
      </c>
      <c r="C1731" s="114" t="s">
        <v>11564</v>
      </c>
      <c r="D1731" s="115">
        <v>118.56</v>
      </c>
    </row>
    <row r="1732" spans="1:4">
      <c r="A1732" s="114" t="s">
        <v>16220</v>
      </c>
      <c r="B1732" s="113" t="s">
        <v>16221</v>
      </c>
      <c r="C1732" s="114" t="s">
        <v>11564</v>
      </c>
      <c r="D1732" s="115">
        <v>4.75</v>
      </c>
    </row>
    <row r="1733" spans="1:4">
      <c r="A1733" s="116" t="s">
        <v>16222</v>
      </c>
      <c r="B1733" s="113"/>
      <c r="C1733" s="114"/>
      <c r="D1733" s="115"/>
    </row>
    <row r="1734" spans="1:4">
      <c r="A1734" s="114" t="s">
        <v>16223</v>
      </c>
      <c r="B1734" s="113" t="s">
        <v>16224</v>
      </c>
      <c r="C1734" s="114" t="s">
        <v>11564</v>
      </c>
      <c r="D1734" s="115">
        <v>17.02</v>
      </c>
    </row>
    <row r="1735" spans="1:4">
      <c r="A1735" s="112" t="s">
        <v>16225</v>
      </c>
      <c r="B1735" s="113"/>
      <c r="C1735" s="114"/>
      <c r="D1735" s="115"/>
    </row>
    <row r="1736" spans="1:4">
      <c r="A1736" s="116" t="s">
        <v>16226</v>
      </c>
      <c r="B1736" s="113"/>
      <c r="C1736" s="114"/>
      <c r="D1736" s="115"/>
    </row>
    <row r="1737" spans="1:4">
      <c r="A1737" s="117" t="s">
        <v>16227</v>
      </c>
      <c r="B1737" s="113" t="s">
        <v>16228</v>
      </c>
      <c r="C1737" s="114" t="s">
        <v>11564</v>
      </c>
      <c r="D1737" s="115">
        <v>146.12</v>
      </c>
    </row>
    <row r="1738" spans="1:4">
      <c r="A1738" s="117" t="s">
        <v>16229</v>
      </c>
      <c r="B1738" s="113" t="s">
        <v>16230</v>
      </c>
      <c r="C1738" s="114" t="s">
        <v>11564</v>
      </c>
      <c r="D1738" s="115">
        <v>272.66000000000003</v>
      </c>
    </row>
    <row r="1739" spans="1:4">
      <c r="A1739" s="114" t="s">
        <v>16231</v>
      </c>
      <c r="B1739" s="113" t="s">
        <v>16232</v>
      </c>
      <c r="C1739" s="114" t="s">
        <v>11564</v>
      </c>
      <c r="D1739" s="115">
        <v>164.72</v>
      </c>
    </row>
    <row r="1740" spans="1:4">
      <c r="A1740" s="112" t="s">
        <v>16233</v>
      </c>
      <c r="B1740" s="113"/>
      <c r="C1740" s="114"/>
      <c r="D1740" s="115"/>
    </row>
    <row r="1741" spans="1:4">
      <c r="A1741" s="116" t="s">
        <v>16234</v>
      </c>
      <c r="B1741" s="113"/>
      <c r="C1741" s="114"/>
      <c r="D1741" s="115"/>
    </row>
    <row r="1742" spans="1:4">
      <c r="A1742" s="114" t="s">
        <v>16235</v>
      </c>
      <c r="B1742" s="113" t="s">
        <v>16236</v>
      </c>
      <c r="C1742" s="114" t="s">
        <v>11564</v>
      </c>
      <c r="D1742" s="115">
        <v>0.1</v>
      </c>
    </row>
    <row r="1743" spans="1:4">
      <c r="A1743" s="116" t="s">
        <v>16237</v>
      </c>
      <c r="B1743" s="113"/>
      <c r="C1743" s="114"/>
      <c r="D1743" s="115"/>
    </row>
    <row r="1744" spans="1:4">
      <c r="A1744" s="117" t="s">
        <v>16238</v>
      </c>
      <c r="B1744" s="113" t="s">
        <v>16239</v>
      </c>
      <c r="C1744" s="114" t="s">
        <v>11564</v>
      </c>
      <c r="D1744" s="115">
        <v>3.28</v>
      </c>
    </row>
    <row r="1745" spans="1:4">
      <c r="A1745" s="117" t="s">
        <v>16240</v>
      </c>
      <c r="B1745" s="113" t="s">
        <v>16241</v>
      </c>
      <c r="C1745" s="114" t="s">
        <v>11564</v>
      </c>
      <c r="D1745" s="115">
        <v>1.21</v>
      </c>
    </row>
    <row r="1746" spans="1:4">
      <c r="A1746" s="117" t="s">
        <v>16242</v>
      </c>
      <c r="B1746" s="113" t="s">
        <v>16243</v>
      </c>
      <c r="C1746" s="114" t="s">
        <v>11564</v>
      </c>
      <c r="D1746" s="115">
        <v>0.2</v>
      </c>
    </row>
    <row r="1747" spans="1:4">
      <c r="A1747" s="117" t="s">
        <v>16244</v>
      </c>
      <c r="B1747" s="113" t="s">
        <v>16245</v>
      </c>
      <c r="C1747" s="114" t="s">
        <v>11564</v>
      </c>
      <c r="D1747" s="115">
        <v>3.1</v>
      </c>
    </row>
    <row r="1748" spans="1:4">
      <c r="A1748" s="114" t="s">
        <v>16246</v>
      </c>
      <c r="B1748" s="113" t="s">
        <v>16247</v>
      </c>
      <c r="C1748" s="114" t="s">
        <v>11564</v>
      </c>
      <c r="D1748" s="115">
        <v>0.95</v>
      </c>
    </row>
    <row r="1749" spans="1:4">
      <c r="A1749" s="116" t="s">
        <v>16248</v>
      </c>
      <c r="B1749" s="113"/>
      <c r="C1749" s="114"/>
      <c r="D1749" s="115"/>
    </row>
    <row r="1750" spans="1:4">
      <c r="A1750" s="117" t="s">
        <v>16249</v>
      </c>
      <c r="B1750" s="113" t="s">
        <v>16250</v>
      </c>
      <c r="C1750" s="114" t="s">
        <v>48</v>
      </c>
      <c r="D1750" s="115">
        <v>12.1</v>
      </c>
    </row>
    <row r="1751" spans="1:4">
      <c r="A1751" s="117" t="s">
        <v>16251</v>
      </c>
      <c r="B1751" s="113" t="s">
        <v>16252</v>
      </c>
      <c r="C1751" s="114" t="s">
        <v>11564</v>
      </c>
      <c r="D1751" s="115">
        <v>134.9</v>
      </c>
    </row>
    <row r="1752" spans="1:4">
      <c r="A1752" s="117" t="s">
        <v>16253</v>
      </c>
      <c r="B1752" s="113" t="s">
        <v>16254</v>
      </c>
      <c r="C1752" s="114" t="s">
        <v>11564</v>
      </c>
      <c r="D1752" s="115">
        <v>1.78</v>
      </c>
    </row>
    <row r="1753" spans="1:4">
      <c r="A1753" s="117" t="s">
        <v>16255</v>
      </c>
      <c r="B1753" s="113" t="s">
        <v>16256</v>
      </c>
      <c r="C1753" s="114" t="s">
        <v>11564</v>
      </c>
      <c r="D1753" s="115">
        <v>0.63</v>
      </c>
    </row>
    <row r="1754" spans="1:4">
      <c r="A1754" s="117" t="s">
        <v>16257</v>
      </c>
      <c r="B1754" s="113" t="s">
        <v>16258</v>
      </c>
      <c r="C1754" s="114" t="s">
        <v>11564</v>
      </c>
      <c r="D1754" s="115">
        <v>9.66</v>
      </c>
    </row>
    <row r="1755" spans="1:4">
      <c r="A1755" s="117" t="s">
        <v>16259</v>
      </c>
      <c r="B1755" s="113" t="s">
        <v>16260</v>
      </c>
      <c r="C1755" s="114" t="s">
        <v>11564</v>
      </c>
      <c r="D1755" s="115">
        <v>20</v>
      </c>
    </row>
    <row r="1756" spans="1:4">
      <c r="A1756" s="114" t="s">
        <v>16261</v>
      </c>
      <c r="B1756" s="113" t="s">
        <v>16262</v>
      </c>
      <c r="C1756" s="114" t="s">
        <v>11564</v>
      </c>
      <c r="D1756" s="115">
        <v>0.45</v>
      </c>
    </row>
    <row r="1757" spans="1:4">
      <c r="A1757" s="112" t="s">
        <v>11590</v>
      </c>
      <c r="B1757" s="113"/>
      <c r="C1757" s="114"/>
      <c r="D1757" s="115"/>
    </row>
    <row r="1758" spans="1:4">
      <c r="A1758" s="112" t="s">
        <v>11569</v>
      </c>
      <c r="B1758" s="113"/>
      <c r="C1758" s="114"/>
      <c r="D1758" s="115"/>
    </row>
    <row r="1759" spans="1:4">
      <c r="A1759" s="112" t="s">
        <v>16263</v>
      </c>
      <c r="B1759" s="113"/>
      <c r="C1759" s="114"/>
      <c r="D1759" s="115"/>
    </row>
    <row r="1760" spans="1:4">
      <c r="A1760" s="116" t="s">
        <v>16264</v>
      </c>
      <c r="B1760" s="113"/>
      <c r="C1760" s="114"/>
      <c r="D1760" s="115"/>
    </row>
    <row r="1761" spans="1:4">
      <c r="A1761" s="117" t="s">
        <v>16265</v>
      </c>
      <c r="B1761" s="113" t="s">
        <v>16266</v>
      </c>
      <c r="C1761" s="114" t="s">
        <v>32</v>
      </c>
      <c r="D1761" s="115">
        <v>330</v>
      </c>
    </row>
    <row r="1762" spans="1:4">
      <c r="A1762" s="117" t="s">
        <v>16267</v>
      </c>
      <c r="B1762" s="113" t="s">
        <v>16268</v>
      </c>
      <c r="C1762" s="114" t="s">
        <v>11559</v>
      </c>
      <c r="D1762" s="115">
        <v>100.34</v>
      </c>
    </row>
    <row r="1763" spans="1:4">
      <c r="A1763" s="117" t="s">
        <v>16269</v>
      </c>
      <c r="B1763" s="113" t="s">
        <v>16270</v>
      </c>
      <c r="C1763" s="114" t="s">
        <v>32</v>
      </c>
      <c r="D1763" s="115">
        <v>500</v>
      </c>
    </row>
    <row r="1764" spans="1:4">
      <c r="A1764" s="117" t="s">
        <v>16271</v>
      </c>
      <c r="B1764" s="113" t="s">
        <v>16272</v>
      </c>
      <c r="C1764" s="114" t="s">
        <v>32</v>
      </c>
      <c r="D1764" s="115">
        <v>1025.01</v>
      </c>
    </row>
    <row r="1765" spans="1:4">
      <c r="A1765" s="117" t="s">
        <v>16273</v>
      </c>
      <c r="B1765" s="113" t="s">
        <v>16274</v>
      </c>
      <c r="C1765" s="114" t="s">
        <v>11559</v>
      </c>
      <c r="D1765" s="115">
        <v>19876.580000000002</v>
      </c>
    </row>
    <row r="1766" spans="1:4">
      <c r="A1766" s="117" t="s">
        <v>16275</v>
      </c>
      <c r="B1766" s="113" t="s">
        <v>16276</v>
      </c>
      <c r="C1766" s="114" t="s">
        <v>11559</v>
      </c>
      <c r="D1766" s="115">
        <v>7890.28</v>
      </c>
    </row>
    <row r="1767" spans="1:4">
      <c r="A1767" s="114" t="s">
        <v>16277</v>
      </c>
      <c r="B1767" s="113" t="s">
        <v>16278</v>
      </c>
      <c r="C1767" s="114" t="s">
        <v>32</v>
      </c>
      <c r="D1767" s="115">
        <v>681.5</v>
      </c>
    </row>
    <row r="1768" spans="1:4">
      <c r="A1768" s="116" t="s">
        <v>16279</v>
      </c>
      <c r="B1768" s="113"/>
      <c r="C1768" s="114"/>
      <c r="D1768" s="115"/>
    </row>
    <row r="1769" spans="1:4">
      <c r="A1769" s="114" t="s">
        <v>16280</v>
      </c>
      <c r="B1769" s="113" t="s">
        <v>16281</v>
      </c>
      <c r="C1769" s="114" t="s">
        <v>11559</v>
      </c>
      <c r="D1769" s="115">
        <v>648.14</v>
      </c>
    </row>
    <row r="1770" spans="1:4">
      <c r="A1770" s="116" t="s">
        <v>16282</v>
      </c>
      <c r="B1770" s="113"/>
      <c r="C1770" s="114"/>
      <c r="D1770" s="115"/>
    </row>
    <row r="1771" spans="1:4">
      <c r="A1771" s="117" t="s">
        <v>16283</v>
      </c>
      <c r="B1771" s="113" t="s">
        <v>16284</v>
      </c>
      <c r="C1771" s="114" t="s">
        <v>32</v>
      </c>
      <c r="D1771" s="115">
        <v>881.08</v>
      </c>
    </row>
    <row r="1772" spans="1:4">
      <c r="A1772" s="117" t="s">
        <v>16285</v>
      </c>
      <c r="B1772" s="113" t="s">
        <v>16286</v>
      </c>
      <c r="C1772" s="114" t="s">
        <v>32</v>
      </c>
      <c r="D1772" s="115">
        <v>648.28</v>
      </c>
    </row>
    <row r="1773" spans="1:4">
      <c r="A1773" s="117" t="s">
        <v>16287</v>
      </c>
      <c r="B1773" s="113" t="s">
        <v>16288</v>
      </c>
      <c r="C1773" s="114" t="s">
        <v>32</v>
      </c>
      <c r="D1773" s="115">
        <v>493.44</v>
      </c>
    </row>
    <row r="1774" spans="1:4">
      <c r="A1774" s="117" t="s">
        <v>16289</v>
      </c>
      <c r="B1774" s="113" t="s">
        <v>16290</v>
      </c>
      <c r="C1774" s="114" t="s">
        <v>32</v>
      </c>
      <c r="D1774" s="115">
        <v>648.28</v>
      </c>
    </row>
    <row r="1775" spans="1:4">
      <c r="A1775" s="117" t="s">
        <v>16291</v>
      </c>
      <c r="B1775" s="113" t="s">
        <v>16292</v>
      </c>
      <c r="C1775" s="114" t="s">
        <v>11559</v>
      </c>
      <c r="D1775" s="115">
        <v>4597.3599999999997</v>
      </c>
    </row>
    <row r="1776" spans="1:4">
      <c r="A1776" s="117" t="s">
        <v>16293</v>
      </c>
      <c r="B1776" s="113" t="s">
        <v>16294</v>
      </c>
      <c r="C1776" s="114" t="s">
        <v>11559</v>
      </c>
      <c r="D1776" s="115">
        <v>1964.2</v>
      </c>
    </row>
    <row r="1777" spans="1:4">
      <c r="A1777" s="117" t="s">
        <v>16295</v>
      </c>
      <c r="B1777" s="113" t="s">
        <v>16296</v>
      </c>
      <c r="C1777" s="114" t="s">
        <v>11559</v>
      </c>
      <c r="D1777" s="115">
        <v>1642.75</v>
      </c>
    </row>
    <row r="1778" spans="1:4">
      <c r="A1778" s="117" t="s">
        <v>16297</v>
      </c>
      <c r="B1778" s="113" t="s">
        <v>16298</v>
      </c>
      <c r="C1778" s="114" t="s">
        <v>11559</v>
      </c>
      <c r="D1778" s="115">
        <v>2564.1799999999998</v>
      </c>
    </row>
    <row r="1779" spans="1:4">
      <c r="A1779" s="117" t="s">
        <v>16299</v>
      </c>
      <c r="B1779" s="113" t="s">
        <v>16300</v>
      </c>
      <c r="C1779" s="114" t="s">
        <v>11559</v>
      </c>
      <c r="D1779" s="115">
        <v>1922.93</v>
      </c>
    </row>
    <row r="1780" spans="1:4">
      <c r="A1780" s="117" t="s">
        <v>16301</v>
      </c>
      <c r="B1780" s="113" t="s">
        <v>16302</v>
      </c>
      <c r="C1780" s="114" t="s">
        <v>11559</v>
      </c>
      <c r="D1780" s="115">
        <v>3194.41</v>
      </c>
    </row>
    <row r="1781" spans="1:4">
      <c r="A1781" s="117" t="s">
        <v>16303</v>
      </c>
      <c r="B1781" s="113" t="s">
        <v>16304</v>
      </c>
      <c r="C1781" s="114" t="s">
        <v>32</v>
      </c>
      <c r="D1781" s="115">
        <v>556.6</v>
      </c>
    </row>
    <row r="1782" spans="1:4">
      <c r="A1782" s="117" t="s">
        <v>16305</v>
      </c>
      <c r="B1782" s="113" t="s">
        <v>16306</v>
      </c>
      <c r="C1782" s="114" t="s">
        <v>11559</v>
      </c>
      <c r="D1782" s="115">
        <v>6474.86</v>
      </c>
    </row>
    <row r="1783" spans="1:4">
      <c r="A1783" s="117" t="s">
        <v>16307</v>
      </c>
      <c r="B1783" s="113" t="s">
        <v>16308</v>
      </c>
      <c r="C1783" s="114" t="s">
        <v>11559</v>
      </c>
      <c r="D1783" s="115">
        <v>4688.82</v>
      </c>
    </row>
    <row r="1784" spans="1:4">
      <c r="A1784" s="114" t="s">
        <v>16309</v>
      </c>
      <c r="B1784" s="113" t="s">
        <v>16310</v>
      </c>
      <c r="C1784" s="114" t="s">
        <v>32</v>
      </c>
      <c r="D1784" s="115">
        <v>715</v>
      </c>
    </row>
    <row r="1785" spans="1:4">
      <c r="A1785" s="116" t="s">
        <v>16311</v>
      </c>
      <c r="B1785" s="113"/>
      <c r="C1785" s="114"/>
      <c r="D1785" s="115"/>
    </row>
    <row r="1786" spans="1:4">
      <c r="A1786" s="117" t="s">
        <v>16312</v>
      </c>
      <c r="B1786" s="113" t="s">
        <v>16313</v>
      </c>
      <c r="C1786" s="114" t="s">
        <v>32</v>
      </c>
      <c r="D1786" s="115">
        <v>290</v>
      </c>
    </row>
    <row r="1787" spans="1:4">
      <c r="A1787" s="117" t="s">
        <v>16314</v>
      </c>
      <c r="B1787" s="113" t="s">
        <v>16315</v>
      </c>
      <c r="C1787" s="114" t="s">
        <v>11559</v>
      </c>
      <c r="D1787" s="115">
        <v>413.47</v>
      </c>
    </row>
    <row r="1788" spans="1:4">
      <c r="A1788" s="117" t="s">
        <v>16316</v>
      </c>
      <c r="B1788" s="113" t="s">
        <v>16317</v>
      </c>
      <c r="C1788" s="114" t="s">
        <v>11559</v>
      </c>
      <c r="D1788" s="115">
        <v>914.09</v>
      </c>
    </row>
    <row r="1789" spans="1:4">
      <c r="A1789" s="117" t="s">
        <v>16318</v>
      </c>
      <c r="B1789" s="113" t="s">
        <v>16319</v>
      </c>
      <c r="C1789" s="114" t="s">
        <v>11559</v>
      </c>
      <c r="D1789" s="115">
        <v>1218.55</v>
      </c>
    </row>
    <row r="1790" spans="1:4">
      <c r="A1790" s="114" t="s">
        <v>16320</v>
      </c>
      <c r="B1790" s="113" t="s">
        <v>16321</v>
      </c>
      <c r="C1790" s="114" t="s">
        <v>32</v>
      </c>
      <c r="D1790" s="115">
        <v>529.16999999999996</v>
      </c>
    </row>
    <row r="1791" spans="1:4">
      <c r="A1791" s="116" t="s">
        <v>16322</v>
      </c>
      <c r="B1791" s="113"/>
      <c r="C1791" s="114"/>
      <c r="D1791" s="115"/>
    </row>
    <row r="1792" spans="1:4">
      <c r="A1792" s="117" t="s">
        <v>16323</v>
      </c>
      <c r="B1792" s="113" t="s">
        <v>16324</v>
      </c>
      <c r="C1792" s="114" t="s">
        <v>11591</v>
      </c>
      <c r="D1792" s="115">
        <v>977.4</v>
      </c>
    </row>
    <row r="1793" spans="1:4">
      <c r="A1793" s="117" t="s">
        <v>16325</v>
      </c>
      <c r="B1793" s="113" t="s">
        <v>16326</v>
      </c>
      <c r="C1793" s="114" t="s">
        <v>32</v>
      </c>
      <c r="D1793" s="115">
        <v>579.08000000000004</v>
      </c>
    </row>
    <row r="1794" spans="1:4">
      <c r="A1794" s="117" t="s">
        <v>16327</v>
      </c>
      <c r="B1794" s="113" t="s">
        <v>16328</v>
      </c>
      <c r="C1794" s="114" t="s">
        <v>32</v>
      </c>
      <c r="D1794" s="115">
        <v>180</v>
      </c>
    </row>
    <row r="1795" spans="1:4">
      <c r="A1795" s="117" t="s">
        <v>16329</v>
      </c>
      <c r="B1795" s="113" t="s">
        <v>16330</v>
      </c>
      <c r="C1795" s="114" t="s">
        <v>32</v>
      </c>
      <c r="D1795" s="115">
        <v>626.29</v>
      </c>
    </row>
    <row r="1796" spans="1:4">
      <c r="A1796" s="117" t="s">
        <v>16331</v>
      </c>
      <c r="B1796" s="113" t="s">
        <v>16332</v>
      </c>
      <c r="C1796" s="114" t="s">
        <v>11591</v>
      </c>
      <c r="D1796" s="115">
        <v>1152.57</v>
      </c>
    </row>
    <row r="1797" spans="1:4">
      <c r="A1797" s="117" t="s">
        <v>16333</v>
      </c>
      <c r="B1797" s="113" t="s">
        <v>16334</v>
      </c>
      <c r="C1797" s="114" t="s">
        <v>11591</v>
      </c>
      <c r="D1797" s="115">
        <v>1540.05</v>
      </c>
    </row>
    <row r="1798" spans="1:4">
      <c r="A1798" s="117" t="s">
        <v>16335</v>
      </c>
      <c r="B1798" s="113" t="s">
        <v>16336</v>
      </c>
      <c r="C1798" s="114" t="s">
        <v>11591</v>
      </c>
      <c r="D1798" s="115">
        <v>1230.04</v>
      </c>
    </row>
    <row r="1799" spans="1:4">
      <c r="A1799" s="117" t="s">
        <v>16337</v>
      </c>
      <c r="B1799" s="113" t="s">
        <v>16338</v>
      </c>
      <c r="C1799" s="114" t="s">
        <v>11559</v>
      </c>
      <c r="D1799" s="115">
        <v>114.46</v>
      </c>
    </row>
    <row r="1800" spans="1:4">
      <c r="A1800" s="117" t="s">
        <v>16339</v>
      </c>
      <c r="B1800" s="113" t="s">
        <v>16340</v>
      </c>
      <c r="C1800" s="114" t="s">
        <v>48</v>
      </c>
      <c r="D1800" s="115">
        <v>415.01</v>
      </c>
    </row>
    <row r="1801" spans="1:4">
      <c r="A1801" s="117" t="s">
        <v>16341</v>
      </c>
      <c r="B1801" s="113" t="s">
        <v>16342</v>
      </c>
      <c r="C1801" s="114" t="s">
        <v>48</v>
      </c>
      <c r="D1801" s="115">
        <v>682.5</v>
      </c>
    </row>
    <row r="1802" spans="1:4">
      <c r="A1802" s="117" t="s">
        <v>16343</v>
      </c>
      <c r="B1802" s="113" t="s">
        <v>16344</v>
      </c>
      <c r="C1802" s="114" t="s">
        <v>48</v>
      </c>
      <c r="D1802" s="115">
        <v>466.92</v>
      </c>
    </row>
    <row r="1803" spans="1:4">
      <c r="A1803" s="117" t="s">
        <v>16345</v>
      </c>
      <c r="B1803" s="113" t="s">
        <v>16346</v>
      </c>
      <c r="C1803" s="114" t="s">
        <v>48</v>
      </c>
      <c r="D1803" s="115">
        <v>1015.57</v>
      </c>
    </row>
    <row r="1804" spans="1:4">
      <c r="A1804" s="117" t="s">
        <v>16347</v>
      </c>
      <c r="B1804" s="113" t="s">
        <v>16348</v>
      </c>
      <c r="C1804" s="114" t="s">
        <v>32</v>
      </c>
      <c r="D1804" s="115">
        <v>481.89</v>
      </c>
    </row>
    <row r="1805" spans="1:4">
      <c r="A1805" s="117" t="s">
        <v>16349</v>
      </c>
      <c r="B1805" s="113" t="s">
        <v>16350</v>
      </c>
      <c r="C1805" s="114" t="s">
        <v>32</v>
      </c>
      <c r="D1805" s="115">
        <v>230</v>
      </c>
    </row>
    <row r="1806" spans="1:4">
      <c r="A1806" s="117" t="s">
        <v>16351</v>
      </c>
      <c r="B1806" s="113" t="s">
        <v>16352</v>
      </c>
      <c r="C1806" s="114" t="s">
        <v>11591</v>
      </c>
      <c r="D1806" s="115">
        <v>391.39</v>
      </c>
    </row>
    <row r="1807" spans="1:4">
      <c r="A1807" s="117" t="s">
        <v>16353</v>
      </c>
      <c r="B1807" s="113" t="s">
        <v>16354</v>
      </c>
      <c r="C1807" s="114" t="s">
        <v>11591</v>
      </c>
      <c r="D1807" s="115">
        <v>895.89</v>
      </c>
    </row>
    <row r="1808" spans="1:4">
      <c r="A1808" s="117" t="s">
        <v>16355</v>
      </c>
      <c r="B1808" s="113" t="s">
        <v>16356</v>
      </c>
      <c r="C1808" s="114" t="s">
        <v>11591</v>
      </c>
      <c r="D1808" s="115">
        <v>2885</v>
      </c>
    </row>
    <row r="1809" spans="1:4">
      <c r="A1809" s="117" t="s">
        <v>16357</v>
      </c>
      <c r="B1809" s="113" t="s">
        <v>16358</v>
      </c>
      <c r="C1809" s="114" t="s">
        <v>11591</v>
      </c>
      <c r="D1809" s="115">
        <v>1680.81</v>
      </c>
    </row>
    <row r="1810" spans="1:4">
      <c r="A1810" s="117" t="s">
        <v>16359</v>
      </c>
      <c r="B1810" s="113" t="s">
        <v>16360</v>
      </c>
      <c r="C1810" s="114" t="s">
        <v>11559</v>
      </c>
      <c r="D1810" s="115">
        <v>1194.93</v>
      </c>
    </row>
    <row r="1811" spans="1:4">
      <c r="A1811" s="117" t="s">
        <v>16361</v>
      </c>
      <c r="B1811" s="113" t="s">
        <v>16362</v>
      </c>
      <c r="C1811" s="114" t="s">
        <v>11591</v>
      </c>
      <c r="D1811" s="115">
        <v>1851.23</v>
      </c>
    </row>
    <row r="1812" spans="1:4">
      <c r="A1812" s="117" t="s">
        <v>16363</v>
      </c>
      <c r="B1812" s="113" t="s">
        <v>16364</v>
      </c>
      <c r="C1812" s="114" t="s">
        <v>11591</v>
      </c>
      <c r="D1812" s="115">
        <v>759.01</v>
      </c>
    </row>
    <row r="1813" spans="1:4">
      <c r="A1813" s="117" t="s">
        <v>16365</v>
      </c>
      <c r="B1813" s="113" t="s">
        <v>16366</v>
      </c>
      <c r="C1813" s="114" t="s">
        <v>48</v>
      </c>
      <c r="D1813" s="115">
        <v>500.09</v>
      </c>
    </row>
    <row r="1814" spans="1:4">
      <c r="A1814" s="117" t="s">
        <v>16367</v>
      </c>
      <c r="B1814" s="113" t="s">
        <v>16368</v>
      </c>
      <c r="C1814" s="114" t="s">
        <v>32</v>
      </c>
      <c r="D1814" s="115">
        <v>356.01</v>
      </c>
    </row>
    <row r="1815" spans="1:4">
      <c r="A1815" s="117" t="s">
        <v>16369</v>
      </c>
      <c r="B1815" s="113" t="s">
        <v>16370</v>
      </c>
      <c r="C1815" s="114" t="s">
        <v>32</v>
      </c>
      <c r="D1815" s="115">
        <v>1393.43</v>
      </c>
    </row>
    <row r="1816" spans="1:4">
      <c r="A1816" s="117" t="s">
        <v>16371</v>
      </c>
      <c r="B1816" s="113" t="s">
        <v>16372</v>
      </c>
      <c r="C1816" s="114" t="s">
        <v>32</v>
      </c>
      <c r="D1816" s="115">
        <v>142.66999999999999</v>
      </c>
    </row>
    <row r="1817" spans="1:4">
      <c r="A1817" s="117" t="s">
        <v>16373</v>
      </c>
      <c r="B1817" s="113" t="s">
        <v>16374</v>
      </c>
      <c r="C1817" s="114" t="s">
        <v>32</v>
      </c>
      <c r="D1817" s="115">
        <v>1413.03</v>
      </c>
    </row>
    <row r="1818" spans="1:4">
      <c r="A1818" s="117" t="s">
        <v>16375</v>
      </c>
      <c r="B1818" s="113" t="s">
        <v>16376</v>
      </c>
      <c r="C1818" s="114" t="s">
        <v>32</v>
      </c>
      <c r="D1818" s="115">
        <v>682.89</v>
      </c>
    </row>
    <row r="1819" spans="1:4">
      <c r="A1819" s="117" t="s">
        <v>16377</v>
      </c>
      <c r="B1819" s="113" t="s">
        <v>16378</v>
      </c>
      <c r="C1819" s="114" t="s">
        <v>32</v>
      </c>
      <c r="D1819" s="115">
        <v>259.04000000000002</v>
      </c>
    </row>
    <row r="1820" spans="1:4">
      <c r="A1820" s="117" t="s">
        <v>16379</v>
      </c>
      <c r="B1820" s="113" t="s">
        <v>16380</v>
      </c>
      <c r="C1820" s="114" t="s">
        <v>11559</v>
      </c>
      <c r="D1820" s="115">
        <v>779.67</v>
      </c>
    </row>
    <row r="1821" spans="1:4">
      <c r="A1821" s="117" t="s">
        <v>16381</v>
      </c>
      <c r="B1821" s="113" t="s">
        <v>16382</v>
      </c>
      <c r="C1821" s="114" t="s">
        <v>11559</v>
      </c>
      <c r="D1821" s="115">
        <v>1216.8599999999999</v>
      </c>
    </row>
    <row r="1822" spans="1:4">
      <c r="A1822" s="114" t="s">
        <v>16383</v>
      </c>
      <c r="B1822" s="113" t="s">
        <v>16384</v>
      </c>
      <c r="C1822" s="114" t="s">
        <v>11559</v>
      </c>
      <c r="D1822" s="115">
        <v>1612.71</v>
      </c>
    </row>
    <row r="1823" spans="1:4">
      <c r="A1823" s="116" t="s">
        <v>16385</v>
      </c>
      <c r="B1823" s="113"/>
      <c r="C1823" s="114"/>
      <c r="D1823" s="115"/>
    </row>
    <row r="1824" spans="1:4">
      <c r="A1824" s="117" t="s">
        <v>16386</v>
      </c>
      <c r="B1824" s="113" t="s">
        <v>16387</v>
      </c>
      <c r="C1824" s="114" t="s">
        <v>11592</v>
      </c>
      <c r="D1824" s="115">
        <v>354.8</v>
      </c>
    </row>
    <row r="1825" spans="1:4">
      <c r="A1825" s="114" t="s">
        <v>16388</v>
      </c>
      <c r="B1825" s="113" t="s">
        <v>16389</v>
      </c>
      <c r="C1825" s="114" t="s">
        <v>11592</v>
      </c>
      <c r="D1825" s="115">
        <v>340.42</v>
      </c>
    </row>
    <row r="1826" spans="1:4">
      <c r="A1826" s="116" t="s">
        <v>16390</v>
      </c>
      <c r="B1826" s="113"/>
      <c r="C1826" s="114"/>
      <c r="D1826" s="115"/>
    </row>
    <row r="1827" spans="1:4">
      <c r="A1827" s="117" t="s">
        <v>16391</v>
      </c>
      <c r="B1827" s="113" t="s">
        <v>16392</v>
      </c>
      <c r="C1827" s="114" t="s">
        <v>48</v>
      </c>
      <c r="D1827" s="115">
        <v>110.65</v>
      </c>
    </row>
    <row r="1828" spans="1:4">
      <c r="A1828" s="117" t="s">
        <v>16393</v>
      </c>
      <c r="B1828" s="113" t="s">
        <v>16394</v>
      </c>
      <c r="C1828" s="114" t="s">
        <v>48</v>
      </c>
      <c r="D1828" s="115">
        <v>453.63</v>
      </c>
    </row>
    <row r="1829" spans="1:4">
      <c r="A1829" s="117" t="s">
        <v>16395</v>
      </c>
      <c r="B1829" s="113" t="s">
        <v>16396</v>
      </c>
      <c r="C1829" s="114" t="s">
        <v>48</v>
      </c>
      <c r="D1829" s="115">
        <v>675.65</v>
      </c>
    </row>
    <row r="1830" spans="1:4">
      <c r="A1830" s="117" t="s">
        <v>16397</v>
      </c>
      <c r="B1830" s="113" t="s">
        <v>16398</v>
      </c>
      <c r="C1830" s="114" t="s">
        <v>48</v>
      </c>
      <c r="D1830" s="115">
        <v>239.21</v>
      </c>
    </row>
    <row r="1831" spans="1:4">
      <c r="A1831" s="117" t="s">
        <v>16399</v>
      </c>
      <c r="B1831" s="113" t="s">
        <v>16400</v>
      </c>
      <c r="C1831" s="114" t="s">
        <v>48</v>
      </c>
      <c r="D1831" s="115">
        <v>214.29</v>
      </c>
    </row>
    <row r="1832" spans="1:4">
      <c r="A1832" s="117" t="s">
        <v>16401</v>
      </c>
      <c r="B1832" s="113" t="s">
        <v>16402</v>
      </c>
      <c r="C1832" s="114" t="s">
        <v>11559</v>
      </c>
      <c r="D1832" s="115">
        <v>245.72</v>
      </c>
    </row>
    <row r="1833" spans="1:4">
      <c r="A1833" s="117" t="s">
        <v>16403</v>
      </c>
      <c r="B1833" s="113" t="s">
        <v>16404</v>
      </c>
      <c r="C1833" s="114" t="s">
        <v>32</v>
      </c>
      <c r="D1833" s="115">
        <v>225.91</v>
      </c>
    </row>
    <row r="1834" spans="1:4">
      <c r="A1834" s="117" t="s">
        <v>16405</v>
      </c>
      <c r="B1834" s="113" t="s">
        <v>16406</v>
      </c>
      <c r="C1834" s="114" t="s">
        <v>48</v>
      </c>
      <c r="D1834" s="115">
        <v>253.99</v>
      </c>
    </row>
    <row r="1835" spans="1:4">
      <c r="A1835" s="117" t="s">
        <v>16407</v>
      </c>
      <c r="B1835" s="113" t="s">
        <v>16408</v>
      </c>
      <c r="C1835" s="114" t="s">
        <v>11591</v>
      </c>
      <c r="D1835" s="115">
        <v>987.22</v>
      </c>
    </row>
    <row r="1836" spans="1:4">
      <c r="A1836" s="114" t="s">
        <v>16409</v>
      </c>
      <c r="B1836" s="113" t="s">
        <v>16410</v>
      </c>
      <c r="C1836" s="114" t="s">
        <v>11591</v>
      </c>
      <c r="D1836" s="115">
        <v>1699.1</v>
      </c>
    </row>
    <row r="1837" spans="1:4">
      <c r="A1837" s="116" t="s">
        <v>16411</v>
      </c>
      <c r="B1837" s="113"/>
      <c r="C1837" s="114"/>
      <c r="D1837" s="115"/>
    </row>
    <row r="1838" spans="1:4">
      <c r="A1838" s="117" t="s">
        <v>16412</v>
      </c>
      <c r="B1838" s="113" t="s">
        <v>16413</v>
      </c>
      <c r="C1838" s="114" t="s">
        <v>11559</v>
      </c>
      <c r="D1838" s="115">
        <v>653.4</v>
      </c>
    </row>
    <row r="1839" spans="1:4">
      <c r="A1839" s="114" t="s">
        <v>16414</v>
      </c>
      <c r="B1839" s="113" t="s">
        <v>16415</v>
      </c>
      <c r="C1839" s="114" t="s">
        <v>48</v>
      </c>
      <c r="D1839" s="115">
        <v>330.95</v>
      </c>
    </row>
    <row r="1840" spans="1:4">
      <c r="A1840" s="116" t="s">
        <v>16416</v>
      </c>
      <c r="B1840" s="113"/>
      <c r="C1840" s="114"/>
      <c r="D1840" s="115"/>
    </row>
    <row r="1841" spans="1:4">
      <c r="A1841" s="117" t="s">
        <v>16417</v>
      </c>
      <c r="B1841" s="113" t="s">
        <v>16418</v>
      </c>
      <c r="C1841" s="114" t="s">
        <v>11559</v>
      </c>
      <c r="D1841" s="115">
        <v>178.96</v>
      </c>
    </row>
    <row r="1842" spans="1:4">
      <c r="A1842" s="117" t="s">
        <v>16419</v>
      </c>
      <c r="B1842" s="113" t="s">
        <v>16420</v>
      </c>
      <c r="C1842" s="114" t="s">
        <v>48</v>
      </c>
      <c r="D1842" s="115">
        <v>24.7</v>
      </c>
    </row>
    <row r="1843" spans="1:4">
      <c r="A1843" s="117" t="s">
        <v>16421</v>
      </c>
      <c r="B1843" s="113" t="s">
        <v>16422</v>
      </c>
      <c r="C1843" s="114" t="s">
        <v>11591</v>
      </c>
      <c r="D1843" s="115">
        <v>315.45</v>
      </c>
    </row>
    <row r="1844" spans="1:4">
      <c r="A1844" s="117" t="s">
        <v>16423</v>
      </c>
      <c r="B1844" s="113" t="s">
        <v>16424</v>
      </c>
      <c r="C1844" s="114" t="s">
        <v>11591</v>
      </c>
      <c r="D1844" s="115">
        <v>909.77</v>
      </c>
    </row>
    <row r="1845" spans="1:4">
      <c r="A1845" s="117" t="s">
        <v>16425</v>
      </c>
      <c r="B1845" s="113" t="s">
        <v>16426</v>
      </c>
      <c r="C1845" s="114" t="s">
        <v>11559</v>
      </c>
      <c r="D1845" s="115">
        <v>431.36</v>
      </c>
    </row>
    <row r="1846" spans="1:4">
      <c r="A1846" s="117" t="s">
        <v>16427</v>
      </c>
      <c r="B1846" s="113" t="s">
        <v>16428</v>
      </c>
      <c r="C1846" s="114" t="s">
        <v>11559</v>
      </c>
      <c r="D1846" s="115">
        <v>284.18</v>
      </c>
    </row>
    <row r="1847" spans="1:4">
      <c r="A1847" s="117" t="s">
        <v>16429</v>
      </c>
      <c r="B1847" s="113" t="s">
        <v>16430</v>
      </c>
      <c r="C1847" s="114" t="s">
        <v>11559</v>
      </c>
      <c r="D1847" s="115">
        <v>775</v>
      </c>
    </row>
    <row r="1848" spans="1:4">
      <c r="A1848" s="117" t="s">
        <v>16431</v>
      </c>
      <c r="B1848" s="113" t="s">
        <v>16432</v>
      </c>
      <c r="C1848" s="114" t="s">
        <v>11559</v>
      </c>
      <c r="D1848" s="115">
        <v>53.2</v>
      </c>
    </row>
    <row r="1849" spans="1:4">
      <c r="A1849" s="117" t="s">
        <v>16433</v>
      </c>
      <c r="B1849" s="113" t="s">
        <v>16434</v>
      </c>
      <c r="C1849" s="114" t="s">
        <v>11559</v>
      </c>
      <c r="D1849" s="115">
        <v>11.86</v>
      </c>
    </row>
    <row r="1850" spans="1:4">
      <c r="A1850" s="117" t="s">
        <v>16435</v>
      </c>
      <c r="B1850" s="113" t="s">
        <v>16436</v>
      </c>
      <c r="C1850" s="114" t="s">
        <v>11559</v>
      </c>
      <c r="D1850" s="115">
        <v>1067.69</v>
      </c>
    </row>
    <row r="1851" spans="1:4">
      <c r="A1851" s="117" t="s">
        <v>16437</v>
      </c>
      <c r="B1851" s="113" t="s">
        <v>16438</v>
      </c>
      <c r="C1851" s="114" t="s">
        <v>11559</v>
      </c>
      <c r="D1851" s="115">
        <v>1066.8499999999999</v>
      </c>
    </row>
    <row r="1852" spans="1:4">
      <c r="A1852" s="117" t="s">
        <v>16439</v>
      </c>
      <c r="B1852" s="113" t="s">
        <v>16440</v>
      </c>
      <c r="C1852" s="114" t="s">
        <v>11559</v>
      </c>
      <c r="D1852" s="115">
        <v>991.88</v>
      </c>
    </row>
    <row r="1853" spans="1:4">
      <c r="A1853" s="117" t="s">
        <v>16441</v>
      </c>
      <c r="B1853" s="113" t="s">
        <v>16442</v>
      </c>
      <c r="C1853" s="114" t="s">
        <v>11559</v>
      </c>
      <c r="D1853" s="115">
        <v>404.51</v>
      </c>
    </row>
    <row r="1854" spans="1:4">
      <c r="A1854" s="117" t="s">
        <v>16443</v>
      </c>
      <c r="B1854" s="113" t="s">
        <v>16444</v>
      </c>
      <c r="C1854" s="114" t="s">
        <v>32</v>
      </c>
      <c r="D1854" s="115">
        <v>224.32</v>
      </c>
    </row>
    <row r="1855" spans="1:4">
      <c r="A1855" s="114" t="s">
        <v>16445</v>
      </c>
      <c r="B1855" s="113" t="s">
        <v>16446</v>
      </c>
      <c r="C1855" s="114" t="s">
        <v>32</v>
      </c>
      <c r="D1855" s="115">
        <v>40.89</v>
      </c>
    </row>
    <row r="1856" spans="1:4">
      <c r="A1856" s="112" t="s">
        <v>16447</v>
      </c>
      <c r="B1856" s="113"/>
      <c r="C1856" s="114"/>
      <c r="D1856" s="115"/>
    </row>
    <row r="1857" spans="1:4">
      <c r="A1857" s="116" t="s">
        <v>16448</v>
      </c>
      <c r="B1857" s="113"/>
      <c r="C1857" s="114"/>
      <c r="D1857" s="115"/>
    </row>
    <row r="1858" spans="1:4">
      <c r="A1858" s="117" t="s">
        <v>16449</v>
      </c>
      <c r="B1858" s="113" t="s">
        <v>16450</v>
      </c>
      <c r="C1858" s="114" t="s">
        <v>48</v>
      </c>
      <c r="D1858" s="115">
        <v>34.020000000000003</v>
      </c>
    </row>
    <row r="1859" spans="1:4">
      <c r="A1859" s="117" t="s">
        <v>16451</v>
      </c>
      <c r="B1859" s="113" t="s">
        <v>16452</v>
      </c>
      <c r="C1859" s="114" t="s">
        <v>48</v>
      </c>
      <c r="D1859" s="115">
        <v>31.92</v>
      </c>
    </row>
    <row r="1860" spans="1:4">
      <c r="A1860" s="117" t="s">
        <v>16453</v>
      </c>
      <c r="B1860" s="113" t="s">
        <v>16454</v>
      </c>
      <c r="C1860" s="114" t="s">
        <v>48</v>
      </c>
      <c r="D1860" s="115">
        <v>7.61</v>
      </c>
    </row>
    <row r="1861" spans="1:4">
      <c r="A1861" s="114" t="s">
        <v>16455</v>
      </c>
      <c r="B1861" s="113" t="s">
        <v>16456</v>
      </c>
      <c r="C1861" s="114" t="s">
        <v>48</v>
      </c>
      <c r="D1861" s="115">
        <v>31.63</v>
      </c>
    </row>
    <row r="1862" spans="1:4">
      <c r="A1862" s="116" t="s">
        <v>16457</v>
      </c>
      <c r="B1862" s="113"/>
      <c r="C1862" s="114"/>
      <c r="D1862" s="115"/>
    </row>
    <row r="1863" spans="1:4">
      <c r="A1863" s="117" t="s">
        <v>16458</v>
      </c>
      <c r="B1863" s="113" t="s">
        <v>16459</v>
      </c>
      <c r="C1863" s="114" t="s">
        <v>32</v>
      </c>
      <c r="D1863" s="115">
        <v>267.47000000000003</v>
      </c>
    </row>
    <row r="1864" spans="1:4">
      <c r="A1864" s="117" t="s">
        <v>16460</v>
      </c>
      <c r="B1864" s="113" t="s">
        <v>16461</v>
      </c>
      <c r="C1864" s="114" t="s">
        <v>11559</v>
      </c>
      <c r="D1864" s="115">
        <v>260.39999999999998</v>
      </c>
    </row>
    <row r="1865" spans="1:4">
      <c r="A1865" s="117" t="s">
        <v>16462</v>
      </c>
      <c r="B1865" s="113" t="s">
        <v>16463</v>
      </c>
      <c r="C1865" s="114" t="s">
        <v>11559</v>
      </c>
      <c r="D1865" s="115">
        <v>260.39999999999998</v>
      </c>
    </row>
    <row r="1866" spans="1:4">
      <c r="A1866" s="117" t="s">
        <v>16464</v>
      </c>
      <c r="B1866" s="113" t="s">
        <v>16465</v>
      </c>
      <c r="C1866" s="114" t="s">
        <v>11559</v>
      </c>
      <c r="D1866" s="115">
        <v>352.88</v>
      </c>
    </row>
    <row r="1867" spans="1:4">
      <c r="A1867" s="117" t="s">
        <v>16466</v>
      </c>
      <c r="B1867" s="113" t="s">
        <v>16467</v>
      </c>
      <c r="C1867" s="114" t="s">
        <v>11559</v>
      </c>
      <c r="D1867" s="115">
        <v>489.76</v>
      </c>
    </row>
    <row r="1868" spans="1:4">
      <c r="A1868" s="117" t="s">
        <v>16468</v>
      </c>
      <c r="B1868" s="113" t="s">
        <v>16469</v>
      </c>
      <c r="C1868" s="114" t="s">
        <v>11559</v>
      </c>
      <c r="D1868" s="115">
        <v>469.56</v>
      </c>
    </row>
    <row r="1869" spans="1:4">
      <c r="A1869" s="117" t="s">
        <v>16470</v>
      </c>
      <c r="B1869" s="113" t="s">
        <v>16471</v>
      </c>
      <c r="C1869" s="114" t="s">
        <v>11559</v>
      </c>
      <c r="D1869" s="115">
        <v>480.93</v>
      </c>
    </row>
    <row r="1870" spans="1:4">
      <c r="A1870" s="117" t="s">
        <v>16472</v>
      </c>
      <c r="B1870" s="113" t="s">
        <v>16473</v>
      </c>
      <c r="C1870" s="114" t="s">
        <v>11559</v>
      </c>
      <c r="D1870" s="115">
        <v>638.19000000000005</v>
      </c>
    </row>
    <row r="1871" spans="1:4">
      <c r="A1871" s="117" t="s">
        <v>16474</v>
      </c>
      <c r="B1871" s="113" t="s">
        <v>16475</v>
      </c>
      <c r="C1871" s="114" t="s">
        <v>11559</v>
      </c>
      <c r="D1871" s="115">
        <v>958.32</v>
      </c>
    </row>
    <row r="1872" spans="1:4">
      <c r="A1872" s="117" t="s">
        <v>16476</v>
      </c>
      <c r="B1872" s="113" t="s">
        <v>16477</v>
      </c>
      <c r="C1872" s="114" t="s">
        <v>11559</v>
      </c>
      <c r="D1872" s="115">
        <v>231.73</v>
      </c>
    </row>
    <row r="1873" spans="1:4">
      <c r="A1873" s="117" t="s">
        <v>16478</v>
      </c>
      <c r="B1873" s="113" t="s">
        <v>16479</v>
      </c>
      <c r="C1873" s="114" t="s">
        <v>11559</v>
      </c>
      <c r="D1873" s="115">
        <v>231.73</v>
      </c>
    </row>
    <row r="1874" spans="1:4">
      <c r="A1874" s="117" t="s">
        <v>16480</v>
      </c>
      <c r="B1874" s="113" t="s">
        <v>16481</v>
      </c>
      <c r="C1874" s="114" t="s">
        <v>11559</v>
      </c>
      <c r="D1874" s="115">
        <v>799.88</v>
      </c>
    </row>
    <row r="1875" spans="1:4">
      <c r="A1875" s="117" t="s">
        <v>16482</v>
      </c>
      <c r="B1875" s="113" t="s">
        <v>16483</v>
      </c>
      <c r="C1875" s="114" t="s">
        <v>11559</v>
      </c>
      <c r="D1875" s="115">
        <v>815.91</v>
      </c>
    </row>
    <row r="1876" spans="1:4">
      <c r="A1876" s="117" t="s">
        <v>16484</v>
      </c>
      <c r="B1876" s="113" t="s">
        <v>16485</v>
      </c>
      <c r="C1876" s="114" t="s">
        <v>11559</v>
      </c>
      <c r="D1876" s="115">
        <v>558.84</v>
      </c>
    </row>
    <row r="1877" spans="1:4">
      <c r="A1877" s="117" t="s">
        <v>16486</v>
      </c>
      <c r="B1877" s="113" t="s">
        <v>16487</v>
      </c>
      <c r="C1877" s="114" t="s">
        <v>11559</v>
      </c>
      <c r="D1877" s="115">
        <v>434.39</v>
      </c>
    </row>
    <row r="1878" spans="1:4">
      <c r="A1878" s="117" t="s">
        <v>16488</v>
      </c>
      <c r="B1878" s="113" t="s">
        <v>16489</v>
      </c>
      <c r="C1878" s="114" t="s">
        <v>11559</v>
      </c>
      <c r="D1878" s="115">
        <v>282.01</v>
      </c>
    </row>
    <row r="1879" spans="1:4">
      <c r="A1879" s="117" t="s">
        <v>16490</v>
      </c>
      <c r="B1879" s="113" t="s">
        <v>16491</v>
      </c>
      <c r="C1879" s="114" t="s">
        <v>11559</v>
      </c>
      <c r="D1879" s="115">
        <v>288.68</v>
      </c>
    </row>
    <row r="1880" spans="1:4">
      <c r="A1880" s="114" t="s">
        <v>16492</v>
      </c>
      <c r="B1880" s="113" t="s">
        <v>16493</v>
      </c>
      <c r="C1880" s="114" t="s">
        <v>32</v>
      </c>
      <c r="D1880" s="115">
        <v>277.26</v>
      </c>
    </row>
    <row r="1881" spans="1:4">
      <c r="A1881" s="116" t="s">
        <v>16494</v>
      </c>
      <c r="B1881" s="113"/>
      <c r="C1881" s="114"/>
      <c r="D1881" s="115"/>
    </row>
    <row r="1882" spans="1:4">
      <c r="A1882" s="117" t="s">
        <v>16495</v>
      </c>
      <c r="B1882" s="113" t="s">
        <v>16496</v>
      </c>
      <c r="C1882" s="114" t="s">
        <v>11559</v>
      </c>
      <c r="D1882" s="115">
        <v>593.44000000000005</v>
      </c>
    </row>
    <row r="1883" spans="1:4">
      <c r="A1883" s="117" t="s">
        <v>16497</v>
      </c>
      <c r="B1883" s="113" t="s">
        <v>16498</v>
      </c>
      <c r="C1883" s="114" t="s">
        <v>11559</v>
      </c>
      <c r="D1883" s="115">
        <v>595.83000000000004</v>
      </c>
    </row>
    <row r="1884" spans="1:4">
      <c r="A1884" s="117" t="s">
        <v>16499</v>
      </c>
      <c r="B1884" s="113" t="s">
        <v>16500</v>
      </c>
      <c r="C1884" s="114" t="s">
        <v>11559</v>
      </c>
      <c r="D1884" s="115">
        <v>438.96</v>
      </c>
    </row>
    <row r="1885" spans="1:4">
      <c r="A1885" s="117" t="s">
        <v>16501</v>
      </c>
      <c r="B1885" s="113" t="s">
        <v>16502</v>
      </c>
      <c r="C1885" s="114" t="s">
        <v>11559</v>
      </c>
      <c r="D1885" s="115">
        <v>658.05</v>
      </c>
    </row>
    <row r="1886" spans="1:4">
      <c r="A1886" s="117" t="s">
        <v>16503</v>
      </c>
      <c r="B1886" s="113" t="s">
        <v>16504</v>
      </c>
      <c r="C1886" s="114" t="s">
        <v>11559</v>
      </c>
      <c r="D1886" s="115">
        <v>648.12</v>
      </c>
    </row>
    <row r="1887" spans="1:4">
      <c r="A1887" s="114" t="s">
        <v>16505</v>
      </c>
      <c r="B1887" s="113" t="s">
        <v>16506</v>
      </c>
      <c r="C1887" s="114" t="s">
        <v>11559</v>
      </c>
      <c r="D1887" s="115">
        <v>2112.04</v>
      </c>
    </row>
    <row r="1888" spans="1:4">
      <c r="A1888" s="116" t="s">
        <v>16507</v>
      </c>
      <c r="B1888" s="113"/>
      <c r="C1888" s="114"/>
      <c r="D1888" s="115"/>
    </row>
    <row r="1889" spans="1:4">
      <c r="A1889" s="117" t="s">
        <v>16508</v>
      </c>
      <c r="B1889" s="113" t="s">
        <v>16509</v>
      </c>
      <c r="C1889" s="114" t="s">
        <v>11559</v>
      </c>
      <c r="D1889" s="115">
        <v>1712.82</v>
      </c>
    </row>
    <row r="1890" spans="1:4">
      <c r="A1890" s="117" t="s">
        <v>16510</v>
      </c>
      <c r="B1890" s="113" t="s">
        <v>16511</v>
      </c>
      <c r="C1890" s="114" t="s">
        <v>11559</v>
      </c>
      <c r="D1890" s="115">
        <v>791.21</v>
      </c>
    </row>
    <row r="1891" spans="1:4">
      <c r="A1891" s="117" t="s">
        <v>16512</v>
      </c>
      <c r="B1891" s="113" t="s">
        <v>16513</v>
      </c>
      <c r="C1891" s="114" t="s">
        <v>11559</v>
      </c>
      <c r="D1891" s="115">
        <v>3612.79</v>
      </c>
    </row>
    <row r="1892" spans="1:4">
      <c r="A1892" s="117" t="s">
        <v>16514</v>
      </c>
      <c r="B1892" s="113" t="s">
        <v>16515</v>
      </c>
      <c r="C1892" s="114" t="s">
        <v>11559</v>
      </c>
      <c r="D1892" s="115">
        <v>3612.03</v>
      </c>
    </row>
    <row r="1893" spans="1:4">
      <c r="A1893" s="117" t="s">
        <v>16516</v>
      </c>
      <c r="B1893" s="113" t="s">
        <v>16517</v>
      </c>
      <c r="C1893" s="114" t="s">
        <v>11559</v>
      </c>
      <c r="D1893" s="115">
        <v>8148.07</v>
      </c>
    </row>
    <row r="1894" spans="1:4">
      <c r="A1894" s="117" t="s">
        <v>16518</v>
      </c>
      <c r="B1894" s="113" t="s">
        <v>16519</v>
      </c>
      <c r="C1894" s="114" t="s">
        <v>11559</v>
      </c>
      <c r="D1894" s="115">
        <v>4176.83</v>
      </c>
    </row>
    <row r="1895" spans="1:4">
      <c r="A1895" s="117" t="s">
        <v>16520</v>
      </c>
      <c r="B1895" s="113" t="s">
        <v>16521</v>
      </c>
      <c r="C1895" s="114" t="s">
        <v>11559</v>
      </c>
      <c r="D1895" s="115">
        <v>3670.69</v>
      </c>
    </row>
    <row r="1896" spans="1:4">
      <c r="A1896" s="117" t="s">
        <v>16522</v>
      </c>
      <c r="B1896" s="113" t="s">
        <v>16523</v>
      </c>
      <c r="C1896" s="114" t="s">
        <v>11559</v>
      </c>
      <c r="D1896" s="115">
        <v>3802.73</v>
      </c>
    </row>
    <row r="1897" spans="1:4">
      <c r="A1897" s="117" t="s">
        <v>16524</v>
      </c>
      <c r="B1897" s="113" t="s">
        <v>16525</v>
      </c>
      <c r="C1897" s="114" t="s">
        <v>11559</v>
      </c>
      <c r="D1897" s="115">
        <v>1598.13</v>
      </c>
    </row>
    <row r="1898" spans="1:4">
      <c r="A1898" s="117" t="s">
        <v>16526</v>
      </c>
      <c r="B1898" s="113" t="s">
        <v>16527</v>
      </c>
      <c r="C1898" s="114" t="s">
        <v>11559</v>
      </c>
      <c r="D1898" s="115">
        <v>1034.28</v>
      </c>
    </row>
    <row r="1899" spans="1:4">
      <c r="A1899" s="114" t="s">
        <v>16528</v>
      </c>
      <c r="B1899" s="113" t="s">
        <v>16529</v>
      </c>
      <c r="C1899" s="114" t="s">
        <v>11559</v>
      </c>
      <c r="D1899" s="115">
        <v>1209.1600000000001</v>
      </c>
    </row>
    <row r="1900" spans="1:4">
      <c r="A1900" s="116" t="s">
        <v>16530</v>
      </c>
      <c r="B1900" s="113"/>
      <c r="C1900" s="114"/>
      <c r="D1900" s="115"/>
    </row>
    <row r="1901" spans="1:4">
      <c r="A1901" s="117" t="s">
        <v>16531</v>
      </c>
      <c r="B1901" s="113" t="s">
        <v>16532</v>
      </c>
      <c r="C1901" s="114" t="s">
        <v>32</v>
      </c>
      <c r="D1901" s="115">
        <v>12.85</v>
      </c>
    </row>
    <row r="1902" spans="1:4">
      <c r="A1902" s="117" t="s">
        <v>16533</v>
      </c>
      <c r="B1902" s="113" t="s">
        <v>16534</v>
      </c>
      <c r="C1902" s="114" t="s">
        <v>32</v>
      </c>
      <c r="D1902" s="115">
        <v>16.18</v>
      </c>
    </row>
    <row r="1903" spans="1:4">
      <c r="A1903" s="117" t="s">
        <v>16535</v>
      </c>
      <c r="B1903" s="113" t="s">
        <v>16536</v>
      </c>
      <c r="C1903" s="114" t="s">
        <v>32</v>
      </c>
      <c r="D1903" s="115">
        <v>27.58</v>
      </c>
    </row>
    <row r="1904" spans="1:4">
      <c r="A1904" s="117" t="s">
        <v>16537</v>
      </c>
      <c r="B1904" s="113" t="s">
        <v>16538</v>
      </c>
      <c r="C1904" s="114" t="s">
        <v>32</v>
      </c>
      <c r="D1904" s="115">
        <v>41.16</v>
      </c>
    </row>
    <row r="1905" spans="1:4">
      <c r="A1905" s="117" t="s">
        <v>16539</v>
      </c>
      <c r="B1905" s="113" t="s">
        <v>16540</v>
      </c>
      <c r="C1905" s="114" t="s">
        <v>32</v>
      </c>
      <c r="D1905" s="115">
        <v>65.7</v>
      </c>
    </row>
    <row r="1906" spans="1:4">
      <c r="A1906" s="117" t="s">
        <v>16541</v>
      </c>
      <c r="B1906" s="113" t="s">
        <v>16542</v>
      </c>
      <c r="C1906" s="114" t="s">
        <v>32</v>
      </c>
      <c r="D1906" s="115">
        <v>24.91</v>
      </c>
    </row>
    <row r="1907" spans="1:4">
      <c r="A1907" s="117" t="s">
        <v>16543</v>
      </c>
      <c r="B1907" s="113" t="s">
        <v>16544</v>
      </c>
      <c r="C1907" s="114" t="s">
        <v>32</v>
      </c>
      <c r="D1907" s="115">
        <v>33.29</v>
      </c>
    </row>
    <row r="1908" spans="1:4">
      <c r="A1908" s="117" t="s">
        <v>16545</v>
      </c>
      <c r="B1908" s="113" t="s">
        <v>16546</v>
      </c>
      <c r="C1908" s="114" t="s">
        <v>48</v>
      </c>
      <c r="D1908" s="115">
        <v>6</v>
      </c>
    </row>
    <row r="1909" spans="1:4">
      <c r="A1909" s="117" t="s">
        <v>16547</v>
      </c>
      <c r="B1909" s="113" t="s">
        <v>16548</v>
      </c>
      <c r="C1909" s="114" t="s">
        <v>48</v>
      </c>
      <c r="D1909" s="115">
        <v>12.1</v>
      </c>
    </row>
    <row r="1910" spans="1:4">
      <c r="A1910" s="117" t="s">
        <v>16549</v>
      </c>
      <c r="B1910" s="113" t="s">
        <v>16550</v>
      </c>
      <c r="C1910" s="114" t="s">
        <v>48</v>
      </c>
      <c r="D1910" s="115">
        <v>28.56</v>
      </c>
    </row>
    <row r="1911" spans="1:4">
      <c r="A1911" s="117" t="s">
        <v>16551</v>
      </c>
      <c r="B1911" s="113" t="s">
        <v>16552</v>
      </c>
      <c r="C1911" s="114" t="s">
        <v>48</v>
      </c>
      <c r="D1911" s="115">
        <v>33</v>
      </c>
    </row>
    <row r="1912" spans="1:4">
      <c r="A1912" s="117" t="s">
        <v>16553</v>
      </c>
      <c r="B1912" s="113" t="s">
        <v>16554</v>
      </c>
      <c r="C1912" s="114" t="s">
        <v>48</v>
      </c>
      <c r="D1912" s="115">
        <v>5.41</v>
      </c>
    </row>
    <row r="1913" spans="1:4">
      <c r="A1913" s="117" t="s">
        <v>16555</v>
      </c>
      <c r="B1913" s="113" t="s">
        <v>16556</v>
      </c>
      <c r="C1913" s="114" t="s">
        <v>48</v>
      </c>
      <c r="D1913" s="115">
        <v>24.36</v>
      </c>
    </row>
    <row r="1914" spans="1:4">
      <c r="A1914" s="117" t="s">
        <v>16557</v>
      </c>
      <c r="B1914" s="113" t="s">
        <v>16558</v>
      </c>
      <c r="C1914" s="114" t="s">
        <v>48</v>
      </c>
      <c r="D1914" s="115">
        <v>1.9</v>
      </c>
    </row>
    <row r="1915" spans="1:4">
      <c r="A1915" s="117" t="s">
        <v>16559</v>
      </c>
      <c r="B1915" s="113" t="s">
        <v>16560</v>
      </c>
      <c r="C1915" s="114" t="s">
        <v>48</v>
      </c>
      <c r="D1915" s="115">
        <v>2.35</v>
      </c>
    </row>
    <row r="1916" spans="1:4">
      <c r="A1916" s="117" t="s">
        <v>16561</v>
      </c>
      <c r="B1916" s="113" t="s">
        <v>16562</v>
      </c>
      <c r="C1916" s="114" t="s">
        <v>48</v>
      </c>
      <c r="D1916" s="115">
        <v>23.7</v>
      </c>
    </row>
    <row r="1917" spans="1:4">
      <c r="A1917" s="117" t="s">
        <v>16563</v>
      </c>
      <c r="B1917" s="113" t="s">
        <v>16564</v>
      </c>
      <c r="C1917" s="114" t="s">
        <v>48</v>
      </c>
      <c r="D1917" s="115">
        <v>16.29</v>
      </c>
    </row>
    <row r="1918" spans="1:4">
      <c r="A1918" s="114" t="s">
        <v>16565</v>
      </c>
      <c r="B1918" s="113" t="s">
        <v>16566</v>
      </c>
      <c r="C1918" s="114" t="s">
        <v>48</v>
      </c>
      <c r="D1918" s="115">
        <v>29.66</v>
      </c>
    </row>
    <row r="1919" spans="1:4">
      <c r="A1919" s="116" t="s">
        <v>16567</v>
      </c>
      <c r="B1919" s="113"/>
      <c r="C1919" s="114"/>
      <c r="D1919" s="115"/>
    </row>
    <row r="1920" spans="1:4">
      <c r="A1920" s="117" t="s">
        <v>16568</v>
      </c>
      <c r="B1920" s="113" t="s">
        <v>16569</v>
      </c>
      <c r="C1920" s="114" t="s">
        <v>48</v>
      </c>
      <c r="D1920" s="115">
        <v>71.8</v>
      </c>
    </row>
    <row r="1921" spans="1:4">
      <c r="A1921" s="117" t="s">
        <v>16570</v>
      </c>
      <c r="B1921" s="113" t="s">
        <v>16571</v>
      </c>
      <c r="C1921" s="114" t="s">
        <v>48</v>
      </c>
      <c r="D1921" s="115">
        <v>172.28</v>
      </c>
    </row>
    <row r="1922" spans="1:4">
      <c r="A1922" s="117" t="s">
        <v>16572</v>
      </c>
      <c r="B1922" s="113" t="s">
        <v>16573</v>
      </c>
      <c r="C1922" s="114" t="s">
        <v>48</v>
      </c>
      <c r="D1922" s="115">
        <v>77.069999999999993</v>
      </c>
    </row>
    <row r="1923" spans="1:4">
      <c r="A1923" s="117" t="s">
        <v>16574</v>
      </c>
      <c r="B1923" s="113" t="s">
        <v>16575</v>
      </c>
      <c r="C1923" s="114" t="s">
        <v>48</v>
      </c>
      <c r="D1923" s="115">
        <v>150.02000000000001</v>
      </c>
    </row>
    <row r="1924" spans="1:4">
      <c r="A1924" s="117" t="s">
        <v>16576</v>
      </c>
      <c r="B1924" s="113" t="s">
        <v>16577</v>
      </c>
      <c r="C1924" s="114" t="s">
        <v>48</v>
      </c>
      <c r="D1924" s="115">
        <v>84.24</v>
      </c>
    </row>
    <row r="1925" spans="1:4">
      <c r="A1925" s="117" t="s">
        <v>16578</v>
      </c>
      <c r="B1925" s="113" t="s">
        <v>16579</v>
      </c>
      <c r="C1925" s="114" t="s">
        <v>48</v>
      </c>
      <c r="D1925" s="115">
        <v>172.26</v>
      </c>
    </row>
    <row r="1926" spans="1:4">
      <c r="A1926" s="114" t="s">
        <v>16580</v>
      </c>
      <c r="B1926" s="113" t="s">
        <v>16581</v>
      </c>
      <c r="C1926" s="114" t="s">
        <v>48</v>
      </c>
      <c r="D1926" s="115">
        <v>169.32</v>
      </c>
    </row>
    <row r="1927" spans="1:4">
      <c r="A1927" s="116" t="s">
        <v>16582</v>
      </c>
      <c r="B1927" s="113"/>
      <c r="C1927" s="114"/>
      <c r="D1927" s="115"/>
    </row>
    <row r="1928" spans="1:4">
      <c r="A1928" s="117" t="s">
        <v>16583</v>
      </c>
      <c r="B1928" s="113" t="s">
        <v>16584</v>
      </c>
      <c r="C1928" s="114" t="s">
        <v>11559</v>
      </c>
      <c r="D1928" s="115">
        <v>2321.11</v>
      </c>
    </row>
    <row r="1929" spans="1:4">
      <c r="A1929" s="117" t="s">
        <v>16585</v>
      </c>
      <c r="B1929" s="113" t="s">
        <v>16586</v>
      </c>
      <c r="C1929" s="114" t="s">
        <v>32</v>
      </c>
      <c r="D1929" s="115">
        <v>222.16</v>
      </c>
    </row>
    <row r="1930" spans="1:4">
      <c r="A1930" s="114" t="s">
        <v>16587</v>
      </c>
      <c r="B1930" s="113" t="s">
        <v>16588</v>
      </c>
      <c r="C1930" s="114" t="s">
        <v>11559</v>
      </c>
      <c r="D1930" s="115">
        <v>1265.1400000000001</v>
      </c>
    </row>
    <row r="1931" spans="1:4">
      <c r="A1931" s="116" t="s">
        <v>16589</v>
      </c>
      <c r="B1931" s="113"/>
      <c r="C1931" s="114"/>
      <c r="D1931" s="115"/>
    </row>
    <row r="1932" spans="1:4">
      <c r="A1932" s="117" t="s">
        <v>16590</v>
      </c>
      <c r="B1932" s="113" t="s">
        <v>16591</v>
      </c>
      <c r="C1932" s="114" t="s">
        <v>11559</v>
      </c>
      <c r="D1932" s="115">
        <v>987.57</v>
      </c>
    </row>
    <row r="1933" spans="1:4">
      <c r="A1933" s="117" t="s">
        <v>16592</v>
      </c>
      <c r="B1933" s="113" t="s">
        <v>16593</v>
      </c>
      <c r="C1933" s="114" t="s">
        <v>48</v>
      </c>
      <c r="D1933" s="115">
        <v>44.76</v>
      </c>
    </row>
    <row r="1934" spans="1:4">
      <c r="A1934" s="117" t="s">
        <v>16594</v>
      </c>
      <c r="B1934" s="113" t="s">
        <v>16595</v>
      </c>
      <c r="C1934" s="114" t="s">
        <v>32</v>
      </c>
      <c r="D1934" s="115">
        <v>216.08</v>
      </c>
    </row>
    <row r="1935" spans="1:4">
      <c r="A1935" s="117" t="s">
        <v>16596</v>
      </c>
      <c r="B1935" s="113" t="s">
        <v>16597</v>
      </c>
      <c r="C1935" s="114" t="s">
        <v>32</v>
      </c>
      <c r="D1935" s="115">
        <v>344.84</v>
      </c>
    </row>
    <row r="1936" spans="1:4">
      <c r="A1936" s="117" t="s">
        <v>16598</v>
      </c>
      <c r="B1936" s="113" t="s">
        <v>16599</v>
      </c>
      <c r="C1936" s="114" t="s">
        <v>32</v>
      </c>
      <c r="D1936" s="115">
        <v>171.77</v>
      </c>
    </row>
    <row r="1937" spans="1:4">
      <c r="A1937" s="117" t="s">
        <v>16600</v>
      </c>
      <c r="B1937" s="113" t="s">
        <v>16601</v>
      </c>
      <c r="C1937" s="114" t="s">
        <v>11591</v>
      </c>
      <c r="D1937" s="115">
        <v>1609.91</v>
      </c>
    </row>
    <row r="1938" spans="1:4">
      <c r="A1938" s="117" t="s">
        <v>16602</v>
      </c>
      <c r="B1938" s="113" t="s">
        <v>16603</v>
      </c>
      <c r="C1938" s="114" t="s">
        <v>48</v>
      </c>
      <c r="D1938" s="115">
        <v>66.67</v>
      </c>
    </row>
    <row r="1939" spans="1:4">
      <c r="A1939" s="117" t="s">
        <v>16604</v>
      </c>
      <c r="B1939" s="113" t="s">
        <v>16605</v>
      </c>
      <c r="C1939" s="114" t="s">
        <v>32</v>
      </c>
      <c r="D1939" s="115">
        <v>1575.08</v>
      </c>
    </row>
    <row r="1940" spans="1:4">
      <c r="A1940" s="117" t="s">
        <v>16606</v>
      </c>
      <c r="B1940" s="113" t="s">
        <v>16607</v>
      </c>
      <c r="C1940" s="114" t="s">
        <v>32</v>
      </c>
      <c r="D1940" s="115">
        <v>444.69</v>
      </c>
    </row>
    <row r="1941" spans="1:4">
      <c r="A1941" s="117" t="s">
        <v>16608</v>
      </c>
      <c r="B1941" s="113" t="s">
        <v>16609</v>
      </c>
      <c r="C1941" s="114" t="s">
        <v>32</v>
      </c>
      <c r="D1941" s="115">
        <v>1654.56</v>
      </c>
    </row>
    <row r="1942" spans="1:4">
      <c r="A1942" s="117" t="s">
        <v>16610</v>
      </c>
      <c r="B1942" s="113" t="s">
        <v>16611</v>
      </c>
      <c r="C1942" s="114" t="s">
        <v>32</v>
      </c>
      <c r="D1942" s="115">
        <v>141.76</v>
      </c>
    </row>
    <row r="1943" spans="1:4">
      <c r="A1943" s="117" t="s">
        <v>16612</v>
      </c>
      <c r="B1943" s="113" t="s">
        <v>16613</v>
      </c>
      <c r="C1943" s="114" t="s">
        <v>48</v>
      </c>
      <c r="D1943" s="115">
        <v>266.24</v>
      </c>
    </row>
    <row r="1944" spans="1:4">
      <c r="A1944" s="117" t="s">
        <v>16614</v>
      </c>
      <c r="B1944" s="113" t="s">
        <v>16615</v>
      </c>
      <c r="C1944" s="114" t="s">
        <v>48</v>
      </c>
      <c r="D1944" s="115">
        <v>36.869999999999997</v>
      </c>
    </row>
    <row r="1945" spans="1:4">
      <c r="A1945" s="117" t="s">
        <v>16616</v>
      </c>
      <c r="B1945" s="113" t="s">
        <v>16617</v>
      </c>
      <c r="C1945" s="114" t="s">
        <v>48</v>
      </c>
      <c r="D1945" s="115">
        <v>148.28</v>
      </c>
    </row>
    <row r="1946" spans="1:4">
      <c r="A1946" s="117" t="s">
        <v>16618</v>
      </c>
      <c r="B1946" s="113" t="s">
        <v>16619</v>
      </c>
      <c r="C1946" s="114" t="s">
        <v>11559</v>
      </c>
      <c r="D1946" s="115">
        <v>221.72</v>
      </c>
    </row>
    <row r="1947" spans="1:4">
      <c r="A1947" s="117" t="s">
        <v>16620</v>
      </c>
      <c r="B1947" s="113" t="s">
        <v>16621</v>
      </c>
      <c r="C1947" s="114" t="s">
        <v>11559</v>
      </c>
      <c r="D1947" s="115">
        <v>9965.65</v>
      </c>
    </row>
    <row r="1948" spans="1:4">
      <c r="A1948" s="117" t="s">
        <v>16622</v>
      </c>
      <c r="B1948" s="113" t="s">
        <v>16623</v>
      </c>
      <c r="C1948" s="114" t="s">
        <v>11559</v>
      </c>
      <c r="D1948" s="115">
        <v>60112</v>
      </c>
    </row>
    <row r="1949" spans="1:4">
      <c r="A1949" s="114" t="s">
        <v>16624</v>
      </c>
      <c r="B1949" s="113" t="s">
        <v>16625</v>
      </c>
      <c r="C1949" s="114" t="s">
        <v>11559</v>
      </c>
      <c r="D1949" s="115">
        <v>66718</v>
      </c>
    </row>
    <row r="1950" spans="1:4">
      <c r="A1950" s="112" t="s">
        <v>16626</v>
      </c>
      <c r="B1950" s="113"/>
      <c r="C1950" s="114"/>
      <c r="D1950" s="115"/>
    </row>
    <row r="1951" spans="1:4">
      <c r="A1951" s="116" t="s">
        <v>16627</v>
      </c>
      <c r="B1951" s="113"/>
      <c r="C1951" s="114"/>
      <c r="D1951" s="115"/>
    </row>
    <row r="1952" spans="1:4">
      <c r="A1952" s="117" t="s">
        <v>16628</v>
      </c>
      <c r="B1952" s="113" t="s">
        <v>16629</v>
      </c>
      <c r="C1952" s="114" t="s">
        <v>32</v>
      </c>
      <c r="D1952" s="115">
        <v>862.34</v>
      </c>
    </row>
    <row r="1953" spans="1:4">
      <c r="A1953" s="117" t="s">
        <v>16630</v>
      </c>
      <c r="B1953" s="113" t="s">
        <v>16631</v>
      </c>
      <c r="C1953" s="114" t="s">
        <v>32</v>
      </c>
      <c r="D1953" s="115">
        <v>702.66</v>
      </c>
    </row>
    <row r="1954" spans="1:4">
      <c r="A1954" s="117" t="s">
        <v>16632</v>
      </c>
      <c r="B1954" s="113" t="s">
        <v>16633</v>
      </c>
      <c r="C1954" s="114" t="s">
        <v>32</v>
      </c>
      <c r="D1954" s="115">
        <v>1386</v>
      </c>
    </row>
    <row r="1955" spans="1:4">
      <c r="A1955" s="114" t="s">
        <v>16634</v>
      </c>
      <c r="B1955" s="113" t="s">
        <v>16635</v>
      </c>
      <c r="C1955" s="114" t="s">
        <v>32</v>
      </c>
      <c r="D1955" s="115">
        <v>775.13</v>
      </c>
    </row>
    <row r="1956" spans="1:4">
      <c r="A1956" s="116" t="s">
        <v>16636</v>
      </c>
      <c r="B1956" s="113"/>
      <c r="C1956" s="114"/>
      <c r="D1956" s="115"/>
    </row>
    <row r="1957" spans="1:4">
      <c r="A1957" s="117" t="s">
        <v>16637</v>
      </c>
      <c r="B1957" s="113" t="s">
        <v>16638</v>
      </c>
      <c r="C1957" s="114" t="s">
        <v>32</v>
      </c>
      <c r="D1957" s="115">
        <v>692.28</v>
      </c>
    </row>
    <row r="1958" spans="1:4">
      <c r="A1958" s="117" t="s">
        <v>16639</v>
      </c>
      <c r="B1958" s="113" t="s">
        <v>16640</v>
      </c>
      <c r="C1958" s="114" t="s">
        <v>32</v>
      </c>
      <c r="D1958" s="115">
        <v>651.45000000000005</v>
      </c>
    </row>
    <row r="1959" spans="1:4">
      <c r="A1959" s="117" t="s">
        <v>16641</v>
      </c>
      <c r="B1959" s="113" t="s">
        <v>16642</v>
      </c>
      <c r="C1959" s="114" t="s">
        <v>32</v>
      </c>
      <c r="D1959" s="115">
        <v>656.2</v>
      </c>
    </row>
    <row r="1960" spans="1:4">
      <c r="A1960" s="117" t="s">
        <v>16643</v>
      </c>
      <c r="B1960" s="113" t="s">
        <v>16644</v>
      </c>
      <c r="C1960" s="114" t="s">
        <v>32</v>
      </c>
      <c r="D1960" s="115">
        <v>603.99</v>
      </c>
    </row>
    <row r="1961" spans="1:4">
      <c r="A1961" s="117" t="s">
        <v>16645</v>
      </c>
      <c r="B1961" s="113" t="s">
        <v>16646</v>
      </c>
      <c r="C1961" s="114" t="s">
        <v>32</v>
      </c>
      <c r="D1961" s="115">
        <v>338.15</v>
      </c>
    </row>
    <row r="1962" spans="1:4">
      <c r="A1962" s="117" t="s">
        <v>16647</v>
      </c>
      <c r="B1962" s="113" t="s">
        <v>16648</v>
      </c>
      <c r="C1962" s="114" t="s">
        <v>32</v>
      </c>
      <c r="D1962" s="115">
        <v>264.64999999999998</v>
      </c>
    </row>
    <row r="1963" spans="1:4">
      <c r="A1963" s="117" t="s">
        <v>16649</v>
      </c>
      <c r="B1963" s="113" t="s">
        <v>16650</v>
      </c>
      <c r="C1963" s="114" t="s">
        <v>32</v>
      </c>
      <c r="D1963" s="115">
        <v>247.1</v>
      </c>
    </row>
    <row r="1964" spans="1:4">
      <c r="A1964" s="117" t="s">
        <v>16651</v>
      </c>
      <c r="B1964" s="113" t="s">
        <v>16652</v>
      </c>
      <c r="C1964" s="114" t="s">
        <v>32</v>
      </c>
      <c r="D1964" s="115">
        <v>219.78</v>
      </c>
    </row>
    <row r="1965" spans="1:4">
      <c r="A1965" s="117" t="s">
        <v>16653</v>
      </c>
      <c r="B1965" s="113" t="s">
        <v>16654</v>
      </c>
      <c r="C1965" s="114" t="s">
        <v>32</v>
      </c>
      <c r="D1965" s="115">
        <v>282.75</v>
      </c>
    </row>
    <row r="1966" spans="1:4">
      <c r="A1966" s="117" t="s">
        <v>16655</v>
      </c>
      <c r="B1966" s="113" t="s">
        <v>16656</v>
      </c>
      <c r="C1966" s="114" t="s">
        <v>32</v>
      </c>
      <c r="D1966" s="115">
        <v>396.03</v>
      </c>
    </row>
    <row r="1967" spans="1:4">
      <c r="A1967" s="117" t="s">
        <v>16657</v>
      </c>
      <c r="B1967" s="113" t="s">
        <v>16658</v>
      </c>
      <c r="C1967" s="114" t="s">
        <v>32</v>
      </c>
      <c r="D1967" s="115">
        <v>247.1</v>
      </c>
    </row>
    <row r="1968" spans="1:4">
      <c r="A1968" s="117" t="s">
        <v>16659</v>
      </c>
      <c r="B1968" s="113" t="s">
        <v>16660</v>
      </c>
      <c r="C1968" s="114" t="s">
        <v>11559</v>
      </c>
      <c r="D1968" s="115">
        <v>1021.09</v>
      </c>
    </row>
    <row r="1969" spans="1:4">
      <c r="A1969" s="117" t="s">
        <v>16661</v>
      </c>
      <c r="B1969" s="113" t="s">
        <v>16662</v>
      </c>
      <c r="C1969" s="114" t="s">
        <v>11559</v>
      </c>
      <c r="D1969" s="115">
        <v>802.13</v>
      </c>
    </row>
    <row r="1970" spans="1:4">
      <c r="A1970" s="117" t="s">
        <v>16663</v>
      </c>
      <c r="B1970" s="113" t="s">
        <v>16664</v>
      </c>
      <c r="C1970" s="114" t="s">
        <v>11559</v>
      </c>
      <c r="D1970" s="115">
        <v>2032.86</v>
      </c>
    </row>
    <row r="1971" spans="1:4">
      <c r="A1971" s="114" t="s">
        <v>16665</v>
      </c>
      <c r="B1971" s="113" t="s">
        <v>16666</v>
      </c>
      <c r="C1971" s="114" t="s">
        <v>11559</v>
      </c>
      <c r="D1971" s="115">
        <v>2971.92</v>
      </c>
    </row>
    <row r="1972" spans="1:4">
      <c r="A1972" s="116" t="s">
        <v>16667</v>
      </c>
      <c r="B1972" s="113"/>
      <c r="C1972" s="114"/>
      <c r="D1972" s="115"/>
    </row>
    <row r="1973" spans="1:4">
      <c r="A1973" s="117" t="s">
        <v>16668</v>
      </c>
      <c r="B1973" s="113" t="s">
        <v>16669</v>
      </c>
      <c r="C1973" s="114" t="s">
        <v>32</v>
      </c>
      <c r="D1973" s="115">
        <v>56.48</v>
      </c>
    </row>
    <row r="1974" spans="1:4">
      <c r="A1974" s="117" t="s">
        <v>16670</v>
      </c>
      <c r="B1974" s="113" t="s">
        <v>16671</v>
      </c>
      <c r="C1974" s="114" t="s">
        <v>32</v>
      </c>
      <c r="D1974" s="115">
        <v>1573.89</v>
      </c>
    </row>
    <row r="1975" spans="1:4">
      <c r="A1975" s="117" t="s">
        <v>16672</v>
      </c>
      <c r="B1975" s="113" t="s">
        <v>16673</v>
      </c>
      <c r="C1975" s="114" t="s">
        <v>11559</v>
      </c>
      <c r="D1975" s="115">
        <v>640.72</v>
      </c>
    </row>
    <row r="1976" spans="1:4">
      <c r="A1976" s="114" t="s">
        <v>16674</v>
      </c>
      <c r="B1976" s="113" t="s">
        <v>16675</v>
      </c>
      <c r="C1976" s="114" t="s">
        <v>48</v>
      </c>
      <c r="D1976" s="115">
        <v>44.07</v>
      </c>
    </row>
    <row r="1977" spans="1:4">
      <c r="A1977" s="112" t="s">
        <v>16676</v>
      </c>
      <c r="B1977" s="113"/>
      <c r="C1977" s="114"/>
      <c r="D1977" s="115"/>
    </row>
    <row r="1978" spans="1:4">
      <c r="A1978" s="116" t="s">
        <v>16677</v>
      </c>
      <c r="B1978" s="113"/>
      <c r="C1978" s="114"/>
      <c r="D1978" s="115"/>
    </row>
    <row r="1979" spans="1:4">
      <c r="A1979" s="117" t="s">
        <v>16678</v>
      </c>
      <c r="B1979" s="113" t="s">
        <v>16679</v>
      </c>
      <c r="C1979" s="114" t="s">
        <v>11559</v>
      </c>
      <c r="D1979" s="115">
        <v>1969.82</v>
      </c>
    </row>
    <row r="1980" spans="1:4">
      <c r="A1980" s="117" t="s">
        <v>16680</v>
      </c>
      <c r="B1980" s="113" t="s">
        <v>16681</v>
      </c>
      <c r="C1980" s="114" t="s">
        <v>11559</v>
      </c>
      <c r="D1980" s="115">
        <v>368</v>
      </c>
    </row>
    <row r="1981" spans="1:4">
      <c r="A1981" s="117" t="s">
        <v>16682</v>
      </c>
      <c r="B1981" s="113" t="s">
        <v>16683</v>
      </c>
      <c r="C1981" s="114" t="s">
        <v>11559</v>
      </c>
      <c r="D1981" s="115">
        <v>425.34</v>
      </c>
    </row>
    <row r="1982" spans="1:4">
      <c r="A1982" s="117" t="s">
        <v>16684</v>
      </c>
      <c r="B1982" s="113" t="s">
        <v>16685</v>
      </c>
      <c r="C1982" s="114" t="s">
        <v>11559</v>
      </c>
      <c r="D1982" s="115">
        <v>394.94</v>
      </c>
    </row>
    <row r="1983" spans="1:4">
      <c r="A1983" s="117" t="s">
        <v>16686</v>
      </c>
      <c r="B1983" s="113" t="s">
        <v>16687</v>
      </c>
      <c r="C1983" s="114" t="s">
        <v>11559</v>
      </c>
      <c r="D1983" s="115">
        <v>509.34</v>
      </c>
    </row>
    <row r="1984" spans="1:4">
      <c r="A1984" s="117" t="s">
        <v>16688</v>
      </c>
      <c r="B1984" s="113" t="s">
        <v>16689</v>
      </c>
      <c r="C1984" s="114" t="s">
        <v>11559</v>
      </c>
      <c r="D1984" s="115">
        <v>948.18</v>
      </c>
    </row>
    <row r="1985" spans="1:4">
      <c r="A1985" s="117" t="s">
        <v>16690</v>
      </c>
      <c r="B1985" s="113" t="s">
        <v>16691</v>
      </c>
      <c r="C1985" s="114" t="s">
        <v>11559</v>
      </c>
      <c r="D1985" s="115">
        <v>1066.67</v>
      </c>
    </row>
    <row r="1986" spans="1:4">
      <c r="A1986" s="117" t="s">
        <v>16692</v>
      </c>
      <c r="B1986" s="113" t="s">
        <v>16693</v>
      </c>
      <c r="C1986" s="114" t="s">
        <v>11559</v>
      </c>
      <c r="D1986" s="115">
        <v>409.85</v>
      </c>
    </row>
    <row r="1987" spans="1:4">
      <c r="A1987" s="114" t="s">
        <v>16694</v>
      </c>
      <c r="B1987" s="113" t="s">
        <v>16695</v>
      </c>
      <c r="C1987" s="114" t="s">
        <v>11559</v>
      </c>
      <c r="D1987" s="115">
        <v>393.3</v>
      </c>
    </row>
    <row r="1988" spans="1:4">
      <c r="A1988" s="116" t="s">
        <v>16696</v>
      </c>
      <c r="B1988" s="113"/>
      <c r="C1988" s="114"/>
      <c r="D1988" s="115"/>
    </row>
    <row r="1989" spans="1:4">
      <c r="A1989" s="117" t="s">
        <v>16697</v>
      </c>
      <c r="B1989" s="113" t="s">
        <v>16698</v>
      </c>
      <c r="C1989" s="114" t="s">
        <v>11559</v>
      </c>
      <c r="D1989" s="115">
        <v>108.9</v>
      </c>
    </row>
    <row r="1990" spans="1:4">
      <c r="A1990" s="117" t="s">
        <v>16699</v>
      </c>
      <c r="B1990" s="113" t="s">
        <v>16700</v>
      </c>
      <c r="C1990" s="114" t="s">
        <v>11559</v>
      </c>
      <c r="D1990" s="115">
        <v>121.29</v>
      </c>
    </row>
    <row r="1991" spans="1:4">
      <c r="A1991" s="117" t="s">
        <v>16701</v>
      </c>
      <c r="B1991" s="113" t="s">
        <v>16702</v>
      </c>
      <c r="C1991" s="114" t="s">
        <v>11559</v>
      </c>
      <c r="D1991" s="115">
        <v>150.18</v>
      </c>
    </row>
    <row r="1992" spans="1:4">
      <c r="A1992" s="117" t="s">
        <v>16703</v>
      </c>
      <c r="B1992" s="113" t="s">
        <v>16704</v>
      </c>
      <c r="C1992" s="114" t="s">
        <v>11559</v>
      </c>
      <c r="D1992" s="115">
        <v>168.02</v>
      </c>
    </row>
    <row r="1993" spans="1:4">
      <c r="A1993" s="117" t="s">
        <v>16705</v>
      </c>
      <c r="B1993" s="113" t="s">
        <v>16706</v>
      </c>
      <c r="C1993" s="114" t="s">
        <v>11559</v>
      </c>
      <c r="D1993" s="115">
        <v>171.55</v>
      </c>
    </row>
    <row r="1994" spans="1:4">
      <c r="A1994" s="117" t="s">
        <v>16707</v>
      </c>
      <c r="B1994" s="113" t="s">
        <v>16708</v>
      </c>
      <c r="C1994" s="114" t="s">
        <v>11559</v>
      </c>
      <c r="D1994" s="115">
        <v>251.51</v>
      </c>
    </row>
    <row r="1995" spans="1:4">
      <c r="A1995" s="117" t="s">
        <v>16709</v>
      </c>
      <c r="B1995" s="113" t="s">
        <v>16710</v>
      </c>
      <c r="C1995" s="114" t="s">
        <v>11559</v>
      </c>
      <c r="D1995" s="115">
        <v>167.87</v>
      </c>
    </row>
    <row r="1996" spans="1:4">
      <c r="A1996" s="117" t="s">
        <v>16711</v>
      </c>
      <c r="B1996" s="113" t="s">
        <v>16712</v>
      </c>
      <c r="C1996" s="114" t="s">
        <v>11559</v>
      </c>
      <c r="D1996" s="115">
        <v>203.68</v>
      </c>
    </row>
    <row r="1997" spans="1:4">
      <c r="A1997" s="117" t="s">
        <v>16713</v>
      </c>
      <c r="B1997" s="113" t="s">
        <v>16714</v>
      </c>
      <c r="C1997" s="114" t="s">
        <v>11559</v>
      </c>
      <c r="D1997" s="115">
        <v>232.78</v>
      </c>
    </row>
    <row r="1998" spans="1:4">
      <c r="A1998" s="117" t="s">
        <v>16715</v>
      </c>
      <c r="B1998" s="113" t="s">
        <v>16716</v>
      </c>
      <c r="C1998" s="114" t="s">
        <v>11559</v>
      </c>
      <c r="D1998" s="115">
        <v>210.11</v>
      </c>
    </row>
    <row r="1999" spans="1:4">
      <c r="A1999" s="117" t="s">
        <v>16717</v>
      </c>
      <c r="B1999" s="113" t="s">
        <v>16718</v>
      </c>
      <c r="C1999" s="114" t="s">
        <v>11559</v>
      </c>
      <c r="D1999" s="115">
        <v>305.52999999999997</v>
      </c>
    </row>
    <row r="2000" spans="1:4">
      <c r="A2000" s="117" t="s">
        <v>16719</v>
      </c>
      <c r="B2000" s="113" t="s">
        <v>16720</v>
      </c>
      <c r="C2000" s="114" t="s">
        <v>11559</v>
      </c>
      <c r="D2000" s="115">
        <v>349.27</v>
      </c>
    </row>
    <row r="2001" spans="1:4">
      <c r="A2001" s="117" t="s">
        <v>16721</v>
      </c>
      <c r="B2001" s="113" t="s">
        <v>16722</v>
      </c>
      <c r="C2001" s="114" t="s">
        <v>11559</v>
      </c>
      <c r="D2001" s="115">
        <v>361.44</v>
      </c>
    </row>
    <row r="2002" spans="1:4">
      <c r="A2002" s="117" t="s">
        <v>16723</v>
      </c>
      <c r="B2002" s="113" t="s">
        <v>16724</v>
      </c>
      <c r="C2002" s="114" t="s">
        <v>11559</v>
      </c>
      <c r="D2002" s="115">
        <v>363.14</v>
      </c>
    </row>
    <row r="2003" spans="1:4">
      <c r="A2003" s="117" t="s">
        <v>16725</v>
      </c>
      <c r="B2003" s="113" t="s">
        <v>16726</v>
      </c>
      <c r="C2003" s="114" t="s">
        <v>11559</v>
      </c>
      <c r="D2003" s="115">
        <v>524.79</v>
      </c>
    </row>
    <row r="2004" spans="1:4">
      <c r="A2004" s="117" t="s">
        <v>16727</v>
      </c>
      <c r="B2004" s="113" t="s">
        <v>16728</v>
      </c>
      <c r="C2004" s="114" t="s">
        <v>11559</v>
      </c>
      <c r="D2004" s="115">
        <v>480.62</v>
      </c>
    </row>
    <row r="2005" spans="1:4">
      <c r="A2005" s="117" t="s">
        <v>16729</v>
      </c>
      <c r="B2005" s="113" t="s">
        <v>16730</v>
      </c>
      <c r="C2005" s="114" t="s">
        <v>11559</v>
      </c>
      <c r="D2005" s="115">
        <v>156.59</v>
      </c>
    </row>
    <row r="2006" spans="1:4">
      <c r="A2006" s="117" t="s">
        <v>16731</v>
      </c>
      <c r="B2006" s="113" t="s">
        <v>16732</v>
      </c>
      <c r="C2006" s="114" t="s">
        <v>11559</v>
      </c>
      <c r="D2006" s="115">
        <v>212.99</v>
      </c>
    </row>
    <row r="2007" spans="1:4">
      <c r="A2007" s="117" t="s">
        <v>16733</v>
      </c>
      <c r="B2007" s="113" t="s">
        <v>16734</v>
      </c>
      <c r="C2007" s="114" t="s">
        <v>11559</v>
      </c>
      <c r="D2007" s="115">
        <v>255.66</v>
      </c>
    </row>
    <row r="2008" spans="1:4">
      <c r="A2008" s="117" t="s">
        <v>16735</v>
      </c>
      <c r="B2008" s="113" t="s">
        <v>16736</v>
      </c>
      <c r="C2008" s="114" t="s">
        <v>11559</v>
      </c>
      <c r="D2008" s="115">
        <v>234.55</v>
      </c>
    </row>
    <row r="2009" spans="1:4">
      <c r="A2009" s="117" t="s">
        <v>16737</v>
      </c>
      <c r="B2009" s="113" t="s">
        <v>16738</v>
      </c>
      <c r="C2009" s="114" t="s">
        <v>11559</v>
      </c>
      <c r="D2009" s="115">
        <v>336.19</v>
      </c>
    </row>
    <row r="2010" spans="1:4">
      <c r="A2010" s="117" t="s">
        <v>16739</v>
      </c>
      <c r="B2010" s="113" t="s">
        <v>16740</v>
      </c>
      <c r="C2010" s="114" t="s">
        <v>11559</v>
      </c>
      <c r="D2010" s="115">
        <v>350.6</v>
      </c>
    </row>
    <row r="2011" spans="1:4">
      <c r="A2011" s="117" t="s">
        <v>16741</v>
      </c>
      <c r="B2011" s="113" t="s">
        <v>16742</v>
      </c>
      <c r="C2011" s="114" t="s">
        <v>11559</v>
      </c>
      <c r="D2011" s="115">
        <v>482.73</v>
      </c>
    </row>
    <row r="2012" spans="1:4">
      <c r="A2012" s="117" t="s">
        <v>16743</v>
      </c>
      <c r="B2012" s="113" t="s">
        <v>16744</v>
      </c>
      <c r="C2012" s="114" t="s">
        <v>11559</v>
      </c>
      <c r="D2012" s="115">
        <v>566.72</v>
      </c>
    </row>
    <row r="2013" spans="1:4">
      <c r="A2013" s="117" t="s">
        <v>16745</v>
      </c>
      <c r="B2013" s="113" t="s">
        <v>16746</v>
      </c>
      <c r="C2013" s="114" t="s">
        <v>11559</v>
      </c>
      <c r="D2013" s="115">
        <v>466.1</v>
      </c>
    </row>
    <row r="2014" spans="1:4">
      <c r="A2014" s="117" t="s">
        <v>16747</v>
      </c>
      <c r="B2014" s="113" t="s">
        <v>16748</v>
      </c>
      <c r="C2014" s="114" t="s">
        <v>11559</v>
      </c>
      <c r="D2014" s="115">
        <v>268.95</v>
      </c>
    </row>
    <row r="2015" spans="1:4">
      <c r="A2015" s="117" t="s">
        <v>16749</v>
      </c>
      <c r="B2015" s="113" t="s">
        <v>16750</v>
      </c>
      <c r="C2015" s="114" t="s">
        <v>11559</v>
      </c>
      <c r="D2015" s="115">
        <v>376.21</v>
      </c>
    </row>
    <row r="2016" spans="1:4">
      <c r="A2016" s="117" t="s">
        <v>16751</v>
      </c>
      <c r="B2016" s="113" t="s">
        <v>16752</v>
      </c>
      <c r="C2016" s="114" t="s">
        <v>11559</v>
      </c>
      <c r="D2016" s="115">
        <v>475.1</v>
      </c>
    </row>
    <row r="2017" spans="1:4">
      <c r="A2017" s="117" t="s">
        <v>16753</v>
      </c>
      <c r="B2017" s="113" t="s">
        <v>16754</v>
      </c>
      <c r="C2017" s="114" t="s">
        <v>11559</v>
      </c>
      <c r="D2017" s="115">
        <v>534.11</v>
      </c>
    </row>
    <row r="2018" spans="1:4">
      <c r="A2018" s="117" t="s">
        <v>16755</v>
      </c>
      <c r="B2018" s="113" t="s">
        <v>16756</v>
      </c>
      <c r="C2018" s="114" t="s">
        <v>11559</v>
      </c>
      <c r="D2018" s="115">
        <v>846.21</v>
      </c>
    </row>
    <row r="2019" spans="1:4">
      <c r="A2019" s="117" t="s">
        <v>16757</v>
      </c>
      <c r="B2019" s="113" t="s">
        <v>16758</v>
      </c>
      <c r="C2019" s="114" t="s">
        <v>11559</v>
      </c>
      <c r="D2019" s="115">
        <v>605.11</v>
      </c>
    </row>
    <row r="2020" spans="1:4">
      <c r="A2020" s="117" t="s">
        <v>16759</v>
      </c>
      <c r="B2020" s="113" t="s">
        <v>16760</v>
      </c>
      <c r="C2020" s="114" t="s">
        <v>11559</v>
      </c>
      <c r="D2020" s="115">
        <v>1218.71</v>
      </c>
    </row>
    <row r="2021" spans="1:4">
      <c r="A2021" s="117" t="s">
        <v>16761</v>
      </c>
      <c r="B2021" s="113" t="s">
        <v>16762</v>
      </c>
      <c r="C2021" s="114" t="s">
        <v>11559</v>
      </c>
      <c r="D2021" s="115">
        <v>452.48</v>
      </c>
    </row>
    <row r="2022" spans="1:4">
      <c r="A2022" s="117" t="s">
        <v>16763</v>
      </c>
      <c r="B2022" s="113" t="s">
        <v>16764</v>
      </c>
      <c r="C2022" s="114" t="s">
        <v>11559</v>
      </c>
      <c r="D2022" s="115">
        <v>622.27</v>
      </c>
    </row>
    <row r="2023" spans="1:4">
      <c r="A2023" s="114" t="s">
        <v>16765</v>
      </c>
      <c r="B2023" s="113" t="s">
        <v>16766</v>
      </c>
      <c r="C2023" s="114" t="s">
        <v>11559</v>
      </c>
      <c r="D2023" s="115">
        <v>537.79</v>
      </c>
    </row>
    <row r="2024" spans="1:4">
      <c r="A2024" s="112" t="s">
        <v>16767</v>
      </c>
      <c r="B2024" s="113"/>
      <c r="C2024" s="114"/>
      <c r="D2024" s="115"/>
    </row>
    <row r="2025" spans="1:4">
      <c r="A2025" s="116" t="s">
        <v>16768</v>
      </c>
      <c r="B2025" s="113"/>
      <c r="C2025" s="114"/>
      <c r="D2025" s="115"/>
    </row>
    <row r="2026" spans="1:4">
      <c r="A2026" s="117" t="s">
        <v>16769</v>
      </c>
      <c r="B2026" s="113" t="s">
        <v>16770</v>
      </c>
      <c r="C2026" s="114" t="s">
        <v>11559</v>
      </c>
      <c r="D2026" s="115">
        <v>165.59</v>
      </c>
    </row>
    <row r="2027" spans="1:4">
      <c r="A2027" s="117" t="s">
        <v>16771</v>
      </c>
      <c r="B2027" s="113" t="s">
        <v>16772</v>
      </c>
      <c r="C2027" s="114" t="s">
        <v>11559</v>
      </c>
      <c r="D2027" s="115">
        <v>190.69</v>
      </c>
    </row>
    <row r="2028" spans="1:4">
      <c r="A2028" s="117" t="s">
        <v>16773</v>
      </c>
      <c r="B2028" s="113" t="s">
        <v>16774</v>
      </c>
      <c r="C2028" s="114" t="s">
        <v>11559</v>
      </c>
      <c r="D2028" s="115">
        <v>221.54</v>
      </c>
    </row>
    <row r="2029" spans="1:4">
      <c r="A2029" s="114" t="s">
        <v>16775</v>
      </c>
      <c r="B2029" s="113" t="s">
        <v>16776</v>
      </c>
      <c r="C2029" s="114" t="s">
        <v>11559</v>
      </c>
      <c r="D2029" s="115">
        <v>151.85</v>
      </c>
    </row>
    <row r="2030" spans="1:4">
      <c r="A2030" s="116" t="s">
        <v>16777</v>
      </c>
      <c r="B2030" s="113"/>
      <c r="C2030" s="114"/>
      <c r="D2030" s="115"/>
    </row>
    <row r="2031" spans="1:4">
      <c r="A2031" s="114" t="s">
        <v>16778</v>
      </c>
      <c r="B2031" s="113" t="s">
        <v>16779</v>
      </c>
      <c r="C2031" s="114" t="s">
        <v>32</v>
      </c>
      <c r="D2031" s="115">
        <v>246.22</v>
      </c>
    </row>
    <row r="2032" spans="1:4">
      <c r="A2032" s="112" t="s">
        <v>16780</v>
      </c>
      <c r="B2032" s="113"/>
      <c r="C2032" s="114"/>
      <c r="D2032" s="115"/>
    </row>
    <row r="2033" spans="1:4">
      <c r="A2033" s="116" t="s">
        <v>16781</v>
      </c>
      <c r="B2033" s="113"/>
      <c r="C2033" s="114"/>
      <c r="D2033" s="115"/>
    </row>
    <row r="2034" spans="1:4">
      <c r="A2034" s="114" t="s">
        <v>16782</v>
      </c>
      <c r="B2034" s="113" t="s">
        <v>16783</v>
      </c>
      <c r="C2034" s="114" t="s">
        <v>32</v>
      </c>
      <c r="D2034" s="115">
        <v>581.03</v>
      </c>
    </row>
    <row r="2035" spans="1:4">
      <c r="A2035" s="112" t="s">
        <v>16784</v>
      </c>
      <c r="B2035" s="113"/>
      <c r="C2035" s="114"/>
      <c r="D2035" s="115"/>
    </row>
    <row r="2036" spans="1:4">
      <c r="A2036" s="116" t="s">
        <v>16785</v>
      </c>
      <c r="B2036" s="113"/>
      <c r="C2036" s="114"/>
      <c r="D2036" s="115"/>
    </row>
    <row r="2037" spans="1:4">
      <c r="A2037" s="117" t="s">
        <v>16786</v>
      </c>
      <c r="B2037" s="113" t="s">
        <v>16787</v>
      </c>
      <c r="C2037" s="114" t="s">
        <v>11559</v>
      </c>
      <c r="D2037" s="115">
        <v>3088.33</v>
      </c>
    </row>
    <row r="2038" spans="1:4">
      <c r="A2038" s="117" t="s">
        <v>16788</v>
      </c>
      <c r="B2038" s="113" t="s">
        <v>16789</v>
      </c>
      <c r="C2038" s="114" t="s">
        <v>11591</v>
      </c>
      <c r="D2038" s="115">
        <v>276</v>
      </c>
    </row>
    <row r="2039" spans="1:4">
      <c r="A2039" s="117" t="s">
        <v>16790</v>
      </c>
      <c r="B2039" s="113" t="s">
        <v>16791</v>
      </c>
      <c r="C2039" s="114" t="s">
        <v>32</v>
      </c>
      <c r="D2039" s="115">
        <v>1030.6600000000001</v>
      </c>
    </row>
    <row r="2040" spans="1:4">
      <c r="A2040" s="117" t="s">
        <v>16792</v>
      </c>
      <c r="B2040" s="113" t="s">
        <v>16793</v>
      </c>
      <c r="C2040" s="114" t="s">
        <v>32</v>
      </c>
      <c r="D2040" s="115">
        <v>1156.9000000000001</v>
      </c>
    </row>
    <row r="2041" spans="1:4">
      <c r="A2041" s="117" t="s">
        <v>16794</v>
      </c>
      <c r="B2041" s="113" t="s">
        <v>16795</v>
      </c>
      <c r="C2041" s="114" t="s">
        <v>11559</v>
      </c>
      <c r="D2041" s="115">
        <v>3280</v>
      </c>
    </row>
    <row r="2042" spans="1:4">
      <c r="A2042" s="117" t="s">
        <v>16796</v>
      </c>
      <c r="B2042" s="113" t="s">
        <v>16797</v>
      </c>
      <c r="C2042" s="114" t="s">
        <v>32</v>
      </c>
      <c r="D2042" s="115">
        <v>1933.27</v>
      </c>
    </row>
    <row r="2043" spans="1:4">
      <c r="A2043" s="117" t="s">
        <v>16798</v>
      </c>
      <c r="B2043" s="113" t="s">
        <v>16799</v>
      </c>
      <c r="C2043" s="114" t="s">
        <v>32</v>
      </c>
      <c r="D2043" s="115">
        <v>1759</v>
      </c>
    </row>
    <row r="2044" spans="1:4">
      <c r="A2044" s="117" t="s">
        <v>16800</v>
      </c>
      <c r="B2044" s="113" t="s">
        <v>16801</v>
      </c>
      <c r="C2044" s="114" t="s">
        <v>32</v>
      </c>
      <c r="D2044" s="115">
        <v>1696.94</v>
      </c>
    </row>
    <row r="2045" spans="1:4">
      <c r="A2045" s="117" t="s">
        <v>16802</v>
      </c>
      <c r="B2045" s="113" t="s">
        <v>16803</v>
      </c>
      <c r="C2045" s="114" t="s">
        <v>48</v>
      </c>
      <c r="D2045" s="115">
        <v>130.4</v>
      </c>
    </row>
    <row r="2046" spans="1:4">
      <c r="A2046" s="117" t="s">
        <v>16804</v>
      </c>
      <c r="B2046" s="113" t="s">
        <v>16805</v>
      </c>
      <c r="C2046" s="114" t="s">
        <v>48</v>
      </c>
      <c r="D2046" s="115">
        <v>265.18</v>
      </c>
    </row>
    <row r="2047" spans="1:4">
      <c r="A2047" s="117" t="s">
        <v>16806</v>
      </c>
      <c r="B2047" s="113" t="s">
        <v>16807</v>
      </c>
      <c r="C2047" s="114" t="s">
        <v>48</v>
      </c>
      <c r="D2047" s="115">
        <v>288.18</v>
      </c>
    </row>
    <row r="2048" spans="1:4">
      <c r="A2048" s="117" t="s">
        <v>16808</v>
      </c>
      <c r="B2048" s="113" t="s">
        <v>16809</v>
      </c>
      <c r="C2048" s="114" t="s">
        <v>48</v>
      </c>
      <c r="D2048" s="115">
        <v>493.68</v>
      </c>
    </row>
    <row r="2049" spans="1:4">
      <c r="A2049" s="117" t="s">
        <v>16810</v>
      </c>
      <c r="B2049" s="113" t="s">
        <v>16811</v>
      </c>
      <c r="C2049" s="114" t="s">
        <v>48</v>
      </c>
      <c r="D2049" s="115">
        <v>396.18</v>
      </c>
    </row>
    <row r="2050" spans="1:4">
      <c r="A2050" s="114" t="s">
        <v>16812</v>
      </c>
      <c r="B2050" s="113" t="s">
        <v>16813</v>
      </c>
      <c r="C2050" s="114" t="s">
        <v>11559</v>
      </c>
      <c r="D2050" s="115">
        <v>399.96</v>
      </c>
    </row>
    <row r="2051" spans="1:4">
      <c r="A2051" s="112" t="s">
        <v>16814</v>
      </c>
      <c r="B2051" s="113"/>
      <c r="C2051" s="114"/>
      <c r="D2051" s="115"/>
    </row>
    <row r="2052" spans="1:4">
      <c r="A2052" s="116" t="s">
        <v>16815</v>
      </c>
      <c r="B2052" s="113"/>
      <c r="C2052" s="114"/>
      <c r="D2052" s="115"/>
    </row>
    <row r="2053" spans="1:4">
      <c r="A2053" s="117" t="s">
        <v>16816</v>
      </c>
      <c r="B2053" s="113" t="s">
        <v>16817</v>
      </c>
      <c r="C2053" s="114" t="s">
        <v>11559</v>
      </c>
      <c r="D2053" s="115">
        <v>136.66</v>
      </c>
    </row>
    <row r="2054" spans="1:4">
      <c r="A2054" s="117" t="s">
        <v>16818</v>
      </c>
      <c r="B2054" s="113" t="s">
        <v>16819</v>
      </c>
      <c r="C2054" s="114" t="s">
        <v>11559</v>
      </c>
      <c r="D2054" s="115">
        <v>256.37</v>
      </c>
    </row>
    <row r="2055" spans="1:4">
      <c r="A2055" s="117" t="s">
        <v>16820</v>
      </c>
      <c r="B2055" s="113" t="s">
        <v>16821</v>
      </c>
      <c r="C2055" s="114" t="s">
        <v>11559</v>
      </c>
      <c r="D2055" s="115">
        <v>48.89</v>
      </c>
    </row>
    <row r="2056" spans="1:4">
      <c r="A2056" s="117" t="s">
        <v>16822</v>
      </c>
      <c r="B2056" s="113" t="s">
        <v>16823</v>
      </c>
      <c r="C2056" s="114" t="s">
        <v>11559</v>
      </c>
      <c r="D2056" s="115">
        <v>46.79</v>
      </c>
    </row>
    <row r="2057" spans="1:4">
      <c r="A2057" s="117" t="s">
        <v>16824</v>
      </c>
      <c r="B2057" s="113" t="s">
        <v>16825</v>
      </c>
      <c r="C2057" s="114" t="s">
        <v>11559</v>
      </c>
      <c r="D2057" s="115">
        <v>55.7</v>
      </c>
    </row>
    <row r="2058" spans="1:4">
      <c r="A2058" s="117" t="s">
        <v>16826</v>
      </c>
      <c r="B2058" s="113" t="s">
        <v>16827</v>
      </c>
      <c r="C2058" s="114" t="s">
        <v>11559</v>
      </c>
      <c r="D2058" s="115">
        <v>460.4</v>
      </c>
    </row>
    <row r="2059" spans="1:4">
      <c r="A2059" s="117" t="s">
        <v>16828</v>
      </c>
      <c r="B2059" s="113" t="s">
        <v>16829</v>
      </c>
      <c r="C2059" s="114" t="s">
        <v>11559</v>
      </c>
      <c r="D2059" s="115">
        <v>256.37</v>
      </c>
    </row>
    <row r="2060" spans="1:4">
      <c r="A2060" s="117" t="s">
        <v>16830</v>
      </c>
      <c r="B2060" s="113" t="s">
        <v>16831</v>
      </c>
      <c r="C2060" s="114" t="s">
        <v>11559</v>
      </c>
      <c r="D2060" s="115">
        <v>136.62</v>
      </c>
    </row>
    <row r="2061" spans="1:4">
      <c r="A2061" s="117" t="s">
        <v>16832</v>
      </c>
      <c r="B2061" s="113" t="s">
        <v>16833</v>
      </c>
      <c r="C2061" s="114" t="s">
        <v>11559</v>
      </c>
      <c r="D2061" s="115">
        <v>146.94999999999999</v>
      </c>
    </row>
    <row r="2062" spans="1:4">
      <c r="A2062" s="117" t="s">
        <v>16834</v>
      </c>
      <c r="B2062" s="113" t="s">
        <v>16835</v>
      </c>
      <c r="C2062" s="114" t="s">
        <v>11559</v>
      </c>
      <c r="D2062" s="115">
        <v>206.37</v>
      </c>
    </row>
    <row r="2063" spans="1:4">
      <c r="A2063" s="117" t="s">
        <v>16836</v>
      </c>
      <c r="B2063" s="113" t="s">
        <v>16837</v>
      </c>
      <c r="C2063" s="114" t="s">
        <v>11559</v>
      </c>
      <c r="D2063" s="115">
        <v>36.65</v>
      </c>
    </row>
    <row r="2064" spans="1:4">
      <c r="A2064" s="117" t="s">
        <v>16838</v>
      </c>
      <c r="B2064" s="113" t="s">
        <v>16839</v>
      </c>
      <c r="C2064" s="114" t="s">
        <v>11559</v>
      </c>
      <c r="D2064" s="115">
        <v>74.22</v>
      </c>
    </row>
    <row r="2065" spans="1:4">
      <c r="A2065" s="117" t="s">
        <v>16840</v>
      </c>
      <c r="B2065" s="113" t="s">
        <v>16841</v>
      </c>
      <c r="C2065" s="114" t="s">
        <v>11559</v>
      </c>
      <c r="D2065" s="115">
        <v>146.66</v>
      </c>
    </row>
    <row r="2066" spans="1:4">
      <c r="A2066" s="117" t="s">
        <v>16842</v>
      </c>
      <c r="B2066" s="113" t="s">
        <v>16843</v>
      </c>
      <c r="C2066" s="114" t="s">
        <v>11559</v>
      </c>
      <c r="D2066" s="115">
        <v>315.79000000000002</v>
      </c>
    </row>
    <row r="2067" spans="1:4">
      <c r="A2067" s="117" t="s">
        <v>16844</v>
      </c>
      <c r="B2067" s="113" t="s">
        <v>16845</v>
      </c>
      <c r="C2067" s="114" t="s">
        <v>11559</v>
      </c>
      <c r="D2067" s="115">
        <v>600.01</v>
      </c>
    </row>
    <row r="2068" spans="1:4">
      <c r="A2068" s="117" t="s">
        <v>16846</v>
      </c>
      <c r="B2068" s="113" t="s">
        <v>16847</v>
      </c>
      <c r="C2068" s="114" t="s">
        <v>11559</v>
      </c>
      <c r="D2068" s="115">
        <v>781.02</v>
      </c>
    </row>
    <row r="2069" spans="1:4">
      <c r="A2069" s="117" t="s">
        <v>16848</v>
      </c>
      <c r="B2069" s="113" t="s">
        <v>16849</v>
      </c>
      <c r="C2069" s="114" t="s">
        <v>11559</v>
      </c>
      <c r="D2069" s="115">
        <v>105.7</v>
      </c>
    </row>
    <row r="2070" spans="1:4">
      <c r="A2070" s="117" t="s">
        <v>16850</v>
      </c>
      <c r="B2070" s="113" t="s">
        <v>16851</v>
      </c>
      <c r="C2070" s="114" t="s">
        <v>11559</v>
      </c>
      <c r="D2070" s="115">
        <v>3.9</v>
      </c>
    </row>
    <row r="2071" spans="1:4">
      <c r="A2071" s="117" t="s">
        <v>16852</v>
      </c>
      <c r="B2071" s="113" t="s">
        <v>16853</v>
      </c>
      <c r="C2071" s="114" t="s">
        <v>11559</v>
      </c>
      <c r="D2071" s="115">
        <v>24.16</v>
      </c>
    </row>
    <row r="2072" spans="1:4">
      <c r="A2072" s="117" t="s">
        <v>16854</v>
      </c>
      <c r="B2072" s="113" t="s">
        <v>16855</v>
      </c>
      <c r="C2072" s="114" t="s">
        <v>11559</v>
      </c>
      <c r="D2072" s="115">
        <v>24.04</v>
      </c>
    </row>
    <row r="2073" spans="1:4">
      <c r="A2073" s="117" t="s">
        <v>16856</v>
      </c>
      <c r="B2073" s="113" t="s">
        <v>16857</v>
      </c>
      <c r="C2073" s="114" t="s">
        <v>11559</v>
      </c>
      <c r="D2073" s="115">
        <v>122.73</v>
      </c>
    </row>
    <row r="2074" spans="1:4">
      <c r="A2074" s="117" t="s">
        <v>16858</v>
      </c>
      <c r="B2074" s="113" t="s">
        <v>16859</v>
      </c>
      <c r="C2074" s="114" t="s">
        <v>11559</v>
      </c>
      <c r="D2074" s="115">
        <v>23.08</v>
      </c>
    </row>
    <row r="2075" spans="1:4">
      <c r="A2075" s="117" t="s">
        <v>16860</v>
      </c>
      <c r="B2075" s="113" t="s">
        <v>16861</v>
      </c>
      <c r="C2075" s="114" t="s">
        <v>11559</v>
      </c>
      <c r="D2075" s="115">
        <v>398</v>
      </c>
    </row>
    <row r="2076" spans="1:4">
      <c r="A2076" s="117" t="s">
        <v>16862</v>
      </c>
      <c r="B2076" s="113" t="s">
        <v>16863</v>
      </c>
      <c r="C2076" s="114" t="s">
        <v>11559</v>
      </c>
      <c r="D2076" s="115">
        <v>412.01</v>
      </c>
    </row>
    <row r="2077" spans="1:4">
      <c r="A2077" s="117" t="s">
        <v>16864</v>
      </c>
      <c r="B2077" s="113" t="s">
        <v>16865</v>
      </c>
      <c r="C2077" s="114" t="s">
        <v>11559</v>
      </c>
      <c r="D2077" s="115">
        <v>147.21</v>
      </c>
    </row>
    <row r="2078" spans="1:4">
      <c r="A2078" s="117" t="s">
        <v>16866</v>
      </c>
      <c r="B2078" s="113" t="s">
        <v>16867</v>
      </c>
      <c r="C2078" s="114" t="s">
        <v>11559</v>
      </c>
      <c r="D2078" s="115">
        <v>82.65</v>
      </c>
    </row>
    <row r="2079" spans="1:4">
      <c r="A2079" s="117" t="s">
        <v>16868</v>
      </c>
      <c r="B2079" s="113" t="s">
        <v>16869</v>
      </c>
      <c r="C2079" s="114" t="s">
        <v>11559</v>
      </c>
      <c r="D2079" s="115">
        <v>71.650000000000006</v>
      </c>
    </row>
    <row r="2080" spans="1:4">
      <c r="A2080" s="117" t="s">
        <v>16870</v>
      </c>
      <c r="B2080" s="113" t="s">
        <v>16871</v>
      </c>
      <c r="C2080" s="114" t="s">
        <v>11559</v>
      </c>
      <c r="D2080" s="115">
        <v>41.2</v>
      </c>
    </row>
    <row r="2081" spans="1:4">
      <c r="A2081" s="117" t="s">
        <v>16872</v>
      </c>
      <c r="B2081" s="113" t="s">
        <v>16873</v>
      </c>
      <c r="C2081" s="114" t="s">
        <v>11559</v>
      </c>
      <c r="D2081" s="115">
        <v>227.45</v>
      </c>
    </row>
    <row r="2082" spans="1:4">
      <c r="A2082" s="117" t="s">
        <v>16874</v>
      </c>
      <c r="B2082" s="113" t="s">
        <v>16875</v>
      </c>
      <c r="C2082" s="114" t="s">
        <v>11559</v>
      </c>
      <c r="D2082" s="115">
        <v>97.44</v>
      </c>
    </row>
    <row r="2083" spans="1:4">
      <c r="A2083" s="117" t="s">
        <v>16876</v>
      </c>
      <c r="B2083" s="113" t="s">
        <v>16877</v>
      </c>
      <c r="C2083" s="114" t="s">
        <v>11559</v>
      </c>
      <c r="D2083" s="115">
        <v>171.32</v>
      </c>
    </row>
    <row r="2084" spans="1:4">
      <c r="A2084" s="117" t="s">
        <v>16878</v>
      </c>
      <c r="B2084" s="113" t="s">
        <v>16879</v>
      </c>
      <c r="C2084" s="114" t="s">
        <v>11559</v>
      </c>
      <c r="D2084" s="115">
        <v>180</v>
      </c>
    </row>
    <row r="2085" spans="1:4">
      <c r="A2085" s="114" t="s">
        <v>16880</v>
      </c>
      <c r="B2085" s="113" t="s">
        <v>16881</v>
      </c>
      <c r="C2085" s="114" t="s">
        <v>11559</v>
      </c>
      <c r="D2085" s="115">
        <v>23.08</v>
      </c>
    </row>
    <row r="2086" spans="1:4">
      <c r="A2086" s="116" t="s">
        <v>16882</v>
      </c>
      <c r="B2086" s="113"/>
      <c r="C2086" s="114"/>
      <c r="D2086" s="115"/>
    </row>
    <row r="2087" spans="1:4">
      <c r="A2087" s="117" t="s">
        <v>16883</v>
      </c>
      <c r="B2087" s="113" t="s">
        <v>16884</v>
      </c>
      <c r="C2087" s="114" t="s">
        <v>11559</v>
      </c>
      <c r="D2087" s="115">
        <v>45</v>
      </c>
    </row>
    <row r="2088" spans="1:4">
      <c r="A2088" s="117" t="s">
        <v>16885</v>
      </c>
      <c r="B2088" s="113" t="s">
        <v>16886</v>
      </c>
      <c r="C2088" s="114" t="s">
        <v>11559</v>
      </c>
      <c r="D2088" s="115">
        <v>112.04</v>
      </c>
    </row>
    <row r="2089" spans="1:4">
      <c r="A2089" s="114" t="s">
        <v>16887</v>
      </c>
      <c r="B2089" s="113" t="s">
        <v>16888</v>
      </c>
      <c r="C2089" s="114" t="s">
        <v>11559</v>
      </c>
      <c r="D2089" s="115">
        <v>85.44</v>
      </c>
    </row>
    <row r="2090" spans="1:4">
      <c r="A2090" s="116" t="s">
        <v>16889</v>
      </c>
      <c r="B2090" s="113"/>
      <c r="C2090" s="114"/>
      <c r="D2090" s="115"/>
    </row>
    <row r="2091" spans="1:4">
      <c r="A2091" s="117" t="s">
        <v>16890</v>
      </c>
      <c r="B2091" s="113" t="s">
        <v>16891</v>
      </c>
      <c r="C2091" s="114" t="s">
        <v>11559</v>
      </c>
      <c r="D2091" s="115">
        <v>127.11</v>
      </c>
    </row>
    <row r="2092" spans="1:4">
      <c r="A2092" s="117" t="s">
        <v>16892</v>
      </c>
      <c r="B2092" s="113" t="s">
        <v>16893</v>
      </c>
      <c r="C2092" s="114" t="s">
        <v>11559</v>
      </c>
      <c r="D2092" s="115">
        <v>401.06</v>
      </c>
    </row>
    <row r="2093" spans="1:4">
      <c r="A2093" s="114" t="s">
        <v>16894</v>
      </c>
      <c r="B2093" s="113" t="s">
        <v>16895</v>
      </c>
      <c r="C2093" s="114" t="s">
        <v>11559</v>
      </c>
      <c r="D2093" s="115">
        <v>163.36000000000001</v>
      </c>
    </row>
    <row r="2094" spans="1:4">
      <c r="A2094" s="112" t="s">
        <v>16896</v>
      </c>
      <c r="B2094" s="113"/>
      <c r="C2094" s="114"/>
      <c r="D2094" s="115"/>
    </row>
    <row r="2095" spans="1:4">
      <c r="A2095" s="116" t="s">
        <v>16897</v>
      </c>
      <c r="B2095" s="113"/>
      <c r="C2095" s="114"/>
      <c r="D2095" s="115"/>
    </row>
    <row r="2096" spans="1:4">
      <c r="A2096" s="117" t="s">
        <v>16898</v>
      </c>
      <c r="B2096" s="113" t="s">
        <v>16899</v>
      </c>
      <c r="C2096" s="114" t="s">
        <v>32</v>
      </c>
      <c r="D2096" s="115">
        <v>210.23</v>
      </c>
    </row>
    <row r="2097" spans="1:4">
      <c r="A2097" s="117" t="s">
        <v>16900</v>
      </c>
      <c r="B2097" s="113" t="s">
        <v>16901</v>
      </c>
      <c r="C2097" s="114" t="s">
        <v>32</v>
      </c>
      <c r="D2097" s="115">
        <v>353.19</v>
      </c>
    </row>
    <row r="2098" spans="1:4">
      <c r="A2098" s="117" t="s">
        <v>16902</v>
      </c>
      <c r="B2098" s="113" t="s">
        <v>16903</v>
      </c>
      <c r="C2098" s="114" t="s">
        <v>32</v>
      </c>
      <c r="D2098" s="115">
        <v>330</v>
      </c>
    </row>
    <row r="2099" spans="1:4">
      <c r="A2099" s="117" t="s">
        <v>16904</v>
      </c>
      <c r="B2099" s="113" t="s">
        <v>16905</v>
      </c>
      <c r="C2099" s="114" t="s">
        <v>32</v>
      </c>
      <c r="D2099" s="115">
        <v>326</v>
      </c>
    </row>
    <row r="2100" spans="1:4">
      <c r="A2100" s="117" t="s">
        <v>16906</v>
      </c>
      <c r="B2100" s="113" t="s">
        <v>16907</v>
      </c>
      <c r="C2100" s="114" t="s">
        <v>32</v>
      </c>
      <c r="D2100" s="115">
        <v>357.5</v>
      </c>
    </row>
    <row r="2101" spans="1:4">
      <c r="A2101" s="117" t="s">
        <v>16908</v>
      </c>
      <c r="B2101" s="113" t="s">
        <v>16909</v>
      </c>
      <c r="C2101" s="114" t="s">
        <v>32</v>
      </c>
      <c r="D2101" s="115">
        <v>77.3</v>
      </c>
    </row>
    <row r="2102" spans="1:4">
      <c r="A2102" s="117" t="s">
        <v>16910</v>
      </c>
      <c r="B2102" s="113" t="s">
        <v>16911</v>
      </c>
      <c r="C2102" s="114" t="s">
        <v>32</v>
      </c>
      <c r="D2102" s="115">
        <v>89.3</v>
      </c>
    </row>
    <row r="2103" spans="1:4">
      <c r="A2103" s="117" t="s">
        <v>16912</v>
      </c>
      <c r="B2103" s="113" t="s">
        <v>16913</v>
      </c>
      <c r="C2103" s="114" t="s">
        <v>32</v>
      </c>
      <c r="D2103" s="115">
        <v>117.3</v>
      </c>
    </row>
    <row r="2104" spans="1:4">
      <c r="A2104" s="117" t="s">
        <v>16914</v>
      </c>
      <c r="B2104" s="113" t="s">
        <v>16915</v>
      </c>
      <c r="C2104" s="114" t="s">
        <v>32</v>
      </c>
      <c r="D2104" s="115">
        <v>117.16</v>
      </c>
    </row>
    <row r="2105" spans="1:4">
      <c r="A2105" s="114" t="s">
        <v>16916</v>
      </c>
      <c r="B2105" s="113" t="s">
        <v>16917</v>
      </c>
      <c r="C2105" s="114" t="s">
        <v>32</v>
      </c>
      <c r="D2105" s="115">
        <v>96</v>
      </c>
    </row>
    <row r="2106" spans="1:4">
      <c r="A2106" s="116" t="s">
        <v>16918</v>
      </c>
      <c r="B2106" s="113"/>
      <c r="C2106" s="114"/>
      <c r="D2106" s="115"/>
    </row>
    <row r="2107" spans="1:4">
      <c r="A2107" s="114" t="s">
        <v>16919</v>
      </c>
      <c r="B2107" s="113" t="s">
        <v>16920</v>
      </c>
      <c r="C2107" s="114" t="s">
        <v>32</v>
      </c>
      <c r="D2107" s="115">
        <v>303.01</v>
      </c>
    </row>
    <row r="2108" spans="1:4">
      <c r="A2108" s="116" t="s">
        <v>16921</v>
      </c>
      <c r="B2108" s="113"/>
      <c r="C2108" s="114"/>
      <c r="D2108" s="115"/>
    </row>
    <row r="2109" spans="1:4">
      <c r="A2109" s="114" t="s">
        <v>16922</v>
      </c>
      <c r="B2109" s="113" t="s">
        <v>16923</v>
      </c>
      <c r="C2109" s="114" t="s">
        <v>11559</v>
      </c>
      <c r="D2109" s="115">
        <v>2660</v>
      </c>
    </row>
    <row r="2110" spans="1:4">
      <c r="A2110" s="116" t="s">
        <v>16924</v>
      </c>
      <c r="B2110" s="113"/>
      <c r="C2110" s="114"/>
      <c r="D2110" s="115"/>
    </row>
    <row r="2111" spans="1:4">
      <c r="A2111" s="117" t="s">
        <v>16925</v>
      </c>
      <c r="B2111" s="113" t="s">
        <v>16926</v>
      </c>
      <c r="C2111" s="114" t="s">
        <v>32</v>
      </c>
      <c r="D2111" s="115">
        <v>207.45</v>
      </c>
    </row>
    <row r="2112" spans="1:4">
      <c r="A2112" s="117" t="s">
        <v>16927</v>
      </c>
      <c r="B2112" s="113" t="s">
        <v>16928</v>
      </c>
      <c r="C2112" s="114" t="s">
        <v>32</v>
      </c>
      <c r="D2112" s="115">
        <v>303.26</v>
      </c>
    </row>
    <row r="2113" spans="1:4">
      <c r="A2113" s="117" t="s">
        <v>16929</v>
      </c>
      <c r="B2113" s="113" t="s">
        <v>16930</v>
      </c>
      <c r="C2113" s="114" t="s">
        <v>32</v>
      </c>
      <c r="D2113" s="115">
        <v>399.84</v>
      </c>
    </row>
    <row r="2114" spans="1:4">
      <c r="A2114" s="114" t="s">
        <v>16931</v>
      </c>
      <c r="B2114" s="113" t="s">
        <v>16932</v>
      </c>
      <c r="C2114" s="114" t="s">
        <v>32</v>
      </c>
      <c r="D2114" s="115">
        <v>500.29</v>
      </c>
    </row>
    <row r="2115" spans="1:4">
      <c r="A2115" s="116" t="s">
        <v>16933</v>
      </c>
      <c r="B2115" s="113"/>
      <c r="C2115" s="114"/>
      <c r="D2115" s="115"/>
    </row>
    <row r="2116" spans="1:4">
      <c r="A2116" s="114" t="s">
        <v>16934</v>
      </c>
      <c r="B2116" s="113" t="s">
        <v>16935</v>
      </c>
      <c r="C2116" s="114" t="s">
        <v>32</v>
      </c>
      <c r="D2116" s="115">
        <v>82.43</v>
      </c>
    </row>
    <row r="2117" spans="1:4">
      <c r="A2117" s="112" t="s">
        <v>16936</v>
      </c>
      <c r="B2117" s="113"/>
      <c r="C2117" s="114"/>
      <c r="D2117" s="115"/>
    </row>
    <row r="2118" spans="1:4">
      <c r="A2118" s="116" t="s">
        <v>16937</v>
      </c>
      <c r="B2118" s="113"/>
      <c r="C2118" s="114"/>
      <c r="D2118" s="115"/>
    </row>
    <row r="2119" spans="1:4">
      <c r="A2119" s="117" t="s">
        <v>16938</v>
      </c>
      <c r="B2119" s="113" t="s">
        <v>16939</v>
      </c>
      <c r="C2119" s="114" t="s">
        <v>11559</v>
      </c>
      <c r="D2119" s="115">
        <v>915.76</v>
      </c>
    </row>
    <row r="2120" spans="1:4">
      <c r="A2120" s="114" t="s">
        <v>16940</v>
      </c>
      <c r="B2120" s="113" t="s">
        <v>16941</v>
      </c>
      <c r="C2120" s="114" t="s">
        <v>11559</v>
      </c>
      <c r="D2120" s="115">
        <v>960.47</v>
      </c>
    </row>
    <row r="2121" spans="1:4">
      <c r="A2121" s="112" t="s">
        <v>16942</v>
      </c>
      <c r="B2121" s="113"/>
      <c r="C2121" s="114"/>
      <c r="D2121" s="115"/>
    </row>
    <row r="2122" spans="1:4">
      <c r="A2122" s="116" t="s">
        <v>16943</v>
      </c>
      <c r="B2122" s="113"/>
      <c r="C2122" s="114"/>
      <c r="D2122" s="115"/>
    </row>
    <row r="2123" spans="1:4">
      <c r="A2123" s="117" t="s">
        <v>16944</v>
      </c>
      <c r="B2123" s="113" t="s">
        <v>16945</v>
      </c>
      <c r="C2123" s="114" t="s">
        <v>11559</v>
      </c>
      <c r="D2123" s="115">
        <v>7.0000000000000007E-2</v>
      </c>
    </row>
    <row r="2124" spans="1:4">
      <c r="A2124" s="117" t="s">
        <v>16946</v>
      </c>
      <c r="B2124" s="113" t="s">
        <v>16947</v>
      </c>
      <c r="C2124" s="114" t="s">
        <v>11559</v>
      </c>
      <c r="D2124" s="115">
        <v>8.9700000000000006</v>
      </c>
    </row>
    <row r="2125" spans="1:4">
      <c r="A2125" s="117" t="s">
        <v>16948</v>
      </c>
      <c r="B2125" s="113" t="s">
        <v>16949</v>
      </c>
      <c r="C2125" s="114" t="s">
        <v>11559</v>
      </c>
      <c r="D2125" s="115">
        <v>17.329999999999998</v>
      </c>
    </row>
    <row r="2126" spans="1:4">
      <c r="A2126" s="117" t="s">
        <v>16950</v>
      </c>
      <c r="B2126" s="113" t="s">
        <v>16951</v>
      </c>
      <c r="C2126" s="114" t="s">
        <v>32</v>
      </c>
      <c r="D2126" s="115">
        <v>434.48</v>
      </c>
    </row>
    <row r="2127" spans="1:4">
      <c r="A2127" s="117" t="s">
        <v>16952</v>
      </c>
      <c r="B2127" s="113" t="s">
        <v>16953</v>
      </c>
      <c r="C2127" s="114" t="s">
        <v>32</v>
      </c>
      <c r="D2127" s="115">
        <v>1232.9000000000001</v>
      </c>
    </row>
    <row r="2128" spans="1:4">
      <c r="A2128" s="117" t="s">
        <v>16954</v>
      </c>
      <c r="B2128" s="113" t="s">
        <v>16955</v>
      </c>
      <c r="C2128" s="114" t="s">
        <v>11559</v>
      </c>
      <c r="D2128" s="115">
        <v>23.08</v>
      </c>
    </row>
    <row r="2129" spans="1:4">
      <c r="A2129" s="117" t="s">
        <v>16956</v>
      </c>
      <c r="B2129" s="113" t="s">
        <v>16957</v>
      </c>
      <c r="C2129" s="114" t="s">
        <v>11559</v>
      </c>
      <c r="D2129" s="115">
        <v>46.16</v>
      </c>
    </row>
    <row r="2130" spans="1:4">
      <c r="A2130" s="117" t="s">
        <v>16958</v>
      </c>
      <c r="B2130" s="113" t="s">
        <v>16959</v>
      </c>
      <c r="C2130" s="114" t="s">
        <v>11559</v>
      </c>
      <c r="D2130" s="115">
        <v>80</v>
      </c>
    </row>
    <row r="2131" spans="1:4">
      <c r="A2131" s="117" t="s">
        <v>16960</v>
      </c>
      <c r="B2131" s="113" t="s">
        <v>16961</v>
      </c>
      <c r="C2131" s="114" t="s">
        <v>11559</v>
      </c>
      <c r="D2131" s="115">
        <v>36.5</v>
      </c>
    </row>
    <row r="2132" spans="1:4">
      <c r="A2132" s="117" t="s">
        <v>16962</v>
      </c>
      <c r="B2132" s="113" t="s">
        <v>16963</v>
      </c>
      <c r="C2132" s="114" t="s">
        <v>11559</v>
      </c>
      <c r="D2132" s="115">
        <v>1.75</v>
      </c>
    </row>
    <row r="2133" spans="1:4">
      <c r="A2133" s="117" t="s">
        <v>16964</v>
      </c>
      <c r="B2133" s="113" t="s">
        <v>16965</v>
      </c>
      <c r="C2133" s="114" t="s">
        <v>11559</v>
      </c>
      <c r="D2133" s="115">
        <v>0.08</v>
      </c>
    </row>
    <row r="2134" spans="1:4">
      <c r="A2134" s="117" t="s">
        <v>16966</v>
      </c>
      <c r="B2134" s="113" t="s">
        <v>16967</v>
      </c>
      <c r="C2134" s="114" t="s">
        <v>11593</v>
      </c>
      <c r="D2134" s="115">
        <v>6.76</v>
      </c>
    </row>
    <row r="2135" spans="1:4">
      <c r="A2135" s="117" t="s">
        <v>16968</v>
      </c>
      <c r="B2135" s="113" t="s">
        <v>16969</v>
      </c>
      <c r="C2135" s="114" t="s">
        <v>11559</v>
      </c>
      <c r="D2135" s="115">
        <v>1.56</v>
      </c>
    </row>
    <row r="2136" spans="1:4">
      <c r="A2136" s="114" t="s">
        <v>16970</v>
      </c>
      <c r="B2136" s="113" t="s">
        <v>16971</v>
      </c>
      <c r="C2136" s="114" t="s">
        <v>11559</v>
      </c>
      <c r="D2136" s="115">
        <v>72.34</v>
      </c>
    </row>
    <row r="2137" spans="1:4">
      <c r="A2137" s="112" t="s">
        <v>11594</v>
      </c>
      <c r="B2137" s="113"/>
      <c r="C2137" s="114"/>
      <c r="D2137" s="115"/>
    </row>
    <row r="2138" spans="1:4">
      <c r="A2138" s="112" t="s">
        <v>11569</v>
      </c>
      <c r="B2138" s="113"/>
      <c r="C2138" s="114"/>
      <c r="D2138" s="115"/>
    </row>
    <row r="2139" spans="1:4">
      <c r="A2139" s="112" t="s">
        <v>16972</v>
      </c>
      <c r="B2139" s="113"/>
      <c r="C2139" s="114"/>
      <c r="D2139" s="115"/>
    </row>
    <row r="2140" spans="1:4">
      <c r="A2140" s="116" t="s">
        <v>16973</v>
      </c>
      <c r="B2140" s="113"/>
      <c r="C2140" s="114"/>
      <c r="D2140" s="115"/>
    </row>
    <row r="2141" spans="1:4">
      <c r="A2141" s="117" t="s">
        <v>16974</v>
      </c>
      <c r="B2141" s="113" t="s">
        <v>16975</v>
      </c>
      <c r="C2141" s="114" t="s">
        <v>41</v>
      </c>
      <c r="D2141" s="115">
        <v>200.46</v>
      </c>
    </row>
    <row r="2142" spans="1:4">
      <c r="A2142" s="117" t="s">
        <v>16976</v>
      </c>
      <c r="B2142" s="113" t="s">
        <v>16977</v>
      </c>
      <c r="C2142" s="114" t="s">
        <v>41</v>
      </c>
      <c r="D2142" s="115">
        <v>216.22</v>
      </c>
    </row>
    <row r="2143" spans="1:4">
      <c r="A2143" s="117" t="s">
        <v>16978</v>
      </c>
      <c r="B2143" s="113" t="s">
        <v>16979</v>
      </c>
      <c r="C2143" s="114" t="s">
        <v>41</v>
      </c>
      <c r="D2143" s="115">
        <v>211.27</v>
      </c>
    </row>
    <row r="2144" spans="1:4">
      <c r="A2144" s="117" t="s">
        <v>16980</v>
      </c>
      <c r="B2144" s="113" t="s">
        <v>16981</v>
      </c>
      <c r="C2144" s="114" t="s">
        <v>41</v>
      </c>
      <c r="D2144" s="115">
        <v>215.05</v>
      </c>
    </row>
    <row r="2145" spans="1:4">
      <c r="A2145" s="117" t="s">
        <v>16982</v>
      </c>
      <c r="B2145" s="113" t="s">
        <v>16983</v>
      </c>
      <c r="C2145" s="114" t="s">
        <v>41</v>
      </c>
      <c r="D2145" s="115">
        <v>220.86</v>
      </c>
    </row>
    <row r="2146" spans="1:4">
      <c r="A2146" s="117" t="s">
        <v>16984</v>
      </c>
      <c r="B2146" s="113" t="s">
        <v>16985</v>
      </c>
      <c r="C2146" s="114" t="s">
        <v>41</v>
      </c>
      <c r="D2146" s="115">
        <v>223.16</v>
      </c>
    </row>
    <row r="2147" spans="1:4">
      <c r="A2147" s="117" t="s">
        <v>16986</v>
      </c>
      <c r="B2147" s="113" t="s">
        <v>16987</v>
      </c>
      <c r="C2147" s="114" t="s">
        <v>41</v>
      </c>
      <c r="D2147" s="115">
        <v>235.46</v>
      </c>
    </row>
    <row r="2148" spans="1:4">
      <c r="A2148" s="117" t="s">
        <v>16988</v>
      </c>
      <c r="B2148" s="113" t="s">
        <v>16989</v>
      </c>
      <c r="C2148" s="114" t="s">
        <v>41</v>
      </c>
      <c r="D2148" s="115">
        <v>244.64</v>
      </c>
    </row>
    <row r="2149" spans="1:4">
      <c r="A2149" s="117" t="s">
        <v>16990</v>
      </c>
      <c r="B2149" s="113" t="s">
        <v>16991</v>
      </c>
      <c r="C2149" s="114" t="s">
        <v>41</v>
      </c>
      <c r="D2149" s="115">
        <v>255.17</v>
      </c>
    </row>
    <row r="2150" spans="1:4">
      <c r="A2150" s="117" t="s">
        <v>16992</v>
      </c>
      <c r="B2150" s="113" t="s">
        <v>16993</v>
      </c>
      <c r="C2150" s="114" t="s">
        <v>41</v>
      </c>
      <c r="D2150" s="115">
        <v>268.29000000000002</v>
      </c>
    </row>
    <row r="2151" spans="1:4">
      <c r="A2151" s="117" t="s">
        <v>16994</v>
      </c>
      <c r="B2151" s="113" t="s">
        <v>16995</v>
      </c>
      <c r="C2151" s="114" t="s">
        <v>41</v>
      </c>
      <c r="D2151" s="115">
        <v>298.73</v>
      </c>
    </row>
    <row r="2152" spans="1:4">
      <c r="A2152" s="114" t="s">
        <v>16996</v>
      </c>
      <c r="B2152" s="113" t="s">
        <v>16997</v>
      </c>
      <c r="C2152" s="114" t="s">
        <v>41</v>
      </c>
      <c r="D2152" s="115">
        <v>236.49</v>
      </c>
    </row>
    <row r="2153" spans="1:4">
      <c r="A2153" s="116" t="s">
        <v>16998</v>
      </c>
      <c r="B2153" s="113"/>
      <c r="C2153" s="114"/>
      <c r="D2153" s="115"/>
    </row>
    <row r="2154" spans="1:4">
      <c r="A2154" s="114" t="s">
        <v>16999</v>
      </c>
      <c r="B2154" s="113" t="s">
        <v>17000</v>
      </c>
      <c r="C2154" s="114" t="s">
        <v>41</v>
      </c>
      <c r="D2154" s="115">
        <v>190.86</v>
      </c>
    </row>
    <row r="2155" spans="1:4">
      <c r="A2155" s="116" t="s">
        <v>17001</v>
      </c>
      <c r="B2155" s="113"/>
      <c r="C2155" s="114"/>
      <c r="D2155" s="115"/>
    </row>
    <row r="2156" spans="1:4">
      <c r="A2156" s="114" t="s">
        <v>17002</v>
      </c>
      <c r="B2156" s="113" t="s">
        <v>17003</v>
      </c>
      <c r="C2156" s="114" t="s">
        <v>41</v>
      </c>
      <c r="D2156" s="115">
        <v>335</v>
      </c>
    </row>
    <row r="2157" spans="1:4">
      <c r="A2157" s="116" t="s">
        <v>17004</v>
      </c>
      <c r="B2157" s="113"/>
      <c r="C2157" s="114"/>
      <c r="D2157" s="115"/>
    </row>
    <row r="2158" spans="1:4">
      <c r="A2158" s="117" t="s">
        <v>17005</v>
      </c>
      <c r="B2158" s="113" t="s">
        <v>17006</v>
      </c>
      <c r="C2158" s="114" t="s">
        <v>41</v>
      </c>
      <c r="D2158" s="115">
        <v>110.86</v>
      </c>
    </row>
    <row r="2159" spans="1:4">
      <c r="A2159" s="117" t="s">
        <v>17007</v>
      </c>
      <c r="B2159" s="113" t="s">
        <v>17008</v>
      </c>
      <c r="C2159" s="114" t="s">
        <v>41</v>
      </c>
      <c r="D2159" s="115">
        <v>56.27</v>
      </c>
    </row>
    <row r="2160" spans="1:4">
      <c r="A2160" s="114" t="s">
        <v>17009</v>
      </c>
      <c r="B2160" s="113" t="s">
        <v>17010</v>
      </c>
      <c r="C2160" s="114" t="s">
        <v>41</v>
      </c>
      <c r="D2160" s="115">
        <v>83.77</v>
      </c>
    </row>
    <row r="2161" spans="1:4">
      <c r="A2161" s="116" t="s">
        <v>17011</v>
      </c>
      <c r="B2161" s="113"/>
      <c r="C2161" s="114"/>
      <c r="D2161" s="115"/>
    </row>
    <row r="2162" spans="1:4">
      <c r="A2162" s="117" t="s">
        <v>17012</v>
      </c>
      <c r="B2162" s="113" t="s">
        <v>17013</v>
      </c>
      <c r="C2162" s="114" t="s">
        <v>41</v>
      </c>
      <c r="D2162" s="115">
        <v>44.8</v>
      </c>
    </row>
    <row r="2163" spans="1:4">
      <c r="A2163" s="117" t="s">
        <v>17014</v>
      </c>
      <c r="B2163" s="113" t="s">
        <v>17015</v>
      </c>
      <c r="C2163" s="114" t="s">
        <v>41</v>
      </c>
      <c r="D2163" s="115">
        <v>52.51</v>
      </c>
    </row>
    <row r="2164" spans="1:4">
      <c r="A2164" s="117" t="s">
        <v>17016</v>
      </c>
      <c r="B2164" s="113" t="s">
        <v>17017</v>
      </c>
      <c r="C2164" s="114" t="s">
        <v>41</v>
      </c>
      <c r="D2164" s="115">
        <v>46.1</v>
      </c>
    </row>
    <row r="2165" spans="1:4">
      <c r="A2165" s="114" t="s">
        <v>17018</v>
      </c>
      <c r="B2165" s="113" t="s">
        <v>17019</v>
      </c>
      <c r="C2165" s="114" t="s">
        <v>41</v>
      </c>
      <c r="D2165" s="115">
        <v>53.82</v>
      </c>
    </row>
    <row r="2166" spans="1:4">
      <c r="A2166" s="116" t="s">
        <v>17020</v>
      </c>
      <c r="B2166" s="113"/>
      <c r="C2166" s="114"/>
      <c r="D2166" s="115"/>
    </row>
    <row r="2167" spans="1:4">
      <c r="A2167" s="114" t="s">
        <v>17021</v>
      </c>
      <c r="B2167" s="113" t="s">
        <v>17022</v>
      </c>
      <c r="C2167" s="114" t="s">
        <v>41</v>
      </c>
      <c r="D2167" s="115">
        <v>317.29000000000002</v>
      </c>
    </row>
    <row r="2168" spans="1:4">
      <c r="A2168" s="116" t="s">
        <v>17023</v>
      </c>
      <c r="B2168" s="113"/>
      <c r="C2168" s="114"/>
      <c r="D2168" s="115"/>
    </row>
    <row r="2169" spans="1:4">
      <c r="A2169" s="114" t="s">
        <v>17024</v>
      </c>
      <c r="B2169" s="113" t="s">
        <v>17025</v>
      </c>
      <c r="C2169" s="114" t="s">
        <v>41</v>
      </c>
      <c r="D2169" s="115">
        <v>317.42</v>
      </c>
    </row>
    <row r="2170" spans="1:4">
      <c r="A2170" s="116" t="s">
        <v>17026</v>
      </c>
      <c r="B2170" s="113"/>
      <c r="C2170" s="114"/>
      <c r="D2170" s="115"/>
    </row>
    <row r="2171" spans="1:4">
      <c r="A2171" s="117" t="s">
        <v>17027</v>
      </c>
      <c r="B2171" s="113" t="s">
        <v>17028</v>
      </c>
      <c r="C2171" s="114" t="s">
        <v>41</v>
      </c>
      <c r="D2171" s="115">
        <v>236.8</v>
      </c>
    </row>
    <row r="2172" spans="1:4">
      <c r="A2172" s="114" t="s">
        <v>17029</v>
      </c>
      <c r="B2172" s="113" t="s">
        <v>17030</v>
      </c>
      <c r="C2172" s="114" t="s">
        <v>41</v>
      </c>
      <c r="D2172" s="115">
        <v>266.62</v>
      </c>
    </row>
    <row r="2173" spans="1:4">
      <c r="A2173" s="116" t="s">
        <v>17031</v>
      </c>
      <c r="B2173" s="113"/>
      <c r="C2173" s="114"/>
      <c r="D2173" s="115"/>
    </row>
    <row r="2174" spans="1:4">
      <c r="A2174" s="117" t="s">
        <v>17032</v>
      </c>
      <c r="B2174" s="113" t="s">
        <v>17033</v>
      </c>
      <c r="C2174" s="114" t="s">
        <v>48</v>
      </c>
      <c r="D2174" s="115">
        <v>35.11</v>
      </c>
    </row>
    <row r="2175" spans="1:4">
      <c r="A2175" s="114" t="s">
        <v>17034</v>
      </c>
      <c r="B2175" s="113" t="s">
        <v>17035</v>
      </c>
      <c r="C2175" s="114" t="s">
        <v>41</v>
      </c>
      <c r="D2175" s="115">
        <v>1601.23</v>
      </c>
    </row>
    <row r="2176" spans="1:4">
      <c r="A2176" s="116" t="s">
        <v>17036</v>
      </c>
      <c r="B2176" s="113"/>
      <c r="C2176" s="114"/>
      <c r="D2176" s="115"/>
    </row>
    <row r="2177" spans="1:4">
      <c r="A2177" s="114" t="s">
        <v>17037</v>
      </c>
      <c r="B2177" s="113" t="s">
        <v>17038</v>
      </c>
      <c r="C2177" s="114" t="s">
        <v>32</v>
      </c>
      <c r="D2177" s="115">
        <v>1.42</v>
      </c>
    </row>
    <row r="2178" spans="1:4">
      <c r="A2178" s="116" t="s">
        <v>17039</v>
      </c>
      <c r="B2178" s="113"/>
      <c r="C2178" s="114"/>
      <c r="D2178" s="115"/>
    </row>
    <row r="2179" spans="1:4">
      <c r="A2179" s="117" t="s">
        <v>17040</v>
      </c>
      <c r="B2179" s="113" t="s">
        <v>17041</v>
      </c>
      <c r="C2179" s="114" t="s">
        <v>41</v>
      </c>
      <c r="D2179" s="115">
        <v>1606.53</v>
      </c>
    </row>
    <row r="2180" spans="1:4">
      <c r="A2180" s="117" t="s">
        <v>17042</v>
      </c>
      <c r="B2180" s="113" t="s">
        <v>17043</v>
      </c>
      <c r="C2180" s="114" t="s">
        <v>41</v>
      </c>
      <c r="D2180" s="115">
        <v>1829.51</v>
      </c>
    </row>
    <row r="2181" spans="1:4">
      <c r="A2181" s="114" t="s">
        <v>17044</v>
      </c>
      <c r="B2181" s="113" t="s">
        <v>17045</v>
      </c>
      <c r="C2181" s="114" t="s">
        <v>41</v>
      </c>
      <c r="D2181" s="115">
        <v>1850.99</v>
      </c>
    </row>
    <row r="2182" spans="1:4">
      <c r="A2182" s="116" t="s">
        <v>17046</v>
      </c>
      <c r="B2182" s="113"/>
      <c r="C2182" s="114"/>
      <c r="D2182" s="115"/>
    </row>
    <row r="2183" spans="1:4">
      <c r="A2183" s="117" t="s">
        <v>17047</v>
      </c>
      <c r="B2183" s="113" t="s">
        <v>17048</v>
      </c>
      <c r="C2183" s="114" t="s">
        <v>48</v>
      </c>
      <c r="D2183" s="115">
        <v>222.97</v>
      </c>
    </row>
    <row r="2184" spans="1:4">
      <c r="A2184" s="117" t="s">
        <v>17049</v>
      </c>
      <c r="B2184" s="113" t="s">
        <v>17050</v>
      </c>
      <c r="C2184" s="114" t="s">
        <v>48</v>
      </c>
      <c r="D2184" s="115">
        <v>442.91</v>
      </c>
    </row>
    <row r="2185" spans="1:4">
      <c r="A2185" s="114" t="s">
        <v>17051</v>
      </c>
      <c r="B2185" s="113" t="s">
        <v>17052</v>
      </c>
      <c r="C2185" s="114" t="s">
        <v>48</v>
      </c>
      <c r="D2185" s="115">
        <v>172.28</v>
      </c>
    </row>
    <row r="2186" spans="1:4">
      <c r="A2186" s="116" t="s">
        <v>17053</v>
      </c>
      <c r="B2186" s="113"/>
      <c r="C2186" s="114"/>
      <c r="D2186" s="115"/>
    </row>
    <row r="2187" spans="1:4">
      <c r="A2187" s="117" t="s">
        <v>17054</v>
      </c>
      <c r="B2187" s="113" t="s">
        <v>17055</v>
      </c>
      <c r="C2187" s="114" t="s">
        <v>48</v>
      </c>
      <c r="D2187" s="115">
        <v>45.9</v>
      </c>
    </row>
    <row r="2188" spans="1:4">
      <c r="A2188" s="114" t="s">
        <v>17056</v>
      </c>
      <c r="B2188" s="113" t="s">
        <v>17057</v>
      </c>
      <c r="C2188" s="114" t="s">
        <v>48</v>
      </c>
      <c r="D2188" s="115">
        <v>138.03</v>
      </c>
    </row>
    <row r="2189" spans="1:4">
      <c r="A2189" s="112" t="s">
        <v>17058</v>
      </c>
      <c r="B2189" s="113"/>
      <c r="C2189" s="114"/>
      <c r="D2189" s="115"/>
    </row>
    <row r="2190" spans="1:4">
      <c r="A2190" s="116" t="s">
        <v>17059</v>
      </c>
      <c r="B2190" s="113"/>
      <c r="C2190" s="114"/>
      <c r="D2190" s="115"/>
    </row>
    <row r="2191" spans="1:4">
      <c r="A2191" s="117" t="s">
        <v>17060</v>
      </c>
      <c r="B2191" s="113" t="s">
        <v>17061</v>
      </c>
      <c r="C2191" s="114" t="s">
        <v>11593</v>
      </c>
      <c r="D2191" s="115">
        <v>3.61</v>
      </c>
    </row>
    <row r="2192" spans="1:4">
      <c r="A2192" s="117" t="s">
        <v>17062</v>
      </c>
      <c r="B2192" s="113" t="s">
        <v>17063</v>
      </c>
      <c r="C2192" s="114" t="s">
        <v>11593</v>
      </c>
      <c r="D2192" s="115">
        <v>5.52</v>
      </c>
    </row>
    <row r="2193" spans="1:4">
      <c r="A2193" s="117" t="s">
        <v>17064</v>
      </c>
      <c r="B2193" s="113" t="s">
        <v>17065</v>
      </c>
      <c r="C2193" s="114" t="s">
        <v>11593</v>
      </c>
      <c r="D2193" s="115">
        <v>4.82</v>
      </c>
    </row>
    <row r="2194" spans="1:4">
      <c r="A2194" s="117" t="s">
        <v>17066</v>
      </c>
      <c r="B2194" s="113" t="s">
        <v>17067</v>
      </c>
      <c r="C2194" s="114" t="s">
        <v>11593</v>
      </c>
      <c r="D2194" s="115">
        <v>5.26</v>
      </c>
    </row>
    <row r="2195" spans="1:4">
      <c r="A2195" s="117" t="s">
        <v>17068</v>
      </c>
      <c r="B2195" s="113" t="s">
        <v>17069</v>
      </c>
      <c r="C2195" s="114" t="s">
        <v>11593</v>
      </c>
      <c r="D2195" s="115">
        <v>5.05</v>
      </c>
    </row>
    <row r="2196" spans="1:4">
      <c r="A2196" s="117" t="s">
        <v>17070</v>
      </c>
      <c r="B2196" s="113" t="s">
        <v>17071</v>
      </c>
      <c r="C2196" s="114" t="s">
        <v>11593</v>
      </c>
      <c r="D2196" s="115">
        <v>5.05</v>
      </c>
    </row>
    <row r="2197" spans="1:4">
      <c r="A2197" s="117" t="s">
        <v>17072</v>
      </c>
      <c r="B2197" s="113" t="s">
        <v>17073</v>
      </c>
      <c r="C2197" s="114" t="s">
        <v>11593</v>
      </c>
      <c r="D2197" s="115">
        <v>4.59</v>
      </c>
    </row>
    <row r="2198" spans="1:4">
      <c r="A2198" s="117" t="s">
        <v>17074</v>
      </c>
      <c r="B2198" s="113" t="s">
        <v>17075</v>
      </c>
      <c r="C2198" s="114" t="s">
        <v>11593</v>
      </c>
      <c r="D2198" s="115">
        <v>3.78</v>
      </c>
    </row>
    <row r="2199" spans="1:4">
      <c r="A2199" s="117" t="s">
        <v>17076</v>
      </c>
      <c r="B2199" s="113" t="s">
        <v>17077</v>
      </c>
      <c r="C2199" s="114" t="s">
        <v>11593</v>
      </c>
      <c r="D2199" s="115">
        <v>4.59</v>
      </c>
    </row>
    <row r="2200" spans="1:4">
      <c r="A2200" s="117" t="s">
        <v>17078</v>
      </c>
      <c r="B2200" s="113" t="s">
        <v>17079</v>
      </c>
      <c r="C2200" s="114" t="s">
        <v>11593</v>
      </c>
      <c r="D2200" s="115">
        <v>3.61</v>
      </c>
    </row>
    <row r="2201" spans="1:4">
      <c r="A2201" s="117" t="s">
        <v>17080</v>
      </c>
      <c r="B2201" s="113" t="s">
        <v>17081</v>
      </c>
      <c r="C2201" s="114" t="s">
        <v>11593</v>
      </c>
      <c r="D2201" s="115">
        <v>3.55</v>
      </c>
    </row>
    <row r="2202" spans="1:4">
      <c r="A2202" s="117" t="s">
        <v>17082</v>
      </c>
      <c r="B2202" s="113" t="s">
        <v>17083</v>
      </c>
      <c r="C2202" s="114" t="s">
        <v>11593</v>
      </c>
      <c r="D2202" s="115">
        <v>4.03</v>
      </c>
    </row>
    <row r="2203" spans="1:4">
      <c r="A2203" s="117" t="s">
        <v>17084</v>
      </c>
      <c r="B2203" s="113" t="s">
        <v>17085</v>
      </c>
      <c r="C2203" s="114" t="s">
        <v>11593</v>
      </c>
      <c r="D2203" s="115">
        <v>3.87</v>
      </c>
    </row>
    <row r="2204" spans="1:4">
      <c r="A2204" s="117" t="s">
        <v>17086</v>
      </c>
      <c r="B2204" s="113" t="s">
        <v>17087</v>
      </c>
      <c r="C2204" s="114" t="s">
        <v>11593</v>
      </c>
      <c r="D2204" s="115">
        <v>3.89</v>
      </c>
    </row>
    <row r="2205" spans="1:4">
      <c r="A2205" s="117" t="s">
        <v>17088</v>
      </c>
      <c r="B2205" s="113" t="s">
        <v>17089</v>
      </c>
      <c r="C2205" s="114" t="s">
        <v>11593</v>
      </c>
      <c r="D2205" s="115">
        <v>3.78</v>
      </c>
    </row>
    <row r="2206" spans="1:4">
      <c r="A2206" s="117" t="s">
        <v>17090</v>
      </c>
      <c r="B2206" s="113" t="s">
        <v>17091</v>
      </c>
      <c r="C2206" s="114" t="s">
        <v>11593</v>
      </c>
      <c r="D2206" s="115">
        <v>4.43</v>
      </c>
    </row>
    <row r="2207" spans="1:4">
      <c r="A2207" s="117" t="s">
        <v>17092</v>
      </c>
      <c r="B2207" s="113" t="s">
        <v>17093</v>
      </c>
      <c r="C2207" s="114" t="s">
        <v>11593</v>
      </c>
      <c r="D2207" s="115">
        <v>4.8099999999999996</v>
      </c>
    </row>
    <row r="2208" spans="1:4">
      <c r="A2208" s="117" t="s">
        <v>17094</v>
      </c>
      <c r="B2208" s="113" t="s">
        <v>17095</v>
      </c>
      <c r="C2208" s="114" t="s">
        <v>11593</v>
      </c>
      <c r="D2208" s="115">
        <v>4.37</v>
      </c>
    </row>
    <row r="2209" spans="1:4">
      <c r="A2209" s="117" t="s">
        <v>17096</v>
      </c>
      <c r="B2209" s="113" t="s">
        <v>17097</v>
      </c>
      <c r="C2209" s="114" t="s">
        <v>11593</v>
      </c>
      <c r="D2209" s="115">
        <v>4.5199999999999996</v>
      </c>
    </row>
    <row r="2210" spans="1:4">
      <c r="A2210" s="117" t="s">
        <v>17098</v>
      </c>
      <c r="B2210" s="113" t="s">
        <v>17099</v>
      </c>
      <c r="C2210" s="114" t="s">
        <v>11593</v>
      </c>
      <c r="D2210" s="115">
        <v>4.37</v>
      </c>
    </row>
    <row r="2211" spans="1:4">
      <c r="A2211" s="117" t="s">
        <v>17100</v>
      </c>
      <c r="B2211" s="113" t="s">
        <v>17101</v>
      </c>
      <c r="C2211" s="114" t="s">
        <v>11593</v>
      </c>
      <c r="D2211" s="115">
        <v>4.37</v>
      </c>
    </row>
    <row r="2212" spans="1:4">
      <c r="A2212" s="117" t="s">
        <v>17102</v>
      </c>
      <c r="B2212" s="113" t="s">
        <v>17103</v>
      </c>
      <c r="C2212" s="114" t="s">
        <v>11593</v>
      </c>
      <c r="D2212" s="115">
        <v>4.5999999999999996</v>
      </c>
    </row>
    <row r="2213" spans="1:4">
      <c r="A2213" s="117" t="s">
        <v>17104</v>
      </c>
      <c r="B2213" s="113" t="s">
        <v>17105</v>
      </c>
      <c r="C2213" s="114" t="s">
        <v>11593</v>
      </c>
      <c r="D2213" s="115">
        <v>4.37</v>
      </c>
    </row>
    <row r="2214" spans="1:4">
      <c r="A2214" s="117" t="s">
        <v>17106</v>
      </c>
      <c r="B2214" s="113" t="s">
        <v>17107</v>
      </c>
      <c r="C2214" s="114" t="s">
        <v>11593</v>
      </c>
      <c r="D2214" s="115">
        <v>4.5999999999999996</v>
      </c>
    </row>
    <row r="2215" spans="1:4">
      <c r="A2215" s="117" t="s">
        <v>17108</v>
      </c>
      <c r="B2215" s="113" t="s">
        <v>17109</v>
      </c>
      <c r="C2215" s="114" t="s">
        <v>11593</v>
      </c>
      <c r="D2215" s="115">
        <v>5.13</v>
      </c>
    </row>
    <row r="2216" spans="1:4">
      <c r="A2216" s="117" t="s">
        <v>17110</v>
      </c>
      <c r="B2216" s="113" t="s">
        <v>17111</v>
      </c>
      <c r="C2216" s="114" t="s">
        <v>48</v>
      </c>
      <c r="D2216" s="115">
        <v>9.49</v>
      </c>
    </row>
    <row r="2217" spans="1:4">
      <c r="A2217" s="114" t="s">
        <v>17112</v>
      </c>
      <c r="B2217" s="113" t="s">
        <v>17113</v>
      </c>
      <c r="C2217" s="114" t="s">
        <v>48</v>
      </c>
      <c r="D2217" s="115">
        <v>23.5</v>
      </c>
    </row>
    <row r="2218" spans="1:4">
      <c r="A2218" s="116" t="s">
        <v>17114</v>
      </c>
      <c r="B2218" s="113"/>
      <c r="C2218" s="114"/>
      <c r="D2218" s="115"/>
    </row>
    <row r="2219" spans="1:4">
      <c r="A2219" s="117" t="s">
        <v>17115</v>
      </c>
      <c r="B2219" s="113" t="s">
        <v>17116</v>
      </c>
      <c r="C2219" s="114" t="s">
        <v>11593</v>
      </c>
      <c r="D2219" s="115">
        <v>4.4400000000000004</v>
      </c>
    </row>
    <row r="2220" spans="1:4">
      <c r="A2220" s="117" t="s">
        <v>17117</v>
      </c>
      <c r="B2220" s="113" t="s">
        <v>17118</v>
      </c>
      <c r="C2220" s="114" t="s">
        <v>11593</v>
      </c>
      <c r="D2220" s="115">
        <v>3.7</v>
      </c>
    </row>
    <row r="2221" spans="1:4">
      <c r="A2221" s="117" t="s">
        <v>17119</v>
      </c>
      <c r="B2221" s="113" t="s">
        <v>17120</v>
      </c>
      <c r="C2221" s="114" t="s">
        <v>11593</v>
      </c>
      <c r="D2221" s="115">
        <v>2.95</v>
      </c>
    </row>
    <row r="2222" spans="1:4">
      <c r="A2222" s="117" t="s">
        <v>17121</v>
      </c>
      <c r="B2222" s="113" t="s">
        <v>17122</v>
      </c>
      <c r="C2222" s="114" t="s">
        <v>11593</v>
      </c>
      <c r="D2222" s="115">
        <v>4.4400000000000004</v>
      </c>
    </row>
    <row r="2223" spans="1:4">
      <c r="A2223" s="117" t="s">
        <v>17123</v>
      </c>
      <c r="B2223" s="113" t="s">
        <v>17124</v>
      </c>
      <c r="C2223" s="114" t="s">
        <v>11593</v>
      </c>
      <c r="D2223" s="115">
        <v>3.88</v>
      </c>
    </row>
    <row r="2224" spans="1:4">
      <c r="A2224" s="117" t="s">
        <v>17125</v>
      </c>
      <c r="B2224" s="113" t="s">
        <v>17126</v>
      </c>
      <c r="C2224" s="114" t="s">
        <v>11593</v>
      </c>
      <c r="D2224" s="115">
        <v>3.33</v>
      </c>
    </row>
    <row r="2225" spans="1:4">
      <c r="A2225" s="117" t="s">
        <v>17127</v>
      </c>
      <c r="B2225" s="113" t="s">
        <v>17128</v>
      </c>
      <c r="C2225" s="114" t="s">
        <v>11593</v>
      </c>
      <c r="D2225" s="115">
        <v>4.07</v>
      </c>
    </row>
    <row r="2226" spans="1:4">
      <c r="A2226" s="114" t="s">
        <v>17129</v>
      </c>
      <c r="B2226" s="113" t="s">
        <v>17130</v>
      </c>
      <c r="C2226" s="114" t="s">
        <v>11593</v>
      </c>
      <c r="D2226" s="115">
        <v>4.4400000000000004</v>
      </c>
    </row>
    <row r="2227" spans="1:4">
      <c r="A2227" s="112" t="s">
        <v>17131</v>
      </c>
      <c r="B2227" s="113"/>
      <c r="C2227" s="114"/>
      <c r="D2227" s="115"/>
    </row>
    <row r="2228" spans="1:4">
      <c r="A2228" s="116" t="s">
        <v>17132</v>
      </c>
      <c r="B2228" s="113"/>
      <c r="C2228" s="114"/>
      <c r="D2228" s="115"/>
    </row>
    <row r="2229" spans="1:4">
      <c r="A2229" s="114" t="s">
        <v>17133</v>
      </c>
      <c r="B2229" s="113" t="s">
        <v>17134</v>
      </c>
      <c r="C2229" s="114" t="s">
        <v>32</v>
      </c>
      <c r="D2229" s="115">
        <v>23.66</v>
      </c>
    </row>
    <row r="2230" spans="1:4">
      <c r="A2230" s="116" t="s">
        <v>17135</v>
      </c>
      <c r="B2230" s="113"/>
      <c r="C2230" s="114"/>
      <c r="D2230" s="115"/>
    </row>
    <row r="2231" spans="1:4">
      <c r="A2231" s="117" t="s">
        <v>17136</v>
      </c>
      <c r="B2231" s="113" t="s">
        <v>17137</v>
      </c>
      <c r="C2231" s="114" t="s">
        <v>32</v>
      </c>
      <c r="D2231" s="115">
        <v>71.069999999999993</v>
      </c>
    </row>
    <row r="2232" spans="1:4">
      <c r="A2232" s="117" t="s">
        <v>17138</v>
      </c>
      <c r="B2232" s="113" t="s">
        <v>17139</v>
      </c>
      <c r="C2232" s="114" t="s">
        <v>32</v>
      </c>
      <c r="D2232" s="115">
        <v>69.33</v>
      </c>
    </row>
    <row r="2233" spans="1:4">
      <c r="A2233" s="117" t="s">
        <v>17140</v>
      </c>
      <c r="B2233" s="113" t="s">
        <v>17141</v>
      </c>
      <c r="C2233" s="114" t="s">
        <v>32</v>
      </c>
      <c r="D2233" s="115">
        <v>62.11</v>
      </c>
    </row>
    <row r="2234" spans="1:4">
      <c r="A2234" s="117" t="s">
        <v>17142</v>
      </c>
      <c r="B2234" s="113" t="s">
        <v>17143</v>
      </c>
      <c r="C2234" s="114" t="s">
        <v>32</v>
      </c>
      <c r="D2234" s="115">
        <v>97.09</v>
      </c>
    </row>
    <row r="2235" spans="1:4">
      <c r="A2235" s="117" t="s">
        <v>17144</v>
      </c>
      <c r="B2235" s="113" t="s">
        <v>17145</v>
      </c>
      <c r="C2235" s="114" t="s">
        <v>32</v>
      </c>
      <c r="D2235" s="115">
        <v>86.87</v>
      </c>
    </row>
    <row r="2236" spans="1:4">
      <c r="A2236" s="117" t="s">
        <v>17146</v>
      </c>
      <c r="B2236" s="113" t="s">
        <v>17147</v>
      </c>
      <c r="C2236" s="114" t="s">
        <v>32</v>
      </c>
      <c r="D2236" s="115">
        <v>60.63</v>
      </c>
    </row>
    <row r="2237" spans="1:4">
      <c r="A2237" s="117" t="s">
        <v>17148</v>
      </c>
      <c r="B2237" s="113" t="s">
        <v>17149</v>
      </c>
      <c r="C2237" s="114" t="s">
        <v>32</v>
      </c>
      <c r="D2237" s="115">
        <v>86.88</v>
      </c>
    </row>
    <row r="2238" spans="1:4">
      <c r="A2238" s="117" t="s">
        <v>17150</v>
      </c>
      <c r="B2238" s="113" t="s">
        <v>17151</v>
      </c>
      <c r="C2238" s="114" t="s">
        <v>32</v>
      </c>
      <c r="D2238" s="115">
        <v>45.62</v>
      </c>
    </row>
    <row r="2239" spans="1:4">
      <c r="A2239" s="117" t="s">
        <v>17152</v>
      </c>
      <c r="B2239" s="113" t="s">
        <v>17153</v>
      </c>
      <c r="C2239" s="114" t="s">
        <v>32</v>
      </c>
      <c r="D2239" s="115">
        <v>168.4</v>
      </c>
    </row>
    <row r="2240" spans="1:4">
      <c r="A2240" s="114" t="s">
        <v>17154</v>
      </c>
      <c r="B2240" s="113" t="s">
        <v>17155</v>
      </c>
      <c r="C2240" s="114" t="s">
        <v>32</v>
      </c>
      <c r="D2240" s="115">
        <v>51.54</v>
      </c>
    </row>
    <row r="2241" spans="1:4">
      <c r="A2241" s="116" t="s">
        <v>17156</v>
      </c>
      <c r="B2241" s="113"/>
      <c r="C2241" s="114"/>
      <c r="D2241" s="115"/>
    </row>
    <row r="2242" spans="1:4">
      <c r="A2242" s="117" t="s">
        <v>17157</v>
      </c>
      <c r="B2242" s="113" t="s">
        <v>17158</v>
      </c>
      <c r="C2242" s="114" t="s">
        <v>32</v>
      </c>
      <c r="D2242" s="115">
        <v>31.1</v>
      </c>
    </row>
    <row r="2243" spans="1:4">
      <c r="A2243" s="117" t="s">
        <v>17159</v>
      </c>
      <c r="B2243" s="113" t="s">
        <v>17160</v>
      </c>
      <c r="C2243" s="114" t="s">
        <v>32</v>
      </c>
      <c r="D2243" s="115">
        <v>136.91999999999999</v>
      </c>
    </row>
    <row r="2244" spans="1:4">
      <c r="A2244" s="117" t="s">
        <v>17161</v>
      </c>
      <c r="B2244" s="113" t="s">
        <v>17162</v>
      </c>
      <c r="C2244" s="114" t="s">
        <v>32</v>
      </c>
      <c r="D2244" s="115">
        <v>84.69</v>
      </c>
    </row>
    <row r="2245" spans="1:4">
      <c r="A2245" s="114" t="s">
        <v>17163</v>
      </c>
      <c r="B2245" s="113" t="s">
        <v>17164</v>
      </c>
      <c r="C2245" s="114" t="s">
        <v>32</v>
      </c>
      <c r="D2245" s="115">
        <v>101.44</v>
      </c>
    </row>
    <row r="2246" spans="1:4">
      <c r="A2246" s="116" t="s">
        <v>17165</v>
      </c>
      <c r="B2246" s="113"/>
      <c r="C2246" s="114"/>
      <c r="D2246" s="115"/>
    </row>
    <row r="2247" spans="1:4">
      <c r="A2247" s="117" t="s">
        <v>17166</v>
      </c>
      <c r="B2247" s="113" t="s">
        <v>17167</v>
      </c>
      <c r="C2247" s="114" t="s">
        <v>32</v>
      </c>
      <c r="D2247" s="115">
        <v>75.45</v>
      </c>
    </row>
    <row r="2248" spans="1:4">
      <c r="A2248" s="117" t="s">
        <v>17168</v>
      </c>
      <c r="B2248" s="113" t="s">
        <v>17169</v>
      </c>
      <c r="C2248" s="114" t="s">
        <v>32</v>
      </c>
      <c r="D2248" s="115">
        <v>68.81</v>
      </c>
    </row>
    <row r="2249" spans="1:4">
      <c r="A2249" s="117" t="s">
        <v>17170</v>
      </c>
      <c r="B2249" s="113" t="s">
        <v>17171</v>
      </c>
      <c r="C2249" s="114" t="s">
        <v>32</v>
      </c>
      <c r="D2249" s="115">
        <v>156.53</v>
      </c>
    </row>
    <row r="2250" spans="1:4">
      <c r="A2250" s="117" t="s">
        <v>17172</v>
      </c>
      <c r="B2250" s="113" t="s">
        <v>17173</v>
      </c>
      <c r="C2250" s="114" t="s">
        <v>32</v>
      </c>
      <c r="D2250" s="115">
        <v>125.25</v>
      </c>
    </row>
    <row r="2251" spans="1:4">
      <c r="A2251" s="114" t="s">
        <v>17174</v>
      </c>
      <c r="B2251" s="113" t="s">
        <v>17175</v>
      </c>
      <c r="C2251" s="114" t="s">
        <v>32</v>
      </c>
      <c r="D2251" s="115">
        <v>84.5</v>
      </c>
    </row>
    <row r="2252" spans="1:4">
      <c r="A2252" s="112" t="s">
        <v>17176</v>
      </c>
      <c r="B2252" s="113"/>
      <c r="C2252" s="114"/>
      <c r="D2252" s="115"/>
    </row>
    <row r="2253" spans="1:4">
      <c r="A2253" s="116" t="s">
        <v>17177</v>
      </c>
      <c r="B2253" s="113"/>
      <c r="C2253" s="114"/>
      <c r="D2253" s="115"/>
    </row>
    <row r="2254" spans="1:4">
      <c r="A2254" s="114" t="s">
        <v>17178</v>
      </c>
      <c r="B2254" s="113" t="s">
        <v>17179</v>
      </c>
      <c r="C2254" s="114" t="s">
        <v>41</v>
      </c>
      <c r="D2254" s="115">
        <v>106.5</v>
      </c>
    </row>
    <row r="2255" spans="1:4">
      <c r="A2255" s="116" t="s">
        <v>17180</v>
      </c>
      <c r="B2255" s="113"/>
      <c r="C2255" s="114"/>
      <c r="D2255" s="115"/>
    </row>
    <row r="2256" spans="1:4">
      <c r="A2256" s="117" t="s">
        <v>17181</v>
      </c>
      <c r="B2256" s="113" t="s">
        <v>17182</v>
      </c>
      <c r="C2256" s="114" t="s">
        <v>11595</v>
      </c>
      <c r="D2256" s="115">
        <v>10.96</v>
      </c>
    </row>
    <row r="2257" spans="1:4">
      <c r="A2257" s="114" t="s">
        <v>17183</v>
      </c>
      <c r="B2257" s="113" t="s">
        <v>17184</v>
      </c>
      <c r="C2257" s="114" t="s">
        <v>41</v>
      </c>
      <c r="D2257" s="115">
        <v>18.27</v>
      </c>
    </row>
    <row r="2258" spans="1:4">
      <c r="A2258" s="116" t="s">
        <v>17185</v>
      </c>
      <c r="B2258" s="113"/>
      <c r="C2258" s="114"/>
      <c r="D2258" s="115"/>
    </row>
    <row r="2259" spans="1:4">
      <c r="A2259" s="117" t="s">
        <v>17186</v>
      </c>
      <c r="B2259" s="113" t="s">
        <v>17187</v>
      </c>
      <c r="C2259" s="114" t="s">
        <v>41</v>
      </c>
      <c r="D2259" s="115">
        <v>9.75</v>
      </c>
    </row>
    <row r="2260" spans="1:4">
      <c r="A2260" s="117" t="s">
        <v>17188</v>
      </c>
      <c r="B2260" s="113" t="s">
        <v>17189</v>
      </c>
      <c r="C2260" s="114" t="s">
        <v>41</v>
      </c>
      <c r="D2260" s="115">
        <v>14.23</v>
      </c>
    </row>
    <row r="2261" spans="1:4">
      <c r="A2261" s="114" t="s">
        <v>17190</v>
      </c>
      <c r="B2261" s="113" t="s">
        <v>17191</v>
      </c>
      <c r="C2261" s="114" t="s">
        <v>41</v>
      </c>
      <c r="D2261" s="115">
        <v>21.89</v>
      </c>
    </row>
    <row r="2262" spans="1:4">
      <c r="A2262" s="116" t="s">
        <v>17192</v>
      </c>
      <c r="B2262" s="113"/>
      <c r="C2262" s="114"/>
      <c r="D2262" s="115"/>
    </row>
    <row r="2263" spans="1:4">
      <c r="A2263" s="114" t="s">
        <v>17193</v>
      </c>
      <c r="B2263" s="113" t="s">
        <v>17194</v>
      </c>
      <c r="C2263" s="114" t="s">
        <v>32</v>
      </c>
      <c r="D2263" s="115">
        <v>92.22</v>
      </c>
    </row>
    <row r="2264" spans="1:4">
      <c r="A2264" s="116" t="s">
        <v>17195</v>
      </c>
      <c r="B2264" s="113"/>
      <c r="C2264" s="114"/>
      <c r="D2264" s="115"/>
    </row>
    <row r="2265" spans="1:4">
      <c r="A2265" s="117" t="s">
        <v>17196</v>
      </c>
      <c r="B2265" s="113" t="s">
        <v>17197</v>
      </c>
      <c r="C2265" s="114" t="s">
        <v>32</v>
      </c>
      <c r="D2265" s="115">
        <v>34.450000000000003</v>
      </c>
    </row>
    <row r="2266" spans="1:4">
      <c r="A2266" s="117" t="s">
        <v>17198</v>
      </c>
      <c r="B2266" s="113" t="s">
        <v>17199</v>
      </c>
      <c r="C2266" s="114" t="s">
        <v>32</v>
      </c>
      <c r="D2266" s="115">
        <v>51.55</v>
      </c>
    </row>
    <row r="2267" spans="1:4">
      <c r="A2267" s="117" t="s">
        <v>17200</v>
      </c>
      <c r="B2267" s="113" t="s">
        <v>17201</v>
      </c>
      <c r="C2267" s="114" t="s">
        <v>32</v>
      </c>
      <c r="D2267" s="115">
        <v>75.650000000000006</v>
      </c>
    </row>
    <row r="2268" spans="1:4">
      <c r="A2268" s="117" t="s">
        <v>17202</v>
      </c>
      <c r="B2268" s="113" t="s">
        <v>17203</v>
      </c>
      <c r="C2268" s="114" t="s">
        <v>32</v>
      </c>
      <c r="D2268" s="115">
        <v>44.31</v>
      </c>
    </row>
    <row r="2269" spans="1:4">
      <c r="A2269" s="117" t="s">
        <v>17204</v>
      </c>
      <c r="B2269" s="113" t="s">
        <v>17205</v>
      </c>
      <c r="C2269" s="114" t="s">
        <v>32</v>
      </c>
      <c r="D2269" s="115">
        <v>55.72</v>
      </c>
    </row>
    <row r="2270" spans="1:4">
      <c r="A2270" s="114" t="s">
        <v>17206</v>
      </c>
      <c r="B2270" s="113" t="s">
        <v>17207</v>
      </c>
      <c r="C2270" s="114" t="s">
        <v>32</v>
      </c>
      <c r="D2270" s="115">
        <v>93.47</v>
      </c>
    </row>
    <row r="2271" spans="1:4">
      <c r="A2271" s="112" t="s">
        <v>17208</v>
      </c>
      <c r="B2271" s="113"/>
      <c r="C2271" s="114"/>
      <c r="D2271" s="115"/>
    </row>
    <row r="2272" spans="1:4">
      <c r="A2272" s="116" t="s">
        <v>17209</v>
      </c>
      <c r="B2272" s="113"/>
      <c r="C2272" s="114"/>
      <c r="D2272" s="115"/>
    </row>
    <row r="2273" spans="1:4">
      <c r="A2273" s="117" t="s">
        <v>17210</v>
      </c>
      <c r="B2273" s="113" t="s">
        <v>17211</v>
      </c>
      <c r="C2273" s="114" t="s">
        <v>48</v>
      </c>
      <c r="D2273" s="115">
        <v>150.9</v>
      </c>
    </row>
    <row r="2274" spans="1:4">
      <c r="A2274" s="117" t="s">
        <v>17212</v>
      </c>
      <c r="B2274" s="113" t="s">
        <v>17213</v>
      </c>
      <c r="C2274" s="114" t="s">
        <v>48</v>
      </c>
      <c r="D2274" s="115">
        <v>960.92</v>
      </c>
    </row>
    <row r="2275" spans="1:4">
      <c r="A2275" s="117" t="s">
        <v>17214</v>
      </c>
      <c r="B2275" s="113" t="s">
        <v>17215</v>
      </c>
      <c r="C2275" s="114" t="s">
        <v>32</v>
      </c>
      <c r="D2275" s="115">
        <v>260.45999999999998</v>
      </c>
    </row>
    <row r="2276" spans="1:4">
      <c r="A2276" s="117" t="s">
        <v>17216</v>
      </c>
      <c r="B2276" s="113" t="s">
        <v>17217</v>
      </c>
      <c r="C2276" s="114" t="s">
        <v>48</v>
      </c>
      <c r="D2276" s="115">
        <v>158.58000000000001</v>
      </c>
    </row>
    <row r="2277" spans="1:4">
      <c r="A2277" s="117" t="s">
        <v>17218</v>
      </c>
      <c r="B2277" s="113" t="s">
        <v>17219</v>
      </c>
      <c r="C2277" s="114" t="s">
        <v>32</v>
      </c>
      <c r="D2277" s="115">
        <v>255.78</v>
      </c>
    </row>
    <row r="2278" spans="1:4">
      <c r="A2278" s="117" t="s">
        <v>17220</v>
      </c>
      <c r="B2278" s="113" t="s">
        <v>17221</v>
      </c>
      <c r="C2278" s="114" t="s">
        <v>11593</v>
      </c>
      <c r="D2278" s="115">
        <v>18.64</v>
      </c>
    </row>
    <row r="2279" spans="1:4">
      <c r="A2279" s="117" t="s">
        <v>17222</v>
      </c>
      <c r="B2279" s="113" t="s">
        <v>17223</v>
      </c>
      <c r="C2279" s="114" t="s">
        <v>32</v>
      </c>
      <c r="D2279" s="115">
        <v>611.41999999999996</v>
      </c>
    </row>
    <row r="2280" spans="1:4">
      <c r="A2280" s="117" t="s">
        <v>17224</v>
      </c>
      <c r="B2280" s="113" t="s">
        <v>17225</v>
      </c>
      <c r="C2280" s="114" t="s">
        <v>32</v>
      </c>
      <c r="D2280" s="115">
        <v>399.99</v>
      </c>
    </row>
    <row r="2281" spans="1:4">
      <c r="A2281" s="117" t="s">
        <v>17226</v>
      </c>
      <c r="B2281" s="113" t="s">
        <v>17227</v>
      </c>
      <c r="C2281" s="114" t="s">
        <v>32</v>
      </c>
      <c r="D2281" s="115">
        <v>182.01</v>
      </c>
    </row>
    <row r="2282" spans="1:4">
      <c r="A2282" s="117" t="s">
        <v>17228</v>
      </c>
      <c r="B2282" s="113" t="s">
        <v>17229</v>
      </c>
      <c r="C2282" s="114" t="s">
        <v>11560</v>
      </c>
      <c r="D2282" s="115">
        <v>8473.5</v>
      </c>
    </row>
    <row r="2283" spans="1:4">
      <c r="A2283" s="117" t="s">
        <v>17230</v>
      </c>
      <c r="B2283" s="113" t="s">
        <v>17231</v>
      </c>
      <c r="C2283" s="114" t="s">
        <v>11560</v>
      </c>
      <c r="D2283" s="115">
        <v>14813.86</v>
      </c>
    </row>
    <row r="2284" spans="1:4">
      <c r="A2284" s="117" t="s">
        <v>17232</v>
      </c>
      <c r="B2284" s="113" t="s">
        <v>17233</v>
      </c>
      <c r="C2284" s="114" t="s">
        <v>32</v>
      </c>
      <c r="D2284" s="115">
        <v>563.20000000000005</v>
      </c>
    </row>
    <row r="2285" spans="1:4">
      <c r="A2285" s="117" t="s">
        <v>17234</v>
      </c>
      <c r="B2285" s="113" t="s">
        <v>17235</v>
      </c>
      <c r="C2285" s="114" t="s">
        <v>11593</v>
      </c>
      <c r="D2285" s="115">
        <v>12.32</v>
      </c>
    </row>
    <row r="2286" spans="1:4">
      <c r="A2286" s="117" t="s">
        <v>17236</v>
      </c>
      <c r="B2286" s="113" t="s">
        <v>17237</v>
      </c>
      <c r="C2286" s="114" t="s">
        <v>11593</v>
      </c>
      <c r="D2286" s="115">
        <v>13.2</v>
      </c>
    </row>
    <row r="2287" spans="1:4">
      <c r="A2287" s="117" t="s">
        <v>17238</v>
      </c>
      <c r="B2287" s="113" t="s">
        <v>17239</v>
      </c>
      <c r="C2287" s="114" t="s">
        <v>11593</v>
      </c>
      <c r="D2287" s="115">
        <v>12.87</v>
      </c>
    </row>
    <row r="2288" spans="1:4">
      <c r="A2288" s="117" t="s">
        <v>17240</v>
      </c>
      <c r="B2288" s="113" t="s">
        <v>17241</v>
      </c>
      <c r="C2288" s="114" t="s">
        <v>48</v>
      </c>
      <c r="D2288" s="115">
        <v>42.83</v>
      </c>
    </row>
    <row r="2289" spans="1:4">
      <c r="A2289" s="114" t="s">
        <v>17242</v>
      </c>
      <c r="B2289" s="113" t="s">
        <v>17243</v>
      </c>
      <c r="C2289" s="114" t="s">
        <v>11593</v>
      </c>
      <c r="D2289" s="115">
        <v>11.99</v>
      </c>
    </row>
    <row r="2290" spans="1:4">
      <c r="A2290" s="112" t="s">
        <v>17244</v>
      </c>
      <c r="B2290" s="113"/>
      <c r="C2290" s="114"/>
      <c r="D2290" s="115"/>
    </row>
    <row r="2291" spans="1:4">
      <c r="A2291" s="116" t="s">
        <v>17245</v>
      </c>
      <c r="B2291" s="113"/>
      <c r="C2291" s="114"/>
      <c r="D2291" s="115"/>
    </row>
    <row r="2292" spans="1:4">
      <c r="A2292" s="114" t="s">
        <v>17246</v>
      </c>
      <c r="B2292" s="113" t="s">
        <v>17247</v>
      </c>
      <c r="C2292" s="114" t="s">
        <v>11593</v>
      </c>
      <c r="D2292" s="115">
        <v>22.98</v>
      </c>
    </row>
    <row r="2293" spans="1:4">
      <c r="A2293" s="116" t="s">
        <v>17248</v>
      </c>
      <c r="B2293" s="113"/>
      <c r="C2293" s="114"/>
      <c r="D2293" s="115"/>
    </row>
    <row r="2294" spans="1:4">
      <c r="A2294" s="117" t="s">
        <v>17249</v>
      </c>
      <c r="B2294" s="113" t="s">
        <v>17250</v>
      </c>
      <c r="C2294" s="114" t="s">
        <v>32</v>
      </c>
      <c r="D2294" s="115">
        <v>23.19</v>
      </c>
    </row>
    <row r="2295" spans="1:4">
      <c r="A2295" s="117" t="s">
        <v>17251</v>
      </c>
      <c r="B2295" s="113" t="s">
        <v>17252</v>
      </c>
      <c r="C2295" s="114" t="s">
        <v>48</v>
      </c>
      <c r="D2295" s="115">
        <v>52.92</v>
      </c>
    </row>
    <row r="2296" spans="1:4">
      <c r="A2296" s="117" t="s">
        <v>17253</v>
      </c>
      <c r="B2296" s="113" t="s">
        <v>17254</v>
      </c>
      <c r="C2296" s="114" t="s">
        <v>41</v>
      </c>
      <c r="D2296" s="115">
        <v>26102</v>
      </c>
    </row>
    <row r="2297" spans="1:4">
      <c r="A2297" s="117" t="s">
        <v>17255</v>
      </c>
      <c r="B2297" s="113" t="s">
        <v>17256</v>
      </c>
      <c r="C2297" s="114" t="s">
        <v>48</v>
      </c>
      <c r="D2297" s="115">
        <v>552</v>
      </c>
    </row>
    <row r="2298" spans="1:4">
      <c r="A2298" s="117" t="s">
        <v>17257</v>
      </c>
      <c r="B2298" s="113" t="s">
        <v>17258</v>
      </c>
      <c r="C2298" s="114" t="s">
        <v>48</v>
      </c>
      <c r="D2298" s="115">
        <v>893.5</v>
      </c>
    </row>
    <row r="2299" spans="1:4">
      <c r="A2299" s="117" t="s">
        <v>17259</v>
      </c>
      <c r="B2299" s="113" t="s">
        <v>17260</v>
      </c>
      <c r="C2299" s="114" t="s">
        <v>48</v>
      </c>
      <c r="D2299" s="115">
        <v>1350</v>
      </c>
    </row>
    <row r="2300" spans="1:4">
      <c r="A2300" s="117" t="s">
        <v>17261</v>
      </c>
      <c r="B2300" s="113" t="s">
        <v>17262</v>
      </c>
      <c r="C2300" s="114" t="s">
        <v>48</v>
      </c>
      <c r="D2300" s="115">
        <v>1350</v>
      </c>
    </row>
    <row r="2301" spans="1:4">
      <c r="A2301" s="117" t="s">
        <v>17263</v>
      </c>
      <c r="B2301" s="113" t="s">
        <v>17264</v>
      </c>
      <c r="C2301" s="114" t="s">
        <v>48</v>
      </c>
      <c r="D2301" s="115">
        <v>1400</v>
      </c>
    </row>
    <row r="2302" spans="1:4">
      <c r="A2302" s="117" t="s">
        <v>17265</v>
      </c>
      <c r="B2302" s="113" t="s">
        <v>17266</v>
      </c>
      <c r="C2302" s="114" t="s">
        <v>48</v>
      </c>
      <c r="D2302" s="115">
        <v>1600</v>
      </c>
    </row>
    <row r="2303" spans="1:4">
      <c r="A2303" s="117" t="s">
        <v>17267</v>
      </c>
      <c r="B2303" s="113" t="s">
        <v>17268</v>
      </c>
      <c r="C2303" s="114" t="s">
        <v>48</v>
      </c>
      <c r="D2303" s="115">
        <v>102.12</v>
      </c>
    </row>
    <row r="2304" spans="1:4">
      <c r="A2304" s="114" t="s">
        <v>17269</v>
      </c>
      <c r="B2304" s="113" t="s">
        <v>17270</v>
      </c>
      <c r="C2304" s="114" t="s">
        <v>48</v>
      </c>
      <c r="D2304" s="115">
        <v>54.76</v>
      </c>
    </row>
    <row r="2305" spans="1:4">
      <c r="A2305" s="116" t="s">
        <v>17271</v>
      </c>
      <c r="B2305" s="113"/>
      <c r="C2305" s="114"/>
      <c r="D2305" s="115"/>
    </row>
    <row r="2306" spans="1:4">
      <c r="A2306" s="114" t="s">
        <v>17272</v>
      </c>
      <c r="B2306" s="113" t="s">
        <v>17273</v>
      </c>
      <c r="C2306" s="114" t="s">
        <v>11559</v>
      </c>
      <c r="D2306" s="115">
        <v>1541.26</v>
      </c>
    </row>
    <row r="2307" spans="1:4">
      <c r="A2307" s="112" t="s">
        <v>17274</v>
      </c>
      <c r="B2307" s="113"/>
      <c r="C2307" s="114"/>
      <c r="D2307" s="115"/>
    </row>
    <row r="2308" spans="1:4">
      <c r="A2308" s="112" t="s">
        <v>17275</v>
      </c>
      <c r="B2308" s="113"/>
      <c r="C2308" s="114"/>
      <c r="D2308" s="115"/>
    </row>
    <row r="2309" spans="1:4">
      <c r="A2309" s="116" t="s">
        <v>11596</v>
      </c>
      <c r="B2309" s="113"/>
      <c r="C2309" s="114"/>
      <c r="D2309" s="115"/>
    </row>
    <row r="2310" spans="1:4">
      <c r="A2310" s="117" t="s">
        <v>17276</v>
      </c>
      <c r="B2310" s="113" t="s">
        <v>17277</v>
      </c>
      <c r="C2310" s="114" t="s">
        <v>11559</v>
      </c>
      <c r="D2310" s="115">
        <v>219.12</v>
      </c>
    </row>
    <row r="2311" spans="1:4">
      <c r="A2311" s="117" t="s">
        <v>17278</v>
      </c>
      <c r="B2311" s="113" t="s">
        <v>17279</v>
      </c>
      <c r="C2311" s="114" t="s">
        <v>11559</v>
      </c>
      <c r="D2311" s="115">
        <v>583.03</v>
      </c>
    </row>
    <row r="2312" spans="1:4">
      <c r="A2312" s="117" t="s">
        <v>17280</v>
      </c>
      <c r="B2312" s="113" t="s">
        <v>17281</v>
      </c>
      <c r="C2312" s="114" t="s">
        <v>11559</v>
      </c>
      <c r="D2312" s="115">
        <v>238.7</v>
      </c>
    </row>
    <row r="2313" spans="1:4">
      <c r="A2313" s="117" t="s">
        <v>17282</v>
      </c>
      <c r="B2313" s="113" t="s">
        <v>17283</v>
      </c>
      <c r="C2313" s="114" t="s">
        <v>11559</v>
      </c>
      <c r="D2313" s="115">
        <v>602.61</v>
      </c>
    </row>
    <row r="2314" spans="1:4">
      <c r="A2314" s="117" t="s">
        <v>17284</v>
      </c>
      <c r="B2314" s="113" t="s">
        <v>17285</v>
      </c>
      <c r="C2314" s="114" t="s">
        <v>11597</v>
      </c>
      <c r="D2314" s="115">
        <v>62.48</v>
      </c>
    </row>
    <row r="2315" spans="1:4">
      <c r="A2315" s="117" t="s">
        <v>17286</v>
      </c>
      <c r="B2315" s="113" t="s">
        <v>17287</v>
      </c>
      <c r="C2315" s="114" t="s">
        <v>48</v>
      </c>
      <c r="D2315" s="115">
        <v>114.93</v>
      </c>
    </row>
    <row r="2316" spans="1:4">
      <c r="A2316" s="117" t="s">
        <v>17288</v>
      </c>
      <c r="B2316" s="113" t="s">
        <v>17289</v>
      </c>
      <c r="C2316" s="114" t="s">
        <v>48</v>
      </c>
      <c r="D2316" s="115">
        <v>245.22</v>
      </c>
    </row>
    <row r="2317" spans="1:4">
      <c r="A2317" s="114" t="s">
        <v>17290</v>
      </c>
      <c r="B2317" s="113" t="s">
        <v>17291</v>
      </c>
      <c r="C2317" s="114" t="s">
        <v>11559</v>
      </c>
      <c r="D2317" s="115">
        <v>582.66</v>
      </c>
    </row>
    <row r="2318" spans="1:4">
      <c r="A2318" s="116" t="s">
        <v>17292</v>
      </c>
      <c r="B2318" s="113"/>
      <c r="C2318" s="114"/>
      <c r="D2318" s="115"/>
    </row>
    <row r="2319" spans="1:4">
      <c r="A2319" s="114" t="s">
        <v>17293</v>
      </c>
      <c r="B2319" s="113" t="s">
        <v>17294</v>
      </c>
      <c r="C2319" s="114" t="s">
        <v>48</v>
      </c>
      <c r="D2319" s="115">
        <v>56.38</v>
      </c>
    </row>
    <row r="2320" spans="1:4">
      <c r="A2320" s="116" t="s">
        <v>17295</v>
      </c>
      <c r="B2320" s="113"/>
      <c r="C2320" s="114"/>
      <c r="D2320" s="115"/>
    </row>
    <row r="2321" spans="1:4">
      <c r="A2321" s="117" t="s">
        <v>17296</v>
      </c>
      <c r="B2321" s="113" t="s">
        <v>17297</v>
      </c>
      <c r="C2321" s="114" t="s">
        <v>11593</v>
      </c>
      <c r="D2321" s="115">
        <v>17.97</v>
      </c>
    </row>
    <row r="2322" spans="1:4">
      <c r="A2322" s="117" t="s">
        <v>17298</v>
      </c>
      <c r="B2322" s="113" t="s">
        <v>17299</v>
      </c>
      <c r="C2322" s="114" t="s">
        <v>11593</v>
      </c>
      <c r="D2322" s="115">
        <v>14.15</v>
      </c>
    </row>
    <row r="2323" spans="1:4">
      <c r="A2323" s="117" t="s">
        <v>17300</v>
      </c>
      <c r="B2323" s="113" t="s">
        <v>17301</v>
      </c>
      <c r="C2323" s="114" t="s">
        <v>11593</v>
      </c>
      <c r="D2323" s="115">
        <v>12.62</v>
      </c>
    </row>
    <row r="2324" spans="1:4">
      <c r="A2324" s="117" t="s">
        <v>17302</v>
      </c>
      <c r="B2324" s="113" t="s">
        <v>17303</v>
      </c>
      <c r="C2324" s="114" t="s">
        <v>48</v>
      </c>
      <c r="D2324" s="115">
        <v>12.28</v>
      </c>
    </row>
    <row r="2325" spans="1:4">
      <c r="A2325" s="117" t="s">
        <v>17304</v>
      </c>
      <c r="B2325" s="113" t="s">
        <v>17305</v>
      </c>
      <c r="C2325" s="114" t="s">
        <v>48</v>
      </c>
      <c r="D2325" s="115">
        <v>32.99</v>
      </c>
    </row>
    <row r="2326" spans="1:4">
      <c r="A2326" s="114" t="s">
        <v>17306</v>
      </c>
      <c r="B2326" s="113" t="s">
        <v>17307</v>
      </c>
      <c r="C2326" s="114" t="s">
        <v>48</v>
      </c>
      <c r="D2326" s="115">
        <v>17.45</v>
      </c>
    </row>
    <row r="2327" spans="1:4">
      <c r="A2327" s="116" t="s">
        <v>17308</v>
      </c>
      <c r="B2327" s="113"/>
      <c r="C2327" s="114"/>
      <c r="D2327" s="115"/>
    </row>
    <row r="2328" spans="1:4">
      <c r="A2328" s="117" t="s">
        <v>17309</v>
      </c>
      <c r="B2328" s="113" t="s">
        <v>17310</v>
      </c>
      <c r="C2328" s="114" t="s">
        <v>11559</v>
      </c>
      <c r="D2328" s="115">
        <v>1262.6199999999999</v>
      </c>
    </row>
    <row r="2329" spans="1:4">
      <c r="A2329" s="117" t="s">
        <v>17311</v>
      </c>
      <c r="B2329" s="113" t="s">
        <v>17312</v>
      </c>
      <c r="C2329" s="114" t="s">
        <v>48</v>
      </c>
      <c r="D2329" s="115">
        <v>105</v>
      </c>
    </row>
    <row r="2330" spans="1:4">
      <c r="A2330" s="117" t="s">
        <v>17313</v>
      </c>
      <c r="B2330" s="113" t="s">
        <v>17314</v>
      </c>
      <c r="C2330" s="114" t="s">
        <v>48</v>
      </c>
      <c r="D2330" s="115">
        <v>89.72</v>
      </c>
    </row>
    <row r="2331" spans="1:4">
      <c r="A2331" s="117" t="s">
        <v>17315</v>
      </c>
      <c r="B2331" s="113" t="s">
        <v>17316</v>
      </c>
      <c r="C2331" s="114" t="s">
        <v>48</v>
      </c>
      <c r="D2331" s="115">
        <v>130.96</v>
      </c>
    </row>
    <row r="2332" spans="1:4">
      <c r="A2332" s="114" t="s">
        <v>17317</v>
      </c>
      <c r="B2332" s="113" t="s">
        <v>17318</v>
      </c>
      <c r="C2332" s="114" t="s">
        <v>48</v>
      </c>
      <c r="D2332" s="115">
        <v>101.69</v>
      </c>
    </row>
    <row r="2333" spans="1:4">
      <c r="A2333" s="116" t="s">
        <v>17319</v>
      </c>
      <c r="B2333" s="113"/>
      <c r="C2333" s="114"/>
      <c r="D2333" s="115"/>
    </row>
    <row r="2334" spans="1:4">
      <c r="A2334" s="114" t="s">
        <v>17320</v>
      </c>
      <c r="B2334" s="113" t="s">
        <v>17321</v>
      </c>
      <c r="C2334" s="114" t="s">
        <v>11559</v>
      </c>
      <c r="D2334" s="115">
        <v>684.68</v>
      </c>
    </row>
    <row r="2335" spans="1:4">
      <c r="A2335" s="116" t="s">
        <v>17322</v>
      </c>
      <c r="B2335" s="113"/>
      <c r="C2335" s="114"/>
      <c r="D2335" s="115"/>
    </row>
    <row r="2336" spans="1:4">
      <c r="A2336" s="117" t="s">
        <v>17323</v>
      </c>
      <c r="B2336" s="113" t="s">
        <v>17324</v>
      </c>
      <c r="C2336" s="114" t="s">
        <v>11559</v>
      </c>
      <c r="D2336" s="115">
        <v>480.22</v>
      </c>
    </row>
    <row r="2337" spans="1:4">
      <c r="A2337" s="117" t="s">
        <v>17325</v>
      </c>
      <c r="B2337" s="113" t="s">
        <v>17326</v>
      </c>
      <c r="C2337" s="114" t="s">
        <v>11559</v>
      </c>
      <c r="D2337" s="115">
        <v>1276.8699999999999</v>
      </c>
    </row>
    <row r="2338" spans="1:4">
      <c r="A2338" s="114" t="s">
        <v>17327</v>
      </c>
      <c r="B2338" s="113" t="s">
        <v>17328</v>
      </c>
      <c r="C2338" s="114" t="s">
        <v>11559</v>
      </c>
      <c r="D2338" s="115">
        <v>2591.09</v>
      </c>
    </row>
    <row r="2339" spans="1:4">
      <c r="A2339" s="112" t="s">
        <v>17329</v>
      </c>
      <c r="B2339" s="113"/>
      <c r="C2339" s="114"/>
      <c r="D2339" s="115"/>
    </row>
    <row r="2340" spans="1:4">
      <c r="A2340" s="116" t="s">
        <v>17330</v>
      </c>
      <c r="B2340" s="113"/>
      <c r="C2340" s="114"/>
      <c r="D2340" s="115"/>
    </row>
    <row r="2341" spans="1:4">
      <c r="A2341" s="117" t="s">
        <v>17331</v>
      </c>
      <c r="B2341" s="113" t="s">
        <v>17332</v>
      </c>
      <c r="C2341" s="114" t="s">
        <v>32</v>
      </c>
      <c r="D2341" s="115">
        <v>55.35</v>
      </c>
    </row>
    <row r="2342" spans="1:4">
      <c r="A2342" s="117" t="s">
        <v>17333</v>
      </c>
      <c r="B2342" s="113" t="s">
        <v>17334</v>
      </c>
      <c r="C2342" s="114" t="s">
        <v>32</v>
      </c>
      <c r="D2342" s="115">
        <v>49.88</v>
      </c>
    </row>
    <row r="2343" spans="1:4">
      <c r="A2343" s="117" t="s">
        <v>17335</v>
      </c>
      <c r="B2343" s="113" t="s">
        <v>17336</v>
      </c>
      <c r="C2343" s="114" t="s">
        <v>32</v>
      </c>
      <c r="D2343" s="115">
        <v>9.5500000000000007</v>
      </c>
    </row>
    <row r="2344" spans="1:4">
      <c r="A2344" s="117" t="s">
        <v>17337</v>
      </c>
      <c r="B2344" s="113" t="s">
        <v>17338</v>
      </c>
      <c r="C2344" s="114" t="s">
        <v>32</v>
      </c>
      <c r="D2344" s="115">
        <v>11.95</v>
      </c>
    </row>
    <row r="2345" spans="1:4">
      <c r="A2345" s="117" t="s">
        <v>17339</v>
      </c>
      <c r="B2345" s="113" t="s">
        <v>17340</v>
      </c>
      <c r="C2345" s="114" t="s">
        <v>32</v>
      </c>
      <c r="D2345" s="115">
        <v>17.57</v>
      </c>
    </row>
    <row r="2346" spans="1:4">
      <c r="A2346" s="117" t="s">
        <v>17341</v>
      </c>
      <c r="B2346" s="113" t="s">
        <v>17342</v>
      </c>
      <c r="C2346" s="114" t="s">
        <v>32</v>
      </c>
      <c r="D2346" s="115">
        <v>23.72</v>
      </c>
    </row>
    <row r="2347" spans="1:4">
      <c r="A2347" s="117" t="s">
        <v>17343</v>
      </c>
      <c r="B2347" s="113" t="s">
        <v>17344</v>
      </c>
      <c r="C2347" s="114" t="s">
        <v>32</v>
      </c>
      <c r="D2347" s="115">
        <v>28.07</v>
      </c>
    </row>
    <row r="2348" spans="1:4">
      <c r="A2348" s="117" t="s">
        <v>17345</v>
      </c>
      <c r="B2348" s="113" t="s">
        <v>17346</v>
      </c>
      <c r="C2348" s="114" t="s">
        <v>32</v>
      </c>
      <c r="D2348" s="115">
        <v>32.119999999999997</v>
      </c>
    </row>
    <row r="2349" spans="1:4">
      <c r="A2349" s="117" t="s">
        <v>17347</v>
      </c>
      <c r="B2349" s="113" t="s">
        <v>17348</v>
      </c>
      <c r="C2349" s="114" t="s">
        <v>32</v>
      </c>
      <c r="D2349" s="115">
        <v>50.05</v>
      </c>
    </row>
    <row r="2350" spans="1:4">
      <c r="A2350" s="117" t="s">
        <v>17349</v>
      </c>
      <c r="B2350" s="113" t="s">
        <v>17350</v>
      </c>
      <c r="C2350" s="114" t="s">
        <v>32</v>
      </c>
      <c r="D2350" s="115">
        <v>64.59</v>
      </c>
    </row>
    <row r="2351" spans="1:4">
      <c r="A2351" s="117" t="s">
        <v>17351</v>
      </c>
      <c r="B2351" s="113" t="s">
        <v>17352</v>
      </c>
      <c r="C2351" s="114" t="s">
        <v>32</v>
      </c>
      <c r="D2351" s="115">
        <v>6.33</v>
      </c>
    </row>
    <row r="2352" spans="1:4">
      <c r="A2352" s="117" t="s">
        <v>17353</v>
      </c>
      <c r="B2352" s="113" t="s">
        <v>17354</v>
      </c>
      <c r="C2352" s="114" t="s">
        <v>32</v>
      </c>
      <c r="D2352" s="115">
        <v>6.04</v>
      </c>
    </row>
    <row r="2353" spans="1:4">
      <c r="A2353" s="117" t="s">
        <v>17355</v>
      </c>
      <c r="B2353" s="113" t="s">
        <v>17356</v>
      </c>
      <c r="C2353" s="114" t="s">
        <v>32</v>
      </c>
      <c r="D2353" s="115">
        <v>9.23</v>
      </c>
    </row>
    <row r="2354" spans="1:4">
      <c r="A2354" s="117" t="s">
        <v>17357</v>
      </c>
      <c r="B2354" s="113" t="s">
        <v>17358</v>
      </c>
      <c r="C2354" s="114" t="s">
        <v>32</v>
      </c>
      <c r="D2354" s="115">
        <v>34.06</v>
      </c>
    </row>
    <row r="2355" spans="1:4">
      <c r="A2355" s="117" t="s">
        <v>17359</v>
      </c>
      <c r="B2355" s="113" t="s">
        <v>17360</v>
      </c>
      <c r="C2355" s="114" t="s">
        <v>32</v>
      </c>
      <c r="D2355" s="115">
        <v>7.49</v>
      </c>
    </row>
    <row r="2356" spans="1:4">
      <c r="A2356" s="114" t="s">
        <v>17361</v>
      </c>
      <c r="B2356" s="113" t="s">
        <v>17362</v>
      </c>
      <c r="C2356" s="114" t="s">
        <v>32</v>
      </c>
      <c r="D2356" s="115">
        <v>0.62</v>
      </c>
    </row>
    <row r="2357" spans="1:4">
      <c r="A2357" s="112" t="s">
        <v>17363</v>
      </c>
      <c r="B2357" s="113"/>
      <c r="C2357" s="114"/>
      <c r="D2357" s="115"/>
    </row>
    <row r="2358" spans="1:4">
      <c r="A2358" s="116" t="s">
        <v>17364</v>
      </c>
      <c r="B2358" s="113"/>
      <c r="C2358" s="114"/>
      <c r="D2358" s="115"/>
    </row>
    <row r="2359" spans="1:4">
      <c r="A2359" s="117" t="s">
        <v>17365</v>
      </c>
      <c r="B2359" s="113" t="s">
        <v>17366</v>
      </c>
      <c r="C2359" s="114" t="s">
        <v>41</v>
      </c>
      <c r="D2359" s="115">
        <v>1149.19</v>
      </c>
    </row>
    <row r="2360" spans="1:4">
      <c r="A2360" s="114" t="s">
        <v>17367</v>
      </c>
      <c r="B2360" s="113" t="s">
        <v>17368</v>
      </c>
      <c r="C2360" s="114" t="s">
        <v>32</v>
      </c>
      <c r="D2360" s="115">
        <v>1372.69</v>
      </c>
    </row>
    <row r="2361" spans="1:4">
      <c r="A2361" s="116" t="s">
        <v>17369</v>
      </c>
      <c r="B2361" s="113"/>
      <c r="C2361" s="114"/>
      <c r="D2361" s="115"/>
    </row>
    <row r="2362" spans="1:4">
      <c r="A2362" s="117" t="s">
        <v>17370</v>
      </c>
      <c r="B2362" s="113" t="s">
        <v>17371</v>
      </c>
      <c r="C2362" s="114" t="s">
        <v>41</v>
      </c>
      <c r="D2362" s="115">
        <v>416.31</v>
      </c>
    </row>
    <row r="2363" spans="1:4">
      <c r="A2363" s="117" t="s">
        <v>17372</v>
      </c>
      <c r="B2363" s="113" t="s">
        <v>17373</v>
      </c>
      <c r="C2363" s="114" t="s">
        <v>41</v>
      </c>
      <c r="D2363" s="115">
        <v>357.19</v>
      </c>
    </row>
    <row r="2364" spans="1:4">
      <c r="A2364" s="117" t="s">
        <v>17374</v>
      </c>
      <c r="B2364" s="113" t="s">
        <v>17375</v>
      </c>
      <c r="C2364" s="114" t="s">
        <v>41</v>
      </c>
      <c r="D2364" s="115">
        <v>357.19</v>
      </c>
    </row>
    <row r="2365" spans="1:4">
      <c r="A2365" s="117" t="s">
        <v>17376</v>
      </c>
      <c r="B2365" s="113" t="s">
        <v>17377</v>
      </c>
      <c r="C2365" s="114" t="s">
        <v>41</v>
      </c>
      <c r="D2365" s="115">
        <v>414.94</v>
      </c>
    </row>
    <row r="2366" spans="1:4">
      <c r="A2366" s="117" t="s">
        <v>17378</v>
      </c>
      <c r="B2366" s="113" t="s">
        <v>17379</v>
      </c>
      <c r="C2366" s="114" t="s">
        <v>41</v>
      </c>
      <c r="D2366" s="115">
        <v>367.69</v>
      </c>
    </row>
    <row r="2367" spans="1:4">
      <c r="A2367" s="117" t="s">
        <v>17380</v>
      </c>
      <c r="B2367" s="113" t="s">
        <v>17381</v>
      </c>
      <c r="C2367" s="114" t="s">
        <v>41</v>
      </c>
      <c r="D2367" s="115">
        <v>367.69</v>
      </c>
    </row>
    <row r="2368" spans="1:4">
      <c r="A2368" s="117" t="s">
        <v>17382</v>
      </c>
      <c r="B2368" s="113" t="s">
        <v>17383</v>
      </c>
      <c r="C2368" s="114" t="s">
        <v>41</v>
      </c>
      <c r="D2368" s="115">
        <v>430.69</v>
      </c>
    </row>
    <row r="2369" spans="1:4">
      <c r="A2369" s="114" t="s">
        <v>17384</v>
      </c>
      <c r="B2369" s="113" t="s">
        <v>17385</v>
      </c>
      <c r="C2369" s="114" t="s">
        <v>41</v>
      </c>
      <c r="D2369" s="115">
        <v>451.69</v>
      </c>
    </row>
    <row r="2370" spans="1:4">
      <c r="A2370" s="112" t="s">
        <v>17386</v>
      </c>
      <c r="B2370" s="113"/>
      <c r="C2370" s="114"/>
      <c r="D2370" s="115"/>
    </row>
    <row r="2371" spans="1:4">
      <c r="A2371" s="116" t="s">
        <v>17387</v>
      </c>
      <c r="B2371" s="113"/>
      <c r="C2371" s="114"/>
      <c r="D2371" s="115"/>
    </row>
    <row r="2372" spans="1:4">
      <c r="A2372" s="117" t="s">
        <v>17388</v>
      </c>
      <c r="B2372" s="113" t="s">
        <v>17389</v>
      </c>
      <c r="C2372" s="114" t="s">
        <v>32</v>
      </c>
      <c r="D2372" s="115">
        <v>107.65</v>
      </c>
    </row>
    <row r="2373" spans="1:4">
      <c r="A2373" s="117" t="s">
        <v>17390</v>
      </c>
      <c r="B2373" s="113" t="s">
        <v>17391</v>
      </c>
      <c r="C2373" s="114" t="s">
        <v>32</v>
      </c>
      <c r="D2373" s="115">
        <v>665.41</v>
      </c>
    </row>
    <row r="2374" spans="1:4">
      <c r="A2374" s="114" t="s">
        <v>17392</v>
      </c>
      <c r="B2374" s="113" t="s">
        <v>17393</v>
      </c>
      <c r="C2374" s="114" t="s">
        <v>32</v>
      </c>
      <c r="D2374" s="115">
        <v>340.37</v>
      </c>
    </row>
    <row r="2375" spans="1:4">
      <c r="A2375" s="112" t="s">
        <v>17394</v>
      </c>
      <c r="B2375" s="113"/>
      <c r="C2375" s="114"/>
      <c r="D2375" s="115"/>
    </row>
    <row r="2376" spans="1:4">
      <c r="A2376" s="116" t="s">
        <v>17395</v>
      </c>
      <c r="B2376" s="113"/>
      <c r="C2376" s="114"/>
      <c r="D2376" s="115"/>
    </row>
    <row r="2377" spans="1:4">
      <c r="A2377" s="117" t="s">
        <v>17396</v>
      </c>
      <c r="B2377" s="113" t="s">
        <v>17397</v>
      </c>
      <c r="C2377" s="114" t="s">
        <v>32</v>
      </c>
      <c r="D2377" s="115">
        <v>327.24</v>
      </c>
    </row>
    <row r="2378" spans="1:4">
      <c r="A2378" s="117" t="s">
        <v>17398</v>
      </c>
      <c r="B2378" s="113" t="s">
        <v>17399</v>
      </c>
      <c r="C2378" s="114" t="s">
        <v>32</v>
      </c>
      <c r="D2378" s="115">
        <v>69.930000000000007</v>
      </c>
    </row>
    <row r="2379" spans="1:4">
      <c r="A2379" s="117" t="s">
        <v>17400</v>
      </c>
      <c r="B2379" s="113" t="s">
        <v>17401</v>
      </c>
      <c r="C2379" s="114" t="s">
        <v>32</v>
      </c>
      <c r="D2379" s="115">
        <v>79.5</v>
      </c>
    </row>
    <row r="2380" spans="1:4">
      <c r="A2380" s="117" t="s">
        <v>17402</v>
      </c>
      <c r="B2380" s="113" t="s">
        <v>17403</v>
      </c>
      <c r="C2380" s="114" t="s">
        <v>32</v>
      </c>
      <c r="D2380" s="115">
        <v>83.39</v>
      </c>
    </row>
    <row r="2381" spans="1:4">
      <c r="A2381" s="117" t="s">
        <v>17404</v>
      </c>
      <c r="B2381" s="113" t="s">
        <v>17405</v>
      </c>
      <c r="C2381" s="114" t="s">
        <v>32</v>
      </c>
      <c r="D2381" s="115">
        <v>118.18</v>
      </c>
    </row>
    <row r="2382" spans="1:4">
      <c r="A2382" s="117" t="s">
        <v>17406</v>
      </c>
      <c r="B2382" s="113" t="s">
        <v>17407</v>
      </c>
      <c r="C2382" s="114" t="s">
        <v>32</v>
      </c>
      <c r="D2382" s="115">
        <v>118.11</v>
      </c>
    </row>
    <row r="2383" spans="1:4">
      <c r="A2383" s="117" t="s">
        <v>17408</v>
      </c>
      <c r="B2383" s="113" t="s">
        <v>17409</v>
      </c>
      <c r="C2383" s="114" t="s">
        <v>32</v>
      </c>
      <c r="D2383" s="115">
        <v>124.06</v>
      </c>
    </row>
    <row r="2384" spans="1:4">
      <c r="A2384" s="114" t="s">
        <v>17410</v>
      </c>
      <c r="B2384" s="113" t="s">
        <v>17411</v>
      </c>
      <c r="C2384" s="114" t="s">
        <v>32</v>
      </c>
      <c r="D2384" s="115">
        <v>142.37</v>
      </c>
    </row>
    <row r="2385" spans="1:4">
      <c r="A2385" s="116" t="s">
        <v>17412</v>
      </c>
      <c r="B2385" s="113"/>
      <c r="C2385" s="114"/>
      <c r="D2385" s="115"/>
    </row>
    <row r="2386" spans="1:4">
      <c r="A2386" s="117" t="s">
        <v>17413</v>
      </c>
      <c r="B2386" s="113" t="s">
        <v>17414</v>
      </c>
      <c r="C2386" s="114" t="s">
        <v>11559</v>
      </c>
      <c r="D2386" s="115">
        <v>36.82</v>
      </c>
    </row>
    <row r="2387" spans="1:4">
      <c r="A2387" s="117" t="s">
        <v>17415</v>
      </c>
      <c r="B2387" s="113" t="s">
        <v>17416</v>
      </c>
      <c r="C2387" s="114" t="s">
        <v>11559</v>
      </c>
      <c r="D2387" s="115">
        <v>34.58</v>
      </c>
    </row>
    <row r="2388" spans="1:4">
      <c r="A2388" s="117" t="s">
        <v>17417</v>
      </c>
      <c r="B2388" s="113" t="s">
        <v>17418</v>
      </c>
      <c r="C2388" s="114" t="s">
        <v>32</v>
      </c>
      <c r="D2388" s="115">
        <v>614.27</v>
      </c>
    </row>
    <row r="2389" spans="1:4">
      <c r="A2389" s="117" t="s">
        <v>17419</v>
      </c>
      <c r="B2389" s="113" t="s">
        <v>17420</v>
      </c>
      <c r="C2389" s="114" t="s">
        <v>32</v>
      </c>
      <c r="D2389" s="115">
        <v>680.37</v>
      </c>
    </row>
    <row r="2390" spans="1:4">
      <c r="A2390" s="117" t="s">
        <v>17421</v>
      </c>
      <c r="B2390" s="113" t="s">
        <v>17422</v>
      </c>
      <c r="C2390" s="114" t="s">
        <v>48</v>
      </c>
      <c r="D2390" s="115">
        <v>6844.7</v>
      </c>
    </row>
    <row r="2391" spans="1:4">
      <c r="A2391" s="117" t="s">
        <v>17423</v>
      </c>
      <c r="B2391" s="113" t="s">
        <v>17424</v>
      </c>
      <c r="C2391" s="114" t="s">
        <v>48</v>
      </c>
      <c r="D2391" s="115">
        <v>8898.17</v>
      </c>
    </row>
    <row r="2392" spans="1:4">
      <c r="A2392" s="117" t="s">
        <v>17425</v>
      </c>
      <c r="B2392" s="113" t="s">
        <v>17426</v>
      </c>
      <c r="C2392" s="114" t="s">
        <v>48</v>
      </c>
      <c r="D2392" s="115">
        <v>9240.4</v>
      </c>
    </row>
    <row r="2393" spans="1:4">
      <c r="A2393" s="117" t="s">
        <v>17427</v>
      </c>
      <c r="B2393" s="113" t="s">
        <v>17428</v>
      </c>
      <c r="C2393" s="114" t="s">
        <v>48</v>
      </c>
      <c r="D2393" s="115">
        <v>14000.29</v>
      </c>
    </row>
    <row r="2394" spans="1:4">
      <c r="A2394" s="117" t="s">
        <v>17429</v>
      </c>
      <c r="B2394" s="113" t="s">
        <v>17430</v>
      </c>
      <c r="C2394" s="114" t="s">
        <v>48</v>
      </c>
      <c r="D2394" s="115">
        <v>16100.39</v>
      </c>
    </row>
    <row r="2395" spans="1:4">
      <c r="A2395" s="117" t="s">
        <v>17431</v>
      </c>
      <c r="B2395" s="113" t="s">
        <v>17432</v>
      </c>
      <c r="C2395" s="114" t="s">
        <v>48</v>
      </c>
      <c r="D2395" s="115">
        <v>17150.36</v>
      </c>
    </row>
    <row r="2396" spans="1:4">
      <c r="A2396" s="117" t="s">
        <v>17433</v>
      </c>
      <c r="B2396" s="113" t="s">
        <v>17434</v>
      </c>
      <c r="C2396" s="114" t="s">
        <v>48</v>
      </c>
      <c r="D2396" s="115">
        <v>18200.349999999999</v>
      </c>
    </row>
    <row r="2397" spans="1:4">
      <c r="A2397" s="117" t="s">
        <v>17435</v>
      </c>
      <c r="B2397" s="113" t="s">
        <v>17436</v>
      </c>
      <c r="C2397" s="114" t="s">
        <v>48</v>
      </c>
      <c r="D2397" s="115">
        <v>34279.620000000003</v>
      </c>
    </row>
    <row r="2398" spans="1:4">
      <c r="A2398" s="117" t="s">
        <v>17437</v>
      </c>
      <c r="B2398" s="113" t="s">
        <v>17438</v>
      </c>
      <c r="C2398" s="114" t="s">
        <v>48</v>
      </c>
      <c r="D2398" s="115">
        <v>37707.550000000003</v>
      </c>
    </row>
    <row r="2399" spans="1:4">
      <c r="A2399" s="117" t="s">
        <v>17439</v>
      </c>
      <c r="B2399" s="113" t="s">
        <v>17440</v>
      </c>
      <c r="C2399" s="114" t="s">
        <v>48</v>
      </c>
      <c r="D2399" s="115">
        <v>41135.5</v>
      </c>
    </row>
    <row r="2400" spans="1:4">
      <c r="A2400" s="117" t="s">
        <v>17441</v>
      </c>
      <c r="B2400" s="113" t="s">
        <v>17442</v>
      </c>
      <c r="C2400" s="114" t="s">
        <v>48</v>
      </c>
      <c r="D2400" s="115">
        <v>47991.43</v>
      </c>
    </row>
    <row r="2401" spans="1:4">
      <c r="A2401" s="117" t="s">
        <v>17443</v>
      </c>
      <c r="B2401" s="113" t="s">
        <v>17444</v>
      </c>
      <c r="C2401" s="114" t="s">
        <v>48</v>
      </c>
      <c r="D2401" s="115">
        <v>36026.26</v>
      </c>
    </row>
    <row r="2402" spans="1:4">
      <c r="A2402" s="117" t="s">
        <v>17445</v>
      </c>
      <c r="B2402" s="113" t="s">
        <v>17446</v>
      </c>
      <c r="C2402" s="114" t="s">
        <v>48</v>
      </c>
      <c r="D2402" s="115">
        <v>39628.89</v>
      </c>
    </row>
    <row r="2403" spans="1:4">
      <c r="A2403" s="117" t="s">
        <v>17447</v>
      </c>
      <c r="B2403" s="113" t="s">
        <v>17448</v>
      </c>
      <c r="C2403" s="114" t="s">
        <v>48</v>
      </c>
      <c r="D2403" s="115">
        <v>43231.54</v>
      </c>
    </row>
    <row r="2404" spans="1:4">
      <c r="A2404" s="114" t="s">
        <v>17449</v>
      </c>
      <c r="B2404" s="113" t="s">
        <v>17450</v>
      </c>
      <c r="C2404" s="114" t="s">
        <v>48</v>
      </c>
      <c r="D2404" s="115">
        <v>50436.77</v>
      </c>
    </row>
    <row r="2405" spans="1:4">
      <c r="A2405" s="116" t="s">
        <v>17451</v>
      </c>
      <c r="B2405" s="113"/>
      <c r="C2405" s="114"/>
      <c r="D2405" s="115"/>
    </row>
    <row r="2406" spans="1:4">
      <c r="A2406" s="117" t="s">
        <v>17452</v>
      </c>
      <c r="B2406" s="113" t="s">
        <v>17453</v>
      </c>
      <c r="C2406" s="114" t="s">
        <v>32</v>
      </c>
      <c r="D2406" s="115">
        <v>501.72</v>
      </c>
    </row>
    <row r="2407" spans="1:4">
      <c r="A2407" s="114" t="s">
        <v>17454</v>
      </c>
      <c r="B2407" s="113" t="s">
        <v>17455</v>
      </c>
      <c r="C2407" s="114" t="s">
        <v>32</v>
      </c>
      <c r="D2407" s="115">
        <v>231.91</v>
      </c>
    </row>
    <row r="2408" spans="1:4">
      <c r="A2408" s="112" t="s">
        <v>17456</v>
      </c>
      <c r="B2408" s="113"/>
      <c r="C2408" s="114"/>
      <c r="D2408" s="115"/>
    </row>
    <row r="2409" spans="1:4">
      <c r="A2409" s="116" t="s">
        <v>17457</v>
      </c>
      <c r="B2409" s="113"/>
      <c r="C2409" s="114"/>
      <c r="D2409" s="115"/>
    </row>
    <row r="2410" spans="1:4">
      <c r="A2410" s="117" t="s">
        <v>17458</v>
      </c>
      <c r="B2410" s="113" t="s">
        <v>17459</v>
      </c>
      <c r="C2410" s="114" t="s">
        <v>41</v>
      </c>
      <c r="D2410" s="115">
        <v>233.62</v>
      </c>
    </row>
    <row r="2411" spans="1:4">
      <c r="A2411" s="117" t="s">
        <v>17460</v>
      </c>
      <c r="B2411" s="113" t="s">
        <v>17461</v>
      </c>
      <c r="C2411" s="114" t="s">
        <v>41</v>
      </c>
      <c r="D2411" s="115">
        <v>288.83</v>
      </c>
    </row>
    <row r="2412" spans="1:4">
      <c r="A2412" s="117" t="s">
        <v>17462</v>
      </c>
      <c r="B2412" s="113" t="s">
        <v>17463</v>
      </c>
      <c r="C2412" s="114" t="s">
        <v>41</v>
      </c>
      <c r="D2412" s="115">
        <v>263.35000000000002</v>
      </c>
    </row>
    <row r="2413" spans="1:4">
      <c r="A2413" s="117" t="s">
        <v>17464</v>
      </c>
      <c r="B2413" s="113" t="s">
        <v>17465</v>
      </c>
      <c r="C2413" s="114" t="s">
        <v>41</v>
      </c>
      <c r="D2413" s="115">
        <v>287.5</v>
      </c>
    </row>
    <row r="2414" spans="1:4">
      <c r="A2414" s="117" t="s">
        <v>17466</v>
      </c>
      <c r="B2414" s="113" t="s">
        <v>17467</v>
      </c>
      <c r="C2414" s="114" t="s">
        <v>41</v>
      </c>
      <c r="D2414" s="115">
        <v>313.70999999999998</v>
      </c>
    </row>
    <row r="2415" spans="1:4">
      <c r="A2415" s="117" t="s">
        <v>17468</v>
      </c>
      <c r="B2415" s="113" t="s">
        <v>17469</v>
      </c>
      <c r="C2415" s="114" t="s">
        <v>41</v>
      </c>
      <c r="D2415" s="115">
        <v>306</v>
      </c>
    </row>
    <row r="2416" spans="1:4">
      <c r="A2416" s="117" t="s">
        <v>17470</v>
      </c>
      <c r="B2416" s="113" t="s">
        <v>17471</v>
      </c>
      <c r="C2416" s="114" t="s">
        <v>41</v>
      </c>
      <c r="D2416" s="115">
        <v>315</v>
      </c>
    </row>
    <row r="2417" spans="1:4">
      <c r="A2417" s="117" t="s">
        <v>17472</v>
      </c>
      <c r="B2417" s="113" t="s">
        <v>17473</v>
      </c>
      <c r="C2417" s="114" t="s">
        <v>41</v>
      </c>
      <c r="D2417" s="115">
        <v>325</v>
      </c>
    </row>
    <row r="2418" spans="1:4">
      <c r="A2418" s="117" t="s">
        <v>17474</v>
      </c>
      <c r="B2418" s="113" t="s">
        <v>17475</v>
      </c>
      <c r="C2418" s="114" t="s">
        <v>41</v>
      </c>
      <c r="D2418" s="115">
        <v>320</v>
      </c>
    </row>
    <row r="2419" spans="1:4">
      <c r="A2419" s="114" t="s">
        <v>17476</v>
      </c>
      <c r="B2419" s="113" t="s">
        <v>17477</v>
      </c>
      <c r="C2419" s="114" t="s">
        <v>41</v>
      </c>
      <c r="D2419" s="115">
        <v>301.60000000000002</v>
      </c>
    </row>
    <row r="2420" spans="1:4">
      <c r="A2420" s="116" t="s">
        <v>17478</v>
      </c>
      <c r="B2420" s="113"/>
      <c r="C2420" s="114"/>
      <c r="D2420" s="115"/>
    </row>
    <row r="2421" spans="1:4">
      <c r="A2421" s="117" t="s">
        <v>17479</v>
      </c>
      <c r="B2421" s="113" t="s">
        <v>17480</v>
      </c>
      <c r="C2421" s="114" t="s">
        <v>41</v>
      </c>
      <c r="D2421" s="115">
        <v>327.02</v>
      </c>
    </row>
    <row r="2422" spans="1:4">
      <c r="A2422" s="114" t="s">
        <v>17481</v>
      </c>
      <c r="B2422" s="113" t="s">
        <v>17482</v>
      </c>
      <c r="C2422" s="114" t="s">
        <v>41</v>
      </c>
      <c r="D2422" s="115">
        <v>438.73</v>
      </c>
    </row>
    <row r="2423" spans="1:4">
      <c r="A2423" s="116" t="s">
        <v>17483</v>
      </c>
      <c r="B2423" s="113"/>
      <c r="C2423" s="114"/>
      <c r="D2423" s="115"/>
    </row>
    <row r="2424" spans="1:4">
      <c r="A2424" s="114" t="s">
        <v>17484</v>
      </c>
      <c r="B2424" s="113" t="s">
        <v>17485</v>
      </c>
      <c r="C2424" s="114" t="s">
        <v>41</v>
      </c>
      <c r="D2424" s="115">
        <v>30</v>
      </c>
    </row>
    <row r="2425" spans="1:4">
      <c r="A2425" s="112" t="s">
        <v>17486</v>
      </c>
      <c r="B2425" s="113"/>
      <c r="C2425" s="114"/>
      <c r="D2425" s="115"/>
    </row>
    <row r="2426" spans="1:4">
      <c r="A2426" s="116" t="s">
        <v>17487</v>
      </c>
      <c r="B2426" s="113"/>
      <c r="C2426" s="114"/>
      <c r="D2426" s="115"/>
    </row>
    <row r="2427" spans="1:4">
      <c r="A2427" s="117" t="s">
        <v>17488</v>
      </c>
      <c r="B2427" s="113" t="s">
        <v>17489</v>
      </c>
      <c r="C2427" s="114" t="s">
        <v>32</v>
      </c>
      <c r="D2427" s="115">
        <v>34.78</v>
      </c>
    </row>
    <row r="2428" spans="1:4">
      <c r="A2428" s="117" t="s">
        <v>17490</v>
      </c>
      <c r="B2428" s="113" t="s">
        <v>17491</v>
      </c>
      <c r="C2428" s="114" t="s">
        <v>11593</v>
      </c>
      <c r="D2428" s="115">
        <v>21.45</v>
      </c>
    </row>
    <row r="2429" spans="1:4">
      <c r="A2429" s="117" t="s">
        <v>17492</v>
      </c>
      <c r="B2429" s="113" t="s">
        <v>17493</v>
      </c>
      <c r="C2429" s="114" t="s">
        <v>11593</v>
      </c>
      <c r="D2429" s="115">
        <v>110.45</v>
      </c>
    </row>
    <row r="2430" spans="1:4">
      <c r="A2430" s="117" t="s">
        <v>17494</v>
      </c>
      <c r="B2430" s="113" t="s">
        <v>17495</v>
      </c>
      <c r="C2430" s="114" t="s">
        <v>32</v>
      </c>
      <c r="D2430" s="115">
        <v>928.45</v>
      </c>
    </row>
    <row r="2431" spans="1:4">
      <c r="A2431" s="117" t="s">
        <v>17496</v>
      </c>
      <c r="B2431" s="113" t="s">
        <v>17497</v>
      </c>
      <c r="C2431" s="114" t="s">
        <v>32</v>
      </c>
      <c r="D2431" s="115">
        <v>152.19999999999999</v>
      </c>
    </row>
    <row r="2432" spans="1:4">
      <c r="A2432" s="114" t="s">
        <v>17498</v>
      </c>
      <c r="B2432" s="113" t="s">
        <v>17499</v>
      </c>
      <c r="C2432" s="114" t="s">
        <v>32</v>
      </c>
      <c r="D2432" s="115">
        <v>47.86</v>
      </c>
    </row>
    <row r="2433" spans="1:4">
      <c r="A2433" s="112" t="s">
        <v>17500</v>
      </c>
      <c r="B2433" s="113"/>
      <c r="C2433" s="114"/>
      <c r="D2433" s="115"/>
    </row>
    <row r="2434" spans="1:4">
      <c r="A2434" s="116" t="s">
        <v>17501</v>
      </c>
      <c r="B2434" s="113"/>
      <c r="C2434" s="114"/>
      <c r="D2434" s="115"/>
    </row>
    <row r="2435" spans="1:4">
      <c r="A2435" s="114" t="s">
        <v>17502</v>
      </c>
      <c r="B2435" s="113" t="s">
        <v>17503</v>
      </c>
      <c r="C2435" s="114" t="s">
        <v>11559</v>
      </c>
      <c r="D2435" s="115">
        <v>13.93</v>
      </c>
    </row>
    <row r="2436" spans="1:4">
      <c r="A2436" s="112" t="s">
        <v>17504</v>
      </c>
      <c r="B2436" s="113"/>
      <c r="C2436" s="114"/>
      <c r="D2436" s="115"/>
    </row>
    <row r="2437" spans="1:4">
      <c r="A2437" s="116" t="s">
        <v>17505</v>
      </c>
      <c r="B2437" s="113"/>
      <c r="C2437" s="114"/>
      <c r="D2437" s="115"/>
    </row>
    <row r="2438" spans="1:4">
      <c r="A2438" s="117" t="s">
        <v>17506</v>
      </c>
      <c r="B2438" s="113" t="s">
        <v>17507</v>
      </c>
      <c r="C2438" s="114" t="s">
        <v>41</v>
      </c>
      <c r="D2438" s="115">
        <v>3414.05</v>
      </c>
    </row>
    <row r="2439" spans="1:4">
      <c r="A2439" s="117" t="s">
        <v>17508</v>
      </c>
      <c r="B2439" s="113" t="s">
        <v>17509</v>
      </c>
      <c r="C2439" s="114" t="s">
        <v>11593</v>
      </c>
      <c r="D2439" s="115">
        <v>53.89</v>
      </c>
    </row>
    <row r="2440" spans="1:4">
      <c r="A2440" s="117" t="s">
        <v>17510</v>
      </c>
      <c r="B2440" s="113" t="s">
        <v>17511</v>
      </c>
      <c r="C2440" s="114" t="s">
        <v>41</v>
      </c>
      <c r="D2440" s="115">
        <v>3090.67</v>
      </c>
    </row>
    <row r="2441" spans="1:4">
      <c r="A2441" s="117" t="s">
        <v>17512</v>
      </c>
      <c r="B2441" s="113" t="s">
        <v>17513</v>
      </c>
      <c r="C2441" s="114" t="s">
        <v>11598</v>
      </c>
      <c r="D2441" s="115">
        <v>200.63</v>
      </c>
    </row>
    <row r="2442" spans="1:4">
      <c r="A2442" s="117" t="s">
        <v>17514</v>
      </c>
      <c r="B2442" s="113" t="s">
        <v>17515</v>
      </c>
      <c r="C2442" s="114" t="s">
        <v>11598</v>
      </c>
      <c r="D2442" s="115">
        <v>111.39</v>
      </c>
    </row>
    <row r="2443" spans="1:4">
      <c r="A2443" s="117" t="s">
        <v>17516</v>
      </c>
      <c r="B2443" s="113" t="s">
        <v>17517</v>
      </c>
      <c r="C2443" s="114" t="s">
        <v>11598</v>
      </c>
      <c r="D2443" s="115">
        <v>65.319999999999993</v>
      </c>
    </row>
    <row r="2444" spans="1:4">
      <c r="A2444" s="117" t="s">
        <v>17518</v>
      </c>
      <c r="B2444" s="113" t="s">
        <v>17519</v>
      </c>
      <c r="C2444" s="114" t="s">
        <v>11598</v>
      </c>
      <c r="D2444" s="115">
        <v>39.020000000000003</v>
      </c>
    </row>
    <row r="2445" spans="1:4">
      <c r="A2445" s="117" t="s">
        <v>17520</v>
      </c>
      <c r="B2445" s="113" t="s">
        <v>17521</v>
      </c>
      <c r="C2445" s="114" t="s">
        <v>48</v>
      </c>
      <c r="D2445" s="115">
        <v>144.93</v>
      </c>
    </row>
    <row r="2446" spans="1:4">
      <c r="A2446" s="114" t="s">
        <v>17522</v>
      </c>
      <c r="B2446" s="113" t="s">
        <v>17523</v>
      </c>
      <c r="C2446" s="114" t="s">
        <v>32</v>
      </c>
      <c r="D2446" s="115">
        <v>8.89</v>
      </c>
    </row>
    <row r="2447" spans="1:4">
      <c r="A2447" s="112" t="s">
        <v>17524</v>
      </c>
      <c r="B2447" s="113"/>
      <c r="C2447" s="114"/>
      <c r="D2447" s="115"/>
    </row>
    <row r="2448" spans="1:4">
      <c r="A2448" s="116" t="s">
        <v>17525</v>
      </c>
      <c r="B2448" s="113"/>
      <c r="C2448" s="114"/>
      <c r="D2448" s="115"/>
    </row>
    <row r="2449" spans="1:4">
      <c r="A2449" s="117" t="s">
        <v>17526</v>
      </c>
      <c r="B2449" s="113" t="s">
        <v>17527</v>
      </c>
      <c r="C2449" s="114" t="s">
        <v>41</v>
      </c>
      <c r="D2449" s="115">
        <v>61.31</v>
      </c>
    </row>
    <row r="2450" spans="1:4">
      <c r="A2450" s="117" t="s">
        <v>17528</v>
      </c>
      <c r="B2450" s="113" t="s">
        <v>17529</v>
      </c>
      <c r="C2450" s="114" t="s">
        <v>41</v>
      </c>
      <c r="D2450" s="115">
        <v>2167.02</v>
      </c>
    </row>
    <row r="2451" spans="1:4">
      <c r="A2451" s="114" t="s">
        <v>17530</v>
      </c>
      <c r="B2451" s="113" t="s">
        <v>17531</v>
      </c>
      <c r="C2451" s="114" t="s">
        <v>11593</v>
      </c>
      <c r="D2451" s="115">
        <v>4.21</v>
      </c>
    </row>
    <row r="2452" spans="1:4">
      <c r="A2452" s="112" t="s">
        <v>17532</v>
      </c>
      <c r="B2452" s="113"/>
      <c r="C2452" s="114"/>
      <c r="D2452" s="115"/>
    </row>
    <row r="2453" spans="1:4">
      <c r="A2453" s="116" t="s">
        <v>17533</v>
      </c>
      <c r="B2453" s="113"/>
      <c r="C2453" s="114"/>
      <c r="D2453" s="115"/>
    </row>
    <row r="2454" spans="1:4">
      <c r="A2454" s="117" t="s">
        <v>17534</v>
      </c>
      <c r="B2454" s="113" t="s">
        <v>17535</v>
      </c>
      <c r="C2454" s="114" t="s">
        <v>32</v>
      </c>
      <c r="D2454" s="115">
        <v>905.03</v>
      </c>
    </row>
    <row r="2455" spans="1:4">
      <c r="A2455" s="117" t="s">
        <v>17536</v>
      </c>
      <c r="B2455" s="113" t="s">
        <v>17537</v>
      </c>
      <c r="C2455" s="114" t="s">
        <v>32</v>
      </c>
      <c r="D2455" s="115">
        <v>1004.03</v>
      </c>
    </row>
    <row r="2456" spans="1:4">
      <c r="A2456" s="114" t="s">
        <v>17538</v>
      </c>
      <c r="B2456" s="113" t="s">
        <v>17539</v>
      </c>
      <c r="C2456" s="114" t="s">
        <v>32</v>
      </c>
      <c r="D2456" s="115">
        <v>1298.03</v>
      </c>
    </row>
    <row r="2457" spans="1:4">
      <c r="A2457" s="112" t="s">
        <v>17540</v>
      </c>
      <c r="B2457" s="113"/>
      <c r="C2457" s="114"/>
      <c r="D2457" s="115"/>
    </row>
    <row r="2458" spans="1:4">
      <c r="A2458" s="116" t="s">
        <v>17541</v>
      </c>
      <c r="B2458" s="113"/>
      <c r="C2458" s="114"/>
      <c r="D2458" s="115"/>
    </row>
    <row r="2459" spans="1:4">
      <c r="A2459" s="114" t="s">
        <v>17542</v>
      </c>
      <c r="B2459" s="113" t="s">
        <v>17543</v>
      </c>
      <c r="C2459" s="114" t="s">
        <v>48</v>
      </c>
      <c r="D2459" s="115">
        <v>58.06</v>
      </c>
    </row>
    <row r="2460" spans="1:4">
      <c r="A2460" s="116" t="s">
        <v>17544</v>
      </c>
      <c r="B2460" s="113"/>
      <c r="C2460" s="114"/>
      <c r="D2460" s="115"/>
    </row>
    <row r="2461" spans="1:4">
      <c r="A2461" s="114" t="s">
        <v>17545</v>
      </c>
      <c r="B2461" s="113" t="s">
        <v>17546</v>
      </c>
      <c r="C2461" s="114" t="s">
        <v>32</v>
      </c>
      <c r="D2461" s="115">
        <v>817.7</v>
      </c>
    </row>
    <row r="2462" spans="1:4">
      <c r="A2462" s="112" t="s">
        <v>17547</v>
      </c>
      <c r="B2462" s="113"/>
      <c r="C2462" s="114"/>
      <c r="D2462" s="115"/>
    </row>
    <row r="2463" spans="1:4">
      <c r="A2463" s="116" t="s">
        <v>17548</v>
      </c>
      <c r="B2463" s="113"/>
      <c r="C2463" s="114"/>
      <c r="D2463" s="115"/>
    </row>
    <row r="2464" spans="1:4">
      <c r="A2464" s="114" t="s">
        <v>17549</v>
      </c>
      <c r="B2464" s="113" t="s">
        <v>17550</v>
      </c>
      <c r="C2464" s="114" t="s">
        <v>32</v>
      </c>
      <c r="D2464" s="115">
        <v>122.73</v>
      </c>
    </row>
    <row r="2465" spans="1:4">
      <c r="A2465" s="112" t="s">
        <v>11599</v>
      </c>
      <c r="B2465" s="113"/>
      <c r="C2465" s="114"/>
      <c r="D2465" s="115"/>
    </row>
    <row r="2466" spans="1:4">
      <c r="A2466" s="112" t="s">
        <v>11569</v>
      </c>
      <c r="B2466" s="113"/>
      <c r="C2466" s="114"/>
      <c r="D2466" s="115"/>
    </row>
    <row r="2467" spans="1:4">
      <c r="A2467" s="112" t="s">
        <v>17551</v>
      </c>
      <c r="B2467" s="113"/>
      <c r="C2467" s="114"/>
      <c r="D2467" s="115"/>
    </row>
    <row r="2468" spans="1:4">
      <c r="A2468" s="116" t="s">
        <v>17552</v>
      </c>
      <c r="B2468" s="113"/>
      <c r="C2468" s="114"/>
      <c r="D2468" s="115"/>
    </row>
    <row r="2469" spans="1:4">
      <c r="A2469" s="117" t="s">
        <v>17553</v>
      </c>
      <c r="B2469" s="113" t="s">
        <v>17554</v>
      </c>
      <c r="C2469" s="114" t="s">
        <v>48</v>
      </c>
      <c r="D2469" s="115">
        <v>282.17</v>
      </c>
    </row>
    <row r="2470" spans="1:4">
      <c r="A2470" s="117" t="s">
        <v>17555</v>
      </c>
      <c r="B2470" s="113" t="s">
        <v>17556</v>
      </c>
      <c r="C2470" s="114" t="s">
        <v>48</v>
      </c>
      <c r="D2470" s="115">
        <v>85.36</v>
      </c>
    </row>
    <row r="2471" spans="1:4">
      <c r="A2471" s="117" t="s">
        <v>17557</v>
      </c>
      <c r="B2471" s="113" t="s">
        <v>17558</v>
      </c>
      <c r="C2471" s="114" t="s">
        <v>48</v>
      </c>
      <c r="D2471" s="115">
        <v>435.68</v>
      </c>
    </row>
    <row r="2472" spans="1:4">
      <c r="A2472" s="114" t="s">
        <v>17559</v>
      </c>
      <c r="B2472" s="113" t="s">
        <v>17560</v>
      </c>
      <c r="C2472" s="114" t="s">
        <v>48</v>
      </c>
      <c r="D2472" s="115">
        <v>184.56</v>
      </c>
    </row>
    <row r="2473" spans="1:4">
      <c r="A2473" s="116" t="s">
        <v>17561</v>
      </c>
      <c r="B2473" s="113"/>
      <c r="C2473" s="114"/>
      <c r="D2473" s="115"/>
    </row>
    <row r="2474" spans="1:4">
      <c r="A2474" s="117" t="s">
        <v>17562</v>
      </c>
      <c r="B2474" s="113" t="s">
        <v>17563</v>
      </c>
      <c r="C2474" s="114" t="s">
        <v>48</v>
      </c>
      <c r="D2474" s="115">
        <v>143.34</v>
      </c>
    </row>
    <row r="2475" spans="1:4">
      <c r="A2475" s="117" t="s">
        <v>17564</v>
      </c>
      <c r="B2475" s="113" t="s">
        <v>17565</v>
      </c>
      <c r="C2475" s="114" t="s">
        <v>48</v>
      </c>
      <c r="D2475" s="115">
        <v>167.35</v>
      </c>
    </row>
    <row r="2476" spans="1:4">
      <c r="A2476" s="117" t="s">
        <v>17566</v>
      </c>
      <c r="B2476" s="113" t="s">
        <v>17567</v>
      </c>
      <c r="C2476" s="114" t="s">
        <v>48</v>
      </c>
      <c r="D2476" s="115">
        <v>228.93</v>
      </c>
    </row>
    <row r="2477" spans="1:4">
      <c r="A2477" s="117" t="s">
        <v>17568</v>
      </c>
      <c r="B2477" s="113" t="s">
        <v>17569</v>
      </c>
      <c r="C2477" s="114" t="s">
        <v>11559</v>
      </c>
      <c r="D2477" s="115">
        <v>45.07</v>
      </c>
    </row>
    <row r="2478" spans="1:4">
      <c r="A2478" s="117" t="s">
        <v>17570</v>
      </c>
      <c r="B2478" s="113" t="s">
        <v>17571</v>
      </c>
      <c r="C2478" s="114" t="s">
        <v>11559</v>
      </c>
      <c r="D2478" s="115">
        <v>58.61</v>
      </c>
    </row>
    <row r="2479" spans="1:4">
      <c r="A2479" s="117" t="s">
        <v>17572</v>
      </c>
      <c r="B2479" s="113" t="s">
        <v>17573</v>
      </c>
      <c r="C2479" s="114" t="s">
        <v>11559</v>
      </c>
      <c r="D2479" s="115">
        <v>74.34</v>
      </c>
    </row>
    <row r="2480" spans="1:4">
      <c r="A2480" s="117" t="s">
        <v>17574</v>
      </c>
      <c r="B2480" s="113" t="s">
        <v>17575</v>
      </c>
      <c r="C2480" s="114" t="s">
        <v>11559</v>
      </c>
      <c r="D2480" s="115">
        <v>72.599999999999994</v>
      </c>
    </row>
    <row r="2481" spans="1:4">
      <c r="A2481" s="117" t="s">
        <v>17576</v>
      </c>
      <c r="B2481" s="113" t="s">
        <v>17577</v>
      </c>
      <c r="C2481" s="114" t="s">
        <v>48</v>
      </c>
      <c r="D2481" s="115">
        <v>339.6</v>
      </c>
    </row>
    <row r="2482" spans="1:4">
      <c r="A2482" s="114" t="s">
        <v>17578</v>
      </c>
      <c r="B2482" s="113" t="s">
        <v>17579</v>
      </c>
      <c r="C2482" s="114" t="s">
        <v>48</v>
      </c>
      <c r="D2482" s="115">
        <v>354.41</v>
      </c>
    </row>
    <row r="2483" spans="1:4">
      <c r="A2483" s="116" t="s">
        <v>17580</v>
      </c>
      <c r="B2483" s="113"/>
      <c r="C2483" s="114"/>
      <c r="D2483" s="115"/>
    </row>
    <row r="2484" spans="1:4">
      <c r="A2484" s="117" t="s">
        <v>17581</v>
      </c>
      <c r="B2484" s="113" t="s">
        <v>17582</v>
      </c>
      <c r="C2484" s="114" t="s">
        <v>48</v>
      </c>
      <c r="D2484" s="115">
        <v>77.7</v>
      </c>
    </row>
    <row r="2485" spans="1:4">
      <c r="A2485" s="114" t="s">
        <v>17583</v>
      </c>
      <c r="B2485" s="113" t="s">
        <v>17584</v>
      </c>
      <c r="C2485" s="114" t="s">
        <v>48</v>
      </c>
      <c r="D2485" s="115">
        <v>87.43</v>
      </c>
    </row>
    <row r="2486" spans="1:4">
      <c r="A2486" s="116" t="s">
        <v>17585</v>
      </c>
      <c r="B2486" s="113"/>
      <c r="C2486" s="114"/>
      <c r="D2486" s="115"/>
    </row>
    <row r="2487" spans="1:4">
      <c r="A2487" s="117" t="s">
        <v>17586</v>
      </c>
      <c r="B2487" s="113" t="s">
        <v>17587</v>
      </c>
      <c r="C2487" s="114" t="s">
        <v>48</v>
      </c>
      <c r="D2487" s="115">
        <v>188.64</v>
      </c>
    </row>
    <row r="2488" spans="1:4">
      <c r="A2488" s="114" t="s">
        <v>17588</v>
      </c>
      <c r="B2488" s="113" t="s">
        <v>17589</v>
      </c>
      <c r="C2488" s="114" t="s">
        <v>48</v>
      </c>
      <c r="D2488" s="115">
        <v>324.33999999999997</v>
      </c>
    </row>
    <row r="2489" spans="1:4">
      <c r="A2489" s="116" t="s">
        <v>17590</v>
      </c>
      <c r="B2489" s="113"/>
      <c r="C2489" s="114"/>
      <c r="D2489" s="115"/>
    </row>
    <row r="2490" spans="1:4">
      <c r="A2490" s="117" t="s">
        <v>17591</v>
      </c>
      <c r="B2490" s="113" t="s">
        <v>17592</v>
      </c>
      <c r="C2490" s="114" t="s">
        <v>48</v>
      </c>
      <c r="D2490" s="115">
        <v>297.72000000000003</v>
      </c>
    </row>
    <row r="2491" spans="1:4">
      <c r="A2491" s="117" t="s">
        <v>17593</v>
      </c>
      <c r="B2491" s="113" t="s">
        <v>17594</v>
      </c>
      <c r="C2491" s="114" t="s">
        <v>48</v>
      </c>
      <c r="D2491" s="115">
        <v>363.53</v>
      </c>
    </row>
    <row r="2492" spans="1:4">
      <c r="A2492" s="114" t="s">
        <v>17595</v>
      </c>
      <c r="B2492" s="113" t="s">
        <v>17596</v>
      </c>
      <c r="C2492" s="114" t="s">
        <v>48</v>
      </c>
      <c r="D2492" s="115">
        <v>523.04</v>
      </c>
    </row>
    <row r="2493" spans="1:4">
      <c r="A2493" s="116" t="s">
        <v>17597</v>
      </c>
      <c r="B2493" s="113"/>
      <c r="C2493" s="114"/>
      <c r="D2493" s="115"/>
    </row>
    <row r="2494" spans="1:4">
      <c r="A2494" s="117" t="s">
        <v>17598</v>
      </c>
      <c r="B2494" s="113" t="s">
        <v>17599</v>
      </c>
      <c r="C2494" s="114" t="s">
        <v>48</v>
      </c>
      <c r="D2494" s="115">
        <v>785.54</v>
      </c>
    </row>
    <row r="2495" spans="1:4">
      <c r="A2495" s="117" t="s">
        <v>17600</v>
      </c>
      <c r="B2495" s="113" t="s">
        <v>17601</v>
      </c>
      <c r="C2495" s="114" t="s">
        <v>48</v>
      </c>
      <c r="D2495" s="115">
        <v>1223.56</v>
      </c>
    </row>
    <row r="2496" spans="1:4">
      <c r="A2496" s="117" t="s">
        <v>17602</v>
      </c>
      <c r="B2496" s="113" t="s">
        <v>17603</v>
      </c>
      <c r="C2496" s="114" t="s">
        <v>48</v>
      </c>
      <c r="D2496" s="115">
        <v>1064.78</v>
      </c>
    </row>
    <row r="2497" spans="1:4">
      <c r="A2497" s="117" t="s">
        <v>17604</v>
      </c>
      <c r="B2497" s="113" t="s">
        <v>17605</v>
      </c>
      <c r="C2497" s="114" t="s">
        <v>41</v>
      </c>
      <c r="D2497" s="115">
        <v>464.45</v>
      </c>
    </row>
    <row r="2498" spans="1:4">
      <c r="A2498" s="117" t="s">
        <v>17606</v>
      </c>
      <c r="B2498" s="113" t="s">
        <v>17607</v>
      </c>
      <c r="C2498" s="114" t="s">
        <v>48</v>
      </c>
      <c r="D2498" s="115">
        <v>1734.02</v>
      </c>
    </row>
    <row r="2499" spans="1:4">
      <c r="A2499" s="117" t="s">
        <v>17608</v>
      </c>
      <c r="B2499" s="113" t="s">
        <v>17609</v>
      </c>
      <c r="C2499" s="114" t="s">
        <v>48</v>
      </c>
      <c r="D2499" s="115">
        <v>2323.9699999999998</v>
      </c>
    </row>
    <row r="2500" spans="1:4">
      <c r="A2500" s="114" t="s">
        <v>17610</v>
      </c>
      <c r="B2500" s="113" t="s">
        <v>17611</v>
      </c>
      <c r="C2500" s="114" t="s">
        <v>48</v>
      </c>
      <c r="D2500" s="115">
        <v>2441.5700000000002</v>
      </c>
    </row>
    <row r="2501" spans="1:4">
      <c r="A2501" s="116" t="s">
        <v>17612</v>
      </c>
      <c r="B2501" s="113"/>
      <c r="C2501" s="114"/>
      <c r="D2501" s="115"/>
    </row>
    <row r="2502" spans="1:4">
      <c r="A2502" s="114" t="s">
        <v>17613</v>
      </c>
      <c r="B2502" s="113" t="s">
        <v>17614</v>
      </c>
      <c r="C2502" s="114" t="s">
        <v>41</v>
      </c>
      <c r="D2502" s="115">
        <v>1681.89</v>
      </c>
    </row>
    <row r="2503" spans="1:4">
      <c r="A2503" s="116" t="s">
        <v>17615</v>
      </c>
      <c r="B2503" s="113"/>
      <c r="C2503" s="114"/>
      <c r="D2503" s="115"/>
    </row>
    <row r="2504" spans="1:4">
      <c r="A2504" s="117" t="s">
        <v>17616</v>
      </c>
      <c r="B2504" s="113" t="s">
        <v>17617</v>
      </c>
      <c r="C2504" s="114" t="s">
        <v>11559</v>
      </c>
      <c r="D2504" s="115">
        <v>104.4</v>
      </c>
    </row>
    <row r="2505" spans="1:4">
      <c r="A2505" s="117" t="s">
        <v>17618</v>
      </c>
      <c r="B2505" s="113" t="s">
        <v>17619</v>
      </c>
      <c r="C2505" s="114" t="s">
        <v>11559</v>
      </c>
      <c r="D2505" s="115">
        <v>126.41</v>
      </c>
    </row>
    <row r="2506" spans="1:4">
      <c r="A2506" s="117" t="s">
        <v>17620</v>
      </c>
      <c r="B2506" s="113" t="s">
        <v>17621</v>
      </c>
      <c r="C2506" s="114" t="s">
        <v>11559</v>
      </c>
      <c r="D2506" s="115">
        <v>614</v>
      </c>
    </row>
    <row r="2507" spans="1:4">
      <c r="A2507" s="117" t="s">
        <v>17622</v>
      </c>
      <c r="B2507" s="113" t="s">
        <v>17623</v>
      </c>
      <c r="C2507" s="114" t="s">
        <v>11559</v>
      </c>
      <c r="D2507" s="115">
        <v>696.45</v>
      </c>
    </row>
    <row r="2508" spans="1:4">
      <c r="A2508" s="117" t="s">
        <v>17624</v>
      </c>
      <c r="B2508" s="113" t="s">
        <v>17625</v>
      </c>
      <c r="C2508" s="114" t="s">
        <v>11593</v>
      </c>
      <c r="D2508" s="115">
        <v>3.5</v>
      </c>
    </row>
    <row r="2509" spans="1:4">
      <c r="A2509" s="114" t="s">
        <v>17626</v>
      </c>
      <c r="B2509" s="113" t="s">
        <v>17627</v>
      </c>
      <c r="C2509" s="114" t="s">
        <v>11593</v>
      </c>
      <c r="D2509" s="115">
        <v>3.53</v>
      </c>
    </row>
    <row r="2510" spans="1:4">
      <c r="A2510" s="116" t="s">
        <v>17628</v>
      </c>
      <c r="B2510" s="113"/>
      <c r="C2510" s="114"/>
      <c r="D2510" s="115"/>
    </row>
    <row r="2511" spans="1:4">
      <c r="A2511" s="117" t="s">
        <v>17629</v>
      </c>
      <c r="B2511" s="113" t="s">
        <v>17630</v>
      </c>
      <c r="C2511" s="114" t="s">
        <v>11559</v>
      </c>
      <c r="D2511" s="115">
        <v>42.57</v>
      </c>
    </row>
    <row r="2512" spans="1:4">
      <c r="A2512" s="117" t="s">
        <v>17631</v>
      </c>
      <c r="B2512" s="113" t="s">
        <v>17632</v>
      </c>
      <c r="C2512" s="114" t="s">
        <v>11559</v>
      </c>
      <c r="D2512" s="115">
        <v>81.349999999999994</v>
      </c>
    </row>
    <row r="2513" spans="1:4">
      <c r="A2513" s="117" t="s">
        <v>17633</v>
      </c>
      <c r="B2513" s="113" t="s">
        <v>17634</v>
      </c>
      <c r="C2513" s="114" t="s">
        <v>11559</v>
      </c>
      <c r="D2513" s="115">
        <v>123.91</v>
      </c>
    </row>
    <row r="2514" spans="1:4">
      <c r="A2514" s="114" t="s">
        <v>17635</v>
      </c>
      <c r="B2514" s="113" t="s">
        <v>17636</v>
      </c>
      <c r="C2514" s="114" t="s">
        <v>11559</v>
      </c>
      <c r="D2514" s="115">
        <v>166.48</v>
      </c>
    </row>
    <row r="2515" spans="1:4">
      <c r="A2515" s="116" t="s">
        <v>17637</v>
      </c>
      <c r="B2515" s="113"/>
      <c r="C2515" s="114"/>
      <c r="D2515" s="115"/>
    </row>
    <row r="2516" spans="1:4">
      <c r="A2516" s="114" t="s">
        <v>17638</v>
      </c>
      <c r="B2516" s="113" t="s">
        <v>17639</v>
      </c>
      <c r="C2516" s="114" t="s">
        <v>11559</v>
      </c>
      <c r="D2516" s="115">
        <v>97.18</v>
      </c>
    </row>
    <row r="2517" spans="1:4">
      <c r="A2517" s="116" t="s">
        <v>17640</v>
      </c>
      <c r="B2517" s="113"/>
      <c r="C2517" s="114"/>
      <c r="D2517" s="115"/>
    </row>
    <row r="2518" spans="1:4">
      <c r="A2518" s="114" t="s">
        <v>17641</v>
      </c>
      <c r="B2518" s="113" t="s">
        <v>17642</v>
      </c>
      <c r="C2518" s="114" t="s">
        <v>48</v>
      </c>
      <c r="D2518" s="115">
        <v>118.9</v>
      </c>
    </row>
    <row r="2519" spans="1:4">
      <c r="A2519" s="116" t="s">
        <v>17643</v>
      </c>
      <c r="B2519" s="113"/>
      <c r="C2519" s="114"/>
      <c r="D2519" s="115"/>
    </row>
    <row r="2520" spans="1:4">
      <c r="A2520" s="114" t="s">
        <v>17644</v>
      </c>
      <c r="B2520" s="113" t="s">
        <v>17645</v>
      </c>
      <c r="C2520" s="114" t="s">
        <v>32</v>
      </c>
      <c r="D2520" s="115">
        <v>162.49</v>
      </c>
    </row>
    <row r="2521" spans="1:4">
      <c r="A2521" s="116" t="s">
        <v>17646</v>
      </c>
      <c r="B2521" s="113"/>
      <c r="C2521" s="114"/>
      <c r="D2521" s="115"/>
    </row>
    <row r="2522" spans="1:4">
      <c r="A2522" s="117" t="s">
        <v>17647</v>
      </c>
      <c r="B2522" s="113" t="s">
        <v>17648</v>
      </c>
      <c r="C2522" s="114" t="s">
        <v>48</v>
      </c>
      <c r="D2522" s="115">
        <v>365</v>
      </c>
    </row>
    <row r="2523" spans="1:4">
      <c r="A2523" s="117" t="s">
        <v>17649</v>
      </c>
      <c r="B2523" s="113" t="s">
        <v>17650</v>
      </c>
      <c r="C2523" s="114" t="s">
        <v>48</v>
      </c>
      <c r="D2523" s="115">
        <v>429.98</v>
      </c>
    </row>
    <row r="2524" spans="1:4">
      <c r="A2524" s="117" t="s">
        <v>17651</v>
      </c>
      <c r="B2524" s="113" t="s">
        <v>17652</v>
      </c>
      <c r="C2524" s="114" t="s">
        <v>48</v>
      </c>
      <c r="D2524" s="115">
        <v>509.31</v>
      </c>
    </row>
    <row r="2525" spans="1:4">
      <c r="A2525" s="114" t="s">
        <v>17653</v>
      </c>
      <c r="B2525" s="113" t="s">
        <v>17654</v>
      </c>
      <c r="C2525" s="114" t="s">
        <v>48</v>
      </c>
      <c r="D2525" s="115">
        <v>746.41</v>
      </c>
    </row>
    <row r="2526" spans="1:4">
      <c r="A2526" s="112" t="s">
        <v>17655</v>
      </c>
      <c r="B2526" s="113"/>
      <c r="C2526" s="114"/>
      <c r="D2526" s="115"/>
    </row>
    <row r="2527" spans="1:4">
      <c r="A2527" s="116" t="s">
        <v>17656</v>
      </c>
      <c r="B2527" s="113"/>
      <c r="C2527" s="114"/>
      <c r="D2527" s="115"/>
    </row>
    <row r="2528" spans="1:4">
      <c r="A2528" s="117" t="s">
        <v>17657</v>
      </c>
      <c r="B2528" s="113" t="s">
        <v>17658</v>
      </c>
      <c r="C2528" s="114" t="s">
        <v>32</v>
      </c>
      <c r="D2528" s="115">
        <v>198.62</v>
      </c>
    </row>
    <row r="2529" spans="1:4">
      <c r="A2529" s="114" t="s">
        <v>17659</v>
      </c>
      <c r="B2529" s="113" t="s">
        <v>17660</v>
      </c>
      <c r="C2529" s="114" t="s">
        <v>32</v>
      </c>
      <c r="D2529" s="115">
        <v>288.75</v>
      </c>
    </row>
    <row r="2530" spans="1:4">
      <c r="A2530" s="116" t="s">
        <v>17661</v>
      </c>
      <c r="B2530" s="113"/>
      <c r="C2530" s="114"/>
      <c r="D2530" s="115"/>
    </row>
    <row r="2531" spans="1:4">
      <c r="A2531" s="117" t="s">
        <v>17662</v>
      </c>
      <c r="B2531" s="113" t="s">
        <v>17663</v>
      </c>
      <c r="C2531" s="114" t="s">
        <v>32</v>
      </c>
      <c r="D2531" s="115">
        <v>195.25</v>
      </c>
    </row>
    <row r="2532" spans="1:4">
      <c r="A2532" s="114" t="s">
        <v>17664</v>
      </c>
      <c r="B2532" s="113" t="s">
        <v>17665</v>
      </c>
      <c r="C2532" s="114" t="s">
        <v>32</v>
      </c>
      <c r="D2532" s="115">
        <v>205.01</v>
      </c>
    </row>
    <row r="2533" spans="1:4">
      <c r="A2533" s="116" t="s">
        <v>17666</v>
      </c>
      <c r="B2533" s="113"/>
      <c r="C2533" s="114"/>
      <c r="D2533" s="115"/>
    </row>
    <row r="2534" spans="1:4">
      <c r="A2534" s="114" t="s">
        <v>17667</v>
      </c>
      <c r="B2534" s="113" t="s">
        <v>17668</v>
      </c>
      <c r="C2534" s="114" t="s">
        <v>32</v>
      </c>
      <c r="D2534" s="115">
        <v>163.59</v>
      </c>
    </row>
    <row r="2535" spans="1:4">
      <c r="A2535" s="116" t="s">
        <v>17669</v>
      </c>
      <c r="B2535" s="113"/>
      <c r="C2535" s="114"/>
      <c r="D2535" s="115"/>
    </row>
    <row r="2536" spans="1:4">
      <c r="A2536" s="114" t="s">
        <v>17670</v>
      </c>
      <c r="B2536" s="113" t="s">
        <v>17671</v>
      </c>
      <c r="C2536" s="114" t="s">
        <v>11559</v>
      </c>
      <c r="D2536" s="115">
        <v>61</v>
      </c>
    </row>
    <row r="2537" spans="1:4">
      <c r="A2537" s="116" t="s">
        <v>17672</v>
      </c>
      <c r="B2537" s="113"/>
      <c r="C2537" s="114"/>
      <c r="D2537" s="115"/>
    </row>
    <row r="2538" spans="1:4">
      <c r="A2538" s="114" t="s">
        <v>17673</v>
      </c>
      <c r="B2538" s="113" t="s">
        <v>17674</v>
      </c>
      <c r="C2538" s="114" t="s">
        <v>32</v>
      </c>
      <c r="D2538" s="115">
        <v>42.05</v>
      </c>
    </row>
    <row r="2539" spans="1:4">
      <c r="A2539" s="116" t="s">
        <v>17675</v>
      </c>
      <c r="B2539" s="113"/>
      <c r="C2539" s="114"/>
      <c r="D2539" s="115"/>
    </row>
    <row r="2540" spans="1:4">
      <c r="A2540" s="117" t="s">
        <v>17676</v>
      </c>
      <c r="B2540" s="113" t="s">
        <v>17677</v>
      </c>
      <c r="C2540" s="114" t="s">
        <v>11559</v>
      </c>
      <c r="D2540" s="115">
        <v>85.59</v>
      </c>
    </row>
    <row r="2541" spans="1:4">
      <c r="A2541" s="117" t="s">
        <v>17678</v>
      </c>
      <c r="B2541" s="113" t="s">
        <v>17679</v>
      </c>
      <c r="C2541" s="114" t="s">
        <v>11559</v>
      </c>
      <c r="D2541" s="115">
        <v>115.65</v>
      </c>
    </row>
    <row r="2542" spans="1:4">
      <c r="A2542" s="114" t="s">
        <v>17680</v>
      </c>
      <c r="B2542" s="113" t="s">
        <v>17681</v>
      </c>
      <c r="C2542" s="114" t="s">
        <v>48</v>
      </c>
      <c r="D2542" s="115">
        <v>45.62</v>
      </c>
    </row>
    <row r="2543" spans="1:4">
      <c r="A2543" s="112" t="s">
        <v>17682</v>
      </c>
      <c r="B2543" s="113"/>
      <c r="C2543" s="114"/>
      <c r="D2543" s="115"/>
    </row>
    <row r="2544" spans="1:4">
      <c r="A2544" s="116" t="s">
        <v>17683</v>
      </c>
      <c r="B2544" s="113"/>
      <c r="C2544" s="114"/>
      <c r="D2544" s="115"/>
    </row>
    <row r="2545" spans="1:4">
      <c r="A2545" s="117" t="s">
        <v>17684</v>
      </c>
      <c r="B2545" s="113" t="s">
        <v>17685</v>
      </c>
      <c r="C2545" s="114" t="s">
        <v>32</v>
      </c>
      <c r="D2545" s="115">
        <v>512.51</v>
      </c>
    </row>
    <row r="2546" spans="1:4">
      <c r="A2546" s="114" t="s">
        <v>17686</v>
      </c>
      <c r="B2546" s="113" t="s">
        <v>17687</v>
      </c>
      <c r="C2546" s="114" t="s">
        <v>11593</v>
      </c>
      <c r="D2546" s="115">
        <v>8.39</v>
      </c>
    </row>
    <row r="2547" spans="1:4">
      <c r="A2547" s="112" t="s">
        <v>17688</v>
      </c>
      <c r="B2547" s="113"/>
      <c r="C2547" s="114"/>
      <c r="D2547" s="115"/>
    </row>
    <row r="2548" spans="1:4">
      <c r="A2548" s="116" t="s">
        <v>17689</v>
      </c>
      <c r="B2548" s="113"/>
      <c r="C2548" s="114"/>
      <c r="D2548" s="115"/>
    </row>
    <row r="2549" spans="1:4">
      <c r="A2549" s="117" t="s">
        <v>17690</v>
      </c>
      <c r="B2549" s="113" t="s">
        <v>17691</v>
      </c>
      <c r="C2549" s="114" t="s">
        <v>41</v>
      </c>
      <c r="D2549" s="115">
        <v>431.62</v>
      </c>
    </row>
    <row r="2550" spans="1:4">
      <c r="A2550" s="114" t="s">
        <v>17692</v>
      </c>
      <c r="B2550" s="113" t="s">
        <v>17693</v>
      </c>
      <c r="C2550" s="114" t="s">
        <v>41</v>
      </c>
      <c r="D2550" s="115">
        <v>527.49</v>
      </c>
    </row>
    <row r="2551" spans="1:4">
      <c r="A2551" s="112" t="s">
        <v>11600</v>
      </c>
      <c r="B2551" s="113"/>
      <c r="C2551" s="114"/>
      <c r="D2551" s="115"/>
    </row>
    <row r="2552" spans="1:4">
      <c r="A2552" s="112" t="s">
        <v>11569</v>
      </c>
      <c r="B2552" s="113"/>
      <c r="C2552" s="114"/>
      <c r="D2552" s="115"/>
    </row>
    <row r="2553" spans="1:4">
      <c r="A2553" s="112" t="s">
        <v>17694</v>
      </c>
      <c r="B2553" s="113"/>
      <c r="C2553" s="114"/>
      <c r="D2553" s="115"/>
    </row>
    <row r="2554" spans="1:4">
      <c r="A2554" s="116" t="s">
        <v>17695</v>
      </c>
      <c r="B2554" s="113"/>
      <c r="C2554" s="114"/>
      <c r="D2554" s="115"/>
    </row>
    <row r="2555" spans="1:4">
      <c r="A2555" s="117" t="s">
        <v>17696</v>
      </c>
      <c r="B2555" s="113" t="s">
        <v>17697</v>
      </c>
      <c r="C2555" s="114" t="s">
        <v>11559</v>
      </c>
      <c r="D2555" s="115">
        <v>1042.7</v>
      </c>
    </row>
    <row r="2556" spans="1:4">
      <c r="A2556" s="117" t="s">
        <v>17698</v>
      </c>
      <c r="B2556" s="113" t="s">
        <v>17699</v>
      </c>
      <c r="C2556" s="114" t="s">
        <v>11559</v>
      </c>
      <c r="D2556" s="115">
        <v>1380</v>
      </c>
    </row>
    <row r="2557" spans="1:4">
      <c r="A2557" s="117" t="s">
        <v>17700</v>
      </c>
      <c r="B2557" s="113" t="s">
        <v>17701</v>
      </c>
      <c r="C2557" s="114" t="s">
        <v>11559</v>
      </c>
      <c r="D2557" s="115">
        <v>1240</v>
      </c>
    </row>
    <row r="2558" spans="1:4">
      <c r="A2558" s="117" t="s">
        <v>17702</v>
      </c>
      <c r="B2558" s="113" t="s">
        <v>17703</v>
      </c>
      <c r="C2558" s="114" t="s">
        <v>11559</v>
      </c>
      <c r="D2558" s="115">
        <v>1350</v>
      </c>
    </row>
    <row r="2559" spans="1:4">
      <c r="A2559" s="117" t="s">
        <v>17704</v>
      </c>
      <c r="B2559" s="113" t="s">
        <v>17705</v>
      </c>
      <c r="C2559" s="114" t="s">
        <v>11559</v>
      </c>
      <c r="D2559" s="115">
        <v>1900</v>
      </c>
    </row>
    <row r="2560" spans="1:4">
      <c r="A2560" s="117" t="s">
        <v>17706</v>
      </c>
      <c r="B2560" s="113" t="s">
        <v>17707</v>
      </c>
      <c r="C2560" s="114" t="s">
        <v>11559</v>
      </c>
      <c r="D2560" s="115">
        <v>3394</v>
      </c>
    </row>
    <row r="2561" spans="1:4">
      <c r="A2561" s="117" t="s">
        <v>17708</v>
      </c>
      <c r="B2561" s="113" t="s">
        <v>17709</v>
      </c>
      <c r="C2561" s="114" t="s">
        <v>11559</v>
      </c>
      <c r="D2561" s="115">
        <v>4900</v>
      </c>
    </row>
    <row r="2562" spans="1:4">
      <c r="A2562" s="114" t="s">
        <v>17710</v>
      </c>
      <c r="B2562" s="113" t="s">
        <v>17711</v>
      </c>
      <c r="C2562" s="114" t="s">
        <v>11559</v>
      </c>
      <c r="D2562" s="115">
        <v>5868</v>
      </c>
    </row>
    <row r="2563" spans="1:4">
      <c r="A2563" s="116" t="s">
        <v>17712</v>
      </c>
      <c r="B2563" s="113"/>
      <c r="C2563" s="114"/>
      <c r="D2563" s="115"/>
    </row>
    <row r="2564" spans="1:4">
      <c r="A2564" s="117" t="s">
        <v>17713</v>
      </c>
      <c r="B2564" s="113" t="s">
        <v>17714</v>
      </c>
      <c r="C2564" s="114" t="s">
        <v>11559</v>
      </c>
      <c r="D2564" s="115">
        <v>1357</v>
      </c>
    </row>
    <row r="2565" spans="1:4">
      <c r="A2565" s="117" t="s">
        <v>17715</v>
      </c>
      <c r="B2565" s="113" t="s">
        <v>17716</v>
      </c>
      <c r="C2565" s="114" t="s">
        <v>11559</v>
      </c>
      <c r="D2565" s="115">
        <v>1556.2</v>
      </c>
    </row>
    <row r="2566" spans="1:4">
      <c r="A2566" s="117" t="s">
        <v>17717</v>
      </c>
      <c r="B2566" s="113" t="s">
        <v>17718</v>
      </c>
      <c r="C2566" s="114" t="s">
        <v>11559</v>
      </c>
      <c r="D2566" s="115" t="s">
        <v>11601</v>
      </c>
    </row>
    <row r="2567" spans="1:4">
      <c r="A2567" s="117" t="s">
        <v>17719</v>
      </c>
      <c r="B2567" s="113" t="s">
        <v>17720</v>
      </c>
      <c r="C2567" s="114" t="s">
        <v>11559</v>
      </c>
      <c r="D2567" s="115">
        <v>1786.8</v>
      </c>
    </row>
    <row r="2568" spans="1:4">
      <c r="A2568" s="117" t="s">
        <v>17721</v>
      </c>
      <c r="B2568" s="113" t="s">
        <v>17722</v>
      </c>
      <c r="C2568" s="114" t="s">
        <v>11559</v>
      </c>
      <c r="D2568" s="115" t="s">
        <v>11601</v>
      </c>
    </row>
    <row r="2569" spans="1:4">
      <c r="A2569" s="117" t="s">
        <v>17723</v>
      </c>
      <c r="B2569" s="113" t="s">
        <v>17724</v>
      </c>
      <c r="C2569" s="114" t="s">
        <v>11559</v>
      </c>
      <c r="D2569" s="115" t="s">
        <v>11601</v>
      </c>
    </row>
    <row r="2570" spans="1:4">
      <c r="A2570" s="117" t="s">
        <v>17725</v>
      </c>
      <c r="B2570" s="113" t="s">
        <v>17726</v>
      </c>
      <c r="C2570" s="114" t="s">
        <v>11559</v>
      </c>
      <c r="D2570" s="115" t="s">
        <v>11601</v>
      </c>
    </row>
    <row r="2571" spans="1:4">
      <c r="A2571" s="117" t="s">
        <v>17727</v>
      </c>
      <c r="B2571" s="113" t="s">
        <v>17728</v>
      </c>
      <c r="C2571" s="114" t="s">
        <v>11559</v>
      </c>
      <c r="D2571" s="115" t="s">
        <v>11601</v>
      </c>
    </row>
    <row r="2572" spans="1:4">
      <c r="A2572" s="117" t="s">
        <v>17729</v>
      </c>
      <c r="B2572" s="113" t="s">
        <v>17730</v>
      </c>
      <c r="C2572" s="114" t="s">
        <v>11559</v>
      </c>
      <c r="D2572" s="115">
        <v>275</v>
      </c>
    </row>
    <row r="2573" spans="1:4">
      <c r="A2573" s="117" t="s">
        <v>17731</v>
      </c>
      <c r="B2573" s="113" t="s">
        <v>17732</v>
      </c>
      <c r="C2573" s="114" t="s">
        <v>11559</v>
      </c>
      <c r="D2573" s="115">
        <v>370</v>
      </c>
    </row>
    <row r="2574" spans="1:4">
      <c r="A2574" s="117" t="s">
        <v>17733</v>
      </c>
      <c r="B2574" s="113" t="s">
        <v>17734</v>
      </c>
      <c r="C2574" s="114" t="s">
        <v>11559</v>
      </c>
      <c r="D2574" s="115">
        <v>390</v>
      </c>
    </row>
    <row r="2575" spans="1:4">
      <c r="A2575" s="117" t="s">
        <v>17735</v>
      </c>
      <c r="B2575" s="113" t="s">
        <v>17736</v>
      </c>
      <c r="C2575" s="114" t="s">
        <v>11559</v>
      </c>
      <c r="D2575" s="115">
        <v>1011.9</v>
      </c>
    </row>
    <row r="2576" spans="1:4">
      <c r="A2576" s="117" t="s">
        <v>17737</v>
      </c>
      <c r="B2576" s="113" t="s">
        <v>17738</v>
      </c>
      <c r="C2576" s="114" t="s">
        <v>11559</v>
      </c>
      <c r="D2576" s="115">
        <v>1734.1</v>
      </c>
    </row>
    <row r="2577" spans="1:4">
      <c r="A2577" s="117" t="s">
        <v>17739</v>
      </c>
      <c r="B2577" s="113" t="s">
        <v>17740</v>
      </c>
      <c r="C2577" s="114" t="s">
        <v>11559</v>
      </c>
      <c r="D2577" s="115">
        <v>8474</v>
      </c>
    </row>
    <row r="2578" spans="1:4">
      <c r="A2578" s="117" t="s">
        <v>17741</v>
      </c>
      <c r="B2578" s="113" t="s">
        <v>17742</v>
      </c>
      <c r="C2578" s="114" t="s">
        <v>11559</v>
      </c>
      <c r="D2578" s="115">
        <v>8930</v>
      </c>
    </row>
    <row r="2579" spans="1:4">
      <c r="A2579" s="117" t="s">
        <v>17743</v>
      </c>
      <c r="B2579" s="113" t="s">
        <v>17744</v>
      </c>
      <c r="C2579" s="114" t="s">
        <v>11559</v>
      </c>
      <c r="D2579" s="115">
        <v>8187</v>
      </c>
    </row>
    <row r="2580" spans="1:4">
      <c r="A2580" s="117" t="s">
        <v>17745</v>
      </c>
      <c r="B2580" s="113" t="s">
        <v>17746</v>
      </c>
      <c r="C2580" s="114" t="s">
        <v>11559</v>
      </c>
      <c r="D2580" s="115">
        <v>1587.57</v>
      </c>
    </row>
    <row r="2581" spans="1:4">
      <c r="A2581" s="117" t="s">
        <v>17747</v>
      </c>
      <c r="B2581" s="113" t="s">
        <v>17748</v>
      </c>
      <c r="C2581" s="114" t="s">
        <v>11559</v>
      </c>
      <c r="D2581" s="115">
        <v>1731.79</v>
      </c>
    </row>
    <row r="2582" spans="1:4">
      <c r="A2582" s="117" t="s">
        <v>17749</v>
      </c>
      <c r="B2582" s="113" t="s">
        <v>17750</v>
      </c>
      <c r="C2582" s="114" t="s">
        <v>11559</v>
      </c>
      <c r="D2582" s="115">
        <v>2470</v>
      </c>
    </row>
    <row r="2583" spans="1:4">
      <c r="A2583" s="117" t="s">
        <v>17751</v>
      </c>
      <c r="B2583" s="113" t="s">
        <v>17752</v>
      </c>
      <c r="C2583" s="114" t="s">
        <v>11559</v>
      </c>
      <c r="D2583" s="115">
        <v>3597.1</v>
      </c>
    </row>
    <row r="2584" spans="1:4">
      <c r="A2584" s="117" t="s">
        <v>17753</v>
      </c>
      <c r="B2584" s="113" t="s">
        <v>17754</v>
      </c>
      <c r="C2584" s="114" t="s">
        <v>11559</v>
      </c>
      <c r="D2584" s="115">
        <v>4633.13</v>
      </c>
    </row>
    <row r="2585" spans="1:4">
      <c r="A2585" s="117" t="s">
        <v>17755</v>
      </c>
      <c r="B2585" s="113" t="s">
        <v>17756</v>
      </c>
      <c r="C2585" s="114" t="s">
        <v>11559</v>
      </c>
      <c r="D2585" s="115">
        <v>2002.32</v>
      </c>
    </row>
    <row r="2586" spans="1:4">
      <c r="A2586" s="117" t="s">
        <v>17757</v>
      </c>
      <c r="B2586" s="113" t="s">
        <v>17758</v>
      </c>
      <c r="C2586" s="114" t="s">
        <v>11559</v>
      </c>
      <c r="D2586" s="115">
        <v>15877.93</v>
      </c>
    </row>
    <row r="2587" spans="1:4">
      <c r="A2587" s="117" t="s">
        <v>17759</v>
      </c>
      <c r="B2587" s="113" t="s">
        <v>17760</v>
      </c>
      <c r="C2587" s="114" t="s">
        <v>11559</v>
      </c>
      <c r="D2587" s="115">
        <v>10210.879999999999</v>
      </c>
    </row>
    <row r="2588" spans="1:4">
      <c r="A2588" s="112" t="s">
        <v>17761</v>
      </c>
      <c r="B2588" s="113"/>
      <c r="C2588" s="114"/>
      <c r="D2588" s="115"/>
    </row>
    <row r="2589" spans="1:4">
      <c r="A2589" s="117" t="s">
        <v>17762</v>
      </c>
      <c r="B2589" s="113" t="s">
        <v>17763</v>
      </c>
      <c r="C2589" s="114" t="s">
        <v>11559</v>
      </c>
      <c r="D2589" s="115">
        <v>1660.29</v>
      </c>
    </row>
    <row r="2590" spans="1:4">
      <c r="A2590" s="117" t="s">
        <v>17764</v>
      </c>
      <c r="B2590" s="113" t="s">
        <v>17765</v>
      </c>
      <c r="C2590" s="114" t="s">
        <v>11559</v>
      </c>
      <c r="D2590" s="115">
        <v>1770.45</v>
      </c>
    </row>
    <row r="2591" spans="1:4">
      <c r="A2591" s="117" t="s">
        <v>17766</v>
      </c>
      <c r="B2591" s="113" t="s">
        <v>17767</v>
      </c>
      <c r="C2591" s="114" t="s">
        <v>11559</v>
      </c>
      <c r="D2591" s="115">
        <v>1352.93</v>
      </c>
    </row>
    <row r="2592" spans="1:4">
      <c r="A2592" s="117" t="s">
        <v>17768</v>
      </c>
      <c r="B2592" s="113" t="s">
        <v>17769</v>
      </c>
      <c r="C2592" s="114" t="s">
        <v>11559</v>
      </c>
      <c r="D2592" s="115">
        <v>2932.61</v>
      </c>
    </row>
    <row r="2593" spans="1:4">
      <c r="A2593" s="117" t="s">
        <v>17770</v>
      </c>
      <c r="B2593" s="113" t="s">
        <v>17771</v>
      </c>
      <c r="C2593" s="114" t="s">
        <v>11559</v>
      </c>
      <c r="D2593" s="115">
        <v>2181.39</v>
      </c>
    </row>
    <row r="2594" spans="1:4">
      <c r="A2594" s="117" t="s">
        <v>17772</v>
      </c>
      <c r="B2594" s="113" t="s">
        <v>17773</v>
      </c>
      <c r="C2594" s="114" t="s">
        <v>11559</v>
      </c>
      <c r="D2594" s="115">
        <v>4461.92</v>
      </c>
    </row>
    <row r="2595" spans="1:4">
      <c r="A2595" s="117" t="s">
        <v>17774</v>
      </c>
      <c r="B2595" s="113" t="s">
        <v>17775</v>
      </c>
      <c r="C2595" s="114" t="s">
        <v>11559</v>
      </c>
      <c r="D2595" s="115">
        <v>4310.9399999999996</v>
      </c>
    </row>
    <row r="2596" spans="1:4">
      <c r="A2596" s="117" t="s">
        <v>17776</v>
      </c>
      <c r="B2596" s="113" t="s">
        <v>17777</v>
      </c>
      <c r="C2596" s="114" t="s">
        <v>11559</v>
      </c>
      <c r="D2596" s="115">
        <v>4503.71</v>
      </c>
    </row>
    <row r="2597" spans="1:4">
      <c r="A2597" s="117" t="s">
        <v>17778</v>
      </c>
      <c r="B2597" s="113" t="s">
        <v>17779</v>
      </c>
      <c r="C2597" s="114" t="s">
        <v>11559</v>
      </c>
      <c r="D2597" s="115">
        <v>4717.71</v>
      </c>
    </row>
    <row r="2598" spans="1:4">
      <c r="A2598" s="117" t="s">
        <v>17780</v>
      </c>
      <c r="B2598" s="113" t="s">
        <v>17781</v>
      </c>
      <c r="C2598" s="114" t="s">
        <v>11559</v>
      </c>
      <c r="D2598" s="115">
        <v>9460.52</v>
      </c>
    </row>
    <row r="2599" spans="1:4">
      <c r="A2599" s="112" t="s">
        <v>17782</v>
      </c>
      <c r="B2599" s="113"/>
      <c r="C2599" s="114"/>
      <c r="D2599" s="115"/>
    </row>
    <row r="2600" spans="1:4">
      <c r="A2600" s="117" t="s">
        <v>17783</v>
      </c>
      <c r="B2600" s="113" t="s">
        <v>17784</v>
      </c>
      <c r="C2600" s="114" t="s">
        <v>11559</v>
      </c>
      <c r="D2600" s="115">
        <v>132.05000000000001</v>
      </c>
    </row>
    <row r="2601" spans="1:4">
      <c r="A2601" s="117" t="s">
        <v>17785</v>
      </c>
      <c r="B2601" s="113" t="s">
        <v>17786</v>
      </c>
      <c r="C2601" s="114" t="s">
        <v>11559</v>
      </c>
      <c r="D2601" s="115">
        <v>113.68</v>
      </c>
    </row>
    <row r="2602" spans="1:4">
      <c r="A2602" s="117" t="s">
        <v>17787</v>
      </c>
      <c r="B2602" s="113" t="s">
        <v>17788</v>
      </c>
      <c r="C2602" s="114" t="s">
        <v>11559</v>
      </c>
      <c r="D2602" s="115">
        <v>140.09</v>
      </c>
    </row>
    <row r="2603" spans="1:4">
      <c r="A2603" s="117" t="s">
        <v>17789</v>
      </c>
      <c r="B2603" s="113" t="s">
        <v>17790</v>
      </c>
      <c r="C2603" s="114" t="s">
        <v>11559</v>
      </c>
      <c r="D2603" s="115">
        <v>281.81</v>
      </c>
    </row>
    <row r="2604" spans="1:4">
      <c r="A2604" s="117" t="s">
        <v>17791</v>
      </c>
      <c r="B2604" s="113" t="s">
        <v>17792</v>
      </c>
      <c r="C2604" s="114" t="s">
        <v>11559</v>
      </c>
      <c r="D2604" s="115">
        <v>564.41</v>
      </c>
    </row>
    <row r="2605" spans="1:4">
      <c r="A2605" s="117" t="s">
        <v>17793</v>
      </c>
      <c r="B2605" s="113" t="s">
        <v>17794</v>
      </c>
      <c r="C2605" s="114" t="s">
        <v>11559</v>
      </c>
      <c r="D2605" s="115">
        <v>281.81</v>
      </c>
    </row>
    <row r="2606" spans="1:4">
      <c r="A2606" s="117" t="s">
        <v>17795</v>
      </c>
      <c r="B2606" s="113" t="s">
        <v>17796</v>
      </c>
      <c r="C2606" s="114" t="s">
        <v>11559</v>
      </c>
      <c r="D2606" s="115">
        <v>334.63</v>
      </c>
    </row>
    <row r="2607" spans="1:4">
      <c r="A2607" s="117" t="s">
        <v>17797</v>
      </c>
      <c r="B2607" s="113" t="s">
        <v>17798</v>
      </c>
      <c r="C2607" s="114" t="s">
        <v>48</v>
      </c>
      <c r="D2607" s="115">
        <v>264.08999999999997</v>
      </c>
    </row>
    <row r="2608" spans="1:4">
      <c r="A2608" s="117" t="s">
        <v>17799</v>
      </c>
      <c r="B2608" s="113" t="s">
        <v>17800</v>
      </c>
      <c r="C2608" s="114" t="s">
        <v>11559</v>
      </c>
      <c r="D2608" s="115">
        <v>2602.0500000000002</v>
      </c>
    </row>
    <row r="2609" spans="1:4">
      <c r="A2609" s="117" t="s">
        <v>17801</v>
      </c>
      <c r="B2609" s="113" t="s">
        <v>17802</v>
      </c>
      <c r="C2609" s="114" t="s">
        <v>11559</v>
      </c>
      <c r="D2609" s="115">
        <v>704.22</v>
      </c>
    </row>
    <row r="2610" spans="1:4">
      <c r="A2610" s="117" t="s">
        <v>17803</v>
      </c>
      <c r="B2610" s="113" t="s">
        <v>17804</v>
      </c>
      <c r="C2610" s="114" t="s">
        <v>11559</v>
      </c>
      <c r="D2610" s="115">
        <v>749.72</v>
      </c>
    </row>
    <row r="2611" spans="1:4">
      <c r="A2611" s="117" t="s">
        <v>17805</v>
      </c>
      <c r="B2611" s="113" t="s">
        <v>17806</v>
      </c>
      <c r="C2611" s="114" t="s">
        <v>11559</v>
      </c>
      <c r="D2611" s="115">
        <v>1067.1199999999999</v>
      </c>
    </row>
    <row r="2612" spans="1:4">
      <c r="A2612" s="117" t="s">
        <v>17807</v>
      </c>
      <c r="B2612" s="113" t="s">
        <v>17808</v>
      </c>
      <c r="C2612" s="114" t="s">
        <v>11559</v>
      </c>
      <c r="D2612" s="115">
        <v>292.07</v>
      </c>
    </row>
    <row r="2613" spans="1:4">
      <c r="A2613" s="117" t="s">
        <v>17809</v>
      </c>
      <c r="B2613" s="113" t="s">
        <v>17810</v>
      </c>
      <c r="C2613" s="114" t="s">
        <v>11559</v>
      </c>
      <c r="D2613" s="115">
        <v>318.48</v>
      </c>
    </row>
    <row r="2614" spans="1:4">
      <c r="A2614" s="117" t="s">
        <v>17811</v>
      </c>
      <c r="B2614" s="113" t="s">
        <v>17812</v>
      </c>
      <c r="C2614" s="114" t="s">
        <v>11559</v>
      </c>
      <c r="D2614" s="115">
        <v>362.92</v>
      </c>
    </row>
    <row r="2615" spans="1:4">
      <c r="A2615" s="117" t="s">
        <v>17813</v>
      </c>
      <c r="B2615" s="113" t="s">
        <v>17814</v>
      </c>
      <c r="C2615" s="114" t="s">
        <v>11559</v>
      </c>
      <c r="D2615" s="115">
        <v>445.85</v>
      </c>
    </row>
    <row r="2616" spans="1:4">
      <c r="A2616" s="117" t="s">
        <v>17815</v>
      </c>
      <c r="B2616" s="113" t="s">
        <v>17816</v>
      </c>
      <c r="C2616" s="114" t="s">
        <v>11559</v>
      </c>
      <c r="D2616" s="115">
        <v>592.38</v>
      </c>
    </row>
    <row r="2617" spans="1:4">
      <c r="A2617" s="117" t="s">
        <v>17817</v>
      </c>
      <c r="B2617" s="113" t="s">
        <v>17818</v>
      </c>
      <c r="C2617" s="114" t="s">
        <v>11559</v>
      </c>
      <c r="D2617" s="115">
        <v>92.43</v>
      </c>
    </row>
    <row r="2618" spans="1:4">
      <c r="A2618" s="117" t="s">
        <v>17819</v>
      </c>
      <c r="B2618" s="113" t="s">
        <v>17820</v>
      </c>
      <c r="C2618" s="114" t="s">
        <v>11559</v>
      </c>
      <c r="D2618" s="115">
        <v>158.46</v>
      </c>
    </row>
    <row r="2619" spans="1:4">
      <c r="A2619" s="112" t="s">
        <v>17821</v>
      </c>
      <c r="B2619" s="113"/>
      <c r="C2619" s="114"/>
      <c r="D2619" s="115"/>
    </row>
    <row r="2620" spans="1:4">
      <c r="A2620" s="117" t="s">
        <v>17822</v>
      </c>
      <c r="B2620" s="113" t="s">
        <v>17823</v>
      </c>
      <c r="C2620" s="114" t="s">
        <v>11559</v>
      </c>
      <c r="D2620" s="115">
        <v>132.05000000000001</v>
      </c>
    </row>
    <row r="2621" spans="1:4">
      <c r="A2621" s="117" t="s">
        <v>17824</v>
      </c>
      <c r="B2621" s="113" t="s">
        <v>17825</v>
      </c>
      <c r="C2621" s="114" t="s">
        <v>11559</v>
      </c>
      <c r="D2621" s="115">
        <v>198.07</v>
      </c>
    </row>
    <row r="2622" spans="1:4">
      <c r="A2622" s="117" t="s">
        <v>17826</v>
      </c>
      <c r="B2622" s="113" t="s">
        <v>17827</v>
      </c>
      <c r="C2622" s="114" t="s">
        <v>11559</v>
      </c>
      <c r="D2622" s="115">
        <v>264.08999999999997</v>
      </c>
    </row>
    <row r="2623" spans="1:4">
      <c r="A2623" s="117" t="s">
        <v>17828</v>
      </c>
      <c r="B2623" s="113" t="s">
        <v>17829</v>
      </c>
      <c r="C2623" s="114" t="s">
        <v>11559</v>
      </c>
      <c r="D2623" s="115">
        <v>132.05000000000001</v>
      </c>
    </row>
    <row r="2624" spans="1:4">
      <c r="A2624" s="117" t="s">
        <v>17830</v>
      </c>
      <c r="B2624" s="113" t="s">
        <v>17831</v>
      </c>
      <c r="C2624" s="114" t="s">
        <v>11559</v>
      </c>
      <c r="D2624" s="115">
        <v>158.46</v>
      </c>
    </row>
    <row r="2625" spans="1:4">
      <c r="A2625" s="117" t="s">
        <v>17832</v>
      </c>
      <c r="B2625" s="113" t="s">
        <v>17833</v>
      </c>
      <c r="C2625" s="114" t="s">
        <v>11559</v>
      </c>
      <c r="D2625" s="115">
        <v>211.27</v>
      </c>
    </row>
    <row r="2626" spans="1:4">
      <c r="A2626" s="117" t="s">
        <v>17834</v>
      </c>
      <c r="B2626" s="113" t="s">
        <v>17835</v>
      </c>
      <c r="C2626" s="114" t="s">
        <v>11559</v>
      </c>
      <c r="D2626" s="115">
        <v>717.65</v>
      </c>
    </row>
    <row r="2627" spans="1:4">
      <c r="A2627" s="112" t="s">
        <v>17836</v>
      </c>
      <c r="B2627" s="113"/>
      <c r="C2627" s="114"/>
      <c r="D2627" s="115"/>
    </row>
    <row r="2628" spans="1:4">
      <c r="A2628" s="117" t="s">
        <v>17837</v>
      </c>
      <c r="B2628" s="113" t="s">
        <v>17838</v>
      </c>
      <c r="C2628" s="114" t="s">
        <v>11559</v>
      </c>
      <c r="D2628" s="115">
        <v>140.65</v>
      </c>
    </row>
    <row r="2629" spans="1:4">
      <c r="A2629" s="117" t="s">
        <v>17839</v>
      </c>
      <c r="B2629" s="113" t="s">
        <v>17840</v>
      </c>
      <c r="C2629" s="114" t="s">
        <v>11559</v>
      </c>
      <c r="D2629" s="115">
        <v>141.72999999999999</v>
      </c>
    </row>
    <row r="2630" spans="1:4">
      <c r="A2630" s="117" t="s">
        <v>17841</v>
      </c>
      <c r="B2630" s="113" t="s">
        <v>17842</v>
      </c>
      <c r="C2630" s="114" t="s">
        <v>11559</v>
      </c>
      <c r="D2630" s="115">
        <v>151.4</v>
      </c>
    </row>
    <row r="2631" spans="1:4">
      <c r="A2631" s="117" t="s">
        <v>17843</v>
      </c>
      <c r="B2631" s="113" t="s">
        <v>17844</v>
      </c>
      <c r="C2631" s="114" t="s">
        <v>11559</v>
      </c>
      <c r="D2631" s="115">
        <v>151.4</v>
      </c>
    </row>
    <row r="2632" spans="1:4">
      <c r="A2632" s="117" t="s">
        <v>17845</v>
      </c>
      <c r="B2632" s="113" t="s">
        <v>17846</v>
      </c>
      <c r="C2632" s="114" t="s">
        <v>11559</v>
      </c>
      <c r="D2632" s="115">
        <v>262.88</v>
      </c>
    </row>
    <row r="2633" spans="1:4">
      <c r="A2633" s="117" t="s">
        <v>17847</v>
      </c>
      <c r="B2633" s="113" t="s">
        <v>17848</v>
      </c>
      <c r="C2633" s="114" t="s">
        <v>11559</v>
      </c>
      <c r="D2633" s="115">
        <v>411.15</v>
      </c>
    </row>
    <row r="2634" spans="1:4">
      <c r="A2634" s="117" t="s">
        <v>17849</v>
      </c>
      <c r="B2634" s="113" t="s">
        <v>17850</v>
      </c>
      <c r="C2634" s="114" t="s">
        <v>11559</v>
      </c>
      <c r="D2634" s="115">
        <v>151.4</v>
      </c>
    </row>
    <row r="2635" spans="1:4">
      <c r="A2635" s="117" t="s">
        <v>17851</v>
      </c>
      <c r="B2635" s="113" t="s">
        <v>17852</v>
      </c>
      <c r="C2635" s="114" t="s">
        <v>11559</v>
      </c>
      <c r="D2635" s="115">
        <v>262.88</v>
      </c>
    </row>
    <row r="2636" spans="1:4">
      <c r="A2636" s="112" t="s">
        <v>17853</v>
      </c>
      <c r="B2636" s="113"/>
      <c r="C2636" s="114"/>
      <c r="D2636" s="115"/>
    </row>
    <row r="2637" spans="1:4">
      <c r="A2637" s="117" t="s">
        <v>17854</v>
      </c>
      <c r="B2637" s="113" t="s">
        <v>17855</v>
      </c>
      <c r="C2637" s="114" t="s">
        <v>11559</v>
      </c>
      <c r="D2637" s="115">
        <v>544.98</v>
      </c>
    </row>
    <row r="2638" spans="1:4">
      <c r="A2638" s="117" t="s">
        <v>17856</v>
      </c>
      <c r="B2638" s="113" t="s">
        <v>17857</v>
      </c>
      <c r="C2638" s="114" t="s">
        <v>11559</v>
      </c>
      <c r="D2638" s="115">
        <v>749.03</v>
      </c>
    </row>
    <row r="2639" spans="1:4">
      <c r="A2639" s="117" t="s">
        <v>17858</v>
      </c>
      <c r="B2639" s="113" t="s">
        <v>17859</v>
      </c>
      <c r="C2639" s="114" t="s">
        <v>11559</v>
      </c>
      <c r="D2639" s="115">
        <v>1247.01</v>
      </c>
    </row>
    <row r="2640" spans="1:4">
      <c r="A2640" s="117" t="s">
        <v>17860</v>
      </c>
      <c r="B2640" s="113" t="s">
        <v>17861</v>
      </c>
      <c r="C2640" s="114" t="s">
        <v>11559</v>
      </c>
      <c r="D2640" s="115">
        <v>1735.56</v>
      </c>
    </row>
    <row r="2641" spans="1:4">
      <c r="A2641" s="117" t="s">
        <v>17862</v>
      </c>
      <c r="B2641" s="113" t="s">
        <v>17863</v>
      </c>
      <c r="C2641" s="114" t="s">
        <v>11559</v>
      </c>
      <c r="D2641" s="115">
        <v>2064.69</v>
      </c>
    </row>
    <row r="2642" spans="1:4">
      <c r="A2642" s="117" t="s">
        <v>17864</v>
      </c>
      <c r="B2642" s="113" t="s">
        <v>17865</v>
      </c>
      <c r="C2642" s="114" t="s">
        <v>11559</v>
      </c>
      <c r="D2642" s="115">
        <v>2149.1799999999998</v>
      </c>
    </row>
    <row r="2643" spans="1:4">
      <c r="A2643" s="117" t="s">
        <v>17866</v>
      </c>
      <c r="B2643" s="113" t="s">
        <v>17867</v>
      </c>
      <c r="C2643" s="114" t="s">
        <v>11559</v>
      </c>
      <c r="D2643" s="115">
        <v>1532.58</v>
      </c>
    </row>
    <row r="2644" spans="1:4">
      <c r="A2644" s="112" t="s">
        <v>17868</v>
      </c>
      <c r="B2644" s="113"/>
      <c r="C2644" s="114"/>
      <c r="D2644" s="115"/>
    </row>
    <row r="2645" spans="1:4">
      <c r="A2645" s="116" t="s">
        <v>17869</v>
      </c>
      <c r="B2645" s="113"/>
      <c r="C2645" s="114"/>
      <c r="D2645" s="115"/>
    </row>
    <row r="2646" spans="1:4">
      <c r="A2646" s="117" t="s">
        <v>17870</v>
      </c>
      <c r="B2646" s="113" t="s">
        <v>17871</v>
      </c>
      <c r="C2646" s="114" t="s">
        <v>11559</v>
      </c>
      <c r="D2646" s="115">
        <v>70.8</v>
      </c>
    </row>
    <row r="2647" spans="1:4">
      <c r="A2647" s="114" t="s">
        <v>17872</v>
      </c>
      <c r="B2647" s="113" t="s">
        <v>17873</v>
      </c>
      <c r="C2647" s="114" t="s">
        <v>11559</v>
      </c>
      <c r="D2647" s="115">
        <v>124.15</v>
      </c>
    </row>
    <row r="2648" spans="1:4">
      <c r="A2648" s="117" t="s">
        <v>17874</v>
      </c>
      <c r="B2648" s="113" t="s">
        <v>17875</v>
      </c>
      <c r="C2648" s="114" t="s">
        <v>11559</v>
      </c>
      <c r="D2648" s="115">
        <v>167.31</v>
      </c>
    </row>
    <row r="2649" spans="1:4">
      <c r="A2649" s="117" t="s">
        <v>17876</v>
      </c>
      <c r="B2649" s="113" t="s">
        <v>17877</v>
      </c>
      <c r="C2649" s="114" t="s">
        <v>11559</v>
      </c>
      <c r="D2649" s="115">
        <v>380.06</v>
      </c>
    </row>
    <row r="2650" spans="1:4">
      <c r="A2650" s="117" t="s">
        <v>17878</v>
      </c>
      <c r="B2650" s="113" t="s">
        <v>17879</v>
      </c>
      <c r="C2650" s="114" t="s">
        <v>11559</v>
      </c>
      <c r="D2650" s="115">
        <v>245.97</v>
      </c>
    </row>
    <row r="2651" spans="1:4">
      <c r="A2651" s="117" t="s">
        <v>17880</v>
      </c>
      <c r="B2651" s="113" t="s">
        <v>17881</v>
      </c>
      <c r="C2651" s="114" t="s">
        <v>11559</v>
      </c>
      <c r="D2651" s="115">
        <v>464.92</v>
      </c>
    </row>
    <row r="2652" spans="1:4">
      <c r="A2652" s="116" t="s">
        <v>17882</v>
      </c>
      <c r="B2652" s="113"/>
      <c r="C2652" s="114"/>
      <c r="D2652" s="115"/>
    </row>
    <row r="2653" spans="1:4">
      <c r="A2653" s="117" t="s">
        <v>17883</v>
      </c>
      <c r="B2653" s="113" t="s">
        <v>17884</v>
      </c>
      <c r="C2653" s="114" t="s">
        <v>11559</v>
      </c>
      <c r="D2653" s="115">
        <v>26.41</v>
      </c>
    </row>
    <row r="2654" spans="1:4">
      <c r="A2654" s="114" t="s">
        <v>17885</v>
      </c>
      <c r="B2654" s="113" t="s">
        <v>17886</v>
      </c>
      <c r="C2654" s="114" t="s">
        <v>11559</v>
      </c>
      <c r="D2654" s="115">
        <v>87.03</v>
      </c>
    </row>
    <row r="2655" spans="1:4">
      <c r="A2655" s="117" t="s">
        <v>17887</v>
      </c>
      <c r="B2655" s="113" t="s">
        <v>17888</v>
      </c>
      <c r="C2655" s="114" t="s">
        <v>11559</v>
      </c>
      <c r="D2655" s="115">
        <v>174.07</v>
      </c>
    </row>
    <row r="2656" spans="1:4">
      <c r="A2656" s="117" t="s">
        <v>17889</v>
      </c>
      <c r="B2656" s="113" t="s">
        <v>17890</v>
      </c>
      <c r="C2656" s="114" t="s">
        <v>11559</v>
      </c>
      <c r="D2656" s="115">
        <v>200.48</v>
      </c>
    </row>
    <row r="2657" spans="1:4">
      <c r="A2657" s="117" t="s">
        <v>17891</v>
      </c>
      <c r="B2657" s="113" t="s">
        <v>17892</v>
      </c>
      <c r="C2657" s="114" t="s">
        <v>11559</v>
      </c>
      <c r="D2657" s="115">
        <v>39.61</v>
      </c>
    </row>
    <row r="2658" spans="1:4">
      <c r="A2658" s="116" t="s">
        <v>17893</v>
      </c>
      <c r="B2658" s="113"/>
      <c r="C2658" s="114"/>
      <c r="D2658" s="115"/>
    </row>
    <row r="2659" spans="1:4">
      <c r="A2659" s="117" t="s">
        <v>17894</v>
      </c>
      <c r="B2659" s="113" t="s">
        <v>17895</v>
      </c>
      <c r="C2659" s="114" t="s">
        <v>11559</v>
      </c>
      <c r="D2659" s="115">
        <v>28.07</v>
      </c>
    </row>
    <row r="2660" spans="1:4">
      <c r="A2660" s="114" t="s">
        <v>17896</v>
      </c>
      <c r="B2660" s="113" t="s">
        <v>17897</v>
      </c>
      <c r="C2660" s="114" t="s">
        <v>11559</v>
      </c>
      <c r="D2660" s="115">
        <v>125.49</v>
      </c>
    </row>
    <row r="2661" spans="1:4">
      <c r="A2661" s="117" t="s">
        <v>17898</v>
      </c>
      <c r="B2661" s="113" t="s">
        <v>17899</v>
      </c>
      <c r="C2661" s="114" t="s">
        <v>11559</v>
      </c>
      <c r="D2661" s="115">
        <v>175.3</v>
      </c>
    </row>
    <row r="2662" spans="1:4">
      <c r="A2662" s="117" t="s">
        <v>17900</v>
      </c>
      <c r="B2662" s="113" t="s">
        <v>17901</v>
      </c>
      <c r="C2662" s="114" t="s">
        <v>11559</v>
      </c>
      <c r="D2662" s="115">
        <v>165.79</v>
      </c>
    </row>
    <row r="2663" spans="1:4">
      <c r="A2663" s="117" t="s">
        <v>17902</v>
      </c>
      <c r="B2663" s="113" t="s">
        <v>17903</v>
      </c>
      <c r="C2663" s="114" t="s">
        <v>11559</v>
      </c>
      <c r="D2663" s="115">
        <v>470.81</v>
      </c>
    </row>
    <row r="2664" spans="1:4">
      <c r="A2664" s="117" t="s">
        <v>17904</v>
      </c>
      <c r="B2664" s="113" t="s">
        <v>17905</v>
      </c>
      <c r="C2664" s="114" t="s">
        <v>11559</v>
      </c>
      <c r="D2664" s="115">
        <v>756.32</v>
      </c>
    </row>
    <row r="2665" spans="1:4">
      <c r="A2665" s="116" t="s">
        <v>17906</v>
      </c>
      <c r="B2665" s="113"/>
      <c r="C2665" s="114"/>
      <c r="D2665" s="115"/>
    </row>
    <row r="2666" spans="1:4">
      <c r="A2666" s="116" t="s">
        <v>17907</v>
      </c>
      <c r="B2666" s="113"/>
      <c r="C2666" s="114"/>
      <c r="D2666" s="115"/>
    </row>
    <row r="2667" spans="1:4">
      <c r="A2667" s="112" t="s">
        <v>17908</v>
      </c>
      <c r="B2667" s="113"/>
      <c r="C2667" s="114"/>
      <c r="D2667" s="115"/>
    </row>
    <row r="2668" spans="1:4">
      <c r="A2668" s="114" t="s">
        <v>17909</v>
      </c>
      <c r="B2668" s="113" t="s">
        <v>17910</v>
      </c>
      <c r="C2668" s="114" t="s">
        <v>11559</v>
      </c>
      <c r="D2668" s="115" t="s">
        <v>11601</v>
      </c>
    </row>
    <row r="2669" spans="1:4">
      <c r="A2669" s="116" t="s">
        <v>17911</v>
      </c>
      <c r="B2669" s="113"/>
      <c r="C2669" s="114"/>
      <c r="D2669" s="115"/>
    </row>
    <row r="2670" spans="1:4">
      <c r="A2670" s="112" t="s">
        <v>17912</v>
      </c>
      <c r="B2670" s="113"/>
      <c r="C2670" s="114"/>
      <c r="D2670" s="115"/>
    </row>
    <row r="2671" spans="1:4">
      <c r="A2671" s="117" t="s">
        <v>17913</v>
      </c>
      <c r="B2671" s="113" t="s">
        <v>17914</v>
      </c>
      <c r="C2671" s="114" t="s">
        <v>11559</v>
      </c>
      <c r="D2671" s="115">
        <v>13.2</v>
      </c>
    </row>
    <row r="2672" spans="1:4">
      <c r="A2672" s="114" t="s">
        <v>17915</v>
      </c>
      <c r="B2672" s="113" t="s">
        <v>17916</v>
      </c>
      <c r="C2672" s="114" t="s">
        <v>11559</v>
      </c>
      <c r="D2672" s="115">
        <v>13.82</v>
      </c>
    </row>
    <row r="2673" spans="1:4">
      <c r="A2673" s="114" t="s">
        <v>17917</v>
      </c>
      <c r="B2673" s="113" t="s">
        <v>17918</v>
      </c>
      <c r="C2673" s="114" t="s">
        <v>11559</v>
      </c>
      <c r="D2673" s="115">
        <v>56.03</v>
      </c>
    </row>
    <row r="2674" spans="1:4">
      <c r="A2674" s="117" t="s">
        <v>17919</v>
      </c>
      <c r="B2674" s="113" t="s">
        <v>17920</v>
      </c>
      <c r="C2674" s="114" t="s">
        <v>11559</v>
      </c>
      <c r="D2674" s="115">
        <v>79.25</v>
      </c>
    </row>
    <row r="2675" spans="1:4">
      <c r="A2675" s="117" t="s">
        <v>17921</v>
      </c>
      <c r="B2675" s="113" t="s">
        <v>17922</v>
      </c>
      <c r="C2675" s="114" t="s">
        <v>11559</v>
      </c>
      <c r="D2675" s="115">
        <v>82.96</v>
      </c>
    </row>
    <row r="2676" spans="1:4">
      <c r="A2676" s="116" t="s">
        <v>17923</v>
      </c>
      <c r="B2676" s="113"/>
      <c r="C2676" s="114"/>
      <c r="D2676" s="115"/>
    </row>
    <row r="2677" spans="1:4">
      <c r="A2677" s="117" t="s">
        <v>17924</v>
      </c>
      <c r="B2677" s="113" t="s">
        <v>17925</v>
      </c>
      <c r="C2677" s="114" t="s">
        <v>11559</v>
      </c>
      <c r="D2677" s="115">
        <v>105.64</v>
      </c>
    </row>
    <row r="2678" spans="1:4">
      <c r="A2678" s="117" t="s">
        <v>17926</v>
      </c>
      <c r="B2678" s="113" t="s">
        <v>17927</v>
      </c>
      <c r="C2678" s="114" t="s">
        <v>11559</v>
      </c>
      <c r="D2678" s="115">
        <v>52.82</v>
      </c>
    </row>
    <row r="2679" spans="1:4">
      <c r="A2679" s="114" t="s">
        <v>17928</v>
      </c>
      <c r="B2679" s="113" t="s">
        <v>17929</v>
      </c>
      <c r="C2679" s="114" t="s">
        <v>11559</v>
      </c>
      <c r="D2679" s="115">
        <v>694.39</v>
      </c>
    </row>
    <row r="2680" spans="1:4">
      <c r="A2680" s="117" t="s">
        <v>17930</v>
      </c>
      <c r="B2680" s="113" t="s">
        <v>17931</v>
      </c>
      <c r="C2680" s="114" t="s">
        <v>11559</v>
      </c>
      <c r="D2680" s="115">
        <v>1119.1300000000001</v>
      </c>
    </row>
    <row r="2681" spans="1:4">
      <c r="A2681" s="117" t="s">
        <v>17932</v>
      </c>
      <c r="B2681" s="113" t="s">
        <v>17933</v>
      </c>
      <c r="C2681" s="114" t="s">
        <v>11559</v>
      </c>
      <c r="D2681" s="115">
        <v>92.43</v>
      </c>
    </row>
    <row r="2682" spans="1:4">
      <c r="A2682" s="117" t="s">
        <v>17934</v>
      </c>
      <c r="B2682" s="113" t="s">
        <v>17935</v>
      </c>
      <c r="C2682" s="114" t="s">
        <v>11559</v>
      </c>
      <c r="D2682" s="115">
        <v>105.64</v>
      </c>
    </row>
    <row r="2683" spans="1:4">
      <c r="A2683" s="117" t="s">
        <v>17936</v>
      </c>
      <c r="B2683" s="113" t="s">
        <v>17937</v>
      </c>
      <c r="C2683" s="114" t="s">
        <v>11559</v>
      </c>
      <c r="D2683" s="115">
        <v>1395.53</v>
      </c>
    </row>
    <row r="2684" spans="1:4">
      <c r="A2684" s="116" t="s">
        <v>17938</v>
      </c>
      <c r="B2684" s="113"/>
      <c r="C2684" s="114"/>
      <c r="D2684" s="115"/>
    </row>
    <row r="2685" spans="1:4">
      <c r="A2685" s="117" t="s">
        <v>17939</v>
      </c>
      <c r="B2685" s="113" t="s">
        <v>17940</v>
      </c>
      <c r="C2685" s="114" t="s">
        <v>11559</v>
      </c>
      <c r="D2685" s="115">
        <v>105.64</v>
      </c>
    </row>
    <row r="2686" spans="1:4">
      <c r="A2686" s="116" t="s">
        <v>17941</v>
      </c>
      <c r="B2686" s="113"/>
      <c r="C2686" s="114"/>
      <c r="D2686" s="115"/>
    </row>
    <row r="2687" spans="1:4">
      <c r="A2687" s="114" t="s">
        <v>17942</v>
      </c>
      <c r="B2687" s="113" t="s">
        <v>17943</v>
      </c>
      <c r="C2687" s="114" t="s">
        <v>11559</v>
      </c>
      <c r="D2687" s="115">
        <v>79.23</v>
      </c>
    </row>
    <row r="2688" spans="1:4">
      <c r="A2688" s="117" t="s">
        <v>17944</v>
      </c>
      <c r="B2688" s="113" t="s">
        <v>17945</v>
      </c>
      <c r="C2688" s="114" t="s">
        <v>11559</v>
      </c>
      <c r="D2688" s="115">
        <v>105.64</v>
      </c>
    </row>
    <row r="2689" spans="1:4">
      <c r="A2689" s="112" t="s">
        <v>17946</v>
      </c>
      <c r="B2689" s="113"/>
      <c r="C2689" s="114"/>
      <c r="D2689" s="115"/>
    </row>
    <row r="2690" spans="1:4">
      <c r="A2690" s="117" t="s">
        <v>17947</v>
      </c>
      <c r="B2690" s="113" t="s">
        <v>17948</v>
      </c>
      <c r="C2690" s="114" t="s">
        <v>11559</v>
      </c>
      <c r="D2690" s="115">
        <v>7.03</v>
      </c>
    </row>
    <row r="2691" spans="1:4">
      <c r="A2691" s="117" t="s">
        <v>17949</v>
      </c>
      <c r="B2691" s="113" t="s">
        <v>17950</v>
      </c>
      <c r="C2691" s="114" t="s">
        <v>11559</v>
      </c>
      <c r="D2691" s="115">
        <v>4.09</v>
      </c>
    </row>
    <row r="2692" spans="1:4">
      <c r="A2692" s="114" t="s">
        <v>17951</v>
      </c>
      <c r="B2692" s="113" t="s">
        <v>17952</v>
      </c>
      <c r="C2692" s="114" t="s">
        <v>11559</v>
      </c>
      <c r="D2692" s="115">
        <v>8.94</v>
      </c>
    </row>
    <row r="2693" spans="1:4">
      <c r="A2693" s="117" t="s">
        <v>17953</v>
      </c>
      <c r="B2693" s="113" t="s">
        <v>17954</v>
      </c>
      <c r="C2693" s="114" t="s">
        <v>11559</v>
      </c>
      <c r="D2693" s="115">
        <v>4.2300000000000004</v>
      </c>
    </row>
    <row r="2694" spans="1:4">
      <c r="A2694" s="117" t="s">
        <v>17955</v>
      </c>
      <c r="B2694" s="113" t="s">
        <v>17956</v>
      </c>
      <c r="C2694" s="114" t="s">
        <v>11559</v>
      </c>
      <c r="D2694" s="115">
        <v>4.3899999999999997</v>
      </c>
    </row>
    <row r="2695" spans="1:4">
      <c r="A2695" s="116" t="s">
        <v>17957</v>
      </c>
      <c r="B2695" s="113"/>
      <c r="C2695" s="114"/>
      <c r="D2695" s="115"/>
    </row>
    <row r="2696" spans="1:4">
      <c r="A2696" s="117" t="s">
        <v>17958</v>
      </c>
      <c r="B2696" s="113" t="s">
        <v>17959</v>
      </c>
      <c r="C2696" s="114" t="s">
        <v>11559</v>
      </c>
      <c r="D2696" s="115">
        <v>35.42</v>
      </c>
    </row>
    <row r="2697" spans="1:4">
      <c r="A2697" s="117" t="s">
        <v>17960</v>
      </c>
      <c r="B2697" s="113" t="s">
        <v>17961</v>
      </c>
      <c r="C2697" s="114" t="s">
        <v>11559</v>
      </c>
      <c r="D2697" s="115">
        <v>2.25</v>
      </c>
    </row>
    <row r="2698" spans="1:4">
      <c r="A2698" s="114" t="s">
        <v>17962</v>
      </c>
      <c r="B2698" s="113" t="s">
        <v>17963</v>
      </c>
      <c r="C2698" s="114" t="s">
        <v>11559</v>
      </c>
      <c r="D2698" s="115">
        <v>4.75</v>
      </c>
    </row>
    <row r="2699" spans="1:4">
      <c r="A2699" s="117" t="s">
        <v>17964</v>
      </c>
      <c r="B2699" s="113" t="s">
        <v>17965</v>
      </c>
      <c r="C2699" s="114" t="s">
        <v>11559</v>
      </c>
      <c r="D2699" s="115">
        <v>3.67</v>
      </c>
    </row>
    <row r="2700" spans="1:4">
      <c r="A2700" s="117" t="s">
        <v>17966</v>
      </c>
      <c r="B2700" s="113" t="s">
        <v>17967</v>
      </c>
      <c r="C2700" s="114" t="s">
        <v>11559</v>
      </c>
      <c r="D2700" s="115">
        <v>10.85</v>
      </c>
    </row>
    <row r="2701" spans="1:4">
      <c r="A2701" s="117" t="s">
        <v>17968</v>
      </c>
      <c r="B2701" s="113" t="s">
        <v>17969</v>
      </c>
      <c r="C2701" s="114" t="s">
        <v>11559</v>
      </c>
      <c r="D2701" s="115">
        <v>25.52</v>
      </c>
    </row>
    <row r="2702" spans="1:4">
      <c r="A2702" s="117" t="s">
        <v>17970</v>
      </c>
      <c r="B2702" s="113" t="s">
        <v>17971</v>
      </c>
      <c r="C2702" s="114" t="s">
        <v>11559</v>
      </c>
      <c r="D2702" s="115">
        <v>9.93</v>
      </c>
    </row>
    <row r="2703" spans="1:4">
      <c r="A2703" s="117" t="s">
        <v>17972</v>
      </c>
      <c r="B2703" s="113" t="s">
        <v>17973</v>
      </c>
      <c r="C2703" s="114" t="s">
        <v>11559</v>
      </c>
      <c r="D2703" s="115">
        <v>7.25</v>
      </c>
    </row>
    <row r="2704" spans="1:4">
      <c r="A2704" s="117" t="s">
        <v>17974</v>
      </c>
      <c r="B2704" s="113" t="s">
        <v>17975</v>
      </c>
      <c r="C2704" s="114" t="s">
        <v>11559</v>
      </c>
      <c r="D2704" s="115">
        <v>7.42</v>
      </c>
    </row>
    <row r="2705" spans="1:4">
      <c r="A2705" s="117" t="s">
        <v>17976</v>
      </c>
      <c r="B2705" s="113" t="s">
        <v>17977</v>
      </c>
      <c r="C2705" s="114" t="s">
        <v>11559</v>
      </c>
      <c r="D2705" s="115">
        <v>5.71</v>
      </c>
    </row>
    <row r="2706" spans="1:4">
      <c r="A2706" s="117" t="s">
        <v>17978</v>
      </c>
      <c r="B2706" s="113" t="s">
        <v>17979</v>
      </c>
      <c r="C2706" s="114" t="s">
        <v>11559</v>
      </c>
      <c r="D2706" s="115">
        <v>6.89</v>
      </c>
    </row>
    <row r="2707" spans="1:4">
      <c r="A2707" s="117" t="s">
        <v>17980</v>
      </c>
      <c r="B2707" s="113" t="s">
        <v>17981</v>
      </c>
      <c r="C2707" s="114" t="s">
        <v>11559</v>
      </c>
      <c r="D2707" s="115">
        <v>9.77</v>
      </c>
    </row>
    <row r="2708" spans="1:4">
      <c r="A2708" s="117" t="s">
        <v>17982</v>
      </c>
      <c r="B2708" s="113" t="s">
        <v>17983</v>
      </c>
      <c r="C2708" s="114" t="s">
        <v>11559</v>
      </c>
      <c r="D2708" s="115">
        <v>10.15</v>
      </c>
    </row>
    <row r="2709" spans="1:4">
      <c r="A2709" s="117" t="s">
        <v>17984</v>
      </c>
      <c r="B2709" s="113" t="s">
        <v>17985</v>
      </c>
      <c r="C2709" s="114" t="s">
        <v>11559</v>
      </c>
      <c r="D2709" s="115">
        <v>7.64</v>
      </c>
    </row>
    <row r="2710" spans="1:4">
      <c r="A2710" s="117" t="s">
        <v>17986</v>
      </c>
      <c r="B2710" s="113" t="s">
        <v>17987</v>
      </c>
      <c r="C2710" s="114" t="s">
        <v>11559</v>
      </c>
      <c r="D2710" s="115">
        <v>7.4</v>
      </c>
    </row>
    <row r="2711" spans="1:4">
      <c r="A2711" s="117" t="s">
        <v>17988</v>
      </c>
      <c r="B2711" s="113" t="s">
        <v>17989</v>
      </c>
      <c r="C2711" s="114" t="s">
        <v>11559</v>
      </c>
      <c r="D2711" s="115">
        <v>7.24</v>
      </c>
    </row>
    <row r="2712" spans="1:4">
      <c r="A2712" s="117" t="s">
        <v>17990</v>
      </c>
      <c r="B2712" s="113" t="s">
        <v>17991</v>
      </c>
      <c r="C2712" s="114" t="s">
        <v>11559</v>
      </c>
      <c r="D2712" s="115">
        <v>11.17</v>
      </c>
    </row>
    <row r="2713" spans="1:4">
      <c r="A2713" s="117" t="s">
        <v>17992</v>
      </c>
      <c r="B2713" s="113" t="s">
        <v>17993</v>
      </c>
      <c r="C2713" s="114" t="s">
        <v>11559</v>
      </c>
      <c r="D2713" s="115">
        <v>11.11</v>
      </c>
    </row>
    <row r="2714" spans="1:4">
      <c r="A2714" s="117" t="s">
        <v>17994</v>
      </c>
      <c r="B2714" s="113" t="s">
        <v>17995</v>
      </c>
      <c r="C2714" s="114" t="s">
        <v>11559</v>
      </c>
      <c r="D2714" s="115">
        <v>14.22</v>
      </c>
    </row>
    <row r="2715" spans="1:4">
      <c r="A2715" s="117" t="s">
        <v>17996</v>
      </c>
      <c r="B2715" s="113" t="s">
        <v>17997</v>
      </c>
      <c r="C2715" s="114" t="s">
        <v>11559</v>
      </c>
      <c r="D2715" s="115">
        <v>11.14</v>
      </c>
    </row>
    <row r="2716" spans="1:4">
      <c r="A2716" s="117" t="s">
        <v>17998</v>
      </c>
      <c r="B2716" s="113" t="s">
        <v>17999</v>
      </c>
      <c r="C2716" s="114" t="s">
        <v>11559</v>
      </c>
      <c r="D2716" s="115">
        <v>15.7</v>
      </c>
    </row>
    <row r="2717" spans="1:4">
      <c r="A2717" s="117" t="s">
        <v>18000</v>
      </c>
      <c r="B2717" s="113" t="s">
        <v>18001</v>
      </c>
      <c r="C2717" s="114" t="s">
        <v>11559</v>
      </c>
      <c r="D2717" s="115">
        <v>84.3</v>
      </c>
    </row>
    <row r="2718" spans="1:4">
      <c r="A2718" s="117" t="s">
        <v>18002</v>
      </c>
      <c r="B2718" s="113" t="s">
        <v>18003</v>
      </c>
      <c r="C2718" s="114" t="s">
        <v>11559</v>
      </c>
      <c r="D2718" s="115">
        <v>89.9</v>
      </c>
    </row>
    <row r="2719" spans="1:4">
      <c r="A2719" s="117" t="s">
        <v>18004</v>
      </c>
      <c r="B2719" s="113" t="s">
        <v>18005</v>
      </c>
      <c r="C2719" s="114" t="s">
        <v>11559</v>
      </c>
      <c r="D2719" s="115">
        <v>388</v>
      </c>
    </row>
    <row r="2720" spans="1:4">
      <c r="A2720" s="117" t="s">
        <v>18006</v>
      </c>
      <c r="B2720" s="113" t="s">
        <v>18007</v>
      </c>
      <c r="C2720" s="114" t="s">
        <v>11559</v>
      </c>
      <c r="D2720" s="115">
        <v>3.97</v>
      </c>
    </row>
    <row r="2721" spans="1:4">
      <c r="A2721" s="117" t="s">
        <v>18008</v>
      </c>
      <c r="B2721" s="113" t="s">
        <v>18009</v>
      </c>
      <c r="C2721" s="114" t="s">
        <v>11559</v>
      </c>
      <c r="D2721" s="115">
        <v>6.84</v>
      </c>
    </row>
    <row r="2722" spans="1:4">
      <c r="A2722" s="117" t="s">
        <v>18010</v>
      </c>
      <c r="B2722" s="113" t="s">
        <v>18011</v>
      </c>
      <c r="C2722" s="114" t="s">
        <v>11559</v>
      </c>
      <c r="D2722" s="115">
        <v>49.77</v>
      </c>
    </row>
    <row r="2723" spans="1:4">
      <c r="A2723" s="116" t="s">
        <v>18012</v>
      </c>
      <c r="B2723" s="113"/>
      <c r="C2723" s="114"/>
      <c r="D2723" s="115"/>
    </row>
    <row r="2724" spans="1:4">
      <c r="A2724" s="117" t="s">
        <v>18013</v>
      </c>
      <c r="B2724" s="113" t="s">
        <v>18014</v>
      </c>
      <c r="C2724" s="114" t="s">
        <v>11559</v>
      </c>
      <c r="D2724" s="115">
        <v>6.06</v>
      </c>
    </row>
    <row r="2725" spans="1:4">
      <c r="A2725" s="117" t="s">
        <v>18015</v>
      </c>
      <c r="B2725" s="113" t="s">
        <v>18016</v>
      </c>
      <c r="C2725" s="114" t="s">
        <v>11559</v>
      </c>
      <c r="D2725" s="115">
        <v>3.94</v>
      </c>
    </row>
    <row r="2726" spans="1:4">
      <c r="A2726" s="114" t="s">
        <v>18017</v>
      </c>
      <c r="B2726" s="113" t="s">
        <v>18018</v>
      </c>
      <c r="C2726" s="114" t="s">
        <v>11559</v>
      </c>
      <c r="D2726" s="115">
        <v>5.0999999999999996</v>
      </c>
    </row>
    <row r="2727" spans="1:4">
      <c r="A2727" s="117" t="s">
        <v>18019</v>
      </c>
      <c r="B2727" s="113" t="s">
        <v>18020</v>
      </c>
      <c r="C2727" s="114" t="s">
        <v>11559</v>
      </c>
      <c r="D2727" s="115">
        <v>17.8</v>
      </c>
    </row>
    <row r="2728" spans="1:4">
      <c r="A2728" s="117" t="s">
        <v>18021</v>
      </c>
      <c r="B2728" s="113" t="s">
        <v>18022</v>
      </c>
      <c r="C2728" s="114" t="s">
        <v>11559</v>
      </c>
      <c r="D2728" s="115">
        <v>40.700000000000003</v>
      </c>
    </row>
    <row r="2729" spans="1:4">
      <c r="A2729" s="117" t="s">
        <v>18023</v>
      </c>
      <c r="B2729" s="113" t="s">
        <v>18024</v>
      </c>
      <c r="C2729" s="114" t="s">
        <v>11559</v>
      </c>
      <c r="D2729" s="115">
        <v>85.8</v>
      </c>
    </row>
    <row r="2730" spans="1:4">
      <c r="A2730" s="117" t="s">
        <v>18025</v>
      </c>
      <c r="B2730" s="113" t="s">
        <v>18026</v>
      </c>
      <c r="C2730" s="114" t="s">
        <v>11559</v>
      </c>
      <c r="D2730" s="115">
        <v>17.8</v>
      </c>
    </row>
    <row r="2731" spans="1:4">
      <c r="A2731" s="116" t="s">
        <v>18027</v>
      </c>
      <c r="B2731" s="113"/>
      <c r="C2731" s="114"/>
      <c r="D2731" s="115"/>
    </row>
    <row r="2732" spans="1:4">
      <c r="A2732" s="117" t="s">
        <v>18028</v>
      </c>
      <c r="B2732" s="113" t="s">
        <v>18029</v>
      </c>
      <c r="C2732" s="114" t="s">
        <v>11559</v>
      </c>
      <c r="D2732" s="115">
        <v>5.46</v>
      </c>
    </row>
    <row r="2733" spans="1:4">
      <c r="A2733" s="117" t="s">
        <v>18030</v>
      </c>
      <c r="B2733" s="113" t="s">
        <v>18031</v>
      </c>
      <c r="C2733" s="114" t="s">
        <v>11559</v>
      </c>
      <c r="D2733" s="115">
        <v>7.15</v>
      </c>
    </row>
    <row r="2734" spans="1:4">
      <c r="A2734" s="112" t="s">
        <v>18032</v>
      </c>
      <c r="B2734" s="113"/>
      <c r="C2734" s="114"/>
      <c r="D2734" s="115"/>
    </row>
    <row r="2735" spans="1:4">
      <c r="A2735" s="116" t="s">
        <v>18033</v>
      </c>
      <c r="B2735" s="113"/>
      <c r="C2735" s="114"/>
      <c r="D2735" s="115"/>
    </row>
    <row r="2736" spans="1:4">
      <c r="A2736" s="117" t="s">
        <v>18034</v>
      </c>
      <c r="B2736" s="113" t="s">
        <v>18035</v>
      </c>
      <c r="C2736" s="114" t="s">
        <v>11559</v>
      </c>
      <c r="D2736" s="115">
        <v>26.41</v>
      </c>
    </row>
    <row r="2737" spans="1:4">
      <c r="A2737" s="114" t="s">
        <v>18036</v>
      </c>
      <c r="B2737" s="113" t="s">
        <v>18037</v>
      </c>
      <c r="C2737" s="114" t="s">
        <v>11559</v>
      </c>
      <c r="D2737" s="115">
        <v>39.61</v>
      </c>
    </row>
    <row r="2738" spans="1:4">
      <c r="A2738" s="114" t="s">
        <v>18038</v>
      </c>
      <c r="B2738" s="113" t="s">
        <v>18039</v>
      </c>
      <c r="C2738" s="114" t="s">
        <v>11559</v>
      </c>
      <c r="D2738" s="115">
        <v>7.66</v>
      </c>
    </row>
    <row r="2739" spans="1:4">
      <c r="A2739" s="117" t="s">
        <v>18040</v>
      </c>
      <c r="B2739" s="113" t="s">
        <v>18041</v>
      </c>
      <c r="C2739" s="114" t="s">
        <v>11559</v>
      </c>
      <c r="D2739" s="115">
        <v>66.02</v>
      </c>
    </row>
    <row r="2740" spans="1:4">
      <c r="A2740" s="117" t="s">
        <v>18042</v>
      </c>
      <c r="B2740" s="113" t="s">
        <v>18043</v>
      </c>
      <c r="C2740" s="114" t="s">
        <v>11559</v>
      </c>
      <c r="D2740" s="115">
        <v>79.23</v>
      </c>
    </row>
    <row r="2741" spans="1:4">
      <c r="A2741" s="117" t="s">
        <v>18044</v>
      </c>
      <c r="B2741" s="113" t="s">
        <v>18045</v>
      </c>
      <c r="C2741" s="114" t="s">
        <v>11559</v>
      </c>
      <c r="D2741" s="115">
        <v>85.83</v>
      </c>
    </row>
    <row r="2742" spans="1:4">
      <c r="A2742" s="117" t="s">
        <v>18046</v>
      </c>
      <c r="B2742" s="113" t="s">
        <v>18047</v>
      </c>
      <c r="C2742" s="114" t="s">
        <v>11559</v>
      </c>
      <c r="D2742" s="115">
        <v>132.05000000000001</v>
      </c>
    </row>
    <row r="2743" spans="1:4">
      <c r="A2743" s="116" t="s">
        <v>18048</v>
      </c>
      <c r="B2743" s="113"/>
      <c r="C2743" s="114"/>
      <c r="D2743" s="115"/>
    </row>
    <row r="2744" spans="1:4">
      <c r="A2744" s="117" t="s">
        <v>18049</v>
      </c>
      <c r="B2744" s="113" t="s">
        <v>18050</v>
      </c>
      <c r="C2744" s="114" t="s">
        <v>11559</v>
      </c>
      <c r="D2744" s="115">
        <v>83.19</v>
      </c>
    </row>
    <row r="2745" spans="1:4">
      <c r="A2745" s="117" t="s">
        <v>18051</v>
      </c>
      <c r="B2745" s="113" t="s">
        <v>18052</v>
      </c>
      <c r="C2745" s="114" t="s">
        <v>11559</v>
      </c>
      <c r="D2745" s="115">
        <v>105.64</v>
      </c>
    </row>
    <row r="2746" spans="1:4">
      <c r="A2746" s="114" t="s">
        <v>18053</v>
      </c>
      <c r="B2746" s="113" t="s">
        <v>18054</v>
      </c>
      <c r="C2746" s="114" t="s">
        <v>11559</v>
      </c>
      <c r="D2746" s="115">
        <v>92.43</v>
      </c>
    </row>
    <row r="2747" spans="1:4">
      <c r="A2747" s="117" t="s">
        <v>18055</v>
      </c>
      <c r="B2747" s="113" t="s">
        <v>18056</v>
      </c>
      <c r="C2747" s="114" t="s">
        <v>11559</v>
      </c>
      <c r="D2747" s="115">
        <v>158.46</v>
      </c>
    </row>
    <row r="2748" spans="1:4">
      <c r="A2748" s="117" t="s">
        <v>18057</v>
      </c>
      <c r="B2748" s="113" t="s">
        <v>18058</v>
      </c>
      <c r="C2748" s="114" t="s">
        <v>11559</v>
      </c>
      <c r="D2748" s="115">
        <v>132.05000000000001</v>
      </c>
    </row>
    <row r="2749" spans="1:4">
      <c r="A2749" s="116" t="s">
        <v>18059</v>
      </c>
      <c r="B2749" s="113"/>
      <c r="C2749" s="114"/>
      <c r="D2749" s="115"/>
    </row>
    <row r="2750" spans="1:4">
      <c r="A2750" s="117" t="s">
        <v>18060</v>
      </c>
      <c r="B2750" s="113" t="s">
        <v>18061</v>
      </c>
      <c r="C2750" s="114" t="s">
        <v>11559</v>
      </c>
      <c r="D2750" s="115">
        <v>3.34</v>
      </c>
    </row>
    <row r="2751" spans="1:4">
      <c r="A2751" s="117" t="s">
        <v>18062</v>
      </c>
      <c r="B2751" s="113" t="s">
        <v>18063</v>
      </c>
      <c r="C2751" s="114" t="s">
        <v>11559</v>
      </c>
      <c r="D2751" s="115">
        <v>16.34</v>
      </c>
    </row>
    <row r="2752" spans="1:4">
      <c r="A2752" s="112" t="s">
        <v>18064</v>
      </c>
      <c r="B2752" s="113"/>
      <c r="C2752" s="114"/>
      <c r="D2752" s="115"/>
    </row>
    <row r="2753" spans="1:4">
      <c r="A2753" s="117" t="s">
        <v>18065</v>
      </c>
      <c r="B2753" s="113" t="s">
        <v>18066</v>
      </c>
      <c r="C2753" s="114" t="s">
        <v>11559</v>
      </c>
      <c r="D2753" s="115">
        <v>198.39</v>
      </c>
    </row>
    <row r="2754" spans="1:4">
      <c r="A2754" s="116" t="s">
        <v>18067</v>
      </c>
      <c r="B2754" s="113"/>
      <c r="C2754" s="114"/>
      <c r="D2754" s="115"/>
    </row>
    <row r="2755" spans="1:4">
      <c r="A2755" s="114" t="s">
        <v>18068</v>
      </c>
      <c r="B2755" s="113" t="s">
        <v>18069</v>
      </c>
      <c r="C2755" s="114" t="s">
        <v>11593</v>
      </c>
      <c r="D2755" s="115">
        <v>47.77</v>
      </c>
    </row>
    <row r="2756" spans="1:4">
      <c r="A2756" s="117" t="s">
        <v>18070</v>
      </c>
      <c r="B2756" s="113" t="s">
        <v>18071</v>
      </c>
      <c r="C2756" s="114" t="s">
        <v>11593</v>
      </c>
      <c r="D2756" s="115">
        <v>48.93</v>
      </c>
    </row>
    <row r="2757" spans="1:4">
      <c r="A2757" s="114" t="s">
        <v>18072</v>
      </c>
      <c r="B2757" s="113" t="s">
        <v>18073</v>
      </c>
      <c r="C2757" s="114" t="s">
        <v>11593</v>
      </c>
      <c r="D2757" s="115">
        <v>46.14</v>
      </c>
    </row>
    <row r="2758" spans="1:4">
      <c r="A2758" s="116" t="s">
        <v>18074</v>
      </c>
      <c r="B2758" s="113"/>
      <c r="C2758" s="114"/>
      <c r="D2758" s="115"/>
    </row>
    <row r="2759" spans="1:4">
      <c r="A2759" s="117" t="s">
        <v>18075</v>
      </c>
      <c r="B2759" s="113" t="s">
        <v>18076</v>
      </c>
      <c r="C2759" s="114" t="s">
        <v>48</v>
      </c>
      <c r="D2759" s="115">
        <v>0.81</v>
      </c>
    </row>
    <row r="2760" spans="1:4">
      <c r="A2760" s="117" t="s">
        <v>18077</v>
      </c>
      <c r="B2760" s="113" t="s">
        <v>18078</v>
      </c>
      <c r="C2760" s="114" t="s">
        <v>48</v>
      </c>
      <c r="D2760" s="115">
        <v>1.81</v>
      </c>
    </row>
    <row r="2761" spans="1:4">
      <c r="A2761" s="114" t="s">
        <v>18079</v>
      </c>
      <c r="B2761" s="113" t="s">
        <v>18080</v>
      </c>
      <c r="C2761" s="114" t="s">
        <v>48</v>
      </c>
      <c r="D2761" s="115">
        <v>3.3</v>
      </c>
    </row>
    <row r="2762" spans="1:4">
      <c r="A2762" s="117" t="s">
        <v>18081</v>
      </c>
      <c r="B2762" s="113" t="s">
        <v>18082</v>
      </c>
      <c r="C2762" s="114" t="s">
        <v>48</v>
      </c>
      <c r="D2762" s="115">
        <v>13.69</v>
      </c>
    </row>
    <row r="2763" spans="1:4">
      <c r="A2763" s="117" t="s">
        <v>18083</v>
      </c>
      <c r="B2763" s="113" t="s">
        <v>18084</v>
      </c>
      <c r="C2763" s="114" t="s">
        <v>48</v>
      </c>
      <c r="D2763" s="115">
        <v>4.46</v>
      </c>
    </row>
    <row r="2764" spans="1:4">
      <c r="A2764" s="117" t="s">
        <v>18085</v>
      </c>
      <c r="B2764" s="113" t="s">
        <v>18086</v>
      </c>
      <c r="C2764" s="114" t="s">
        <v>48</v>
      </c>
      <c r="D2764" s="115">
        <v>6.26</v>
      </c>
    </row>
    <row r="2765" spans="1:4">
      <c r="A2765" s="117" t="s">
        <v>18087</v>
      </c>
      <c r="B2765" s="113" t="s">
        <v>18088</v>
      </c>
      <c r="C2765" s="114" t="s">
        <v>48</v>
      </c>
      <c r="D2765" s="115">
        <v>8.8000000000000007</v>
      </c>
    </row>
    <row r="2766" spans="1:4">
      <c r="A2766" s="117" t="s">
        <v>18089</v>
      </c>
      <c r="B2766" s="113" t="s">
        <v>18090</v>
      </c>
      <c r="C2766" s="114" t="s">
        <v>48</v>
      </c>
      <c r="D2766" s="115">
        <v>8.01</v>
      </c>
    </row>
    <row r="2767" spans="1:4">
      <c r="A2767" s="117" t="s">
        <v>18091</v>
      </c>
      <c r="B2767" s="113" t="s">
        <v>18092</v>
      </c>
      <c r="C2767" s="114" t="s">
        <v>48</v>
      </c>
      <c r="D2767" s="115">
        <v>13.68</v>
      </c>
    </row>
    <row r="2768" spans="1:4">
      <c r="A2768" s="117" t="s">
        <v>18093</v>
      </c>
      <c r="B2768" s="113" t="s">
        <v>18094</v>
      </c>
      <c r="C2768" s="114" t="s">
        <v>48</v>
      </c>
      <c r="D2768" s="115">
        <v>9.93</v>
      </c>
    </row>
    <row r="2769" spans="1:4">
      <c r="A2769" s="117" t="s">
        <v>18095</v>
      </c>
      <c r="B2769" s="113" t="s">
        <v>18096</v>
      </c>
      <c r="C2769" s="114" t="s">
        <v>48</v>
      </c>
      <c r="D2769" s="115">
        <v>13.99</v>
      </c>
    </row>
    <row r="2770" spans="1:4">
      <c r="A2770" s="117" t="s">
        <v>18097</v>
      </c>
      <c r="B2770" s="113" t="s">
        <v>18098</v>
      </c>
      <c r="C2770" s="114" t="s">
        <v>48</v>
      </c>
      <c r="D2770" s="115">
        <v>25.16</v>
      </c>
    </row>
    <row r="2771" spans="1:4">
      <c r="A2771" s="117" t="s">
        <v>18099</v>
      </c>
      <c r="B2771" s="113" t="s">
        <v>18100</v>
      </c>
      <c r="C2771" s="114" t="s">
        <v>48</v>
      </c>
      <c r="D2771" s="115">
        <v>6.27</v>
      </c>
    </row>
    <row r="2772" spans="1:4">
      <c r="A2772" s="117" t="s">
        <v>18101</v>
      </c>
      <c r="B2772" s="113" t="s">
        <v>18102</v>
      </c>
      <c r="C2772" s="114" t="s">
        <v>48</v>
      </c>
      <c r="D2772" s="115">
        <v>33.299999999999997</v>
      </c>
    </row>
    <row r="2773" spans="1:4">
      <c r="A2773" s="116" t="s">
        <v>18103</v>
      </c>
      <c r="B2773" s="113"/>
      <c r="C2773" s="114"/>
      <c r="D2773" s="115"/>
    </row>
    <row r="2774" spans="1:4">
      <c r="A2774" s="117" t="s">
        <v>18104</v>
      </c>
      <c r="B2774" s="113" t="s">
        <v>18105</v>
      </c>
      <c r="C2774" s="114" t="s">
        <v>48</v>
      </c>
      <c r="D2774" s="115">
        <v>3.43</v>
      </c>
    </row>
    <row r="2775" spans="1:4">
      <c r="A2775" s="117" t="s">
        <v>18106</v>
      </c>
      <c r="B2775" s="113" t="s">
        <v>18107</v>
      </c>
      <c r="C2775" s="114" t="s">
        <v>48</v>
      </c>
      <c r="D2775" s="115">
        <v>9.6999999999999993</v>
      </c>
    </row>
    <row r="2776" spans="1:4">
      <c r="A2776" s="114" t="s">
        <v>18108</v>
      </c>
      <c r="B2776" s="113" t="s">
        <v>18109</v>
      </c>
      <c r="C2776" s="114" t="s">
        <v>48</v>
      </c>
      <c r="D2776" s="115">
        <v>4.67</v>
      </c>
    </row>
    <row r="2777" spans="1:4">
      <c r="A2777" s="117" t="s">
        <v>18110</v>
      </c>
      <c r="B2777" s="113" t="s">
        <v>18111</v>
      </c>
      <c r="C2777" s="114" t="s">
        <v>48</v>
      </c>
      <c r="D2777" s="115">
        <v>6.75</v>
      </c>
    </row>
    <row r="2778" spans="1:4">
      <c r="A2778" s="117" t="s">
        <v>18112</v>
      </c>
      <c r="B2778" s="113" t="s">
        <v>18113</v>
      </c>
      <c r="C2778" s="114" t="s">
        <v>48</v>
      </c>
      <c r="D2778" s="115">
        <v>9.65</v>
      </c>
    </row>
    <row r="2779" spans="1:4">
      <c r="A2779" s="117" t="s">
        <v>18114</v>
      </c>
      <c r="B2779" s="113" t="s">
        <v>18115</v>
      </c>
      <c r="C2779" s="114" t="s">
        <v>48</v>
      </c>
      <c r="D2779" s="115">
        <v>10.55</v>
      </c>
    </row>
    <row r="2780" spans="1:4">
      <c r="A2780" s="117" t="s">
        <v>18116</v>
      </c>
      <c r="B2780" s="113" t="s">
        <v>18117</v>
      </c>
      <c r="C2780" s="114" t="s">
        <v>48</v>
      </c>
      <c r="D2780" s="115">
        <v>25.79</v>
      </c>
    </row>
    <row r="2781" spans="1:4">
      <c r="A2781" s="117" t="s">
        <v>18118</v>
      </c>
      <c r="B2781" s="113" t="s">
        <v>18119</v>
      </c>
      <c r="C2781" s="114" t="s">
        <v>48</v>
      </c>
      <c r="D2781" s="115">
        <v>14.71</v>
      </c>
    </row>
    <row r="2782" spans="1:4">
      <c r="A2782" s="117" t="s">
        <v>18120</v>
      </c>
      <c r="B2782" s="113" t="s">
        <v>18121</v>
      </c>
      <c r="C2782" s="114" t="s">
        <v>48</v>
      </c>
      <c r="D2782" s="115">
        <v>14.79</v>
      </c>
    </row>
    <row r="2783" spans="1:4">
      <c r="A2783" s="117" t="s">
        <v>18122</v>
      </c>
      <c r="B2783" s="113" t="s">
        <v>18123</v>
      </c>
      <c r="C2783" s="114" t="s">
        <v>48</v>
      </c>
      <c r="D2783" s="115">
        <v>19.920000000000002</v>
      </c>
    </row>
    <row r="2784" spans="1:4">
      <c r="A2784" s="117" t="s">
        <v>18124</v>
      </c>
      <c r="B2784" s="113" t="s">
        <v>18125</v>
      </c>
      <c r="C2784" s="114" t="s">
        <v>48</v>
      </c>
      <c r="D2784" s="115">
        <v>19.920000000000002</v>
      </c>
    </row>
    <row r="2785" spans="1:4">
      <c r="A2785" s="117" t="s">
        <v>18126</v>
      </c>
      <c r="B2785" s="113" t="s">
        <v>18127</v>
      </c>
      <c r="C2785" s="114" t="s">
        <v>48</v>
      </c>
      <c r="D2785" s="115">
        <v>129.07</v>
      </c>
    </row>
    <row r="2786" spans="1:4">
      <c r="A2786" s="117" t="s">
        <v>18128</v>
      </c>
      <c r="B2786" s="113" t="s">
        <v>18129</v>
      </c>
      <c r="C2786" s="114" t="s">
        <v>48</v>
      </c>
      <c r="D2786" s="115">
        <v>30.73</v>
      </c>
    </row>
    <row r="2787" spans="1:4">
      <c r="A2787" s="116" t="s">
        <v>18130</v>
      </c>
      <c r="B2787" s="113"/>
      <c r="C2787" s="114"/>
      <c r="D2787" s="115"/>
    </row>
    <row r="2788" spans="1:4">
      <c r="A2788" s="117" t="s">
        <v>18131</v>
      </c>
      <c r="B2788" s="113" t="s">
        <v>18132</v>
      </c>
      <c r="C2788" s="114" t="s">
        <v>48</v>
      </c>
      <c r="D2788" s="115">
        <v>2.5499999999999998</v>
      </c>
    </row>
    <row r="2789" spans="1:4">
      <c r="A2789" s="117" t="s">
        <v>18133</v>
      </c>
      <c r="B2789" s="113" t="s">
        <v>18134</v>
      </c>
      <c r="C2789" s="114" t="s">
        <v>48</v>
      </c>
      <c r="D2789" s="115">
        <v>3.01</v>
      </c>
    </row>
    <row r="2790" spans="1:4">
      <c r="A2790" s="114" t="s">
        <v>18135</v>
      </c>
      <c r="B2790" s="113" t="s">
        <v>18136</v>
      </c>
      <c r="C2790" s="114" t="s">
        <v>48</v>
      </c>
      <c r="D2790" s="115">
        <v>1.72</v>
      </c>
    </row>
    <row r="2791" spans="1:4">
      <c r="A2791" s="117" t="s">
        <v>18137</v>
      </c>
      <c r="B2791" s="113" t="s">
        <v>18138</v>
      </c>
      <c r="C2791" s="114" t="s">
        <v>48</v>
      </c>
      <c r="D2791" s="115">
        <v>8.3800000000000008</v>
      </c>
    </row>
    <row r="2792" spans="1:4">
      <c r="A2792" s="117" t="s">
        <v>18139</v>
      </c>
      <c r="B2792" s="113" t="s">
        <v>18140</v>
      </c>
      <c r="C2792" s="114" t="s">
        <v>48</v>
      </c>
      <c r="D2792" s="115">
        <v>6.99</v>
      </c>
    </row>
    <row r="2793" spans="1:4">
      <c r="A2793" s="117" t="s">
        <v>18141</v>
      </c>
      <c r="B2793" s="113" t="s">
        <v>18142</v>
      </c>
      <c r="C2793" s="114" t="s">
        <v>48</v>
      </c>
      <c r="D2793" s="115">
        <v>4.7699999999999996</v>
      </c>
    </row>
    <row r="2794" spans="1:4">
      <c r="A2794" s="117" t="s">
        <v>18143</v>
      </c>
      <c r="B2794" s="113" t="s">
        <v>18144</v>
      </c>
      <c r="C2794" s="114" t="s">
        <v>48</v>
      </c>
      <c r="D2794" s="115">
        <v>4.03</v>
      </c>
    </row>
    <row r="2795" spans="1:4">
      <c r="A2795" s="117" t="s">
        <v>18145</v>
      </c>
      <c r="B2795" s="113" t="s">
        <v>18146</v>
      </c>
      <c r="C2795" s="114" t="s">
        <v>48</v>
      </c>
      <c r="D2795" s="115">
        <v>3.18</v>
      </c>
    </row>
    <row r="2796" spans="1:4">
      <c r="A2796" s="117" t="s">
        <v>18147</v>
      </c>
      <c r="B2796" s="113" t="s">
        <v>18148</v>
      </c>
      <c r="C2796" s="114" t="s">
        <v>48</v>
      </c>
      <c r="D2796" s="115">
        <v>4.83</v>
      </c>
    </row>
    <row r="2797" spans="1:4">
      <c r="A2797" s="116" t="s">
        <v>18149</v>
      </c>
      <c r="B2797" s="113"/>
      <c r="C2797" s="114"/>
      <c r="D2797" s="115"/>
    </row>
    <row r="2798" spans="1:4">
      <c r="A2798" s="117" t="s">
        <v>18150</v>
      </c>
      <c r="B2798" s="113" t="s">
        <v>18151</v>
      </c>
      <c r="C2798" s="114" t="s">
        <v>48</v>
      </c>
      <c r="D2798" s="115">
        <v>6.57</v>
      </c>
    </row>
    <row r="2799" spans="1:4">
      <c r="A2799" s="117" t="s">
        <v>18152</v>
      </c>
      <c r="B2799" s="113" t="s">
        <v>18153</v>
      </c>
      <c r="C2799" s="114" t="s">
        <v>48</v>
      </c>
      <c r="D2799" s="115">
        <v>8.6300000000000008</v>
      </c>
    </row>
    <row r="2800" spans="1:4">
      <c r="A2800" s="112" t="s">
        <v>18154</v>
      </c>
      <c r="B2800" s="113"/>
      <c r="C2800" s="114"/>
      <c r="D2800" s="115"/>
    </row>
    <row r="2801" spans="1:4">
      <c r="A2801" s="117" t="s">
        <v>18155</v>
      </c>
      <c r="B2801" s="113" t="s">
        <v>18156</v>
      </c>
      <c r="C2801" s="114" t="s">
        <v>48</v>
      </c>
      <c r="D2801" s="115">
        <v>1.82</v>
      </c>
    </row>
    <row r="2802" spans="1:4">
      <c r="A2802" s="117" t="s">
        <v>18157</v>
      </c>
      <c r="B2802" s="113" t="s">
        <v>18158</v>
      </c>
      <c r="C2802" s="114" t="s">
        <v>48</v>
      </c>
      <c r="D2802" s="115">
        <v>2.64</v>
      </c>
    </row>
    <row r="2803" spans="1:4">
      <c r="A2803" s="114" t="s">
        <v>18159</v>
      </c>
      <c r="B2803" s="113" t="s">
        <v>18160</v>
      </c>
      <c r="C2803" s="114" t="s">
        <v>48</v>
      </c>
      <c r="D2803" s="115">
        <v>3.97</v>
      </c>
    </row>
    <row r="2804" spans="1:4">
      <c r="A2804" s="117" t="s">
        <v>18161</v>
      </c>
      <c r="B2804" s="113" t="s">
        <v>18162</v>
      </c>
      <c r="C2804" s="114" t="s">
        <v>48</v>
      </c>
      <c r="D2804" s="115">
        <v>5.28</v>
      </c>
    </row>
    <row r="2805" spans="1:4">
      <c r="A2805" s="117" t="s">
        <v>18163</v>
      </c>
      <c r="B2805" s="113" t="s">
        <v>18164</v>
      </c>
      <c r="C2805" s="114" t="s">
        <v>48</v>
      </c>
      <c r="D2805" s="115">
        <v>6.6</v>
      </c>
    </row>
    <row r="2806" spans="1:4">
      <c r="A2806" s="117" t="s">
        <v>18165</v>
      </c>
      <c r="B2806" s="113" t="s">
        <v>18166</v>
      </c>
      <c r="C2806" s="114" t="s">
        <v>48</v>
      </c>
      <c r="D2806" s="115">
        <v>3.97</v>
      </c>
    </row>
    <row r="2807" spans="1:4">
      <c r="A2807" s="117" t="s">
        <v>18167</v>
      </c>
      <c r="B2807" s="113" t="s">
        <v>18168</v>
      </c>
      <c r="C2807" s="114" t="s">
        <v>48</v>
      </c>
      <c r="D2807" s="115">
        <v>3.97</v>
      </c>
    </row>
    <row r="2808" spans="1:4">
      <c r="A2808" s="117" t="s">
        <v>18169</v>
      </c>
      <c r="B2808" s="113" t="s">
        <v>18170</v>
      </c>
      <c r="C2808" s="114" t="s">
        <v>48</v>
      </c>
      <c r="D2808" s="115">
        <v>3.97</v>
      </c>
    </row>
    <row r="2809" spans="1:4">
      <c r="A2809" s="116" t="s">
        <v>18171</v>
      </c>
      <c r="B2809" s="113"/>
      <c r="C2809" s="114"/>
      <c r="D2809" s="115"/>
    </row>
    <row r="2810" spans="1:4">
      <c r="A2810" s="117" t="s">
        <v>18172</v>
      </c>
      <c r="B2810" s="113" t="s">
        <v>18173</v>
      </c>
      <c r="C2810" s="114" t="s">
        <v>11559</v>
      </c>
      <c r="D2810" s="115">
        <v>0.06</v>
      </c>
    </row>
    <row r="2811" spans="1:4">
      <c r="A2811" s="117" t="s">
        <v>18174</v>
      </c>
      <c r="B2811" s="113" t="s">
        <v>18175</v>
      </c>
      <c r="C2811" s="114" t="s">
        <v>11559</v>
      </c>
      <c r="D2811" s="115">
        <v>0.08</v>
      </c>
    </row>
    <row r="2812" spans="1:4">
      <c r="A2812" s="112" t="s">
        <v>18176</v>
      </c>
      <c r="B2812" s="113"/>
      <c r="C2812" s="114"/>
      <c r="D2812" s="115"/>
    </row>
    <row r="2813" spans="1:4">
      <c r="A2813" s="117" t="s">
        <v>18177</v>
      </c>
      <c r="B2813" s="113" t="s">
        <v>18178</v>
      </c>
      <c r="C2813" s="114" t="s">
        <v>11559</v>
      </c>
      <c r="D2813" s="115">
        <v>1877</v>
      </c>
    </row>
    <row r="2814" spans="1:4">
      <c r="A2814" s="117" t="s">
        <v>18179</v>
      </c>
      <c r="B2814" s="113" t="s">
        <v>18180</v>
      </c>
      <c r="C2814" s="114" t="s">
        <v>11559</v>
      </c>
      <c r="D2814" s="115">
        <v>2303</v>
      </c>
    </row>
    <row r="2815" spans="1:4">
      <c r="A2815" s="114" t="s">
        <v>18181</v>
      </c>
      <c r="B2815" s="113" t="s">
        <v>18182</v>
      </c>
      <c r="C2815" s="114" t="s">
        <v>11559</v>
      </c>
      <c r="D2815" s="115">
        <v>4019</v>
      </c>
    </row>
    <row r="2816" spans="1:4">
      <c r="A2816" s="117" t="s">
        <v>18183</v>
      </c>
      <c r="B2816" s="113" t="s">
        <v>18184</v>
      </c>
      <c r="C2816" s="114" t="s">
        <v>11559</v>
      </c>
      <c r="D2816" s="115">
        <v>4662</v>
      </c>
    </row>
    <row r="2817" spans="1:4">
      <c r="A2817" s="117" t="s">
        <v>18185</v>
      </c>
      <c r="B2817" s="113" t="s">
        <v>18186</v>
      </c>
      <c r="C2817" s="114" t="s">
        <v>11559</v>
      </c>
      <c r="D2817" s="115">
        <v>5404</v>
      </c>
    </row>
    <row r="2818" spans="1:4">
      <c r="A2818" s="117" t="s">
        <v>18187</v>
      </c>
      <c r="B2818" s="113" t="s">
        <v>18188</v>
      </c>
      <c r="C2818" s="114" t="s">
        <v>11559</v>
      </c>
      <c r="D2818" s="115">
        <v>11266</v>
      </c>
    </row>
    <row r="2819" spans="1:4">
      <c r="A2819" s="117" t="s">
        <v>18189</v>
      </c>
      <c r="B2819" s="113" t="s">
        <v>18190</v>
      </c>
      <c r="C2819" s="114" t="s">
        <v>11559</v>
      </c>
      <c r="D2819" s="115">
        <v>7802</v>
      </c>
    </row>
    <row r="2820" spans="1:4">
      <c r="A2820" s="117" t="s">
        <v>18191</v>
      </c>
      <c r="B2820" s="113" t="s">
        <v>18192</v>
      </c>
      <c r="C2820" s="114" t="s">
        <v>11559</v>
      </c>
      <c r="D2820" s="115">
        <v>117.66</v>
      </c>
    </row>
    <row r="2821" spans="1:4">
      <c r="A2821" s="116" t="s">
        <v>18193</v>
      </c>
      <c r="B2821" s="113"/>
      <c r="C2821" s="114"/>
      <c r="D2821" s="115"/>
    </row>
    <row r="2822" spans="1:4">
      <c r="A2822" s="117" t="s">
        <v>18194</v>
      </c>
      <c r="B2822" s="113" t="s">
        <v>18195</v>
      </c>
      <c r="C2822" s="114" t="s">
        <v>11559</v>
      </c>
      <c r="D2822" s="115">
        <v>211.27</v>
      </c>
    </row>
    <row r="2823" spans="1:4">
      <c r="A2823" s="116" t="s">
        <v>18196</v>
      </c>
      <c r="B2823" s="113"/>
      <c r="C2823" s="114"/>
      <c r="D2823" s="115"/>
    </row>
    <row r="2824" spans="1:4">
      <c r="A2824" s="112" t="s">
        <v>18197</v>
      </c>
      <c r="B2824" s="113"/>
      <c r="C2824" s="114"/>
      <c r="D2824" s="115"/>
    </row>
    <row r="2825" spans="1:4">
      <c r="A2825" s="117" t="s">
        <v>18198</v>
      </c>
      <c r="B2825" s="113" t="s">
        <v>18199</v>
      </c>
      <c r="C2825" s="114" t="s">
        <v>11559</v>
      </c>
      <c r="D2825" s="115">
        <v>31.19</v>
      </c>
    </row>
    <row r="2826" spans="1:4">
      <c r="A2826" s="114" t="s">
        <v>18200</v>
      </c>
      <c r="B2826" s="113" t="s">
        <v>18201</v>
      </c>
      <c r="C2826" s="114" t="s">
        <v>11559</v>
      </c>
      <c r="D2826" s="115">
        <v>50.68</v>
      </c>
    </row>
    <row r="2827" spans="1:4">
      <c r="A2827" s="114" t="s">
        <v>18202</v>
      </c>
      <c r="B2827" s="113" t="s">
        <v>18203</v>
      </c>
      <c r="C2827" s="114" t="s">
        <v>11559</v>
      </c>
      <c r="D2827" s="115">
        <v>79.290000000000006</v>
      </c>
    </row>
    <row r="2828" spans="1:4">
      <c r="A2828" s="117" t="s">
        <v>18204</v>
      </c>
      <c r="B2828" s="113" t="s">
        <v>18205</v>
      </c>
      <c r="C2828" s="114" t="s">
        <v>11559</v>
      </c>
      <c r="D2828" s="115">
        <v>41.26</v>
      </c>
    </row>
    <row r="2829" spans="1:4">
      <c r="A2829" s="117" t="s">
        <v>18206</v>
      </c>
      <c r="B2829" s="113" t="s">
        <v>18207</v>
      </c>
      <c r="C2829" s="114" t="s">
        <v>11559</v>
      </c>
      <c r="D2829" s="115">
        <v>6.6</v>
      </c>
    </row>
    <row r="2830" spans="1:4">
      <c r="A2830" s="117" t="s">
        <v>18208</v>
      </c>
      <c r="B2830" s="113" t="s">
        <v>18209</v>
      </c>
      <c r="C2830" s="114" t="s">
        <v>11559</v>
      </c>
      <c r="D2830" s="115">
        <v>118.84</v>
      </c>
    </row>
    <row r="2831" spans="1:4">
      <c r="A2831" s="117" t="s">
        <v>18210</v>
      </c>
      <c r="B2831" s="113" t="s">
        <v>18211</v>
      </c>
      <c r="C2831" s="114" t="s">
        <v>11559</v>
      </c>
      <c r="D2831" s="115">
        <v>505.59</v>
      </c>
    </row>
    <row r="2832" spans="1:4">
      <c r="A2832" s="117" t="s">
        <v>18212</v>
      </c>
      <c r="B2832" s="113" t="s">
        <v>18213</v>
      </c>
      <c r="C2832" s="114" t="s">
        <v>11559</v>
      </c>
      <c r="D2832" s="115">
        <v>275.14999999999998</v>
      </c>
    </row>
    <row r="2833" spans="1:4">
      <c r="A2833" s="117" t="s">
        <v>18214</v>
      </c>
      <c r="B2833" s="113" t="s">
        <v>18215</v>
      </c>
      <c r="C2833" s="114" t="s">
        <v>11559</v>
      </c>
      <c r="D2833" s="115">
        <v>56.1</v>
      </c>
    </row>
    <row r="2834" spans="1:4">
      <c r="A2834" s="117" t="s">
        <v>18216</v>
      </c>
      <c r="B2834" s="113" t="s">
        <v>18217</v>
      </c>
      <c r="C2834" s="114" t="s">
        <v>11559</v>
      </c>
      <c r="D2834" s="115">
        <v>161.96</v>
      </c>
    </row>
    <row r="2835" spans="1:4">
      <c r="A2835" s="117" t="s">
        <v>18218</v>
      </c>
      <c r="B2835" s="113" t="s">
        <v>18219</v>
      </c>
      <c r="C2835" s="114" t="s">
        <v>11559</v>
      </c>
      <c r="D2835" s="115">
        <v>79.23</v>
      </c>
    </row>
    <row r="2836" spans="1:4">
      <c r="A2836" s="117" t="s">
        <v>18220</v>
      </c>
      <c r="B2836" s="113" t="s">
        <v>18221</v>
      </c>
      <c r="C2836" s="114" t="s">
        <v>48</v>
      </c>
      <c r="D2836" s="115">
        <v>4.9800000000000004</v>
      </c>
    </row>
    <row r="2837" spans="1:4">
      <c r="A2837" s="117" t="s">
        <v>18222</v>
      </c>
      <c r="B2837" s="113" t="s">
        <v>18223</v>
      </c>
      <c r="C2837" s="114" t="s">
        <v>48</v>
      </c>
      <c r="D2837" s="115">
        <v>7.37</v>
      </c>
    </row>
    <row r="2838" spans="1:4">
      <c r="A2838" s="116" t="s">
        <v>18224</v>
      </c>
      <c r="B2838" s="113"/>
      <c r="C2838" s="114"/>
      <c r="D2838" s="115"/>
    </row>
    <row r="2839" spans="1:4">
      <c r="A2839" s="112" t="s">
        <v>18225</v>
      </c>
      <c r="B2839" s="113"/>
      <c r="C2839" s="114"/>
      <c r="D2839" s="115"/>
    </row>
    <row r="2840" spans="1:4">
      <c r="A2840" s="114" t="s">
        <v>18226</v>
      </c>
      <c r="B2840" s="113" t="s">
        <v>18227</v>
      </c>
      <c r="C2840" s="114" t="s">
        <v>11559</v>
      </c>
      <c r="D2840" s="115">
        <v>13</v>
      </c>
    </row>
    <row r="2841" spans="1:4">
      <c r="A2841" s="117" t="s">
        <v>18228</v>
      </c>
      <c r="B2841" s="113" t="s">
        <v>18229</v>
      </c>
      <c r="C2841" s="114" t="s">
        <v>11559</v>
      </c>
      <c r="D2841" s="115">
        <v>43.69</v>
      </c>
    </row>
    <row r="2842" spans="1:4">
      <c r="A2842" s="117" t="s">
        <v>18230</v>
      </c>
      <c r="B2842" s="113" t="s">
        <v>18231</v>
      </c>
      <c r="C2842" s="114" t="s">
        <v>11559</v>
      </c>
      <c r="D2842" s="115">
        <v>487.32</v>
      </c>
    </row>
    <row r="2843" spans="1:4">
      <c r="A2843" s="116" t="s">
        <v>18232</v>
      </c>
      <c r="B2843" s="113"/>
      <c r="C2843" s="114"/>
      <c r="D2843" s="115"/>
    </row>
    <row r="2844" spans="1:4">
      <c r="A2844" s="114" t="s">
        <v>18233</v>
      </c>
      <c r="B2844" s="113" t="s">
        <v>18234</v>
      </c>
      <c r="C2844" s="114" t="s">
        <v>11559</v>
      </c>
      <c r="D2844" s="115">
        <v>90.47</v>
      </c>
    </row>
    <row r="2845" spans="1:4">
      <c r="A2845" s="117" t="s">
        <v>18235</v>
      </c>
      <c r="B2845" s="113" t="s">
        <v>18236</v>
      </c>
      <c r="C2845" s="114" t="s">
        <v>11559</v>
      </c>
      <c r="D2845" s="115">
        <v>317.70999999999998</v>
      </c>
    </row>
    <row r="2846" spans="1:4">
      <c r="A2846" s="117" t="s">
        <v>18237</v>
      </c>
      <c r="B2846" s="113" t="s">
        <v>18238</v>
      </c>
      <c r="C2846" s="114" t="s">
        <v>11559</v>
      </c>
      <c r="D2846" s="115">
        <v>469.97</v>
      </c>
    </row>
    <row r="2847" spans="1:4">
      <c r="A2847" s="117" t="s">
        <v>18239</v>
      </c>
      <c r="B2847" s="113" t="s">
        <v>18240</v>
      </c>
      <c r="C2847" s="114" t="s">
        <v>11559</v>
      </c>
      <c r="D2847" s="115">
        <v>130.19</v>
      </c>
    </row>
    <row r="2848" spans="1:4">
      <c r="A2848" s="117" t="s">
        <v>18241</v>
      </c>
      <c r="B2848" s="113" t="s">
        <v>18242</v>
      </c>
      <c r="C2848" s="114" t="s">
        <v>11559</v>
      </c>
      <c r="D2848" s="115">
        <v>105.64</v>
      </c>
    </row>
    <row r="2849" spans="1:4">
      <c r="A2849" s="117" t="s">
        <v>18243</v>
      </c>
      <c r="B2849" s="113" t="s">
        <v>18244</v>
      </c>
      <c r="C2849" s="114" t="s">
        <v>11559</v>
      </c>
      <c r="D2849" s="115">
        <v>193.06</v>
      </c>
    </row>
    <row r="2850" spans="1:4">
      <c r="A2850" s="117" t="s">
        <v>18245</v>
      </c>
      <c r="B2850" s="113" t="s">
        <v>18246</v>
      </c>
      <c r="C2850" s="114" t="s">
        <v>11559</v>
      </c>
      <c r="D2850" s="115">
        <v>79.23</v>
      </c>
    </row>
    <row r="2851" spans="1:4">
      <c r="A2851" s="117" t="s">
        <v>18247</v>
      </c>
      <c r="B2851" s="113" t="s">
        <v>18248</v>
      </c>
      <c r="C2851" s="114" t="s">
        <v>11559</v>
      </c>
      <c r="D2851" s="115">
        <v>132.05000000000001</v>
      </c>
    </row>
    <row r="2852" spans="1:4">
      <c r="A2852" s="117" t="s">
        <v>18249</v>
      </c>
      <c r="B2852" s="113" t="s">
        <v>18250</v>
      </c>
      <c r="C2852" s="114" t="s">
        <v>11559</v>
      </c>
      <c r="D2852" s="115">
        <v>263.18</v>
      </c>
    </row>
    <row r="2853" spans="1:4">
      <c r="A2853" s="117" t="s">
        <v>18251</v>
      </c>
      <c r="B2853" s="113" t="s">
        <v>18252</v>
      </c>
      <c r="C2853" s="114" t="s">
        <v>11559</v>
      </c>
      <c r="D2853" s="115">
        <v>238.38</v>
      </c>
    </row>
    <row r="2854" spans="1:4">
      <c r="A2854" s="117" t="s">
        <v>18253</v>
      </c>
      <c r="B2854" s="113" t="s">
        <v>18254</v>
      </c>
      <c r="C2854" s="114" t="s">
        <v>11559</v>
      </c>
      <c r="D2854" s="115">
        <v>318.74</v>
      </c>
    </row>
    <row r="2855" spans="1:4">
      <c r="A2855" s="117" t="s">
        <v>18255</v>
      </c>
      <c r="B2855" s="113" t="s">
        <v>18256</v>
      </c>
      <c r="C2855" s="114" t="s">
        <v>11559</v>
      </c>
      <c r="D2855" s="115">
        <v>79.23</v>
      </c>
    </row>
    <row r="2856" spans="1:4">
      <c r="A2856" s="117" t="s">
        <v>18257</v>
      </c>
      <c r="B2856" s="113" t="s">
        <v>18258</v>
      </c>
      <c r="C2856" s="114" t="s">
        <v>11559</v>
      </c>
      <c r="D2856" s="115">
        <v>395.96</v>
      </c>
    </row>
    <row r="2857" spans="1:4">
      <c r="A2857" s="117" t="s">
        <v>18259</v>
      </c>
      <c r="B2857" s="113" t="s">
        <v>18260</v>
      </c>
      <c r="C2857" s="114" t="s">
        <v>11559</v>
      </c>
      <c r="D2857" s="115">
        <v>637.64</v>
      </c>
    </row>
    <row r="2858" spans="1:4">
      <c r="A2858" s="117" t="s">
        <v>18261</v>
      </c>
      <c r="B2858" s="113" t="s">
        <v>18262</v>
      </c>
      <c r="C2858" s="114" t="s">
        <v>11559</v>
      </c>
      <c r="D2858" s="115">
        <v>11.84</v>
      </c>
    </row>
    <row r="2859" spans="1:4">
      <c r="A2859" s="116" t="s">
        <v>18263</v>
      </c>
      <c r="B2859" s="113"/>
      <c r="C2859" s="114"/>
      <c r="D2859" s="115"/>
    </row>
    <row r="2860" spans="1:4">
      <c r="A2860" s="114" t="s">
        <v>18264</v>
      </c>
      <c r="B2860" s="113" t="s">
        <v>18265</v>
      </c>
      <c r="C2860" s="114" t="s">
        <v>11559</v>
      </c>
      <c r="D2860" s="115">
        <v>13.2</v>
      </c>
    </row>
    <row r="2861" spans="1:4">
      <c r="A2861" s="116" t="s">
        <v>18266</v>
      </c>
      <c r="B2861" s="113"/>
      <c r="C2861" s="114"/>
      <c r="D2861" s="115"/>
    </row>
    <row r="2862" spans="1:4">
      <c r="A2862" s="114" t="s">
        <v>18267</v>
      </c>
      <c r="B2862" s="113" t="s">
        <v>18268</v>
      </c>
      <c r="C2862" s="114" t="s">
        <v>11559</v>
      </c>
      <c r="D2862" s="115">
        <v>230</v>
      </c>
    </row>
    <row r="2863" spans="1:4">
      <c r="A2863" s="117" t="s">
        <v>18269</v>
      </c>
      <c r="B2863" s="113" t="s">
        <v>18270</v>
      </c>
      <c r="C2863" s="114" t="s">
        <v>11559</v>
      </c>
      <c r="D2863" s="115">
        <v>540</v>
      </c>
    </row>
    <row r="2864" spans="1:4">
      <c r="A2864" s="117" t="s">
        <v>18271</v>
      </c>
      <c r="B2864" s="113" t="s">
        <v>18272</v>
      </c>
      <c r="C2864" s="114" t="s">
        <v>11559</v>
      </c>
      <c r="D2864" s="115">
        <v>130</v>
      </c>
    </row>
    <row r="2865" spans="1:4">
      <c r="A2865" s="117" t="s">
        <v>18273</v>
      </c>
      <c r="B2865" s="113" t="s">
        <v>18274</v>
      </c>
      <c r="C2865" s="114" t="s">
        <v>11559</v>
      </c>
      <c r="D2865" s="115">
        <v>240.48</v>
      </c>
    </row>
    <row r="2866" spans="1:4">
      <c r="A2866" s="117" t="s">
        <v>18275</v>
      </c>
      <c r="B2866" s="113" t="s">
        <v>18276</v>
      </c>
      <c r="C2866" s="114" t="s">
        <v>11559</v>
      </c>
      <c r="D2866" s="115">
        <v>475.2</v>
      </c>
    </row>
    <row r="2867" spans="1:4">
      <c r="A2867" s="117" t="s">
        <v>18277</v>
      </c>
      <c r="B2867" s="113" t="s">
        <v>18278</v>
      </c>
      <c r="C2867" s="114" t="s">
        <v>11559</v>
      </c>
      <c r="D2867" s="115">
        <v>910</v>
      </c>
    </row>
    <row r="2868" spans="1:4">
      <c r="A2868" s="117" t="s">
        <v>18279</v>
      </c>
      <c r="B2868" s="113" t="s">
        <v>18280</v>
      </c>
      <c r="C2868" s="114" t="s">
        <v>11559</v>
      </c>
      <c r="D2868" s="115">
        <v>950</v>
      </c>
    </row>
    <row r="2869" spans="1:4">
      <c r="A2869" s="114" t="s">
        <v>18281</v>
      </c>
      <c r="B2869" s="113" t="s">
        <v>18282</v>
      </c>
      <c r="C2869" s="114" t="s">
        <v>11559</v>
      </c>
      <c r="D2869" s="115">
        <v>24.5</v>
      </c>
    </row>
    <row r="2870" spans="1:4">
      <c r="A2870" s="112" t="s">
        <v>18283</v>
      </c>
      <c r="B2870" s="113"/>
      <c r="C2870" s="114"/>
      <c r="D2870" s="115"/>
    </row>
    <row r="2871" spans="1:4">
      <c r="A2871" s="116" t="s">
        <v>18284</v>
      </c>
      <c r="B2871" s="113"/>
      <c r="C2871" s="114"/>
      <c r="D2871" s="115"/>
    </row>
    <row r="2872" spans="1:4">
      <c r="A2872" s="117" t="s">
        <v>18285</v>
      </c>
      <c r="B2872" s="113" t="s">
        <v>18286</v>
      </c>
      <c r="C2872" s="114" t="s">
        <v>48</v>
      </c>
      <c r="D2872" s="115">
        <v>10.38</v>
      </c>
    </row>
    <row r="2873" spans="1:4">
      <c r="A2873" s="117" t="s">
        <v>18287</v>
      </c>
      <c r="B2873" s="113" t="s">
        <v>18288</v>
      </c>
      <c r="C2873" s="114" t="s">
        <v>48</v>
      </c>
      <c r="D2873" s="115">
        <v>17.809999999999999</v>
      </c>
    </row>
    <row r="2874" spans="1:4">
      <c r="A2874" s="117" t="s">
        <v>18289</v>
      </c>
      <c r="B2874" s="113" t="s">
        <v>18290</v>
      </c>
      <c r="C2874" s="114" t="s">
        <v>48</v>
      </c>
      <c r="D2874" s="115">
        <v>21.97</v>
      </c>
    </row>
    <row r="2875" spans="1:4">
      <c r="A2875" s="114" t="s">
        <v>18291</v>
      </c>
      <c r="B2875" s="113" t="s">
        <v>18292</v>
      </c>
      <c r="C2875" s="114" t="s">
        <v>48</v>
      </c>
      <c r="D2875" s="115">
        <v>34.1</v>
      </c>
    </row>
    <row r="2876" spans="1:4">
      <c r="A2876" s="116" t="s">
        <v>18293</v>
      </c>
      <c r="B2876" s="113"/>
      <c r="C2876" s="114"/>
      <c r="D2876" s="115"/>
    </row>
    <row r="2877" spans="1:4">
      <c r="A2877" s="117" t="s">
        <v>18294</v>
      </c>
      <c r="B2877" s="113" t="s">
        <v>18295</v>
      </c>
      <c r="C2877" s="114" t="s">
        <v>11559</v>
      </c>
      <c r="D2877" s="115">
        <v>4.54</v>
      </c>
    </row>
    <row r="2878" spans="1:4">
      <c r="A2878" s="117" t="s">
        <v>18296</v>
      </c>
      <c r="B2878" s="113" t="s">
        <v>18297</v>
      </c>
      <c r="C2878" s="114" t="s">
        <v>11559</v>
      </c>
      <c r="D2878" s="115">
        <v>18.600000000000001</v>
      </c>
    </row>
    <row r="2879" spans="1:4">
      <c r="A2879" s="117" t="s">
        <v>18298</v>
      </c>
      <c r="B2879" s="113" t="s">
        <v>18299</v>
      </c>
      <c r="C2879" s="114" t="s">
        <v>11559</v>
      </c>
      <c r="D2879" s="115">
        <v>46.76</v>
      </c>
    </row>
    <row r="2880" spans="1:4">
      <c r="A2880" s="117" t="s">
        <v>18300</v>
      </c>
      <c r="B2880" s="113" t="s">
        <v>18301</v>
      </c>
      <c r="C2880" s="114" t="s">
        <v>11559</v>
      </c>
      <c r="D2880" s="115">
        <v>10.19</v>
      </c>
    </row>
    <row r="2881" spans="1:4">
      <c r="A2881" s="117" t="s">
        <v>18302</v>
      </c>
      <c r="B2881" s="113" t="s">
        <v>18303</v>
      </c>
      <c r="C2881" s="114" t="s">
        <v>11559</v>
      </c>
      <c r="D2881" s="115">
        <v>15.99</v>
      </c>
    </row>
    <row r="2882" spans="1:4">
      <c r="A2882" s="117" t="s">
        <v>18304</v>
      </c>
      <c r="B2882" s="113" t="s">
        <v>18305</v>
      </c>
      <c r="C2882" s="114" t="s">
        <v>11559</v>
      </c>
      <c r="D2882" s="115">
        <v>24.16</v>
      </c>
    </row>
    <row r="2883" spans="1:4">
      <c r="A2883" s="114" t="s">
        <v>18306</v>
      </c>
      <c r="B2883" s="113" t="s">
        <v>18307</v>
      </c>
      <c r="C2883" s="114" t="s">
        <v>11559</v>
      </c>
      <c r="D2883" s="115">
        <v>11.95</v>
      </c>
    </row>
    <row r="2884" spans="1:4">
      <c r="A2884" s="116" t="s">
        <v>18308</v>
      </c>
      <c r="B2884" s="113"/>
      <c r="C2884" s="114"/>
      <c r="D2884" s="115"/>
    </row>
    <row r="2885" spans="1:4">
      <c r="A2885" s="117" t="s">
        <v>18309</v>
      </c>
      <c r="B2885" s="113" t="s">
        <v>18310</v>
      </c>
      <c r="C2885" s="114" t="s">
        <v>48</v>
      </c>
      <c r="D2885" s="115">
        <v>1.05</v>
      </c>
    </row>
    <row r="2886" spans="1:4">
      <c r="A2886" s="117" t="s">
        <v>18311</v>
      </c>
      <c r="B2886" s="113" t="s">
        <v>18312</v>
      </c>
      <c r="C2886" s="114" t="s">
        <v>48</v>
      </c>
      <c r="D2886" s="115">
        <v>7.66</v>
      </c>
    </row>
    <row r="2887" spans="1:4">
      <c r="A2887" s="114" t="s">
        <v>18313</v>
      </c>
      <c r="B2887" s="113" t="s">
        <v>18314</v>
      </c>
      <c r="C2887" s="114" t="s">
        <v>48</v>
      </c>
      <c r="D2887" s="115">
        <v>15.08</v>
      </c>
    </row>
    <row r="2888" spans="1:4">
      <c r="A2888" s="116" t="s">
        <v>18315</v>
      </c>
      <c r="B2888" s="113"/>
      <c r="C2888" s="114"/>
      <c r="D2888" s="115"/>
    </row>
    <row r="2889" spans="1:4">
      <c r="A2889" s="117" t="s">
        <v>18316</v>
      </c>
      <c r="B2889" s="113" t="s">
        <v>18317</v>
      </c>
      <c r="C2889" s="114" t="s">
        <v>11559</v>
      </c>
      <c r="D2889" s="115">
        <v>2.11</v>
      </c>
    </row>
    <row r="2890" spans="1:4">
      <c r="A2890" s="117" t="s">
        <v>18318</v>
      </c>
      <c r="B2890" s="113" t="s">
        <v>18319</v>
      </c>
      <c r="C2890" s="114" t="s">
        <v>11559</v>
      </c>
      <c r="D2890" s="115">
        <v>2.65</v>
      </c>
    </row>
    <row r="2891" spans="1:4">
      <c r="A2891" s="117" t="s">
        <v>18320</v>
      </c>
      <c r="B2891" s="113" t="s">
        <v>18321</v>
      </c>
      <c r="C2891" s="114" t="s">
        <v>11559</v>
      </c>
      <c r="D2891" s="115">
        <v>7.19</v>
      </c>
    </row>
    <row r="2892" spans="1:4">
      <c r="A2892" s="117" t="s">
        <v>18322</v>
      </c>
      <c r="B2892" s="113" t="s">
        <v>18323</v>
      </c>
      <c r="C2892" s="114" t="s">
        <v>11559</v>
      </c>
      <c r="D2892" s="115">
        <v>27.35</v>
      </c>
    </row>
    <row r="2893" spans="1:4">
      <c r="A2893" s="117" t="s">
        <v>18324</v>
      </c>
      <c r="B2893" s="113" t="s">
        <v>18325</v>
      </c>
      <c r="C2893" s="114" t="s">
        <v>11559</v>
      </c>
      <c r="D2893" s="115">
        <v>58.92</v>
      </c>
    </row>
    <row r="2894" spans="1:4">
      <c r="A2894" s="117" t="s">
        <v>18326</v>
      </c>
      <c r="B2894" s="113" t="s">
        <v>18327</v>
      </c>
      <c r="C2894" s="114" t="s">
        <v>11559</v>
      </c>
      <c r="D2894" s="115">
        <v>1.37</v>
      </c>
    </row>
    <row r="2895" spans="1:4">
      <c r="A2895" s="117" t="s">
        <v>18328</v>
      </c>
      <c r="B2895" s="113" t="s">
        <v>18329</v>
      </c>
      <c r="C2895" s="114" t="s">
        <v>11559</v>
      </c>
      <c r="D2895" s="115">
        <v>1.51</v>
      </c>
    </row>
    <row r="2896" spans="1:4">
      <c r="A2896" s="117" t="s">
        <v>18330</v>
      </c>
      <c r="B2896" s="113" t="s">
        <v>18331</v>
      </c>
      <c r="C2896" s="114" t="s">
        <v>11559</v>
      </c>
      <c r="D2896" s="115">
        <v>7.88</v>
      </c>
    </row>
    <row r="2897" spans="1:4">
      <c r="A2897" s="114" t="s">
        <v>18332</v>
      </c>
      <c r="B2897" s="113" t="s">
        <v>18333</v>
      </c>
      <c r="C2897" s="114" t="s">
        <v>11559</v>
      </c>
      <c r="D2897" s="115">
        <v>7.64</v>
      </c>
    </row>
    <row r="2898" spans="1:4">
      <c r="A2898" s="116" t="s">
        <v>18334</v>
      </c>
      <c r="B2898" s="113"/>
      <c r="C2898" s="114"/>
      <c r="D2898" s="115"/>
    </row>
    <row r="2899" spans="1:4">
      <c r="A2899" s="114" t="s">
        <v>18335</v>
      </c>
      <c r="B2899" s="113" t="s">
        <v>18336</v>
      </c>
      <c r="C2899" s="114" t="s">
        <v>48</v>
      </c>
      <c r="D2899" s="115">
        <v>11.36</v>
      </c>
    </row>
    <row r="2900" spans="1:4">
      <c r="A2900" s="116" t="s">
        <v>18337</v>
      </c>
      <c r="B2900" s="113"/>
      <c r="C2900" s="114"/>
      <c r="D2900" s="115"/>
    </row>
    <row r="2901" spans="1:4">
      <c r="A2901" s="117" t="s">
        <v>18338</v>
      </c>
      <c r="B2901" s="113" t="s">
        <v>18339</v>
      </c>
      <c r="C2901" s="114" t="s">
        <v>11559</v>
      </c>
      <c r="D2901" s="115">
        <v>12.84</v>
      </c>
    </row>
    <row r="2902" spans="1:4">
      <c r="A2902" s="117" t="s">
        <v>18340</v>
      </c>
      <c r="B2902" s="113" t="s">
        <v>18341</v>
      </c>
      <c r="C2902" s="114" t="s">
        <v>11559</v>
      </c>
      <c r="D2902" s="115">
        <v>32.15</v>
      </c>
    </row>
    <row r="2903" spans="1:4">
      <c r="A2903" s="114" t="s">
        <v>18342</v>
      </c>
      <c r="B2903" s="113" t="s">
        <v>18343</v>
      </c>
      <c r="C2903" s="114" t="s">
        <v>11559</v>
      </c>
      <c r="D2903" s="115">
        <v>105.55</v>
      </c>
    </row>
    <row r="2904" spans="1:4">
      <c r="A2904" s="112" t="s">
        <v>18344</v>
      </c>
      <c r="B2904" s="113"/>
      <c r="C2904" s="114"/>
      <c r="D2904" s="115"/>
    </row>
    <row r="2905" spans="1:4">
      <c r="A2905" s="116" t="s">
        <v>18345</v>
      </c>
      <c r="B2905" s="113"/>
      <c r="C2905" s="114"/>
      <c r="D2905" s="115"/>
    </row>
    <row r="2906" spans="1:4">
      <c r="A2906" s="114" t="s">
        <v>18346</v>
      </c>
      <c r="B2906" s="113" t="s">
        <v>18347</v>
      </c>
      <c r="C2906" s="114" t="s">
        <v>11593</v>
      </c>
      <c r="D2906" s="115">
        <v>6.47</v>
      </c>
    </row>
    <row r="2907" spans="1:4">
      <c r="A2907" s="116" t="s">
        <v>18348</v>
      </c>
      <c r="B2907" s="113"/>
      <c r="C2907" s="114"/>
      <c r="D2907" s="115"/>
    </row>
    <row r="2908" spans="1:4">
      <c r="A2908" s="117" t="s">
        <v>18349</v>
      </c>
      <c r="B2908" s="113" t="s">
        <v>18350</v>
      </c>
      <c r="C2908" s="114" t="s">
        <v>11559</v>
      </c>
      <c r="D2908" s="115">
        <v>6486</v>
      </c>
    </row>
    <row r="2909" spans="1:4">
      <c r="A2909" s="117" t="s">
        <v>18351</v>
      </c>
      <c r="B2909" s="113" t="s">
        <v>18352</v>
      </c>
      <c r="C2909" s="114" t="s">
        <v>11559</v>
      </c>
      <c r="D2909" s="115">
        <v>7452</v>
      </c>
    </row>
    <row r="2910" spans="1:4">
      <c r="A2910" s="114" t="s">
        <v>18353</v>
      </c>
      <c r="B2910" s="113" t="s">
        <v>18354</v>
      </c>
      <c r="C2910" s="114" t="s">
        <v>11559</v>
      </c>
      <c r="D2910" s="115">
        <v>4393</v>
      </c>
    </row>
    <row r="2911" spans="1:4">
      <c r="A2911" s="116" t="s">
        <v>18355</v>
      </c>
      <c r="B2911" s="113"/>
      <c r="C2911" s="114"/>
      <c r="D2911" s="115"/>
    </row>
    <row r="2912" spans="1:4">
      <c r="A2912" s="117" t="s">
        <v>18356</v>
      </c>
      <c r="B2912" s="113" t="s">
        <v>18357</v>
      </c>
      <c r="C2912" s="114" t="s">
        <v>11559</v>
      </c>
      <c r="D2912" s="115">
        <v>92.43</v>
      </c>
    </row>
    <row r="2913" spans="1:4">
      <c r="A2913" s="117" t="s">
        <v>18358</v>
      </c>
      <c r="B2913" s="113" t="s">
        <v>18359</v>
      </c>
      <c r="C2913" s="114" t="s">
        <v>11559</v>
      </c>
      <c r="D2913" s="115">
        <v>236.87</v>
      </c>
    </row>
    <row r="2914" spans="1:4">
      <c r="A2914" s="117" t="s">
        <v>18360</v>
      </c>
      <c r="B2914" s="113" t="s">
        <v>18361</v>
      </c>
      <c r="C2914" s="114" t="s">
        <v>11559</v>
      </c>
      <c r="D2914" s="115">
        <v>4636.8</v>
      </c>
    </row>
    <row r="2915" spans="1:4">
      <c r="A2915" s="114" t="s">
        <v>18362</v>
      </c>
      <c r="B2915" s="113" t="s">
        <v>18363</v>
      </c>
      <c r="C2915" s="114" t="s">
        <v>11559</v>
      </c>
      <c r="D2915" s="115">
        <v>3521.3</v>
      </c>
    </row>
    <row r="2916" spans="1:4">
      <c r="A2916" s="112" t="s">
        <v>18364</v>
      </c>
      <c r="B2916" s="113"/>
      <c r="C2916" s="114"/>
      <c r="D2916" s="115"/>
    </row>
    <row r="2917" spans="1:4">
      <c r="A2917" s="116" t="s">
        <v>18365</v>
      </c>
      <c r="B2917" s="113"/>
      <c r="C2917" s="114"/>
      <c r="D2917" s="115"/>
    </row>
    <row r="2918" spans="1:4">
      <c r="A2918" s="117" t="s">
        <v>18366</v>
      </c>
      <c r="B2918" s="113" t="s">
        <v>18367</v>
      </c>
      <c r="C2918" s="114" t="s">
        <v>11559</v>
      </c>
      <c r="D2918" s="115">
        <v>306.31</v>
      </c>
    </row>
    <row r="2919" spans="1:4">
      <c r="A2919" s="114" t="s">
        <v>18368</v>
      </c>
      <c r="B2919" s="113" t="s">
        <v>18369</v>
      </c>
      <c r="C2919" s="114" t="s">
        <v>11559</v>
      </c>
      <c r="D2919" s="115">
        <v>198</v>
      </c>
    </row>
    <row r="2920" spans="1:4">
      <c r="A2920" s="116" t="s">
        <v>18370</v>
      </c>
      <c r="B2920" s="113"/>
      <c r="C2920" s="114"/>
      <c r="D2920" s="115"/>
    </row>
    <row r="2921" spans="1:4">
      <c r="A2921" s="117" t="s">
        <v>18371</v>
      </c>
      <c r="B2921" s="113" t="s">
        <v>18372</v>
      </c>
      <c r="C2921" s="114" t="s">
        <v>11559</v>
      </c>
      <c r="D2921" s="115">
        <v>1.56</v>
      </c>
    </row>
    <row r="2922" spans="1:4">
      <c r="A2922" s="117" t="s">
        <v>18373</v>
      </c>
      <c r="B2922" s="113" t="s">
        <v>18374</v>
      </c>
      <c r="C2922" s="114" t="s">
        <v>11559</v>
      </c>
      <c r="D2922" s="115">
        <v>14.87</v>
      </c>
    </row>
    <row r="2923" spans="1:4">
      <c r="A2923" s="117" t="s">
        <v>18375</v>
      </c>
      <c r="B2923" s="113" t="s">
        <v>18376</v>
      </c>
      <c r="C2923" s="114" t="s">
        <v>11559</v>
      </c>
      <c r="D2923" s="115">
        <v>36.74</v>
      </c>
    </row>
    <row r="2924" spans="1:4">
      <c r="A2924" s="117" t="s">
        <v>18377</v>
      </c>
      <c r="B2924" s="113" t="s">
        <v>18378</v>
      </c>
      <c r="C2924" s="114" t="s">
        <v>11559</v>
      </c>
      <c r="D2924" s="115">
        <v>6.53</v>
      </c>
    </row>
    <row r="2925" spans="1:4">
      <c r="A2925" s="117" t="s">
        <v>18379</v>
      </c>
      <c r="B2925" s="113" t="s">
        <v>18380</v>
      </c>
      <c r="C2925" s="114" t="s">
        <v>11559</v>
      </c>
      <c r="D2925" s="115">
        <v>9.27</v>
      </c>
    </row>
    <row r="2926" spans="1:4">
      <c r="A2926" s="114" t="s">
        <v>18381</v>
      </c>
      <c r="B2926" s="113" t="s">
        <v>18382</v>
      </c>
      <c r="C2926" s="114" t="s">
        <v>11559</v>
      </c>
      <c r="D2926" s="115">
        <v>6.6</v>
      </c>
    </row>
    <row r="2927" spans="1:4">
      <c r="A2927" s="116" t="s">
        <v>18383</v>
      </c>
      <c r="B2927" s="113"/>
      <c r="C2927" s="114"/>
      <c r="D2927" s="115"/>
    </row>
    <row r="2928" spans="1:4">
      <c r="A2928" s="117" t="s">
        <v>18384</v>
      </c>
      <c r="B2928" s="113" t="s">
        <v>18385</v>
      </c>
      <c r="C2928" s="114" t="s">
        <v>11559</v>
      </c>
      <c r="D2928" s="115">
        <v>52.8</v>
      </c>
    </row>
    <row r="2929" spans="1:4">
      <c r="A2929" s="117" t="s">
        <v>18386</v>
      </c>
      <c r="B2929" s="113" t="s">
        <v>18387</v>
      </c>
      <c r="C2929" s="114" t="s">
        <v>11559</v>
      </c>
      <c r="D2929" s="115">
        <v>76.27</v>
      </c>
    </row>
    <row r="2930" spans="1:4">
      <c r="A2930" s="114" t="s">
        <v>18388</v>
      </c>
      <c r="B2930" s="113" t="s">
        <v>18389</v>
      </c>
      <c r="C2930" s="114" t="s">
        <v>11559</v>
      </c>
      <c r="D2930" s="115">
        <v>147.19999999999999</v>
      </c>
    </row>
    <row r="2931" spans="1:4">
      <c r="A2931" s="112" t="s">
        <v>18390</v>
      </c>
      <c r="B2931" s="113"/>
      <c r="C2931" s="114"/>
      <c r="D2931" s="115"/>
    </row>
    <row r="2932" spans="1:4">
      <c r="A2932" s="116" t="s">
        <v>18391</v>
      </c>
      <c r="B2932" s="113"/>
      <c r="C2932" s="114"/>
      <c r="D2932" s="115"/>
    </row>
    <row r="2933" spans="1:4">
      <c r="A2933" s="117" t="s">
        <v>18392</v>
      </c>
      <c r="B2933" s="113" t="s">
        <v>18393</v>
      </c>
      <c r="C2933" s="114" t="s">
        <v>11559</v>
      </c>
      <c r="D2933" s="115">
        <v>12.08</v>
      </c>
    </row>
    <row r="2934" spans="1:4">
      <c r="A2934" s="117" t="s">
        <v>18394</v>
      </c>
      <c r="B2934" s="113" t="s">
        <v>18395</v>
      </c>
      <c r="C2934" s="114" t="s">
        <v>11559</v>
      </c>
      <c r="D2934" s="115">
        <v>21.8</v>
      </c>
    </row>
    <row r="2935" spans="1:4">
      <c r="A2935" s="117" t="s">
        <v>18396</v>
      </c>
      <c r="B2935" s="113" t="s">
        <v>18397</v>
      </c>
      <c r="C2935" s="114" t="s">
        <v>11559</v>
      </c>
      <c r="D2935" s="115">
        <v>158</v>
      </c>
    </row>
    <row r="2936" spans="1:4">
      <c r="A2936" s="114" t="s">
        <v>18398</v>
      </c>
      <c r="B2936" s="113" t="s">
        <v>18399</v>
      </c>
      <c r="C2936" s="114" t="s">
        <v>11559</v>
      </c>
      <c r="D2936" s="115">
        <v>11.46</v>
      </c>
    </row>
    <row r="2937" spans="1:4">
      <c r="A2937" s="116" t="s">
        <v>18400</v>
      </c>
      <c r="B2937" s="113"/>
      <c r="C2937" s="114"/>
      <c r="D2937" s="115"/>
    </row>
    <row r="2938" spans="1:4">
      <c r="A2938" s="117" t="s">
        <v>18401</v>
      </c>
      <c r="B2938" s="113" t="s">
        <v>18402</v>
      </c>
      <c r="C2938" s="114" t="s">
        <v>11559</v>
      </c>
      <c r="D2938" s="115">
        <v>20.62</v>
      </c>
    </row>
    <row r="2939" spans="1:4">
      <c r="A2939" s="117" t="s">
        <v>18403</v>
      </c>
      <c r="B2939" s="113" t="s">
        <v>18404</v>
      </c>
      <c r="C2939" s="114" t="s">
        <v>11559</v>
      </c>
      <c r="D2939" s="115">
        <v>72.34</v>
      </c>
    </row>
    <row r="2940" spans="1:4">
      <c r="A2940" s="114" t="s">
        <v>18405</v>
      </c>
      <c r="B2940" s="113" t="s">
        <v>18406</v>
      </c>
      <c r="C2940" s="114" t="s">
        <v>11559</v>
      </c>
      <c r="D2940" s="115">
        <v>19.809999999999999</v>
      </c>
    </row>
    <row r="2941" spans="1:4">
      <c r="A2941" s="112" t="s">
        <v>18407</v>
      </c>
      <c r="B2941" s="113"/>
      <c r="C2941" s="114"/>
      <c r="D2941" s="115"/>
    </row>
    <row r="2942" spans="1:4">
      <c r="A2942" s="116" t="s">
        <v>18408</v>
      </c>
      <c r="B2942" s="113"/>
      <c r="C2942" s="114"/>
      <c r="D2942" s="115"/>
    </row>
    <row r="2943" spans="1:4">
      <c r="A2943" s="117" t="s">
        <v>18409</v>
      </c>
      <c r="B2943" s="113" t="s">
        <v>18410</v>
      </c>
      <c r="C2943" s="114" t="s">
        <v>11559</v>
      </c>
      <c r="D2943" s="115">
        <v>390</v>
      </c>
    </row>
    <row r="2944" spans="1:4">
      <c r="A2944" s="117" t="s">
        <v>18411</v>
      </c>
      <c r="B2944" s="113" t="s">
        <v>18412</v>
      </c>
      <c r="C2944" s="114" t="s">
        <v>11559</v>
      </c>
      <c r="D2944" s="115">
        <v>410</v>
      </c>
    </row>
    <row r="2945" spans="1:4">
      <c r="A2945" s="117" t="s">
        <v>18413</v>
      </c>
      <c r="B2945" s="113" t="s">
        <v>18414</v>
      </c>
      <c r="C2945" s="114" t="s">
        <v>11559</v>
      </c>
      <c r="D2945" s="115">
        <v>660</v>
      </c>
    </row>
    <row r="2946" spans="1:4">
      <c r="A2946" s="117" t="s">
        <v>18415</v>
      </c>
      <c r="B2946" s="113" t="s">
        <v>18416</v>
      </c>
      <c r="C2946" s="114" t="s">
        <v>11559</v>
      </c>
      <c r="D2946" s="115">
        <v>540</v>
      </c>
    </row>
    <row r="2947" spans="1:4">
      <c r="A2947" s="117" t="s">
        <v>18417</v>
      </c>
      <c r="B2947" s="113" t="s">
        <v>18418</v>
      </c>
      <c r="C2947" s="114" t="s">
        <v>11559</v>
      </c>
      <c r="D2947" s="115">
        <v>755</v>
      </c>
    </row>
    <row r="2948" spans="1:4">
      <c r="A2948" s="117" t="s">
        <v>18419</v>
      </c>
      <c r="B2948" s="113" t="s">
        <v>18420</v>
      </c>
      <c r="C2948" s="114" t="s">
        <v>11559</v>
      </c>
      <c r="D2948" s="115">
        <v>698</v>
      </c>
    </row>
    <row r="2949" spans="1:4">
      <c r="A2949" s="114" t="s">
        <v>18421</v>
      </c>
      <c r="B2949" s="113" t="s">
        <v>18422</v>
      </c>
      <c r="C2949" s="114" t="s">
        <v>11559</v>
      </c>
      <c r="D2949" s="115">
        <v>805</v>
      </c>
    </row>
    <row r="2950" spans="1:4">
      <c r="A2950" s="117" t="s">
        <v>18423</v>
      </c>
      <c r="B2950" s="113" t="s">
        <v>18424</v>
      </c>
      <c r="C2950" s="114" t="s">
        <v>11559</v>
      </c>
      <c r="D2950" s="115">
        <v>854.74</v>
      </c>
    </row>
    <row r="2951" spans="1:4">
      <c r="A2951" s="117" t="s">
        <v>18425</v>
      </c>
      <c r="B2951" s="113" t="s">
        <v>18426</v>
      </c>
      <c r="C2951" s="114" t="s">
        <v>11559</v>
      </c>
      <c r="D2951" s="115">
        <v>780</v>
      </c>
    </row>
    <row r="2952" spans="1:4">
      <c r="A2952" s="117" t="s">
        <v>18427</v>
      </c>
      <c r="B2952" s="113" t="s">
        <v>18428</v>
      </c>
      <c r="C2952" s="114" t="s">
        <v>11559</v>
      </c>
      <c r="D2952" s="115">
        <v>878</v>
      </c>
    </row>
    <row r="2953" spans="1:4">
      <c r="A2953" s="117" t="s">
        <v>18429</v>
      </c>
      <c r="B2953" s="113" t="s">
        <v>18430</v>
      </c>
      <c r="C2953" s="114" t="s">
        <v>11559</v>
      </c>
      <c r="D2953" s="115">
        <v>989</v>
      </c>
    </row>
    <row r="2954" spans="1:4">
      <c r="A2954" s="117" t="s">
        <v>18431</v>
      </c>
      <c r="B2954" s="113" t="s">
        <v>18432</v>
      </c>
      <c r="C2954" s="114" t="s">
        <v>11559</v>
      </c>
      <c r="D2954" s="115">
        <v>1434.44</v>
      </c>
    </row>
    <row r="2955" spans="1:4">
      <c r="A2955" s="117" t="s">
        <v>18433</v>
      </c>
      <c r="B2955" s="113" t="s">
        <v>18434</v>
      </c>
      <c r="C2955" s="114" t="s">
        <v>11559</v>
      </c>
      <c r="D2955" s="115">
        <v>1490</v>
      </c>
    </row>
    <row r="2956" spans="1:4">
      <c r="A2956" s="117" t="s">
        <v>18435</v>
      </c>
      <c r="B2956" s="113" t="s">
        <v>18436</v>
      </c>
      <c r="C2956" s="114" t="s">
        <v>11559</v>
      </c>
      <c r="D2956" s="115">
        <v>1631.3</v>
      </c>
    </row>
    <row r="2957" spans="1:4">
      <c r="A2957" s="117" t="s">
        <v>18437</v>
      </c>
      <c r="B2957" s="113" t="s">
        <v>18438</v>
      </c>
      <c r="C2957" s="114" t="s">
        <v>11559</v>
      </c>
      <c r="D2957" s="115">
        <v>1770</v>
      </c>
    </row>
    <row r="2958" spans="1:4">
      <c r="A2958" s="117" t="s">
        <v>18439</v>
      </c>
      <c r="B2958" s="113" t="s">
        <v>18440</v>
      </c>
      <c r="C2958" s="114" t="s">
        <v>11559</v>
      </c>
      <c r="D2958" s="115">
        <v>3003.95</v>
      </c>
    </row>
    <row r="2959" spans="1:4">
      <c r="A2959" s="112" t="s">
        <v>18441</v>
      </c>
      <c r="B2959" s="113"/>
      <c r="C2959" s="114"/>
      <c r="D2959" s="115"/>
    </row>
    <row r="2960" spans="1:4">
      <c r="A2960" s="117" t="s">
        <v>18442</v>
      </c>
      <c r="B2960" s="113" t="s">
        <v>18443</v>
      </c>
      <c r="C2960" s="114" t="s">
        <v>11559</v>
      </c>
      <c r="D2960" s="115">
        <v>324.3</v>
      </c>
    </row>
    <row r="2961" spans="1:4">
      <c r="A2961" s="117" t="s">
        <v>18444</v>
      </c>
      <c r="B2961" s="113" t="s">
        <v>18445</v>
      </c>
      <c r="C2961" s="114" t="s">
        <v>11559</v>
      </c>
      <c r="D2961" s="115">
        <v>348.9</v>
      </c>
    </row>
    <row r="2962" spans="1:4">
      <c r="A2962" s="117" t="s">
        <v>18446</v>
      </c>
      <c r="B2962" s="113" t="s">
        <v>18447</v>
      </c>
      <c r="C2962" s="114" t="s">
        <v>11559</v>
      </c>
      <c r="D2962" s="115">
        <v>572.96</v>
      </c>
    </row>
    <row r="2963" spans="1:4">
      <c r="A2963" s="114" t="s">
        <v>18448</v>
      </c>
      <c r="B2963" s="113" t="s">
        <v>18449</v>
      </c>
      <c r="C2963" s="114" t="s">
        <v>11559</v>
      </c>
      <c r="D2963" s="115">
        <v>693</v>
      </c>
    </row>
    <row r="2964" spans="1:4">
      <c r="A2964" s="117" t="s">
        <v>18450</v>
      </c>
      <c r="B2964" s="113" t="s">
        <v>18451</v>
      </c>
      <c r="C2964" s="114" t="s">
        <v>11559</v>
      </c>
      <c r="D2964" s="115">
        <v>693</v>
      </c>
    </row>
    <row r="2965" spans="1:4">
      <c r="A2965" s="117" t="s">
        <v>18452</v>
      </c>
      <c r="B2965" s="113" t="s">
        <v>18453</v>
      </c>
      <c r="C2965" s="114" t="s">
        <v>11559</v>
      </c>
      <c r="D2965" s="115">
        <v>572.96</v>
      </c>
    </row>
    <row r="2966" spans="1:4">
      <c r="A2966" s="117" t="s">
        <v>18454</v>
      </c>
      <c r="B2966" s="113" t="s">
        <v>18455</v>
      </c>
      <c r="C2966" s="114" t="s">
        <v>11559</v>
      </c>
      <c r="D2966" s="115">
        <v>516.03</v>
      </c>
    </row>
    <row r="2967" spans="1:4">
      <c r="A2967" s="117" t="s">
        <v>18456</v>
      </c>
      <c r="B2967" s="113" t="s">
        <v>18457</v>
      </c>
      <c r="C2967" s="114" t="s">
        <v>11559</v>
      </c>
      <c r="D2967" s="115">
        <v>1010.85</v>
      </c>
    </row>
    <row r="2968" spans="1:4">
      <c r="A2968" s="117" t="s">
        <v>18458</v>
      </c>
      <c r="B2968" s="113" t="s">
        <v>18459</v>
      </c>
      <c r="C2968" s="114" t="s">
        <v>11559</v>
      </c>
      <c r="D2968" s="115">
        <v>3700.65</v>
      </c>
    </row>
    <row r="2969" spans="1:4">
      <c r="A2969" s="116" t="s">
        <v>18460</v>
      </c>
      <c r="B2969" s="113"/>
      <c r="C2969" s="114"/>
      <c r="D2969" s="115"/>
    </row>
    <row r="2970" spans="1:4">
      <c r="A2970" s="117" t="s">
        <v>18461</v>
      </c>
      <c r="B2970" s="113" t="s">
        <v>18462</v>
      </c>
      <c r="C2970" s="114" t="s">
        <v>11559</v>
      </c>
      <c r="D2970" s="115">
        <v>580</v>
      </c>
    </row>
    <row r="2971" spans="1:4">
      <c r="A2971" s="117" t="s">
        <v>18463</v>
      </c>
      <c r="B2971" s="113" t="s">
        <v>18464</v>
      </c>
      <c r="C2971" s="114" t="s">
        <v>11559</v>
      </c>
      <c r="D2971" s="115">
        <v>780</v>
      </c>
    </row>
    <row r="2972" spans="1:4">
      <c r="A2972" s="117" t="s">
        <v>18465</v>
      </c>
      <c r="B2972" s="113" t="s">
        <v>18466</v>
      </c>
      <c r="C2972" s="114" t="s">
        <v>11559</v>
      </c>
      <c r="D2972" s="115">
        <v>760</v>
      </c>
    </row>
    <row r="2973" spans="1:4">
      <c r="A2973" s="116" t="s">
        <v>18467</v>
      </c>
      <c r="B2973" s="113"/>
      <c r="C2973" s="114"/>
      <c r="D2973" s="115"/>
    </row>
    <row r="2974" spans="1:4">
      <c r="A2974" s="117" t="s">
        <v>18468</v>
      </c>
      <c r="B2974" s="113" t="s">
        <v>18469</v>
      </c>
      <c r="C2974" s="114" t="s">
        <v>11592</v>
      </c>
      <c r="D2974" s="115">
        <v>81.41</v>
      </c>
    </row>
    <row r="2975" spans="1:4">
      <c r="A2975" s="117" t="s">
        <v>18470</v>
      </c>
      <c r="B2975" s="113" t="s">
        <v>18471</v>
      </c>
      <c r="C2975" s="114" t="s">
        <v>11592</v>
      </c>
      <c r="D2975" s="115">
        <v>127.41</v>
      </c>
    </row>
    <row r="2976" spans="1:4">
      <c r="A2976" s="117" t="s">
        <v>18472</v>
      </c>
      <c r="B2976" s="113" t="s">
        <v>18473</v>
      </c>
      <c r="C2976" s="114" t="s">
        <v>11559</v>
      </c>
      <c r="D2976" s="115">
        <v>60</v>
      </c>
    </row>
    <row r="2977" spans="1:4">
      <c r="A2977" s="117" t="s">
        <v>18474</v>
      </c>
      <c r="B2977" s="113" t="s">
        <v>18475</v>
      </c>
      <c r="C2977" s="114" t="s">
        <v>11559</v>
      </c>
      <c r="D2977" s="115">
        <v>544.57000000000005</v>
      </c>
    </row>
    <row r="2978" spans="1:4">
      <c r="A2978" s="117" t="s">
        <v>18476</v>
      </c>
      <c r="B2978" s="113" t="s">
        <v>18477</v>
      </c>
      <c r="C2978" s="114" t="s">
        <v>11592</v>
      </c>
      <c r="D2978" s="115">
        <v>103.41</v>
      </c>
    </row>
    <row r="2979" spans="1:4">
      <c r="A2979" s="117" t="s">
        <v>18478</v>
      </c>
      <c r="B2979" s="113" t="s">
        <v>18479</v>
      </c>
      <c r="C2979" s="114" t="s">
        <v>11592</v>
      </c>
      <c r="D2979" s="115">
        <v>148.65</v>
      </c>
    </row>
    <row r="2980" spans="1:4">
      <c r="A2980" s="117" t="s">
        <v>18480</v>
      </c>
      <c r="B2980" s="113" t="s">
        <v>18481</v>
      </c>
      <c r="C2980" s="114" t="s">
        <v>11592</v>
      </c>
      <c r="D2980" s="115">
        <v>129.6</v>
      </c>
    </row>
    <row r="2981" spans="1:4">
      <c r="A2981" s="117" t="s">
        <v>18482</v>
      </c>
      <c r="B2981" s="113" t="s">
        <v>18483</v>
      </c>
      <c r="C2981" s="114" t="s">
        <v>11592</v>
      </c>
      <c r="D2981" s="115">
        <v>172.56</v>
      </c>
    </row>
    <row r="2982" spans="1:4">
      <c r="A2982" s="117" t="s">
        <v>18484</v>
      </c>
      <c r="B2982" s="113" t="s">
        <v>18485</v>
      </c>
      <c r="C2982" s="114" t="s">
        <v>11559</v>
      </c>
      <c r="D2982" s="115">
        <v>163.19999999999999</v>
      </c>
    </row>
    <row r="2983" spans="1:4">
      <c r="A2983" s="114" t="s">
        <v>18486</v>
      </c>
      <c r="B2983" s="113" t="s">
        <v>18487</v>
      </c>
      <c r="C2983" s="114" t="s">
        <v>11592</v>
      </c>
      <c r="D2983" s="115">
        <v>193.8</v>
      </c>
    </row>
    <row r="2984" spans="1:4">
      <c r="A2984" s="117" t="s">
        <v>18488</v>
      </c>
      <c r="B2984" s="113" t="s">
        <v>18489</v>
      </c>
      <c r="C2984" s="114" t="s">
        <v>11559</v>
      </c>
      <c r="D2984" s="115">
        <v>13.2</v>
      </c>
    </row>
    <row r="2985" spans="1:4">
      <c r="A2985" s="117" t="s">
        <v>18490</v>
      </c>
      <c r="B2985" s="113" t="s">
        <v>18491</v>
      </c>
      <c r="C2985" s="114" t="s">
        <v>11559</v>
      </c>
      <c r="D2985" s="115">
        <v>26.41</v>
      </c>
    </row>
    <row r="2986" spans="1:4">
      <c r="A2986" s="117" t="s">
        <v>18492</v>
      </c>
      <c r="B2986" s="113" t="s">
        <v>18493</v>
      </c>
      <c r="C2986" s="114" t="s">
        <v>11559</v>
      </c>
      <c r="D2986" s="115">
        <v>39.61</v>
      </c>
    </row>
    <row r="2987" spans="1:4">
      <c r="A2987" s="117" t="s">
        <v>18494</v>
      </c>
      <c r="B2987" s="113" t="s">
        <v>18495</v>
      </c>
      <c r="C2987" s="114" t="s">
        <v>11559</v>
      </c>
      <c r="D2987" s="115">
        <v>79.23</v>
      </c>
    </row>
    <row r="2988" spans="1:4">
      <c r="A2988" s="117" t="s">
        <v>18496</v>
      </c>
      <c r="B2988" s="113" t="s">
        <v>18497</v>
      </c>
      <c r="C2988" s="114" t="s">
        <v>11559</v>
      </c>
      <c r="D2988" s="115">
        <v>105.64</v>
      </c>
    </row>
    <row r="2989" spans="1:4">
      <c r="A2989" s="117" t="s">
        <v>18498</v>
      </c>
      <c r="B2989" s="113" t="s">
        <v>18499</v>
      </c>
      <c r="C2989" s="114" t="s">
        <v>11559</v>
      </c>
      <c r="D2989" s="115">
        <v>52.82</v>
      </c>
    </row>
    <row r="2990" spans="1:4">
      <c r="A2990" s="117" t="s">
        <v>18500</v>
      </c>
      <c r="B2990" s="113" t="s">
        <v>18501</v>
      </c>
      <c r="C2990" s="114" t="s">
        <v>11559</v>
      </c>
      <c r="D2990" s="115">
        <v>79.23</v>
      </c>
    </row>
    <row r="2991" spans="1:4">
      <c r="A2991" s="117" t="s">
        <v>18502</v>
      </c>
      <c r="B2991" s="113" t="s">
        <v>18503</v>
      </c>
      <c r="C2991" s="114" t="s">
        <v>11559</v>
      </c>
      <c r="D2991" s="115">
        <v>105.64</v>
      </c>
    </row>
    <row r="2992" spans="1:4">
      <c r="A2992" s="117" t="s">
        <v>18504</v>
      </c>
      <c r="B2992" s="113" t="s">
        <v>18505</v>
      </c>
      <c r="C2992" s="114" t="s">
        <v>11559</v>
      </c>
      <c r="D2992" s="115">
        <v>132.05000000000001</v>
      </c>
    </row>
    <row r="2993" spans="1:4">
      <c r="A2993" s="116" t="s">
        <v>18506</v>
      </c>
      <c r="B2993" s="113"/>
      <c r="C2993" s="114"/>
      <c r="D2993" s="115"/>
    </row>
    <row r="2994" spans="1:4">
      <c r="A2994" s="117" t="s">
        <v>18507</v>
      </c>
      <c r="B2994" s="113" t="s">
        <v>18508</v>
      </c>
      <c r="C2994" s="114" t="s">
        <v>11559</v>
      </c>
      <c r="D2994" s="115">
        <v>9.9</v>
      </c>
    </row>
    <row r="2995" spans="1:4">
      <c r="A2995" s="117" t="s">
        <v>18509</v>
      </c>
      <c r="B2995" s="113" t="s">
        <v>18510</v>
      </c>
      <c r="C2995" s="114" t="s">
        <v>11559</v>
      </c>
      <c r="D2995" s="115">
        <v>13.8</v>
      </c>
    </row>
    <row r="2996" spans="1:4">
      <c r="A2996" s="117" t="s">
        <v>18511</v>
      </c>
      <c r="B2996" s="113" t="s">
        <v>18512</v>
      </c>
      <c r="C2996" s="114" t="s">
        <v>11559</v>
      </c>
      <c r="D2996" s="115">
        <v>12.7</v>
      </c>
    </row>
    <row r="2997" spans="1:4">
      <c r="A2997" s="117" t="s">
        <v>18513</v>
      </c>
      <c r="B2997" s="113" t="s">
        <v>18514</v>
      </c>
      <c r="C2997" s="114" t="s">
        <v>11559</v>
      </c>
      <c r="D2997" s="115">
        <v>99.8</v>
      </c>
    </row>
    <row r="2998" spans="1:4">
      <c r="A2998" s="117" t="s">
        <v>18515</v>
      </c>
      <c r="B2998" s="113" t="s">
        <v>18516</v>
      </c>
      <c r="C2998" s="114" t="s">
        <v>11559</v>
      </c>
      <c r="D2998" s="115">
        <v>175.75</v>
      </c>
    </row>
    <row r="2999" spans="1:4">
      <c r="A2999" s="117" t="s">
        <v>18517</v>
      </c>
      <c r="B2999" s="113" t="s">
        <v>18518</v>
      </c>
      <c r="C2999" s="114" t="s">
        <v>11559</v>
      </c>
      <c r="D2999" s="115">
        <v>201.88</v>
      </c>
    </row>
    <row r="3000" spans="1:4">
      <c r="A3000" s="117" t="s">
        <v>18519</v>
      </c>
      <c r="B3000" s="113" t="s">
        <v>18520</v>
      </c>
      <c r="C3000" s="114" t="s">
        <v>11559</v>
      </c>
      <c r="D3000" s="115">
        <v>146.44</v>
      </c>
    </row>
    <row r="3001" spans="1:4">
      <c r="A3001" s="117" t="s">
        <v>18521</v>
      </c>
      <c r="B3001" s="113" t="s">
        <v>18522</v>
      </c>
      <c r="C3001" s="114" t="s">
        <v>11559</v>
      </c>
      <c r="D3001" s="115">
        <v>287.02</v>
      </c>
    </row>
    <row r="3002" spans="1:4">
      <c r="A3002" s="117" t="s">
        <v>18523</v>
      </c>
      <c r="B3002" s="113" t="s">
        <v>18524</v>
      </c>
      <c r="C3002" s="114" t="s">
        <v>11559</v>
      </c>
      <c r="D3002" s="115">
        <v>77.400000000000006</v>
      </c>
    </row>
    <row r="3003" spans="1:4">
      <c r="A3003" s="117" t="s">
        <v>18525</v>
      </c>
      <c r="B3003" s="113" t="s">
        <v>18526</v>
      </c>
      <c r="C3003" s="114" t="s">
        <v>11559</v>
      </c>
      <c r="D3003" s="115">
        <v>77.97</v>
      </c>
    </row>
    <row r="3004" spans="1:4">
      <c r="A3004" s="117" t="s">
        <v>18527</v>
      </c>
      <c r="B3004" s="113" t="s">
        <v>18528</v>
      </c>
      <c r="C3004" s="114" t="s">
        <v>11559</v>
      </c>
      <c r="D3004" s="115">
        <v>71.31</v>
      </c>
    </row>
    <row r="3005" spans="1:4">
      <c r="A3005" s="117" t="s">
        <v>18529</v>
      </c>
      <c r="B3005" s="113" t="s">
        <v>18530</v>
      </c>
      <c r="C3005" s="114" t="s">
        <v>11559</v>
      </c>
      <c r="D3005" s="115">
        <v>45.5</v>
      </c>
    </row>
    <row r="3006" spans="1:4">
      <c r="A3006" s="117" t="s">
        <v>18531</v>
      </c>
      <c r="B3006" s="113" t="s">
        <v>18532</v>
      </c>
      <c r="C3006" s="114" t="s">
        <v>11559</v>
      </c>
      <c r="D3006" s="115">
        <v>31.8</v>
      </c>
    </row>
    <row r="3007" spans="1:4">
      <c r="A3007" s="114" t="s">
        <v>18533</v>
      </c>
      <c r="B3007" s="113" t="s">
        <v>18534</v>
      </c>
      <c r="C3007" s="114" t="s">
        <v>11559</v>
      </c>
      <c r="D3007" s="115">
        <v>23.15</v>
      </c>
    </row>
    <row r="3008" spans="1:4">
      <c r="A3008" s="117" t="s">
        <v>18535</v>
      </c>
      <c r="B3008" s="113" t="s">
        <v>18536</v>
      </c>
      <c r="C3008" s="114" t="s">
        <v>11559</v>
      </c>
      <c r="D3008" s="115">
        <v>23.31</v>
      </c>
    </row>
    <row r="3009" spans="1:4">
      <c r="A3009" s="117" t="s">
        <v>18537</v>
      </c>
      <c r="B3009" s="113" t="s">
        <v>18538</v>
      </c>
      <c r="C3009" s="114" t="s">
        <v>11559</v>
      </c>
      <c r="D3009" s="115">
        <v>39.799999999999997</v>
      </c>
    </row>
    <row r="3010" spans="1:4">
      <c r="A3010" s="117" t="s">
        <v>18539</v>
      </c>
      <c r="B3010" s="113" t="s">
        <v>18540</v>
      </c>
      <c r="C3010" s="114" t="s">
        <v>11559</v>
      </c>
      <c r="D3010" s="115">
        <v>45.25</v>
      </c>
    </row>
    <row r="3011" spans="1:4">
      <c r="A3011" s="117" t="s">
        <v>18541</v>
      </c>
      <c r="B3011" s="113" t="s">
        <v>18542</v>
      </c>
      <c r="C3011" s="114" t="s">
        <v>11559</v>
      </c>
      <c r="D3011" s="115">
        <v>55.4</v>
      </c>
    </row>
    <row r="3012" spans="1:4">
      <c r="A3012" s="117" t="s">
        <v>18543</v>
      </c>
      <c r="B3012" s="113" t="s">
        <v>18544</v>
      </c>
      <c r="C3012" s="114" t="s">
        <v>11559</v>
      </c>
      <c r="D3012" s="115">
        <v>52</v>
      </c>
    </row>
    <row r="3013" spans="1:4">
      <c r="A3013" s="117" t="s">
        <v>18545</v>
      </c>
      <c r="B3013" s="113" t="s">
        <v>18546</v>
      </c>
      <c r="C3013" s="114" t="s">
        <v>11559</v>
      </c>
      <c r="D3013" s="115">
        <v>38.25</v>
      </c>
    </row>
    <row r="3014" spans="1:4">
      <c r="A3014" s="117" t="s">
        <v>18547</v>
      </c>
      <c r="B3014" s="113" t="s">
        <v>18548</v>
      </c>
      <c r="C3014" s="114" t="s">
        <v>11559</v>
      </c>
      <c r="D3014" s="115">
        <v>50.44</v>
      </c>
    </row>
    <row r="3015" spans="1:4">
      <c r="A3015" s="117" t="s">
        <v>18549</v>
      </c>
      <c r="B3015" s="113" t="s">
        <v>18550</v>
      </c>
      <c r="C3015" s="114" t="s">
        <v>11559</v>
      </c>
      <c r="D3015" s="115">
        <v>68.900000000000006</v>
      </c>
    </row>
    <row r="3016" spans="1:4">
      <c r="A3016" s="116" t="s">
        <v>18551</v>
      </c>
      <c r="B3016" s="113"/>
      <c r="C3016" s="114"/>
      <c r="D3016" s="115"/>
    </row>
    <row r="3017" spans="1:4">
      <c r="A3017" s="117" t="s">
        <v>18552</v>
      </c>
      <c r="B3017" s="113" t="s">
        <v>18553</v>
      </c>
      <c r="C3017" s="114" t="s">
        <v>11559</v>
      </c>
      <c r="D3017" s="115">
        <v>41.16</v>
      </c>
    </row>
    <row r="3018" spans="1:4">
      <c r="A3018" s="117" t="s">
        <v>18554</v>
      </c>
      <c r="B3018" s="113" t="s">
        <v>18555</v>
      </c>
      <c r="C3018" s="114" t="s">
        <v>11559</v>
      </c>
      <c r="D3018" s="115">
        <v>55.14</v>
      </c>
    </row>
    <row r="3019" spans="1:4">
      <c r="A3019" s="117" t="s">
        <v>18556</v>
      </c>
      <c r="B3019" s="113" t="s">
        <v>18557</v>
      </c>
      <c r="C3019" s="114" t="s">
        <v>11559</v>
      </c>
      <c r="D3019" s="115">
        <v>27.58</v>
      </c>
    </row>
    <row r="3020" spans="1:4">
      <c r="A3020" s="114" t="s">
        <v>18558</v>
      </c>
      <c r="B3020" s="113" t="s">
        <v>18559</v>
      </c>
      <c r="C3020" s="114" t="s">
        <v>11559</v>
      </c>
      <c r="D3020" s="115">
        <v>37.35</v>
      </c>
    </row>
    <row r="3021" spans="1:4">
      <c r="A3021" s="116" t="s">
        <v>18560</v>
      </c>
      <c r="B3021" s="113"/>
      <c r="C3021" s="114"/>
      <c r="D3021" s="115"/>
    </row>
    <row r="3022" spans="1:4">
      <c r="A3022" s="117" t="s">
        <v>18561</v>
      </c>
      <c r="B3022" s="113" t="s">
        <v>18562</v>
      </c>
      <c r="C3022" s="114" t="s">
        <v>11559</v>
      </c>
      <c r="D3022" s="115">
        <v>285.44</v>
      </c>
    </row>
    <row r="3023" spans="1:4">
      <c r="A3023" s="117" t="s">
        <v>18563</v>
      </c>
      <c r="B3023" s="113" t="s">
        <v>18564</v>
      </c>
      <c r="C3023" s="114" t="s">
        <v>11559</v>
      </c>
      <c r="D3023" s="115">
        <v>105.64</v>
      </c>
    </row>
    <row r="3024" spans="1:4">
      <c r="A3024" s="117" t="s">
        <v>18565</v>
      </c>
      <c r="B3024" s="113" t="s">
        <v>18566</v>
      </c>
      <c r="C3024" s="114" t="s">
        <v>11559</v>
      </c>
      <c r="D3024" s="115">
        <v>86.6</v>
      </c>
    </row>
    <row r="3025" spans="1:4">
      <c r="A3025" s="117" t="s">
        <v>18567</v>
      </c>
      <c r="B3025" s="113" t="s">
        <v>18568</v>
      </c>
      <c r="C3025" s="114" t="s">
        <v>11559</v>
      </c>
      <c r="D3025" s="115">
        <v>173.3</v>
      </c>
    </row>
    <row r="3026" spans="1:4">
      <c r="A3026" s="117" t="s">
        <v>18569</v>
      </c>
      <c r="B3026" s="113" t="s">
        <v>18570</v>
      </c>
      <c r="C3026" s="114" t="s">
        <v>11559</v>
      </c>
      <c r="D3026" s="115">
        <v>144.80000000000001</v>
      </c>
    </row>
    <row r="3027" spans="1:4">
      <c r="A3027" s="117" t="s">
        <v>18571</v>
      </c>
      <c r="B3027" s="113" t="s">
        <v>18572</v>
      </c>
      <c r="C3027" s="114" t="s">
        <v>11559</v>
      </c>
      <c r="D3027" s="115">
        <v>250.61</v>
      </c>
    </row>
    <row r="3028" spans="1:4">
      <c r="A3028" s="117" t="s">
        <v>18573</v>
      </c>
      <c r="B3028" s="113" t="s">
        <v>18574</v>
      </c>
      <c r="C3028" s="114" t="s">
        <v>11559</v>
      </c>
      <c r="D3028" s="115">
        <v>326.77999999999997</v>
      </c>
    </row>
    <row r="3029" spans="1:4">
      <c r="A3029" s="117" t="s">
        <v>18575</v>
      </c>
      <c r="B3029" s="113" t="s">
        <v>18576</v>
      </c>
      <c r="C3029" s="114" t="s">
        <v>11559</v>
      </c>
      <c r="D3029" s="115">
        <v>5.36</v>
      </c>
    </row>
    <row r="3030" spans="1:4">
      <c r="A3030" s="117" t="s">
        <v>18577</v>
      </c>
      <c r="B3030" s="113" t="s">
        <v>18578</v>
      </c>
      <c r="C3030" s="114" t="s">
        <v>11559</v>
      </c>
      <c r="D3030" s="115">
        <v>26.41</v>
      </c>
    </row>
    <row r="3031" spans="1:4">
      <c r="A3031" s="117" t="s">
        <v>18579</v>
      </c>
      <c r="B3031" s="113" t="s">
        <v>18580</v>
      </c>
      <c r="C3031" s="114" t="s">
        <v>11559</v>
      </c>
      <c r="D3031" s="115">
        <v>39.61</v>
      </c>
    </row>
    <row r="3032" spans="1:4">
      <c r="A3032" s="117" t="s">
        <v>18581</v>
      </c>
      <c r="B3032" s="113" t="s">
        <v>18582</v>
      </c>
      <c r="C3032" s="114" t="s">
        <v>11559</v>
      </c>
      <c r="D3032" s="115">
        <v>52.82</v>
      </c>
    </row>
    <row r="3033" spans="1:4">
      <c r="A3033" s="114" t="s">
        <v>18583</v>
      </c>
      <c r="B3033" s="113" t="s">
        <v>18584</v>
      </c>
      <c r="C3033" s="114" t="s">
        <v>11559</v>
      </c>
      <c r="D3033" s="115">
        <v>79.23</v>
      </c>
    </row>
    <row r="3034" spans="1:4">
      <c r="A3034" s="116" t="s">
        <v>18585</v>
      </c>
      <c r="B3034" s="113"/>
      <c r="C3034" s="114"/>
      <c r="D3034" s="115"/>
    </row>
    <row r="3035" spans="1:4">
      <c r="A3035" s="117" t="s">
        <v>18586</v>
      </c>
      <c r="B3035" s="113" t="s">
        <v>18587</v>
      </c>
      <c r="C3035" s="114" t="s">
        <v>11559</v>
      </c>
      <c r="D3035" s="115">
        <v>13.2</v>
      </c>
    </row>
    <row r="3036" spans="1:4">
      <c r="A3036" s="117" t="s">
        <v>18588</v>
      </c>
      <c r="B3036" s="113" t="s">
        <v>18589</v>
      </c>
      <c r="C3036" s="114" t="s">
        <v>11559</v>
      </c>
      <c r="D3036" s="115">
        <v>13.2</v>
      </c>
    </row>
    <row r="3037" spans="1:4">
      <c r="A3037" s="117" t="s">
        <v>18590</v>
      </c>
      <c r="B3037" s="113" t="s">
        <v>18591</v>
      </c>
      <c r="C3037" s="114" t="s">
        <v>11559</v>
      </c>
      <c r="D3037" s="115">
        <v>26.41</v>
      </c>
    </row>
    <row r="3038" spans="1:4">
      <c r="A3038" s="117" t="s">
        <v>18592</v>
      </c>
      <c r="B3038" s="113" t="s">
        <v>18593</v>
      </c>
      <c r="C3038" s="114" t="s">
        <v>11559</v>
      </c>
      <c r="D3038" s="115">
        <v>19.809999999999999</v>
      </c>
    </row>
    <row r="3039" spans="1:4">
      <c r="A3039" s="117" t="s">
        <v>18594</v>
      </c>
      <c r="B3039" s="113" t="s">
        <v>18595</v>
      </c>
      <c r="C3039" s="114" t="s">
        <v>11559</v>
      </c>
      <c r="D3039" s="115">
        <v>66.02</v>
      </c>
    </row>
    <row r="3040" spans="1:4">
      <c r="A3040" s="117" t="s">
        <v>18596</v>
      </c>
      <c r="B3040" s="113" t="s">
        <v>18597</v>
      </c>
      <c r="C3040" s="114" t="s">
        <v>11559</v>
      </c>
      <c r="D3040" s="115">
        <v>79.23</v>
      </c>
    </row>
    <row r="3041" spans="1:4">
      <c r="A3041" s="117" t="s">
        <v>18598</v>
      </c>
      <c r="B3041" s="113" t="s">
        <v>18599</v>
      </c>
      <c r="C3041" s="114" t="s">
        <v>11559</v>
      </c>
      <c r="D3041" s="115">
        <v>26.41</v>
      </c>
    </row>
    <row r="3042" spans="1:4">
      <c r="A3042" s="114" t="s">
        <v>18600</v>
      </c>
      <c r="B3042" s="113" t="s">
        <v>18601</v>
      </c>
      <c r="C3042" s="114" t="s">
        <v>11559</v>
      </c>
      <c r="D3042" s="115">
        <v>39.61</v>
      </c>
    </row>
    <row r="3043" spans="1:4">
      <c r="A3043" s="116" t="s">
        <v>18602</v>
      </c>
      <c r="B3043" s="113"/>
      <c r="C3043" s="114"/>
      <c r="D3043" s="115"/>
    </row>
    <row r="3044" spans="1:4">
      <c r="A3044" s="117" t="s">
        <v>18603</v>
      </c>
      <c r="B3044" s="113" t="s">
        <v>18604</v>
      </c>
      <c r="C3044" s="114" t="s">
        <v>11559</v>
      </c>
      <c r="D3044" s="115">
        <v>26.41</v>
      </c>
    </row>
    <row r="3045" spans="1:4">
      <c r="A3045" s="117" t="s">
        <v>18605</v>
      </c>
      <c r="B3045" s="113" t="s">
        <v>18606</v>
      </c>
      <c r="C3045" s="114" t="s">
        <v>11559</v>
      </c>
      <c r="D3045" s="115">
        <v>27.22</v>
      </c>
    </row>
    <row r="3046" spans="1:4">
      <c r="A3046" s="117" t="s">
        <v>18607</v>
      </c>
      <c r="B3046" s="113" t="s">
        <v>18608</v>
      </c>
      <c r="C3046" s="114" t="s">
        <v>11559</v>
      </c>
      <c r="D3046" s="115">
        <v>35.96</v>
      </c>
    </row>
    <row r="3047" spans="1:4">
      <c r="A3047" s="114" t="s">
        <v>18609</v>
      </c>
      <c r="B3047" s="113" t="s">
        <v>18610</v>
      </c>
      <c r="C3047" s="114" t="s">
        <v>11559</v>
      </c>
      <c r="D3047" s="115">
        <v>3.21</v>
      </c>
    </row>
    <row r="3048" spans="1:4">
      <c r="A3048" s="112" t="s">
        <v>18611</v>
      </c>
      <c r="B3048" s="113"/>
      <c r="C3048" s="114"/>
      <c r="D3048" s="115"/>
    </row>
    <row r="3049" spans="1:4">
      <c r="A3049" s="116" t="s">
        <v>18612</v>
      </c>
      <c r="B3049" s="113"/>
      <c r="C3049" s="114"/>
      <c r="D3049" s="115"/>
    </row>
    <row r="3050" spans="1:4">
      <c r="A3050" s="117" t="s">
        <v>18613</v>
      </c>
      <c r="B3050" s="113" t="s">
        <v>18614</v>
      </c>
      <c r="C3050" s="114" t="s">
        <v>11559</v>
      </c>
      <c r="D3050" s="115">
        <v>21.66</v>
      </c>
    </row>
    <row r="3051" spans="1:4">
      <c r="A3051" s="117" t="s">
        <v>18615</v>
      </c>
      <c r="B3051" s="113" t="s">
        <v>18616</v>
      </c>
      <c r="C3051" s="114" t="s">
        <v>11559</v>
      </c>
      <c r="D3051" s="115">
        <v>13.21</v>
      </c>
    </row>
    <row r="3052" spans="1:4">
      <c r="A3052" s="114" t="s">
        <v>18617</v>
      </c>
      <c r="B3052" s="113" t="s">
        <v>18618</v>
      </c>
      <c r="C3052" s="114" t="s">
        <v>48</v>
      </c>
      <c r="D3052" s="115">
        <v>0.33</v>
      </c>
    </row>
    <row r="3053" spans="1:4">
      <c r="A3053" s="116" t="s">
        <v>18619</v>
      </c>
      <c r="B3053" s="113"/>
      <c r="C3053" s="114"/>
      <c r="D3053" s="115"/>
    </row>
    <row r="3054" spans="1:4">
      <c r="A3054" s="117" t="s">
        <v>18620</v>
      </c>
      <c r="B3054" s="113" t="s">
        <v>18621</v>
      </c>
      <c r="C3054" s="114" t="s">
        <v>11559</v>
      </c>
      <c r="D3054" s="115">
        <v>0.17</v>
      </c>
    </row>
    <row r="3055" spans="1:4">
      <c r="A3055" s="117" t="s">
        <v>18622</v>
      </c>
      <c r="B3055" s="113" t="s">
        <v>18623</v>
      </c>
      <c r="C3055" s="114" t="s">
        <v>11559</v>
      </c>
      <c r="D3055" s="115">
        <v>0.25</v>
      </c>
    </row>
    <row r="3056" spans="1:4">
      <c r="A3056" s="117" t="s">
        <v>18624</v>
      </c>
      <c r="B3056" s="113" t="s">
        <v>18625</v>
      </c>
      <c r="C3056" s="114" t="s">
        <v>11559</v>
      </c>
      <c r="D3056" s="115">
        <v>1.65</v>
      </c>
    </row>
    <row r="3057" spans="1:4">
      <c r="A3057" s="117" t="s">
        <v>18626</v>
      </c>
      <c r="B3057" s="113" t="s">
        <v>18627</v>
      </c>
      <c r="C3057" s="114" t="s">
        <v>11559</v>
      </c>
      <c r="D3057" s="115">
        <v>13.79</v>
      </c>
    </row>
    <row r="3058" spans="1:4">
      <c r="A3058" s="117" t="s">
        <v>18628</v>
      </c>
      <c r="B3058" s="113" t="s">
        <v>18629</v>
      </c>
      <c r="C3058" s="114" t="s">
        <v>11559</v>
      </c>
      <c r="D3058" s="115">
        <v>12</v>
      </c>
    </row>
    <row r="3059" spans="1:4">
      <c r="A3059" s="117" t="s">
        <v>18630</v>
      </c>
      <c r="B3059" s="113" t="s">
        <v>18631</v>
      </c>
      <c r="C3059" s="114" t="s">
        <v>11559</v>
      </c>
      <c r="D3059" s="115">
        <v>7.11</v>
      </c>
    </row>
    <row r="3060" spans="1:4">
      <c r="A3060" s="117" t="s">
        <v>18632</v>
      </c>
      <c r="B3060" s="113" t="s">
        <v>18633</v>
      </c>
      <c r="C3060" s="114" t="s">
        <v>11602</v>
      </c>
      <c r="D3060" s="115">
        <v>24.71</v>
      </c>
    </row>
    <row r="3061" spans="1:4">
      <c r="A3061" s="117" t="s">
        <v>18634</v>
      </c>
      <c r="B3061" s="113" t="s">
        <v>18635</v>
      </c>
      <c r="C3061" s="114" t="s">
        <v>11602</v>
      </c>
      <c r="D3061" s="115">
        <v>34.36</v>
      </c>
    </row>
    <row r="3062" spans="1:4">
      <c r="A3062" s="117" t="s">
        <v>18636</v>
      </c>
      <c r="B3062" s="113" t="s">
        <v>18637</v>
      </c>
      <c r="C3062" s="114" t="s">
        <v>11559</v>
      </c>
      <c r="D3062" s="115">
        <v>112</v>
      </c>
    </row>
    <row r="3063" spans="1:4">
      <c r="A3063" s="117" t="s">
        <v>18638</v>
      </c>
      <c r="B3063" s="113" t="s">
        <v>18639</v>
      </c>
      <c r="C3063" s="114" t="s">
        <v>11559</v>
      </c>
      <c r="D3063" s="115">
        <v>22.32</v>
      </c>
    </row>
    <row r="3064" spans="1:4">
      <c r="A3064" s="117" t="s">
        <v>18640</v>
      </c>
      <c r="B3064" s="113" t="s">
        <v>18641</v>
      </c>
      <c r="C3064" s="114" t="s">
        <v>11559</v>
      </c>
      <c r="D3064" s="115">
        <v>1.22</v>
      </c>
    </row>
    <row r="3065" spans="1:4">
      <c r="A3065" s="117" t="s">
        <v>18642</v>
      </c>
      <c r="B3065" s="113" t="s">
        <v>18643</v>
      </c>
      <c r="C3065" s="114" t="s">
        <v>11559</v>
      </c>
      <c r="D3065" s="115">
        <v>0.87</v>
      </c>
    </row>
    <row r="3066" spans="1:4">
      <c r="A3066" s="117" t="s">
        <v>18644</v>
      </c>
      <c r="B3066" s="113" t="s">
        <v>18645</v>
      </c>
      <c r="C3066" s="114" t="s">
        <v>11559</v>
      </c>
      <c r="D3066" s="115">
        <v>2.82</v>
      </c>
    </row>
    <row r="3067" spans="1:4">
      <c r="A3067" s="117" t="s">
        <v>18646</v>
      </c>
      <c r="B3067" s="113" t="s">
        <v>18647</v>
      </c>
      <c r="C3067" s="114" t="s">
        <v>11559</v>
      </c>
      <c r="D3067" s="115">
        <v>0.52</v>
      </c>
    </row>
    <row r="3068" spans="1:4">
      <c r="A3068" s="117" t="s">
        <v>18648</v>
      </c>
      <c r="B3068" s="113" t="s">
        <v>18649</v>
      </c>
      <c r="C3068" s="114" t="s">
        <v>11559</v>
      </c>
      <c r="D3068" s="115">
        <v>0.54</v>
      </c>
    </row>
    <row r="3069" spans="1:4">
      <c r="A3069" s="114" t="s">
        <v>18650</v>
      </c>
      <c r="B3069" s="113" t="s">
        <v>18651</v>
      </c>
      <c r="C3069" s="114" t="s">
        <v>11559</v>
      </c>
      <c r="D3069" s="115">
        <v>0.23</v>
      </c>
    </row>
    <row r="3070" spans="1:4">
      <c r="A3070" s="116" t="s">
        <v>18652</v>
      </c>
      <c r="B3070" s="113"/>
      <c r="C3070" s="114"/>
      <c r="D3070" s="115"/>
    </row>
    <row r="3071" spans="1:4">
      <c r="A3071" s="117" t="s">
        <v>18653</v>
      </c>
      <c r="B3071" s="113" t="s">
        <v>18654</v>
      </c>
      <c r="C3071" s="114" t="s">
        <v>11559</v>
      </c>
      <c r="D3071" s="115">
        <v>68.12</v>
      </c>
    </row>
    <row r="3072" spans="1:4">
      <c r="A3072" s="114" t="s">
        <v>18655</v>
      </c>
      <c r="B3072" s="113" t="s">
        <v>18656</v>
      </c>
      <c r="C3072" s="114" t="s">
        <v>11559</v>
      </c>
      <c r="D3072" s="115">
        <v>68</v>
      </c>
    </row>
    <row r="3073" spans="1:4">
      <c r="A3073" s="112" t="s">
        <v>18657</v>
      </c>
      <c r="B3073" s="113"/>
      <c r="C3073" s="114"/>
      <c r="D3073" s="115"/>
    </row>
    <row r="3074" spans="1:4">
      <c r="A3074" s="116" t="s">
        <v>18658</v>
      </c>
      <c r="B3074" s="113"/>
      <c r="C3074" s="114"/>
      <c r="D3074" s="115"/>
    </row>
    <row r="3075" spans="1:4">
      <c r="A3075" s="117" t="s">
        <v>18659</v>
      </c>
      <c r="B3075" s="113" t="s">
        <v>18660</v>
      </c>
      <c r="C3075" s="114" t="s">
        <v>11564</v>
      </c>
      <c r="D3075" s="115">
        <v>13.2</v>
      </c>
    </row>
    <row r="3076" spans="1:4">
      <c r="A3076" s="117" t="s">
        <v>18661</v>
      </c>
      <c r="B3076" s="113" t="s">
        <v>18662</v>
      </c>
      <c r="C3076" s="114" t="s">
        <v>11564</v>
      </c>
      <c r="D3076" s="115">
        <v>29.65</v>
      </c>
    </row>
    <row r="3077" spans="1:4">
      <c r="A3077" s="114" t="s">
        <v>18663</v>
      </c>
      <c r="B3077" s="113" t="s">
        <v>18664</v>
      </c>
      <c r="C3077" s="114" t="s">
        <v>11564</v>
      </c>
      <c r="D3077" s="115">
        <v>26.41</v>
      </c>
    </row>
    <row r="3078" spans="1:4">
      <c r="A3078" s="116" t="s">
        <v>18665</v>
      </c>
      <c r="B3078" s="113"/>
      <c r="C3078" s="114"/>
      <c r="D3078" s="115"/>
    </row>
    <row r="3079" spans="1:4">
      <c r="A3079" s="117" t="s">
        <v>18666</v>
      </c>
      <c r="B3079" s="113" t="s">
        <v>18667</v>
      </c>
      <c r="C3079" s="114" t="s">
        <v>11559</v>
      </c>
      <c r="D3079" s="115">
        <v>129.32</v>
      </c>
    </row>
    <row r="3080" spans="1:4">
      <c r="A3080" s="114" t="s">
        <v>18668</v>
      </c>
      <c r="B3080" s="113" t="s">
        <v>18669</v>
      </c>
      <c r="C3080" s="114" t="s">
        <v>11559</v>
      </c>
      <c r="D3080" s="115">
        <v>179.12</v>
      </c>
    </row>
    <row r="3081" spans="1:4">
      <c r="A3081" s="116" t="s">
        <v>18670</v>
      </c>
      <c r="B3081" s="113"/>
      <c r="C3081" s="114"/>
      <c r="D3081" s="115"/>
    </row>
    <row r="3082" spans="1:4">
      <c r="A3082" s="117" t="s">
        <v>18671</v>
      </c>
      <c r="B3082" s="113" t="s">
        <v>18672</v>
      </c>
      <c r="C3082" s="114" t="s">
        <v>11559</v>
      </c>
      <c r="D3082" s="115">
        <v>13.2</v>
      </c>
    </row>
    <row r="3083" spans="1:4">
      <c r="A3083" s="117" t="s">
        <v>18673</v>
      </c>
      <c r="B3083" s="113" t="s">
        <v>18674</v>
      </c>
      <c r="C3083" s="114" t="s">
        <v>11559</v>
      </c>
      <c r="D3083" s="115">
        <v>6.6</v>
      </c>
    </row>
    <row r="3084" spans="1:4">
      <c r="A3084" s="117" t="s">
        <v>18675</v>
      </c>
      <c r="B3084" s="113" t="s">
        <v>18676</v>
      </c>
      <c r="C3084" s="114" t="s">
        <v>11559</v>
      </c>
      <c r="D3084" s="115">
        <v>6.6</v>
      </c>
    </row>
    <row r="3085" spans="1:4">
      <c r="A3085" s="117" t="s">
        <v>18677</v>
      </c>
      <c r="B3085" s="113" t="s">
        <v>18678</v>
      </c>
      <c r="C3085" s="114" t="s">
        <v>11559</v>
      </c>
      <c r="D3085" s="115">
        <v>26.41</v>
      </c>
    </row>
    <row r="3086" spans="1:4">
      <c r="A3086" s="117" t="s">
        <v>18679</v>
      </c>
      <c r="B3086" s="113" t="s">
        <v>18680</v>
      </c>
      <c r="C3086" s="114" t="s">
        <v>48</v>
      </c>
      <c r="D3086" s="115">
        <v>2.64</v>
      </c>
    </row>
    <row r="3087" spans="1:4">
      <c r="A3087" s="117" t="s">
        <v>18681</v>
      </c>
      <c r="B3087" s="113" t="s">
        <v>18682</v>
      </c>
      <c r="C3087" s="114" t="s">
        <v>11559</v>
      </c>
      <c r="D3087" s="115">
        <v>26.41</v>
      </c>
    </row>
    <row r="3088" spans="1:4">
      <c r="A3088" s="117" t="s">
        <v>18683</v>
      </c>
      <c r="B3088" s="113" t="s">
        <v>18684</v>
      </c>
      <c r="C3088" s="114" t="s">
        <v>11559</v>
      </c>
      <c r="D3088" s="115">
        <v>19.809999999999999</v>
      </c>
    </row>
    <row r="3089" spans="1:4">
      <c r="A3089" s="117" t="s">
        <v>18685</v>
      </c>
      <c r="B3089" s="113" t="s">
        <v>18686</v>
      </c>
      <c r="C3089" s="114" t="s">
        <v>11559</v>
      </c>
      <c r="D3089" s="115">
        <v>6.6</v>
      </c>
    </row>
    <row r="3090" spans="1:4">
      <c r="A3090" s="117" t="s">
        <v>18687</v>
      </c>
      <c r="B3090" s="113" t="s">
        <v>18688</v>
      </c>
      <c r="C3090" s="114" t="s">
        <v>11559</v>
      </c>
      <c r="D3090" s="115">
        <v>6.6</v>
      </c>
    </row>
    <row r="3091" spans="1:4">
      <c r="A3091" s="117" t="s">
        <v>18689</v>
      </c>
      <c r="B3091" s="113" t="s">
        <v>18690</v>
      </c>
      <c r="C3091" s="114" t="s">
        <v>11559</v>
      </c>
      <c r="D3091" s="115">
        <v>19.809999999999999</v>
      </c>
    </row>
    <row r="3092" spans="1:4">
      <c r="A3092" s="117" t="s">
        <v>18691</v>
      </c>
      <c r="B3092" s="113" t="s">
        <v>18692</v>
      </c>
      <c r="C3092" s="114" t="s">
        <v>11559</v>
      </c>
      <c r="D3092" s="115">
        <v>26.41</v>
      </c>
    </row>
    <row r="3093" spans="1:4">
      <c r="A3093" s="117" t="s">
        <v>18693</v>
      </c>
      <c r="B3093" s="113" t="s">
        <v>18694</v>
      </c>
      <c r="C3093" s="114" t="s">
        <v>11559</v>
      </c>
      <c r="D3093" s="115">
        <v>39.61</v>
      </c>
    </row>
    <row r="3094" spans="1:4">
      <c r="A3094" s="117" t="s">
        <v>18695</v>
      </c>
      <c r="B3094" s="113" t="s">
        <v>18696</v>
      </c>
      <c r="C3094" s="114" t="s">
        <v>11559</v>
      </c>
      <c r="D3094" s="115">
        <v>79.23</v>
      </c>
    </row>
    <row r="3095" spans="1:4">
      <c r="A3095" s="117" t="s">
        <v>18697</v>
      </c>
      <c r="B3095" s="113" t="s">
        <v>18698</v>
      </c>
      <c r="C3095" s="114" t="s">
        <v>11559</v>
      </c>
      <c r="D3095" s="115">
        <v>26.41</v>
      </c>
    </row>
    <row r="3096" spans="1:4">
      <c r="A3096" s="117" t="s">
        <v>18699</v>
      </c>
      <c r="B3096" s="113" t="s">
        <v>18700</v>
      </c>
      <c r="C3096" s="114" t="s">
        <v>11559</v>
      </c>
      <c r="D3096" s="115">
        <v>13.2</v>
      </c>
    </row>
    <row r="3097" spans="1:4">
      <c r="A3097" s="117" t="s">
        <v>18701</v>
      </c>
      <c r="B3097" s="113" t="s">
        <v>18702</v>
      </c>
      <c r="C3097" s="114" t="s">
        <v>11559</v>
      </c>
      <c r="D3097" s="115">
        <v>39.61</v>
      </c>
    </row>
    <row r="3098" spans="1:4">
      <c r="A3098" s="117" t="s">
        <v>18703</v>
      </c>
      <c r="B3098" s="113" t="s">
        <v>18704</v>
      </c>
      <c r="C3098" s="114" t="s">
        <v>11559</v>
      </c>
      <c r="D3098" s="115">
        <v>52.82</v>
      </c>
    </row>
    <row r="3099" spans="1:4">
      <c r="A3099" s="117" t="s">
        <v>18705</v>
      </c>
      <c r="B3099" s="113" t="s">
        <v>18706</v>
      </c>
      <c r="C3099" s="114" t="s">
        <v>11559</v>
      </c>
      <c r="D3099" s="115">
        <v>79.23</v>
      </c>
    </row>
    <row r="3100" spans="1:4">
      <c r="A3100" s="117" t="s">
        <v>18707</v>
      </c>
      <c r="B3100" s="113" t="s">
        <v>18708</v>
      </c>
      <c r="C3100" s="114" t="s">
        <v>11559</v>
      </c>
      <c r="D3100" s="115">
        <v>105.64</v>
      </c>
    </row>
    <row r="3101" spans="1:4">
      <c r="A3101" s="117" t="s">
        <v>18709</v>
      </c>
      <c r="B3101" s="113" t="s">
        <v>18710</v>
      </c>
      <c r="C3101" s="114" t="s">
        <v>11559</v>
      </c>
      <c r="D3101" s="115">
        <v>132.05000000000001</v>
      </c>
    </row>
    <row r="3102" spans="1:4">
      <c r="A3102" s="117" t="s">
        <v>18711</v>
      </c>
      <c r="B3102" s="113" t="s">
        <v>18712</v>
      </c>
      <c r="C3102" s="114" t="s">
        <v>11559</v>
      </c>
      <c r="D3102" s="115">
        <v>264.08999999999997</v>
      </c>
    </row>
    <row r="3103" spans="1:4">
      <c r="A3103" s="117" t="s">
        <v>18713</v>
      </c>
      <c r="B3103" s="113" t="s">
        <v>18714</v>
      </c>
      <c r="C3103" s="114" t="s">
        <v>11559</v>
      </c>
      <c r="D3103" s="115">
        <v>330.12</v>
      </c>
    </row>
    <row r="3104" spans="1:4">
      <c r="A3104" s="117" t="s">
        <v>18715</v>
      </c>
      <c r="B3104" s="113" t="s">
        <v>18716</v>
      </c>
      <c r="C3104" s="114" t="s">
        <v>11559</v>
      </c>
      <c r="D3104" s="115">
        <v>113.09</v>
      </c>
    </row>
    <row r="3105" spans="1:4">
      <c r="A3105" s="117" t="s">
        <v>18717</v>
      </c>
      <c r="B3105" s="113" t="s">
        <v>18718</v>
      </c>
      <c r="C3105" s="114" t="s">
        <v>11559</v>
      </c>
      <c r="D3105" s="115">
        <v>19.809999999999999</v>
      </c>
    </row>
    <row r="3106" spans="1:4">
      <c r="A3106" s="117" t="s">
        <v>18719</v>
      </c>
      <c r="B3106" s="113" t="s">
        <v>18720</v>
      </c>
      <c r="C3106" s="114" t="s">
        <v>11559</v>
      </c>
      <c r="D3106" s="115">
        <v>52.82</v>
      </c>
    </row>
    <row r="3107" spans="1:4">
      <c r="A3107" s="117" t="s">
        <v>18721</v>
      </c>
      <c r="B3107" s="113" t="s">
        <v>18722</v>
      </c>
      <c r="C3107" s="114" t="s">
        <v>11559</v>
      </c>
      <c r="D3107" s="115">
        <v>6.6</v>
      </c>
    </row>
    <row r="3108" spans="1:4">
      <c r="A3108" s="117" t="s">
        <v>18723</v>
      </c>
      <c r="B3108" s="113" t="s">
        <v>18724</v>
      </c>
      <c r="C3108" s="114" t="s">
        <v>11559</v>
      </c>
      <c r="D3108" s="115">
        <v>13.2</v>
      </c>
    </row>
    <row r="3109" spans="1:4">
      <c r="A3109" s="117" t="s">
        <v>18725</v>
      </c>
      <c r="B3109" s="113" t="s">
        <v>18726</v>
      </c>
      <c r="C3109" s="114" t="s">
        <v>11559</v>
      </c>
      <c r="D3109" s="115">
        <v>6.6</v>
      </c>
    </row>
    <row r="3110" spans="1:4">
      <c r="A3110" s="117" t="s">
        <v>18727</v>
      </c>
      <c r="B3110" s="113" t="s">
        <v>18728</v>
      </c>
      <c r="C3110" s="114" t="s">
        <v>11559</v>
      </c>
      <c r="D3110" s="115">
        <v>6.6</v>
      </c>
    </row>
    <row r="3111" spans="1:4">
      <c r="A3111" s="117" t="s">
        <v>18729</v>
      </c>
      <c r="B3111" s="113" t="s">
        <v>18730</v>
      </c>
      <c r="C3111" s="114" t="s">
        <v>11559</v>
      </c>
      <c r="D3111" s="115">
        <v>105.64</v>
      </c>
    </row>
    <row r="3112" spans="1:4">
      <c r="A3112" s="117" t="s">
        <v>18731</v>
      </c>
      <c r="B3112" s="113" t="s">
        <v>18732</v>
      </c>
      <c r="C3112" s="114" t="s">
        <v>11564</v>
      </c>
      <c r="D3112" s="115">
        <v>6.6</v>
      </c>
    </row>
    <row r="3113" spans="1:4">
      <c r="A3113" s="117" t="s">
        <v>18733</v>
      </c>
      <c r="B3113" s="113" t="s">
        <v>18734</v>
      </c>
      <c r="C3113" s="114" t="s">
        <v>11559</v>
      </c>
      <c r="D3113" s="115">
        <v>6.6</v>
      </c>
    </row>
    <row r="3114" spans="1:4">
      <c r="A3114" s="117" t="s">
        <v>18735</v>
      </c>
      <c r="B3114" s="113" t="s">
        <v>18736</v>
      </c>
      <c r="C3114" s="114" t="s">
        <v>11559</v>
      </c>
      <c r="D3114" s="115">
        <v>6.6</v>
      </c>
    </row>
    <row r="3115" spans="1:4">
      <c r="A3115" s="117" t="s">
        <v>18737</v>
      </c>
      <c r="B3115" s="113" t="s">
        <v>18738</v>
      </c>
      <c r="C3115" s="114" t="s">
        <v>11559</v>
      </c>
      <c r="D3115" s="115">
        <v>13.2</v>
      </c>
    </row>
    <row r="3116" spans="1:4">
      <c r="A3116" s="117" t="s">
        <v>18739</v>
      </c>
      <c r="B3116" s="113" t="s">
        <v>18740</v>
      </c>
      <c r="C3116" s="114" t="s">
        <v>11559</v>
      </c>
      <c r="D3116" s="115">
        <v>26.41</v>
      </c>
    </row>
    <row r="3117" spans="1:4">
      <c r="A3117" s="117" t="s">
        <v>18741</v>
      </c>
      <c r="B3117" s="113" t="s">
        <v>18742</v>
      </c>
      <c r="C3117" s="114" t="s">
        <v>11559</v>
      </c>
      <c r="D3117" s="115">
        <v>52.82</v>
      </c>
    </row>
    <row r="3118" spans="1:4">
      <c r="A3118" s="117" t="s">
        <v>18743</v>
      </c>
      <c r="B3118" s="113" t="s">
        <v>18744</v>
      </c>
      <c r="C3118" s="114" t="s">
        <v>11559</v>
      </c>
      <c r="D3118" s="115">
        <v>79.23</v>
      </c>
    </row>
    <row r="3119" spans="1:4">
      <c r="A3119" s="117" t="s">
        <v>18745</v>
      </c>
      <c r="B3119" s="113" t="s">
        <v>18746</v>
      </c>
      <c r="C3119" s="114" t="s">
        <v>11559</v>
      </c>
      <c r="D3119" s="115">
        <v>52.82</v>
      </c>
    </row>
    <row r="3120" spans="1:4">
      <c r="A3120" s="114" t="s">
        <v>18747</v>
      </c>
      <c r="B3120" s="113" t="s">
        <v>18748</v>
      </c>
      <c r="C3120" s="114" t="s">
        <v>11559</v>
      </c>
      <c r="D3120" s="115">
        <v>66.02</v>
      </c>
    </row>
    <row r="3121" spans="1:4">
      <c r="A3121" s="112" t="s">
        <v>18749</v>
      </c>
      <c r="B3121" s="113"/>
      <c r="C3121" s="114"/>
      <c r="D3121" s="115"/>
    </row>
    <row r="3122" spans="1:4">
      <c r="A3122" s="116" t="s">
        <v>18750</v>
      </c>
      <c r="B3122" s="113"/>
      <c r="C3122" s="114"/>
      <c r="D3122" s="115"/>
    </row>
    <row r="3123" spans="1:4">
      <c r="A3123" s="117" t="s">
        <v>18751</v>
      </c>
      <c r="B3123" s="113" t="s">
        <v>18752</v>
      </c>
      <c r="C3123" s="114" t="s">
        <v>11593</v>
      </c>
      <c r="D3123" s="115">
        <v>9.9499999999999993</v>
      </c>
    </row>
    <row r="3124" spans="1:4">
      <c r="A3124" s="117" t="s">
        <v>18753</v>
      </c>
      <c r="B3124" s="113" t="s">
        <v>18754</v>
      </c>
      <c r="C3124" s="114" t="s">
        <v>48</v>
      </c>
      <c r="D3124" s="115">
        <v>4.5599999999999996</v>
      </c>
    </row>
    <row r="3125" spans="1:4">
      <c r="A3125" s="117" t="s">
        <v>18755</v>
      </c>
      <c r="B3125" s="113" t="s">
        <v>18756</v>
      </c>
      <c r="C3125" s="114" t="s">
        <v>11559</v>
      </c>
      <c r="D3125" s="115">
        <v>11.4</v>
      </c>
    </row>
    <row r="3126" spans="1:4">
      <c r="A3126" s="114" t="s">
        <v>18757</v>
      </c>
      <c r="B3126" s="113" t="s">
        <v>18758</v>
      </c>
      <c r="C3126" s="114" t="s">
        <v>11559</v>
      </c>
      <c r="D3126" s="115">
        <v>7.43</v>
      </c>
    </row>
    <row r="3127" spans="1:4">
      <c r="A3127" s="112" t="s">
        <v>11603</v>
      </c>
      <c r="B3127" s="113"/>
      <c r="C3127" s="114"/>
      <c r="D3127" s="115"/>
    </row>
    <row r="3128" spans="1:4">
      <c r="A3128" s="112" t="s">
        <v>11569</v>
      </c>
      <c r="B3128" s="113"/>
      <c r="C3128" s="114"/>
      <c r="D3128" s="115"/>
    </row>
    <row r="3129" spans="1:4">
      <c r="A3129" s="112" t="s">
        <v>18759</v>
      </c>
      <c r="B3129" s="113"/>
      <c r="C3129" s="114"/>
      <c r="D3129" s="115"/>
    </row>
    <row r="3130" spans="1:4">
      <c r="A3130" s="116" t="s">
        <v>18760</v>
      </c>
      <c r="B3130" s="113"/>
      <c r="C3130" s="114"/>
      <c r="D3130" s="115"/>
    </row>
    <row r="3131" spans="1:4">
      <c r="A3131" s="117" t="s">
        <v>18761</v>
      </c>
      <c r="B3131" s="113" t="s">
        <v>18762</v>
      </c>
      <c r="C3131" s="114" t="s">
        <v>48</v>
      </c>
      <c r="D3131" s="115">
        <v>144.63</v>
      </c>
    </row>
    <row r="3132" spans="1:4">
      <c r="A3132" s="114" t="s">
        <v>18763</v>
      </c>
      <c r="B3132" s="113" t="s">
        <v>18764</v>
      </c>
      <c r="C3132" s="114" t="s">
        <v>48</v>
      </c>
      <c r="D3132" s="115">
        <v>155.25</v>
      </c>
    </row>
    <row r="3133" spans="1:4">
      <c r="A3133" s="112" t="s">
        <v>18765</v>
      </c>
      <c r="B3133" s="113"/>
      <c r="C3133" s="114"/>
      <c r="D3133" s="115"/>
    </row>
    <row r="3134" spans="1:4">
      <c r="A3134" s="116" t="s">
        <v>18766</v>
      </c>
      <c r="B3134" s="113"/>
      <c r="C3134" s="114"/>
      <c r="D3134" s="115"/>
    </row>
    <row r="3135" spans="1:4">
      <c r="A3135" s="117" t="s">
        <v>18767</v>
      </c>
      <c r="B3135" s="113" t="s">
        <v>18768</v>
      </c>
      <c r="C3135" s="114" t="s">
        <v>48</v>
      </c>
      <c r="D3135" s="115">
        <v>12.25</v>
      </c>
    </row>
    <row r="3136" spans="1:4">
      <c r="A3136" s="117" t="s">
        <v>18769</v>
      </c>
      <c r="B3136" s="113" t="s">
        <v>18770</v>
      </c>
      <c r="C3136" s="114" t="s">
        <v>48</v>
      </c>
      <c r="D3136" s="115">
        <v>19.670000000000002</v>
      </c>
    </row>
    <row r="3137" spans="1:4">
      <c r="A3137" s="117" t="s">
        <v>18771</v>
      </c>
      <c r="B3137" s="113" t="s">
        <v>18772</v>
      </c>
      <c r="C3137" s="114" t="s">
        <v>48</v>
      </c>
      <c r="D3137" s="115">
        <v>28.53</v>
      </c>
    </row>
    <row r="3138" spans="1:4">
      <c r="A3138" s="117" t="s">
        <v>18773</v>
      </c>
      <c r="B3138" s="113" t="s">
        <v>18774</v>
      </c>
      <c r="C3138" s="114" t="s">
        <v>48</v>
      </c>
      <c r="D3138" s="115">
        <v>60.16</v>
      </c>
    </row>
    <row r="3139" spans="1:4">
      <c r="A3139" s="117" t="s">
        <v>18775</v>
      </c>
      <c r="B3139" s="113" t="s">
        <v>18776</v>
      </c>
      <c r="C3139" s="114" t="s">
        <v>48</v>
      </c>
      <c r="D3139" s="115">
        <v>95.43</v>
      </c>
    </row>
    <row r="3140" spans="1:4">
      <c r="A3140" s="114" t="s">
        <v>18777</v>
      </c>
      <c r="B3140" s="113" t="s">
        <v>18778</v>
      </c>
      <c r="C3140" s="114" t="s">
        <v>48</v>
      </c>
      <c r="D3140" s="115">
        <v>136.74</v>
      </c>
    </row>
    <row r="3141" spans="1:4">
      <c r="A3141" s="116" t="s">
        <v>18779</v>
      </c>
      <c r="B3141" s="113"/>
      <c r="C3141" s="114"/>
      <c r="D3141" s="115"/>
    </row>
    <row r="3142" spans="1:4">
      <c r="A3142" s="117" t="s">
        <v>18780</v>
      </c>
      <c r="B3142" s="113" t="s">
        <v>18781</v>
      </c>
      <c r="C3142" s="114" t="s">
        <v>48</v>
      </c>
      <c r="D3142" s="115">
        <v>10.14</v>
      </c>
    </row>
    <row r="3143" spans="1:4">
      <c r="A3143" s="117" t="s">
        <v>18782</v>
      </c>
      <c r="B3143" s="113" t="s">
        <v>18783</v>
      </c>
      <c r="C3143" s="114" t="s">
        <v>48</v>
      </c>
      <c r="D3143" s="115">
        <v>12.52</v>
      </c>
    </row>
    <row r="3144" spans="1:4">
      <c r="A3144" s="117" t="s">
        <v>18784</v>
      </c>
      <c r="B3144" s="113" t="s">
        <v>18785</v>
      </c>
      <c r="C3144" s="114" t="s">
        <v>48</v>
      </c>
      <c r="D3144" s="115">
        <v>21.25</v>
      </c>
    </row>
    <row r="3145" spans="1:4">
      <c r="A3145" s="117" t="s">
        <v>18786</v>
      </c>
      <c r="B3145" s="113" t="s">
        <v>18787</v>
      </c>
      <c r="C3145" s="114" t="s">
        <v>48</v>
      </c>
      <c r="D3145" s="115">
        <v>27.2</v>
      </c>
    </row>
    <row r="3146" spans="1:4">
      <c r="A3146" s="117" t="s">
        <v>18788</v>
      </c>
      <c r="B3146" s="113" t="s">
        <v>18789</v>
      </c>
      <c r="C3146" s="114" t="s">
        <v>48</v>
      </c>
      <c r="D3146" s="115">
        <v>32.56</v>
      </c>
    </row>
    <row r="3147" spans="1:4">
      <c r="A3147" s="117" t="s">
        <v>18790</v>
      </c>
      <c r="B3147" s="113" t="s">
        <v>18791</v>
      </c>
      <c r="C3147" s="114" t="s">
        <v>48</v>
      </c>
      <c r="D3147" s="115">
        <v>43.58</v>
      </c>
    </row>
    <row r="3148" spans="1:4">
      <c r="A3148" s="117" t="s">
        <v>18792</v>
      </c>
      <c r="B3148" s="113" t="s">
        <v>18793</v>
      </c>
      <c r="C3148" s="114" t="s">
        <v>48</v>
      </c>
      <c r="D3148" s="115">
        <v>58.22</v>
      </c>
    </row>
    <row r="3149" spans="1:4">
      <c r="A3149" s="117" t="s">
        <v>18794</v>
      </c>
      <c r="B3149" s="113" t="s">
        <v>18795</v>
      </c>
      <c r="C3149" s="114" t="s">
        <v>48</v>
      </c>
      <c r="D3149" s="115">
        <v>69.73</v>
      </c>
    </row>
    <row r="3150" spans="1:4">
      <c r="A3150" s="117" t="s">
        <v>18796</v>
      </c>
      <c r="B3150" s="113" t="s">
        <v>18797</v>
      </c>
      <c r="C3150" s="114" t="s">
        <v>48</v>
      </c>
      <c r="D3150" s="115">
        <v>110.51</v>
      </c>
    </row>
    <row r="3151" spans="1:4">
      <c r="A3151" s="117" t="s">
        <v>18798</v>
      </c>
      <c r="B3151" s="113" t="s">
        <v>18799</v>
      </c>
      <c r="C3151" s="114" t="s">
        <v>48</v>
      </c>
      <c r="D3151" s="115">
        <v>6.6</v>
      </c>
    </row>
    <row r="3152" spans="1:4">
      <c r="A3152" s="117" t="s">
        <v>18800</v>
      </c>
      <c r="B3152" s="113" t="s">
        <v>18801</v>
      </c>
      <c r="C3152" s="114" t="s">
        <v>48</v>
      </c>
      <c r="D3152" s="115">
        <v>7.34</v>
      </c>
    </row>
    <row r="3153" spans="1:4">
      <c r="A3153" s="117" t="s">
        <v>18802</v>
      </c>
      <c r="B3153" s="113" t="s">
        <v>18803</v>
      </c>
      <c r="C3153" s="114" t="s">
        <v>48</v>
      </c>
      <c r="D3153" s="115">
        <v>12.1</v>
      </c>
    </row>
    <row r="3154" spans="1:4">
      <c r="A3154" s="117" t="s">
        <v>18804</v>
      </c>
      <c r="B3154" s="113" t="s">
        <v>18805</v>
      </c>
      <c r="C3154" s="114" t="s">
        <v>48</v>
      </c>
      <c r="D3154" s="115">
        <v>15.69</v>
      </c>
    </row>
    <row r="3155" spans="1:4">
      <c r="A3155" s="117" t="s">
        <v>18806</v>
      </c>
      <c r="B3155" s="113" t="s">
        <v>18807</v>
      </c>
      <c r="C3155" s="114" t="s">
        <v>48</v>
      </c>
      <c r="D3155" s="115">
        <v>27.81</v>
      </c>
    </row>
    <row r="3156" spans="1:4">
      <c r="A3156" s="117" t="s">
        <v>18808</v>
      </c>
      <c r="B3156" s="113" t="s">
        <v>18809</v>
      </c>
      <c r="C3156" s="114" t="s">
        <v>48</v>
      </c>
      <c r="D3156" s="115">
        <v>67.77</v>
      </c>
    </row>
    <row r="3157" spans="1:4">
      <c r="A3157" s="114" t="s">
        <v>18810</v>
      </c>
      <c r="B3157" s="113" t="s">
        <v>18811</v>
      </c>
      <c r="C3157" s="114" t="s">
        <v>48</v>
      </c>
      <c r="D3157" s="115">
        <v>97.39</v>
      </c>
    </row>
    <row r="3158" spans="1:4">
      <c r="A3158" s="116" t="s">
        <v>18812</v>
      </c>
      <c r="B3158" s="113"/>
      <c r="C3158" s="114"/>
      <c r="D3158" s="115"/>
    </row>
    <row r="3159" spans="1:4">
      <c r="A3159" s="117" t="s">
        <v>18813</v>
      </c>
      <c r="B3159" s="113" t="s">
        <v>18814</v>
      </c>
      <c r="C3159" s="114" t="s">
        <v>11559</v>
      </c>
      <c r="D3159" s="115">
        <v>3.09</v>
      </c>
    </row>
    <row r="3160" spans="1:4">
      <c r="A3160" s="117" t="s">
        <v>18815</v>
      </c>
      <c r="B3160" s="113" t="s">
        <v>18816</v>
      </c>
      <c r="C3160" s="114" t="s">
        <v>11559</v>
      </c>
      <c r="D3160" s="115">
        <v>3.38</v>
      </c>
    </row>
    <row r="3161" spans="1:4">
      <c r="A3161" s="117" t="s">
        <v>18817</v>
      </c>
      <c r="B3161" s="113" t="s">
        <v>18818</v>
      </c>
      <c r="C3161" s="114" t="s">
        <v>11559</v>
      </c>
      <c r="D3161" s="115">
        <v>4.51</v>
      </c>
    </row>
    <row r="3162" spans="1:4">
      <c r="A3162" s="117" t="s">
        <v>18819</v>
      </c>
      <c r="B3162" s="113" t="s">
        <v>18820</v>
      </c>
      <c r="C3162" s="114" t="s">
        <v>11559</v>
      </c>
      <c r="D3162" s="115">
        <v>5.83</v>
      </c>
    </row>
    <row r="3163" spans="1:4">
      <c r="A3163" s="117" t="s">
        <v>18821</v>
      </c>
      <c r="B3163" s="113" t="s">
        <v>18822</v>
      </c>
      <c r="C3163" s="114" t="s">
        <v>11559</v>
      </c>
      <c r="D3163" s="115">
        <v>8.6</v>
      </c>
    </row>
    <row r="3164" spans="1:4">
      <c r="A3164" s="117" t="s">
        <v>18823</v>
      </c>
      <c r="B3164" s="113" t="s">
        <v>18824</v>
      </c>
      <c r="C3164" s="114" t="s">
        <v>11559</v>
      </c>
      <c r="D3164" s="115">
        <v>2.4</v>
      </c>
    </row>
    <row r="3165" spans="1:4">
      <c r="A3165" s="117" t="s">
        <v>18825</v>
      </c>
      <c r="B3165" s="113" t="s">
        <v>18826</v>
      </c>
      <c r="C3165" s="114" t="s">
        <v>11559</v>
      </c>
      <c r="D3165" s="115">
        <v>3.49</v>
      </c>
    </row>
    <row r="3166" spans="1:4">
      <c r="A3166" s="117" t="s">
        <v>18827</v>
      </c>
      <c r="B3166" s="113" t="s">
        <v>18828</v>
      </c>
      <c r="C3166" s="114" t="s">
        <v>11559</v>
      </c>
      <c r="D3166" s="115">
        <v>38.18</v>
      </c>
    </row>
    <row r="3167" spans="1:4">
      <c r="A3167" s="117" t="s">
        <v>18829</v>
      </c>
      <c r="B3167" s="113" t="s">
        <v>18830</v>
      </c>
      <c r="C3167" s="114" t="s">
        <v>11559</v>
      </c>
      <c r="D3167" s="115">
        <v>5.03</v>
      </c>
    </row>
    <row r="3168" spans="1:4">
      <c r="A3168" s="117" t="s">
        <v>18831</v>
      </c>
      <c r="B3168" s="113" t="s">
        <v>18832</v>
      </c>
      <c r="C3168" s="114" t="s">
        <v>11559</v>
      </c>
      <c r="D3168" s="115">
        <v>6.57</v>
      </c>
    </row>
    <row r="3169" spans="1:4">
      <c r="A3169" s="117" t="s">
        <v>18833</v>
      </c>
      <c r="B3169" s="113" t="s">
        <v>18834</v>
      </c>
      <c r="C3169" s="114" t="s">
        <v>11559</v>
      </c>
      <c r="D3169" s="115">
        <v>4.1500000000000004</v>
      </c>
    </row>
    <row r="3170" spans="1:4">
      <c r="A3170" s="117" t="s">
        <v>18835</v>
      </c>
      <c r="B3170" s="113" t="s">
        <v>18836</v>
      </c>
      <c r="C3170" s="114" t="s">
        <v>11559</v>
      </c>
      <c r="D3170" s="115">
        <v>5.2</v>
      </c>
    </row>
    <row r="3171" spans="1:4">
      <c r="A3171" s="117" t="s">
        <v>18837</v>
      </c>
      <c r="B3171" s="113" t="s">
        <v>18838</v>
      </c>
      <c r="C3171" s="114" t="s">
        <v>11559</v>
      </c>
      <c r="D3171" s="115">
        <v>10.83</v>
      </c>
    </row>
    <row r="3172" spans="1:4">
      <c r="A3172" s="117" t="s">
        <v>18839</v>
      </c>
      <c r="B3172" s="113" t="s">
        <v>18840</v>
      </c>
      <c r="C3172" s="114" t="s">
        <v>11559</v>
      </c>
      <c r="D3172" s="115">
        <v>20.54</v>
      </c>
    </row>
    <row r="3173" spans="1:4">
      <c r="A3173" s="114" t="s">
        <v>18841</v>
      </c>
      <c r="B3173" s="113" t="s">
        <v>18842</v>
      </c>
      <c r="C3173" s="114" t="s">
        <v>11559</v>
      </c>
      <c r="D3173" s="115">
        <v>7.99</v>
      </c>
    </row>
    <row r="3174" spans="1:4">
      <c r="A3174" s="116" t="s">
        <v>18843</v>
      </c>
      <c r="B3174" s="113"/>
      <c r="C3174" s="114"/>
      <c r="D3174" s="115"/>
    </row>
    <row r="3175" spans="1:4">
      <c r="A3175" s="117" t="s">
        <v>18844</v>
      </c>
      <c r="B3175" s="113" t="s">
        <v>18845</v>
      </c>
      <c r="C3175" s="114" t="s">
        <v>11559</v>
      </c>
      <c r="D3175" s="115">
        <v>857.12</v>
      </c>
    </row>
    <row r="3176" spans="1:4">
      <c r="A3176" s="117" t="s">
        <v>18846</v>
      </c>
      <c r="B3176" s="113" t="s">
        <v>18847</v>
      </c>
      <c r="C3176" s="114" t="s">
        <v>11559</v>
      </c>
      <c r="D3176" s="115">
        <v>709.97</v>
      </c>
    </row>
    <row r="3177" spans="1:4">
      <c r="A3177" s="114" t="s">
        <v>18848</v>
      </c>
      <c r="B3177" s="113" t="s">
        <v>18849</v>
      </c>
      <c r="C3177" s="114" t="s">
        <v>11559</v>
      </c>
      <c r="D3177" s="115">
        <v>4910.7700000000004</v>
      </c>
    </row>
    <row r="3178" spans="1:4">
      <c r="A3178" s="116" t="s">
        <v>18850</v>
      </c>
      <c r="B3178" s="113"/>
      <c r="C3178" s="114"/>
      <c r="D3178" s="115"/>
    </row>
    <row r="3179" spans="1:4">
      <c r="A3179" s="117" t="s">
        <v>18851</v>
      </c>
      <c r="B3179" s="113" t="s">
        <v>18852</v>
      </c>
      <c r="C3179" s="114" t="s">
        <v>48</v>
      </c>
      <c r="D3179" s="115">
        <v>34.85</v>
      </c>
    </row>
    <row r="3180" spans="1:4">
      <c r="A3180" s="117" t="s">
        <v>18853</v>
      </c>
      <c r="B3180" s="113" t="s">
        <v>18854</v>
      </c>
      <c r="C3180" s="114" t="s">
        <v>48</v>
      </c>
      <c r="D3180" s="115">
        <v>45</v>
      </c>
    </row>
    <row r="3181" spans="1:4">
      <c r="A3181" s="117" t="s">
        <v>18855</v>
      </c>
      <c r="B3181" s="113" t="s">
        <v>18856</v>
      </c>
      <c r="C3181" s="114" t="s">
        <v>48</v>
      </c>
      <c r="D3181" s="115">
        <v>53.71</v>
      </c>
    </row>
    <row r="3182" spans="1:4">
      <c r="A3182" s="117" t="s">
        <v>18857</v>
      </c>
      <c r="B3182" s="113" t="s">
        <v>18858</v>
      </c>
      <c r="C3182" s="114" t="s">
        <v>48</v>
      </c>
      <c r="D3182" s="115">
        <v>58.85</v>
      </c>
    </row>
    <row r="3183" spans="1:4">
      <c r="A3183" s="117" t="s">
        <v>18859</v>
      </c>
      <c r="B3183" s="113" t="s">
        <v>18860</v>
      </c>
      <c r="C3183" s="114" t="s">
        <v>48</v>
      </c>
      <c r="D3183" s="115">
        <v>74.010000000000005</v>
      </c>
    </row>
    <row r="3184" spans="1:4">
      <c r="A3184" s="114" t="s">
        <v>18861</v>
      </c>
      <c r="B3184" s="113" t="s">
        <v>18862</v>
      </c>
      <c r="C3184" s="114" t="s">
        <v>48</v>
      </c>
      <c r="D3184" s="115">
        <v>92.51</v>
      </c>
    </row>
    <row r="3185" spans="1:4">
      <c r="A3185" s="116" t="s">
        <v>18863</v>
      </c>
      <c r="B3185" s="113"/>
      <c r="C3185" s="114"/>
      <c r="D3185" s="115"/>
    </row>
    <row r="3186" spans="1:4">
      <c r="A3186" s="114" t="s">
        <v>18864</v>
      </c>
      <c r="B3186" s="113" t="s">
        <v>18865</v>
      </c>
      <c r="C3186" s="114" t="s">
        <v>48</v>
      </c>
      <c r="D3186" s="115">
        <v>5.75</v>
      </c>
    </row>
    <row r="3187" spans="1:4">
      <c r="A3187" s="116" t="s">
        <v>18866</v>
      </c>
      <c r="B3187" s="113"/>
      <c r="C3187" s="114"/>
      <c r="D3187" s="115"/>
    </row>
    <row r="3188" spans="1:4">
      <c r="A3188" s="117" t="s">
        <v>18867</v>
      </c>
      <c r="B3188" s="113" t="s">
        <v>18868</v>
      </c>
      <c r="C3188" s="114" t="s">
        <v>11559</v>
      </c>
      <c r="D3188" s="115">
        <v>1.41</v>
      </c>
    </row>
    <row r="3189" spans="1:4">
      <c r="A3189" s="117" t="s">
        <v>18869</v>
      </c>
      <c r="B3189" s="113" t="s">
        <v>18870</v>
      </c>
      <c r="C3189" s="114" t="s">
        <v>11559</v>
      </c>
      <c r="D3189" s="115">
        <v>8.84</v>
      </c>
    </row>
    <row r="3190" spans="1:4">
      <c r="A3190" s="117" t="s">
        <v>18871</v>
      </c>
      <c r="B3190" s="113" t="s">
        <v>18872</v>
      </c>
      <c r="C3190" s="114" t="s">
        <v>11559</v>
      </c>
      <c r="D3190" s="115">
        <v>1.92</v>
      </c>
    </row>
    <row r="3191" spans="1:4">
      <c r="A3191" s="114" t="s">
        <v>18873</v>
      </c>
      <c r="B3191" s="113" t="s">
        <v>18874</v>
      </c>
      <c r="C3191" s="114" t="s">
        <v>11559</v>
      </c>
      <c r="D3191" s="115">
        <v>7.25</v>
      </c>
    </row>
    <row r="3192" spans="1:4">
      <c r="A3192" s="116" t="s">
        <v>18875</v>
      </c>
      <c r="B3192" s="113"/>
      <c r="C3192" s="114"/>
      <c r="D3192" s="115"/>
    </row>
    <row r="3193" spans="1:4">
      <c r="A3193" s="117" t="s">
        <v>18876</v>
      </c>
      <c r="B3193" s="113" t="s">
        <v>18877</v>
      </c>
      <c r="C3193" s="114" t="s">
        <v>48</v>
      </c>
      <c r="D3193" s="115">
        <v>38.79</v>
      </c>
    </row>
    <row r="3194" spans="1:4">
      <c r="A3194" s="117" t="s">
        <v>18878</v>
      </c>
      <c r="B3194" s="113" t="s">
        <v>18879</v>
      </c>
      <c r="C3194" s="114" t="s">
        <v>48</v>
      </c>
      <c r="D3194" s="115">
        <v>42.26</v>
      </c>
    </row>
    <row r="3195" spans="1:4">
      <c r="A3195" s="114" t="s">
        <v>18880</v>
      </c>
      <c r="B3195" s="113" t="s">
        <v>18881</v>
      </c>
      <c r="C3195" s="114" t="s">
        <v>48</v>
      </c>
      <c r="D3195" s="115">
        <v>45.61</v>
      </c>
    </row>
    <row r="3196" spans="1:4">
      <c r="A3196" s="116" t="s">
        <v>18882</v>
      </c>
      <c r="B3196" s="113"/>
      <c r="C3196" s="114"/>
      <c r="D3196" s="115"/>
    </row>
    <row r="3197" spans="1:4">
      <c r="A3197" s="117" t="s">
        <v>18883</v>
      </c>
      <c r="B3197" s="113" t="s">
        <v>18884</v>
      </c>
      <c r="C3197" s="114" t="s">
        <v>48</v>
      </c>
      <c r="D3197" s="115">
        <v>20.07</v>
      </c>
    </row>
    <row r="3198" spans="1:4">
      <c r="A3198" s="117" t="s">
        <v>18885</v>
      </c>
      <c r="B3198" s="113" t="s">
        <v>18886</v>
      </c>
      <c r="C3198" s="114" t="s">
        <v>48</v>
      </c>
      <c r="D3198" s="115">
        <v>24.64</v>
      </c>
    </row>
    <row r="3199" spans="1:4">
      <c r="A3199" s="117" t="s">
        <v>18887</v>
      </c>
      <c r="B3199" s="113" t="s">
        <v>18888</v>
      </c>
      <c r="C3199" s="114" t="s">
        <v>48</v>
      </c>
      <c r="D3199" s="115">
        <v>35.54</v>
      </c>
    </row>
    <row r="3200" spans="1:4">
      <c r="A3200" s="117" t="s">
        <v>18889</v>
      </c>
      <c r="B3200" s="113" t="s">
        <v>18890</v>
      </c>
      <c r="C3200" s="114" t="s">
        <v>48</v>
      </c>
      <c r="D3200" s="115">
        <v>42.85</v>
      </c>
    </row>
    <row r="3201" spans="1:4">
      <c r="A3201" s="117" t="s">
        <v>18891</v>
      </c>
      <c r="B3201" s="113" t="s">
        <v>18892</v>
      </c>
      <c r="C3201" s="114" t="s">
        <v>48</v>
      </c>
      <c r="D3201" s="115">
        <v>46.02</v>
      </c>
    </row>
    <row r="3202" spans="1:4">
      <c r="A3202" s="117" t="s">
        <v>18893</v>
      </c>
      <c r="B3202" s="113" t="s">
        <v>18894</v>
      </c>
      <c r="C3202" s="114" t="s">
        <v>48</v>
      </c>
      <c r="D3202" s="115">
        <v>65.430000000000007</v>
      </c>
    </row>
    <row r="3203" spans="1:4">
      <c r="A3203" s="117" t="s">
        <v>18895</v>
      </c>
      <c r="B3203" s="113" t="s">
        <v>18896</v>
      </c>
      <c r="C3203" s="114" t="s">
        <v>48</v>
      </c>
      <c r="D3203" s="115">
        <v>88.23</v>
      </c>
    </row>
    <row r="3204" spans="1:4">
      <c r="A3204" s="117" t="s">
        <v>18897</v>
      </c>
      <c r="B3204" s="113" t="s">
        <v>18898</v>
      </c>
      <c r="C3204" s="114" t="s">
        <v>48</v>
      </c>
      <c r="D3204" s="115">
        <v>117.36</v>
      </c>
    </row>
    <row r="3205" spans="1:4">
      <c r="A3205" s="117" t="s">
        <v>18899</v>
      </c>
      <c r="B3205" s="113" t="s">
        <v>18900</v>
      </c>
      <c r="C3205" s="114" t="s">
        <v>48</v>
      </c>
      <c r="D3205" s="115">
        <v>180.46</v>
      </c>
    </row>
    <row r="3206" spans="1:4">
      <c r="A3206" s="117" t="s">
        <v>18901</v>
      </c>
      <c r="B3206" s="113" t="s">
        <v>18902</v>
      </c>
      <c r="C3206" s="114" t="s">
        <v>48</v>
      </c>
      <c r="D3206" s="115">
        <v>43.84</v>
      </c>
    </row>
    <row r="3207" spans="1:4">
      <c r="A3207" s="114" t="s">
        <v>18903</v>
      </c>
      <c r="B3207" s="113" t="s">
        <v>18904</v>
      </c>
      <c r="C3207" s="114" t="s">
        <v>48</v>
      </c>
      <c r="D3207" s="115">
        <v>55.49</v>
      </c>
    </row>
    <row r="3208" spans="1:4">
      <c r="A3208" s="116" t="s">
        <v>18905</v>
      </c>
      <c r="B3208" s="113"/>
      <c r="C3208" s="114"/>
      <c r="D3208" s="115"/>
    </row>
    <row r="3209" spans="1:4">
      <c r="A3209" s="117" t="s">
        <v>18906</v>
      </c>
      <c r="B3209" s="113" t="s">
        <v>18907</v>
      </c>
      <c r="C3209" s="114" t="s">
        <v>48</v>
      </c>
      <c r="D3209" s="115">
        <v>20.07</v>
      </c>
    </row>
    <row r="3210" spans="1:4">
      <c r="A3210" s="117" t="s">
        <v>18908</v>
      </c>
      <c r="B3210" s="113" t="s">
        <v>18909</v>
      </c>
      <c r="C3210" s="114" t="s">
        <v>48</v>
      </c>
      <c r="D3210" s="115">
        <v>24.64</v>
      </c>
    </row>
    <row r="3211" spans="1:4">
      <c r="A3211" s="117" t="s">
        <v>18910</v>
      </c>
      <c r="B3211" s="113" t="s">
        <v>18911</v>
      </c>
      <c r="C3211" s="114" t="s">
        <v>48</v>
      </c>
      <c r="D3211" s="115">
        <v>35.54</v>
      </c>
    </row>
    <row r="3212" spans="1:4">
      <c r="A3212" s="117" t="s">
        <v>18912</v>
      </c>
      <c r="B3212" s="113" t="s">
        <v>18913</v>
      </c>
      <c r="C3212" s="114" t="s">
        <v>48</v>
      </c>
      <c r="D3212" s="115">
        <v>45.89</v>
      </c>
    </row>
    <row r="3213" spans="1:4">
      <c r="A3213" s="117" t="s">
        <v>18914</v>
      </c>
      <c r="B3213" s="113" t="s">
        <v>18915</v>
      </c>
      <c r="C3213" s="114" t="s">
        <v>48</v>
      </c>
      <c r="D3213" s="115">
        <v>46.02</v>
      </c>
    </row>
    <row r="3214" spans="1:4">
      <c r="A3214" s="117" t="s">
        <v>18916</v>
      </c>
      <c r="B3214" s="113" t="s">
        <v>18917</v>
      </c>
      <c r="C3214" s="114" t="s">
        <v>48</v>
      </c>
      <c r="D3214" s="115">
        <v>65.430000000000007</v>
      </c>
    </row>
    <row r="3215" spans="1:4">
      <c r="A3215" s="117" t="s">
        <v>18918</v>
      </c>
      <c r="B3215" s="113" t="s">
        <v>18919</v>
      </c>
      <c r="C3215" s="114" t="s">
        <v>48</v>
      </c>
      <c r="D3215" s="115">
        <v>88.23</v>
      </c>
    </row>
    <row r="3216" spans="1:4">
      <c r="A3216" s="117" t="s">
        <v>18920</v>
      </c>
      <c r="B3216" s="113" t="s">
        <v>18921</v>
      </c>
      <c r="C3216" s="114" t="s">
        <v>48</v>
      </c>
      <c r="D3216" s="115">
        <v>117.36</v>
      </c>
    </row>
    <row r="3217" spans="1:4">
      <c r="A3217" s="114" t="s">
        <v>18922</v>
      </c>
      <c r="B3217" s="113" t="s">
        <v>18923</v>
      </c>
      <c r="C3217" s="114" t="s">
        <v>48</v>
      </c>
      <c r="D3217" s="115">
        <v>180.46</v>
      </c>
    </row>
    <row r="3218" spans="1:4">
      <c r="A3218" s="116" t="s">
        <v>18924</v>
      </c>
      <c r="B3218" s="113"/>
      <c r="C3218" s="114"/>
      <c r="D3218" s="115"/>
    </row>
    <row r="3219" spans="1:4">
      <c r="A3219" s="117" t="s">
        <v>18925</v>
      </c>
      <c r="B3219" s="113" t="s">
        <v>18926</v>
      </c>
      <c r="C3219" s="114" t="s">
        <v>11559</v>
      </c>
      <c r="D3219" s="115">
        <v>70.31</v>
      </c>
    </row>
    <row r="3220" spans="1:4">
      <c r="A3220" s="117" t="s">
        <v>18927</v>
      </c>
      <c r="B3220" s="113" t="s">
        <v>18928</v>
      </c>
      <c r="C3220" s="114" t="s">
        <v>11559</v>
      </c>
      <c r="D3220" s="115">
        <v>269.16000000000003</v>
      </c>
    </row>
    <row r="3221" spans="1:4">
      <c r="A3221" s="117" t="s">
        <v>18929</v>
      </c>
      <c r="B3221" s="113" t="s">
        <v>18930</v>
      </c>
      <c r="C3221" s="114" t="s">
        <v>11559</v>
      </c>
      <c r="D3221" s="115">
        <v>165.15</v>
      </c>
    </row>
    <row r="3222" spans="1:4">
      <c r="A3222" s="117" t="s">
        <v>18931</v>
      </c>
      <c r="B3222" s="113" t="s">
        <v>18932</v>
      </c>
      <c r="C3222" s="114" t="s">
        <v>11559</v>
      </c>
      <c r="D3222" s="115">
        <v>256.8</v>
      </c>
    </row>
    <row r="3223" spans="1:4">
      <c r="A3223" s="117" t="s">
        <v>18933</v>
      </c>
      <c r="B3223" s="113" t="s">
        <v>18934</v>
      </c>
      <c r="C3223" s="114" t="s">
        <v>11559</v>
      </c>
      <c r="D3223" s="115">
        <v>13.07</v>
      </c>
    </row>
    <row r="3224" spans="1:4">
      <c r="A3224" s="117" t="s">
        <v>18935</v>
      </c>
      <c r="B3224" s="113" t="s">
        <v>18936</v>
      </c>
      <c r="C3224" s="114" t="s">
        <v>11559</v>
      </c>
      <c r="D3224" s="115">
        <v>20.85</v>
      </c>
    </row>
    <row r="3225" spans="1:4">
      <c r="A3225" s="117" t="s">
        <v>18937</v>
      </c>
      <c r="B3225" s="113" t="s">
        <v>18938</v>
      </c>
      <c r="C3225" s="114" t="s">
        <v>11559</v>
      </c>
      <c r="D3225" s="115">
        <v>10.19</v>
      </c>
    </row>
    <row r="3226" spans="1:4">
      <c r="A3226" s="117" t="s">
        <v>18939</v>
      </c>
      <c r="B3226" s="113" t="s">
        <v>18940</v>
      </c>
      <c r="C3226" s="114" t="s">
        <v>11559</v>
      </c>
      <c r="D3226" s="115">
        <v>19.489999999999998</v>
      </c>
    </row>
    <row r="3227" spans="1:4">
      <c r="A3227" s="117" t="s">
        <v>18941</v>
      </c>
      <c r="B3227" s="113" t="s">
        <v>18942</v>
      </c>
      <c r="C3227" s="114" t="s">
        <v>11559</v>
      </c>
      <c r="D3227" s="115">
        <v>2.02</v>
      </c>
    </row>
    <row r="3228" spans="1:4">
      <c r="A3228" s="117" t="s">
        <v>18943</v>
      </c>
      <c r="B3228" s="113" t="s">
        <v>18944</v>
      </c>
      <c r="C3228" s="114" t="s">
        <v>11559</v>
      </c>
      <c r="D3228" s="115">
        <v>11.63</v>
      </c>
    </row>
    <row r="3229" spans="1:4">
      <c r="A3229" s="117" t="s">
        <v>18945</v>
      </c>
      <c r="B3229" s="113" t="s">
        <v>18946</v>
      </c>
      <c r="C3229" s="114" t="s">
        <v>11559</v>
      </c>
      <c r="D3229" s="115">
        <v>37.97</v>
      </c>
    </row>
    <row r="3230" spans="1:4">
      <c r="A3230" s="117" t="s">
        <v>18947</v>
      </c>
      <c r="B3230" s="113" t="s">
        <v>18948</v>
      </c>
      <c r="C3230" s="114" t="s">
        <v>11559</v>
      </c>
      <c r="D3230" s="115">
        <v>1.07</v>
      </c>
    </row>
    <row r="3231" spans="1:4">
      <c r="A3231" s="117" t="s">
        <v>18949</v>
      </c>
      <c r="B3231" s="113" t="s">
        <v>18950</v>
      </c>
      <c r="C3231" s="114" t="s">
        <v>11559</v>
      </c>
      <c r="D3231" s="115">
        <v>116.1</v>
      </c>
    </row>
    <row r="3232" spans="1:4">
      <c r="A3232" s="117" t="s">
        <v>18951</v>
      </c>
      <c r="B3232" s="113" t="s">
        <v>18952</v>
      </c>
      <c r="C3232" s="114" t="s">
        <v>11559</v>
      </c>
      <c r="D3232" s="115">
        <v>21.4</v>
      </c>
    </row>
    <row r="3233" spans="1:4">
      <c r="A3233" s="117" t="s">
        <v>18953</v>
      </c>
      <c r="B3233" s="113" t="s">
        <v>18954</v>
      </c>
      <c r="C3233" s="114" t="s">
        <v>11559</v>
      </c>
      <c r="D3233" s="115">
        <v>44.04</v>
      </c>
    </row>
    <row r="3234" spans="1:4">
      <c r="A3234" s="114" t="s">
        <v>18955</v>
      </c>
      <c r="B3234" s="113" t="s">
        <v>18956</v>
      </c>
      <c r="C3234" s="114" t="s">
        <v>11559</v>
      </c>
      <c r="D3234" s="115">
        <v>41.97</v>
      </c>
    </row>
    <row r="3235" spans="1:4">
      <c r="A3235" s="116" t="s">
        <v>18957</v>
      </c>
      <c r="B3235" s="113"/>
      <c r="C3235" s="114"/>
      <c r="D3235" s="115"/>
    </row>
    <row r="3236" spans="1:4">
      <c r="A3236" s="117" t="s">
        <v>18958</v>
      </c>
      <c r="B3236" s="113" t="s">
        <v>18959</v>
      </c>
      <c r="C3236" s="114" t="s">
        <v>48</v>
      </c>
      <c r="D3236" s="115">
        <v>75.19</v>
      </c>
    </row>
    <row r="3237" spans="1:4">
      <c r="A3237" s="117" t="s">
        <v>18960</v>
      </c>
      <c r="B3237" s="113" t="s">
        <v>18961</v>
      </c>
      <c r="C3237" s="114" t="s">
        <v>48</v>
      </c>
      <c r="D3237" s="115">
        <v>79.55</v>
      </c>
    </row>
    <row r="3238" spans="1:4">
      <c r="A3238" s="114" t="s">
        <v>18962</v>
      </c>
      <c r="B3238" s="113" t="s">
        <v>18963</v>
      </c>
      <c r="C3238" s="114" t="s">
        <v>48</v>
      </c>
      <c r="D3238" s="115">
        <v>102.63</v>
      </c>
    </row>
    <row r="3239" spans="1:4">
      <c r="A3239" s="116" t="s">
        <v>18964</v>
      </c>
      <c r="B3239" s="113"/>
      <c r="C3239" s="114"/>
      <c r="D3239" s="115"/>
    </row>
    <row r="3240" spans="1:4">
      <c r="A3240" s="117" t="s">
        <v>18965</v>
      </c>
      <c r="B3240" s="113" t="s">
        <v>18966</v>
      </c>
      <c r="C3240" s="114" t="s">
        <v>48</v>
      </c>
      <c r="D3240" s="115">
        <v>28.81</v>
      </c>
    </row>
    <row r="3241" spans="1:4">
      <c r="A3241" s="117" t="s">
        <v>18967</v>
      </c>
      <c r="B3241" s="113" t="s">
        <v>18968</v>
      </c>
      <c r="C3241" s="114" t="s">
        <v>48</v>
      </c>
      <c r="D3241" s="115">
        <v>41.35</v>
      </c>
    </row>
    <row r="3242" spans="1:4">
      <c r="A3242" s="117" t="s">
        <v>18969</v>
      </c>
      <c r="B3242" s="113" t="s">
        <v>18970</v>
      </c>
      <c r="C3242" s="114" t="s">
        <v>48</v>
      </c>
      <c r="D3242" s="115">
        <v>64.59</v>
      </c>
    </row>
    <row r="3243" spans="1:4">
      <c r="A3243" s="117" t="s">
        <v>18971</v>
      </c>
      <c r="B3243" s="113" t="s">
        <v>18972</v>
      </c>
      <c r="C3243" s="114" t="s">
        <v>48</v>
      </c>
      <c r="D3243" s="115">
        <v>121.34</v>
      </c>
    </row>
    <row r="3244" spans="1:4">
      <c r="A3244" s="114" t="s">
        <v>18973</v>
      </c>
      <c r="B3244" s="113" t="s">
        <v>18974</v>
      </c>
      <c r="C3244" s="114" t="s">
        <v>48</v>
      </c>
      <c r="D3244" s="115">
        <v>41.43</v>
      </c>
    </row>
    <row r="3245" spans="1:4">
      <c r="A3245" s="116" t="s">
        <v>18975</v>
      </c>
      <c r="B3245" s="113"/>
      <c r="C3245" s="114"/>
      <c r="D3245" s="115"/>
    </row>
    <row r="3246" spans="1:4">
      <c r="A3246" s="117" t="s">
        <v>18976</v>
      </c>
      <c r="B3246" s="113" t="s">
        <v>18977</v>
      </c>
      <c r="C3246" s="114" t="s">
        <v>11559</v>
      </c>
      <c r="D3246" s="115">
        <v>12.93</v>
      </c>
    </row>
    <row r="3247" spans="1:4">
      <c r="A3247" s="117" t="s">
        <v>18978</v>
      </c>
      <c r="B3247" s="113" t="s">
        <v>18979</v>
      </c>
      <c r="C3247" s="114" t="s">
        <v>11559</v>
      </c>
      <c r="D3247" s="115">
        <v>11.08</v>
      </c>
    </row>
    <row r="3248" spans="1:4">
      <c r="A3248" s="117" t="s">
        <v>18980</v>
      </c>
      <c r="B3248" s="113" t="s">
        <v>18981</v>
      </c>
      <c r="C3248" s="114" t="s">
        <v>11559</v>
      </c>
      <c r="D3248" s="115">
        <v>12.93</v>
      </c>
    </row>
    <row r="3249" spans="1:4">
      <c r="A3249" s="117" t="s">
        <v>18982</v>
      </c>
      <c r="B3249" s="113" t="s">
        <v>18983</v>
      </c>
      <c r="C3249" s="114" t="s">
        <v>11559</v>
      </c>
      <c r="D3249" s="115">
        <v>15.89</v>
      </c>
    </row>
    <row r="3250" spans="1:4">
      <c r="A3250" s="117" t="s">
        <v>18984</v>
      </c>
      <c r="B3250" s="113" t="s">
        <v>18985</v>
      </c>
      <c r="C3250" s="114" t="s">
        <v>11559</v>
      </c>
      <c r="D3250" s="115">
        <v>17.739999999999998</v>
      </c>
    </row>
    <row r="3251" spans="1:4">
      <c r="A3251" s="117" t="s">
        <v>18986</v>
      </c>
      <c r="B3251" s="113" t="s">
        <v>18987</v>
      </c>
      <c r="C3251" s="114" t="s">
        <v>11559</v>
      </c>
      <c r="D3251" s="115">
        <v>24.02</v>
      </c>
    </row>
    <row r="3252" spans="1:4">
      <c r="A3252" s="117" t="s">
        <v>18988</v>
      </c>
      <c r="B3252" s="113" t="s">
        <v>18989</v>
      </c>
      <c r="C3252" s="114" t="s">
        <v>11559</v>
      </c>
      <c r="D3252" s="115">
        <v>39.64</v>
      </c>
    </row>
    <row r="3253" spans="1:4">
      <c r="A3253" s="117" t="s">
        <v>18990</v>
      </c>
      <c r="B3253" s="113" t="s">
        <v>18991</v>
      </c>
      <c r="C3253" s="114" t="s">
        <v>11559</v>
      </c>
      <c r="D3253" s="115">
        <v>66.69</v>
      </c>
    </row>
    <row r="3254" spans="1:4">
      <c r="A3254" s="117" t="s">
        <v>18992</v>
      </c>
      <c r="B3254" s="113" t="s">
        <v>18993</v>
      </c>
      <c r="C3254" s="114" t="s">
        <v>11559</v>
      </c>
      <c r="D3254" s="115">
        <v>74.849999999999994</v>
      </c>
    </row>
    <row r="3255" spans="1:4">
      <c r="A3255" s="114" t="s">
        <v>18994</v>
      </c>
      <c r="B3255" s="113" t="s">
        <v>18995</v>
      </c>
      <c r="C3255" s="114" t="s">
        <v>11559</v>
      </c>
      <c r="D3255" s="115">
        <v>94.1</v>
      </c>
    </row>
    <row r="3256" spans="1:4">
      <c r="A3256" s="116" t="s">
        <v>18996</v>
      </c>
      <c r="B3256" s="113"/>
      <c r="C3256" s="114"/>
      <c r="D3256" s="115"/>
    </row>
    <row r="3257" spans="1:4">
      <c r="A3257" s="117" t="s">
        <v>18997</v>
      </c>
      <c r="B3257" s="113" t="s">
        <v>18998</v>
      </c>
      <c r="C3257" s="114" t="s">
        <v>11559</v>
      </c>
      <c r="D3257" s="115">
        <v>6.73</v>
      </c>
    </row>
    <row r="3258" spans="1:4">
      <c r="A3258" s="117" t="s">
        <v>18999</v>
      </c>
      <c r="B3258" s="113" t="s">
        <v>19000</v>
      </c>
      <c r="C3258" s="114" t="s">
        <v>11559</v>
      </c>
      <c r="D3258" s="115">
        <v>3.5</v>
      </c>
    </row>
    <row r="3259" spans="1:4">
      <c r="A3259" s="117" t="s">
        <v>19001</v>
      </c>
      <c r="B3259" s="113" t="s">
        <v>19002</v>
      </c>
      <c r="C3259" s="114" t="s">
        <v>11559</v>
      </c>
      <c r="D3259" s="115">
        <v>7.56</v>
      </c>
    </row>
    <row r="3260" spans="1:4">
      <c r="A3260" s="117" t="s">
        <v>19003</v>
      </c>
      <c r="B3260" s="113" t="s">
        <v>19004</v>
      </c>
      <c r="C3260" s="114" t="s">
        <v>11559</v>
      </c>
      <c r="D3260" s="115">
        <v>13.86</v>
      </c>
    </row>
    <row r="3261" spans="1:4">
      <c r="A3261" s="117" t="s">
        <v>19005</v>
      </c>
      <c r="B3261" s="113" t="s">
        <v>19006</v>
      </c>
      <c r="C3261" s="114" t="s">
        <v>11559</v>
      </c>
      <c r="D3261" s="115">
        <v>31.89</v>
      </c>
    </row>
    <row r="3262" spans="1:4">
      <c r="A3262" s="117" t="s">
        <v>19007</v>
      </c>
      <c r="B3262" s="113" t="s">
        <v>19008</v>
      </c>
      <c r="C3262" s="114" t="s">
        <v>11559</v>
      </c>
      <c r="D3262" s="115">
        <v>38.65</v>
      </c>
    </row>
    <row r="3263" spans="1:4">
      <c r="A3263" s="114" t="s">
        <v>19009</v>
      </c>
      <c r="B3263" s="113" t="s">
        <v>19010</v>
      </c>
      <c r="C3263" s="114" t="s">
        <v>11559</v>
      </c>
      <c r="D3263" s="115">
        <v>50.6</v>
      </c>
    </row>
    <row r="3264" spans="1:4">
      <c r="A3264" s="112" t="s">
        <v>19011</v>
      </c>
      <c r="B3264" s="113"/>
      <c r="C3264" s="114"/>
      <c r="D3264" s="115"/>
    </row>
    <row r="3265" spans="1:4">
      <c r="A3265" s="116" t="s">
        <v>19012</v>
      </c>
      <c r="B3265" s="113"/>
      <c r="C3265" s="114"/>
      <c r="D3265" s="115"/>
    </row>
    <row r="3266" spans="1:4">
      <c r="A3266" s="117" t="s">
        <v>19013</v>
      </c>
      <c r="B3266" s="113" t="s">
        <v>19014</v>
      </c>
      <c r="C3266" s="114" t="s">
        <v>11559</v>
      </c>
      <c r="D3266" s="115">
        <v>635.83000000000004</v>
      </c>
    </row>
    <row r="3267" spans="1:4">
      <c r="A3267" s="114" t="s">
        <v>19015</v>
      </c>
      <c r="B3267" s="113" t="s">
        <v>19016</v>
      </c>
      <c r="C3267" s="114" t="s">
        <v>11559</v>
      </c>
      <c r="D3267" s="115">
        <v>791.59</v>
      </c>
    </row>
    <row r="3268" spans="1:4">
      <c r="A3268" s="116" t="s">
        <v>19017</v>
      </c>
      <c r="B3268" s="113"/>
      <c r="C3268" s="114"/>
      <c r="D3268" s="115"/>
    </row>
    <row r="3269" spans="1:4">
      <c r="A3269" s="117" t="s">
        <v>19018</v>
      </c>
      <c r="B3269" s="113" t="s">
        <v>19019</v>
      </c>
      <c r="C3269" s="114" t="s">
        <v>11559</v>
      </c>
      <c r="D3269" s="115">
        <v>46.74</v>
      </c>
    </row>
    <row r="3270" spans="1:4">
      <c r="A3270" s="117" t="s">
        <v>19020</v>
      </c>
      <c r="B3270" s="113" t="s">
        <v>19021</v>
      </c>
      <c r="C3270" s="114" t="s">
        <v>11559</v>
      </c>
      <c r="D3270" s="115">
        <v>156.29</v>
      </c>
    </row>
    <row r="3271" spans="1:4">
      <c r="A3271" s="117" t="s">
        <v>19022</v>
      </c>
      <c r="B3271" s="113" t="s">
        <v>19023</v>
      </c>
      <c r="C3271" s="114" t="s">
        <v>11559</v>
      </c>
      <c r="D3271" s="115">
        <v>79.540000000000006</v>
      </c>
    </row>
    <row r="3272" spans="1:4">
      <c r="A3272" s="114" t="s">
        <v>19024</v>
      </c>
      <c r="B3272" s="113" t="s">
        <v>19025</v>
      </c>
      <c r="C3272" s="114" t="s">
        <v>11559</v>
      </c>
      <c r="D3272" s="115">
        <v>31.49</v>
      </c>
    </row>
    <row r="3273" spans="1:4">
      <c r="A3273" s="116" t="s">
        <v>19026</v>
      </c>
      <c r="B3273" s="113"/>
      <c r="C3273" s="114"/>
      <c r="D3273" s="115"/>
    </row>
    <row r="3274" spans="1:4">
      <c r="A3274" s="117" t="s">
        <v>19027</v>
      </c>
      <c r="B3274" s="113" t="s">
        <v>19028</v>
      </c>
      <c r="C3274" s="114" t="s">
        <v>11559</v>
      </c>
      <c r="D3274" s="115">
        <v>566.25</v>
      </c>
    </row>
    <row r="3275" spans="1:4">
      <c r="A3275" s="117" t="s">
        <v>19029</v>
      </c>
      <c r="B3275" s="113" t="s">
        <v>19030</v>
      </c>
      <c r="C3275" s="114" t="s">
        <v>11559</v>
      </c>
      <c r="D3275" s="115">
        <v>2778.71</v>
      </c>
    </row>
    <row r="3276" spans="1:4">
      <c r="A3276" s="117" t="s">
        <v>19031</v>
      </c>
      <c r="B3276" s="113" t="s">
        <v>19032</v>
      </c>
      <c r="C3276" s="114" t="s">
        <v>11559</v>
      </c>
      <c r="D3276" s="115">
        <v>2038.64</v>
      </c>
    </row>
    <row r="3277" spans="1:4">
      <c r="A3277" s="114" t="s">
        <v>19033</v>
      </c>
      <c r="B3277" s="113" t="s">
        <v>19034</v>
      </c>
      <c r="C3277" s="114" t="s">
        <v>32</v>
      </c>
      <c r="D3277" s="115">
        <v>445.17</v>
      </c>
    </row>
    <row r="3278" spans="1:4">
      <c r="A3278" s="116" t="s">
        <v>19035</v>
      </c>
      <c r="B3278" s="113"/>
      <c r="C3278" s="114"/>
      <c r="D3278" s="115"/>
    </row>
    <row r="3279" spans="1:4">
      <c r="A3279" s="114" t="s">
        <v>19036</v>
      </c>
      <c r="B3279" s="113" t="s">
        <v>19037</v>
      </c>
      <c r="C3279" s="114" t="s">
        <v>11559</v>
      </c>
      <c r="D3279" s="115">
        <v>6109.85</v>
      </c>
    </row>
    <row r="3280" spans="1:4">
      <c r="A3280" s="116" t="s">
        <v>19038</v>
      </c>
      <c r="B3280" s="113"/>
      <c r="C3280" s="114"/>
      <c r="D3280" s="115"/>
    </row>
    <row r="3281" spans="1:4">
      <c r="A3281" s="117" t="s">
        <v>19039</v>
      </c>
      <c r="B3281" s="113" t="s">
        <v>19040</v>
      </c>
      <c r="C3281" s="114" t="s">
        <v>11559</v>
      </c>
      <c r="D3281" s="115">
        <v>123.65</v>
      </c>
    </row>
    <row r="3282" spans="1:4">
      <c r="A3282" s="117" t="s">
        <v>19041</v>
      </c>
      <c r="B3282" s="113" t="s">
        <v>19042</v>
      </c>
      <c r="C3282" s="114" t="s">
        <v>11559</v>
      </c>
      <c r="D3282" s="115">
        <v>108.1</v>
      </c>
    </row>
    <row r="3283" spans="1:4">
      <c r="A3283" s="117" t="s">
        <v>19043</v>
      </c>
      <c r="B3283" s="113" t="s">
        <v>19044</v>
      </c>
      <c r="C3283" s="114" t="s">
        <v>11559</v>
      </c>
      <c r="D3283" s="115">
        <v>361.9</v>
      </c>
    </row>
    <row r="3284" spans="1:4">
      <c r="A3284" s="117" t="s">
        <v>19045</v>
      </c>
      <c r="B3284" s="113" t="s">
        <v>19046</v>
      </c>
      <c r="C3284" s="114" t="s">
        <v>11559</v>
      </c>
      <c r="D3284" s="115">
        <v>808.92</v>
      </c>
    </row>
    <row r="3285" spans="1:4">
      <c r="A3285" s="117" t="s">
        <v>19047</v>
      </c>
      <c r="B3285" s="113" t="s">
        <v>19048</v>
      </c>
      <c r="C3285" s="114" t="s">
        <v>11559</v>
      </c>
      <c r="D3285" s="115">
        <v>852.23</v>
      </c>
    </row>
    <row r="3286" spans="1:4">
      <c r="A3286" s="117" t="s">
        <v>19049</v>
      </c>
      <c r="B3286" s="113" t="s">
        <v>19050</v>
      </c>
      <c r="C3286" s="114" t="s">
        <v>11559</v>
      </c>
      <c r="D3286" s="115">
        <v>621.35</v>
      </c>
    </row>
    <row r="3287" spans="1:4">
      <c r="A3287" s="117" t="s">
        <v>19051</v>
      </c>
      <c r="B3287" s="113" t="s">
        <v>19052</v>
      </c>
      <c r="C3287" s="114" t="s">
        <v>11559</v>
      </c>
      <c r="D3287" s="115">
        <v>852.23</v>
      </c>
    </row>
    <row r="3288" spans="1:4">
      <c r="A3288" s="117" t="s">
        <v>19053</v>
      </c>
      <c r="B3288" s="113" t="s">
        <v>19054</v>
      </c>
      <c r="C3288" s="114" t="s">
        <v>11559</v>
      </c>
      <c r="D3288" s="115">
        <v>931.63</v>
      </c>
    </row>
    <row r="3289" spans="1:4">
      <c r="A3289" s="114" t="s">
        <v>19055</v>
      </c>
      <c r="B3289" s="113" t="s">
        <v>19056</v>
      </c>
      <c r="C3289" s="114" t="s">
        <v>11559</v>
      </c>
      <c r="D3289" s="115">
        <v>854.7</v>
      </c>
    </row>
    <row r="3290" spans="1:4">
      <c r="A3290" s="116" t="s">
        <v>19057</v>
      </c>
      <c r="B3290" s="113"/>
      <c r="C3290" s="114"/>
      <c r="D3290" s="115"/>
    </row>
    <row r="3291" spans="1:4">
      <c r="A3291" s="117" t="s">
        <v>19058</v>
      </c>
      <c r="B3291" s="113" t="s">
        <v>19059</v>
      </c>
      <c r="C3291" s="114" t="s">
        <v>11559</v>
      </c>
      <c r="D3291" s="115">
        <v>47.11</v>
      </c>
    </row>
    <row r="3292" spans="1:4">
      <c r="A3292" s="117" t="s">
        <v>19060</v>
      </c>
      <c r="B3292" s="113" t="s">
        <v>19061</v>
      </c>
      <c r="C3292" s="114" t="s">
        <v>11559</v>
      </c>
      <c r="D3292" s="115">
        <v>39.86</v>
      </c>
    </row>
    <row r="3293" spans="1:4">
      <c r="A3293" s="117" t="s">
        <v>19062</v>
      </c>
      <c r="B3293" s="113" t="s">
        <v>19063</v>
      </c>
      <c r="C3293" s="114" t="s">
        <v>11559</v>
      </c>
      <c r="D3293" s="115">
        <v>65.5</v>
      </c>
    </row>
    <row r="3294" spans="1:4">
      <c r="A3294" s="117" t="s">
        <v>19064</v>
      </c>
      <c r="B3294" s="113" t="s">
        <v>19065</v>
      </c>
      <c r="C3294" s="114" t="s">
        <v>11559</v>
      </c>
      <c r="D3294" s="115">
        <v>65.58</v>
      </c>
    </row>
    <row r="3295" spans="1:4">
      <c r="A3295" s="117" t="s">
        <v>19066</v>
      </c>
      <c r="B3295" s="113" t="s">
        <v>19067</v>
      </c>
      <c r="C3295" s="114" t="s">
        <v>11559</v>
      </c>
      <c r="D3295" s="115">
        <v>82.54</v>
      </c>
    </row>
    <row r="3296" spans="1:4">
      <c r="A3296" s="117" t="s">
        <v>19068</v>
      </c>
      <c r="B3296" s="113" t="s">
        <v>19069</v>
      </c>
      <c r="C3296" s="114" t="s">
        <v>11559</v>
      </c>
      <c r="D3296" s="115">
        <v>114.39</v>
      </c>
    </row>
    <row r="3297" spans="1:4">
      <c r="A3297" s="117" t="s">
        <v>19070</v>
      </c>
      <c r="B3297" s="113" t="s">
        <v>19071</v>
      </c>
      <c r="C3297" s="114" t="s">
        <v>11559</v>
      </c>
      <c r="D3297" s="115">
        <v>249.32</v>
      </c>
    </row>
    <row r="3298" spans="1:4">
      <c r="A3298" s="117" t="s">
        <v>19072</v>
      </c>
      <c r="B3298" s="113" t="s">
        <v>19073</v>
      </c>
      <c r="C3298" s="114" t="s">
        <v>11559</v>
      </c>
      <c r="D3298" s="115">
        <v>326.64</v>
      </c>
    </row>
    <row r="3299" spans="1:4">
      <c r="A3299" s="117" t="s">
        <v>19074</v>
      </c>
      <c r="B3299" s="113" t="s">
        <v>19075</v>
      </c>
      <c r="C3299" s="114" t="s">
        <v>11559</v>
      </c>
      <c r="D3299" s="115">
        <v>754.17</v>
      </c>
    </row>
    <row r="3300" spans="1:4">
      <c r="A3300" s="117" t="s">
        <v>19076</v>
      </c>
      <c r="B3300" s="113" t="s">
        <v>19077</v>
      </c>
      <c r="C3300" s="114" t="s">
        <v>11559</v>
      </c>
      <c r="D3300" s="115">
        <v>70.62</v>
      </c>
    </row>
    <row r="3301" spans="1:4">
      <c r="A3301" s="117" t="s">
        <v>19078</v>
      </c>
      <c r="B3301" s="113" t="s">
        <v>19079</v>
      </c>
      <c r="C3301" s="114" t="s">
        <v>11559</v>
      </c>
      <c r="D3301" s="115">
        <v>104.38</v>
      </c>
    </row>
    <row r="3302" spans="1:4">
      <c r="A3302" s="117" t="s">
        <v>19080</v>
      </c>
      <c r="B3302" s="113" t="s">
        <v>19081</v>
      </c>
      <c r="C3302" s="114" t="s">
        <v>11559</v>
      </c>
      <c r="D3302" s="115">
        <v>33.840000000000003</v>
      </c>
    </row>
    <row r="3303" spans="1:4">
      <c r="A3303" s="117" t="s">
        <v>19082</v>
      </c>
      <c r="B3303" s="113" t="s">
        <v>19083</v>
      </c>
      <c r="C3303" s="114" t="s">
        <v>11559</v>
      </c>
      <c r="D3303" s="115">
        <v>63.51</v>
      </c>
    </row>
    <row r="3304" spans="1:4">
      <c r="A3304" s="117" t="s">
        <v>19084</v>
      </c>
      <c r="B3304" s="113" t="s">
        <v>19085</v>
      </c>
      <c r="C3304" s="114" t="s">
        <v>11559</v>
      </c>
      <c r="D3304" s="115">
        <v>136.97</v>
      </c>
    </row>
    <row r="3305" spans="1:4">
      <c r="A3305" s="114" t="s">
        <v>19086</v>
      </c>
      <c r="B3305" s="113" t="s">
        <v>19087</v>
      </c>
      <c r="C3305" s="114" t="s">
        <v>11559</v>
      </c>
      <c r="D3305" s="115">
        <v>1170.1400000000001</v>
      </c>
    </row>
    <row r="3306" spans="1:4">
      <c r="A3306" s="116" t="s">
        <v>19088</v>
      </c>
      <c r="B3306" s="113"/>
      <c r="C3306" s="114"/>
      <c r="D3306" s="115"/>
    </row>
    <row r="3307" spans="1:4">
      <c r="A3307" s="117" t="s">
        <v>19089</v>
      </c>
      <c r="B3307" s="113" t="s">
        <v>19090</v>
      </c>
      <c r="C3307" s="114" t="s">
        <v>11559</v>
      </c>
      <c r="D3307" s="115">
        <v>58.84</v>
      </c>
    </row>
    <row r="3308" spans="1:4">
      <c r="A3308" s="117" t="s">
        <v>19091</v>
      </c>
      <c r="B3308" s="113" t="s">
        <v>19092</v>
      </c>
      <c r="C3308" s="114" t="s">
        <v>11559</v>
      </c>
      <c r="D3308" s="115">
        <v>62.43</v>
      </c>
    </row>
    <row r="3309" spans="1:4">
      <c r="A3309" s="117" t="s">
        <v>19093</v>
      </c>
      <c r="B3309" s="113" t="s">
        <v>19094</v>
      </c>
      <c r="C3309" s="114" t="s">
        <v>11559</v>
      </c>
      <c r="D3309" s="115">
        <v>65.58</v>
      </c>
    </row>
    <row r="3310" spans="1:4">
      <c r="A3310" s="117" t="s">
        <v>19095</v>
      </c>
      <c r="B3310" s="113" t="s">
        <v>19096</v>
      </c>
      <c r="C3310" s="114" t="s">
        <v>11559</v>
      </c>
      <c r="D3310" s="115">
        <v>90.38</v>
      </c>
    </row>
    <row r="3311" spans="1:4">
      <c r="A3311" s="117" t="s">
        <v>19097</v>
      </c>
      <c r="B3311" s="113" t="s">
        <v>19098</v>
      </c>
      <c r="C3311" s="114" t="s">
        <v>11559</v>
      </c>
      <c r="D3311" s="115">
        <v>99.13</v>
      </c>
    </row>
    <row r="3312" spans="1:4">
      <c r="A3312" s="117" t="s">
        <v>19099</v>
      </c>
      <c r="B3312" s="113" t="s">
        <v>19100</v>
      </c>
      <c r="C3312" s="114" t="s">
        <v>11559</v>
      </c>
      <c r="D3312" s="115">
        <v>135.84</v>
      </c>
    </row>
    <row r="3313" spans="1:4">
      <c r="A3313" s="117" t="s">
        <v>19101</v>
      </c>
      <c r="B3313" s="113" t="s">
        <v>19102</v>
      </c>
      <c r="C3313" s="114" t="s">
        <v>11559</v>
      </c>
      <c r="D3313" s="115">
        <v>275.93</v>
      </c>
    </row>
    <row r="3314" spans="1:4">
      <c r="A3314" s="117" t="s">
        <v>19103</v>
      </c>
      <c r="B3314" s="113" t="s">
        <v>19104</v>
      </c>
      <c r="C3314" s="114" t="s">
        <v>11559</v>
      </c>
      <c r="D3314" s="115">
        <v>492.02</v>
      </c>
    </row>
    <row r="3315" spans="1:4">
      <c r="A3315" s="117" t="s">
        <v>19105</v>
      </c>
      <c r="B3315" s="113" t="s">
        <v>19106</v>
      </c>
      <c r="C3315" s="114" t="s">
        <v>11559</v>
      </c>
      <c r="D3315" s="115">
        <v>79.2</v>
      </c>
    </row>
    <row r="3316" spans="1:4">
      <c r="A3316" s="117" t="s">
        <v>19107</v>
      </c>
      <c r="B3316" s="113" t="s">
        <v>19108</v>
      </c>
      <c r="C3316" s="114" t="s">
        <v>11559</v>
      </c>
      <c r="D3316" s="115">
        <v>133.12</v>
      </c>
    </row>
    <row r="3317" spans="1:4">
      <c r="A3317" s="117" t="s">
        <v>19109</v>
      </c>
      <c r="B3317" s="113" t="s">
        <v>19110</v>
      </c>
      <c r="C3317" s="114" t="s">
        <v>11559</v>
      </c>
      <c r="D3317" s="115">
        <v>244.46</v>
      </c>
    </row>
    <row r="3318" spans="1:4">
      <c r="A3318" s="117" t="s">
        <v>19111</v>
      </c>
      <c r="B3318" s="113" t="s">
        <v>19112</v>
      </c>
      <c r="C3318" s="114" t="s">
        <v>11559</v>
      </c>
      <c r="D3318" s="115">
        <v>350.52</v>
      </c>
    </row>
    <row r="3319" spans="1:4">
      <c r="A3319" s="117" t="s">
        <v>19113</v>
      </c>
      <c r="B3319" s="113" t="s">
        <v>19114</v>
      </c>
      <c r="C3319" s="114" t="s">
        <v>11559</v>
      </c>
      <c r="D3319" s="115">
        <v>2624.39</v>
      </c>
    </row>
    <row r="3320" spans="1:4">
      <c r="A3320" s="117" t="s">
        <v>19115</v>
      </c>
      <c r="B3320" s="113" t="s">
        <v>19116</v>
      </c>
      <c r="C3320" s="114" t="s">
        <v>11559</v>
      </c>
      <c r="D3320" s="115">
        <v>53.72</v>
      </c>
    </row>
    <row r="3321" spans="1:4">
      <c r="A3321" s="117" t="s">
        <v>19117</v>
      </c>
      <c r="B3321" s="113" t="s">
        <v>19118</v>
      </c>
      <c r="C3321" s="114" t="s">
        <v>11559</v>
      </c>
      <c r="D3321" s="115">
        <v>62.06</v>
      </c>
    </row>
    <row r="3322" spans="1:4">
      <c r="A3322" s="117" t="s">
        <v>19119</v>
      </c>
      <c r="B3322" s="113" t="s">
        <v>19120</v>
      </c>
      <c r="C3322" s="114" t="s">
        <v>11559</v>
      </c>
      <c r="D3322" s="115">
        <v>98.22</v>
      </c>
    </row>
    <row r="3323" spans="1:4">
      <c r="A3323" s="117" t="s">
        <v>19121</v>
      </c>
      <c r="B3323" s="113" t="s">
        <v>19122</v>
      </c>
      <c r="C3323" s="114" t="s">
        <v>11559</v>
      </c>
      <c r="D3323" s="115">
        <v>109.06</v>
      </c>
    </row>
    <row r="3324" spans="1:4">
      <c r="A3324" s="117" t="s">
        <v>19123</v>
      </c>
      <c r="B3324" s="113" t="s">
        <v>19124</v>
      </c>
      <c r="C3324" s="114" t="s">
        <v>11559</v>
      </c>
      <c r="D3324" s="115">
        <v>130.76</v>
      </c>
    </row>
    <row r="3325" spans="1:4">
      <c r="A3325" s="117" t="s">
        <v>19125</v>
      </c>
      <c r="B3325" s="113" t="s">
        <v>19126</v>
      </c>
      <c r="C3325" s="114" t="s">
        <v>11559</v>
      </c>
      <c r="D3325" s="115">
        <v>251.55</v>
      </c>
    </row>
    <row r="3326" spans="1:4">
      <c r="A3326" s="117" t="s">
        <v>19127</v>
      </c>
      <c r="B3326" s="113" t="s">
        <v>19128</v>
      </c>
      <c r="C3326" s="114" t="s">
        <v>11559</v>
      </c>
      <c r="D3326" s="115">
        <v>298.89999999999998</v>
      </c>
    </row>
    <row r="3327" spans="1:4">
      <c r="A3327" s="114" t="s">
        <v>19129</v>
      </c>
      <c r="B3327" s="113" t="s">
        <v>19130</v>
      </c>
      <c r="C3327" s="114" t="s">
        <v>11559</v>
      </c>
      <c r="D3327" s="115">
        <v>588.6</v>
      </c>
    </row>
    <row r="3328" spans="1:4">
      <c r="A3328" s="116" t="s">
        <v>19131</v>
      </c>
      <c r="B3328" s="113"/>
      <c r="C3328" s="114"/>
      <c r="D3328" s="115"/>
    </row>
    <row r="3329" spans="1:4">
      <c r="A3329" s="117" t="s">
        <v>19132</v>
      </c>
      <c r="B3329" s="113" t="s">
        <v>19133</v>
      </c>
      <c r="C3329" s="114" t="s">
        <v>11559</v>
      </c>
      <c r="D3329" s="115">
        <v>362.24</v>
      </c>
    </row>
    <row r="3330" spans="1:4">
      <c r="A3330" s="117" t="s">
        <v>19134</v>
      </c>
      <c r="B3330" s="113" t="s">
        <v>19135</v>
      </c>
      <c r="C3330" s="114" t="s">
        <v>11559</v>
      </c>
      <c r="D3330" s="115">
        <v>66.400000000000006</v>
      </c>
    </row>
    <row r="3331" spans="1:4">
      <c r="A3331" s="117" t="s">
        <v>19136</v>
      </c>
      <c r="B3331" s="113" t="s">
        <v>19137</v>
      </c>
      <c r="C3331" s="114" t="s">
        <v>11559</v>
      </c>
      <c r="D3331" s="115">
        <v>58.11</v>
      </c>
    </row>
    <row r="3332" spans="1:4">
      <c r="A3332" s="117" t="s">
        <v>19138</v>
      </c>
      <c r="B3332" s="113" t="s">
        <v>19139</v>
      </c>
      <c r="C3332" s="114" t="s">
        <v>11559</v>
      </c>
      <c r="D3332" s="115">
        <v>127.69</v>
      </c>
    </row>
    <row r="3333" spans="1:4">
      <c r="A3333" s="114" t="s">
        <v>19140</v>
      </c>
      <c r="B3333" s="113" t="s">
        <v>19141</v>
      </c>
      <c r="C3333" s="114" t="s">
        <v>11559</v>
      </c>
      <c r="D3333" s="115">
        <v>190.81</v>
      </c>
    </row>
    <row r="3334" spans="1:4">
      <c r="A3334" s="116" t="s">
        <v>19142</v>
      </c>
      <c r="B3334" s="113"/>
      <c r="C3334" s="114"/>
      <c r="D3334" s="115"/>
    </row>
    <row r="3335" spans="1:4">
      <c r="A3335" s="117" t="s">
        <v>19143</v>
      </c>
      <c r="B3335" s="113" t="s">
        <v>19144</v>
      </c>
      <c r="C3335" s="114" t="s">
        <v>11559</v>
      </c>
      <c r="D3335" s="115">
        <v>737.42</v>
      </c>
    </row>
    <row r="3336" spans="1:4">
      <c r="A3336" s="114" t="s">
        <v>19145</v>
      </c>
      <c r="B3336" s="113" t="s">
        <v>19146</v>
      </c>
      <c r="C3336" s="114" t="s">
        <v>11559</v>
      </c>
      <c r="D3336" s="115">
        <v>894.24</v>
      </c>
    </row>
    <row r="3337" spans="1:4">
      <c r="A3337" s="116" t="s">
        <v>19147</v>
      </c>
      <c r="B3337" s="113"/>
      <c r="C3337" s="114"/>
      <c r="D3337" s="115"/>
    </row>
    <row r="3338" spans="1:4">
      <c r="A3338" s="117" t="s">
        <v>19148</v>
      </c>
      <c r="B3338" s="113" t="s">
        <v>19149</v>
      </c>
      <c r="C3338" s="114" t="s">
        <v>11559</v>
      </c>
      <c r="D3338" s="115">
        <v>1046.56</v>
      </c>
    </row>
    <row r="3339" spans="1:4">
      <c r="A3339" s="117" t="s">
        <v>19150</v>
      </c>
      <c r="B3339" s="113" t="s">
        <v>19151</v>
      </c>
      <c r="C3339" s="114" t="s">
        <v>11559</v>
      </c>
      <c r="D3339" s="115">
        <v>1254.57</v>
      </c>
    </row>
    <row r="3340" spans="1:4">
      <c r="A3340" s="114" t="s">
        <v>19152</v>
      </c>
      <c r="B3340" s="113" t="s">
        <v>19153</v>
      </c>
      <c r="C3340" s="114" t="s">
        <v>11559</v>
      </c>
      <c r="D3340" s="115">
        <v>460.12</v>
      </c>
    </row>
    <row r="3341" spans="1:4">
      <c r="A3341" s="116" t="s">
        <v>19154</v>
      </c>
      <c r="B3341" s="113"/>
      <c r="C3341" s="114"/>
      <c r="D3341" s="115"/>
    </row>
    <row r="3342" spans="1:4">
      <c r="A3342" s="114" t="s">
        <v>19155</v>
      </c>
      <c r="B3342" s="113" t="s">
        <v>19156</v>
      </c>
      <c r="C3342" s="114" t="s">
        <v>11559</v>
      </c>
      <c r="D3342" s="115">
        <v>1396.02</v>
      </c>
    </row>
    <row r="3343" spans="1:4">
      <c r="A3343" s="112" t="s">
        <v>19157</v>
      </c>
      <c r="B3343" s="113"/>
      <c r="C3343" s="114"/>
      <c r="D3343" s="115"/>
    </row>
    <row r="3344" spans="1:4">
      <c r="A3344" s="116" t="s">
        <v>19158</v>
      </c>
      <c r="B3344" s="113"/>
      <c r="C3344" s="114"/>
      <c r="D3344" s="115"/>
    </row>
    <row r="3345" spans="1:4">
      <c r="A3345" s="117" t="s">
        <v>19159</v>
      </c>
      <c r="B3345" s="113" t="s">
        <v>19160</v>
      </c>
      <c r="C3345" s="114" t="s">
        <v>11559</v>
      </c>
      <c r="D3345" s="115">
        <v>53.86</v>
      </c>
    </row>
    <row r="3346" spans="1:4">
      <c r="A3346" s="117" t="s">
        <v>19161</v>
      </c>
      <c r="B3346" s="113" t="s">
        <v>19162</v>
      </c>
      <c r="C3346" s="114" t="s">
        <v>48</v>
      </c>
      <c r="D3346" s="115">
        <v>15.27</v>
      </c>
    </row>
    <row r="3347" spans="1:4">
      <c r="A3347" s="117" t="s">
        <v>19163</v>
      </c>
      <c r="B3347" s="113" t="s">
        <v>19164</v>
      </c>
      <c r="C3347" s="114" t="s">
        <v>48</v>
      </c>
      <c r="D3347" s="115">
        <v>26.77</v>
      </c>
    </row>
    <row r="3348" spans="1:4">
      <c r="A3348" s="117" t="s">
        <v>19165</v>
      </c>
      <c r="B3348" s="113" t="s">
        <v>19166</v>
      </c>
      <c r="C3348" s="114" t="s">
        <v>48</v>
      </c>
      <c r="D3348" s="115">
        <v>40.92</v>
      </c>
    </row>
    <row r="3349" spans="1:4">
      <c r="A3349" s="117" t="s">
        <v>19167</v>
      </c>
      <c r="B3349" s="113" t="s">
        <v>19168</v>
      </c>
      <c r="C3349" s="114" t="s">
        <v>48</v>
      </c>
      <c r="D3349" s="115">
        <v>29.12</v>
      </c>
    </row>
    <row r="3350" spans="1:4">
      <c r="A3350" s="117" t="s">
        <v>19169</v>
      </c>
      <c r="B3350" s="113" t="s">
        <v>19170</v>
      </c>
      <c r="C3350" s="114" t="s">
        <v>48</v>
      </c>
      <c r="D3350" s="115">
        <v>40.880000000000003</v>
      </c>
    </row>
    <row r="3351" spans="1:4">
      <c r="A3351" s="117" t="s">
        <v>19171</v>
      </c>
      <c r="B3351" s="113" t="s">
        <v>19172</v>
      </c>
      <c r="C3351" s="114" t="s">
        <v>48</v>
      </c>
      <c r="D3351" s="115">
        <v>85.37</v>
      </c>
    </row>
    <row r="3352" spans="1:4">
      <c r="A3352" s="117" t="s">
        <v>19173</v>
      </c>
      <c r="B3352" s="113" t="s">
        <v>19174</v>
      </c>
      <c r="C3352" s="114" t="s">
        <v>48</v>
      </c>
      <c r="D3352" s="115">
        <v>78.42</v>
      </c>
    </row>
    <row r="3353" spans="1:4">
      <c r="A3353" s="117" t="s">
        <v>19175</v>
      </c>
      <c r="B3353" s="113" t="s">
        <v>19176</v>
      </c>
      <c r="C3353" s="114" t="s">
        <v>48</v>
      </c>
      <c r="D3353" s="115">
        <v>8.43</v>
      </c>
    </row>
    <row r="3354" spans="1:4">
      <c r="A3354" s="117" t="s">
        <v>19177</v>
      </c>
      <c r="B3354" s="113" t="s">
        <v>19178</v>
      </c>
      <c r="C3354" s="114" t="s">
        <v>48</v>
      </c>
      <c r="D3354" s="115">
        <v>8.08</v>
      </c>
    </row>
    <row r="3355" spans="1:4">
      <c r="A3355" s="114" t="s">
        <v>19179</v>
      </c>
      <c r="B3355" s="113" t="s">
        <v>19180</v>
      </c>
      <c r="C3355" s="114" t="s">
        <v>48</v>
      </c>
      <c r="D3355" s="115">
        <v>15.83</v>
      </c>
    </row>
    <row r="3356" spans="1:4">
      <c r="A3356" s="116" t="s">
        <v>19181</v>
      </c>
      <c r="B3356" s="113"/>
      <c r="C3356" s="114"/>
      <c r="D3356" s="115"/>
    </row>
    <row r="3357" spans="1:4">
      <c r="A3357" s="117" t="s">
        <v>19182</v>
      </c>
      <c r="B3357" s="113" t="s">
        <v>19183</v>
      </c>
      <c r="C3357" s="114" t="s">
        <v>11559</v>
      </c>
      <c r="D3357" s="115">
        <v>3.92</v>
      </c>
    </row>
    <row r="3358" spans="1:4">
      <c r="A3358" s="117" t="s">
        <v>19184</v>
      </c>
      <c r="B3358" s="113" t="s">
        <v>19185</v>
      </c>
      <c r="C3358" s="114" t="s">
        <v>11559</v>
      </c>
      <c r="D3358" s="115">
        <v>42.89</v>
      </c>
    </row>
    <row r="3359" spans="1:4">
      <c r="A3359" s="117" t="s">
        <v>19186</v>
      </c>
      <c r="B3359" s="113" t="s">
        <v>19187</v>
      </c>
      <c r="C3359" s="114" t="s">
        <v>11559</v>
      </c>
      <c r="D3359" s="115">
        <v>30.47</v>
      </c>
    </row>
    <row r="3360" spans="1:4">
      <c r="A3360" s="117" t="s">
        <v>19188</v>
      </c>
      <c r="B3360" s="113" t="s">
        <v>19189</v>
      </c>
      <c r="C3360" s="114" t="s">
        <v>11559</v>
      </c>
      <c r="D3360" s="115">
        <v>21.96</v>
      </c>
    </row>
    <row r="3361" spans="1:4">
      <c r="A3361" s="117" t="s">
        <v>19190</v>
      </c>
      <c r="B3361" s="113" t="s">
        <v>19191</v>
      </c>
      <c r="C3361" s="114" t="s">
        <v>11559</v>
      </c>
      <c r="D3361" s="115">
        <v>25.19</v>
      </c>
    </row>
    <row r="3362" spans="1:4">
      <c r="A3362" s="117" t="s">
        <v>19192</v>
      </c>
      <c r="B3362" s="113" t="s">
        <v>19193</v>
      </c>
      <c r="C3362" s="114" t="s">
        <v>11559</v>
      </c>
      <c r="D3362" s="115">
        <v>61.26</v>
      </c>
    </row>
    <row r="3363" spans="1:4">
      <c r="A3363" s="117" t="s">
        <v>19194</v>
      </c>
      <c r="B3363" s="113" t="s">
        <v>19195</v>
      </c>
      <c r="C3363" s="114" t="s">
        <v>11559</v>
      </c>
      <c r="D3363" s="115">
        <v>15.05</v>
      </c>
    </row>
    <row r="3364" spans="1:4">
      <c r="A3364" s="117" t="s">
        <v>19196</v>
      </c>
      <c r="B3364" s="113" t="s">
        <v>19197</v>
      </c>
      <c r="C3364" s="114" t="s">
        <v>11559</v>
      </c>
      <c r="D3364" s="115">
        <v>22.73</v>
      </c>
    </row>
    <row r="3365" spans="1:4">
      <c r="A3365" s="117" t="s">
        <v>19198</v>
      </c>
      <c r="B3365" s="113" t="s">
        <v>19199</v>
      </c>
      <c r="C3365" s="114" t="s">
        <v>11559</v>
      </c>
      <c r="D3365" s="115">
        <v>31.18</v>
      </c>
    </row>
    <row r="3366" spans="1:4">
      <c r="A3366" s="117" t="s">
        <v>19200</v>
      </c>
      <c r="B3366" s="113" t="s">
        <v>19201</v>
      </c>
      <c r="C3366" s="114" t="s">
        <v>11559</v>
      </c>
      <c r="D3366" s="115">
        <v>30.05</v>
      </c>
    </row>
    <row r="3367" spans="1:4">
      <c r="A3367" s="117" t="s">
        <v>19202</v>
      </c>
      <c r="B3367" s="113" t="s">
        <v>19203</v>
      </c>
      <c r="C3367" s="114" t="s">
        <v>11559</v>
      </c>
      <c r="D3367" s="115">
        <v>37.82</v>
      </c>
    </row>
    <row r="3368" spans="1:4">
      <c r="A3368" s="117" t="s">
        <v>19204</v>
      </c>
      <c r="B3368" s="113" t="s">
        <v>19205</v>
      </c>
      <c r="C3368" s="114" t="s">
        <v>11559</v>
      </c>
      <c r="D3368" s="115">
        <v>115.17</v>
      </c>
    </row>
    <row r="3369" spans="1:4">
      <c r="A3369" s="117" t="s">
        <v>19206</v>
      </c>
      <c r="B3369" s="113" t="s">
        <v>19207</v>
      </c>
      <c r="C3369" s="114" t="s">
        <v>11559</v>
      </c>
      <c r="D3369" s="115">
        <v>56.16</v>
      </c>
    </row>
    <row r="3370" spans="1:4">
      <c r="A3370" s="117" t="s">
        <v>19208</v>
      </c>
      <c r="B3370" s="113" t="s">
        <v>19209</v>
      </c>
      <c r="C3370" s="114" t="s">
        <v>11559</v>
      </c>
      <c r="D3370" s="115">
        <v>13.46</v>
      </c>
    </row>
    <row r="3371" spans="1:4">
      <c r="A3371" s="117" t="s">
        <v>19210</v>
      </c>
      <c r="B3371" s="113" t="s">
        <v>19211</v>
      </c>
      <c r="C3371" s="114" t="s">
        <v>11559</v>
      </c>
      <c r="D3371" s="115">
        <v>15.62</v>
      </c>
    </row>
    <row r="3372" spans="1:4">
      <c r="A3372" s="117" t="s">
        <v>19212</v>
      </c>
      <c r="B3372" s="113" t="s">
        <v>19213</v>
      </c>
      <c r="C3372" s="114" t="s">
        <v>11559</v>
      </c>
      <c r="D3372" s="115">
        <v>16.02</v>
      </c>
    </row>
    <row r="3373" spans="1:4">
      <c r="A3373" s="117" t="s">
        <v>19214</v>
      </c>
      <c r="B3373" s="113" t="s">
        <v>19215</v>
      </c>
      <c r="C3373" s="114" t="s">
        <v>11559</v>
      </c>
      <c r="D3373" s="115">
        <v>19.989999999999998</v>
      </c>
    </row>
    <row r="3374" spans="1:4">
      <c r="A3374" s="117" t="s">
        <v>19216</v>
      </c>
      <c r="B3374" s="113" t="s">
        <v>19217</v>
      </c>
      <c r="C3374" s="114" t="s">
        <v>11559</v>
      </c>
      <c r="D3374" s="115">
        <v>31.63</v>
      </c>
    </row>
    <row r="3375" spans="1:4">
      <c r="A3375" s="117" t="s">
        <v>19218</v>
      </c>
      <c r="B3375" s="113" t="s">
        <v>19219</v>
      </c>
      <c r="C3375" s="114" t="s">
        <v>11559</v>
      </c>
      <c r="D3375" s="115">
        <v>35.83</v>
      </c>
    </row>
    <row r="3376" spans="1:4">
      <c r="A3376" s="117" t="s">
        <v>19220</v>
      </c>
      <c r="B3376" s="113" t="s">
        <v>19221</v>
      </c>
      <c r="C3376" s="114" t="s">
        <v>11559</v>
      </c>
      <c r="D3376" s="115">
        <v>47</v>
      </c>
    </row>
    <row r="3377" spans="1:4">
      <c r="A3377" s="117" t="s">
        <v>19222</v>
      </c>
      <c r="B3377" s="113" t="s">
        <v>19223</v>
      </c>
      <c r="C3377" s="114" t="s">
        <v>11559</v>
      </c>
      <c r="D3377" s="115">
        <v>41.65</v>
      </c>
    </row>
    <row r="3378" spans="1:4">
      <c r="A3378" s="114" t="s">
        <v>19224</v>
      </c>
      <c r="B3378" s="113" t="s">
        <v>19225</v>
      </c>
      <c r="C3378" s="114" t="s">
        <v>11559</v>
      </c>
      <c r="D3378" s="115">
        <v>48.73</v>
      </c>
    </row>
    <row r="3379" spans="1:4">
      <c r="A3379" s="116" t="s">
        <v>19226</v>
      </c>
      <c r="B3379" s="113"/>
      <c r="C3379" s="114"/>
      <c r="D3379" s="115"/>
    </row>
    <row r="3380" spans="1:4">
      <c r="A3380" s="117" t="s">
        <v>19227</v>
      </c>
      <c r="B3380" s="113" t="s">
        <v>19228</v>
      </c>
      <c r="C3380" s="114" t="s">
        <v>11559</v>
      </c>
      <c r="D3380" s="115">
        <v>91.14</v>
      </c>
    </row>
    <row r="3381" spans="1:4">
      <c r="A3381" s="117" t="s">
        <v>19229</v>
      </c>
      <c r="B3381" s="113" t="s">
        <v>19230</v>
      </c>
      <c r="C3381" s="114" t="s">
        <v>11559</v>
      </c>
      <c r="D3381" s="115">
        <v>542.4</v>
      </c>
    </row>
    <row r="3382" spans="1:4">
      <c r="A3382" s="117" t="s">
        <v>19231</v>
      </c>
      <c r="B3382" s="113" t="s">
        <v>19232</v>
      </c>
      <c r="C3382" s="114" t="s">
        <v>11559</v>
      </c>
      <c r="D3382" s="115">
        <v>530.62</v>
      </c>
    </row>
    <row r="3383" spans="1:4">
      <c r="A3383" s="117" t="s">
        <v>19233</v>
      </c>
      <c r="B3383" s="113" t="s">
        <v>19234</v>
      </c>
      <c r="C3383" s="114" t="s">
        <v>11559</v>
      </c>
      <c r="D3383" s="115">
        <v>138.65</v>
      </c>
    </row>
    <row r="3384" spans="1:4">
      <c r="A3384" s="114" t="s">
        <v>19235</v>
      </c>
      <c r="B3384" s="113" t="s">
        <v>19236</v>
      </c>
      <c r="C3384" s="114" t="s">
        <v>11559</v>
      </c>
      <c r="D3384" s="115">
        <v>218.3</v>
      </c>
    </row>
    <row r="3385" spans="1:4">
      <c r="A3385" s="116" t="s">
        <v>19237</v>
      </c>
      <c r="B3385" s="113"/>
      <c r="C3385" s="114"/>
      <c r="D3385" s="115"/>
    </row>
    <row r="3386" spans="1:4">
      <c r="A3386" s="117" t="s">
        <v>19238</v>
      </c>
      <c r="B3386" s="113" t="s">
        <v>19239</v>
      </c>
      <c r="C3386" s="114" t="s">
        <v>48</v>
      </c>
      <c r="D3386" s="115">
        <v>25.56</v>
      </c>
    </row>
    <row r="3387" spans="1:4">
      <c r="A3387" s="117" t="s">
        <v>19240</v>
      </c>
      <c r="B3387" s="113" t="s">
        <v>19241</v>
      </c>
      <c r="C3387" s="114" t="s">
        <v>48</v>
      </c>
      <c r="D3387" s="115">
        <v>42.91</v>
      </c>
    </row>
    <row r="3388" spans="1:4">
      <c r="A3388" s="117" t="s">
        <v>19242</v>
      </c>
      <c r="B3388" s="113" t="s">
        <v>19243</v>
      </c>
      <c r="C3388" s="114" t="s">
        <v>48</v>
      </c>
      <c r="D3388" s="115">
        <v>68.27</v>
      </c>
    </row>
    <row r="3389" spans="1:4">
      <c r="A3389" s="117" t="s">
        <v>19244</v>
      </c>
      <c r="B3389" s="113" t="s">
        <v>19245</v>
      </c>
      <c r="C3389" s="114" t="s">
        <v>48</v>
      </c>
      <c r="D3389" s="115">
        <v>21.1</v>
      </c>
    </row>
    <row r="3390" spans="1:4">
      <c r="A3390" s="117" t="s">
        <v>19246</v>
      </c>
      <c r="B3390" s="113" t="s">
        <v>19247</v>
      </c>
      <c r="C3390" s="114" t="s">
        <v>48</v>
      </c>
      <c r="D3390" s="115">
        <v>38.31</v>
      </c>
    </row>
    <row r="3391" spans="1:4">
      <c r="A3391" s="114" t="s">
        <v>19248</v>
      </c>
      <c r="B3391" s="113" t="s">
        <v>19249</v>
      </c>
      <c r="C3391" s="114" t="s">
        <v>48</v>
      </c>
      <c r="D3391" s="115">
        <v>260.58</v>
      </c>
    </row>
    <row r="3392" spans="1:4">
      <c r="A3392" s="116" t="s">
        <v>19250</v>
      </c>
      <c r="B3392" s="113"/>
      <c r="C3392" s="114"/>
      <c r="D3392" s="115"/>
    </row>
    <row r="3393" spans="1:4">
      <c r="A3393" s="117" t="s">
        <v>19251</v>
      </c>
      <c r="B3393" s="113" t="s">
        <v>19252</v>
      </c>
      <c r="C3393" s="114" t="s">
        <v>11559</v>
      </c>
      <c r="D3393" s="115">
        <v>138.27000000000001</v>
      </c>
    </row>
    <row r="3394" spans="1:4">
      <c r="A3394" s="117" t="s">
        <v>19253</v>
      </c>
      <c r="B3394" s="113" t="s">
        <v>19254</v>
      </c>
      <c r="C3394" s="114" t="s">
        <v>11559</v>
      </c>
      <c r="D3394" s="115">
        <v>127.63</v>
      </c>
    </row>
    <row r="3395" spans="1:4">
      <c r="A3395" s="117" t="s">
        <v>19255</v>
      </c>
      <c r="B3395" s="113" t="s">
        <v>19256</v>
      </c>
      <c r="C3395" s="114" t="s">
        <v>11559</v>
      </c>
      <c r="D3395" s="115">
        <v>180.63</v>
      </c>
    </row>
    <row r="3396" spans="1:4">
      <c r="A3396" s="114" t="s">
        <v>19257</v>
      </c>
      <c r="B3396" s="113" t="s">
        <v>19258</v>
      </c>
      <c r="C3396" s="114" t="s">
        <v>11559</v>
      </c>
      <c r="D3396" s="115">
        <v>228</v>
      </c>
    </row>
    <row r="3397" spans="1:4">
      <c r="A3397" s="116" t="s">
        <v>19259</v>
      </c>
      <c r="B3397" s="113"/>
      <c r="C3397" s="114"/>
      <c r="D3397" s="115"/>
    </row>
    <row r="3398" spans="1:4">
      <c r="A3398" s="117" t="s">
        <v>19260</v>
      </c>
      <c r="B3398" s="113" t="s">
        <v>19261</v>
      </c>
      <c r="C3398" s="114" t="s">
        <v>11559</v>
      </c>
      <c r="D3398" s="115">
        <v>225.09</v>
      </c>
    </row>
    <row r="3399" spans="1:4">
      <c r="A3399" s="117" t="s">
        <v>19262</v>
      </c>
      <c r="B3399" s="113" t="s">
        <v>19263</v>
      </c>
      <c r="C3399" s="114" t="s">
        <v>11559</v>
      </c>
      <c r="D3399" s="115">
        <v>293.60000000000002</v>
      </c>
    </row>
    <row r="3400" spans="1:4">
      <c r="A3400" s="117" t="s">
        <v>19264</v>
      </c>
      <c r="B3400" s="113" t="s">
        <v>19265</v>
      </c>
      <c r="C3400" s="114" t="s">
        <v>11559</v>
      </c>
      <c r="D3400" s="115">
        <v>1881.56</v>
      </c>
    </row>
    <row r="3401" spans="1:4">
      <c r="A3401" s="114" t="s">
        <v>19266</v>
      </c>
      <c r="B3401" s="113" t="s">
        <v>19267</v>
      </c>
      <c r="C3401" s="114" t="s">
        <v>11559</v>
      </c>
      <c r="D3401" s="115">
        <v>2177.9699999999998</v>
      </c>
    </row>
    <row r="3402" spans="1:4">
      <c r="A3402" s="116" t="s">
        <v>19268</v>
      </c>
      <c r="B3402" s="113"/>
      <c r="C3402" s="114"/>
      <c r="D3402" s="115"/>
    </row>
    <row r="3403" spans="1:4">
      <c r="A3403" s="117" t="s">
        <v>19269</v>
      </c>
      <c r="B3403" s="113" t="s">
        <v>19270</v>
      </c>
      <c r="C3403" s="114" t="s">
        <v>11559</v>
      </c>
      <c r="D3403" s="115">
        <v>67.3</v>
      </c>
    </row>
    <row r="3404" spans="1:4">
      <c r="A3404" s="114" t="s">
        <v>19271</v>
      </c>
      <c r="B3404" s="113" t="s">
        <v>19272</v>
      </c>
      <c r="C3404" s="114" t="s">
        <v>11559</v>
      </c>
      <c r="D3404" s="115">
        <v>163.13999999999999</v>
      </c>
    </row>
    <row r="3405" spans="1:4">
      <c r="A3405" s="116" t="s">
        <v>19273</v>
      </c>
      <c r="B3405" s="113"/>
      <c r="C3405" s="114"/>
      <c r="D3405" s="115"/>
    </row>
    <row r="3406" spans="1:4">
      <c r="A3406" s="117" t="s">
        <v>19274</v>
      </c>
      <c r="B3406" s="113" t="s">
        <v>19275</v>
      </c>
      <c r="C3406" s="114" t="s">
        <v>11559</v>
      </c>
      <c r="D3406" s="115">
        <v>3067.89</v>
      </c>
    </row>
    <row r="3407" spans="1:4">
      <c r="A3407" s="117" t="s">
        <v>19276</v>
      </c>
      <c r="B3407" s="113" t="s">
        <v>19277</v>
      </c>
      <c r="C3407" s="114" t="s">
        <v>11559</v>
      </c>
      <c r="D3407" s="115">
        <v>3491.36</v>
      </c>
    </row>
    <row r="3408" spans="1:4">
      <c r="A3408" s="117" t="s">
        <v>19278</v>
      </c>
      <c r="B3408" s="113" t="s">
        <v>19279</v>
      </c>
      <c r="C3408" s="114" t="s">
        <v>11559</v>
      </c>
      <c r="D3408" s="115">
        <v>7424.68</v>
      </c>
    </row>
    <row r="3409" spans="1:4">
      <c r="A3409" s="114" t="s">
        <v>19280</v>
      </c>
      <c r="B3409" s="113" t="s">
        <v>19281</v>
      </c>
      <c r="C3409" s="114" t="s">
        <v>11559</v>
      </c>
      <c r="D3409" s="115">
        <v>9318.84</v>
      </c>
    </row>
    <row r="3410" spans="1:4">
      <c r="A3410" s="116" t="s">
        <v>19282</v>
      </c>
      <c r="B3410" s="113"/>
      <c r="C3410" s="114"/>
      <c r="D3410" s="115"/>
    </row>
    <row r="3411" spans="1:4">
      <c r="A3411" s="114" t="s">
        <v>19283</v>
      </c>
      <c r="B3411" s="113" t="s">
        <v>19284</v>
      </c>
      <c r="C3411" s="114" t="s">
        <v>11559</v>
      </c>
      <c r="D3411" s="115">
        <v>17297.88</v>
      </c>
    </row>
    <row r="3412" spans="1:4">
      <c r="A3412" s="116" t="s">
        <v>19285</v>
      </c>
      <c r="B3412" s="113"/>
      <c r="C3412" s="114"/>
      <c r="D3412" s="115"/>
    </row>
    <row r="3413" spans="1:4">
      <c r="A3413" s="114" t="s">
        <v>19286</v>
      </c>
      <c r="B3413" s="113" t="s">
        <v>19287</v>
      </c>
      <c r="C3413" s="114" t="s">
        <v>11559</v>
      </c>
      <c r="D3413" s="115">
        <v>3072.14</v>
      </c>
    </row>
    <row r="3414" spans="1:4">
      <c r="A3414" s="116" t="s">
        <v>19288</v>
      </c>
      <c r="B3414" s="113"/>
      <c r="C3414" s="114"/>
      <c r="D3414" s="115"/>
    </row>
    <row r="3415" spans="1:4">
      <c r="A3415" s="117" t="s">
        <v>19289</v>
      </c>
      <c r="B3415" s="113" t="s">
        <v>19290</v>
      </c>
      <c r="C3415" s="114" t="s">
        <v>11559</v>
      </c>
      <c r="D3415" s="115">
        <v>1449.35</v>
      </c>
    </row>
    <row r="3416" spans="1:4">
      <c r="A3416" s="117" t="s">
        <v>19291</v>
      </c>
      <c r="B3416" s="113" t="s">
        <v>19292</v>
      </c>
      <c r="C3416" s="114" t="s">
        <v>11559</v>
      </c>
      <c r="D3416" s="115">
        <v>486.87</v>
      </c>
    </row>
    <row r="3417" spans="1:4">
      <c r="A3417" s="117" t="s">
        <v>19293</v>
      </c>
      <c r="B3417" s="113" t="s">
        <v>19294</v>
      </c>
      <c r="C3417" s="114" t="s">
        <v>11559</v>
      </c>
      <c r="D3417" s="115">
        <v>361.11</v>
      </c>
    </row>
    <row r="3418" spans="1:4">
      <c r="A3418" s="117" t="s">
        <v>19295</v>
      </c>
      <c r="B3418" s="113" t="s">
        <v>19296</v>
      </c>
      <c r="C3418" s="114" t="s">
        <v>11559</v>
      </c>
      <c r="D3418" s="115">
        <v>407.65</v>
      </c>
    </row>
    <row r="3419" spans="1:4">
      <c r="A3419" s="117" t="s">
        <v>19297</v>
      </c>
      <c r="B3419" s="113" t="s">
        <v>19298</v>
      </c>
      <c r="C3419" s="114" t="s">
        <v>11559</v>
      </c>
      <c r="D3419" s="115">
        <v>479.08</v>
      </c>
    </row>
    <row r="3420" spans="1:4">
      <c r="A3420" s="117" t="s">
        <v>19299</v>
      </c>
      <c r="B3420" s="113" t="s">
        <v>19300</v>
      </c>
      <c r="C3420" s="114" t="s">
        <v>11559</v>
      </c>
      <c r="D3420" s="115">
        <v>407.27</v>
      </c>
    </row>
    <row r="3421" spans="1:4">
      <c r="A3421" s="117" t="s">
        <v>19301</v>
      </c>
      <c r="B3421" s="113" t="s">
        <v>19302</v>
      </c>
      <c r="C3421" s="114" t="s">
        <v>11559</v>
      </c>
      <c r="D3421" s="115">
        <v>964.69</v>
      </c>
    </row>
    <row r="3422" spans="1:4">
      <c r="A3422" s="117" t="s">
        <v>19303</v>
      </c>
      <c r="B3422" s="113" t="s">
        <v>19304</v>
      </c>
      <c r="C3422" s="114" t="s">
        <v>11559</v>
      </c>
      <c r="D3422" s="115">
        <v>427.41</v>
      </c>
    </row>
    <row r="3423" spans="1:4">
      <c r="A3423" s="117" t="s">
        <v>19305</v>
      </c>
      <c r="B3423" s="113" t="s">
        <v>19306</v>
      </c>
      <c r="C3423" s="114" t="s">
        <v>11559</v>
      </c>
      <c r="D3423" s="115">
        <v>1094.96</v>
      </c>
    </row>
    <row r="3424" spans="1:4">
      <c r="A3424" s="117" t="s">
        <v>19307</v>
      </c>
      <c r="B3424" s="113" t="s">
        <v>19308</v>
      </c>
      <c r="C3424" s="114" t="s">
        <v>11559</v>
      </c>
      <c r="D3424" s="115">
        <v>726.68</v>
      </c>
    </row>
    <row r="3425" spans="1:4">
      <c r="A3425" s="117" t="s">
        <v>19309</v>
      </c>
      <c r="B3425" s="113" t="s">
        <v>19310</v>
      </c>
      <c r="C3425" s="114" t="s">
        <v>11559</v>
      </c>
      <c r="D3425" s="115">
        <v>1180.1400000000001</v>
      </c>
    </row>
    <row r="3426" spans="1:4">
      <c r="A3426" s="117" t="s">
        <v>19311</v>
      </c>
      <c r="B3426" s="113" t="s">
        <v>19312</v>
      </c>
      <c r="C3426" s="114" t="s">
        <v>11559</v>
      </c>
      <c r="D3426" s="115">
        <v>1428.09</v>
      </c>
    </row>
    <row r="3427" spans="1:4">
      <c r="A3427" s="117" t="s">
        <v>19313</v>
      </c>
      <c r="B3427" s="113" t="s">
        <v>19314</v>
      </c>
      <c r="C3427" s="114" t="s">
        <v>11559</v>
      </c>
      <c r="D3427" s="115">
        <v>1457.46</v>
      </c>
    </row>
    <row r="3428" spans="1:4">
      <c r="A3428" s="117" t="s">
        <v>19315</v>
      </c>
      <c r="B3428" s="113" t="s">
        <v>19316</v>
      </c>
      <c r="C3428" s="114" t="s">
        <v>11559</v>
      </c>
      <c r="D3428" s="115">
        <v>863.76</v>
      </c>
    </row>
    <row r="3429" spans="1:4">
      <c r="A3429" s="114" t="s">
        <v>19317</v>
      </c>
      <c r="B3429" s="113" t="s">
        <v>19318</v>
      </c>
      <c r="C3429" s="114" t="s">
        <v>11559</v>
      </c>
      <c r="D3429" s="115">
        <v>509.38</v>
      </c>
    </row>
    <row r="3430" spans="1:4">
      <c r="A3430" s="116" t="s">
        <v>19319</v>
      </c>
      <c r="B3430" s="113"/>
      <c r="C3430" s="114"/>
      <c r="D3430" s="115"/>
    </row>
    <row r="3431" spans="1:4">
      <c r="A3431" s="117" t="s">
        <v>19320</v>
      </c>
      <c r="B3431" s="113" t="s">
        <v>19321</v>
      </c>
      <c r="C3431" s="114" t="s">
        <v>11559</v>
      </c>
      <c r="D3431" s="115">
        <v>252.5</v>
      </c>
    </row>
    <row r="3432" spans="1:4">
      <c r="A3432" s="117" t="s">
        <v>19322</v>
      </c>
      <c r="B3432" s="113" t="s">
        <v>19323</v>
      </c>
      <c r="C3432" s="114" t="s">
        <v>11559</v>
      </c>
      <c r="D3432" s="115">
        <v>265.82</v>
      </c>
    </row>
    <row r="3433" spans="1:4">
      <c r="A3433" s="117" t="s">
        <v>19324</v>
      </c>
      <c r="B3433" s="113" t="s">
        <v>19325</v>
      </c>
      <c r="C3433" s="114" t="s">
        <v>11559</v>
      </c>
      <c r="D3433" s="115">
        <v>285.74</v>
      </c>
    </row>
    <row r="3434" spans="1:4">
      <c r="A3434" s="114" t="s">
        <v>19326</v>
      </c>
      <c r="B3434" s="113" t="s">
        <v>19327</v>
      </c>
      <c r="C3434" s="114" t="s">
        <v>11559</v>
      </c>
      <c r="D3434" s="115">
        <v>268.13</v>
      </c>
    </row>
    <row r="3435" spans="1:4">
      <c r="A3435" s="112" t="s">
        <v>19328</v>
      </c>
      <c r="B3435" s="113"/>
      <c r="C3435" s="114"/>
      <c r="D3435" s="115"/>
    </row>
    <row r="3436" spans="1:4">
      <c r="A3436" s="116" t="s">
        <v>19329</v>
      </c>
      <c r="B3436" s="113"/>
      <c r="C3436" s="114"/>
      <c r="D3436" s="115"/>
    </row>
    <row r="3437" spans="1:4">
      <c r="A3437" s="117" t="s">
        <v>19330</v>
      </c>
      <c r="B3437" s="113" t="s">
        <v>19331</v>
      </c>
      <c r="C3437" s="114" t="s">
        <v>11559</v>
      </c>
      <c r="D3437" s="115">
        <v>208.83</v>
      </c>
    </row>
    <row r="3438" spans="1:4">
      <c r="A3438" s="117" t="s">
        <v>19332</v>
      </c>
      <c r="B3438" s="113" t="s">
        <v>19333</v>
      </c>
      <c r="C3438" s="114" t="s">
        <v>11559</v>
      </c>
      <c r="D3438" s="115">
        <v>452.95</v>
      </c>
    </row>
    <row r="3439" spans="1:4">
      <c r="A3439" s="117" t="s">
        <v>19334</v>
      </c>
      <c r="B3439" s="113" t="s">
        <v>19335</v>
      </c>
      <c r="C3439" s="114" t="s">
        <v>11559</v>
      </c>
      <c r="D3439" s="115">
        <v>269.58999999999997</v>
      </c>
    </row>
    <row r="3440" spans="1:4">
      <c r="A3440" s="117" t="s">
        <v>19336</v>
      </c>
      <c r="B3440" s="113" t="s">
        <v>19337</v>
      </c>
      <c r="C3440" s="114" t="s">
        <v>11559</v>
      </c>
      <c r="D3440" s="115">
        <v>391.89</v>
      </c>
    </row>
    <row r="3441" spans="1:4">
      <c r="A3441" s="117" t="s">
        <v>19338</v>
      </c>
      <c r="B3441" s="113" t="s">
        <v>19339</v>
      </c>
      <c r="C3441" s="114" t="s">
        <v>11559</v>
      </c>
      <c r="D3441" s="115">
        <v>212.55</v>
      </c>
    </row>
    <row r="3442" spans="1:4">
      <c r="A3442" s="117" t="s">
        <v>19340</v>
      </c>
      <c r="B3442" s="113" t="s">
        <v>19341</v>
      </c>
      <c r="C3442" s="114" t="s">
        <v>11559</v>
      </c>
      <c r="D3442" s="115">
        <v>13.02</v>
      </c>
    </row>
    <row r="3443" spans="1:4">
      <c r="A3443" s="117" t="s">
        <v>19342</v>
      </c>
      <c r="B3443" s="113" t="s">
        <v>19343</v>
      </c>
      <c r="C3443" s="114" t="s">
        <v>11559</v>
      </c>
      <c r="D3443" s="115">
        <v>198.34</v>
      </c>
    </row>
    <row r="3444" spans="1:4">
      <c r="A3444" s="117" t="s">
        <v>19344</v>
      </c>
      <c r="B3444" s="113" t="s">
        <v>19345</v>
      </c>
      <c r="C3444" s="114" t="s">
        <v>11559</v>
      </c>
      <c r="D3444" s="115">
        <v>263.11</v>
      </c>
    </row>
    <row r="3445" spans="1:4">
      <c r="A3445" s="117" t="s">
        <v>19346</v>
      </c>
      <c r="B3445" s="113" t="s">
        <v>19347</v>
      </c>
      <c r="C3445" s="114" t="s">
        <v>11559</v>
      </c>
      <c r="D3445" s="115">
        <v>281.85000000000002</v>
      </c>
    </row>
    <row r="3446" spans="1:4">
      <c r="A3446" s="117" t="s">
        <v>19348</v>
      </c>
      <c r="B3446" s="113" t="s">
        <v>19349</v>
      </c>
      <c r="C3446" s="114" t="s">
        <v>11559</v>
      </c>
      <c r="D3446" s="115">
        <v>288.64</v>
      </c>
    </row>
    <row r="3447" spans="1:4">
      <c r="A3447" s="117" t="s">
        <v>19350</v>
      </c>
      <c r="B3447" s="113" t="s">
        <v>19351</v>
      </c>
      <c r="C3447" s="114" t="s">
        <v>11559</v>
      </c>
      <c r="D3447" s="115">
        <v>352.31</v>
      </c>
    </row>
    <row r="3448" spans="1:4">
      <c r="A3448" s="117" t="s">
        <v>19352</v>
      </c>
      <c r="B3448" s="113" t="s">
        <v>19353</v>
      </c>
      <c r="C3448" s="114" t="s">
        <v>11559</v>
      </c>
      <c r="D3448" s="115">
        <v>245.38</v>
      </c>
    </row>
    <row r="3449" spans="1:4">
      <c r="A3449" s="117" t="s">
        <v>19354</v>
      </c>
      <c r="B3449" s="113" t="s">
        <v>19355</v>
      </c>
      <c r="C3449" s="114" t="s">
        <v>11559</v>
      </c>
      <c r="D3449" s="115">
        <v>264.14999999999998</v>
      </c>
    </row>
    <row r="3450" spans="1:4">
      <c r="A3450" s="117" t="s">
        <v>19356</v>
      </c>
      <c r="B3450" s="113" t="s">
        <v>19357</v>
      </c>
      <c r="C3450" s="114" t="s">
        <v>11559</v>
      </c>
      <c r="D3450" s="115">
        <v>369.93</v>
      </c>
    </row>
    <row r="3451" spans="1:4">
      <c r="A3451" s="117" t="s">
        <v>19358</v>
      </c>
      <c r="B3451" s="113" t="s">
        <v>19359</v>
      </c>
      <c r="C3451" s="114" t="s">
        <v>11559</v>
      </c>
      <c r="D3451" s="115">
        <v>61.31</v>
      </c>
    </row>
    <row r="3452" spans="1:4">
      <c r="A3452" s="117" t="s">
        <v>19360</v>
      </c>
      <c r="B3452" s="113" t="s">
        <v>19361</v>
      </c>
      <c r="C3452" s="114" t="s">
        <v>11559</v>
      </c>
      <c r="D3452" s="115">
        <v>186.31</v>
      </c>
    </row>
    <row r="3453" spans="1:4">
      <c r="A3453" s="117" t="s">
        <v>19362</v>
      </c>
      <c r="B3453" s="113" t="s">
        <v>19363</v>
      </c>
      <c r="C3453" s="114" t="s">
        <v>11559</v>
      </c>
      <c r="D3453" s="115">
        <v>405.41</v>
      </c>
    </row>
    <row r="3454" spans="1:4">
      <c r="A3454" s="117" t="s">
        <v>19364</v>
      </c>
      <c r="B3454" s="113" t="s">
        <v>19365</v>
      </c>
      <c r="C3454" s="114" t="s">
        <v>11559</v>
      </c>
      <c r="D3454" s="115">
        <v>61.39</v>
      </c>
    </row>
    <row r="3455" spans="1:4">
      <c r="A3455" s="117" t="s">
        <v>19366</v>
      </c>
      <c r="B3455" s="113" t="s">
        <v>19367</v>
      </c>
      <c r="C3455" s="114" t="s">
        <v>11559</v>
      </c>
      <c r="D3455" s="115">
        <v>96.38</v>
      </c>
    </row>
    <row r="3456" spans="1:4">
      <c r="A3456" s="117" t="s">
        <v>19368</v>
      </c>
      <c r="B3456" s="113" t="s">
        <v>19369</v>
      </c>
      <c r="C3456" s="114" t="s">
        <v>11559</v>
      </c>
      <c r="D3456" s="115">
        <v>183.82</v>
      </c>
    </row>
    <row r="3457" spans="1:4">
      <c r="A3457" s="117" t="s">
        <v>19370</v>
      </c>
      <c r="B3457" s="113" t="s">
        <v>19371</v>
      </c>
      <c r="C3457" s="114" t="s">
        <v>11559</v>
      </c>
      <c r="D3457" s="115">
        <v>42.85</v>
      </c>
    </row>
    <row r="3458" spans="1:4">
      <c r="A3458" s="117" t="s">
        <v>19372</v>
      </c>
      <c r="B3458" s="113" t="s">
        <v>19373</v>
      </c>
      <c r="C3458" s="114" t="s">
        <v>11559</v>
      </c>
      <c r="D3458" s="115">
        <v>41.84</v>
      </c>
    </row>
    <row r="3459" spans="1:4">
      <c r="A3459" s="117" t="s">
        <v>19374</v>
      </c>
      <c r="B3459" s="113" t="s">
        <v>19375</v>
      </c>
      <c r="C3459" s="114" t="s">
        <v>11559</v>
      </c>
      <c r="D3459" s="115">
        <v>56.2</v>
      </c>
    </row>
    <row r="3460" spans="1:4">
      <c r="A3460" s="117" t="s">
        <v>19376</v>
      </c>
      <c r="B3460" s="113" t="s">
        <v>19377</v>
      </c>
      <c r="C3460" s="114" t="s">
        <v>11559</v>
      </c>
      <c r="D3460" s="115">
        <v>46.48</v>
      </c>
    </row>
    <row r="3461" spans="1:4">
      <c r="A3461" s="117" t="s">
        <v>19378</v>
      </c>
      <c r="B3461" s="113" t="s">
        <v>19379</v>
      </c>
      <c r="C3461" s="114" t="s">
        <v>11559</v>
      </c>
      <c r="D3461" s="115">
        <v>273.52</v>
      </c>
    </row>
    <row r="3462" spans="1:4">
      <c r="A3462" s="117" t="s">
        <v>19380</v>
      </c>
      <c r="B3462" s="113" t="s">
        <v>19381</v>
      </c>
      <c r="C3462" s="114" t="s">
        <v>11559</v>
      </c>
      <c r="D3462" s="115">
        <v>363.01</v>
      </c>
    </row>
    <row r="3463" spans="1:4">
      <c r="A3463" s="117" t="s">
        <v>19382</v>
      </c>
      <c r="B3463" s="113" t="s">
        <v>19383</v>
      </c>
      <c r="C3463" s="114" t="s">
        <v>11559</v>
      </c>
      <c r="D3463" s="115">
        <v>490.61</v>
      </c>
    </row>
    <row r="3464" spans="1:4">
      <c r="A3464" s="117" t="s">
        <v>19384</v>
      </c>
      <c r="B3464" s="113" t="s">
        <v>19385</v>
      </c>
      <c r="C3464" s="114" t="s">
        <v>11559</v>
      </c>
      <c r="D3464" s="115">
        <v>548.04</v>
      </c>
    </row>
    <row r="3465" spans="1:4">
      <c r="A3465" s="117" t="s">
        <v>19386</v>
      </c>
      <c r="B3465" s="113" t="s">
        <v>19387</v>
      </c>
      <c r="C3465" s="114" t="s">
        <v>11559</v>
      </c>
      <c r="D3465" s="115">
        <v>464.96</v>
      </c>
    </row>
    <row r="3466" spans="1:4">
      <c r="A3466" s="117" t="s">
        <v>19388</v>
      </c>
      <c r="B3466" s="113" t="s">
        <v>19389</v>
      </c>
      <c r="C3466" s="114" t="s">
        <v>11559</v>
      </c>
      <c r="D3466" s="115">
        <v>308.27</v>
      </c>
    </row>
    <row r="3467" spans="1:4">
      <c r="A3467" s="114" t="s">
        <v>19390</v>
      </c>
      <c r="B3467" s="113" t="s">
        <v>19391</v>
      </c>
      <c r="C3467" s="114" t="s">
        <v>11559</v>
      </c>
      <c r="D3467" s="115">
        <v>476.67</v>
      </c>
    </row>
    <row r="3468" spans="1:4">
      <c r="A3468" s="116" t="s">
        <v>19392</v>
      </c>
      <c r="B3468" s="113"/>
      <c r="C3468" s="114"/>
      <c r="D3468" s="115"/>
    </row>
    <row r="3469" spans="1:4">
      <c r="A3469" s="114" t="s">
        <v>19393</v>
      </c>
      <c r="B3469" s="113" t="s">
        <v>19394</v>
      </c>
      <c r="C3469" s="114" t="s">
        <v>11559</v>
      </c>
      <c r="D3469" s="115">
        <v>454.43</v>
      </c>
    </row>
    <row r="3470" spans="1:4">
      <c r="A3470" s="112" t="s">
        <v>19395</v>
      </c>
      <c r="B3470" s="113"/>
      <c r="C3470" s="114"/>
      <c r="D3470" s="115"/>
    </row>
    <row r="3471" spans="1:4">
      <c r="A3471" s="116" t="s">
        <v>19396</v>
      </c>
      <c r="B3471" s="113"/>
      <c r="C3471" s="114"/>
      <c r="D3471" s="115"/>
    </row>
    <row r="3472" spans="1:4">
      <c r="A3472" s="117" t="s">
        <v>19397</v>
      </c>
      <c r="B3472" s="113" t="s">
        <v>19398</v>
      </c>
      <c r="C3472" s="114" t="s">
        <v>11559</v>
      </c>
      <c r="D3472" s="115">
        <v>11.55</v>
      </c>
    </row>
    <row r="3473" spans="1:4">
      <c r="A3473" s="117" t="s">
        <v>19399</v>
      </c>
      <c r="B3473" s="113" t="s">
        <v>19400</v>
      </c>
      <c r="C3473" s="114" t="s">
        <v>11559</v>
      </c>
      <c r="D3473" s="115">
        <v>23.08</v>
      </c>
    </row>
    <row r="3474" spans="1:4">
      <c r="A3474" s="117" t="s">
        <v>19401</v>
      </c>
      <c r="B3474" s="113" t="s">
        <v>19402</v>
      </c>
      <c r="C3474" s="114" t="s">
        <v>11559</v>
      </c>
      <c r="D3474" s="115">
        <v>46.16</v>
      </c>
    </row>
    <row r="3475" spans="1:4">
      <c r="A3475" s="114" t="s">
        <v>19403</v>
      </c>
      <c r="B3475" s="113" t="s">
        <v>19404</v>
      </c>
      <c r="C3475" s="114" t="s">
        <v>11559</v>
      </c>
      <c r="D3475" s="115">
        <v>103.88</v>
      </c>
    </row>
    <row r="3476" spans="1:4">
      <c r="A3476" s="116" t="s">
        <v>19405</v>
      </c>
      <c r="B3476" s="113"/>
      <c r="C3476" s="114"/>
      <c r="D3476" s="115"/>
    </row>
    <row r="3477" spans="1:4">
      <c r="A3477" s="117" t="s">
        <v>19406</v>
      </c>
      <c r="B3477" s="113" t="s">
        <v>19407</v>
      </c>
      <c r="C3477" s="114" t="s">
        <v>48</v>
      </c>
      <c r="D3477" s="115">
        <v>5.5</v>
      </c>
    </row>
    <row r="3478" spans="1:4">
      <c r="A3478" s="117" t="s">
        <v>19408</v>
      </c>
      <c r="B3478" s="113" t="s">
        <v>19409</v>
      </c>
      <c r="C3478" s="114" t="s">
        <v>48</v>
      </c>
      <c r="D3478" s="115">
        <v>5.87</v>
      </c>
    </row>
    <row r="3479" spans="1:4">
      <c r="A3479" s="117" t="s">
        <v>19410</v>
      </c>
      <c r="B3479" s="113" t="s">
        <v>19411</v>
      </c>
      <c r="C3479" s="114" t="s">
        <v>48</v>
      </c>
      <c r="D3479" s="115">
        <v>7.47</v>
      </c>
    </row>
    <row r="3480" spans="1:4">
      <c r="A3480" s="117" t="s">
        <v>19412</v>
      </c>
      <c r="B3480" s="113" t="s">
        <v>19413</v>
      </c>
      <c r="C3480" s="114" t="s">
        <v>48</v>
      </c>
      <c r="D3480" s="115">
        <v>9.2100000000000009</v>
      </c>
    </row>
    <row r="3481" spans="1:4">
      <c r="A3481" s="117" t="s">
        <v>19414</v>
      </c>
      <c r="B3481" s="113" t="s">
        <v>19415</v>
      </c>
      <c r="C3481" s="114" t="s">
        <v>48</v>
      </c>
      <c r="D3481" s="115">
        <v>10.43</v>
      </c>
    </row>
    <row r="3482" spans="1:4">
      <c r="A3482" s="117" t="s">
        <v>19416</v>
      </c>
      <c r="B3482" s="113" t="s">
        <v>19417</v>
      </c>
      <c r="C3482" s="114" t="s">
        <v>48</v>
      </c>
      <c r="D3482" s="115">
        <v>13.21</v>
      </c>
    </row>
    <row r="3483" spans="1:4">
      <c r="A3483" s="117" t="s">
        <v>19418</v>
      </c>
      <c r="B3483" s="113" t="s">
        <v>19419</v>
      </c>
      <c r="C3483" s="114" t="s">
        <v>48</v>
      </c>
      <c r="D3483" s="115">
        <v>28.39</v>
      </c>
    </row>
    <row r="3484" spans="1:4">
      <c r="A3484" s="114" t="s">
        <v>19420</v>
      </c>
      <c r="B3484" s="113" t="s">
        <v>19421</v>
      </c>
      <c r="C3484" s="114" t="s">
        <v>48</v>
      </c>
      <c r="D3484" s="115">
        <v>32.31</v>
      </c>
    </row>
    <row r="3485" spans="1:4">
      <c r="A3485" s="116" t="s">
        <v>19422</v>
      </c>
      <c r="B3485" s="113"/>
      <c r="C3485" s="114"/>
      <c r="D3485" s="115"/>
    </row>
    <row r="3486" spans="1:4">
      <c r="A3486" s="117" t="s">
        <v>19423</v>
      </c>
      <c r="B3486" s="113" t="s">
        <v>19424</v>
      </c>
      <c r="C3486" s="114" t="s">
        <v>11559</v>
      </c>
      <c r="D3486" s="115">
        <v>6.16</v>
      </c>
    </row>
    <row r="3487" spans="1:4">
      <c r="A3487" s="114" t="s">
        <v>19425</v>
      </c>
      <c r="B3487" s="113" t="s">
        <v>19426</v>
      </c>
      <c r="C3487" s="114" t="s">
        <v>11559</v>
      </c>
      <c r="D3487" s="115">
        <v>6.92</v>
      </c>
    </row>
    <row r="3488" spans="1:4">
      <c r="A3488" s="116" t="s">
        <v>19427</v>
      </c>
      <c r="B3488" s="113"/>
      <c r="C3488" s="114"/>
      <c r="D3488" s="115"/>
    </row>
    <row r="3489" spans="1:4">
      <c r="A3489" s="117" t="s">
        <v>19428</v>
      </c>
      <c r="B3489" s="113" t="s">
        <v>19429</v>
      </c>
      <c r="C3489" s="114" t="s">
        <v>48</v>
      </c>
      <c r="D3489" s="115">
        <v>3.85</v>
      </c>
    </row>
    <row r="3490" spans="1:4">
      <c r="A3490" s="117" t="s">
        <v>19430</v>
      </c>
      <c r="B3490" s="113" t="s">
        <v>19431</v>
      </c>
      <c r="C3490" s="114" t="s">
        <v>48</v>
      </c>
      <c r="D3490" s="115">
        <v>4.66</v>
      </c>
    </row>
    <row r="3491" spans="1:4">
      <c r="A3491" s="114" t="s">
        <v>19432</v>
      </c>
      <c r="B3491" s="113" t="s">
        <v>19433</v>
      </c>
      <c r="C3491" s="114" t="s">
        <v>48</v>
      </c>
      <c r="D3491" s="115">
        <v>5.97</v>
      </c>
    </row>
    <row r="3492" spans="1:4">
      <c r="A3492" s="116" t="s">
        <v>19434</v>
      </c>
      <c r="B3492" s="113"/>
      <c r="C3492" s="114"/>
      <c r="D3492" s="115"/>
    </row>
    <row r="3493" spans="1:4">
      <c r="A3493" s="117" t="s">
        <v>19435</v>
      </c>
      <c r="B3493" s="113" t="s">
        <v>19436</v>
      </c>
      <c r="C3493" s="114" t="s">
        <v>48</v>
      </c>
      <c r="D3493" s="115">
        <v>4.1100000000000003</v>
      </c>
    </row>
    <row r="3494" spans="1:4">
      <c r="A3494" s="117" t="s">
        <v>19437</v>
      </c>
      <c r="B3494" s="113" t="s">
        <v>19438</v>
      </c>
      <c r="C3494" s="114" t="s">
        <v>48</v>
      </c>
      <c r="D3494" s="115">
        <v>5.39</v>
      </c>
    </row>
    <row r="3495" spans="1:4">
      <c r="A3495" s="117" t="s">
        <v>19439</v>
      </c>
      <c r="B3495" s="113" t="s">
        <v>19440</v>
      </c>
      <c r="C3495" s="114" t="s">
        <v>48</v>
      </c>
      <c r="D3495" s="115">
        <v>10.050000000000001</v>
      </c>
    </row>
    <row r="3496" spans="1:4">
      <c r="A3496" s="117" t="s">
        <v>19441</v>
      </c>
      <c r="B3496" s="113" t="s">
        <v>19442</v>
      </c>
      <c r="C3496" s="114" t="s">
        <v>48</v>
      </c>
      <c r="D3496" s="115">
        <v>13.75</v>
      </c>
    </row>
    <row r="3497" spans="1:4">
      <c r="A3497" s="117" t="s">
        <v>19443</v>
      </c>
      <c r="B3497" s="113" t="s">
        <v>19444</v>
      </c>
      <c r="C3497" s="114" t="s">
        <v>48</v>
      </c>
      <c r="D3497" s="115">
        <v>19.05</v>
      </c>
    </row>
    <row r="3498" spans="1:4">
      <c r="A3498" s="117" t="s">
        <v>19445</v>
      </c>
      <c r="B3498" s="113" t="s">
        <v>19446</v>
      </c>
      <c r="C3498" s="114" t="s">
        <v>48</v>
      </c>
      <c r="D3498" s="115">
        <v>11.09</v>
      </c>
    </row>
    <row r="3499" spans="1:4">
      <c r="A3499" s="117" t="s">
        <v>19447</v>
      </c>
      <c r="B3499" s="113" t="s">
        <v>19448</v>
      </c>
      <c r="C3499" s="114" t="s">
        <v>48</v>
      </c>
      <c r="D3499" s="115">
        <v>12.37</v>
      </c>
    </row>
    <row r="3500" spans="1:4">
      <c r="A3500" s="117" t="s">
        <v>19449</v>
      </c>
      <c r="B3500" s="113" t="s">
        <v>19450</v>
      </c>
      <c r="C3500" s="114" t="s">
        <v>48</v>
      </c>
      <c r="D3500" s="115">
        <v>17.03</v>
      </c>
    </row>
    <row r="3501" spans="1:4">
      <c r="A3501" s="117" t="s">
        <v>19451</v>
      </c>
      <c r="B3501" s="113" t="s">
        <v>19452</v>
      </c>
      <c r="C3501" s="114" t="s">
        <v>48</v>
      </c>
      <c r="D3501" s="115">
        <v>20.73</v>
      </c>
    </row>
    <row r="3502" spans="1:4">
      <c r="A3502" s="117" t="s">
        <v>19453</v>
      </c>
      <c r="B3502" s="113" t="s">
        <v>19454</v>
      </c>
      <c r="C3502" s="114" t="s">
        <v>48</v>
      </c>
      <c r="D3502" s="115">
        <v>26.03</v>
      </c>
    </row>
    <row r="3503" spans="1:4">
      <c r="A3503" s="117" t="s">
        <v>19455</v>
      </c>
      <c r="B3503" s="113" t="s">
        <v>19456</v>
      </c>
      <c r="C3503" s="114" t="s">
        <v>48</v>
      </c>
      <c r="D3503" s="115">
        <v>19.77</v>
      </c>
    </row>
    <row r="3504" spans="1:4">
      <c r="A3504" s="117" t="s">
        <v>19457</v>
      </c>
      <c r="B3504" s="113" t="s">
        <v>19458</v>
      </c>
      <c r="C3504" s="114" t="s">
        <v>48</v>
      </c>
      <c r="D3504" s="115">
        <v>29.09</v>
      </c>
    </row>
    <row r="3505" spans="1:4">
      <c r="A3505" s="117" t="s">
        <v>19459</v>
      </c>
      <c r="B3505" s="113" t="s">
        <v>19460</v>
      </c>
      <c r="C3505" s="114" t="s">
        <v>48</v>
      </c>
      <c r="D3505" s="115">
        <v>68.930000000000007</v>
      </c>
    </row>
    <row r="3506" spans="1:4">
      <c r="A3506" s="114" t="s">
        <v>19461</v>
      </c>
      <c r="B3506" s="113" t="s">
        <v>19462</v>
      </c>
      <c r="C3506" s="114" t="s">
        <v>48</v>
      </c>
      <c r="D3506" s="115">
        <v>79.52</v>
      </c>
    </row>
    <row r="3507" spans="1:4">
      <c r="A3507" s="116" t="s">
        <v>19463</v>
      </c>
      <c r="B3507" s="113"/>
      <c r="C3507" s="114"/>
      <c r="D3507" s="115"/>
    </row>
    <row r="3508" spans="1:4">
      <c r="A3508" s="117" t="s">
        <v>19464</v>
      </c>
      <c r="B3508" s="113" t="s">
        <v>19465</v>
      </c>
      <c r="C3508" s="114" t="s">
        <v>48</v>
      </c>
      <c r="D3508" s="115">
        <v>38.4</v>
      </c>
    </row>
    <row r="3509" spans="1:4">
      <c r="A3509" s="117" t="s">
        <v>19466</v>
      </c>
      <c r="B3509" s="113" t="s">
        <v>19467</v>
      </c>
      <c r="C3509" s="114" t="s">
        <v>48</v>
      </c>
      <c r="D3509" s="115">
        <v>77.040000000000006</v>
      </c>
    </row>
    <row r="3510" spans="1:4">
      <c r="A3510" s="117" t="s">
        <v>19468</v>
      </c>
      <c r="B3510" s="113" t="s">
        <v>19469</v>
      </c>
      <c r="C3510" s="114" t="s">
        <v>48</v>
      </c>
      <c r="D3510" s="115">
        <v>115.23</v>
      </c>
    </row>
    <row r="3511" spans="1:4">
      <c r="A3511" s="117" t="s">
        <v>19470</v>
      </c>
      <c r="B3511" s="113" t="s">
        <v>19471</v>
      </c>
      <c r="C3511" s="114" t="s">
        <v>48</v>
      </c>
      <c r="D3511" s="115">
        <v>153.62</v>
      </c>
    </row>
    <row r="3512" spans="1:4">
      <c r="A3512" s="114" t="s">
        <v>19472</v>
      </c>
      <c r="B3512" s="113" t="s">
        <v>19473</v>
      </c>
      <c r="C3512" s="114" t="s">
        <v>48</v>
      </c>
      <c r="D3512" s="115">
        <v>230.43</v>
      </c>
    </row>
    <row r="3513" spans="1:4">
      <c r="A3513" s="116" t="s">
        <v>19474</v>
      </c>
      <c r="B3513" s="113"/>
      <c r="C3513" s="114"/>
      <c r="D3513" s="115"/>
    </row>
    <row r="3514" spans="1:4">
      <c r="A3514" s="117" t="s">
        <v>19475</v>
      </c>
      <c r="B3514" s="113" t="s">
        <v>19476</v>
      </c>
      <c r="C3514" s="114" t="s">
        <v>11559</v>
      </c>
      <c r="D3514" s="115">
        <v>167.6</v>
      </c>
    </row>
    <row r="3515" spans="1:4">
      <c r="A3515" s="117" t="s">
        <v>19477</v>
      </c>
      <c r="B3515" s="113" t="s">
        <v>19478</v>
      </c>
      <c r="C3515" s="114" t="s">
        <v>11559</v>
      </c>
      <c r="D3515" s="115">
        <v>34.78</v>
      </c>
    </row>
    <row r="3516" spans="1:4">
      <c r="A3516" s="117" t="s">
        <v>19479</v>
      </c>
      <c r="B3516" s="113" t="s">
        <v>19480</v>
      </c>
      <c r="C3516" s="114" t="s">
        <v>11559</v>
      </c>
      <c r="D3516" s="115">
        <v>56.48</v>
      </c>
    </row>
    <row r="3517" spans="1:4">
      <c r="A3517" s="117" t="s">
        <v>19481</v>
      </c>
      <c r="B3517" s="113" t="s">
        <v>19482</v>
      </c>
      <c r="C3517" s="114" t="s">
        <v>11559</v>
      </c>
      <c r="D3517" s="115">
        <v>41.13</v>
      </c>
    </row>
    <row r="3518" spans="1:4">
      <c r="A3518" s="114" t="s">
        <v>19483</v>
      </c>
      <c r="B3518" s="113" t="s">
        <v>19484</v>
      </c>
      <c r="C3518" s="114" t="s">
        <v>11559</v>
      </c>
      <c r="D3518" s="115">
        <v>59.68</v>
      </c>
    </row>
    <row r="3519" spans="1:4">
      <c r="A3519" s="116" t="s">
        <v>19485</v>
      </c>
      <c r="B3519" s="113"/>
      <c r="C3519" s="114"/>
      <c r="D3519" s="115"/>
    </row>
    <row r="3520" spans="1:4">
      <c r="A3520" s="117" t="s">
        <v>19486</v>
      </c>
      <c r="B3520" s="113" t="s">
        <v>19487</v>
      </c>
      <c r="C3520" s="114" t="s">
        <v>48</v>
      </c>
      <c r="D3520" s="115">
        <v>10.88</v>
      </c>
    </row>
    <row r="3521" spans="1:4">
      <c r="A3521" s="117" t="s">
        <v>19488</v>
      </c>
      <c r="B3521" s="113" t="s">
        <v>19489</v>
      </c>
      <c r="C3521" s="114" t="s">
        <v>48</v>
      </c>
      <c r="D3521" s="115">
        <v>16.420000000000002</v>
      </c>
    </row>
    <row r="3522" spans="1:4">
      <c r="A3522" s="117" t="s">
        <v>19490</v>
      </c>
      <c r="B3522" s="113" t="s">
        <v>19491</v>
      </c>
      <c r="C3522" s="114" t="s">
        <v>48</v>
      </c>
      <c r="D3522" s="115">
        <v>24.83</v>
      </c>
    </row>
    <row r="3523" spans="1:4">
      <c r="A3523" s="117" t="s">
        <v>19492</v>
      </c>
      <c r="B3523" s="113" t="s">
        <v>19493</v>
      </c>
      <c r="C3523" s="114" t="s">
        <v>48</v>
      </c>
      <c r="D3523" s="115">
        <v>29.65</v>
      </c>
    </row>
    <row r="3524" spans="1:4">
      <c r="A3524" s="117" t="s">
        <v>19494</v>
      </c>
      <c r="B3524" s="113" t="s">
        <v>19495</v>
      </c>
      <c r="C3524" s="114" t="s">
        <v>48</v>
      </c>
      <c r="D3524" s="115">
        <v>31.86</v>
      </c>
    </row>
    <row r="3525" spans="1:4">
      <c r="A3525" s="117" t="s">
        <v>19496</v>
      </c>
      <c r="B3525" s="113" t="s">
        <v>19497</v>
      </c>
      <c r="C3525" s="114" t="s">
        <v>48</v>
      </c>
      <c r="D3525" s="115">
        <v>36.26</v>
      </c>
    </row>
    <row r="3526" spans="1:4">
      <c r="A3526" s="117" t="s">
        <v>19498</v>
      </c>
      <c r="B3526" s="113" t="s">
        <v>19499</v>
      </c>
      <c r="C3526" s="114" t="s">
        <v>48</v>
      </c>
      <c r="D3526" s="115">
        <v>47.25</v>
      </c>
    </row>
    <row r="3527" spans="1:4">
      <c r="A3527" s="117" t="s">
        <v>19500</v>
      </c>
      <c r="B3527" s="113" t="s">
        <v>19501</v>
      </c>
      <c r="C3527" s="114" t="s">
        <v>48</v>
      </c>
      <c r="D3527" s="115">
        <v>48.74</v>
      </c>
    </row>
    <row r="3528" spans="1:4">
      <c r="A3528" s="117" t="s">
        <v>19502</v>
      </c>
      <c r="B3528" s="113" t="s">
        <v>19503</v>
      </c>
      <c r="C3528" s="114" t="s">
        <v>48</v>
      </c>
      <c r="D3528" s="115">
        <v>55.31</v>
      </c>
    </row>
    <row r="3529" spans="1:4">
      <c r="A3529" s="114" t="s">
        <v>19504</v>
      </c>
      <c r="B3529" s="113" t="s">
        <v>19505</v>
      </c>
      <c r="C3529" s="114" t="s">
        <v>48</v>
      </c>
      <c r="D3529" s="115">
        <v>23.73</v>
      </c>
    </row>
    <row r="3530" spans="1:4">
      <c r="A3530" s="116" t="s">
        <v>19506</v>
      </c>
      <c r="B3530" s="113"/>
      <c r="C3530" s="114"/>
      <c r="D3530" s="115"/>
    </row>
    <row r="3531" spans="1:4">
      <c r="A3531" s="117" t="s">
        <v>19507</v>
      </c>
      <c r="B3531" s="113" t="s">
        <v>19508</v>
      </c>
      <c r="C3531" s="114" t="s">
        <v>11559</v>
      </c>
      <c r="D3531" s="115">
        <v>24.43</v>
      </c>
    </row>
    <row r="3532" spans="1:4">
      <c r="A3532" s="114" t="s">
        <v>19509</v>
      </c>
      <c r="B3532" s="113" t="s">
        <v>19510</v>
      </c>
      <c r="C3532" s="114" t="s">
        <v>11559</v>
      </c>
      <c r="D3532" s="115">
        <v>25.2</v>
      </c>
    </row>
    <row r="3533" spans="1:4">
      <c r="A3533" s="116" t="s">
        <v>19511</v>
      </c>
      <c r="B3533" s="113"/>
      <c r="C3533" s="114"/>
      <c r="D3533" s="115"/>
    </row>
    <row r="3534" spans="1:4">
      <c r="A3534" s="117" t="s">
        <v>19512</v>
      </c>
      <c r="B3534" s="113" t="s">
        <v>19513</v>
      </c>
      <c r="C3534" s="114" t="s">
        <v>48</v>
      </c>
      <c r="D3534" s="115">
        <v>66.709999999999994</v>
      </c>
    </row>
    <row r="3535" spans="1:4">
      <c r="A3535" s="117" t="s">
        <v>19514</v>
      </c>
      <c r="B3535" s="113" t="s">
        <v>19515</v>
      </c>
      <c r="C3535" s="114" t="s">
        <v>48</v>
      </c>
      <c r="D3535" s="115">
        <v>113.45</v>
      </c>
    </row>
    <row r="3536" spans="1:4">
      <c r="A3536" s="117" t="s">
        <v>19516</v>
      </c>
      <c r="B3536" s="113" t="s">
        <v>19517</v>
      </c>
      <c r="C3536" s="114" t="s">
        <v>48</v>
      </c>
      <c r="D3536" s="115">
        <v>20.25</v>
      </c>
    </row>
    <row r="3537" spans="1:4">
      <c r="A3537" s="114" t="s">
        <v>19518</v>
      </c>
      <c r="B3537" s="113" t="s">
        <v>19519</v>
      </c>
      <c r="C3537" s="114" t="s">
        <v>48</v>
      </c>
      <c r="D3537" s="115">
        <v>39.979999999999997</v>
      </c>
    </row>
    <row r="3538" spans="1:4">
      <c r="A3538" s="116" t="s">
        <v>19520</v>
      </c>
      <c r="B3538" s="113"/>
      <c r="C3538" s="114"/>
      <c r="D3538" s="115"/>
    </row>
    <row r="3539" spans="1:4">
      <c r="A3539" s="117" t="s">
        <v>19521</v>
      </c>
      <c r="B3539" s="113" t="s">
        <v>19522</v>
      </c>
      <c r="C3539" s="114" t="s">
        <v>11559</v>
      </c>
      <c r="D3539" s="115">
        <v>28.19</v>
      </c>
    </row>
    <row r="3540" spans="1:4">
      <c r="A3540" s="117" t="s">
        <v>19523</v>
      </c>
      <c r="B3540" s="113" t="s">
        <v>19524</v>
      </c>
      <c r="C3540" s="114" t="s">
        <v>11559</v>
      </c>
      <c r="D3540" s="115">
        <v>173.12</v>
      </c>
    </row>
    <row r="3541" spans="1:4">
      <c r="A3541" s="117" t="s">
        <v>19525</v>
      </c>
      <c r="B3541" s="113" t="s">
        <v>19526</v>
      </c>
      <c r="C3541" s="114" t="s">
        <v>11559</v>
      </c>
      <c r="D3541" s="115">
        <v>307.02999999999997</v>
      </c>
    </row>
    <row r="3542" spans="1:4">
      <c r="A3542" s="117" t="s">
        <v>19527</v>
      </c>
      <c r="B3542" s="113" t="s">
        <v>19528</v>
      </c>
      <c r="C3542" s="114" t="s">
        <v>11559</v>
      </c>
      <c r="D3542" s="115">
        <v>194.01</v>
      </c>
    </row>
    <row r="3543" spans="1:4">
      <c r="A3543" s="117" t="s">
        <v>19529</v>
      </c>
      <c r="B3543" s="113" t="s">
        <v>19530</v>
      </c>
      <c r="C3543" s="114" t="s">
        <v>11559</v>
      </c>
      <c r="D3543" s="115">
        <v>96.22</v>
      </c>
    </row>
    <row r="3544" spans="1:4">
      <c r="A3544" s="117" t="s">
        <v>19531</v>
      </c>
      <c r="B3544" s="113" t="s">
        <v>19532</v>
      </c>
      <c r="C3544" s="114" t="s">
        <v>11559</v>
      </c>
      <c r="D3544" s="115">
        <v>335.92</v>
      </c>
    </row>
    <row r="3545" spans="1:4">
      <c r="A3545" s="117" t="s">
        <v>19533</v>
      </c>
      <c r="B3545" s="113" t="s">
        <v>19534</v>
      </c>
      <c r="C3545" s="114" t="s">
        <v>11559</v>
      </c>
      <c r="D3545" s="115">
        <v>432.04</v>
      </c>
    </row>
    <row r="3546" spans="1:4">
      <c r="A3546" s="117" t="s">
        <v>19535</v>
      </c>
      <c r="B3546" s="113" t="s">
        <v>19536</v>
      </c>
      <c r="C3546" s="114" t="s">
        <v>11559</v>
      </c>
      <c r="D3546" s="115">
        <v>1011.62</v>
      </c>
    </row>
    <row r="3547" spans="1:4">
      <c r="A3547" s="117" t="s">
        <v>19537</v>
      </c>
      <c r="B3547" s="113" t="s">
        <v>19538</v>
      </c>
      <c r="C3547" s="114" t="s">
        <v>11559</v>
      </c>
      <c r="D3547" s="115">
        <v>552.74</v>
      </c>
    </row>
    <row r="3548" spans="1:4">
      <c r="A3548" s="117" t="s">
        <v>19539</v>
      </c>
      <c r="B3548" s="113" t="s">
        <v>19540</v>
      </c>
      <c r="C3548" s="114" t="s">
        <v>11559</v>
      </c>
      <c r="D3548" s="115">
        <v>518.83000000000004</v>
      </c>
    </row>
    <row r="3549" spans="1:4">
      <c r="A3549" s="117" t="s">
        <v>19541</v>
      </c>
      <c r="B3549" s="113" t="s">
        <v>19542</v>
      </c>
      <c r="C3549" s="114" t="s">
        <v>11559</v>
      </c>
      <c r="D3549" s="115">
        <v>512.74</v>
      </c>
    </row>
    <row r="3550" spans="1:4">
      <c r="A3550" s="117" t="s">
        <v>19543</v>
      </c>
      <c r="B3550" s="113" t="s">
        <v>19544</v>
      </c>
      <c r="C3550" s="114" t="s">
        <v>11559</v>
      </c>
      <c r="D3550" s="115">
        <v>614.95000000000005</v>
      </c>
    </row>
    <row r="3551" spans="1:4">
      <c r="A3551" s="117" t="s">
        <v>19545</v>
      </c>
      <c r="B3551" s="113" t="s">
        <v>19546</v>
      </c>
      <c r="C3551" s="114" t="s">
        <v>11559</v>
      </c>
      <c r="D3551" s="115">
        <v>569.65</v>
      </c>
    </row>
    <row r="3552" spans="1:4">
      <c r="A3552" s="117" t="s">
        <v>19547</v>
      </c>
      <c r="B3552" s="113" t="s">
        <v>19548</v>
      </c>
      <c r="C3552" s="114" t="s">
        <v>11559</v>
      </c>
      <c r="D3552" s="115">
        <v>708.52</v>
      </c>
    </row>
    <row r="3553" spans="1:4">
      <c r="A3553" s="117" t="s">
        <v>19549</v>
      </c>
      <c r="B3553" s="113" t="s">
        <v>19550</v>
      </c>
      <c r="C3553" s="114" t="s">
        <v>11559</v>
      </c>
      <c r="D3553" s="115">
        <v>797.38</v>
      </c>
    </row>
    <row r="3554" spans="1:4">
      <c r="A3554" s="114" t="s">
        <v>19551</v>
      </c>
      <c r="B3554" s="113" t="s">
        <v>19552</v>
      </c>
      <c r="C3554" s="114" t="s">
        <v>11559</v>
      </c>
      <c r="D3554" s="115">
        <v>157.09</v>
      </c>
    </row>
    <row r="3555" spans="1:4">
      <c r="A3555" s="116" t="s">
        <v>19553</v>
      </c>
      <c r="B3555" s="113"/>
      <c r="C3555" s="114"/>
      <c r="D3555" s="115"/>
    </row>
    <row r="3556" spans="1:4">
      <c r="A3556" s="117" t="s">
        <v>19554</v>
      </c>
      <c r="B3556" s="113" t="s">
        <v>19555</v>
      </c>
      <c r="C3556" s="114" t="s">
        <v>11559</v>
      </c>
      <c r="D3556" s="115">
        <v>395.37</v>
      </c>
    </row>
    <row r="3557" spans="1:4">
      <c r="A3557" s="117" t="s">
        <v>19556</v>
      </c>
      <c r="B3557" s="113" t="s">
        <v>19557</v>
      </c>
      <c r="C3557" s="114" t="s">
        <v>11559</v>
      </c>
      <c r="D3557" s="115">
        <v>357.87</v>
      </c>
    </row>
    <row r="3558" spans="1:4">
      <c r="A3558" s="117" t="s">
        <v>19558</v>
      </c>
      <c r="B3558" s="113" t="s">
        <v>19559</v>
      </c>
      <c r="C3558" s="114" t="s">
        <v>11559</v>
      </c>
      <c r="D3558" s="115">
        <v>675.81</v>
      </c>
    </row>
    <row r="3559" spans="1:4">
      <c r="A3559" s="117" t="s">
        <v>19560</v>
      </c>
      <c r="B3559" s="113" t="s">
        <v>19561</v>
      </c>
      <c r="C3559" s="114" t="s">
        <v>11559</v>
      </c>
      <c r="D3559" s="115">
        <v>484.91</v>
      </c>
    </row>
    <row r="3560" spans="1:4">
      <c r="A3560" s="117" t="s">
        <v>19562</v>
      </c>
      <c r="B3560" s="113" t="s">
        <v>19563</v>
      </c>
      <c r="C3560" s="114" t="s">
        <v>11559</v>
      </c>
      <c r="D3560" s="115">
        <v>412.16</v>
      </c>
    </row>
    <row r="3561" spans="1:4">
      <c r="A3561" s="114" t="s">
        <v>19564</v>
      </c>
      <c r="B3561" s="113" t="s">
        <v>19565</v>
      </c>
      <c r="C3561" s="114" t="s">
        <v>11559</v>
      </c>
      <c r="D3561" s="115">
        <v>730.59</v>
      </c>
    </row>
    <row r="3562" spans="1:4">
      <c r="A3562" s="116" t="s">
        <v>19566</v>
      </c>
      <c r="B3562" s="113"/>
      <c r="C3562" s="114"/>
      <c r="D3562" s="115"/>
    </row>
    <row r="3563" spans="1:4">
      <c r="A3563" s="114" t="s">
        <v>19567</v>
      </c>
      <c r="B3563" s="113" t="s">
        <v>19568</v>
      </c>
      <c r="C3563" s="114" t="s">
        <v>11559</v>
      </c>
      <c r="D3563" s="115">
        <v>129.62</v>
      </c>
    </row>
    <row r="3564" spans="1:4">
      <c r="A3564" s="116" t="s">
        <v>19569</v>
      </c>
      <c r="B3564" s="113"/>
      <c r="C3564" s="114"/>
      <c r="D3564" s="115"/>
    </row>
    <row r="3565" spans="1:4">
      <c r="A3565" s="117" t="s">
        <v>19570</v>
      </c>
      <c r="B3565" s="113" t="s">
        <v>19571</v>
      </c>
      <c r="C3565" s="114" t="s">
        <v>11559</v>
      </c>
      <c r="D3565" s="115">
        <v>121.41</v>
      </c>
    </row>
    <row r="3566" spans="1:4">
      <c r="A3566" s="117" t="s">
        <v>19572</v>
      </c>
      <c r="B3566" s="113" t="s">
        <v>19573</v>
      </c>
      <c r="C3566" s="114" t="s">
        <v>11559</v>
      </c>
      <c r="D3566" s="115">
        <v>171.78</v>
      </c>
    </row>
    <row r="3567" spans="1:4">
      <c r="A3567" s="117" t="s">
        <v>19574</v>
      </c>
      <c r="B3567" s="113" t="s">
        <v>19575</v>
      </c>
      <c r="C3567" s="114" t="s">
        <v>11559</v>
      </c>
      <c r="D3567" s="115">
        <v>174.46</v>
      </c>
    </row>
    <row r="3568" spans="1:4">
      <c r="A3568" s="117" t="s">
        <v>19576</v>
      </c>
      <c r="B3568" s="113" t="s">
        <v>19577</v>
      </c>
      <c r="C3568" s="114" t="s">
        <v>11559</v>
      </c>
      <c r="D3568" s="115">
        <v>239.83</v>
      </c>
    </row>
    <row r="3569" spans="1:4">
      <c r="A3569" s="117" t="s">
        <v>19578</v>
      </c>
      <c r="B3569" s="113" t="s">
        <v>19579</v>
      </c>
      <c r="C3569" s="114" t="s">
        <v>11559</v>
      </c>
      <c r="D3569" s="115">
        <v>330.46</v>
      </c>
    </row>
    <row r="3570" spans="1:4">
      <c r="A3570" s="117" t="s">
        <v>19580</v>
      </c>
      <c r="B3570" s="113" t="s">
        <v>19581</v>
      </c>
      <c r="C3570" s="114" t="s">
        <v>11559</v>
      </c>
      <c r="D3570" s="115">
        <v>8.39</v>
      </c>
    </row>
    <row r="3571" spans="1:4">
      <c r="A3571" s="117" t="s">
        <v>19582</v>
      </c>
      <c r="B3571" s="113" t="s">
        <v>19583</v>
      </c>
      <c r="C3571" s="114" t="s">
        <v>11559</v>
      </c>
      <c r="D3571" s="115">
        <v>19.38</v>
      </c>
    </row>
    <row r="3572" spans="1:4">
      <c r="A3572" s="117" t="s">
        <v>19584</v>
      </c>
      <c r="B3572" s="113" t="s">
        <v>19585</v>
      </c>
      <c r="C3572" s="114" t="s">
        <v>11559</v>
      </c>
      <c r="D3572" s="115">
        <v>158.31</v>
      </c>
    </row>
    <row r="3573" spans="1:4">
      <c r="A3573" s="117" t="s">
        <v>19586</v>
      </c>
      <c r="B3573" s="113" t="s">
        <v>19587</v>
      </c>
      <c r="C3573" s="114" t="s">
        <v>11559</v>
      </c>
      <c r="D3573" s="115">
        <v>94.69</v>
      </c>
    </row>
    <row r="3574" spans="1:4">
      <c r="A3574" s="117" t="s">
        <v>19588</v>
      </c>
      <c r="B3574" s="113" t="s">
        <v>19589</v>
      </c>
      <c r="C3574" s="114" t="s">
        <v>11559</v>
      </c>
      <c r="D3574" s="115">
        <v>73.2</v>
      </c>
    </row>
    <row r="3575" spans="1:4">
      <c r="A3575" s="117" t="s">
        <v>19590</v>
      </c>
      <c r="B3575" s="113" t="s">
        <v>19591</v>
      </c>
      <c r="C3575" s="114" t="s">
        <v>11559</v>
      </c>
      <c r="D3575" s="115">
        <v>341.23</v>
      </c>
    </row>
    <row r="3576" spans="1:4">
      <c r="A3576" s="117" t="s">
        <v>19592</v>
      </c>
      <c r="B3576" s="113" t="s">
        <v>19593</v>
      </c>
      <c r="C3576" s="114" t="s">
        <v>11559</v>
      </c>
      <c r="D3576" s="115">
        <v>402.66</v>
      </c>
    </row>
    <row r="3577" spans="1:4">
      <c r="A3577" s="117" t="s">
        <v>19594</v>
      </c>
      <c r="B3577" s="113" t="s">
        <v>19595</v>
      </c>
      <c r="C3577" s="114" t="s">
        <v>11559</v>
      </c>
      <c r="D3577" s="115">
        <v>243.63</v>
      </c>
    </row>
    <row r="3578" spans="1:4">
      <c r="A3578" s="117" t="s">
        <v>19596</v>
      </c>
      <c r="B3578" s="113" t="s">
        <v>19597</v>
      </c>
      <c r="C3578" s="114" t="s">
        <v>11559</v>
      </c>
      <c r="D3578" s="115">
        <v>33.659999999999997</v>
      </c>
    </row>
    <row r="3579" spans="1:4">
      <c r="A3579" s="114" t="s">
        <v>19598</v>
      </c>
      <c r="B3579" s="113" t="s">
        <v>19599</v>
      </c>
      <c r="C3579" s="114" t="s">
        <v>11559</v>
      </c>
      <c r="D3579" s="115">
        <v>15.41</v>
      </c>
    </row>
    <row r="3580" spans="1:4">
      <c r="A3580" s="116" t="s">
        <v>19600</v>
      </c>
      <c r="B3580" s="113"/>
      <c r="C3580" s="114"/>
      <c r="D3580" s="115"/>
    </row>
    <row r="3581" spans="1:4">
      <c r="A3581" s="117" t="s">
        <v>19601</v>
      </c>
      <c r="B3581" s="113" t="s">
        <v>19602</v>
      </c>
      <c r="C3581" s="114" t="s">
        <v>11559</v>
      </c>
      <c r="D3581" s="115">
        <v>16.39</v>
      </c>
    </row>
    <row r="3582" spans="1:4">
      <c r="A3582" s="117" t="s">
        <v>19603</v>
      </c>
      <c r="B3582" s="113" t="s">
        <v>19604</v>
      </c>
      <c r="C3582" s="114" t="s">
        <v>11559</v>
      </c>
      <c r="D3582" s="115">
        <v>19.96</v>
      </c>
    </row>
    <row r="3583" spans="1:4">
      <c r="A3583" s="117" t="s">
        <v>19605</v>
      </c>
      <c r="B3583" s="113" t="s">
        <v>19606</v>
      </c>
      <c r="C3583" s="114" t="s">
        <v>11559</v>
      </c>
      <c r="D3583" s="115">
        <v>37.93</v>
      </c>
    </row>
    <row r="3584" spans="1:4">
      <c r="A3584" s="117" t="s">
        <v>19607</v>
      </c>
      <c r="B3584" s="113" t="s">
        <v>19608</v>
      </c>
      <c r="C3584" s="114" t="s">
        <v>11559</v>
      </c>
      <c r="D3584" s="115">
        <v>9.14</v>
      </c>
    </row>
    <row r="3585" spans="1:4">
      <c r="A3585" s="117" t="s">
        <v>19609</v>
      </c>
      <c r="B3585" s="113" t="s">
        <v>19610</v>
      </c>
      <c r="C3585" s="114" t="s">
        <v>11559</v>
      </c>
      <c r="D3585" s="115">
        <v>100.53</v>
      </c>
    </row>
    <row r="3586" spans="1:4">
      <c r="A3586" s="117" t="s">
        <v>19611</v>
      </c>
      <c r="B3586" s="113" t="s">
        <v>19612</v>
      </c>
      <c r="C3586" s="114" t="s">
        <v>11559</v>
      </c>
      <c r="D3586" s="115">
        <v>116.24</v>
      </c>
    </row>
    <row r="3587" spans="1:4">
      <c r="A3587" s="114" t="s">
        <v>19613</v>
      </c>
      <c r="B3587" s="113" t="s">
        <v>19614</v>
      </c>
      <c r="C3587" s="114" t="s">
        <v>11559</v>
      </c>
      <c r="D3587" s="115">
        <v>10.49</v>
      </c>
    </row>
    <row r="3588" spans="1:4">
      <c r="A3588" s="116" t="s">
        <v>19615</v>
      </c>
      <c r="B3588" s="113"/>
      <c r="C3588" s="114"/>
      <c r="D3588" s="115"/>
    </row>
    <row r="3589" spans="1:4">
      <c r="A3589" s="117" t="s">
        <v>19616</v>
      </c>
      <c r="B3589" s="113" t="s">
        <v>19617</v>
      </c>
      <c r="C3589" s="114" t="s">
        <v>48</v>
      </c>
      <c r="D3589" s="115">
        <v>2.72</v>
      </c>
    </row>
    <row r="3590" spans="1:4">
      <c r="A3590" s="117" t="s">
        <v>19618</v>
      </c>
      <c r="B3590" s="113" t="s">
        <v>19619</v>
      </c>
      <c r="C3590" s="114" t="s">
        <v>48</v>
      </c>
      <c r="D3590" s="115">
        <v>3.75</v>
      </c>
    </row>
    <row r="3591" spans="1:4">
      <c r="A3591" s="117" t="s">
        <v>19620</v>
      </c>
      <c r="B3591" s="113" t="s">
        <v>19621</v>
      </c>
      <c r="C3591" s="114" t="s">
        <v>48</v>
      </c>
      <c r="D3591" s="115">
        <v>5.07</v>
      </c>
    </row>
    <row r="3592" spans="1:4">
      <c r="A3592" s="117" t="s">
        <v>19622</v>
      </c>
      <c r="B3592" s="113" t="s">
        <v>19623</v>
      </c>
      <c r="C3592" s="114" t="s">
        <v>48</v>
      </c>
      <c r="D3592" s="115">
        <v>6.33</v>
      </c>
    </row>
    <row r="3593" spans="1:4">
      <c r="A3593" s="117" t="s">
        <v>19624</v>
      </c>
      <c r="B3593" s="113" t="s">
        <v>19625</v>
      </c>
      <c r="C3593" s="114" t="s">
        <v>48</v>
      </c>
      <c r="D3593" s="115">
        <v>11.16</v>
      </c>
    </row>
    <row r="3594" spans="1:4">
      <c r="A3594" s="117" t="s">
        <v>19626</v>
      </c>
      <c r="B3594" s="113" t="s">
        <v>19627</v>
      </c>
      <c r="C3594" s="114" t="s">
        <v>48</v>
      </c>
      <c r="D3594" s="115">
        <v>17.239999999999998</v>
      </c>
    </row>
    <row r="3595" spans="1:4">
      <c r="A3595" s="117" t="s">
        <v>19628</v>
      </c>
      <c r="B3595" s="113" t="s">
        <v>19629</v>
      </c>
      <c r="C3595" s="114" t="s">
        <v>48</v>
      </c>
      <c r="D3595" s="115">
        <v>24.42</v>
      </c>
    </row>
    <row r="3596" spans="1:4">
      <c r="A3596" s="117" t="s">
        <v>19630</v>
      </c>
      <c r="B3596" s="113" t="s">
        <v>19631</v>
      </c>
      <c r="C3596" s="114" t="s">
        <v>48</v>
      </c>
      <c r="D3596" s="115">
        <v>41.7</v>
      </c>
    </row>
    <row r="3597" spans="1:4">
      <c r="A3597" s="117" t="s">
        <v>19632</v>
      </c>
      <c r="B3597" s="113" t="s">
        <v>19633</v>
      </c>
      <c r="C3597" s="114" t="s">
        <v>48</v>
      </c>
      <c r="D3597" s="115">
        <v>66.61</v>
      </c>
    </row>
    <row r="3598" spans="1:4">
      <c r="A3598" s="114" t="s">
        <v>19634</v>
      </c>
      <c r="B3598" s="113" t="s">
        <v>19635</v>
      </c>
      <c r="C3598" s="114" t="s">
        <v>48</v>
      </c>
      <c r="D3598" s="115">
        <v>5.69</v>
      </c>
    </row>
    <row r="3599" spans="1:4">
      <c r="A3599" s="116" t="s">
        <v>19636</v>
      </c>
      <c r="B3599" s="113"/>
      <c r="C3599" s="114"/>
      <c r="D3599" s="115"/>
    </row>
    <row r="3600" spans="1:4">
      <c r="A3600" s="117" t="s">
        <v>19637</v>
      </c>
      <c r="B3600" s="113" t="s">
        <v>19638</v>
      </c>
      <c r="C3600" s="114" t="s">
        <v>48</v>
      </c>
      <c r="D3600" s="115">
        <v>3.07</v>
      </c>
    </row>
    <row r="3601" spans="1:4">
      <c r="A3601" s="117" t="s">
        <v>19639</v>
      </c>
      <c r="B3601" s="113" t="s">
        <v>19640</v>
      </c>
      <c r="C3601" s="114" t="s">
        <v>48</v>
      </c>
      <c r="D3601" s="115">
        <v>4.1100000000000003</v>
      </c>
    </row>
    <row r="3602" spans="1:4">
      <c r="A3602" s="117" t="s">
        <v>19641</v>
      </c>
      <c r="B3602" s="113" t="s">
        <v>19642</v>
      </c>
      <c r="C3602" s="114" t="s">
        <v>48</v>
      </c>
      <c r="D3602" s="115">
        <v>12.77</v>
      </c>
    </row>
    <row r="3603" spans="1:4">
      <c r="A3603" s="117" t="s">
        <v>19643</v>
      </c>
      <c r="B3603" s="113" t="s">
        <v>19644</v>
      </c>
      <c r="C3603" s="114" t="s">
        <v>48</v>
      </c>
      <c r="D3603" s="115">
        <v>14.34</v>
      </c>
    </row>
    <row r="3604" spans="1:4">
      <c r="A3604" s="117" t="s">
        <v>19645</v>
      </c>
      <c r="B3604" s="113" t="s">
        <v>19646</v>
      </c>
      <c r="C3604" s="114" t="s">
        <v>48</v>
      </c>
      <c r="D3604" s="115">
        <v>27.27</v>
      </c>
    </row>
    <row r="3605" spans="1:4">
      <c r="A3605" s="117" t="s">
        <v>19647</v>
      </c>
      <c r="B3605" s="113" t="s">
        <v>19648</v>
      </c>
      <c r="C3605" s="114" t="s">
        <v>48</v>
      </c>
      <c r="D3605" s="115">
        <v>42.36</v>
      </c>
    </row>
    <row r="3606" spans="1:4">
      <c r="A3606" s="117" t="s">
        <v>19649</v>
      </c>
      <c r="B3606" s="113" t="s">
        <v>19650</v>
      </c>
      <c r="C3606" s="114" t="s">
        <v>48</v>
      </c>
      <c r="D3606" s="115">
        <v>79.680000000000007</v>
      </c>
    </row>
    <row r="3607" spans="1:4">
      <c r="A3607" s="117" t="s">
        <v>19651</v>
      </c>
      <c r="B3607" s="113" t="s">
        <v>19652</v>
      </c>
      <c r="C3607" s="114" t="s">
        <v>48</v>
      </c>
      <c r="D3607" s="115">
        <v>89.2</v>
      </c>
    </row>
    <row r="3608" spans="1:4">
      <c r="A3608" s="117" t="s">
        <v>19653</v>
      </c>
      <c r="B3608" s="113" t="s">
        <v>19654</v>
      </c>
      <c r="C3608" s="114" t="s">
        <v>48</v>
      </c>
      <c r="D3608" s="115">
        <v>103.66</v>
      </c>
    </row>
    <row r="3609" spans="1:4">
      <c r="A3609" s="117" t="s">
        <v>19655</v>
      </c>
      <c r="B3609" s="113" t="s">
        <v>19656</v>
      </c>
      <c r="C3609" s="114" t="s">
        <v>48</v>
      </c>
      <c r="D3609" s="115">
        <v>117.95</v>
      </c>
    </row>
    <row r="3610" spans="1:4">
      <c r="A3610" s="117" t="s">
        <v>19657</v>
      </c>
      <c r="B3610" s="113" t="s">
        <v>19658</v>
      </c>
      <c r="C3610" s="114" t="s">
        <v>48</v>
      </c>
      <c r="D3610" s="115">
        <v>174.61</v>
      </c>
    </row>
    <row r="3611" spans="1:4">
      <c r="A3611" s="117" t="s">
        <v>19659</v>
      </c>
      <c r="B3611" s="113" t="s">
        <v>19660</v>
      </c>
      <c r="C3611" s="114" t="s">
        <v>48</v>
      </c>
      <c r="D3611" s="115">
        <v>216.33</v>
      </c>
    </row>
    <row r="3612" spans="1:4">
      <c r="A3612" s="117" t="s">
        <v>19661</v>
      </c>
      <c r="B3612" s="113" t="s">
        <v>19662</v>
      </c>
      <c r="C3612" s="114" t="s">
        <v>48</v>
      </c>
      <c r="D3612" s="115">
        <v>76.650000000000006</v>
      </c>
    </row>
    <row r="3613" spans="1:4">
      <c r="A3613" s="117" t="s">
        <v>19663</v>
      </c>
      <c r="B3613" s="113" t="s">
        <v>19664</v>
      </c>
      <c r="C3613" s="114" t="s">
        <v>48</v>
      </c>
      <c r="D3613" s="115">
        <v>14.79</v>
      </c>
    </row>
    <row r="3614" spans="1:4">
      <c r="A3614" s="117" t="s">
        <v>19665</v>
      </c>
      <c r="B3614" s="113" t="s">
        <v>19666</v>
      </c>
      <c r="C3614" s="114" t="s">
        <v>48</v>
      </c>
      <c r="D3614" s="115">
        <v>4.8899999999999997</v>
      </c>
    </row>
    <row r="3615" spans="1:4">
      <c r="A3615" s="117" t="s">
        <v>19667</v>
      </c>
      <c r="B3615" s="113" t="s">
        <v>19668</v>
      </c>
      <c r="C3615" s="114" t="s">
        <v>48</v>
      </c>
      <c r="D3615" s="115">
        <v>5.78</v>
      </c>
    </row>
    <row r="3616" spans="1:4">
      <c r="A3616" s="117" t="s">
        <v>19669</v>
      </c>
      <c r="B3616" s="113" t="s">
        <v>19670</v>
      </c>
      <c r="C3616" s="114" t="s">
        <v>48</v>
      </c>
      <c r="D3616" s="115">
        <v>10.39</v>
      </c>
    </row>
    <row r="3617" spans="1:4">
      <c r="A3617" s="117" t="s">
        <v>19671</v>
      </c>
      <c r="B3617" s="113" t="s">
        <v>19672</v>
      </c>
      <c r="C3617" s="114" t="s">
        <v>48</v>
      </c>
      <c r="D3617" s="115">
        <v>12.57</v>
      </c>
    </row>
    <row r="3618" spans="1:4">
      <c r="A3618" s="117" t="s">
        <v>19673</v>
      </c>
      <c r="B3618" s="113" t="s">
        <v>19674</v>
      </c>
      <c r="C3618" s="114" t="s">
        <v>48</v>
      </c>
      <c r="D3618" s="115">
        <v>14.14</v>
      </c>
    </row>
    <row r="3619" spans="1:4">
      <c r="A3619" s="117" t="s">
        <v>19675</v>
      </c>
      <c r="B3619" s="113" t="s">
        <v>19676</v>
      </c>
      <c r="C3619" s="114" t="s">
        <v>48</v>
      </c>
      <c r="D3619" s="115">
        <v>27.48</v>
      </c>
    </row>
    <row r="3620" spans="1:4">
      <c r="A3620" s="117" t="s">
        <v>19677</v>
      </c>
      <c r="B3620" s="113" t="s">
        <v>19678</v>
      </c>
      <c r="C3620" s="114" t="s">
        <v>48</v>
      </c>
      <c r="D3620" s="115">
        <v>42.1</v>
      </c>
    </row>
    <row r="3621" spans="1:4">
      <c r="A3621" s="117" t="s">
        <v>19679</v>
      </c>
      <c r="B3621" s="113" t="s">
        <v>19680</v>
      </c>
      <c r="C3621" s="114" t="s">
        <v>48</v>
      </c>
      <c r="D3621" s="115">
        <v>66.61</v>
      </c>
    </row>
    <row r="3622" spans="1:4">
      <c r="A3622" s="117" t="s">
        <v>19681</v>
      </c>
      <c r="B3622" s="113" t="s">
        <v>19682</v>
      </c>
      <c r="C3622" s="114" t="s">
        <v>48</v>
      </c>
      <c r="D3622" s="115">
        <v>79.760000000000005</v>
      </c>
    </row>
    <row r="3623" spans="1:4">
      <c r="A3623" s="117" t="s">
        <v>19683</v>
      </c>
      <c r="B3623" s="113" t="s">
        <v>19684</v>
      </c>
      <c r="C3623" s="114" t="s">
        <v>48</v>
      </c>
      <c r="D3623" s="115">
        <v>89.62</v>
      </c>
    </row>
    <row r="3624" spans="1:4">
      <c r="A3624" s="117" t="s">
        <v>19685</v>
      </c>
      <c r="B3624" s="113" t="s">
        <v>19686</v>
      </c>
      <c r="C3624" s="114" t="s">
        <v>48</v>
      </c>
      <c r="D3624" s="115">
        <v>102.39</v>
      </c>
    </row>
    <row r="3625" spans="1:4">
      <c r="A3625" s="114" t="s">
        <v>19687</v>
      </c>
      <c r="B3625" s="113" t="s">
        <v>19688</v>
      </c>
      <c r="C3625" s="114" t="s">
        <v>48</v>
      </c>
      <c r="D3625" s="115">
        <v>141.86000000000001</v>
      </c>
    </row>
    <row r="3626" spans="1:4">
      <c r="A3626" s="116" t="s">
        <v>19689</v>
      </c>
      <c r="B3626" s="113"/>
      <c r="C3626" s="114"/>
      <c r="D3626" s="115"/>
    </row>
    <row r="3627" spans="1:4">
      <c r="A3627" s="114" t="s">
        <v>19690</v>
      </c>
      <c r="B3627" s="113" t="s">
        <v>19691</v>
      </c>
      <c r="C3627" s="114" t="s">
        <v>48</v>
      </c>
      <c r="D3627" s="115">
        <v>47.58</v>
      </c>
    </row>
    <row r="3628" spans="1:4">
      <c r="A3628" s="116" t="s">
        <v>19692</v>
      </c>
      <c r="B3628" s="113"/>
      <c r="C3628" s="114"/>
      <c r="D3628" s="115"/>
    </row>
    <row r="3629" spans="1:4">
      <c r="A3629" s="117" t="s">
        <v>19693</v>
      </c>
      <c r="B3629" s="113" t="s">
        <v>19694</v>
      </c>
      <c r="C3629" s="114" t="s">
        <v>48</v>
      </c>
      <c r="D3629" s="115">
        <v>5.57</v>
      </c>
    </row>
    <row r="3630" spans="1:4">
      <c r="A3630" s="117" t="s">
        <v>19695</v>
      </c>
      <c r="B3630" s="113" t="s">
        <v>19696</v>
      </c>
      <c r="C3630" s="114" t="s">
        <v>48</v>
      </c>
      <c r="D3630" s="115">
        <v>7.56</v>
      </c>
    </row>
    <row r="3631" spans="1:4">
      <c r="A3631" s="117" t="s">
        <v>19697</v>
      </c>
      <c r="B3631" s="113" t="s">
        <v>19698</v>
      </c>
      <c r="C3631" s="114" t="s">
        <v>48</v>
      </c>
      <c r="D3631" s="115">
        <v>1.52</v>
      </c>
    </row>
    <row r="3632" spans="1:4">
      <c r="A3632" s="117" t="s">
        <v>19699</v>
      </c>
      <c r="B3632" s="113" t="s">
        <v>19700</v>
      </c>
      <c r="C3632" s="114" t="s">
        <v>48</v>
      </c>
      <c r="D3632" s="115">
        <v>2.6</v>
      </c>
    </row>
    <row r="3633" spans="1:4">
      <c r="A3633" s="117" t="s">
        <v>19701</v>
      </c>
      <c r="B3633" s="113" t="s">
        <v>19702</v>
      </c>
      <c r="C3633" s="114" t="s">
        <v>48</v>
      </c>
      <c r="D3633" s="115">
        <v>4.42</v>
      </c>
    </row>
    <row r="3634" spans="1:4">
      <c r="A3634" s="114" t="s">
        <v>19703</v>
      </c>
      <c r="B3634" s="113" t="s">
        <v>19704</v>
      </c>
      <c r="C3634" s="114" t="s">
        <v>48</v>
      </c>
      <c r="D3634" s="115">
        <v>48.76</v>
      </c>
    </row>
    <row r="3635" spans="1:4">
      <c r="A3635" s="116" t="s">
        <v>19705</v>
      </c>
      <c r="B3635" s="113"/>
      <c r="C3635" s="114"/>
      <c r="D3635" s="115"/>
    </row>
    <row r="3636" spans="1:4">
      <c r="A3636" s="117" t="s">
        <v>19706</v>
      </c>
      <c r="B3636" s="113" t="s">
        <v>19707</v>
      </c>
      <c r="C3636" s="114" t="s">
        <v>11593</v>
      </c>
      <c r="D3636" s="115">
        <v>59.56</v>
      </c>
    </row>
    <row r="3637" spans="1:4">
      <c r="A3637" s="117" t="s">
        <v>19708</v>
      </c>
      <c r="B3637" s="113" t="s">
        <v>19709</v>
      </c>
      <c r="C3637" s="114" t="s">
        <v>11593</v>
      </c>
      <c r="D3637" s="115">
        <v>54.05</v>
      </c>
    </row>
    <row r="3638" spans="1:4">
      <c r="A3638" s="117" t="s">
        <v>19710</v>
      </c>
      <c r="B3638" s="113" t="s">
        <v>19711</v>
      </c>
      <c r="C3638" s="114" t="s">
        <v>11593</v>
      </c>
      <c r="D3638" s="115">
        <v>55.94</v>
      </c>
    </row>
    <row r="3639" spans="1:4">
      <c r="A3639" s="117" t="s">
        <v>19712</v>
      </c>
      <c r="B3639" s="113" t="s">
        <v>19713</v>
      </c>
      <c r="C3639" s="114" t="s">
        <v>11593</v>
      </c>
      <c r="D3639" s="115">
        <v>53.53</v>
      </c>
    </row>
    <row r="3640" spans="1:4">
      <c r="A3640" s="114" t="s">
        <v>19714</v>
      </c>
      <c r="B3640" s="113" t="s">
        <v>19715</v>
      </c>
      <c r="C3640" s="114" t="s">
        <v>11593</v>
      </c>
      <c r="D3640" s="115">
        <v>53.05</v>
      </c>
    </row>
    <row r="3641" spans="1:4">
      <c r="A3641" s="116" t="s">
        <v>19716</v>
      </c>
      <c r="B3641" s="113"/>
      <c r="C3641" s="114"/>
      <c r="D3641" s="115"/>
    </row>
    <row r="3642" spans="1:4">
      <c r="A3642" s="117" t="s">
        <v>19717</v>
      </c>
      <c r="B3642" s="113" t="s">
        <v>19718</v>
      </c>
      <c r="C3642" s="114" t="s">
        <v>48</v>
      </c>
      <c r="D3642" s="115">
        <v>2.23</v>
      </c>
    </row>
    <row r="3643" spans="1:4">
      <c r="A3643" s="117" t="s">
        <v>19719</v>
      </c>
      <c r="B3643" s="113" t="s">
        <v>19720</v>
      </c>
      <c r="C3643" s="114" t="s">
        <v>48</v>
      </c>
      <c r="D3643" s="115">
        <v>2.2400000000000002</v>
      </c>
    </row>
    <row r="3644" spans="1:4">
      <c r="A3644" s="117" t="s">
        <v>19721</v>
      </c>
      <c r="B3644" s="113" t="s">
        <v>19722</v>
      </c>
      <c r="C3644" s="114" t="s">
        <v>48</v>
      </c>
      <c r="D3644" s="115">
        <v>2.96</v>
      </c>
    </row>
    <row r="3645" spans="1:4">
      <c r="A3645" s="117" t="s">
        <v>19723</v>
      </c>
      <c r="B3645" s="113" t="s">
        <v>19724</v>
      </c>
      <c r="C3645" s="114" t="s">
        <v>48</v>
      </c>
      <c r="D3645" s="115">
        <v>3.98</v>
      </c>
    </row>
    <row r="3646" spans="1:4">
      <c r="A3646" s="117" t="s">
        <v>19725</v>
      </c>
      <c r="B3646" s="113" t="s">
        <v>19726</v>
      </c>
      <c r="C3646" s="114" t="s">
        <v>48</v>
      </c>
      <c r="D3646" s="115">
        <v>5.69</v>
      </c>
    </row>
    <row r="3647" spans="1:4">
      <c r="A3647" s="117" t="s">
        <v>19727</v>
      </c>
      <c r="B3647" s="113" t="s">
        <v>19728</v>
      </c>
      <c r="C3647" s="114" t="s">
        <v>48</v>
      </c>
      <c r="D3647" s="115">
        <v>8.6199999999999992</v>
      </c>
    </row>
    <row r="3648" spans="1:4">
      <c r="A3648" s="117" t="s">
        <v>19729</v>
      </c>
      <c r="B3648" s="113" t="s">
        <v>19730</v>
      </c>
      <c r="C3648" s="114" t="s">
        <v>48</v>
      </c>
      <c r="D3648" s="115">
        <v>3.78</v>
      </c>
    </row>
    <row r="3649" spans="1:4">
      <c r="A3649" s="117" t="s">
        <v>19731</v>
      </c>
      <c r="B3649" s="113" t="s">
        <v>19732</v>
      </c>
      <c r="C3649" s="114" t="s">
        <v>48</v>
      </c>
      <c r="D3649" s="115">
        <v>4.55</v>
      </c>
    </row>
    <row r="3650" spans="1:4">
      <c r="A3650" s="114" t="s">
        <v>19733</v>
      </c>
      <c r="B3650" s="113" t="s">
        <v>19734</v>
      </c>
      <c r="C3650" s="114" t="s">
        <v>48</v>
      </c>
      <c r="D3650" s="115">
        <v>6.16</v>
      </c>
    </row>
    <row r="3651" spans="1:4">
      <c r="A3651" s="116" t="s">
        <v>19735</v>
      </c>
      <c r="B3651" s="113"/>
      <c r="C3651" s="114"/>
      <c r="D3651" s="115"/>
    </row>
    <row r="3652" spans="1:4">
      <c r="A3652" s="117" t="s">
        <v>19736</v>
      </c>
      <c r="B3652" s="113" t="s">
        <v>19737</v>
      </c>
      <c r="C3652" s="114" t="s">
        <v>48</v>
      </c>
      <c r="D3652" s="115">
        <v>1.49</v>
      </c>
    </row>
    <row r="3653" spans="1:4">
      <c r="A3653" s="117" t="s">
        <v>19738</v>
      </c>
      <c r="B3653" s="113" t="s">
        <v>19739</v>
      </c>
      <c r="C3653" s="114" t="s">
        <v>48</v>
      </c>
      <c r="D3653" s="115">
        <v>2.08</v>
      </c>
    </row>
    <row r="3654" spans="1:4">
      <c r="A3654" s="117" t="s">
        <v>19740</v>
      </c>
      <c r="B3654" s="113" t="s">
        <v>19741</v>
      </c>
      <c r="C3654" s="114" t="s">
        <v>48</v>
      </c>
      <c r="D3654" s="115">
        <v>2.54</v>
      </c>
    </row>
    <row r="3655" spans="1:4">
      <c r="A3655" s="117" t="s">
        <v>19742</v>
      </c>
      <c r="B3655" s="113" t="s">
        <v>19743</v>
      </c>
      <c r="C3655" s="114" t="s">
        <v>48</v>
      </c>
      <c r="D3655" s="115">
        <v>4.54</v>
      </c>
    </row>
    <row r="3656" spans="1:4">
      <c r="A3656" s="117" t="s">
        <v>19744</v>
      </c>
      <c r="B3656" s="113" t="s">
        <v>19745</v>
      </c>
      <c r="C3656" s="114" t="s">
        <v>48</v>
      </c>
      <c r="D3656" s="115">
        <v>7.44</v>
      </c>
    </row>
    <row r="3657" spans="1:4">
      <c r="A3657" s="117" t="s">
        <v>19746</v>
      </c>
      <c r="B3657" s="113" t="s">
        <v>19747</v>
      </c>
      <c r="C3657" s="114" t="s">
        <v>48</v>
      </c>
      <c r="D3657" s="115">
        <v>9.42</v>
      </c>
    </row>
    <row r="3658" spans="1:4">
      <c r="A3658" s="114" t="s">
        <v>19748</v>
      </c>
      <c r="B3658" s="113" t="s">
        <v>19749</v>
      </c>
      <c r="C3658" s="114" t="s">
        <v>48</v>
      </c>
      <c r="D3658" s="115">
        <v>17.53</v>
      </c>
    </row>
    <row r="3659" spans="1:4">
      <c r="A3659" s="116" t="s">
        <v>19750</v>
      </c>
      <c r="B3659" s="113"/>
      <c r="C3659" s="114"/>
      <c r="D3659" s="115"/>
    </row>
    <row r="3660" spans="1:4">
      <c r="A3660" s="117" t="s">
        <v>19751</v>
      </c>
      <c r="B3660" s="113" t="s">
        <v>19752</v>
      </c>
      <c r="C3660" s="114" t="s">
        <v>11559</v>
      </c>
      <c r="D3660" s="115">
        <v>11.61</v>
      </c>
    </row>
    <row r="3661" spans="1:4">
      <c r="A3661" s="117" t="s">
        <v>19753</v>
      </c>
      <c r="B3661" s="113" t="s">
        <v>19754</v>
      </c>
      <c r="C3661" s="114" t="s">
        <v>11559</v>
      </c>
      <c r="D3661" s="115">
        <v>11.2</v>
      </c>
    </row>
    <row r="3662" spans="1:4">
      <c r="A3662" s="117" t="s">
        <v>19755</v>
      </c>
      <c r="B3662" s="113" t="s">
        <v>19756</v>
      </c>
      <c r="C3662" s="114" t="s">
        <v>11559</v>
      </c>
      <c r="D3662" s="115">
        <v>12.26</v>
      </c>
    </row>
    <row r="3663" spans="1:4">
      <c r="A3663" s="117" t="s">
        <v>19757</v>
      </c>
      <c r="B3663" s="113" t="s">
        <v>19758</v>
      </c>
      <c r="C3663" s="114" t="s">
        <v>11559</v>
      </c>
      <c r="D3663" s="115">
        <v>7.73</v>
      </c>
    </row>
    <row r="3664" spans="1:4">
      <c r="A3664" s="117" t="s">
        <v>19759</v>
      </c>
      <c r="B3664" s="113" t="s">
        <v>19760</v>
      </c>
      <c r="C3664" s="114" t="s">
        <v>11559</v>
      </c>
      <c r="D3664" s="115">
        <v>11.1</v>
      </c>
    </row>
    <row r="3665" spans="1:4">
      <c r="A3665" s="117" t="s">
        <v>19761</v>
      </c>
      <c r="B3665" s="113" t="s">
        <v>19762</v>
      </c>
      <c r="C3665" s="114" t="s">
        <v>11559</v>
      </c>
      <c r="D3665" s="115">
        <v>71.88</v>
      </c>
    </row>
    <row r="3666" spans="1:4">
      <c r="A3666" s="117" t="s">
        <v>19763</v>
      </c>
      <c r="B3666" s="113" t="s">
        <v>19764</v>
      </c>
      <c r="C3666" s="114" t="s">
        <v>11559</v>
      </c>
      <c r="D3666" s="115">
        <v>40.01</v>
      </c>
    </row>
    <row r="3667" spans="1:4">
      <c r="A3667" s="117" t="s">
        <v>19765</v>
      </c>
      <c r="B3667" s="113" t="s">
        <v>19766</v>
      </c>
      <c r="C3667" s="114" t="s">
        <v>11559</v>
      </c>
      <c r="D3667" s="115">
        <v>114.08</v>
      </c>
    </row>
    <row r="3668" spans="1:4">
      <c r="A3668" s="117" t="s">
        <v>19767</v>
      </c>
      <c r="B3668" s="113" t="s">
        <v>19768</v>
      </c>
      <c r="C3668" s="114" t="s">
        <v>11559</v>
      </c>
      <c r="D3668" s="115">
        <v>199.95</v>
      </c>
    </row>
    <row r="3669" spans="1:4">
      <c r="A3669" s="117" t="s">
        <v>19769</v>
      </c>
      <c r="B3669" s="113" t="s">
        <v>19770</v>
      </c>
      <c r="C3669" s="114" t="s">
        <v>11559</v>
      </c>
      <c r="D3669" s="115">
        <v>321.5</v>
      </c>
    </row>
    <row r="3670" spans="1:4">
      <c r="A3670" s="117" t="s">
        <v>19771</v>
      </c>
      <c r="B3670" s="113" t="s">
        <v>19772</v>
      </c>
      <c r="C3670" s="114" t="s">
        <v>11559</v>
      </c>
      <c r="D3670" s="115">
        <v>689.29</v>
      </c>
    </row>
    <row r="3671" spans="1:4">
      <c r="A3671" s="117" t="s">
        <v>19773</v>
      </c>
      <c r="B3671" s="113" t="s">
        <v>19774</v>
      </c>
      <c r="C3671" s="114" t="s">
        <v>11559</v>
      </c>
      <c r="D3671" s="115">
        <v>711.43</v>
      </c>
    </row>
    <row r="3672" spans="1:4">
      <c r="A3672" s="117" t="s">
        <v>19775</v>
      </c>
      <c r="B3672" s="113" t="s">
        <v>19776</v>
      </c>
      <c r="C3672" s="114" t="s">
        <v>11559</v>
      </c>
      <c r="D3672" s="115">
        <v>346.3</v>
      </c>
    </row>
    <row r="3673" spans="1:4">
      <c r="A3673" s="117" t="s">
        <v>19777</v>
      </c>
      <c r="B3673" s="113" t="s">
        <v>19778</v>
      </c>
      <c r="C3673" s="114" t="s">
        <v>11559</v>
      </c>
      <c r="D3673" s="115">
        <v>413.46</v>
      </c>
    </row>
    <row r="3674" spans="1:4">
      <c r="A3674" s="117" t="s">
        <v>19779</v>
      </c>
      <c r="B3674" s="113" t="s">
        <v>19780</v>
      </c>
      <c r="C3674" s="114" t="s">
        <v>32</v>
      </c>
      <c r="D3674" s="115">
        <v>92.93</v>
      </c>
    </row>
    <row r="3675" spans="1:4">
      <c r="A3675" s="117" t="s">
        <v>19781</v>
      </c>
      <c r="B3675" s="113" t="s">
        <v>19782</v>
      </c>
      <c r="C3675" s="114" t="s">
        <v>11559</v>
      </c>
      <c r="D3675" s="115">
        <v>13.89</v>
      </c>
    </row>
    <row r="3676" spans="1:4">
      <c r="A3676" s="117" t="s">
        <v>19783</v>
      </c>
      <c r="B3676" s="113" t="s">
        <v>19784</v>
      </c>
      <c r="C3676" s="114" t="s">
        <v>11559</v>
      </c>
      <c r="D3676" s="115">
        <v>17.55</v>
      </c>
    </row>
    <row r="3677" spans="1:4">
      <c r="A3677" s="117" t="s">
        <v>19785</v>
      </c>
      <c r="B3677" s="113" t="s">
        <v>19786</v>
      </c>
      <c r="C3677" s="114" t="s">
        <v>11559</v>
      </c>
      <c r="D3677" s="115">
        <v>13.89</v>
      </c>
    </row>
    <row r="3678" spans="1:4">
      <c r="A3678" s="117" t="s">
        <v>19787</v>
      </c>
      <c r="B3678" s="113" t="s">
        <v>19788</v>
      </c>
      <c r="C3678" s="114" t="s">
        <v>11559</v>
      </c>
      <c r="D3678" s="115">
        <v>15.53</v>
      </c>
    </row>
    <row r="3679" spans="1:4">
      <c r="A3679" s="117" t="s">
        <v>19789</v>
      </c>
      <c r="B3679" s="113" t="s">
        <v>19790</v>
      </c>
      <c r="C3679" s="114" t="s">
        <v>11559</v>
      </c>
      <c r="D3679" s="115">
        <v>18.02</v>
      </c>
    </row>
    <row r="3680" spans="1:4">
      <c r="A3680" s="117" t="s">
        <v>19791</v>
      </c>
      <c r="B3680" s="113" t="s">
        <v>19792</v>
      </c>
      <c r="C3680" s="114" t="s">
        <v>11559</v>
      </c>
      <c r="D3680" s="115">
        <v>17.510000000000002</v>
      </c>
    </row>
    <row r="3681" spans="1:4">
      <c r="A3681" s="114" t="s">
        <v>19793</v>
      </c>
      <c r="B3681" s="113" t="s">
        <v>19794</v>
      </c>
      <c r="C3681" s="114" t="s">
        <v>11559</v>
      </c>
      <c r="D3681" s="115">
        <v>18.54</v>
      </c>
    </row>
    <row r="3682" spans="1:4">
      <c r="A3682" s="116" t="s">
        <v>19795</v>
      </c>
      <c r="B3682" s="113"/>
      <c r="C3682" s="114"/>
      <c r="D3682" s="115"/>
    </row>
    <row r="3683" spans="1:4">
      <c r="A3683" s="117" t="s">
        <v>19796</v>
      </c>
      <c r="B3683" s="113" t="s">
        <v>19797</v>
      </c>
      <c r="C3683" s="114" t="s">
        <v>11559</v>
      </c>
      <c r="D3683" s="115">
        <v>86.87</v>
      </c>
    </row>
    <row r="3684" spans="1:4">
      <c r="A3684" s="117" t="s">
        <v>19798</v>
      </c>
      <c r="B3684" s="113" t="s">
        <v>19799</v>
      </c>
      <c r="C3684" s="114" t="s">
        <v>11559</v>
      </c>
      <c r="D3684" s="115">
        <v>95.67</v>
      </c>
    </row>
    <row r="3685" spans="1:4">
      <c r="A3685" s="117" t="s">
        <v>19800</v>
      </c>
      <c r="B3685" s="113" t="s">
        <v>19801</v>
      </c>
      <c r="C3685" s="114" t="s">
        <v>11559</v>
      </c>
      <c r="D3685" s="115">
        <v>96.08</v>
      </c>
    </row>
    <row r="3686" spans="1:4">
      <c r="A3686" s="117" t="s">
        <v>19802</v>
      </c>
      <c r="B3686" s="113" t="s">
        <v>19803</v>
      </c>
      <c r="C3686" s="114" t="s">
        <v>11559</v>
      </c>
      <c r="D3686" s="115">
        <v>174.41</v>
      </c>
    </row>
    <row r="3687" spans="1:4">
      <c r="A3687" s="117" t="s">
        <v>19804</v>
      </c>
      <c r="B3687" s="113" t="s">
        <v>19805</v>
      </c>
      <c r="C3687" s="114" t="s">
        <v>11559</v>
      </c>
      <c r="D3687" s="115">
        <v>533.19000000000005</v>
      </c>
    </row>
    <row r="3688" spans="1:4">
      <c r="A3688" s="117" t="s">
        <v>19806</v>
      </c>
      <c r="B3688" s="113" t="s">
        <v>19807</v>
      </c>
      <c r="C3688" s="114" t="s">
        <v>11559</v>
      </c>
      <c r="D3688" s="115">
        <v>206.84</v>
      </c>
    </row>
    <row r="3689" spans="1:4">
      <c r="A3689" s="117" t="s">
        <v>19808</v>
      </c>
      <c r="B3689" s="113" t="s">
        <v>19809</v>
      </c>
      <c r="C3689" s="114" t="s">
        <v>11559</v>
      </c>
      <c r="D3689" s="115">
        <v>248.32</v>
      </c>
    </row>
    <row r="3690" spans="1:4">
      <c r="A3690" s="117" t="s">
        <v>19810</v>
      </c>
      <c r="B3690" s="113" t="s">
        <v>19811</v>
      </c>
      <c r="C3690" s="114" t="s">
        <v>11559</v>
      </c>
      <c r="D3690" s="115">
        <v>320.73</v>
      </c>
    </row>
    <row r="3691" spans="1:4">
      <c r="A3691" s="117" t="s">
        <v>19812</v>
      </c>
      <c r="B3691" s="113" t="s">
        <v>19813</v>
      </c>
      <c r="C3691" s="114" t="s">
        <v>11559</v>
      </c>
      <c r="D3691" s="115">
        <v>602.61</v>
      </c>
    </row>
    <row r="3692" spans="1:4">
      <c r="A3692" s="117" t="s">
        <v>19814</v>
      </c>
      <c r="B3692" s="113" t="s">
        <v>19815</v>
      </c>
      <c r="C3692" s="114" t="s">
        <v>11559</v>
      </c>
      <c r="D3692" s="115">
        <v>1449.05</v>
      </c>
    </row>
    <row r="3693" spans="1:4">
      <c r="A3693" s="117" t="s">
        <v>19816</v>
      </c>
      <c r="B3693" s="113" t="s">
        <v>19817</v>
      </c>
      <c r="C3693" s="114" t="s">
        <v>11559</v>
      </c>
      <c r="D3693" s="115">
        <v>1529.75</v>
      </c>
    </row>
    <row r="3694" spans="1:4">
      <c r="A3694" s="117" t="s">
        <v>19818</v>
      </c>
      <c r="B3694" s="113" t="s">
        <v>19819</v>
      </c>
      <c r="C3694" s="114" t="s">
        <v>11559</v>
      </c>
      <c r="D3694" s="115">
        <v>823.63</v>
      </c>
    </row>
    <row r="3695" spans="1:4">
      <c r="A3695" s="114" t="s">
        <v>19820</v>
      </c>
      <c r="B3695" s="113" t="s">
        <v>19821</v>
      </c>
      <c r="C3695" s="114" t="s">
        <v>11559</v>
      </c>
      <c r="D3695" s="115">
        <v>15191.27</v>
      </c>
    </row>
    <row r="3696" spans="1:4">
      <c r="A3696" s="116" t="s">
        <v>19822</v>
      </c>
      <c r="B3696" s="113"/>
      <c r="C3696" s="114"/>
      <c r="D3696" s="115"/>
    </row>
    <row r="3697" spans="1:4">
      <c r="A3697" s="117" t="s">
        <v>19823</v>
      </c>
      <c r="B3697" s="113" t="s">
        <v>19824</v>
      </c>
      <c r="C3697" s="114" t="s">
        <v>11559</v>
      </c>
      <c r="D3697" s="115">
        <v>20.329999999999998</v>
      </c>
    </row>
    <row r="3698" spans="1:4">
      <c r="A3698" s="117" t="s">
        <v>19825</v>
      </c>
      <c r="B3698" s="113" t="s">
        <v>19826</v>
      </c>
      <c r="C3698" s="114" t="s">
        <v>11559</v>
      </c>
      <c r="D3698" s="115">
        <v>32.93</v>
      </c>
    </row>
    <row r="3699" spans="1:4">
      <c r="A3699" s="117" t="s">
        <v>19827</v>
      </c>
      <c r="B3699" s="113" t="s">
        <v>19828</v>
      </c>
      <c r="C3699" s="114" t="s">
        <v>11559</v>
      </c>
      <c r="D3699" s="115">
        <v>85.75</v>
      </c>
    </row>
    <row r="3700" spans="1:4">
      <c r="A3700" s="117" t="s">
        <v>19829</v>
      </c>
      <c r="B3700" s="113" t="s">
        <v>19830</v>
      </c>
      <c r="C3700" s="114" t="s">
        <v>11559</v>
      </c>
      <c r="D3700" s="115">
        <v>76.569999999999993</v>
      </c>
    </row>
    <row r="3701" spans="1:4">
      <c r="A3701" s="117" t="s">
        <v>19831</v>
      </c>
      <c r="B3701" s="113" t="s">
        <v>19832</v>
      </c>
      <c r="C3701" s="114" t="s">
        <v>11559</v>
      </c>
      <c r="D3701" s="115">
        <v>91.04</v>
      </c>
    </row>
    <row r="3702" spans="1:4">
      <c r="A3702" s="117" t="s">
        <v>19833</v>
      </c>
      <c r="B3702" s="113" t="s">
        <v>19834</v>
      </c>
      <c r="C3702" s="114" t="s">
        <v>11559</v>
      </c>
      <c r="D3702" s="115">
        <v>91.04</v>
      </c>
    </row>
    <row r="3703" spans="1:4">
      <c r="A3703" s="117" t="s">
        <v>19835</v>
      </c>
      <c r="B3703" s="113" t="s">
        <v>19836</v>
      </c>
      <c r="C3703" s="114" t="s">
        <v>11559</v>
      </c>
      <c r="D3703" s="115">
        <v>91.04</v>
      </c>
    </row>
    <row r="3704" spans="1:4">
      <c r="A3704" s="117" t="s">
        <v>19837</v>
      </c>
      <c r="B3704" s="113" t="s">
        <v>19838</v>
      </c>
      <c r="C3704" s="114" t="s">
        <v>11559</v>
      </c>
      <c r="D3704" s="115">
        <v>326.74</v>
      </c>
    </row>
    <row r="3705" spans="1:4">
      <c r="A3705" s="117" t="s">
        <v>19839</v>
      </c>
      <c r="B3705" s="113" t="s">
        <v>19840</v>
      </c>
      <c r="C3705" s="114" t="s">
        <v>11559</v>
      </c>
      <c r="D3705" s="115">
        <v>1979.41</v>
      </c>
    </row>
    <row r="3706" spans="1:4">
      <c r="A3706" s="117" t="s">
        <v>19841</v>
      </c>
      <c r="B3706" s="113" t="s">
        <v>19842</v>
      </c>
      <c r="C3706" s="114" t="s">
        <v>11559</v>
      </c>
      <c r="D3706" s="115">
        <v>54008.26</v>
      </c>
    </row>
    <row r="3707" spans="1:4">
      <c r="A3707" s="117" t="s">
        <v>19843</v>
      </c>
      <c r="B3707" s="113" t="s">
        <v>19844</v>
      </c>
      <c r="C3707" s="114" t="s">
        <v>11559</v>
      </c>
      <c r="D3707" s="115">
        <v>487.77</v>
      </c>
    </row>
    <row r="3708" spans="1:4">
      <c r="A3708" s="117" t="s">
        <v>19845</v>
      </c>
      <c r="B3708" s="113" t="s">
        <v>19846</v>
      </c>
      <c r="C3708" s="114" t="s">
        <v>11559</v>
      </c>
      <c r="D3708" s="115">
        <v>386.21</v>
      </c>
    </row>
    <row r="3709" spans="1:4">
      <c r="A3709" s="117" t="s">
        <v>19847</v>
      </c>
      <c r="B3709" s="113" t="s">
        <v>19848</v>
      </c>
      <c r="C3709" s="114" t="s">
        <v>11559</v>
      </c>
      <c r="D3709" s="115">
        <v>748.98</v>
      </c>
    </row>
    <row r="3710" spans="1:4">
      <c r="A3710" s="117" t="s">
        <v>19849</v>
      </c>
      <c r="B3710" s="113" t="s">
        <v>19850</v>
      </c>
      <c r="C3710" s="114" t="s">
        <v>11559</v>
      </c>
      <c r="D3710" s="115">
        <v>1631.17</v>
      </c>
    </row>
    <row r="3711" spans="1:4">
      <c r="A3711" s="117" t="s">
        <v>19851</v>
      </c>
      <c r="B3711" s="113" t="s">
        <v>19852</v>
      </c>
      <c r="C3711" s="114" t="s">
        <v>11559</v>
      </c>
      <c r="D3711" s="115">
        <v>2370.52</v>
      </c>
    </row>
    <row r="3712" spans="1:4">
      <c r="A3712" s="114" t="s">
        <v>19853</v>
      </c>
      <c r="B3712" s="113" t="s">
        <v>19854</v>
      </c>
      <c r="C3712" s="114" t="s">
        <v>11559</v>
      </c>
      <c r="D3712" s="115">
        <v>50084.46</v>
      </c>
    </row>
    <row r="3713" spans="1:4">
      <c r="A3713" s="116" t="s">
        <v>19855</v>
      </c>
      <c r="B3713" s="113"/>
      <c r="C3713" s="114"/>
      <c r="D3713" s="115"/>
    </row>
    <row r="3714" spans="1:4">
      <c r="A3714" s="117" t="s">
        <v>19856</v>
      </c>
      <c r="B3714" s="113" t="s">
        <v>19857</v>
      </c>
      <c r="C3714" s="114" t="s">
        <v>11559</v>
      </c>
      <c r="D3714" s="115">
        <v>794.77</v>
      </c>
    </row>
    <row r="3715" spans="1:4">
      <c r="A3715" s="117" t="s">
        <v>19858</v>
      </c>
      <c r="B3715" s="113" t="s">
        <v>19859</v>
      </c>
      <c r="C3715" s="114" t="s">
        <v>11559</v>
      </c>
      <c r="D3715" s="115">
        <v>399.77</v>
      </c>
    </row>
    <row r="3716" spans="1:4">
      <c r="A3716" s="117" t="s">
        <v>19860</v>
      </c>
      <c r="B3716" s="113" t="s">
        <v>19861</v>
      </c>
      <c r="C3716" s="114" t="s">
        <v>11559</v>
      </c>
      <c r="D3716" s="115">
        <v>1094.77</v>
      </c>
    </row>
    <row r="3717" spans="1:4">
      <c r="A3717" s="117" t="s">
        <v>19862</v>
      </c>
      <c r="B3717" s="113" t="s">
        <v>19863</v>
      </c>
      <c r="C3717" s="114" t="s">
        <v>11559</v>
      </c>
      <c r="D3717" s="115">
        <v>2946.6</v>
      </c>
    </row>
    <row r="3718" spans="1:4">
      <c r="A3718" s="117" t="s">
        <v>19864</v>
      </c>
      <c r="B3718" s="113" t="s">
        <v>19865</v>
      </c>
      <c r="C3718" s="114" t="s">
        <v>11559</v>
      </c>
      <c r="D3718" s="115">
        <v>5391.68</v>
      </c>
    </row>
    <row r="3719" spans="1:4">
      <c r="A3719" s="117" t="s">
        <v>19866</v>
      </c>
      <c r="B3719" s="113" t="s">
        <v>19867</v>
      </c>
      <c r="C3719" s="114" t="s">
        <v>11559</v>
      </c>
      <c r="D3719" s="115">
        <v>138.43</v>
      </c>
    </row>
    <row r="3720" spans="1:4">
      <c r="A3720" s="117" t="s">
        <v>19868</v>
      </c>
      <c r="B3720" s="113" t="s">
        <v>19869</v>
      </c>
      <c r="C3720" s="114" t="s">
        <v>11559</v>
      </c>
      <c r="D3720" s="115">
        <v>267.14</v>
      </c>
    </row>
    <row r="3721" spans="1:4">
      <c r="A3721" s="117" t="s">
        <v>19870</v>
      </c>
      <c r="B3721" s="113" t="s">
        <v>19871</v>
      </c>
      <c r="C3721" s="114" t="s">
        <v>11559</v>
      </c>
      <c r="D3721" s="115">
        <v>462.75</v>
      </c>
    </row>
    <row r="3722" spans="1:4">
      <c r="A3722" s="117" t="s">
        <v>19872</v>
      </c>
      <c r="B3722" s="113" t="s">
        <v>19873</v>
      </c>
      <c r="C3722" s="114" t="s">
        <v>11559</v>
      </c>
      <c r="D3722" s="115">
        <v>49.56</v>
      </c>
    </row>
    <row r="3723" spans="1:4">
      <c r="A3723" s="117" t="s">
        <v>19874</v>
      </c>
      <c r="B3723" s="113" t="s">
        <v>19875</v>
      </c>
      <c r="C3723" s="114" t="s">
        <v>11559</v>
      </c>
      <c r="D3723" s="115">
        <v>226.85</v>
      </c>
    </row>
    <row r="3724" spans="1:4">
      <c r="A3724" s="117" t="s">
        <v>19876</v>
      </c>
      <c r="B3724" s="113" t="s">
        <v>19877</v>
      </c>
      <c r="C3724" s="114" t="s">
        <v>11559</v>
      </c>
      <c r="D3724" s="115">
        <v>107.02</v>
      </c>
    </row>
    <row r="3725" spans="1:4">
      <c r="A3725" s="117" t="s">
        <v>19878</v>
      </c>
      <c r="B3725" s="113" t="s">
        <v>19879</v>
      </c>
      <c r="C3725" s="114" t="s">
        <v>11559</v>
      </c>
      <c r="D3725" s="115">
        <v>654.04</v>
      </c>
    </row>
    <row r="3726" spans="1:4">
      <c r="A3726" s="117" t="s">
        <v>19880</v>
      </c>
      <c r="B3726" s="113" t="s">
        <v>19881</v>
      </c>
      <c r="C3726" s="114" t="s">
        <v>11559</v>
      </c>
      <c r="D3726" s="115">
        <v>1098.48</v>
      </c>
    </row>
    <row r="3727" spans="1:4">
      <c r="A3727" s="117" t="s">
        <v>19882</v>
      </c>
      <c r="B3727" s="113" t="s">
        <v>19883</v>
      </c>
      <c r="C3727" s="114" t="s">
        <v>11559</v>
      </c>
      <c r="D3727" s="115">
        <v>91.76</v>
      </c>
    </row>
    <row r="3728" spans="1:4">
      <c r="A3728" s="117" t="s">
        <v>19884</v>
      </c>
      <c r="B3728" s="113" t="s">
        <v>19885</v>
      </c>
      <c r="C3728" s="114" t="s">
        <v>11559</v>
      </c>
      <c r="D3728" s="115">
        <v>46.35</v>
      </c>
    </row>
    <row r="3729" spans="1:4">
      <c r="A3729" s="117" t="s">
        <v>19886</v>
      </c>
      <c r="B3729" s="113" t="s">
        <v>19887</v>
      </c>
      <c r="C3729" s="114" t="s">
        <v>11559</v>
      </c>
      <c r="D3729" s="115">
        <v>64.22</v>
      </c>
    </row>
    <row r="3730" spans="1:4">
      <c r="A3730" s="117" t="s">
        <v>19888</v>
      </c>
      <c r="B3730" s="113" t="s">
        <v>19889</v>
      </c>
      <c r="C3730" s="114" t="s">
        <v>11559</v>
      </c>
      <c r="D3730" s="115">
        <v>195.35</v>
      </c>
    </row>
    <row r="3731" spans="1:4">
      <c r="A3731" s="117" t="s">
        <v>19890</v>
      </c>
      <c r="B3731" s="113" t="s">
        <v>19891</v>
      </c>
      <c r="C3731" s="114" t="s">
        <v>11559</v>
      </c>
      <c r="D3731" s="115">
        <v>333.95</v>
      </c>
    </row>
    <row r="3732" spans="1:4">
      <c r="A3732" s="117" t="s">
        <v>19892</v>
      </c>
      <c r="B3732" s="113" t="s">
        <v>19893</v>
      </c>
      <c r="C3732" s="114" t="s">
        <v>11559</v>
      </c>
      <c r="D3732" s="115">
        <v>129.77000000000001</v>
      </c>
    </row>
    <row r="3733" spans="1:4">
      <c r="A3733" s="114" t="s">
        <v>19894</v>
      </c>
      <c r="B3733" s="113" t="s">
        <v>19895</v>
      </c>
      <c r="C3733" s="114" t="s">
        <v>11559</v>
      </c>
      <c r="D3733" s="115">
        <v>164.23</v>
      </c>
    </row>
    <row r="3734" spans="1:4">
      <c r="A3734" s="116" t="s">
        <v>19896</v>
      </c>
      <c r="B3734" s="113"/>
      <c r="C3734" s="114"/>
      <c r="D3734" s="115"/>
    </row>
    <row r="3735" spans="1:4">
      <c r="A3735" s="117" t="s">
        <v>19897</v>
      </c>
      <c r="B3735" s="113" t="s">
        <v>19898</v>
      </c>
      <c r="C3735" s="114" t="s">
        <v>11559</v>
      </c>
      <c r="D3735" s="115">
        <v>7.34</v>
      </c>
    </row>
    <row r="3736" spans="1:4">
      <c r="A3736" s="117" t="s">
        <v>19899</v>
      </c>
      <c r="B3736" s="113" t="s">
        <v>19900</v>
      </c>
      <c r="C3736" s="114" t="s">
        <v>11559</v>
      </c>
      <c r="D3736" s="115">
        <v>8.59</v>
      </c>
    </row>
    <row r="3737" spans="1:4">
      <c r="A3737" s="117" t="s">
        <v>19901</v>
      </c>
      <c r="B3737" s="113" t="s">
        <v>19902</v>
      </c>
      <c r="C3737" s="114" t="s">
        <v>11559</v>
      </c>
      <c r="D3737" s="115">
        <v>24.71</v>
      </c>
    </row>
    <row r="3738" spans="1:4">
      <c r="A3738" s="117" t="s">
        <v>19903</v>
      </c>
      <c r="B3738" s="113" t="s">
        <v>19904</v>
      </c>
      <c r="C3738" s="114" t="s">
        <v>11559</v>
      </c>
      <c r="D3738" s="115">
        <v>43.31</v>
      </c>
    </row>
    <row r="3739" spans="1:4">
      <c r="A3739" s="117" t="s">
        <v>19905</v>
      </c>
      <c r="B3739" s="113" t="s">
        <v>19906</v>
      </c>
      <c r="C3739" s="114" t="s">
        <v>11559</v>
      </c>
      <c r="D3739" s="115">
        <v>25.69</v>
      </c>
    </row>
    <row r="3740" spans="1:4">
      <c r="A3740" s="117" t="s">
        <v>19907</v>
      </c>
      <c r="B3740" s="113" t="s">
        <v>19908</v>
      </c>
      <c r="C3740" s="114" t="s">
        <v>11559</v>
      </c>
      <c r="D3740" s="115">
        <v>38.79</v>
      </c>
    </row>
    <row r="3741" spans="1:4">
      <c r="A3741" s="117" t="s">
        <v>19909</v>
      </c>
      <c r="B3741" s="113" t="s">
        <v>19910</v>
      </c>
      <c r="C3741" s="114" t="s">
        <v>11559</v>
      </c>
      <c r="D3741" s="115">
        <v>28.94</v>
      </c>
    </row>
    <row r="3742" spans="1:4">
      <c r="A3742" s="117" t="s">
        <v>19911</v>
      </c>
      <c r="B3742" s="113" t="s">
        <v>19912</v>
      </c>
      <c r="C3742" s="114" t="s">
        <v>11559</v>
      </c>
      <c r="D3742" s="115">
        <v>29.89</v>
      </c>
    </row>
    <row r="3743" spans="1:4">
      <c r="A3743" s="117" t="s">
        <v>19913</v>
      </c>
      <c r="B3743" s="113" t="s">
        <v>19914</v>
      </c>
      <c r="C3743" s="114" t="s">
        <v>11559</v>
      </c>
      <c r="D3743" s="115">
        <v>20.170000000000002</v>
      </c>
    </row>
    <row r="3744" spans="1:4">
      <c r="A3744" s="117" t="s">
        <v>19915</v>
      </c>
      <c r="B3744" s="113" t="s">
        <v>19916</v>
      </c>
      <c r="C3744" s="114" t="s">
        <v>11559</v>
      </c>
      <c r="D3744" s="115">
        <v>31.06</v>
      </c>
    </row>
    <row r="3745" spans="1:4">
      <c r="A3745" s="114" t="s">
        <v>19917</v>
      </c>
      <c r="B3745" s="113" t="s">
        <v>19918</v>
      </c>
      <c r="C3745" s="114" t="s">
        <v>11559</v>
      </c>
      <c r="D3745" s="115">
        <v>39.32</v>
      </c>
    </row>
    <row r="3746" spans="1:4">
      <c r="A3746" s="116" t="s">
        <v>19919</v>
      </c>
      <c r="B3746" s="113"/>
      <c r="C3746" s="114"/>
      <c r="D3746" s="115"/>
    </row>
    <row r="3747" spans="1:4">
      <c r="A3747" s="117" t="s">
        <v>19920</v>
      </c>
      <c r="B3747" s="113" t="s">
        <v>19921</v>
      </c>
      <c r="C3747" s="114" t="s">
        <v>11559</v>
      </c>
      <c r="D3747" s="115">
        <v>2145.2800000000002</v>
      </c>
    </row>
    <row r="3748" spans="1:4">
      <c r="A3748" s="114" t="s">
        <v>19922</v>
      </c>
      <c r="B3748" s="113" t="s">
        <v>19923</v>
      </c>
      <c r="C3748" s="114" t="s">
        <v>11559</v>
      </c>
      <c r="D3748" s="115">
        <v>2308.23</v>
      </c>
    </row>
    <row r="3749" spans="1:4">
      <c r="A3749" s="116" t="s">
        <v>19924</v>
      </c>
      <c r="B3749" s="113"/>
      <c r="C3749" s="114"/>
      <c r="D3749" s="115"/>
    </row>
    <row r="3750" spans="1:4">
      <c r="A3750" s="117" t="s">
        <v>19925</v>
      </c>
      <c r="B3750" s="113" t="s">
        <v>19926</v>
      </c>
      <c r="C3750" s="114" t="s">
        <v>11559</v>
      </c>
      <c r="D3750" s="115">
        <v>141.83000000000001</v>
      </c>
    </row>
    <row r="3751" spans="1:4">
      <c r="A3751" s="117" t="s">
        <v>19927</v>
      </c>
      <c r="B3751" s="113" t="s">
        <v>19928</v>
      </c>
      <c r="C3751" s="114" t="s">
        <v>11559</v>
      </c>
      <c r="D3751" s="115">
        <v>234.17</v>
      </c>
    </row>
    <row r="3752" spans="1:4">
      <c r="A3752" s="117" t="s">
        <v>19929</v>
      </c>
      <c r="B3752" s="113" t="s">
        <v>19930</v>
      </c>
      <c r="C3752" s="114" t="s">
        <v>11559</v>
      </c>
      <c r="D3752" s="115">
        <v>372.18</v>
      </c>
    </row>
    <row r="3753" spans="1:4">
      <c r="A3753" s="117" t="s">
        <v>19931</v>
      </c>
      <c r="B3753" s="113" t="s">
        <v>19932</v>
      </c>
      <c r="C3753" s="114" t="s">
        <v>11559</v>
      </c>
      <c r="D3753" s="115">
        <v>540.20000000000005</v>
      </c>
    </row>
    <row r="3754" spans="1:4">
      <c r="A3754" s="117" t="s">
        <v>19933</v>
      </c>
      <c r="B3754" s="113" t="s">
        <v>19934</v>
      </c>
      <c r="C3754" s="114" t="s">
        <v>11559</v>
      </c>
      <c r="D3754" s="115">
        <v>786.12</v>
      </c>
    </row>
    <row r="3755" spans="1:4">
      <c r="A3755" s="117" t="s">
        <v>19935</v>
      </c>
      <c r="B3755" s="113" t="s">
        <v>19936</v>
      </c>
      <c r="C3755" s="114" t="s">
        <v>11559</v>
      </c>
      <c r="D3755" s="115">
        <v>805.96</v>
      </c>
    </row>
    <row r="3756" spans="1:4">
      <c r="A3756" s="117" t="s">
        <v>19937</v>
      </c>
      <c r="B3756" s="113" t="s">
        <v>19938</v>
      </c>
      <c r="C3756" s="114" t="s">
        <v>11559</v>
      </c>
      <c r="D3756" s="115">
        <v>185.59</v>
      </c>
    </row>
    <row r="3757" spans="1:4">
      <c r="A3757" s="117" t="s">
        <v>19939</v>
      </c>
      <c r="B3757" s="113" t="s">
        <v>19940</v>
      </c>
      <c r="C3757" s="114" t="s">
        <v>11559</v>
      </c>
      <c r="D3757" s="115">
        <v>160.34</v>
      </c>
    </row>
    <row r="3758" spans="1:4">
      <c r="A3758" s="117" t="s">
        <v>19941</v>
      </c>
      <c r="B3758" s="113" t="s">
        <v>19942</v>
      </c>
      <c r="C3758" s="114" t="s">
        <v>11559</v>
      </c>
      <c r="D3758" s="115">
        <v>1411.84</v>
      </c>
    </row>
    <row r="3759" spans="1:4">
      <c r="A3759" s="117" t="s">
        <v>19943</v>
      </c>
      <c r="B3759" s="113" t="s">
        <v>19944</v>
      </c>
      <c r="C3759" s="114" t="s">
        <v>11559</v>
      </c>
      <c r="D3759" s="115">
        <v>167.86</v>
      </c>
    </row>
    <row r="3760" spans="1:4">
      <c r="A3760" s="117" t="s">
        <v>19945</v>
      </c>
      <c r="B3760" s="113" t="s">
        <v>19946</v>
      </c>
      <c r="C3760" s="114" t="s">
        <v>11559</v>
      </c>
      <c r="D3760" s="115">
        <v>232.86</v>
      </c>
    </row>
    <row r="3761" spans="1:4">
      <c r="A3761" s="117" t="s">
        <v>19947</v>
      </c>
      <c r="B3761" s="113" t="s">
        <v>19948</v>
      </c>
      <c r="C3761" s="114" t="s">
        <v>11559</v>
      </c>
      <c r="D3761" s="115">
        <v>652.86</v>
      </c>
    </row>
    <row r="3762" spans="1:4">
      <c r="A3762" s="117" t="s">
        <v>19949</v>
      </c>
      <c r="B3762" s="113" t="s">
        <v>19950</v>
      </c>
      <c r="C3762" s="114" t="s">
        <v>11559</v>
      </c>
      <c r="D3762" s="115">
        <v>401.86</v>
      </c>
    </row>
    <row r="3763" spans="1:4">
      <c r="A3763" s="117" t="s">
        <v>19951</v>
      </c>
      <c r="B3763" s="113" t="s">
        <v>19952</v>
      </c>
      <c r="C3763" s="114" t="s">
        <v>11559</v>
      </c>
      <c r="D3763" s="115">
        <v>156.18</v>
      </c>
    </row>
    <row r="3764" spans="1:4">
      <c r="A3764" s="114" t="s">
        <v>19953</v>
      </c>
      <c r="B3764" s="113" t="s">
        <v>19954</v>
      </c>
      <c r="C3764" s="114" t="s">
        <v>11559</v>
      </c>
      <c r="D3764" s="115">
        <v>46.02</v>
      </c>
    </row>
    <row r="3765" spans="1:4">
      <c r="A3765" s="116" t="s">
        <v>19955</v>
      </c>
      <c r="B3765" s="113"/>
      <c r="C3765" s="114"/>
      <c r="D3765" s="115"/>
    </row>
    <row r="3766" spans="1:4">
      <c r="A3766" s="117" t="s">
        <v>19956</v>
      </c>
      <c r="B3766" s="113" t="s">
        <v>19957</v>
      </c>
      <c r="C3766" s="114" t="s">
        <v>11559</v>
      </c>
      <c r="D3766" s="115">
        <v>8.9700000000000006</v>
      </c>
    </row>
    <row r="3767" spans="1:4">
      <c r="A3767" s="117" t="s">
        <v>19958</v>
      </c>
      <c r="B3767" s="113" t="s">
        <v>19959</v>
      </c>
      <c r="C3767" s="114" t="s">
        <v>11559</v>
      </c>
      <c r="D3767" s="115">
        <v>2.27</v>
      </c>
    </row>
    <row r="3768" spans="1:4">
      <c r="A3768" s="117" t="s">
        <v>19960</v>
      </c>
      <c r="B3768" s="113" t="s">
        <v>19961</v>
      </c>
      <c r="C3768" s="114" t="s">
        <v>11559</v>
      </c>
      <c r="D3768" s="115">
        <v>2.95</v>
      </c>
    </row>
    <row r="3769" spans="1:4">
      <c r="A3769" s="117" t="s">
        <v>19962</v>
      </c>
      <c r="B3769" s="113" t="s">
        <v>19963</v>
      </c>
      <c r="C3769" s="114" t="s">
        <v>11559</v>
      </c>
      <c r="D3769" s="115">
        <v>17.079999999999998</v>
      </c>
    </row>
    <row r="3770" spans="1:4">
      <c r="A3770" s="117" t="s">
        <v>19964</v>
      </c>
      <c r="B3770" s="113" t="s">
        <v>19965</v>
      </c>
      <c r="C3770" s="114" t="s">
        <v>48</v>
      </c>
      <c r="D3770" s="115">
        <v>19.86</v>
      </c>
    </row>
    <row r="3771" spans="1:4">
      <c r="A3771" s="114" t="s">
        <v>19966</v>
      </c>
      <c r="B3771" s="113" t="s">
        <v>19967</v>
      </c>
      <c r="C3771" s="114" t="s">
        <v>11559</v>
      </c>
      <c r="D3771" s="115">
        <v>55.26</v>
      </c>
    </row>
    <row r="3772" spans="1:4">
      <c r="A3772" s="116" t="s">
        <v>19968</v>
      </c>
      <c r="B3772" s="113"/>
      <c r="C3772" s="114"/>
      <c r="D3772" s="115"/>
    </row>
    <row r="3773" spans="1:4">
      <c r="A3773" s="117" t="s">
        <v>19969</v>
      </c>
      <c r="B3773" s="113" t="s">
        <v>19970</v>
      </c>
      <c r="C3773" s="114" t="s">
        <v>11559</v>
      </c>
      <c r="D3773" s="115">
        <v>9.17</v>
      </c>
    </row>
    <row r="3774" spans="1:4">
      <c r="A3774" s="117" t="s">
        <v>19971</v>
      </c>
      <c r="B3774" s="113" t="s">
        <v>19972</v>
      </c>
      <c r="C3774" s="114" t="s">
        <v>11559</v>
      </c>
      <c r="D3774" s="115">
        <v>11.62</v>
      </c>
    </row>
    <row r="3775" spans="1:4">
      <c r="A3775" s="117" t="s">
        <v>19973</v>
      </c>
      <c r="B3775" s="113" t="s">
        <v>19974</v>
      </c>
      <c r="C3775" s="114" t="s">
        <v>11559</v>
      </c>
      <c r="D3775" s="115">
        <v>16.14</v>
      </c>
    </row>
    <row r="3776" spans="1:4">
      <c r="A3776" s="117" t="s">
        <v>19975</v>
      </c>
      <c r="B3776" s="113" t="s">
        <v>19976</v>
      </c>
      <c r="C3776" s="114" t="s">
        <v>11559</v>
      </c>
      <c r="D3776" s="115">
        <v>64.08</v>
      </c>
    </row>
    <row r="3777" spans="1:4">
      <c r="A3777" s="117" t="s">
        <v>19977</v>
      </c>
      <c r="B3777" s="113" t="s">
        <v>19978</v>
      </c>
      <c r="C3777" s="114" t="s">
        <v>11559</v>
      </c>
      <c r="D3777" s="115">
        <v>12.64</v>
      </c>
    </row>
    <row r="3778" spans="1:4">
      <c r="A3778" s="117" t="s">
        <v>19979</v>
      </c>
      <c r="B3778" s="113" t="s">
        <v>19980</v>
      </c>
      <c r="C3778" s="114" t="s">
        <v>11559</v>
      </c>
      <c r="D3778" s="115">
        <v>36.4</v>
      </c>
    </row>
    <row r="3779" spans="1:4">
      <c r="A3779" s="117" t="s">
        <v>19981</v>
      </c>
      <c r="B3779" s="113" t="s">
        <v>19982</v>
      </c>
      <c r="C3779" s="114" t="s">
        <v>11559</v>
      </c>
      <c r="D3779" s="115">
        <v>54.3</v>
      </c>
    </row>
    <row r="3780" spans="1:4">
      <c r="A3780" s="117" t="s">
        <v>19983</v>
      </c>
      <c r="B3780" s="113" t="s">
        <v>19984</v>
      </c>
      <c r="C3780" s="114" t="s">
        <v>11559</v>
      </c>
      <c r="D3780" s="115">
        <v>33.229999999999997</v>
      </c>
    </row>
    <row r="3781" spans="1:4">
      <c r="A3781" s="117" t="s">
        <v>19985</v>
      </c>
      <c r="B3781" s="113" t="s">
        <v>19986</v>
      </c>
      <c r="C3781" s="114" t="s">
        <v>11559</v>
      </c>
      <c r="D3781" s="115">
        <v>27.79</v>
      </c>
    </row>
    <row r="3782" spans="1:4">
      <c r="A3782" s="117" t="s">
        <v>19987</v>
      </c>
      <c r="B3782" s="113" t="s">
        <v>19988</v>
      </c>
      <c r="C3782" s="114" t="s">
        <v>11559</v>
      </c>
      <c r="D3782" s="115">
        <v>69.78</v>
      </c>
    </row>
    <row r="3783" spans="1:4">
      <c r="A3783" s="114" t="s">
        <v>19989</v>
      </c>
      <c r="B3783" s="113" t="s">
        <v>19990</v>
      </c>
      <c r="C3783" s="114" t="s">
        <v>11559</v>
      </c>
      <c r="D3783" s="115">
        <v>107.86</v>
      </c>
    </row>
    <row r="3784" spans="1:4">
      <c r="A3784" s="116" t="s">
        <v>19991</v>
      </c>
      <c r="B3784" s="113"/>
      <c r="C3784" s="114"/>
      <c r="D3784" s="115"/>
    </row>
    <row r="3785" spans="1:4">
      <c r="A3785" s="117" t="s">
        <v>19992</v>
      </c>
      <c r="B3785" s="113" t="s">
        <v>19993</v>
      </c>
      <c r="C3785" s="114" t="s">
        <v>11559</v>
      </c>
      <c r="D3785" s="115">
        <v>129.47</v>
      </c>
    </row>
    <row r="3786" spans="1:4">
      <c r="A3786" s="117" t="s">
        <v>19994</v>
      </c>
      <c r="B3786" s="113" t="s">
        <v>19995</v>
      </c>
      <c r="C3786" s="114" t="s">
        <v>11559</v>
      </c>
      <c r="D3786" s="115">
        <v>182.69</v>
      </c>
    </row>
    <row r="3787" spans="1:4">
      <c r="A3787" s="117" t="s">
        <v>19996</v>
      </c>
      <c r="B3787" s="113" t="s">
        <v>19997</v>
      </c>
      <c r="C3787" s="114" t="s">
        <v>11559</v>
      </c>
      <c r="D3787" s="115">
        <v>3362.85</v>
      </c>
    </row>
    <row r="3788" spans="1:4">
      <c r="A3788" s="117" t="s">
        <v>19998</v>
      </c>
      <c r="B3788" s="113" t="s">
        <v>19999</v>
      </c>
      <c r="C3788" s="114" t="s">
        <v>11559</v>
      </c>
      <c r="D3788" s="115">
        <v>200.96</v>
      </c>
    </row>
    <row r="3789" spans="1:4">
      <c r="A3789" s="117" t="s">
        <v>20000</v>
      </c>
      <c r="B3789" s="113" t="s">
        <v>20001</v>
      </c>
      <c r="C3789" s="114" t="s">
        <v>11559</v>
      </c>
      <c r="D3789" s="115">
        <v>124.58</v>
      </c>
    </row>
    <row r="3790" spans="1:4">
      <c r="A3790" s="117" t="s">
        <v>20002</v>
      </c>
      <c r="B3790" s="113" t="s">
        <v>20003</v>
      </c>
      <c r="C3790" s="114" t="s">
        <v>11559</v>
      </c>
      <c r="D3790" s="115">
        <v>134.24</v>
      </c>
    </row>
    <row r="3791" spans="1:4">
      <c r="A3791" s="117" t="s">
        <v>20004</v>
      </c>
      <c r="B3791" s="113" t="s">
        <v>20005</v>
      </c>
      <c r="C3791" s="114" t="s">
        <v>11559</v>
      </c>
      <c r="D3791" s="115">
        <v>174.24</v>
      </c>
    </row>
    <row r="3792" spans="1:4">
      <c r="A3792" s="117" t="s">
        <v>20006</v>
      </c>
      <c r="B3792" s="113" t="s">
        <v>20007</v>
      </c>
      <c r="C3792" s="114" t="s">
        <v>11559</v>
      </c>
      <c r="D3792" s="115">
        <v>392.86</v>
      </c>
    </row>
    <row r="3793" spans="1:4">
      <c r="A3793" s="117" t="s">
        <v>20008</v>
      </c>
      <c r="B3793" s="113" t="s">
        <v>20009</v>
      </c>
      <c r="C3793" s="114" t="s">
        <v>11559</v>
      </c>
      <c r="D3793" s="115">
        <v>249.82</v>
      </c>
    </row>
    <row r="3794" spans="1:4">
      <c r="A3794" s="114" t="s">
        <v>20010</v>
      </c>
      <c r="B3794" s="113" t="s">
        <v>20011</v>
      </c>
      <c r="C3794" s="114" t="s">
        <v>11559</v>
      </c>
      <c r="D3794" s="115">
        <v>121.1</v>
      </c>
    </row>
    <row r="3795" spans="1:4">
      <c r="A3795" s="116" t="s">
        <v>20012</v>
      </c>
      <c r="B3795" s="113"/>
      <c r="C3795" s="114"/>
      <c r="D3795" s="115"/>
    </row>
    <row r="3796" spans="1:4">
      <c r="A3796" s="117" t="s">
        <v>20013</v>
      </c>
      <c r="B3796" s="113" t="s">
        <v>20014</v>
      </c>
      <c r="C3796" s="114" t="s">
        <v>11559</v>
      </c>
      <c r="D3796" s="115">
        <v>166.92</v>
      </c>
    </row>
    <row r="3797" spans="1:4">
      <c r="A3797" s="117" t="s">
        <v>20015</v>
      </c>
      <c r="B3797" s="113" t="s">
        <v>20016</v>
      </c>
      <c r="C3797" s="114" t="s">
        <v>11559</v>
      </c>
      <c r="D3797" s="115">
        <v>10887.36</v>
      </c>
    </row>
    <row r="3798" spans="1:4">
      <c r="A3798" s="117" t="s">
        <v>20017</v>
      </c>
      <c r="B3798" s="113" t="s">
        <v>20018</v>
      </c>
      <c r="C3798" s="114" t="s">
        <v>11559</v>
      </c>
      <c r="D3798" s="115">
        <v>3143.56</v>
      </c>
    </row>
    <row r="3799" spans="1:4">
      <c r="A3799" s="117" t="s">
        <v>20019</v>
      </c>
      <c r="B3799" s="113" t="s">
        <v>20020</v>
      </c>
      <c r="C3799" s="114" t="s">
        <v>11559</v>
      </c>
      <c r="D3799" s="115">
        <v>108839.33</v>
      </c>
    </row>
    <row r="3800" spans="1:4">
      <c r="A3800" s="117" t="s">
        <v>20021</v>
      </c>
      <c r="B3800" s="113" t="s">
        <v>20022</v>
      </c>
      <c r="C3800" s="114" t="s">
        <v>11559</v>
      </c>
      <c r="D3800" s="115">
        <v>9710.69</v>
      </c>
    </row>
    <row r="3801" spans="1:4">
      <c r="A3801" s="114" t="s">
        <v>20023</v>
      </c>
      <c r="B3801" s="113" t="s">
        <v>20024</v>
      </c>
      <c r="C3801" s="114" t="s">
        <v>11559</v>
      </c>
      <c r="D3801" s="115">
        <v>18789.45</v>
      </c>
    </row>
    <row r="3802" spans="1:4">
      <c r="A3802" s="116" t="s">
        <v>20025</v>
      </c>
      <c r="B3802" s="113"/>
      <c r="C3802" s="114"/>
      <c r="D3802" s="115"/>
    </row>
    <row r="3803" spans="1:4">
      <c r="A3803" s="117" t="s">
        <v>20026</v>
      </c>
      <c r="B3803" s="113" t="s">
        <v>20027</v>
      </c>
      <c r="C3803" s="114" t="s">
        <v>11559</v>
      </c>
      <c r="D3803" s="115">
        <v>713.95</v>
      </c>
    </row>
    <row r="3804" spans="1:4">
      <c r="A3804" s="117" t="s">
        <v>20028</v>
      </c>
      <c r="B3804" s="113" t="s">
        <v>20029</v>
      </c>
      <c r="C3804" s="114" t="s">
        <v>11559</v>
      </c>
      <c r="D3804" s="115">
        <v>1624.81</v>
      </c>
    </row>
    <row r="3805" spans="1:4">
      <c r="A3805" s="117" t="s">
        <v>20030</v>
      </c>
      <c r="B3805" s="113" t="s">
        <v>20031</v>
      </c>
      <c r="C3805" s="114" t="s">
        <v>11559</v>
      </c>
      <c r="D3805" s="115">
        <v>1308.45</v>
      </c>
    </row>
    <row r="3806" spans="1:4">
      <c r="A3806" s="117" t="s">
        <v>20032</v>
      </c>
      <c r="B3806" s="113" t="s">
        <v>20033</v>
      </c>
      <c r="C3806" s="114" t="s">
        <v>11559</v>
      </c>
      <c r="D3806" s="115">
        <v>992.08</v>
      </c>
    </row>
    <row r="3807" spans="1:4">
      <c r="A3807" s="117" t="s">
        <v>20034</v>
      </c>
      <c r="B3807" s="113" t="s">
        <v>20035</v>
      </c>
      <c r="C3807" s="114" t="s">
        <v>11559</v>
      </c>
      <c r="D3807" s="115">
        <v>1654.88</v>
      </c>
    </row>
    <row r="3808" spans="1:4">
      <c r="A3808" s="114" t="s">
        <v>20036</v>
      </c>
      <c r="B3808" s="113" t="s">
        <v>20037</v>
      </c>
      <c r="C3808" s="114" t="s">
        <v>11559</v>
      </c>
      <c r="D3808" s="115">
        <v>14203.6</v>
      </c>
    </row>
    <row r="3809" spans="1:4">
      <c r="A3809" s="116" t="s">
        <v>20038</v>
      </c>
      <c r="B3809" s="113"/>
      <c r="C3809" s="114"/>
      <c r="D3809" s="115"/>
    </row>
    <row r="3810" spans="1:4">
      <c r="A3810" s="117" t="s">
        <v>20039</v>
      </c>
      <c r="B3810" s="113" t="s">
        <v>20040</v>
      </c>
      <c r="C3810" s="114" t="s">
        <v>11559</v>
      </c>
      <c r="D3810" s="115">
        <v>92700</v>
      </c>
    </row>
    <row r="3811" spans="1:4">
      <c r="A3811" s="117" t="s">
        <v>20041</v>
      </c>
      <c r="B3811" s="113" t="s">
        <v>20042</v>
      </c>
      <c r="C3811" s="114" t="s">
        <v>11559</v>
      </c>
      <c r="D3811" s="115">
        <v>158.18</v>
      </c>
    </row>
    <row r="3812" spans="1:4">
      <c r="A3812" s="117" t="s">
        <v>20043</v>
      </c>
      <c r="B3812" s="113" t="s">
        <v>20044</v>
      </c>
      <c r="C3812" s="114" t="s">
        <v>11559</v>
      </c>
      <c r="D3812" s="115">
        <v>153.71</v>
      </c>
    </row>
    <row r="3813" spans="1:4">
      <c r="A3813" s="117" t="s">
        <v>20045</v>
      </c>
      <c r="B3813" s="113" t="s">
        <v>20046</v>
      </c>
      <c r="C3813" s="114" t="s">
        <v>11559</v>
      </c>
      <c r="D3813" s="115">
        <v>253.09</v>
      </c>
    </row>
    <row r="3814" spans="1:4">
      <c r="A3814" s="114" t="s">
        <v>20047</v>
      </c>
      <c r="B3814" s="113" t="s">
        <v>20048</v>
      </c>
      <c r="C3814" s="114" t="s">
        <v>11559</v>
      </c>
      <c r="D3814" s="115">
        <v>3475.78</v>
      </c>
    </row>
    <row r="3815" spans="1:4">
      <c r="A3815" s="116" t="s">
        <v>20049</v>
      </c>
      <c r="B3815" s="113"/>
      <c r="C3815" s="114"/>
      <c r="D3815" s="115"/>
    </row>
    <row r="3816" spans="1:4">
      <c r="A3816" s="117" t="s">
        <v>20050</v>
      </c>
      <c r="B3816" s="113" t="s">
        <v>20051</v>
      </c>
      <c r="C3816" s="114" t="s">
        <v>11559</v>
      </c>
      <c r="D3816" s="115">
        <v>3085.05</v>
      </c>
    </row>
    <row r="3817" spans="1:4">
      <c r="A3817" s="117" t="s">
        <v>20052</v>
      </c>
      <c r="B3817" s="113" t="s">
        <v>20053</v>
      </c>
      <c r="C3817" s="114" t="s">
        <v>11559</v>
      </c>
      <c r="D3817" s="115">
        <v>19267.73</v>
      </c>
    </row>
    <row r="3818" spans="1:4">
      <c r="A3818" s="117" t="s">
        <v>20054</v>
      </c>
      <c r="B3818" s="113" t="s">
        <v>20055</v>
      </c>
      <c r="C3818" s="114" t="s">
        <v>11559</v>
      </c>
      <c r="D3818" s="115">
        <v>36744.730000000003</v>
      </c>
    </row>
    <row r="3819" spans="1:4">
      <c r="A3819" s="117" t="s">
        <v>20056</v>
      </c>
      <c r="B3819" s="113" t="s">
        <v>20057</v>
      </c>
      <c r="C3819" s="114" t="s">
        <v>11559</v>
      </c>
      <c r="D3819" s="115">
        <v>36524.230000000003</v>
      </c>
    </row>
    <row r="3820" spans="1:4">
      <c r="A3820" s="117" t="s">
        <v>20058</v>
      </c>
      <c r="B3820" s="113" t="s">
        <v>20059</v>
      </c>
      <c r="C3820" s="114" t="s">
        <v>11559</v>
      </c>
      <c r="D3820" s="115">
        <v>47155.73</v>
      </c>
    </row>
    <row r="3821" spans="1:4">
      <c r="A3821" s="117" t="s">
        <v>20060</v>
      </c>
      <c r="B3821" s="113" t="s">
        <v>20061</v>
      </c>
      <c r="C3821" s="114" t="s">
        <v>11559</v>
      </c>
      <c r="D3821" s="115">
        <v>55412.73</v>
      </c>
    </row>
    <row r="3822" spans="1:4">
      <c r="A3822" s="117" t="s">
        <v>20062</v>
      </c>
      <c r="B3822" s="113" t="s">
        <v>20063</v>
      </c>
      <c r="C3822" s="114" t="s">
        <v>11559</v>
      </c>
      <c r="D3822" s="115">
        <v>76657.73</v>
      </c>
    </row>
    <row r="3823" spans="1:4">
      <c r="A3823" s="117" t="s">
        <v>20064</v>
      </c>
      <c r="B3823" s="113" t="s">
        <v>20065</v>
      </c>
      <c r="C3823" s="114" t="s">
        <v>11559</v>
      </c>
      <c r="D3823" s="115">
        <v>109158.73</v>
      </c>
    </row>
    <row r="3824" spans="1:4">
      <c r="A3824" s="117" t="s">
        <v>20066</v>
      </c>
      <c r="B3824" s="113" t="s">
        <v>20067</v>
      </c>
      <c r="C3824" s="114" t="s">
        <v>11559</v>
      </c>
      <c r="D3824" s="115">
        <v>4976.75</v>
      </c>
    </row>
    <row r="3825" spans="1:4">
      <c r="A3825" s="117" t="s">
        <v>20068</v>
      </c>
      <c r="B3825" s="113" t="s">
        <v>20069</v>
      </c>
      <c r="C3825" s="114" t="s">
        <v>11559</v>
      </c>
      <c r="D3825" s="115">
        <v>14875.84</v>
      </c>
    </row>
    <row r="3826" spans="1:4">
      <c r="A3826" s="117" t="s">
        <v>20070</v>
      </c>
      <c r="B3826" s="113" t="s">
        <v>20071</v>
      </c>
      <c r="C3826" s="114" t="s">
        <v>11559</v>
      </c>
      <c r="D3826" s="115">
        <v>27383.73</v>
      </c>
    </row>
    <row r="3827" spans="1:4">
      <c r="A3827" s="117" t="s">
        <v>20072</v>
      </c>
      <c r="B3827" s="113" t="s">
        <v>20073</v>
      </c>
      <c r="C3827" s="114" t="s">
        <v>11559</v>
      </c>
      <c r="D3827" s="115">
        <v>37656.230000000003</v>
      </c>
    </row>
    <row r="3828" spans="1:4">
      <c r="A3828" s="117" t="s">
        <v>20074</v>
      </c>
      <c r="B3828" s="113" t="s">
        <v>20075</v>
      </c>
      <c r="C3828" s="114" t="s">
        <v>11559</v>
      </c>
      <c r="D3828" s="115">
        <v>47253.73</v>
      </c>
    </row>
    <row r="3829" spans="1:4">
      <c r="A3829" s="117" t="s">
        <v>20076</v>
      </c>
      <c r="B3829" s="113" t="s">
        <v>20077</v>
      </c>
      <c r="C3829" s="114" t="s">
        <v>11559</v>
      </c>
      <c r="D3829" s="115">
        <v>51917.73</v>
      </c>
    </row>
    <row r="3830" spans="1:4">
      <c r="A3830" s="114" t="s">
        <v>20078</v>
      </c>
      <c r="B3830" s="113" t="s">
        <v>20079</v>
      </c>
      <c r="C3830" s="114" t="s">
        <v>11559</v>
      </c>
      <c r="D3830" s="115">
        <v>64522.73</v>
      </c>
    </row>
    <row r="3831" spans="1:4">
      <c r="A3831" s="116" t="s">
        <v>20080</v>
      </c>
      <c r="B3831" s="113"/>
      <c r="C3831" s="114"/>
      <c r="D3831" s="115"/>
    </row>
    <row r="3832" spans="1:4">
      <c r="A3832" s="117" t="s">
        <v>20081</v>
      </c>
      <c r="B3832" s="113" t="s">
        <v>20082</v>
      </c>
      <c r="C3832" s="114" t="s">
        <v>11559</v>
      </c>
      <c r="D3832" s="115">
        <v>7.59</v>
      </c>
    </row>
    <row r="3833" spans="1:4">
      <c r="A3833" s="117" t="s">
        <v>20083</v>
      </c>
      <c r="B3833" s="113" t="s">
        <v>20084</v>
      </c>
      <c r="C3833" s="114" t="s">
        <v>11559</v>
      </c>
      <c r="D3833" s="115">
        <v>8.06</v>
      </c>
    </row>
    <row r="3834" spans="1:4">
      <c r="A3834" s="117" t="s">
        <v>20085</v>
      </c>
      <c r="B3834" s="113" t="s">
        <v>20086</v>
      </c>
      <c r="C3834" s="114" t="s">
        <v>11559</v>
      </c>
      <c r="D3834" s="115">
        <v>8.01</v>
      </c>
    </row>
    <row r="3835" spans="1:4">
      <c r="A3835" s="117" t="s">
        <v>20087</v>
      </c>
      <c r="B3835" s="113" t="s">
        <v>20088</v>
      </c>
      <c r="C3835" s="114" t="s">
        <v>11559</v>
      </c>
      <c r="D3835" s="115">
        <v>8.27</v>
      </c>
    </row>
    <row r="3836" spans="1:4">
      <c r="A3836" s="114" t="s">
        <v>20089</v>
      </c>
      <c r="B3836" s="113" t="s">
        <v>20090</v>
      </c>
      <c r="C3836" s="114" t="s">
        <v>11559</v>
      </c>
      <c r="D3836" s="115">
        <v>8.51</v>
      </c>
    </row>
    <row r="3837" spans="1:4">
      <c r="A3837" s="116" t="s">
        <v>20091</v>
      </c>
      <c r="B3837" s="113"/>
      <c r="C3837" s="114"/>
      <c r="D3837" s="115"/>
    </row>
    <row r="3838" spans="1:4">
      <c r="A3838" s="117" t="s">
        <v>20092</v>
      </c>
      <c r="B3838" s="113" t="s">
        <v>20093</v>
      </c>
      <c r="C3838" s="114" t="s">
        <v>11559</v>
      </c>
      <c r="D3838" s="115">
        <v>139.47999999999999</v>
      </c>
    </row>
    <row r="3839" spans="1:4">
      <c r="A3839" s="117" t="s">
        <v>20094</v>
      </c>
      <c r="B3839" s="113" t="s">
        <v>20095</v>
      </c>
      <c r="C3839" s="114" t="s">
        <v>11559</v>
      </c>
      <c r="D3839" s="115">
        <v>40</v>
      </c>
    </row>
    <row r="3840" spans="1:4">
      <c r="A3840" s="117" t="s">
        <v>20096</v>
      </c>
      <c r="B3840" s="113" t="s">
        <v>20097</v>
      </c>
      <c r="C3840" s="114" t="s">
        <v>11559</v>
      </c>
      <c r="D3840" s="115">
        <v>385</v>
      </c>
    </row>
    <row r="3841" spans="1:4">
      <c r="A3841" s="117" t="s">
        <v>20098</v>
      </c>
      <c r="B3841" s="113" t="s">
        <v>20099</v>
      </c>
      <c r="C3841" s="114" t="s">
        <v>11559</v>
      </c>
      <c r="D3841" s="115">
        <v>90.24</v>
      </c>
    </row>
    <row r="3842" spans="1:4">
      <c r="A3842" s="117" t="s">
        <v>20100</v>
      </c>
      <c r="B3842" s="113" t="s">
        <v>20101</v>
      </c>
      <c r="C3842" s="114" t="s">
        <v>48</v>
      </c>
      <c r="D3842" s="115">
        <v>7.39</v>
      </c>
    </row>
    <row r="3843" spans="1:4">
      <c r="A3843" s="117" t="s">
        <v>20102</v>
      </c>
      <c r="B3843" s="113" t="s">
        <v>20103</v>
      </c>
      <c r="C3843" s="114" t="s">
        <v>11559</v>
      </c>
      <c r="D3843" s="115">
        <v>84.04</v>
      </c>
    </row>
    <row r="3844" spans="1:4">
      <c r="A3844" s="117" t="s">
        <v>20104</v>
      </c>
      <c r="B3844" s="113" t="s">
        <v>20105</v>
      </c>
      <c r="C3844" s="114" t="s">
        <v>11559</v>
      </c>
      <c r="D3844" s="115">
        <v>212.95</v>
      </c>
    </row>
    <row r="3845" spans="1:4">
      <c r="A3845" s="117" t="s">
        <v>20106</v>
      </c>
      <c r="B3845" s="113" t="s">
        <v>20107</v>
      </c>
      <c r="C3845" s="114" t="s">
        <v>11559</v>
      </c>
      <c r="D3845" s="115">
        <v>244.88</v>
      </c>
    </row>
    <row r="3846" spans="1:4">
      <c r="A3846" s="117" t="s">
        <v>20108</v>
      </c>
      <c r="B3846" s="113" t="s">
        <v>20109</v>
      </c>
      <c r="C3846" s="114" t="s">
        <v>11559</v>
      </c>
      <c r="D3846" s="115">
        <v>228.34</v>
      </c>
    </row>
    <row r="3847" spans="1:4">
      <c r="A3847" s="114" t="s">
        <v>20110</v>
      </c>
      <c r="B3847" s="113" t="s">
        <v>20111</v>
      </c>
      <c r="C3847" s="114" t="s">
        <v>11559</v>
      </c>
      <c r="D3847" s="115">
        <v>149.97999999999999</v>
      </c>
    </row>
    <row r="3848" spans="1:4">
      <c r="A3848" s="112" t="s">
        <v>20112</v>
      </c>
      <c r="B3848" s="113"/>
      <c r="C3848" s="114"/>
      <c r="D3848" s="115"/>
    </row>
    <row r="3849" spans="1:4">
      <c r="A3849" s="116" t="s">
        <v>20113</v>
      </c>
      <c r="B3849" s="113"/>
      <c r="C3849" s="114"/>
      <c r="D3849" s="115"/>
    </row>
    <row r="3850" spans="1:4">
      <c r="A3850" s="117" t="s">
        <v>20114</v>
      </c>
      <c r="B3850" s="113" t="s">
        <v>20115</v>
      </c>
      <c r="C3850" s="114" t="s">
        <v>11559</v>
      </c>
      <c r="D3850" s="115">
        <v>174.48</v>
      </c>
    </row>
    <row r="3851" spans="1:4">
      <c r="A3851" s="117" t="s">
        <v>20116</v>
      </c>
      <c r="B3851" s="113" t="s">
        <v>20117</v>
      </c>
      <c r="C3851" s="114" t="s">
        <v>11559</v>
      </c>
      <c r="D3851" s="115">
        <v>107.36</v>
      </c>
    </row>
    <row r="3852" spans="1:4">
      <c r="A3852" s="117" t="s">
        <v>20118</v>
      </c>
      <c r="B3852" s="113" t="s">
        <v>20119</v>
      </c>
      <c r="C3852" s="114" t="s">
        <v>11559</v>
      </c>
      <c r="D3852" s="115">
        <v>185.63</v>
      </c>
    </row>
    <row r="3853" spans="1:4">
      <c r="A3853" s="117" t="s">
        <v>20120</v>
      </c>
      <c r="B3853" s="113" t="s">
        <v>20121</v>
      </c>
      <c r="C3853" s="114" t="s">
        <v>11559</v>
      </c>
      <c r="D3853" s="115">
        <v>115.18</v>
      </c>
    </row>
    <row r="3854" spans="1:4">
      <c r="A3854" s="117" t="s">
        <v>20122</v>
      </c>
      <c r="B3854" s="113" t="s">
        <v>20123</v>
      </c>
      <c r="C3854" s="114" t="s">
        <v>11559</v>
      </c>
      <c r="D3854" s="115">
        <v>200.49</v>
      </c>
    </row>
    <row r="3855" spans="1:4">
      <c r="A3855" s="117" t="s">
        <v>20124</v>
      </c>
      <c r="B3855" s="113" t="s">
        <v>20125</v>
      </c>
      <c r="C3855" s="114" t="s">
        <v>11559</v>
      </c>
      <c r="D3855" s="115">
        <v>107.36</v>
      </c>
    </row>
    <row r="3856" spans="1:4">
      <c r="A3856" s="117" t="s">
        <v>20126</v>
      </c>
      <c r="B3856" s="113" t="s">
        <v>20127</v>
      </c>
      <c r="C3856" s="114" t="s">
        <v>11559</v>
      </c>
      <c r="D3856" s="115">
        <v>107.36</v>
      </c>
    </row>
    <row r="3857" spans="1:4">
      <c r="A3857" s="117" t="s">
        <v>20128</v>
      </c>
      <c r="B3857" s="113" t="s">
        <v>20129</v>
      </c>
      <c r="C3857" s="114" t="s">
        <v>11559</v>
      </c>
      <c r="D3857" s="115">
        <v>40.04</v>
      </c>
    </row>
    <row r="3858" spans="1:4">
      <c r="A3858" s="117" t="s">
        <v>20130</v>
      </c>
      <c r="B3858" s="113" t="s">
        <v>20131</v>
      </c>
      <c r="C3858" s="114" t="s">
        <v>11559</v>
      </c>
      <c r="D3858" s="115">
        <v>35.18</v>
      </c>
    </row>
    <row r="3859" spans="1:4">
      <c r="A3859" s="117" t="s">
        <v>20132</v>
      </c>
      <c r="B3859" s="113" t="s">
        <v>20133</v>
      </c>
      <c r="C3859" s="114" t="s">
        <v>11559</v>
      </c>
      <c r="D3859" s="115">
        <v>351.56</v>
      </c>
    </row>
    <row r="3860" spans="1:4">
      <c r="A3860" s="117" t="s">
        <v>20134</v>
      </c>
      <c r="B3860" s="113" t="s">
        <v>20135</v>
      </c>
      <c r="C3860" s="114" t="s">
        <v>11559</v>
      </c>
      <c r="D3860" s="115">
        <v>134.63999999999999</v>
      </c>
    </row>
    <row r="3861" spans="1:4">
      <c r="A3861" s="117" t="s">
        <v>20136</v>
      </c>
      <c r="B3861" s="113" t="s">
        <v>20137</v>
      </c>
      <c r="C3861" s="114" t="s">
        <v>11559</v>
      </c>
      <c r="D3861" s="115">
        <v>24.12</v>
      </c>
    </row>
    <row r="3862" spans="1:4">
      <c r="A3862" s="117" t="s">
        <v>20138</v>
      </c>
      <c r="B3862" s="113" t="s">
        <v>20139</v>
      </c>
      <c r="C3862" s="114" t="s">
        <v>11559</v>
      </c>
      <c r="D3862" s="115">
        <v>5.38</v>
      </c>
    </row>
    <row r="3863" spans="1:4">
      <c r="A3863" s="114" t="s">
        <v>20140</v>
      </c>
      <c r="B3863" s="113" t="s">
        <v>20141</v>
      </c>
      <c r="C3863" s="114" t="s">
        <v>11559</v>
      </c>
      <c r="D3863" s="115">
        <v>12.15</v>
      </c>
    </row>
    <row r="3864" spans="1:4">
      <c r="A3864" s="116" t="s">
        <v>20142</v>
      </c>
      <c r="B3864" s="113"/>
      <c r="C3864" s="114"/>
      <c r="D3864" s="115"/>
    </row>
    <row r="3865" spans="1:4">
      <c r="A3865" s="117" t="s">
        <v>20143</v>
      </c>
      <c r="B3865" s="113" t="s">
        <v>20144</v>
      </c>
      <c r="C3865" s="114" t="s">
        <v>11559</v>
      </c>
      <c r="D3865" s="115">
        <v>89.91</v>
      </c>
    </row>
    <row r="3866" spans="1:4">
      <c r="A3866" s="117" t="s">
        <v>20145</v>
      </c>
      <c r="B3866" s="113" t="s">
        <v>20146</v>
      </c>
      <c r="C3866" s="114" t="s">
        <v>11559</v>
      </c>
      <c r="D3866" s="115">
        <v>219.27</v>
      </c>
    </row>
    <row r="3867" spans="1:4">
      <c r="A3867" s="117" t="s">
        <v>20147</v>
      </c>
      <c r="B3867" s="113" t="s">
        <v>20148</v>
      </c>
      <c r="C3867" s="114" t="s">
        <v>11559</v>
      </c>
      <c r="D3867" s="115">
        <v>44.75</v>
      </c>
    </row>
    <row r="3868" spans="1:4">
      <c r="A3868" s="117" t="s">
        <v>20149</v>
      </c>
      <c r="B3868" s="113" t="s">
        <v>20150</v>
      </c>
      <c r="C3868" s="114" t="s">
        <v>11559</v>
      </c>
      <c r="D3868" s="115">
        <v>44.28</v>
      </c>
    </row>
    <row r="3869" spans="1:4">
      <c r="A3869" s="114" t="s">
        <v>20151</v>
      </c>
      <c r="B3869" s="113" t="s">
        <v>20152</v>
      </c>
      <c r="C3869" s="114" t="s">
        <v>11559</v>
      </c>
      <c r="D3869" s="115">
        <v>691.65</v>
      </c>
    </row>
    <row r="3870" spans="1:4">
      <c r="A3870" s="116" t="s">
        <v>20153</v>
      </c>
      <c r="B3870" s="113"/>
      <c r="C3870" s="114"/>
      <c r="D3870" s="115"/>
    </row>
    <row r="3871" spans="1:4">
      <c r="A3871" s="117" t="s">
        <v>20154</v>
      </c>
      <c r="B3871" s="113" t="s">
        <v>20155</v>
      </c>
      <c r="C3871" s="114" t="s">
        <v>11559</v>
      </c>
      <c r="D3871" s="115">
        <v>66.290000000000006</v>
      </c>
    </row>
    <row r="3872" spans="1:4">
      <c r="A3872" s="117" t="s">
        <v>20156</v>
      </c>
      <c r="B3872" s="113" t="s">
        <v>20157</v>
      </c>
      <c r="C3872" s="114" t="s">
        <v>11559</v>
      </c>
      <c r="D3872" s="115">
        <v>152.72</v>
      </c>
    </row>
    <row r="3873" spans="1:4">
      <c r="A3873" s="117" t="s">
        <v>20158</v>
      </c>
      <c r="B3873" s="113" t="s">
        <v>20159</v>
      </c>
      <c r="C3873" s="114" t="s">
        <v>11559</v>
      </c>
      <c r="D3873" s="115">
        <v>105.49</v>
      </c>
    </row>
    <row r="3874" spans="1:4">
      <c r="A3874" s="117" t="s">
        <v>20160</v>
      </c>
      <c r="B3874" s="113" t="s">
        <v>20161</v>
      </c>
      <c r="C3874" s="114" t="s">
        <v>11559</v>
      </c>
      <c r="D3874" s="115">
        <v>180.58</v>
      </c>
    </row>
    <row r="3875" spans="1:4">
      <c r="A3875" s="117" t="s">
        <v>20162</v>
      </c>
      <c r="B3875" s="113" t="s">
        <v>20163</v>
      </c>
      <c r="C3875" s="114" t="s">
        <v>11559</v>
      </c>
      <c r="D3875" s="115">
        <v>161.31</v>
      </c>
    </row>
    <row r="3876" spans="1:4">
      <c r="A3876" s="117" t="s">
        <v>20164</v>
      </c>
      <c r="B3876" s="113" t="s">
        <v>20165</v>
      </c>
      <c r="C3876" s="114" t="s">
        <v>11559</v>
      </c>
      <c r="D3876" s="115">
        <v>208.27</v>
      </c>
    </row>
    <row r="3877" spans="1:4">
      <c r="A3877" s="117" t="s">
        <v>20166</v>
      </c>
      <c r="B3877" s="113" t="s">
        <v>20167</v>
      </c>
      <c r="C3877" s="114" t="s">
        <v>11559</v>
      </c>
      <c r="D3877" s="115">
        <v>187.68</v>
      </c>
    </row>
    <row r="3878" spans="1:4">
      <c r="A3878" s="117" t="s">
        <v>20168</v>
      </c>
      <c r="B3878" s="113" t="s">
        <v>20169</v>
      </c>
      <c r="C3878" s="114" t="s">
        <v>11559</v>
      </c>
      <c r="D3878" s="115">
        <v>51.14</v>
      </c>
    </row>
    <row r="3879" spans="1:4">
      <c r="A3879" s="117" t="s">
        <v>20170</v>
      </c>
      <c r="B3879" s="113" t="s">
        <v>20171</v>
      </c>
      <c r="C3879" s="114" t="s">
        <v>11559</v>
      </c>
      <c r="D3879" s="115">
        <v>144.25</v>
      </c>
    </row>
    <row r="3880" spans="1:4">
      <c r="A3880" s="117" t="s">
        <v>20172</v>
      </c>
      <c r="B3880" s="113" t="s">
        <v>20173</v>
      </c>
      <c r="C3880" s="114" t="s">
        <v>11559</v>
      </c>
      <c r="D3880" s="115">
        <v>124.3</v>
      </c>
    </row>
    <row r="3881" spans="1:4">
      <c r="A3881" s="117" t="s">
        <v>20174</v>
      </c>
      <c r="B3881" s="113" t="s">
        <v>20175</v>
      </c>
      <c r="C3881" s="114" t="s">
        <v>11559</v>
      </c>
      <c r="D3881" s="115">
        <v>540.54999999999995</v>
      </c>
    </row>
    <row r="3882" spans="1:4">
      <c r="A3882" s="117" t="s">
        <v>20176</v>
      </c>
      <c r="B3882" s="113" t="s">
        <v>20177</v>
      </c>
      <c r="C3882" s="114" t="s">
        <v>11559</v>
      </c>
      <c r="D3882" s="115">
        <v>271.89999999999998</v>
      </c>
    </row>
    <row r="3883" spans="1:4">
      <c r="A3883" s="117" t="s">
        <v>20178</v>
      </c>
      <c r="B3883" s="113" t="s">
        <v>20179</v>
      </c>
      <c r="C3883" s="114" t="s">
        <v>11559</v>
      </c>
      <c r="D3883" s="115">
        <v>185.05</v>
      </c>
    </row>
    <row r="3884" spans="1:4">
      <c r="A3884" s="117" t="s">
        <v>20180</v>
      </c>
      <c r="B3884" s="113" t="s">
        <v>20181</v>
      </c>
      <c r="C3884" s="114" t="s">
        <v>11559</v>
      </c>
      <c r="D3884" s="115">
        <v>233.57</v>
      </c>
    </row>
    <row r="3885" spans="1:4">
      <c r="A3885" s="117" t="s">
        <v>20182</v>
      </c>
      <c r="B3885" s="113" t="s">
        <v>20183</v>
      </c>
      <c r="C3885" s="114" t="s">
        <v>11559</v>
      </c>
      <c r="D3885" s="115">
        <v>167.5</v>
      </c>
    </row>
    <row r="3886" spans="1:4">
      <c r="A3886" s="117" t="s">
        <v>20184</v>
      </c>
      <c r="B3886" s="113" t="s">
        <v>20185</v>
      </c>
      <c r="C3886" s="114" t="s">
        <v>11559</v>
      </c>
      <c r="D3886" s="115">
        <v>205.03</v>
      </c>
    </row>
    <row r="3887" spans="1:4">
      <c r="A3887" s="117" t="s">
        <v>20186</v>
      </c>
      <c r="B3887" s="113" t="s">
        <v>20187</v>
      </c>
      <c r="C3887" s="114" t="s">
        <v>11559</v>
      </c>
      <c r="D3887" s="115">
        <v>406.01</v>
      </c>
    </row>
    <row r="3888" spans="1:4">
      <c r="A3888" s="117" t="s">
        <v>20188</v>
      </c>
      <c r="B3888" s="113" t="s">
        <v>20189</v>
      </c>
      <c r="C3888" s="114" t="s">
        <v>11559</v>
      </c>
      <c r="D3888" s="115">
        <v>384.75</v>
      </c>
    </row>
    <row r="3889" spans="1:4">
      <c r="A3889" s="117" t="s">
        <v>20190</v>
      </c>
      <c r="B3889" s="113" t="s">
        <v>20191</v>
      </c>
      <c r="C3889" s="114" t="s">
        <v>11559</v>
      </c>
      <c r="D3889" s="115">
        <v>321.70999999999998</v>
      </c>
    </row>
    <row r="3890" spans="1:4">
      <c r="A3890" s="117" t="s">
        <v>20192</v>
      </c>
      <c r="B3890" s="113" t="s">
        <v>20193</v>
      </c>
      <c r="C3890" s="114" t="s">
        <v>11559</v>
      </c>
      <c r="D3890" s="115">
        <v>113.65</v>
      </c>
    </row>
    <row r="3891" spans="1:4">
      <c r="A3891" s="117" t="s">
        <v>20194</v>
      </c>
      <c r="B3891" s="113" t="s">
        <v>20195</v>
      </c>
      <c r="C3891" s="114" t="s">
        <v>11559</v>
      </c>
      <c r="D3891" s="115">
        <v>131.19</v>
      </c>
    </row>
    <row r="3892" spans="1:4">
      <c r="A3892" s="117" t="s">
        <v>20196</v>
      </c>
      <c r="B3892" s="113" t="s">
        <v>20197</v>
      </c>
      <c r="C3892" s="114" t="s">
        <v>11559</v>
      </c>
      <c r="D3892" s="115">
        <v>48.02</v>
      </c>
    </row>
    <row r="3893" spans="1:4">
      <c r="A3893" s="117" t="s">
        <v>20198</v>
      </c>
      <c r="B3893" s="113" t="s">
        <v>20199</v>
      </c>
      <c r="C3893" s="114" t="s">
        <v>11559</v>
      </c>
      <c r="D3893" s="115">
        <v>181.74</v>
      </c>
    </row>
    <row r="3894" spans="1:4">
      <c r="A3894" s="117" t="s">
        <v>20200</v>
      </c>
      <c r="B3894" s="113" t="s">
        <v>20201</v>
      </c>
      <c r="C3894" s="114" t="s">
        <v>11559</v>
      </c>
      <c r="D3894" s="115">
        <v>171.82</v>
      </c>
    </row>
    <row r="3895" spans="1:4">
      <c r="A3895" s="117" t="s">
        <v>20202</v>
      </c>
      <c r="B3895" s="113" t="s">
        <v>20203</v>
      </c>
      <c r="C3895" s="114" t="s">
        <v>11559</v>
      </c>
      <c r="D3895" s="115">
        <v>305.66000000000003</v>
      </c>
    </row>
    <row r="3896" spans="1:4">
      <c r="A3896" s="114" t="s">
        <v>20204</v>
      </c>
      <c r="B3896" s="113" t="s">
        <v>20205</v>
      </c>
      <c r="C3896" s="114" t="s">
        <v>11559</v>
      </c>
      <c r="D3896" s="115">
        <v>174.45</v>
      </c>
    </row>
    <row r="3897" spans="1:4">
      <c r="A3897" s="116" t="s">
        <v>20206</v>
      </c>
      <c r="B3897" s="113"/>
      <c r="C3897" s="114"/>
      <c r="D3897" s="115"/>
    </row>
    <row r="3898" spans="1:4">
      <c r="A3898" s="117" t="s">
        <v>20207</v>
      </c>
      <c r="B3898" s="113" t="s">
        <v>20208</v>
      </c>
      <c r="C3898" s="114" t="s">
        <v>11559</v>
      </c>
      <c r="D3898" s="115">
        <v>91.14</v>
      </c>
    </row>
    <row r="3899" spans="1:4">
      <c r="A3899" s="117" t="s">
        <v>20209</v>
      </c>
      <c r="B3899" s="113" t="s">
        <v>20210</v>
      </c>
      <c r="C3899" s="114" t="s">
        <v>11559</v>
      </c>
      <c r="D3899" s="115">
        <v>1335.25</v>
      </c>
    </row>
    <row r="3900" spans="1:4">
      <c r="A3900" s="117" t="s">
        <v>20211</v>
      </c>
      <c r="B3900" s="113" t="s">
        <v>20212</v>
      </c>
      <c r="C3900" s="114" t="s">
        <v>11559</v>
      </c>
      <c r="D3900" s="115">
        <v>438.4</v>
      </c>
    </row>
    <row r="3901" spans="1:4">
      <c r="A3901" s="117" t="s">
        <v>20213</v>
      </c>
      <c r="B3901" s="113" t="s">
        <v>20214</v>
      </c>
      <c r="C3901" s="114" t="s">
        <v>11559</v>
      </c>
      <c r="D3901" s="115">
        <v>1150</v>
      </c>
    </row>
    <row r="3902" spans="1:4">
      <c r="A3902" s="117" t="s">
        <v>20215</v>
      </c>
      <c r="B3902" s="113" t="s">
        <v>20216</v>
      </c>
      <c r="C3902" s="114" t="s">
        <v>11559</v>
      </c>
      <c r="D3902" s="115">
        <v>1595</v>
      </c>
    </row>
    <row r="3903" spans="1:4">
      <c r="A3903" s="117" t="s">
        <v>20217</v>
      </c>
      <c r="B3903" s="113" t="s">
        <v>20218</v>
      </c>
      <c r="C3903" s="114" t="s">
        <v>11559</v>
      </c>
      <c r="D3903" s="115">
        <v>1720</v>
      </c>
    </row>
    <row r="3904" spans="1:4">
      <c r="A3904" s="117" t="s">
        <v>20219</v>
      </c>
      <c r="B3904" s="113" t="s">
        <v>20220</v>
      </c>
      <c r="C3904" s="114" t="s">
        <v>11559</v>
      </c>
      <c r="D3904" s="115">
        <v>1300</v>
      </c>
    </row>
    <row r="3905" spans="1:4">
      <c r="A3905" s="117" t="s">
        <v>20221</v>
      </c>
      <c r="B3905" s="113" t="s">
        <v>20222</v>
      </c>
      <c r="C3905" s="114" t="s">
        <v>11559</v>
      </c>
      <c r="D3905" s="115">
        <v>1300</v>
      </c>
    </row>
    <row r="3906" spans="1:4">
      <c r="A3906" s="117" t="s">
        <v>20223</v>
      </c>
      <c r="B3906" s="113" t="s">
        <v>20224</v>
      </c>
      <c r="C3906" s="114" t="s">
        <v>11559</v>
      </c>
      <c r="D3906" s="115">
        <v>2250</v>
      </c>
    </row>
    <row r="3907" spans="1:4">
      <c r="A3907" s="117" t="s">
        <v>20225</v>
      </c>
      <c r="B3907" s="113" t="s">
        <v>20226</v>
      </c>
      <c r="C3907" s="114" t="s">
        <v>11559</v>
      </c>
      <c r="D3907" s="115">
        <v>173.32</v>
      </c>
    </row>
    <row r="3908" spans="1:4">
      <c r="A3908" s="114" t="s">
        <v>20227</v>
      </c>
      <c r="B3908" s="113" t="s">
        <v>20228</v>
      </c>
      <c r="C3908" s="114" t="s">
        <v>11559</v>
      </c>
      <c r="D3908" s="115">
        <v>89.26</v>
      </c>
    </row>
    <row r="3909" spans="1:4">
      <c r="A3909" s="116" t="s">
        <v>20229</v>
      </c>
      <c r="B3909" s="113"/>
      <c r="C3909" s="114"/>
      <c r="D3909" s="115"/>
    </row>
    <row r="3910" spans="1:4">
      <c r="A3910" s="117" t="s">
        <v>20230</v>
      </c>
      <c r="B3910" s="113" t="s">
        <v>20231</v>
      </c>
      <c r="C3910" s="114" t="s">
        <v>11559</v>
      </c>
      <c r="D3910" s="115">
        <v>3.4</v>
      </c>
    </row>
    <row r="3911" spans="1:4">
      <c r="A3911" s="114" t="s">
        <v>20232</v>
      </c>
      <c r="B3911" s="113" t="s">
        <v>20233</v>
      </c>
      <c r="C3911" s="114" t="s">
        <v>11559</v>
      </c>
      <c r="D3911" s="115">
        <v>29.72</v>
      </c>
    </row>
    <row r="3912" spans="1:4">
      <c r="A3912" s="116" t="s">
        <v>20234</v>
      </c>
      <c r="B3912" s="113"/>
      <c r="C3912" s="114"/>
      <c r="D3912" s="115"/>
    </row>
    <row r="3913" spans="1:4">
      <c r="A3913" s="117" t="s">
        <v>20235</v>
      </c>
      <c r="B3913" s="113" t="s">
        <v>20236</v>
      </c>
      <c r="C3913" s="114" t="s">
        <v>11559</v>
      </c>
      <c r="D3913" s="115">
        <v>13.04</v>
      </c>
    </row>
    <row r="3914" spans="1:4">
      <c r="A3914" s="117" t="s">
        <v>20237</v>
      </c>
      <c r="B3914" s="113" t="s">
        <v>20238</v>
      </c>
      <c r="C3914" s="114" t="s">
        <v>11559</v>
      </c>
      <c r="D3914" s="115">
        <v>11.99</v>
      </c>
    </row>
    <row r="3915" spans="1:4">
      <c r="A3915" s="117" t="s">
        <v>20239</v>
      </c>
      <c r="B3915" s="113" t="s">
        <v>20240</v>
      </c>
      <c r="C3915" s="114" t="s">
        <v>11559</v>
      </c>
      <c r="D3915" s="115">
        <v>9.19</v>
      </c>
    </row>
    <row r="3916" spans="1:4">
      <c r="A3916" s="117" t="s">
        <v>20241</v>
      </c>
      <c r="B3916" s="113" t="s">
        <v>20242</v>
      </c>
      <c r="C3916" s="114" t="s">
        <v>11559</v>
      </c>
      <c r="D3916" s="115">
        <v>14.85</v>
      </c>
    </row>
    <row r="3917" spans="1:4">
      <c r="A3917" s="117" t="s">
        <v>20243</v>
      </c>
      <c r="B3917" s="113" t="s">
        <v>20244</v>
      </c>
      <c r="C3917" s="114" t="s">
        <v>11559</v>
      </c>
      <c r="D3917" s="115">
        <v>11.64</v>
      </c>
    </row>
    <row r="3918" spans="1:4">
      <c r="A3918" s="117" t="s">
        <v>20245</v>
      </c>
      <c r="B3918" s="113" t="s">
        <v>20246</v>
      </c>
      <c r="C3918" s="114" t="s">
        <v>11559</v>
      </c>
      <c r="D3918" s="115">
        <v>12.09</v>
      </c>
    </row>
    <row r="3919" spans="1:4">
      <c r="A3919" s="117" t="s">
        <v>20247</v>
      </c>
      <c r="B3919" s="113" t="s">
        <v>20248</v>
      </c>
      <c r="C3919" s="114" t="s">
        <v>11559</v>
      </c>
      <c r="D3919" s="115">
        <v>12.7</v>
      </c>
    </row>
    <row r="3920" spans="1:4">
      <c r="A3920" s="117" t="s">
        <v>20249</v>
      </c>
      <c r="B3920" s="113" t="s">
        <v>20250</v>
      </c>
      <c r="C3920" s="114" t="s">
        <v>11559</v>
      </c>
      <c r="D3920" s="115">
        <v>62.5</v>
      </c>
    </row>
    <row r="3921" spans="1:4">
      <c r="A3921" s="114" t="s">
        <v>20251</v>
      </c>
      <c r="B3921" s="113" t="s">
        <v>20252</v>
      </c>
      <c r="C3921" s="114" t="s">
        <v>11559</v>
      </c>
      <c r="D3921" s="115">
        <v>76.69</v>
      </c>
    </row>
    <row r="3922" spans="1:4">
      <c r="A3922" s="116" t="s">
        <v>20253</v>
      </c>
      <c r="B3922" s="113"/>
      <c r="C3922" s="114"/>
      <c r="D3922" s="115"/>
    </row>
    <row r="3923" spans="1:4">
      <c r="A3923" s="117" t="s">
        <v>20254</v>
      </c>
      <c r="B3923" s="113" t="s">
        <v>20255</v>
      </c>
      <c r="C3923" s="114" t="s">
        <v>11559</v>
      </c>
      <c r="D3923" s="115">
        <v>138.13999999999999</v>
      </c>
    </row>
    <row r="3924" spans="1:4">
      <c r="A3924" s="114" t="s">
        <v>20256</v>
      </c>
      <c r="B3924" s="113" t="s">
        <v>20257</v>
      </c>
      <c r="C3924" s="114" t="s">
        <v>11559</v>
      </c>
      <c r="D3924" s="115">
        <v>175.24</v>
      </c>
    </row>
    <row r="3925" spans="1:4">
      <c r="A3925" s="116" t="s">
        <v>20258</v>
      </c>
      <c r="B3925" s="113"/>
      <c r="C3925" s="114"/>
      <c r="D3925" s="115"/>
    </row>
    <row r="3926" spans="1:4">
      <c r="A3926" s="114" t="s">
        <v>20259</v>
      </c>
      <c r="B3926" s="113" t="s">
        <v>20260</v>
      </c>
      <c r="C3926" s="114" t="s">
        <v>11559</v>
      </c>
      <c r="D3926" s="115">
        <v>73.88</v>
      </c>
    </row>
    <row r="3927" spans="1:4">
      <c r="A3927" s="116" t="s">
        <v>20261</v>
      </c>
      <c r="B3927" s="113"/>
      <c r="C3927" s="114"/>
      <c r="D3927" s="115"/>
    </row>
    <row r="3928" spans="1:4">
      <c r="A3928" s="114" t="s">
        <v>20262</v>
      </c>
      <c r="B3928" s="113" t="s">
        <v>20263</v>
      </c>
      <c r="C3928" s="114" t="s">
        <v>11559</v>
      </c>
      <c r="D3928" s="115">
        <v>18.440000000000001</v>
      </c>
    </row>
    <row r="3929" spans="1:4">
      <c r="A3929" s="112" t="s">
        <v>20264</v>
      </c>
      <c r="B3929" s="113"/>
      <c r="C3929" s="114"/>
      <c r="D3929" s="115"/>
    </row>
    <row r="3930" spans="1:4">
      <c r="A3930" s="116" t="s">
        <v>20265</v>
      </c>
      <c r="B3930" s="113"/>
      <c r="C3930" s="114"/>
      <c r="D3930" s="115"/>
    </row>
    <row r="3931" spans="1:4">
      <c r="A3931" s="114" t="s">
        <v>20266</v>
      </c>
      <c r="B3931" s="113" t="s">
        <v>20267</v>
      </c>
      <c r="C3931" s="114" t="s">
        <v>11559</v>
      </c>
      <c r="D3931" s="115">
        <v>142.85</v>
      </c>
    </row>
    <row r="3932" spans="1:4">
      <c r="A3932" s="116" t="s">
        <v>20268</v>
      </c>
      <c r="B3932" s="113"/>
      <c r="C3932" s="114"/>
      <c r="D3932" s="115"/>
    </row>
    <row r="3933" spans="1:4">
      <c r="A3933" s="117" t="s">
        <v>20269</v>
      </c>
      <c r="B3933" s="113" t="s">
        <v>20270</v>
      </c>
      <c r="C3933" s="114" t="s">
        <v>11559</v>
      </c>
      <c r="D3933" s="115">
        <v>2794.13</v>
      </c>
    </row>
    <row r="3934" spans="1:4">
      <c r="A3934" s="114" t="s">
        <v>20271</v>
      </c>
      <c r="B3934" s="113" t="s">
        <v>20272</v>
      </c>
      <c r="C3934" s="114" t="s">
        <v>11559</v>
      </c>
      <c r="D3934" s="115">
        <v>3420.22</v>
      </c>
    </row>
    <row r="3935" spans="1:4">
      <c r="A3935" s="112" t="s">
        <v>20273</v>
      </c>
      <c r="B3935" s="113"/>
      <c r="C3935" s="114"/>
      <c r="D3935" s="115"/>
    </row>
    <row r="3936" spans="1:4">
      <c r="A3936" s="116" t="s">
        <v>20274</v>
      </c>
      <c r="B3936" s="113"/>
      <c r="C3936" s="114"/>
      <c r="D3936" s="115"/>
    </row>
    <row r="3937" spans="1:4">
      <c r="A3937" s="117" t="s">
        <v>20275</v>
      </c>
      <c r="B3937" s="113" t="s">
        <v>20276</v>
      </c>
      <c r="C3937" s="114" t="s">
        <v>11559</v>
      </c>
      <c r="D3937" s="115">
        <v>459</v>
      </c>
    </row>
    <row r="3938" spans="1:4">
      <c r="A3938" s="117" t="s">
        <v>20277</v>
      </c>
      <c r="B3938" s="113" t="s">
        <v>20278</v>
      </c>
      <c r="C3938" s="114" t="s">
        <v>11559</v>
      </c>
      <c r="D3938" s="115">
        <v>889</v>
      </c>
    </row>
    <row r="3939" spans="1:4">
      <c r="A3939" s="117" t="s">
        <v>20279</v>
      </c>
      <c r="B3939" s="113" t="s">
        <v>20280</v>
      </c>
      <c r="C3939" s="114" t="s">
        <v>11559</v>
      </c>
      <c r="D3939" s="115">
        <v>273</v>
      </c>
    </row>
    <row r="3940" spans="1:4">
      <c r="A3940" s="117" t="s">
        <v>20281</v>
      </c>
      <c r="B3940" s="113" t="s">
        <v>20282</v>
      </c>
      <c r="C3940" s="114" t="s">
        <v>11559</v>
      </c>
      <c r="D3940" s="115">
        <v>1680</v>
      </c>
    </row>
    <row r="3941" spans="1:4">
      <c r="A3941" s="117" t="s">
        <v>20283</v>
      </c>
      <c r="B3941" s="113" t="s">
        <v>20284</v>
      </c>
      <c r="C3941" s="114" t="s">
        <v>11559</v>
      </c>
      <c r="D3941" s="115">
        <v>3113.25</v>
      </c>
    </row>
    <row r="3942" spans="1:4">
      <c r="A3942" s="117" t="s">
        <v>20285</v>
      </c>
      <c r="B3942" s="113" t="s">
        <v>20286</v>
      </c>
      <c r="C3942" s="114" t="s">
        <v>11559</v>
      </c>
      <c r="D3942" s="115">
        <v>1480</v>
      </c>
    </row>
    <row r="3943" spans="1:4">
      <c r="A3943" s="117" t="s">
        <v>20287</v>
      </c>
      <c r="B3943" s="113" t="s">
        <v>20288</v>
      </c>
      <c r="C3943" s="114" t="s">
        <v>11559</v>
      </c>
      <c r="D3943" s="115">
        <v>10260</v>
      </c>
    </row>
    <row r="3944" spans="1:4">
      <c r="A3944" s="117" t="s">
        <v>20289</v>
      </c>
      <c r="B3944" s="113" t="s">
        <v>20290</v>
      </c>
      <c r="C3944" s="114" t="s">
        <v>11559</v>
      </c>
      <c r="D3944" s="115">
        <v>123.9</v>
      </c>
    </row>
    <row r="3945" spans="1:4">
      <c r="A3945" s="117" t="s">
        <v>20291</v>
      </c>
      <c r="B3945" s="113" t="s">
        <v>20292</v>
      </c>
      <c r="C3945" s="114" t="s">
        <v>11559</v>
      </c>
      <c r="D3945" s="115">
        <v>1239</v>
      </c>
    </row>
    <row r="3946" spans="1:4">
      <c r="A3946" s="114" t="s">
        <v>20293</v>
      </c>
      <c r="B3946" s="113" t="s">
        <v>20294</v>
      </c>
      <c r="C3946" s="114" t="s">
        <v>11559</v>
      </c>
      <c r="D3946" s="115">
        <v>1848</v>
      </c>
    </row>
    <row r="3947" spans="1:4">
      <c r="A3947" s="112" t="s">
        <v>20295</v>
      </c>
      <c r="B3947" s="113"/>
      <c r="C3947" s="114"/>
      <c r="D3947" s="115"/>
    </row>
    <row r="3948" spans="1:4">
      <c r="A3948" s="116" t="s">
        <v>20296</v>
      </c>
      <c r="B3948" s="113"/>
      <c r="C3948" s="114"/>
      <c r="D3948" s="115"/>
    </row>
    <row r="3949" spans="1:4">
      <c r="A3949" s="117" t="s">
        <v>20297</v>
      </c>
      <c r="B3949" s="113" t="s">
        <v>20298</v>
      </c>
      <c r="C3949" s="114" t="s">
        <v>11559</v>
      </c>
      <c r="D3949" s="115">
        <v>10519.98</v>
      </c>
    </row>
    <row r="3950" spans="1:4">
      <c r="A3950" s="117" t="s">
        <v>20299</v>
      </c>
      <c r="B3950" s="113" t="s">
        <v>20300</v>
      </c>
      <c r="C3950" s="114" t="s">
        <v>11559</v>
      </c>
      <c r="D3950" s="115">
        <v>16715.82</v>
      </c>
    </row>
    <row r="3951" spans="1:4">
      <c r="A3951" s="117" t="s">
        <v>20301</v>
      </c>
      <c r="B3951" s="113" t="s">
        <v>20302</v>
      </c>
      <c r="C3951" s="114" t="s">
        <v>11559</v>
      </c>
      <c r="D3951" s="115">
        <v>20630.810000000001</v>
      </c>
    </row>
    <row r="3952" spans="1:4">
      <c r="A3952" s="114" t="s">
        <v>20303</v>
      </c>
      <c r="B3952" s="113" t="s">
        <v>20304</v>
      </c>
      <c r="C3952" s="114" t="s">
        <v>11559</v>
      </c>
      <c r="D3952" s="115">
        <v>23839.51</v>
      </c>
    </row>
    <row r="3953" spans="1:4">
      <c r="A3953" s="112" t="s">
        <v>11604</v>
      </c>
      <c r="B3953" s="113"/>
      <c r="C3953" s="114"/>
      <c r="D3953" s="115"/>
    </row>
    <row r="3954" spans="1:4">
      <c r="A3954" s="112" t="s">
        <v>20305</v>
      </c>
      <c r="B3954" s="113"/>
      <c r="C3954" s="114"/>
      <c r="D3954" s="115"/>
    </row>
    <row r="3955" spans="1:4">
      <c r="A3955" s="116" t="s">
        <v>20306</v>
      </c>
      <c r="B3955" s="113"/>
      <c r="C3955" s="114"/>
      <c r="D3955" s="115"/>
    </row>
    <row r="3956" spans="1:4">
      <c r="A3956" s="117" t="s">
        <v>20307</v>
      </c>
      <c r="B3956" s="113" t="s">
        <v>20308</v>
      </c>
      <c r="C3956" s="114" t="s">
        <v>11564</v>
      </c>
      <c r="D3956" s="115">
        <v>14.12</v>
      </c>
    </row>
    <row r="3957" spans="1:4">
      <c r="A3957" s="117" t="s">
        <v>20309</v>
      </c>
      <c r="B3957" s="113" t="s">
        <v>20310</v>
      </c>
      <c r="C3957" s="114" t="s">
        <v>11564</v>
      </c>
      <c r="D3957" s="115">
        <v>23.4</v>
      </c>
    </row>
    <row r="3958" spans="1:4">
      <c r="A3958" s="117" t="s">
        <v>20311</v>
      </c>
      <c r="B3958" s="113" t="s">
        <v>20312</v>
      </c>
      <c r="C3958" s="114" t="s">
        <v>11564</v>
      </c>
      <c r="D3958" s="115">
        <v>25.79</v>
      </c>
    </row>
    <row r="3959" spans="1:4">
      <c r="A3959" s="117" t="s">
        <v>20313</v>
      </c>
      <c r="B3959" s="113" t="s">
        <v>20314</v>
      </c>
      <c r="C3959" s="114" t="s">
        <v>11564</v>
      </c>
      <c r="D3959" s="115">
        <v>108.85</v>
      </c>
    </row>
    <row r="3960" spans="1:4">
      <c r="A3960" s="117" t="s">
        <v>20315</v>
      </c>
      <c r="B3960" s="113" t="s">
        <v>20316</v>
      </c>
      <c r="C3960" s="114" t="s">
        <v>11564</v>
      </c>
      <c r="D3960" s="115">
        <v>23.4</v>
      </c>
    </row>
    <row r="3961" spans="1:4">
      <c r="A3961" s="117" t="s">
        <v>20317</v>
      </c>
      <c r="B3961" s="113" t="s">
        <v>20318</v>
      </c>
      <c r="C3961" s="114" t="s">
        <v>11564</v>
      </c>
      <c r="D3961" s="115">
        <v>15.08</v>
      </c>
    </row>
    <row r="3962" spans="1:4">
      <c r="A3962" s="114" t="s">
        <v>20319</v>
      </c>
      <c r="B3962" s="113" t="s">
        <v>20320</v>
      </c>
      <c r="C3962" s="114" t="s">
        <v>11564</v>
      </c>
      <c r="D3962" s="115">
        <v>19.82</v>
      </c>
    </row>
    <row r="3963" spans="1:4">
      <c r="A3963" s="116" t="s">
        <v>20321</v>
      </c>
      <c r="B3963" s="113"/>
      <c r="C3963" s="114"/>
      <c r="D3963" s="115"/>
    </row>
    <row r="3964" spans="1:4">
      <c r="A3964" s="117" t="s">
        <v>20322</v>
      </c>
      <c r="B3964" s="113" t="s">
        <v>20323</v>
      </c>
      <c r="C3964" s="114" t="s">
        <v>11565</v>
      </c>
      <c r="D3964" s="115">
        <v>185.03</v>
      </c>
    </row>
    <row r="3965" spans="1:4">
      <c r="A3965" s="117" t="s">
        <v>20324</v>
      </c>
      <c r="B3965" s="113" t="s">
        <v>20325</v>
      </c>
      <c r="C3965" s="114" t="s">
        <v>11605</v>
      </c>
      <c r="D3965" s="115">
        <v>1478.38</v>
      </c>
    </row>
    <row r="3966" spans="1:4">
      <c r="A3966" s="117" t="s">
        <v>20326</v>
      </c>
      <c r="B3966" s="113" t="s">
        <v>20327</v>
      </c>
      <c r="C3966" s="114" t="s">
        <v>48</v>
      </c>
      <c r="D3966" s="115">
        <v>31.18</v>
      </c>
    </row>
    <row r="3967" spans="1:4">
      <c r="A3967" s="114" t="s">
        <v>20328</v>
      </c>
      <c r="B3967" s="113" t="s">
        <v>20329</v>
      </c>
      <c r="C3967" s="114" t="s">
        <v>11559</v>
      </c>
      <c r="D3967" s="115">
        <v>142.30000000000001</v>
      </c>
    </row>
    <row r="3968" spans="1:4">
      <c r="A3968" s="112" t="s">
        <v>20330</v>
      </c>
      <c r="B3968" s="113"/>
      <c r="C3968" s="114"/>
      <c r="D3968" s="115"/>
    </row>
    <row r="3969" spans="1:4">
      <c r="A3969" s="116" t="s">
        <v>20331</v>
      </c>
      <c r="B3969" s="113"/>
      <c r="C3969" s="114"/>
      <c r="D3969" s="115"/>
    </row>
    <row r="3970" spans="1:4">
      <c r="A3970" s="117" t="s">
        <v>20332</v>
      </c>
      <c r="B3970" s="113" t="s">
        <v>20333</v>
      </c>
      <c r="C3970" s="114" t="s">
        <v>11564</v>
      </c>
      <c r="D3970" s="115">
        <v>63.29</v>
      </c>
    </row>
    <row r="3971" spans="1:4">
      <c r="A3971" s="117" t="s">
        <v>20334</v>
      </c>
      <c r="B3971" s="113" t="s">
        <v>20335</v>
      </c>
      <c r="C3971" s="114" t="s">
        <v>11564</v>
      </c>
      <c r="D3971" s="115">
        <v>122.94</v>
      </c>
    </row>
    <row r="3972" spans="1:4">
      <c r="A3972" s="114" t="s">
        <v>20336</v>
      </c>
      <c r="B3972" s="113" t="s">
        <v>20337</v>
      </c>
      <c r="C3972" s="114" t="s">
        <v>11564</v>
      </c>
      <c r="D3972" s="115">
        <v>122.94</v>
      </c>
    </row>
    <row r="3973" spans="1:4">
      <c r="A3973" s="112" t="s">
        <v>20338</v>
      </c>
      <c r="B3973" s="113"/>
      <c r="C3973" s="114"/>
      <c r="D3973" s="115"/>
    </row>
    <row r="3974" spans="1:4">
      <c r="A3974" s="116" t="s">
        <v>20339</v>
      </c>
      <c r="B3974" s="113"/>
      <c r="C3974" s="114"/>
      <c r="D3974" s="115"/>
    </row>
    <row r="3975" spans="1:4">
      <c r="A3975" s="117" t="s">
        <v>20340</v>
      </c>
      <c r="B3975" s="113" t="s">
        <v>20341</v>
      </c>
      <c r="C3975" s="114" t="s">
        <v>11559</v>
      </c>
      <c r="D3975" s="115">
        <v>225.14</v>
      </c>
    </row>
    <row r="3976" spans="1:4">
      <c r="A3976" s="117" t="s">
        <v>20342</v>
      </c>
      <c r="B3976" s="113" t="s">
        <v>20343</v>
      </c>
      <c r="C3976" s="114" t="s">
        <v>11559</v>
      </c>
      <c r="D3976" s="115">
        <v>1471.17</v>
      </c>
    </row>
    <row r="3977" spans="1:4">
      <c r="A3977" s="114" t="s">
        <v>20344</v>
      </c>
      <c r="B3977" s="113" t="s">
        <v>20345</v>
      </c>
      <c r="C3977" s="114" t="s">
        <v>11559</v>
      </c>
      <c r="D3977" s="115">
        <v>367.93</v>
      </c>
    </row>
    <row r="3978" spans="1:4">
      <c r="A3978" s="112" t="s">
        <v>11606</v>
      </c>
      <c r="B3978" s="113"/>
      <c r="C3978" s="114"/>
      <c r="D3978" s="115"/>
    </row>
    <row r="3979" spans="1:4">
      <c r="A3979" s="112" t="s">
        <v>11569</v>
      </c>
      <c r="B3979" s="113"/>
      <c r="C3979" s="114"/>
      <c r="D3979" s="115"/>
    </row>
    <row r="3980" spans="1:4">
      <c r="A3980" s="112" t="s">
        <v>20346</v>
      </c>
      <c r="B3980" s="113"/>
      <c r="C3980" s="114"/>
      <c r="D3980" s="115"/>
    </row>
    <row r="3981" spans="1:4">
      <c r="A3981" s="116" t="s">
        <v>20347</v>
      </c>
      <c r="B3981" s="113"/>
      <c r="C3981" s="114"/>
      <c r="D3981" s="115"/>
    </row>
    <row r="3982" spans="1:4">
      <c r="A3982" s="117" t="s">
        <v>20348</v>
      </c>
      <c r="B3982" s="113" t="s">
        <v>20349</v>
      </c>
      <c r="C3982" s="114" t="s">
        <v>41</v>
      </c>
      <c r="D3982" s="115">
        <v>31.02</v>
      </c>
    </row>
    <row r="3983" spans="1:4">
      <c r="A3983" s="117" t="s">
        <v>20350</v>
      </c>
      <c r="B3983" s="113" t="s">
        <v>20351</v>
      </c>
      <c r="C3983" s="114" t="s">
        <v>41</v>
      </c>
      <c r="D3983" s="115">
        <v>69.8</v>
      </c>
    </row>
    <row r="3984" spans="1:4">
      <c r="A3984" s="117" t="s">
        <v>20352</v>
      </c>
      <c r="B3984" s="113" t="s">
        <v>20353</v>
      </c>
      <c r="C3984" s="114" t="s">
        <v>41</v>
      </c>
      <c r="D3984" s="115">
        <v>93.07</v>
      </c>
    </row>
    <row r="3985" spans="1:4">
      <c r="A3985" s="114" t="s">
        <v>20354</v>
      </c>
      <c r="B3985" s="113" t="s">
        <v>20355</v>
      </c>
      <c r="C3985" s="114" t="s">
        <v>41</v>
      </c>
      <c r="D3985" s="115">
        <v>124.09</v>
      </c>
    </row>
    <row r="3986" spans="1:4">
      <c r="A3986" s="116" t="s">
        <v>20356</v>
      </c>
      <c r="B3986" s="113"/>
      <c r="C3986" s="114"/>
      <c r="D3986" s="115"/>
    </row>
    <row r="3987" spans="1:4">
      <c r="A3987" s="117" t="s">
        <v>20357</v>
      </c>
      <c r="B3987" s="113" t="s">
        <v>20358</v>
      </c>
      <c r="C3987" s="114" t="s">
        <v>41</v>
      </c>
      <c r="D3987" s="115">
        <v>74.459999999999994</v>
      </c>
    </row>
    <row r="3988" spans="1:4">
      <c r="A3988" s="117" t="s">
        <v>20359</v>
      </c>
      <c r="B3988" s="113" t="s">
        <v>20360</v>
      </c>
      <c r="C3988" s="114" t="s">
        <v>41</v>
      </c>
      <c r="D3988" s="115">
        <v>77.849999999999994</v>
      </c>
    </row>
    <row r="3989" spans="1:4">
      <c r="A3989" s="117" t="s">
        <v>20361</v>
      </c>
      <c r="B3989" s="113" t="s">
        <v>20362</v>
      </c>
      <c r="C3989" s="114" t="s">
        <v>41</v>
      </c>
      <c r="D3989" s="115">
        <v>83.23</v>
      </c>
    </row>
    <row r="3990" spans="1:4">
      <c r="A3990" s="114" t="s">
        <v>20363</v>
      </c>
      <c r="B3990" s="113" t="s">
        <v>20364</v>
      </c>
      <c r="C3990" s="114" t="s">
        <v>41</v>
      </c>
      <c r="D3990" s="115">
        <v>32.39</v>
      </c>
    </row>
    <row r="3991" spans="1:4">
      <c r="A3991" s="116" t="s">
        <v>20365</v>
      </c>
      <c r="B3991" s="113"/>
      <c r="C3991" s="114"/>
      <c r="D3991" s="115"/>
    </row>
    <row r="3992" spans="1:4">
      <c r="A3992" s="117" t="s">
        <v>20366</v>
      </c>
      <c r="B3992" s="113" t="s">
        <v>20367</v>
      </c>
      <c r="C3992" s="114" t="s">
        <v>11559</v>
      </c>
      <c r="D3992" s="115">
        <v>5.62</v>
      </c>
    </row>
    <row r="3993" spans="1:4">
      <c r="A3993" s="114" t="s">
        <v>20368</v>
      </c>
      <c r="B3993" s="113" t="s">
        <v>20369</v>
      </c>
      <c r="C3993" s="114" t="s">
        <v>41</v>
      </c>
      <c r="D3993" s="115">
        <v>85.31</v>
      </c>
    </row>
    <row r="3994" spans="1:4">
      <c r="A3994" s="116" t="s">
        <v>20370</v>
      </c>
      <c r="B3994" s="113"/>
      <c r="C3994" s="114"/>
      <c r="D3994" s="115"/>
    </row>
    <row r="3995" spans="1:4">
      <c r="A3995" s="117" t="s">
        <v>20371</v>
      </c>
      <c r="B3995" s="113" t="s">
        <v>20372</v>
      </c>
      <c r="C3995" s="114" t="s">
        <v>48</v>
      </c>
      <c r="D3995" s="115">
        <v>7.76</v>
      </c>
    </row>
    <row r="3996" spans="1:4">
      <c r="A3996" s="114" t="s">
        <v>20373</v>
      </c>
      <c r="B3996" s="113" t="s">
        <v>20374</v>
      </c>
      <c r="C3996" s="114" t="s">
        <v>48</v>
      </c>
      <c r="D3996" s="115">
        <v>38.159999999999997</v>
      </c>
    </row>
    <row r="3997" spans="1:4">
      <c r="A3997" s="116" t="s">
        <v>20375</v>
      </c>
      <c r="B3997" s="113"/>
      <c r="C3997" s="114"/>
      <c r="D3997" s="115"/>
    </row>
    <row r="3998" spans="1:4">
      <c r="A3998" s="114" t="s">
        <v>20376</v>
      </c>
      <c r="B3998" s="113" t="s">
        <v>20377</v>
      </c>
      <c r="C3998" s="114" t="s">
        <v>41</v>
      </c>
      <c r="D3998" s="115">
        <v>82.73</v>
      </c>
    </row>
    <row r="3999" spans="1:4">
      <c r="A3999" s="116" t="s">
        <v>20378</v>
      </c>
      <c r="B3999" s="113"/>
      <c r="C3999" s="114"/>
      <c r="D3999" s="115"/>
    </row>
    <row r="4000" spans="1:4">
      <c r="A4000" s="117" t="s">
        <v>20379</v>
      </c>
      <c r="B4000" s="113" t="s">
        <v>20380</v>
      </c>
      <c r="C4000" s="114" t="s">
        <v>41</v>
      </c>
      <c r="D4000" s="115">
        <v>37.22</v>
      </c>
    </row>
    <row r="4001" spans="1:4">
      <c r="A4001" s="114" t="s">
        <v>20381</v>
      </c>
      <c r="B4001" s="113" t="s">
        <v>20382</v>
      </c>
      <c r="C4001" s="114" t="s">
        <v>41</v>
      </c>
      <c r="D4001" s="115">
        <v>43.44</v>
      </c>
    </row>
    <row r="4002" spans="1:4">
      <c r="A4002" s="116" t="s">
        <v>20383</v>
      </c>
      <c r="B4002" s="113"/>
      <c r="C4002" s="114"/>
      <c r="D4002" s="115"/>
    </row>
    <row r="4003" spans="1:4">
      <c r="A4003" s="117" t="s">
        <v>20384</v>
      </c>
      <c r="B4003" s="113" t="s">
        <v>20385</v>
      </c>
      <c r="C4003" s="114" t="s">
        <v>32</v>
      </c>
      <c r="D4003" s="115">
        <v>32.380000000000003</v>
      </c>
    </row>
    <row r="4004" spans="1:4">
      <c r="A4004" s="114" t="s">
        <v>20386</v>
      </c>
      <c r="B4004" s="113" t="s">
        <v>20387</v>
      </c>
      <c r="C4004" s="114" t="s">
        <v>32</v>
      </c>
      <c r="D4004" s="115">
        <v>66.59</v>
      </c>
    </row>
    <row r="4005" spans="1:4">
      <c r="A4005" s="116" t="s">
        <v>20388</v>
      </c>
      <c r="B4005" s="113"/>
      <c r="C4005" s="114"/>
      <c r="D4005" s="115"/>
    </row>
    <row r="4006" spans="1:4">
      <c r="A4006" s="117" t="s">
        <v>20389</v>
      </c>
      <c r="B4006" s="113" t="s">
        <v>20390</v>
      </c>
      <c r="C4006" s="114" t="s">
        <v>48</v>
      </c>
      <c r="D4006" s="115">
        <v>13.29</v>
      </c>
    </row>
    <row r="4007" spans="1:4">
      <c r="A4007" s="117" t="s">
        <v>20391</v>
      </c>
      <c r="B4007" s="113" t="s">
        <v>20392</v>
      </c>
      <c r="C4007" s="114" t="s">
        <v>48</v>
      </c>
      <c r="D4007" s="115">
        <v>5.01</v>
      </c>
    </row>
    <row r="4008" spans="1:4">
      <c r="A4008" s="117" t="s">
        <v>20393</v>
      </c>
      <c r="B4008" s="113" t="s">
        <v>20394</v>
      </c>
      <c r="C4008" s="114" t="s">
        <v>48</v>
      </c>
      <c r="D4008" s="115">
        <v>3.36</v>
      </c>
    </row>
    <row r="4009" spans="1:4">
      <c r="A4009" s="117" t="s">
        <v>20395</v>
      </c>
      <c r="B4009" s="113" t="s">
        <v>20396</v>
      </c>
      <c r="C4009" s="114" t="s">
        <v>48</v>
      </c>
      <c r="D4009" s="115">
        <v>11.92</v>
      </c>
    </row>
    <row r="4010" spans="1:4">
      <c r="A4010" s="114" t="s">
        <v>20397</v>
      </c>
      <c r="B4010" s="113" t="s">
        <v>20398</v>
      </c>
      <c r="C4010" s="114" t="s">
        <v>48</v>
      </c>
      <c r="D4010" s="115">
        <v>4.3</v>
      </c>
    </row>
    <row r="4011" spans="1:4">
      <c r="A4011" s="116" t="s">
        <v>20399</v>
      </c>
      <c r="B4011" s="113"/>
      <c r="C4011" s="114"/>
      <c r="D4011" s="115"/>
    </row>
    <row r="4012" spans="1:4">
      <c r="A4012" s="117" t="s">
        <v>20400</v>
      </c>
      <c r="B4012" s="113" t="s">
        <v>20401</v>
      </c>
      <c r="C4012" s="114" t="s">
        <v>41</v>
      </c>
      <c r="D4012" s="115">
        <v>158.51</v>
      </c>
    </row>
    <row r="4013" spans="1:4">
      <c r="A4013" s="117" t="s">
        <v>20402</v>
      </c>
      <c r="B4013" s="113" t="s">
        <v>20403</v>
      </c>
      <c r="C4013" s="114" t="s">
        <v>41</v>
      </c>
      <c r="D4013" s="115">
        <v>160.04</v>
      </c>
    </row>
    <row r="4014" spans="1:4">
      <c r="A4014" s="114" t="s">
        <v>20404</v>
      </c>
      <c r="B4014" s="113" t="s">
        <v>20405</v>
      </c>
      <c r="C4014" s="114" t="s">
        <v>41</v>
      </c>
      <c r="D4014" s="115">
        <v>124.61</v>
      </c>
    </row>
    <row r="4015" spans="1:4">
      <c r="A4015" s="112" t="s">
        <v>20406</v>
      </c>
      <c r="B4015" s="113"/>
      <c r="C4015" s="114"/>
      <c r="D4015" s="115"/>
    </row>
    <row r="4016" spans="1:4">
      <c r="A4016" s="116" t="s">
        <v>20407</v>
      </c>
      <c r="B4016" s="113"/>
      <c r="C4016" s="114"/>
      <c r="D4016" s="115"/>
    </row>
    <row r="4017" spans="1:4">
      <c r="A4017" s="114" t="s">
        <v>20408</v>
      </c>
      <c r="B4017" s="113" t="s">
        <v>20409</v>
      </c>
      <c r="C4017" s="114" t="s">
        <v>41</v>
      </c>
      <c r="D4017" s="115">
        <v>6.22</v>
      </c>
    </row>
    <row r="4018" spans="1:4">
      <c r="A4018" s="112" t="s">
        <v>11607</v>
      </c>
      <c r="B4018" s="113"/>
      <c r="C4018" s="114"/>
      <c r="D4018" s="115"/>
    </row>
    <row r="4019" spans="1:4">
      <c r="A4019" s="116" t="s">
        <v>20410</v>
      </c>
      <c r="B4019" s="113"/>
      <c r="C4019" s="114"/>
      <c r="D4019" s="115"/>
    </row>
    <row r="4020" spans="1:4">
      <c r="A4020" s="117" t="s">
        <v>20411</v>
      </c>
      <c r="B4020" s="113" t="s">
        <v>20412</v>
      </c>
      <c r="C4020" s="114" t="s">
        <v>41</v>
      </c>
      <c r="D4020" s="115">
        <v>2.4300000000000002</v>
      </c>
    </row>
    <row r="4021" spans="1:4">
      <c r="A4021" s="114" t="s">
        <v>20413</v>
      </c>
      <c r="B4021" s="113" t="s">
        <v>20414</v>
      </c>
      <c r="C4021" s="114" t="s">
        <v>41</v>
      </c>
      <c r="D4021" s="115">
        <v>17.5</v>
      </c>
    </row>
    <row r="4022" spans="1:4">
      <c r="A4022" s="116" t="s">
        <v>20415</v>
      </c>
      <c r="B4022" s="113"/>
      <c r="C4022" s="114"/>
      <c r="D4022" s="115"/>
    </row>
    <row r="4023" spans="1:4">
      <c r="A4023" s="114" t="s">
        <v>20416</v>
      </c>
      <c r="B4023" s="113" t="s">
        <v>20417</v>
      </c>
      <c r="C4023" s="114" t="s">
        <v>41</v>
      </c>
      <c r="D4023" s="115">
        <v>0.76</v>
      </c>
    </row>
    <row r="4024" spans="1:4">
      <c r="A4024" s="116" t="s">
        <v>20418</v>
      </c>
      <c r="B4024" s="113"/>
      <c r="C4024" s="114"/>
      <c r="D4024" s="115"/>
    </row>
    <row r="4025" spans="1:4">
      <c r="A4025" s="117" t="s">
        <v>20419</v>
      </c>
      <c r="B4025" s="113" t="s">
        <v>20420</v>
      </c>
      <c r="C4025" s="114" t="s">
        <v>41</v>
      </c>
      <c r="D4025" s="115">
        <v>4.1500000000000004</v>
      </c>
    </row>
    <row r="4026" spans="1:4">
      <c r="A4026" s="114" t="s">
        <v>20421</v>
      </c>
      <c r="B4026" s="113" t="s">
        <v>20422</v>
      </c>
      <c r="C4026" s="114" t="s">
        <v>41</v>
      </c>
      <c r="D4026" s="115">
        <v>5</v>
      </c>
    </row>
    <row r="4027" spans="1:4">
      <c r="A4027" s="116" t="s">
        <v>20423</v>
      </c>
      <c r="B4027" s="113"/>
      <c r="C4027" s="114"/>
      <c r="D4027" s="115"/>
    </row>
    <row r="4028" spans="1:4">
      <c r="A4028" s="117" t="s">
        <v>20424</v>
      </c>
      <c r="B4028" s="113" t="s">
        <v>20425</v>
      </c>
      <c r="C4028" s="114" t="s">
        <v>41</v>
      </c>
      <c r="D4028" s="115">
        <v>333.78</v>
      </c>
    </row>
    <row r="4029" spans="1:4">
      <c r="A4029" s="117" t="s">
        <v>20426</v>
      </c>
      <c r="B4029" s="113" t="s">
        <v>20427</v>
      </c>
      <c r="C4029" s="114" t="s">
        <v>41</v>
      </c>
      <c r="D4029" s="115">
        <v>149.76</v>
      </c>
    </row>
    <row r="4030" spans="1:4">
      <c r="A4030" s="117" t="s">
        <v>20428</v>
      </c>
      <c r="B4030" s="113" t="s">
        <v>20429</v>
      </c>
      <c r="C4030" s="114" t="s">
        <v>41</v>
      </c>
      <c r="D4030" s="115">
        <v>138.19</v>
      </c>
    </row>
    <row r="4031" spans="1:4">
      <c r="A4031" s="114" t="s">
        <v>20430</v>
      </c>
      <c r="B4031" s="113" t="s">
        <v>20431</v>
      </c>
      <c r="C4031" s="114" t="s">
        <v>41</v>
      </c>
      <c r="D4031" s="115">
        <v>396.01</v>
      </c>
    </row>
    <row r="4032" spans="1:4">
      <c r="A4032" s="116" t="s">
        <v>11608</v>
      </c>
      <c r="B4032" s="113"/>
      <c r="C4032" s="114"/>
      <c r="D4032" s="115"/>
    </row>
    <row r="4033" spans="1:4">
      <c r="A4033" s="117" t="s">
        <v>20432</v>
      </c>
      <c r="B4033" s="113" t="s">
        <v>20433</v>
      </c>
      <c r="C4033" s="114" t="s">
        <v>41</v>
      </c>
      <c r="D4033" s="115">
        <v>1135.99</v>
      </c>
    </row>
    <row r="4034" spans="1:4">
      <c r="A4034" s="117" t="s">
        <v>20434</v>
      </c>
      <c r="B4034" s="113" t="s">
        <v>20435</v>
      </c>
      <c r="C4034" s="114" t="s">
        <v>41</v>
      </c>
      <c r="D4034" s="115">
        <v>949.13</v>
      </c>
    </row>
    <row r="4035" spans="1:4">
      <c r="A4035" s="114" t="s">
        <v>20436</v>
      </c>
      <c r="B4035" s="113" t="s">
        <v>20437</v>
      </c>
      <c r="C4035" s="114" t="s">
        <v>41</v>
      </c>
      <c r="D4035" s="115">
        <v>411.06</v>
      </c>
    </row>
    <row r="4036" spans="1:4">
      <c r="A4036" s="112" t="s">
        <v>20438</v>
      </c>
      <c r="B4036" s="113"/>
      <c r="C4036" s="114"/>
      <c r="D4036" s="115"/>
    </row>
    <row r="4037" spans="1:4">
      <c r="A4037" s="116" t="s">
        <v>20439</v>
      </c>
      <c r="B4037" s="113"/>
      <c r="C4037" s="114"/>
      <c r="D4037" s="115"/>
    </row>
    <row r="4038" spans="1:4">
      <c r="A4038" s="117" t="s">
        <v>20440</v>
      </c>
      <c r="B4038" s="113" t="s">
        <v>20441</v>
      </c>
      <c r="C4038" s="114" t="s">
        <v>41</v>
      </c>
      <c r="D4038" s="115">
        <v>69.8</v>
      </c>
    </row>
    <row r="4039" spans="1:4">
      <c r="A4039" s="117" t="s">
        <v>20442</v>
      </c>
      <c r="B4039" s="113" t="s">
        <v>20443</v>
      </c>
      <c r="C4039" s="114" t="s">
        <v>41</v>
      </c>
      <c r="D4039" s="115">
        <v>43.44</v>
      </c>
    </row>
    <row r="4040" spans="1:4">
      <c r="A4040" s="117" t="s">
        <v>20444</v>
      </c>
      <c r="B4040" s="113" t="s">
        <v>20445</v>
      </c>
      <c r="C4040" s="114" t="s">
        <v>41</v>
      </c>
      <c r="D4040" s="115">
        <v>38.78</v>
      </c>
    </row>
    <row r="4041" spans="1:4">
      <c r="A4041" s="117" t="s">
        <v>20446</v>
      </c>
      <c r="B4041" s="113" t="s">
        <v>20447</v>
      </c>
      <c r="C4041" s="114" t="s">
        <v>41</v>
      </c>
      <c r="D4041" s="115">
        <v>40.090000000000003</v>
      </c>
    </row>
    <row r="4042" spans="1:4">
      <c r="A4042" s="117" t="s">
        <v>20448</v>
      </c>
      <c r="B4042" s="113" t="s">
        <v>20449</v>
      </c>
      <c r="C4042" s="114" t="s">
        <v>41</v>
      </c>
      <c r="D4042" s="115">
        <v>32.58</v>
      </c>
    </row>
    <row r="4043" spans="1:4">
      <c r="A4043" s="114" t="s">
        <v>20450</v>
      </c>
      <c r="B4043" s="113" t="s">
        <v>20451</v>
      </c>
      <c r="C4043" s="114" t="s">
        <v>41</v>
      </c>
      <c r="D4043" s="115">
        <v>96</v>
      </c>
    </row>
    <row r="4044" spans="1:4">
      <c r="A4044" s="116" t="s">
        <v>20452</v>
      </c>
      <c r="B4044" s="113"/>
      <c r="C4044" s="114"/>
      <c r="D4044" s="115"/>
    </row>
    <row r="4045" spans="1:4">
      <c r="A4045" s="117" t="s">
        <v>20453</v>
      </c>
      <c r="B4045" s="113" t="s">
        <v>20454</v>
      </c>
      <c r="C4045" s="114" t="s">
        <v>41</v>
      </c>
      <c r="D4045" s="115">
        <v>1.0900000000000001</v>
      </c>
    </row>
    <row r="4046" spans="1:4">
      <c r="A4046" s="117" t="s">
        <v>20455</v>
      </c>
      <c r="B4046" s="113" t="s">
        <v>20456</v>
      </c>
      <c r="C4046" s="114" t="s">
        <v>41</v>
      </c>
      <c r="D4046" s="115">
        <v>3.09</v>
      </c>
    </row>
    <row r="4047" spans="1:4">
      <c r="A4047" s="114" t="s">
        <v>20457</v>
      </c>
      <c r="B4047" s="113" t="s">
        <v>20458</v>
      </c>
      <c r="C4047" s="114" t="s">
        <v>41</v>
      </c>
      <c r="D4047" s="115">
        <v>3.71</v>
      </c>
    </row>
    <row r="4048" spans="1:4">
      <c r="A4048" s="116" t="s">
        <v>20459</v>
      </c>
      <c r="B4048" s="113"/>
      <c r="C4048" s="114"/>
      <c r="D4048" s="115"/>
    </row>
    <row r="4049" spans="1:4">
      <c r="A4049" s="114" t="s">
        <v>20460</v>
      </c>
      <c r="B4049" s="113" t="s">
        <v>20461</v>
      </c>
      <c r="C4049" s="114" t="s">
        <v>32</v>
      </c>
      <c r="D4049" s="115">
        <v>11.74</v>
      </c>
    </row>
    <row r="4050" spans="1:4">
      <c r="A4050" s="112" t="s">
        <v>20462</v>
      </c>
      <c r="B4050" s="113"/>
      <c r="C4050" s="114"/>
      <c r="D4050" s="115"/>
    </row>
    <row r="4051" spans="1:4">
      <c r="A4051" s="116" t="s">
        <v>20463</v>
      </c>
      <c r="B4051" s="113"/>
      <c r="C4051" s="114"/>
      <c r="D4051" s="115"/>
    </row>
    <row r="4052" spans="1:4">
      <c r="A4052" s="114" t="s">
        <v>20464</v>
      </c>
      <c r="B4052" s="113" t="s">
        <v>20465</v>
      </c>
      <c r="C4052" s="114" t="s">
        <v>41</v>
      </c>
      <c r="D4052" s="115">
        <v>0.55000000000000004</v>
      </c>
    </row>
    <row r="4053" spans="1:4">
      <c r="A4053" s="112" t="s">
        <v>11609</v>
      </c>
      <c r="B4053" s="113"/>
      <c r="C4053" s="114"/>
      <c r="D4053" s="115"/>
    </row>
    <row r="4054" spans="1:4">
      <c r="A4054" s="112" t="s">
        <v>11569</v>
      </c>
      <c r="B4054" s="113"/>
      <c r="C4054" s="114"/>
      <c r="D4054" s="115"/>
    </row>
    <row r="4055" spans="1:4">
      <c r="A4055" s="112" t="s">
        <v>20466</v>
      </c>
      <c r="B4055" s="113"/>
      <c r="C4055" s="114"/>
      <c r="D4055" s="115"/>
    </row>
    <row r="4056" spans="1:4">
      <c r="A4056" s="116" t="s">
        <v>20467</v>
      </c>
      <c r="B4056" s="113"/>
      <c r="C4056" s="114"/>
      <c r="D4056" s="115"/>
    </row>
    <row r="4057" spans="1:4">
      <c r="A4057" s="117" t="s">
        <v>20468</v>
      </c>
      <c r="B4057" s="113" t="s">
        <v>20469</v>
      </c>
      <c r="C4057" s="114" t="s">
        <v>32</v>
      </c>
      <c r="D4057" s="115">
        <v>62</v>
      </c>
    </row>
    <row r="4058" spans="1:4">
      <c r="A4058" s="117" t="s">
        <v>20470</v>
      </c>
      <c r="B4058" s="113" t="s">
        <v>20471</v>
      </c>
      <c r="C4058" s="114" t="s">
        <v>32</v>
      </c>
      <c r="D4058" s="115">
        <v>32</v>
      </c>
    </row>
    <row r="4059" spans="1:4">
      <c r="A4059" s="117" t="s">
        <v>20472</v>
      </c>
      <c r="B4059" s="113" t="s">
        <v>20473</v>
      </c>
      <c r="C4059" s="114" t="s">
        <v>32</v>
      </c>
      <c r="D4059" s="115">
        <v>96</v>
      </c>
    </row>
    <row r="4060" spans="1:4">
      <c r="A4060" s="117" t="s">
        <v>20474</v>
      </c>
      <c r="B4060" s="113" t="s">
        <v>20475</v>
      </c>
      <c r="C4060" s="114" t="s">
        <v>32</v>
      </c>
      <c r="D4060" s="115">
        <v>160</v>
      </c>
    </row>
    <row r="4061" spans="1:4">
      <c r="A4061" s="117" t="s">
        <v>20476</v>
      </c>
      <c r="B4061" s="113" t="s">
        <v>20477</v>
      </c>
      <c r="C4061" s="114" t="s">
        <v>32</v>
      </c>
      <c r="D4061" s="115">
        <v>96</v>
      </c>
    </row>
    <row r="4062" spans="1:4">
      <c r="A4062" s="117" t="s">
        <v>20478</v>
      </c>
      <c r="B4062" s="113" t="s">
        <v>20479</v>
      </c>
      <c r="C4062" s="114" t="s">
        <v>32</v>
      </c>
      <c r="D4062" s="115">
        <v>96</v>
      </c>
    </row>
    <row r="4063" spans="1:4">
      <c r="A4063" s="117" t="s">
        <v>20480</v>
      </c>
      <c r="B4063" s="113" t="s">
        <v>20481</v>
      </c>
      <c r="C4063" s="114" t="s">
        <v>32</v>
      </c>
      <c r="D4063" s="115">
        <v>19.2</v>
      </c>
    </row>
    <row r="4064" spans="1:4">
      <c r="A4064" s="117" t="s">
        <v>20482</v>
      </c>
      <c r="B4064" s="113" t="s">
        <v>20483</v>
      </c>
      <c r="C4064" s="114" t="s">
        <v>32</v>
      </c>
      <c r="D4064" s="115">
        <v>44.8</v>
      </c>
    </row>
    <row r="4065" spans="1:4">
      <c r="A4065" s="117" t="s">
        <v>20484</v>
      </c>
      <c r="B4065" s="113" t="s">
        <v>20485</v>
      </c>
      <c r="C4065" s="114" t="s">
        <v>32</v>
      </c>
      <c r="D4065" s="115">
        <v>15</v>
      </c>
    </row>
    <row r="4066" spans="1:4">
      <c r="A4066" s="117" t="s">
        <v>20486</v>
      </c>
      <c r="B4066" s="113" t="s">
        <v>20487</v>
      </c>
      <c r="C4066" s="114" t="s">
        <v>32</v>
      </c>
      <c r="D4066" s="115">
        <v>15</v>
      </c>
    </row>
    <row r="4067" spans="1:4">
      <c r="A4067" s="117" t="s">
        <v>20488</v>
      </c>
      <c r="B4067" s="113" t="s">
        <v>20489</v>
      </c>
      <c r="C4067" s="114" t="s">
        <v>32</v>
      </c>
      <c r="D4067" s="115">
        <v>50</v>
      </c>
    </row>
    <row r="4068" spans="1:4">
      <c r="A4068" s="114" t="s">
        <v>20490</v>
      </c>
      <c r="B4068" s="113" t="s">
        <v>20491</v>
      </c>
      <c r="C4068" s="114" t="s">
        <v>32</v>
      </c>
      <c r="D4068" s="115">
        <v>50</v>
      </c>
    </row>
    <row r="4069" spans="1:4">
      <c r="A4069" s="116" t="s">
        <v>20492</v>
      </c>
      <c r="B4069" s="113"/>
      <c r="C4069" s="114"/>
      <c r="D4069" s="115"/>
    </row>
    <row r="4070" spans="1:4">
      <c r="A4070" s="117" t="s">
        <v>20493</v>
      </c>
      <c r="B4070" s="113" t="s">
        <v>20494</v>
      </c>
      <c r="C4070" s="114" t="s">
        <v>11559</v>
      </c>
      <c r="D4070" s="115">
        <v>0.42</v>
      </c>
    </row>
    <row r="4071" spans="1:4">
      <c r="A4071" s="117" t="s">
        <v>20495</v>
      </c>
      <c r="B4071" s="113" t="s">
        <v>20496</v>
      </c>
      <c r="C4071" s="114" t="s">
        <v>32</v>
      </c>
      <c r="D4071" s="115">
        <v>1.68</v>
      </c>
    </row>
    <row r="4072" spans="1:4">
      <c r="A4072" s="117" t="s">
        <v>20497</v>
      </c>
      <c r="B4072" s="113" t="s">
        <v>20498</v>
      </c>
      <c r="C4072" s="114" t="s">
        <v>32</v>
      </c>
      <c r="D4072" s="115">
        <v>3.36</v>
      </c>
    </row>
    <row r="4073" spans="1:4">
      <c r="A4073" s="117" t="s">
        <v>20499</v>
      </c>
      <c r="B4073" s="113" t="s">
        <v>20500</v>
      </c>
      <c r="C4073" s="114" t="s">
        <v>32</v>
      </c>
      <c r="D4073" s="115">
        <v>5.04</v>
      </c>
    </row>
    <row r="4074" spans="1:4">
      <c r="A4074" s="117" t="s">
        <v>20501</v>
      </c>
      <c r="B4074" s="113" t="s">
        <v>20502</v>
      </c>
      <c r="C4074" s="114" t="s">
        <v>32</v>
      </c>
      <c r="D4074" s="115">
        <v>6.72</v>
      </c>
    </row>
    <row r="4075" spans="1:4">
      <c r="A4075" s="117" t="s">
        <v>20503</v>
      </c>
      <c r="B4075" s="113" t="s">
        <v>20504</v>
      </c>
      <c r="C4075" s="114" t="s">
        <v>32</v>
      </c>
      <c r="D4075" s="115">
        <v>10.5</v>
      </c>
    </row>
    <row r="4076" spans="1:4">
      <c r="A4076" s="117" t="s">
        <v>20505</v>
      </c>
      <c r="B4076" s="113" t="s">
        <v>20506</v>
      </c>
      <c r="C4076" s="114" t="s">
        <v>32</v>
      </c>
      <c r="D4076" s="115">
        <v>19.47</v>
      </c>
    </row>
    <row r="4077" spans="1:4">
      <c r="A4077" s="117" t="s">
        <v>20507</v>
      </c>
      <c r="B4077" s="113" t="s">
        <v>20508</v>
      </c>
      <c r="C4077" s="114" t="s">
        <v>32</v>
      </c>
      <c r="D4077" s="115">
        <v>22.62</v>
      </c>
    </row>
    <row r="4078" spans="1:4">
      <c r="A4078" s="117" t="s">
        <v>20509</v>
      </c>
      <c r="B4078" s="113" t="s">
        <v>20510</v>
      </c>
      <c r="C4078" s="114" t="s">
        <v>32</v>
      </c>
      <c r="D4078" s="115">
        <v>23.57</v>
      </c>
    </row>
    <row r="4079" spans="1:4">
      <c r="A4079" s="117" t="s">
        <v>20511</v>
      </c>
      <c r="B4079" s="113" t="s">
        <v>20512</v>
      </c>
      <c r="C4079" s="114" t="s">
        <v>32</v>
      </c>
      <c r="D4079" s="115">
        <v>17.88</v>
      </c>
    </row>
    <row r="4080" spans="1:4">
      <c r="A4080" s="117" t="s">
        <v>20513</v>
      </c>
      <c r="B4080" s="113" t="s">
        <v>20514</v>
      </c>
      <c r="C4080" s="114" t="s">
        <v>32</v>
      </c>
      <c r="D4080" s="115">
        <v>16.84</v>
      </c>
    </row>
    <row r="4081" spans="1:4">
      <c r="A4081" s="117" t="s">
        <v>20515</v>
      </c>
      <c r="B4081" s="113" t="s">
        <v>20516</v>
      </c>
      <c r="C4081" s="114" t="s">
        <v>32</v>
      </c>
      <c r="D4081" s="115">
        <v>54.14</v>
      </c>
    </row>
    <row r="4082" spans="1:4">
      <c r="A4082" s="117" t="s">
        <v>20517</v>
      </c>
      <c r="B4082" s="113" t="s">
        <v>20518</v>
      </c>
      <c r="C4082" s="114" t="s">
        <v>32</v>
      </c>
      <c r="D4082" s="115">
        <v>50.7</v>
      </c>
    </row>
    <row r="4083" spans="1:4">
      <c r="A4083" s="114" t="s">
        <v>20519</v>
      </c>
      <c r="B4083" s="113" t="s">
        <v>20520</v>
      </c>
      <c r="C4083" s="114" t="s">
        <v>32</v>
      </c>
      <c r="D4083" s="115">
        <v>47.28</v>
      </c>
    </row>
    <row r="4084" spans="1:4">
      <c r="A4084" s="116" t="s">
        <v>20521</v>
      </c>
      <c r="B4084" s="113"/>
      <c r="C4084" s="114"/>
      <c r="D4084" s="115"/>
    </row>
    <row r="4085" spans="1:4">
      <c r="A4085" s="117" t="s">
        <v>20522</v>
      </c>
      <c r="B4085" s="113" t="s">
        <v>20523</v>
      </c>
      <c r="C4085" s="114" t="s">
        <v>32</v>
      </c>
      <c r="D4085" s="115">
        <v>75.95</v>
      </c>
    </row>
    <row r="4086" spans="1:4">
      <c r="A4086" s="117" t="s">
        <v>20524</v>
      </c>
      <c r="B4086" s="113" t="s">
        <v>20525</v>
      </c>
      <c r="C4086" s="114" t="s">
        <v>32</v>
      </c>
      <c r="D4086" s="115">
        <v>109.32</v>
      </c>
    </row>
    <row r="4087" spans="1:4">
      <c r="A4087" s="117" t="s">
        <v>20526</v>
      </c>
      <c r="B4087" s="113" t="s">
        <v>20527</v>
      </c>
      <c r="C4087" s="114" t="s">
        <v>32</v>
      </c>
      <c r="D4087" s="115">
        <v>13.96</v>
      </c>
    </row>
    <row r="4088" spans="1:4">
      <c r="A4088" s="117" t="s">
        <v>20528</v>
      </c>
      <c r="B4088" s="113" t="s">
        <v>20529</v>
      </c>
      <c r="C4088" s="114" t="s">
        <v>32</v>
      </c>
      <c r="D4088" s="115">
        <v>151.19</v>
      </c>
    </row>
    <row r="4089" spans="1:4">
      <c r="A4089" s="114" t="s">
        <v>20530</v>
      </c>
      <c r="B4089" s="113" t="s">
        <v>20531</v>
      </c>
      <c r="C4089" s="114" t="s">
        <v>32</v>
      </c>
      <c r="D4089" s="115">
        <v>5.57</v>
      </c>
    </row>
    <row r="4090" spans="1:4">
      <c r="A4090" s="112" t="s">
        <v>20532</v>
      </c>
      <c r="B4090" s="113"/>
      <c r="C4090" s="114"/>
      <c r="D4090" s="115"/>
    </row>
    <row r="4091" spans="1:4">
      <c r="A4091" s="116" t="s">
        <v>20533</v>
      </c>
      <c r="B4091" s="113"/>
      <c r="C4091" s="114"/>
      <c r="D4091" s="115"/>
    </row>
    <row r="4092" spans="1:4">
      <c r="A4092" s="117" t="s">
        <v>20534</v>
      </c>
      <c r="B4092" s="113" t="s">
        <v>20535</v>
      </c>
      <c r="C4092" s="114" t="s">
        <v>11559</v>
      </c>
      <c r="D4092" s="115">
        <v>0.77</v>
      </c>
    </row>
    <row r="4093" spans="1:4">
      <c r="A4093" s="117" t="s">
        <v>20536</v>
      </c>
      <c r="B4093" s="113" t="s">
        <v>20537</v>
      </c>
      <c r="C4093" s="114" t="s">
        <v>11559</v>
      </c>
      <c r="D4093" s="115">
        <v>1.21</v>
      </c>
    </row>
    <row r="4094" spans="1:4">
      <c r="A4094" s="117" t="s">
        <v>20538</v>
      </c>
      <c r="B4094" s="113" t="s">
        <v>20539</v>
      </c>
      <c r="C4094" s="114" t="s">
        <v>11559</v>
      </c>
      <c r="D4094" s="115">
        <v>2.48</v>
      </c>
    </row>
    <row r="4095" spans="1:4">
      <c r="A4095" s="117" t="s">
        <v>20540</v>
      </c>
      <c r="B4095" s="113" t="s">
        <v>20541</v>
      </c>
      <c r="C4095" s="114" t="s">
        <v>11559</v>
      </c>
      <c r="D4095" s="115">
        <v>171.85</v>
      </c>
    </row>
    <row r="4096" spans="1:4">
      <c r="A4096" s="117" t="s">
        <v>20542</v>
      </c>
      <c r="B4096" s="113" t="s">
        <v>20543</v>
      </c>
      <c r="C4096" s="114" t="s">
        <v>11559</v>
      </c>
      <c r="D4096" s="115">
        <v>202.33</v>
      </c>
    </row>
    <row r="4097" spans="1:4">
      <c r="A4097" s="117" t="s">
        <v>20544</v>
      </c>
      <c r="B4097" s="113" t="s">
        <v>20545</v>
      </c>
      <c r="C4097" s="114" t="s">
        <v>11559</v>
      </c>
      <c r="D4097" s="115">
        <v>228.45</v>
      </c>
    </row>
    <row r="4098" spans="1:4">
      <c r="A4098" s="117" t="s">
        <v>20546</v>
      </c>
      <c r="B4098" s="113" t="s">
        <v>20547</v>
      </c>
      <c r="C4098" s="114" t="s">
        <v>11559</v>
      </c>
      <c r="D4098" s="115">
        <v>254.57</v>
      </c>
    </row>
    <row r="4099" spans="1:4">
      <c r="A4099" s="117" t="s">
        <v>20548</v>
      </c>
      <c r="B4099" s="113" t="s">
        <v>20549</v>
      </c>
      <c r="C4099" s="114" t="s">
        <v>11559</v>
      </c>
      <c r="D4099" s="115">
        <v>280.7</v>
      </c>
    </row>
    <row r="4100" spans="1:4">
      <c r="A4100" s="117" t="s">
        <v>20550</v>
      </c>
      <c r="B4100" s="113" t="s">
        <v>20551</v>
      </c>
      <c r="C4100" s="114" t="s">
        <v>11559</v>
      </c>
      <c r="D4100" s="115">
        <v>306.83999999999997</v>
      </c>
    </row>
    <row r="4101" spans="1:4">
      <c r="A4101" s="117" t="s">
        <v>20552</v>
      </c>
      <c r="B4101" s="113" t="s">
        <v>20553</v>
      </c>
      <c r="C4101" s="114" t="s">
        <v>11559</v>
      </c>
      <c r="D4101" s="115">
        <v>332.95</v>
      </c>
    </row>
    <row r="4102" spans="1:4">
      <c r="A4102" s="117" t="s">
        <v>20554</v>
      </c>
      <c r="B4102" s="113" t="s">
        <v>20555</v>
      </c>
      <c r="C4102" s="114" t="s">
        <v>11559</v>
      </c>
      <c r="D4102" s="115">
        <v>359.08</v>
      </c>
    </row>
    <row r="4103" spans="1:4">
      <c r="A4103" s="117" t="s">
        <v>20556</v>
      </c>
      <c r="B4103" s="113" t="s">
        <v>20557</v>
      </c>
      <c r="C4103" s="114" t="s">
        <v>11559</v>
      </c>
      <c r="D4103" s="115">
        <v>385.21</v>
      </c>
    </row>
    <row r="4104" spans="1:4">
      <c r="A4104" s="117" t="s">
        <v>20558</v>
      </c>
      <c r="B4104" s="113" t="s">
        <v>20559</v>
      </c>
      <c r="C4104" s="114" t="s">
        <v>11559</v>
      </c>
      <c r="D4104" s="115">
        <v>411.33</v>
      </c>
    </row>
    <row r="4105" spans="1:4">
      <c r="A4105" s="114" t="s">
        <v>20560</v>
      </c>
      <c r="B4105" s="113" t="s">
        <v>20561</v>
      </c>
      <c r="C4105" s="114" t="s">
        <v>11559</v>
      </c>
      <c r="D4105" s="115">
        <v>437.45</v>
      </c>
    </row>
    <row r="4106" spans="1:4">
      <c r="A4106" s="116" t="s">
        <v>20562</v>
      </c>
      <c r="B4106" s="113"/>
      <c r="C4106" s="114"/>
      <c r="D4106" s="115"/>
    </row>
    <row r="4107" spans="1:4">
      <c r="A4107" s="117" t="s">
        <v>20563</v>
      </c>
      <c r="B4107" s="113" t="s">
        <v>20564</v>
      </c>
      <c r="C4107" s="114" t="s">
        <v>11559</v>
      </c>
      <c r="D4107" s="115">
        <v>20</v>
      </c>
    </row>
    <row r="4108" spans="1:4">
      <c r="A4108" s="114" t="s">
        <v>20565</v>
      </c>
      <c r="B4108" s="113" t="s">
        <v>20566</v>
      </c>
      <c r="C4108" s="114" t="s">
        <v>11559</v>
      </c>
      <c r="D4108" s="115">
        <v>18</v>
      </c>
    </row>
    <row r="4109" spans="1:4">
      <c r="A4109" s="116" t="s">
        <v>20567</v>
      </c>
      <c r="B4109" s="113"/>
      <c r="C4109" s="114"/>
      <c r="D4109" s="115"/>
    </row>
    <row r="4110" spans="1:4">
      <c r="A4110" s="117" t="s">
        <v>20568</v>
      </c>
      <c r="B4110" s="113" t="s">
        <v>20569</v>
      </c>
      <c r="C4110" s="114" t="s">
        <v>11559</v>
      </c>
      <c r="D4110" s="115">
        <v>135</v>
      </c>
    </row>
    <row r="4111" spans="1:4">
      <c r="A4111" s="117" t="s">
        <v>20570</v>
      </c>
      <c r="B4111" s="113" t="s">
        <v>20571</v>
      </c>
      <c r="C4111" s="114" t="s">
        <v>11559</v>
      </c>
      <c r="D4111" s="115">
        <v>180</v>
      </c>
    </row>
    <row r="4112" spans="1:4">
      <c r="A4112" s="114" t="s">
        <v>20572</v>
      </c>
      <c r="B4112" s="113" t="s">
        <v>20573</v>
      </c>
      <c r="C4112" s="114" t="s">
        <v>11559</v>
      </c>
      <c r="D4112" s="115">
        <v>220</v>
      </c>
    </row>
    <row r="4113" spans="1:4">
      <c r="A4113" s="116" t="s">
        <v>20574</v>
      </c>
      <c r="B4113" s="113"/>
      <c r="C4113" s="114"/>
      <c r="D4113" s="115"/>
    </row>
    <row r="4114" spans="1:4">
      <c r="A4114" s="117" t="s">
        <v>20575</v>
      </c>
      <c r="B4114" s="113" t="s">
        <v>20576</v>
      </c>
      <c r="C4114" s="114" t="s">
        <v>11559</v>
      </c>
      <c r="D4114" s="115">
        <v>70</v>
      </c>
    </row>
    <row r="4115" spans="1:4">
      <c r="A4115" s="117" t="s">
        <v>20577</v>
      </c>
      <c r="B4115" s="113" t="s">
        <v>20578</v>
      </c>
      <c r="C4115" s="114" t="s">
        <v>11559</v>
      </c>
      <c r="D4115" s="115">
        <v>80</v>
      </c>
    </row>
    <row r="4116" spans="1:4">
      <c r="A4116" s="114" t="s">
        <v>20579</v>
      </c>
      <c r="B4116" s="113" t="s">
        <v>20580</v>
      </c>
      <c r="C4116" s="114" t="s">
        <v>11559</v>
      </c>
      <c r="D4116" s="115">
        <v>150</v>
      </c>
    </row>
    <row r="4117" spans="1:4">
      <c r="A4117" s="112" t="s">
        <v>20581</v>
      </c>
      <c r="B4117" s="113"/>
      <c r="C4117" s="114"/>
      <c r="D4117" s="115"/>
    </row>
    <row r="4118" spans="1:4">
      <c r="A4118" s="116" t="s">
        <v>20582</v>
      </c>
      <c r="B4118" s="113"/>
      <c r="C4118" s="114"/>
      <c r="D4118" s="115"/>
    </row>
    <row r="4119" spans="1:4">
      <c r="A4119" s="117" t="s">
        <v>20583</v>
      </c>
      <c r="B4119" s="113" t="s">
        <v>20584</v>
      </c>
      <c r="C4119" s="114" t="s">
        <v>48</v>
      </c>
      <c r="D4119" s="115">
        <v>89.21</v>
      </c>
    </row>
    <row r="4120" spans="1:4">
      <c r="A4120" s="117" t="s">
        <v>20585</v>
      </c>
      <c r="B4120" s="113" t="s">
        <v>20586</v>
      </c>
      <c r="C4120" s="114" t="s">
        <v>48</v>
      </c>
      <c r="D4120" s="115">
        <v>84.96</v>
      </c>
    </row>
    <row r="4121" spans="1:4">
      <c r="A4121" s="117" t="s">
        <v>20587</v>
      </c>
      <c r="B4121" s="113" t="s">
        <v>20588</v>
      </c>
      <c r="C4121" s="114" t="s">
        <v>11559</v>
      </c>
      <c r="D4121" s="115">
        <v>119.69</v>
      </c>
    </row>
    <row r="4122" spans="1:4">
      <c r="A4122" s="117" t="s">
        <v>20589</v>
      </c>
      <c r="B4122" s="113" t="s">
        <v>20590</v>
      </c>
      <c r="C4122" s="114" t="s">
        <v>32</v>
      </c>
      <c r="D4122" s="115">
        <v>226.75</v>
      </c>
    </row>
    <row r="4123" spans="1:4">
      <c r="A4123" s="117" t="s">
        <v>20591</v>
      </c>
      <c r="B4123" s="113" t="s">
        <v>20592</v>
      </c>
      <c r="C4123" s="114" t="s">
        <v>48</v>
      </c>
      <c r="D4123" s="115">
        <v>144.36000000000001</v>
      </c>
    </row>
    <row r="4124" spans="1:4">
      <c r="A4124" s="117" t="s">
        <v>20593</v>
      </c>
      <c r="B4124" s="113" t="s">
        <v>20594</v>
      </c>
      <c r="C4124" s="114" t="s">
        <v>11559</v>
      </c>
      <c r="D4124" s="115">
        <v>37.04</v>
      </c>
    </row>
    <row r="4125" spans="1:4">
      <c r="A4125" s="117" t="s">
        <v>20595</v>
      </c>
      <c r="B4125" s="113" t="s">
        <v>20596</v>
      </c>
      <c r="C4125" s="114" t="s">
        <v>48</v>
      </c>
      <c r="D4125" s="115">
        <v>6.65</v>
      </c>
    </row>
    <row r="4126" spans="1:4">
      <c r="A4126" s="117" t="s">
        <v>20597</v>
      </c>
      <c r="B4126" s="113" t="s">
        <v>20598</v>
      </c>
      <c r="C4126" s="114" t="s">
        <v>48</v>
      </c>
      <c r="D4126" s="115">
        <v>6.63</v>
      </c>
    </row>
    <row r="4127" spans="1:4">
      <c r="A4127" s="117" t="s">
        <v>20599</v>
      </c>
      <c r="B4127" s="113" t="s">
        <v>20600</v>
      </c>
      <c r="C4127" s="114" t="s">
        <v>11559</v>
      </c>
      <c r="D4127" s="115">
        <v>62.45</v>
      </c>
    </row>
    <row r="4128" spans="1:4">
      <c r="A4128" s="117" t="s">
        <v>20601</v>
      </c>
      <c r="B4128" s="113" t="s">
        <v>20602</v>
      </c>
      <c r="C4128" s="114" t="s">
        <v>11559</v>
      </c>
      <c r="D4128" s="115">
        <v>78.37</v>
      </c>
    </row>
    <row r="4129" spans="1:4">
      <c r="A4129" s="117" t="s">
        <v>20603</v>
      </c>
      <c r="B4129" s="113" t="s">
        <v>20604</v>
      </c>
      <c r="C4129" s="114" t="s">
        <v>11559</v>
      </c>
      <c r="D4129" s="115">
        <v>101.86</v>
      </c>
    </row>
    <row r="4130" spans="1:4">
      <c r="A4130" s="117" t="s">
        <v>20605</v>
      </c>
      <c r="B4130" s="113" t="s">
        <v>20606</v>
      </c>
      <c r="C4130" s="114" t="s">
        <v>11559</v>
      </c>
      <c r="D4130" s="115">
        <v>501.49</v>
      </c>
    </row>
    <row r="4131" spans="1:4">
      <c r="A4131" s="117" t="s">
        <v>20607</v>
      </c>
      <c r="B4131" s="113" t="s">
        <v>20608</v>
      </c>
      <c r="C4131" s="114" t="s">
        <v>11559</v>
      </c>
      <c r="D4131" s="115">
        <v>964.13</v>
      </c>
    </row>
    <row r="4132" spans="1:4">
      <c r="A4132" s="117" t="s">
        <v>20609</v>
      </c>
      <c r="B4132" s="113" t="s">
        <v>20610</v>
      </c>
      <c r="C4132" s="114" t="s">
        <v>11591</v>
      </c>
      <c r="D4132" s="115">
        <v>504.4</v>
      </c>
    </row>
    <row r="4133" spans="1:4">
      <c r="A4133" s="114" t="s">
        <v>20611</v>
      </c>
      <c r="B4133" s="113" t="s">
        <v>20612</v>
      </c>
      <c r="C4133" s="114" t="s">
        <v>48</v>
      </c>
      <c r="D4133" s="115">
        <v>62.23</v>
      </c>
    </row>
    <row r="4134" spans="1:4">
      <c r="A4134" s="116" t="s">
        <v>20613</v>
      </c>
      <c r="B4134" s="113"/>
      <c r="C4134" s="114"/>
      <c r="D4134" s="115"/>
    </row>
    <row r="4135" spans="1:4">
      <c r="A4135" s="117" t="s">
        <v>20614</v>
      </c>
      <c r="B4135" s="113" t="s">
        <v>20615</v>
      </c>
      <c r="C4135" s="114" t="s">
        <v>32</v>
      </c>
      <c r="D4135" s="115">
        <v>95.99</v>
      </c>
    </row>
    <row r="4136" spans="1:4">
      <c r="A4136" s="117" t="s">
        <v>20616</v>
      </c>
      <c r="B4136" s="113" t="s">
        <v>20617</v>
      </c>
      <c r="C4136" s="114" t="s">
        <v>32</v>
      </c>
      <c r="D4136" s="115">
        <v>52.01</v>
      </c>
    </row>
    <row r="4137" spans="1:4">
      <c r="A4137" s="117" t="s">
        <v>20618</v>
      </c>
      <c r="B4137" s="113" t="s">
        <v>20619</v>
      </c>
      <c r="C4137" s="114" t="s">
        <v>32</v>
      </c>
      <c r="D4137" s="115">
        <v>52.21</v>
      </c>
    </row>
    <row r="4138" spans="1:4">
      <c r="A4138" s="117" t="s">
        <v>20620</v>
      </c>
      <c r="B4138" s="113" t="s">
        <v>20621</v>
      </c>
      <c r="C4138" s="114" t="s">
        <v>32</v>
      </c>
      <c r="D4138" s="115">
        <v>30.87</v>
      </c>
    </row>
    <row r="4139" spans="1:4">
      <c r="A4139" s="117" t="s">
        <v>20622</v>
      </c>
      <c r="B4139" s="113" t="s">
        <v>20623</v>
      </c>
      <c r="C4139" s="114" t="s">
        <v>32</v>
      </c>
      <c r="D4139" s="115">
        <v>146.71</v>
      </c>
    </row>
    <row r="4140" spans="1:4">
      <c r="A4140" s="117" t="s">
        <v>20624</v>
      </c>
      <c r="B4140" s="113" t="s">
        <v>20625</v>
      </c>
      <c r="C4140" s="114" t="s">
        <v>32</v>
      </c>
      <c r="D4140" s="115">
        <v>21.17</v>
      </c>
    </row>
    <row r="4141" spans="1:4">
      <c r="A4141" s="117" t="s">
        <v>20626</v>
      </c>
      <c r="B4141" s="113" t="s">
        <v>20627</v>
      </c>
      <c r="C4141" s="114" t="s">
        <v>32</v>
      </c>
      <c r="D4141" s="115">
        <v>50.89</v>
      </c>
    </row>
    <row r="4142" spans="1:4">
      <c r="A4142" s="117" t="s">
        <v>20628</v>
      </c>
      <c r="B4142" s="113" t="s">
        <v>20629</v>
      </c>
      <c r="C4142" s="114" t="s">
        <v>32</v>
      </c>
      <c r="D4142" s="115">
        <v>65.2</v>
      </c>
    </row>
    <row r="4143" spans="1:4">
      <c r="A4143" s="114" t="s">
        <v>20630</v>
      </c>
      <c r="B4143" s="113" t="s">
        <v>20631</v>
      </c>
      <c r="C4143" s="114" t="s">
        <v>32</v>
      </c>
      <c r="D4143" s="115">
        <v>20.25</v>
      </c>
    </row>
    <row r="4144" spans="1:4">
      <c r="A4144" s="116" t="s">
        <v>20632</v>
      </c>
      <c r="B4144" s="113"/>
      <c r="C4144" s="114"/>
      <c r="D4144" s="115"/>
    </row>
    <row r="4145" spans="1:4">
      <c r="A4145" s="117" t="s">
        <v>20633</v>
      </c>
      <c r="B4145" s="113" t="s">
        <v>20634</v>
      </c>
      <c r="C4145" s="114" t="s">
        <v>32</v>
      </c>
      <c r="D4145" s="115">
        <v>138.79</v>
      </c>
    </row>
    <row r="4146" spans="1:4">
      <c r="A4146" s="117" t="s">
        <v>20635</v>
      </c>
      <c r="B4146" s="113" t="s">
        <v>20636</v>
      </c>
      <c r="C4146" s="114" t="s">
        <v>32</v>
      </c>
      <c r="D4146" s="115">
        <v>178.75</v>
      </c>
    </row>
    <row r="4147" spans="1:4">
      <c r="A4147" s="117" t="s">
        <v>20637</v>
      </c>
      <c r="B4147" s="113" t="s">
        <v>20638</v>
      </c>
      <c r="C4147" s="114" t="s">
        <v>32</v>
      </c>
      <c r="D4147" s="115">
        <v>200.23</v>
      </c>
    </row>
    <row r="4148" spans="1:4">
      <c r="A4148" s="117" t="s">
        <v>20639</v>
      </c>
      <c r="B4148" s="113" t="s">
        <v>20640</v>
      </c>
      <c r="C4148" s="114" t="s">
        <v>32</v>
      </c>
      <c r="D4148" s="115">
        <v>232.37</v>
      </c>
    </row>
    <row r="4149" spans="1:4">
      <c r="A4149" s="117" t="s">
        <v>20641</v>
      </c>
      <c r="B4149" s="113" t="s">
        <v>20642</v>
      </c>
      <c r="C4149" s="114" t="s">
        <v>32</v>
      </c>
      <c r="D4149" s="115">
        <v>206.65</v>
      </c>
    </row>
    <row r="4150" spans="1:4">
      <c r="A4150" s="117" t="s">
        <v>20643</v>
      </c>
      <c r="B4150" s="113" t="s">
        <v>20644</v>
      </c>
      <c r="C4150" s="114" t="s">
        <v>32</v>
      </c>
      <c r="D4150" s="115">
        <v>226.93</v>
      </c>
    </row>
    <row r="4151" spans="1:4">
      <c r="A4151" s="117" t="s">
        <v>20645</v>
      </c>
      <c r="B4151" s="113" t="s">
        <v>20646</v>
      </c>
      <c r="C4151" s="114" t="s">
        <v>32</v>
      </c>
      <c r="D4151" s="115">
        <v>258.95</v>
      </c>
    </row>
    <row r="4152" spans="1:4">
      <c r="A4152" s="117" t="s">
        <v>20647</v>
      </c>
      <c r="B4152" s="113" t="s">
        <v>20648</v>
      </c>
      <c r="C4152" s="114" t="s">
        <v>32</v>
      </c>
      <c r="D4152" s="115">
        <v>137.32</v>
      </c>
    </row>
    <row r="4153" spans="1:4">
      <c r="A4153" s="117" t="s">
        <v>20649</v>
      </c>
      <c r="B4153" s="113" t="s">
        <v>20650</v>
      </c>
      <c r="C4153" s="114" t="s">
        <v>32</v>
      </c>
      <c r="D4153" s="115">
        <v>212.86</v>
      </c>
    </row>
    <row r="4154" spans="1:4">
      <c r="A4154" s="117" t="s">
        <v>20651</v>
      </c>
      <c r="B4154" s="113" t="s">
        <v>20652</v>
      </c>
      <c r="C4154" s="114" t="s">
        <v>32</v>
      </c>
      <c r="D4154" s="115">
        <v>230.85</v>
      </c>
    </row>
    <row r="4155" spans="1:4">
      <c r="A4155" s="117" t="s">
        <v>20653</v>
      </c>
      <c r="B4155" s="113" t="s">
        <v>20654</v>
      </c>
      <c r="C4155" s="114" t="s">
        <v>32</v>
      </c>
      <c r="D4155" s="115">
        <v>212.86</v>
      </c>
    </row>
    <row r="4156" spans="1:4">
      <c r="A4156" s="117" t="s">
        <v>20655</v>
      </c>
      <c r="B4156" s="113" t="s">
        <v>20656</v>
      </c>
      <c r="C4156" s="114" t="s">
        <v>32</v>
      </c>
      <c r="D4156" s="115">
        <v>261.92</v>
      </c>
    </row>
    <row r="4157" spans="1:4">
      <c r="A4157" s="117" t="s">
        <v>20657</v>
      </c>
      <c r="B4157" s="113" t="s">
        <v>20658</v>
      </c>
      <c r="C4157" s="114" t="s">
        <v>32</v>
      </c>
      <c r="D4157" s="115">
        <v>238.26</v>
      </c>
    </row>
    <row r="4158" spans="1:4">
      <c r="A4158" s="117" t="s">
        <v>20659</v>
      </c>
      <c r="B4158" s="113" t="s">
        <v>20660</v>
      </c>
      <c r="C4158" s="114" t="s">
        <v>32</v>
      </c>
      <c r="D4158" s="115">
        <v>258.64999999999998</v>
      </c>
    </row>
    <row r="4159" spans="1:4">
      <c r="A4159" s="117" t="s">
        <v>20661</v>
      </c>
      <c r="B4159" s="113" t="s">
        <v>20662</v>
      </c>
      <c r="C4159" s="114" t="s">
        <v>32</v>
      </c>
      <c r="D4159" s="115">
        <v>299.44</v>
      </c>
    </row>
    <row r="4160" spans="1:4">
      <c r="A4160" s="117" t="s">
        <v>20663</v>
      </c>
      <c r="B4160" s="113" t="s">
        <v>20664</v>
      </c>
      <c r="C4160" s="114" t="s">
        <v>32</v>
      </c>
      <c r="D4160" s="115">
        <v>119.29</v>
      </c>
    </row>
    <row r="4161" spans="1:4">
      <c r="A4161" s="117" t="s">
        <v>20665</v>
      </c>
      <c r="B4161" s="113" t="s">
        <v>20666</v>
      </c>
      <c r="C4161" s="114" t="s">
        <v>32</v>
      </c>
      <c r="D4161" s="115">
        <v>153.76</v>
      </c>
    </row>
    <row r="4162" spans="1:4">
      <c r="A4162" s="117" t="s">
        <v>20667</v>
      </c>
      <c r="B4162" s="113" t="s">
        <v>20668</v>
      </c>
      <c r="C4162" s="114" t="s">
        <v>32</v>
      </c>
      <c r="D4162" s="115">
        <v>109.41</v>
      </c>
    </row>
    <row r="4163" spans="1:4">
      <c r="A4163" s="117" t="s">
        <v>20669</v>
      </c>
      <c r="B4163" s="113" t="s">
        <v>20670</v>
      </c>
      <c r="C4163" s="114" t="s">
        <v>32</v>
      </c>
      <c r="D4163" s="115">
        <v>262.92</v>
      </c>
    </row>
    <row r="4164" spans="1:4">
      <c r="A4164" s="117" t="s">
        <v>20671</v>
      </c>
      <c r="B4164" s="113" t="s">
        <v>20672</v>
      </c>
      <c r="C4164" s="114" t="s">
        <v>32</v>
      </c>
      <c r="D4164" s="115">
        <v>246.99</v>
      </c>
    </row>
    <row r="4165" spans="1:4">
      <c r="A4165" s="117" t="s">
        <v>20673</v>
      </c>
      <c r="B4165" s="113" t="s">
        <v>20674</v>
      </c>
      <c r="C4165" s="114" t="s">
        <v>32</v>
      </c>
      <c r="D4165" s="115">
        <v>242.09</v>
      </c>
    </row>
    <row r="4166" spans="1:4">
      <c r="A4166" s="117" t="s">
        <v>20675</v>
      </c>
      <c r="B4166" s="113" t="s">
        <v>20676</v>
      </c>
      <c r="C4166" s="114" t="s">
        <v>48</v>
      </c>
      <c r="D4166" s="115">
        <v>103.6</v>
      </c>
    </row>
    <row r="4167" spans="1:4">
      <c r="A4167" s="117" t="s">
        <v>20677</v>
      </c>
      <c r="B4167" s="113" t="s">
        <v>20678</v>
      </c>
      <c r="C4167" s="114" t="s">
        <v>48</v>
      </c>
      <c r="D4167" s="115">
        <v>103.6</v>
      </c>
    </row>
    <row r="4168" spans="1:4">
      <c r="A4168" s="117" t="s">
        <v>20679</v>
      </c>
      <c r="B4168" s="113" t="s">
        <v>20680</v>
      </c>
      <c r="C4168" s="114" t="s">
        <v>48</v>
      </c>
      <c r="D4168" s="115">
        <v>117.23</v>
      </c>
    </row>
    <row r="4169" spans="1:4">
      <c r="A4169" s="117" t="s">
        <v>20681</v>
      </c>
      <c r="B4169" s="113" t="s">
        <v>20682</v>
      </c>
      <c r="C4169" s="114" t="s">
        <v>48</v>
      </c>
      <c r="D4169" s="115">
        <v>138.94999999999999</v>
      </c>
    </row>
    <row r="4170" spans="1:4">
      <c r="A4170" s="117" t="s">
        <v>20683</v>
      </c>
      <c r="B4170" s="113" t="s">
        <v>20684</v>
      </c>
      <c r="C4170" s="114" t="s">
        <v>11559</v>
      </c>
      <c r="D4170" s="115">
        <v>92.44</v>
      </c>
    </row>
    <row r="4171" spans="1:4">
      <c r="A4171" s="114" t="s">
        <v>20685</v>
      </c>
      <c r="B4171" s="113" t="s">
        <v>20686</v>
      </c>
      <c r="C4171" s="114" t="s">
        <v>11559</v>
      </c>
      <c r="D4171" s="115">
        <v>105.99</v>
      </c>
    </row>
    <row r="4172" spans="1:4">
      <c r="A4172" s="112" t="s">
        <v>20687</v>
      </c>
      <c r="B4172" s="113"/>
      <c r="C4172" s="114"/>
      <c r="D4172" s="115"/>
    </row>
    <row r="4173" spans="1:4">
      <c r="A4173" s="112" t="s">
        <v>11610</v>
      </c>
      <c r="B4173" s="113"/>
      <c r="C4173" s="114"/>
      <c r="D4173" s="115"/>
    </row>
    <row r="4174" spans="1:4">
      <c r="A4174" s="116" t="s">
        <v>20688</v>
      </c>
      <c r="B4174" s="113"/>
      <c r="C4174" s="114"/>
      <c r="D4174" s="115"/>
    </row>
    <row r="4175" spans="1:4">
      <c r="A4175" s="117" t="s">
        <v>20689</v>
      </c>
      <c r="B4175" s="113" t="s">
        <v>20690</v>
      </c>
      <c r="C4175" s="114" t="s">
        <v>41</v>
      </c>
      <c r="D4175" s="115">
        <v>180</v>
      </c>
    </row>
    <row r="4176" spans="1:4">
      <c r="A4176" s="117" t="s">
        <v>20691</v>
      </c>
      <c r="B4176" s="113" t="s">
        <v>20692</v>
      </c>
      <c r="C4176" s="114" t="s">
        <v>11611</v>
      </c>
      <c r="D4176" s="115">
        <v>1483.26</v>
      </c>
    </row>
    <row r="4177" spans="1:4">
      <c r="A4177" s="117" t="s">
        <v>20693</v>
      </c>
      <c r="B4177" s="113" t="s">
        <v>20694</v>
      </c>
      <c r="C4177" s="114" t="s">
        <v>41</v>
      </c>
      <c r="D4177" s="115">
        <v>130</v>
      </c>
    </row>
    <row r="4178" spans="1:4">
      <c r="A4178" s="117" t="s">
        <v>20695</v>
      </c>
      <c r="B4178" s="113" t="s">
        <v>20696</v>
      </c>
      <c r="C4178" s="114" t="s">
        <v>41</v>
      </c>
      <c r="D4178" s="115">
        <v>170</v>
      </c>
    </row>
    <row r="4179" spans="1:4">
      <c r="A4179" s="117" t="s">
        <v>20697</v>
      </c>
      <c r="B4179" s="113" t="s">
        <v>20698</v>
      </c>
      <c r="C4179" s="114" t="s">
        <v>48</v>
      </c>
      <c r="D4179" s="115">
        <v>0.31</v>
      </c>
    </row>
    <row r="4180" spans="1:4">
      <c r="A4180" s="117" t="s">
        <v>20699</v>
      </c>
      <c r="B4180" s="113" t="s">
        <v>20700</v>
      </c>
      <c r="C4180" s="114" t="s">
        <v>32</v>
      </c>
      <c r="D4180" s="115">
        <v>1.56</v>
      </c>
    </row>
    <row r="4181" spans="1:4">
      <c r="A4181" s="117" t="s">
        <v>20701</v>
      </c>
      <c r="B4181" s="113" t="s">
        <v>20702</v>
      </c>
      <c r="C4181" s="114" t="s">
        <v>32</v>
      </c>
      <c r="D4181" s="115">
        <v>1.24</v>
      </c>
    </row>
    <row r="4182" spans="1:4">
      <c r="A4182" s="117" t="s">
        <v>20703</v>
      </c>
      <c r="B4182" s="113" t="s">
        <v>20704</v>
      </c>
      <c r="C4182" s="114" t="s">
        <v>41</v>
      </c>
      <c r="D4182" s="115">
        <v>190.48</v>
      </c>
    </row>
    <row r="4183" spans="1:4">
      <c r="A4183" s="117" t="s">
        <v>20705</v>
      </c>
      <c r="B4183" s="113" t="s">
        <v>20706</v>
      </c>
      <c r="C4183" s="114" t="s">
        <v>11611</v>
      </c>
      <c r="D4183" s="115">
        <v>971.62</v>
      </c>
    </row>
    <row r="4184" spans="1:4">
      <c r="A4184" s="117" t="s">
        <v>20707</v>
      </c>
      <c r="B4184" s="113" t="s">
        <v>20708</v>
      </c>
      <c r="C4184" s="114" t="s">
        <v>32</v>
      </c>
      <c r="D4184" s="115">
        <v>3.88</v>
      </c>
    </row>
    <row r="4185" spans="1:4">
      <c r="A4185" s="117" t="s">
        <v>20709</v>
      </c>
      <c r="B4185" s="113" t="s">
        <v>20710</v>
      </c>
      <c r="C4185" s="114" t="s">
        <v>32</v>
      </c>
      <c r="D4185" s="115">
        <v>0.19</v>
      </c>
    </row>
    <row r="4186" spans="1:4">
      <c r="A4186" s="117" t="s">
        <v>20711</v>
      </c>
      <c r="B4186" s="113" t="s">
        <v>20712</v>
      </c>
      <c r="C4186" s="114" t="s">
        <v>32</v>
      </c>
      <c r="D4186" s="115">
        <v>1.56</v>
      </c>
    </row>
    <row r="4187" spans="1:4">
      <c r="A4187" s="117" t="s">
        <v>20713</v>
      </c>
      <c r="B4187" s="113" t="s">
        <v>20714</v>
      </c>
      <c r="C4187" s="114" t="s">
        <v>32</v>
      </c>
      <c r="D4187" s="115">
        <v>3.1</v>
      </c>
    </row>
    <row r="4188" spans="1:4">
      <c r="A4188" s="117" t="s">
        <v>20715</v>
      </c>
      <c r="B4188" s="113" t="s">
        <v>20716</v>
      </c>
      <c r="C4188" s="114" t="s">
        <v>11559</v>
      </c>
      <c r="D4188" s="115">
        <v>1.24</v>
      </c>
    </row>
    <row r="4189" spans="1:4">
      <c r="A4189" s="117" t="s">
        <v>20717</v>
      </c>
      <c r="B4189" s="113" t="s">
        <v>20718</v>
      </c>
      <c r="C4189" s="114" t="s">
        <v>11559</v>
      </c>
      <c r="D4189" s="115">
        <v>2.02</v>
      </c>
    </row>
    <row r="4190" spans="1:4">
      <c r="A4190" s="117" t="s">
        <v>20719</v>
      </c>
      <c r="B4190" s="113" t="s">
        <v>20720</v>
      </c>
      <c r="C4190" s="114" t="s">
        <v>11559</v>
      </c>
      <c r="D4190" s="115">
        <v>2.64</v>
      </c>
    </row>
    <row r="4191" spans="1:4">
      <c r="A4191" s="117" t="s">
        <v>20721</v>
      </c>
      <c r="B4191" s="113" t="s">
        <v>20722</v>
      </c>
      <c r="C4191" s="114" t="s">
        <v>11559</v>
      </c>
      <c r="D4191" s="115">
        <v>7.76</v>
      </c>
    </row>
    <row r="4192" spans="1:4">
      <c r="A4192" s="117" t="s">
        <v>20723</v>
      </c>
      <c r="B4192" s="113" t="s">
        <v>20724</v>
      </c>
      <c r="C4192" s="114" t="s">
        <v>11559</v>
      </c>
      <c r="D4192" s="115">
        <v>42.41</v>
      </c>
    </row>
    <row r="4193" spans="1:4">
      <c r="A4193" s="117" t="s">
        <v>20725</v>
      </c>
      <c r="B4193" s="113" t="s">
        <v>20726</v>
      </c>
      <c r="C4193" s="114" t="s">
        <v>11611</v>
      </c>
      <c r="D4193" s="115">
        <v>1601.53</v>
      </c>
    </row>
    <row r="4194" spans="1:4">
      <c r="A4194" s="117" t="s">
        <v>20727</v>
      </c>
      <c r="B4194" s="113" t="s">
        <v>20728</v>
      </c>
      <c r="C4194" s="114" t="s">
        <v>11611</v>
      </c>
      <c r="D4194" s="115">
        <v>311.08999999999997</v>
      </c>
    </row>
    <row r="4195" spans="1:4">
      <c r="A4195" s="117" t="s">
        <v>20729</v>
      </c>
      <c r="B4195" s="113" t="s">
        <v>20730</v>
      </c>
      <c r="C4195" s="114" t="s">
        <v>11611</v>
      </c>
      <c r="D4195" s="115">
        <v>24.82</v>
      </c>
    </row>
    <row r="4196" spans="1:4">
      <c r="A4196" s="117" t="s">
        <v>20731</v>
      </c>
      <c r="B4196" s="113" t="s">
        <v>20732</v>
      </c>
      <c r="C4196" s="114" t="s">
        <v>32</v>
      </c>
      <c r="D4196" s="115">
        <v>0.09</v>
      </c>
    </row>
    <row r="4197" spans="1:4">
      <c r="A4197" s="117" t="s">
        <v>20733</v>
      </c>
      <c r="B4197" s="113" t="s">
        <v>20734</v>
      </c>
      <c r="C4197" s="114" t="s">
        <v>32</v>
      </c>
      <c r="D4197" s="115">
        <v>0.22</v>
      </c>
    </row>
    <row r="4198" spans="1:4">
      <c r="A4198" s="117" t="s">
        <v>20735</v>
      </c>
      <c r="B4198" s="113" t="s">
        <v>20736</v>
      </c>
      <c r="C4198" s="114" t="s">
        <v>11559</v>
      </c>
      <c r="D4198" s="115">
        <v>0.67</v>
      </c>
    </row>
    <row r="4199" spans="1:4">
      <c r="A4199" s="117" t="s">
        <v>20737</v>
      </c>
      <c r="B4199" s="113" t="s">
        <v>20738</v>
      </c>
      <c r="C4199" s="114" t="s">
        <v>11559</v>
      </c>
      <c r="D4199" s="115">
        <v>0.8</v>
      </c>
    </row>
    <row r="4200" spans="1:4">
      <c r="A4200" s="117" t="s">
        <v>20739</v>
      </c>
      <c r="B4200" s="113" t="s">
        <v>20740</v>
      </c>
      <c r="C4200" s="114" t="s">
        <v>11564</v>
      </c>
      <c r="D4200" s="115">
        <v>62.36</v>
      </c>
    </row>
    <row r="4201" spans="1:4">
      <c r="A4201" s="117" t="s">
        <v>20741</v>
      </c>
      <c r="B4201" s="113" t="s">
        <v>20742</v>
      </c>
      <c r="C4201" s="114" t="s">
        <v>32</v>
      </c>
      <c r="D4201" s="115">
        <v>2.33</v>
      </c>
    </row>
    <row r="4202" spans="1:4">
      <c r="A4202" s="117" t="s">
        <v>20743</v>
      </c>
      <c r="B4202" s="113" t="s">
        <v>20744</v>
      </c>
      <c r="C4202" s="114" t="s">
        <v>11559</v>
      </c>
      <c r="D4202" s="115">
        <v>13.96</v>
      </c>
    </row>
    <row r="4203" spans="1:4">
      <c r="A4203" s="117" t="s">
        <v>20745</v>
      </c>
      <c r="B4203" s="113" t="s">
        <v>20746</v>
      </c>
      <c r="C4203" s="114" t="s">
        <v>11611</v>
      </c>
      <c r="D4203" s="115">
        <v>155.12</v>
      </c>
    </row>
    <row r="4204" spans="1:4">
      <c r="A4204" s="117" t="s">
        <v>20747</v>
      </c>
      <c r="B4204" s="113" t="s">
        <v>20748</v>
      </c>
      <c r="C4204" s="114" t="s">
        <v>32</v>
      </c>
      <c r="D4204" s="115">
        <v>1.21</v>
      </c>
    </row>
    <row r="4205" spans="1:4">
      <c r="A4205" s="117" t="s">
        <v>20749</v>
      </c>
      <c r="B4205" s="113" t="s">
        <v>20750</v>
      </c>
      <c r="C4205" s="114" t="s">
        <v>11611</v>
      </c>
      <c r="D4205" s="115">
        <v>2736.34</v>
      </c>
    </row>
    <row r="4206" spans="1:4">
      <c r="A4206" s="117" t="s">
        <v>20751</v>
      </c>
      <c r="B4206" s="113" t="s">
        <v>20752</v>
      </c>
      <c r="C4206" s="114" t="s">
        <v>11612</v>
      </c>
      <c r="D4206" s="115">
        <v>3.1</v>
      </c>
    </row>
    <row r="4207" spans="1:4">
      <c r="A4207" s="117" t="s">
        <v>20753</v>
      </c>
      <c r="B4207" s="113" t="s">
        <v>20754</v>
      </c>
      <c r="C4207" s="114" t="s">
        <v>32</v>
      </c>
      <c r="D4207" s="115">
        <v>1.96</v>
      </c>
    </row>
    <row r="4208" spans="1:4">
      <c r="A4208" s="117" t="s">
        <v>20755</v>
      </c>
      <c r="B4208" s="113" t="s">
        <v>20756</v>
      </c>
      <c r="C4208" s="114" t="s">
        <v>48</v>
      </c>
      <c r="D4208" s="115">
        <v>23.27</v>
      </c>
    </row>
    <row r="4209" spans="1:4">
      <c r="A4209" s="117" t="s">
        <v>20757</v>
      </c>
      <c r="B4209" s="113" t="s">
        <v>20758</v>
      </c>
      <c r="C4209" s="114" t="s">
        <v>41</v>
      </c>
      <c r="D4209" s="115">
        <v>24.56</v>
      </c>
    </row>
    <row r="4210" spans="1:4">
      <c r="A4210" s="117" t="s">
        <v>20759</v>
      </c>
      <c r="B4210" s="113" t="s">
        <v>20760</v>
      </c>
      <c r="C4210" s="114" t="s">
        <v>11564</v>
      </c>
      <c r="D4210" s="115">
        <v>124.75</v>
      </c>
    </row>
    <row r="4211" spans="1:4">
      <c r="A4211" s="117" t="s">
        <v>20761</v>
      </c>
      <c r="B4211" s="113" t="s">
        <v>20762</v>
      </c>
      <c r="C4211" s="114" t="s">
        <v>11559</v>
      </c>
      <c r="D4211" s="115">
        <v>12.77</v>
      </c>
    </row>
    <row r="4212" spans="1:4">
      <c r="A4212" s="117" t="s">
        <v>20763</v>
      </c>
      <c r="B4212" s="113" t="s">
        <v>20764</v>
      </c>
      <c r="C4212" s="114" t="s">
        <v>11559</v>
      </c>
      <c r="D4212" s="115">
        <v>77.56</v>
      </c>
    </row>
    <row r="4213" spans="1:4">
      <c r="A4213" s="117" t="s">
        <v>20765</v>
      </c>
      <c r="B4213" s="113" t="s">
        <v>20766</v>
      </c>
      <c r="C4213" s="114" t="s">
        <v>32</v>
      </c>
      <c r="D4213" s="115">
        <v>2.33</v>
      </c>
    </row>
    <row r="4214" spans="1:4">
      <c r="A4214" s="117" t="s">
        <v>20767</v>
      </c>
      <c r="B4214" s="113" t="s">
        <v>20768</v>
      </c>
      <c r="C4214" s="114" t="s">
        <v>32</v>
      </c>
      <c r="D4214" s="115">
        <v>0.52</v>
      </c>
    </row>
    <row r="4215" spans="1:4">
      <c r="A4215" s="117" t="s">
        <v>20769</v>
      </c>
      <c r="B4215" s="113" t="s">
        <v>20770</v>
      </c>
      <c r="C4215" s="114" t="s">
        <v>11611</v>
      </c>
      <c r="D4215" s="115">
        <v>341.26</v>
      </c>
    </row>
    <row r="4216" spans="1:4">
      <c r="A4216" s="117" t="s">
        <v>20771</v>
      </c>
      <c r="B4216" s="113" t="s">
        <v>20772</v>
      </c>
      <c r="C4216" s="114" t="s">
        <v>11611</v>
      </c>
      <c r="D4216" s="115">
        <v>387.8</v>
      </c>
    </row>
    <row r="4217" spans="1:4">
      <c r="A4217" s="114" t="s">
        <v>20773</v>
      </c>
      <c r="B4217" s="113" t="s">
        <v>20774</v>
      </c>
      <c r="C4217" s="114" t="s">
        <v>11611</v>
      </c>
      <c r="D4217" s="115">
        <v>310.24</v>
      </c>
    </row>
    <row r="4218" spans="1:4">
      <c r="A4218" s="116" t="s">
        <v>20775</v>
      </c>
      <c r="B4218" s="113"/>
      <c r="C4218" s="114"/>
      <c r="D4218" s="115"/>
    </row>
    <row r="4219" spans="1:4">
      <c r="A4219" s="117" t="s">
        <v>20776</v>
      </c>
      <c r="B4219" s="113" t="s">
        <v>20777</v>
      </c>
      <c r="C4219" s="114" t="s">
        <v>11559</v>
      </c>
      <c r="D4219" s="115">
        <v>162.87</v>
      </c>
    </row>
    <row r="4220" spans="1:4">
      <c r="A4220" s="117" t="s">
        <v>20778</v>
      </c>
      <c r="B4220" s="113" t="s">
        <v>20779</v>
      </c>
      <c r="C4220" s="114" t="s">
        <v>11559</v>
      </c>
      <c r="D4220" s="115">
        <v>844.21</v>
      </c>
    </row>
    <row r="4221" spans="1:4">
      <c r="A4221" s="117" t="s">
        <v>20780</v>
      </c>
      <c r="B4221" s="113" t="s">
        <v>20781</v>
      </c>
      <c r="C4221" s="114" t="s">
        <v>11559</v>
      </c>
      <c r="D4221" s="115">
        <v>1283.42</v>
      </c>
    </row>
    <row r="4222" spans="1:4">
      <c r="A4222" s="117" t="s">
        <v>20782</v>
      </c>
      <c r="B4222" s="113" t="s">
        <v>20783</v>
      </c>
      <c r="C4222" s="114" t="s">
        <v>11559</v>
      </c>
      <c r="D4222" s="115">
        <v>114.24</v>
      </c>
    </row>
    <row r="4223" spans="1:4">
      <c r="A4223" s="117" t="s">
        <v>20784</v>
      </c>
      <c r="B4223" s="113" t="s">
        <v>20785</v>
      </c>
      <c r="C4223" s="114" t="s">
        <v>11559</v>
      </c>
      <c r="D4223" s="115">
        <v>253.56</v>
      </c>
    </row>
    <row r="4224" spans="1:4">
      <c r="A4224" s="117" t="s">
        <v>20786</v>
      </c>
      <c r="B4224" s="113" t="s">
        <v>20787</v>
      </c>
      <c r="C4224" s="114" t="s">
        <v>11559</v>
      </c>
      <c r="D4224" s="115">
        <v>4.03</v>
      </c>
    </row>
    <row r="4225" spans="1:4">
      <c r="A4225" s="117" t="s">
        <v>20788</v>
      </c>
      <c r="B4225" s="113" t="s">
        <v>20789</v>
      </c>
      <c r="C4225" s="114" t="s">
        <v>11559</v>
      </c>
      <c r="D4225" s="115">
        <v>665.85</v>
      </c>
    </row>
    <row r="4226" spans="1:4">
      <c r="A4226" s="117" t="s">
        <v>20790</v>
      </c>
      <c r="B4226" s="113" t="s">
        <v>20791</v>
      </c>
      <c r="C4226" s="114" t="s">
        <v>11559</v>
      </c>
      <c r="D4226" s="115">
        <v>998.77</v>
      </c>
    </row>
    <row r="4227" spans="1:4">
      <c r="A4227" s="117" t="s">
        <v>20792</v>
      </c>
      <c r="B4227" s="113" t="s">
        <v>20793</v>
      </c>
      <c r="C4227" s="114" t="s">
        <v>11559</v>
      </c>
      <c r="D4227" s="115">
        <v>686.03</v>
      </c>
    </row>
    <row r="4228" spans="1:4">
      <c r="A4228" s="117" t="s">
        <v>20794</v>
      </c>
      <c r="B4228" s="113" t="s">
        <v>20795</v>
      </c>
      <c r="C4228" s="114" t="s">
        <v>11559</v>
      </c>
      <c r="D4228" s="115">
        <v>1372.06</v>
      </c>
    </row>
    <row r="4229" spans="1:4">
      <c r="A4229" s="117" t="s">
        <v>20796</v>
      </c>
      <c r="B4229" s="113" t="s">
        <v>20797</v>
      </c>
      <c r="C4229" s="114" t="s">
        <v>11559</v>
      </c>
      <c r="D4229" s="115">
        <v>1530.24</v>
      </c>
    </row>
    <row r="4230" spans="1:4">
      <c r="A4230" s="117" t="s">
        <v>20798</v>
      </c>
      <c r="B4230" s="113" t="s">
        <v>20799</v>
      </c>
      <c r="C4230" s="114" t="s">
        <v>11559</v>
      </c>
      <c r="D4230" s="115">
        <v>2655.48</v>
      </c>
    </row>
    <row r="4231" spans="1:4">
      <c r="A4231" s="114" t="s">
        <v>20800</v>
      </c>
      <c r="B4231" s="113" t="s">
        <v>20801</v>
      </c>
      <c r="C4231" s="114" t="s">
        <v>41</v>
      </c>
      <c r="D4231" s="115">
        <v>87.24</v>
      </c>
    </row>
    <row r="4232" spans="1:4">
      <c r="A4232" s="112" t="s">
        <v>20802</v>
      </c>
      <c r="B4232" s="113"/>
      <c r="C4232" s="114"/>
      <c r="D4232" s="115"/>
    </row>
    <row r="4233" spans="1:4">
      <c r="A4233" s="116" t="s">
        <v>20803</v>
      </c>
      <c r="B4233" s="113"/>
      <c r="C4233" s="114"/>
      <c r="D4233" s="115"/>
    </row>
    <row r="4234" spans="1:4">
      <c r="A4234" s="117" t="s">
        <v>20804</v>
      </c>
      <c r="B4234" s="113" t="s">
        <v>20805</v>
      </c>
      <c r="C4234" s="114" t="s">
        <v>11559</v>
      </c>
      <c r="D4234" s="115">
        <v>1010.84</v>
      </c>
    </row>
    <row r="4235" spans="1:4">
      <c r="A4235" s="117" t="s">
        <v>20806</v>
      </c>
      <c r="B4235" s="113" t="s">
        <v>20807</v>
      </c>
      <c r="C4235" s="114" t="s">
        <v>48</v>
      </c>
      <c r="D4235" s="115">
        <v>175.08</v>
      </c>
    </row>
    <row r="4236" spans="1:4">
      <c r="A4236" s="117" t="s">
        <v>20808</v>
      </c>
      <c r="B4236" s="113" t="s">
        <v>20809</v>
      </c>
      <c r="C4236" s="114" t="s">
        <v>48</v>
      </c>
      <c r="D4236" s="115">
        <v>335.64</v>
      </c>
    </row>
    <row r="4237" spans="1:4">
      <c r="A4237" s="117" t="s">
        <v>20810</v>
      </c>
      <c r="B4237" s="113" t="s">
        <v>20811</v>
      </c>
      <c r="C4237" s="114" t="s">
        <v>11559</v>
      </c>
      <c r="D4237" s="115">
        <v>649.57000000000005</v>
      </c>
    </row>
    <row r="4238" spans="1:4">
      <c r="A4238" s="117" t="s">
        <v>20812</v>
      </c>
      <c r="B4238" s="113" t="s">
        <v>20813</v>
      </c>
      <c r="C4238" s="114" t="s">
        <v>11559</v>
      </c>
      <c r="D4238" s="115">
        <v>1272.0899999999999</v>
      </c>
    </row>
    <row r="4239" spans="1:4">
      <c r="A4239" s="117" t="s">
        <v>20814</v>
      </c>
      <c r="B4239" s="113" t="s">
        <v>20815</v>
      </c>
      <c r="C4239" s="114" t="s">
        <v>11559</v>
      </c>
      <c r="D4239" s="115">
        <v>735.72</v>
      </c>
    </row>
    <row r="4240" spans="1:4">
      <c r="A4240" s="117" t="s">
        <v>20816</v>
      </c>
      <c r="B4240" s="113" t="s">
        <v>20817</v>
      </c>
      <c r="C4240" s="114" t="s">
        <v>11559</v>
      </c>
      <c r="D4240" s="115">
        <v>1058.5899999999999</v>
      </c>
    </row>
    <row r="4241" spans="1:4">
      <c r="A4241" s="117" t="s">
        <v>20818</v>
      </c>
      <c r="B4241" s="113" t="s">
        <v>20819</v>
      </c>
      <c r="C4241" s="114" t="s">
        <v>11559</v>
      </c>
      <c r="D4241" s="115">
        <v>844.46</v>
      </c>
    </row>
    <row r="4242" spans="1:4">
      <c r="A4242" s="117" t="s">
        <v>20820</v>
      </c>
      <c r="B4242" s="113" t="s">
        <v>20821</v>
      </c>
      <c r="C4242" s="114" t="s">
        <v>11559</v>
      </c>
      <c r="D4242" s="115">
        <v>1219.17</v>
      </c>
    </row>
    <row r="4243" spans="1:4">
      <c r="A4243" s="117" t="s">
        <v>20822</v>
      </c>
      <c r="B4243" s="113" t="s">
        <v>20823</v>
      </c>
      <c r="C4243" s="114" t="s">
        <v>11559</v>
      </c>
      <c r="D4243" s="115">
        <v>133.47</v>
      </c>
    </row>
    <row r="4244" spans="1:4">
      <c r="A4244" s="117" t="s">
        <v>20824</v>
      </c>
      <c r="B4244" s="113" t="s">
        <v>20825</v>
      </c>
      <c r="C4244" s="114" t="s">
        <v>11559</v>
      </c>
      <c r="D4244" s="115">
        <v>66.430000000000007</v>
      </c>
    </row>
    <row r="4245" spans="1:4">
      <c r="A4245" s="114" t="s">
        <v>20826</v>
      </c>
      <c r="B4245" s="113" t="s">
        <v>20827</v>
      </c>
      <c r="C4245" s="114" t="s">
        <v>11559</v>
      </c>
      <c r="D4245" s="115">
        <v>85.59</v>
      </c>
    </row>
    <row r="4246" spans="1:4">
      <c r="A4246" s="116" t="s">
        <v>20828</v>
      </c>
      <c r="B4246" s="113"/>
      <c r="C4246" s="114"/>
      <c r="D4246" s="115"/>
    </row>
    <row r="4247" spans="1:4">
      <c r="A4247" s="117" t="s">
        <v>20829</v>
      </c>
      <c r="B4247" s="113" t="s">
        <v>20830</v>
      </c>
      <c r="C4247" s="114" t="s">
        <v>11559</v>
      </c>
      <c r="D4247" s="115">
        <v>608.35</v>
      </c>
    </row>
    <row r="4248" spans="1:4">
      <c r="A4248" s="117" t="s">
        <v>20831</v>
      </c>
      <c r="B4248" s="113" t="s">
        <v>20832</v>
      </c>
      <c r="C4248" s="114" t="s">
        <v>11559</v>
      </c>
      <c r="D4248" s="115">
        <v>1523.66</v>
      </c>
    </row>
    <row r="4249" spans="1:4">
      <c r="A4249" s="117" t="s">
        <v>20833</v>
      </c>
      <c r="B4249" s="113" t="s">
        <v>20834</v>
      </c>
      <c r="C4249" s="114" t="s">
        <v>11559</v>
      </c>
      <c r="D4249" s="115">
        <v>1271.05</v>
      </c>
    </row>
    <row r="4250" spans="1:4">
      <c r="A4250" s="117" t="s">
        <v>20835</v>
      </c>
      <c r="B4250" s="113" t="s">
        <v>20836</v>
      </c>
      <c r="C4250" s="114" t="s">
        <v>11559</v>
      </c>
      <c r="D4250" s="115">
        <v>1484.41</v>
      </c>
    </row>
    <row r="4251" spans="1:4">
      <c r="A4251" s="117" t="s">
        <v>20837</v>
      </c>
      <c r="B4251" s="113" t="s">
        <v>20838</v>
      </c>
      <c r="C4251" s="114" t="s">
        <v>11559</v>
      </c>
      <c r="D4251" s="115">
        <v>918.62</v>
      </c>
    </row>
    <row r="4252" spans="1:4">
      <c r="A4252" s="117" t="s">
        <v>20839</v>
      </c>
      <c r="B4252" s="113" t="s">
        <v>20840</v>
      </c>
      <c r="C4252" s="114" t="s">
        <v>11559</v>
      </c>
      <c r="D4252" s="115">
        <v>9629.81</v>
      </c>
    </row>
    <row r="4253" spans="1:4">
      <c r="A4253" s="117" t="s">
        <v>20841</v>
      </c>
      <c r="B4253" s="113" t="s">
        <v>20842</v>
      </c>
      <c r="C4253" s="114" t="s">
        <v>11559</v>
      </c>
      <c r="D4253" s="115">
        <v>1942.17</v>
      </c>
    </row>
    <row r="4254" spans="1:4">
      <c r="A4254" s="117" t="s">
        <v>20843</v>
      </c>
      <c r="B4254" s="113" t="s">
        <v>20844</v>
      </c>
      <c r="C4254" s="114" t="s">
        <v>11559</v>
      </c>
      <c r="D4254" s="115">
        <v>2129.0100000000002</v>
      </c>
    </row>
    <row r="4255" spans="1:4">
      <c r="A4255" s="117" t="s">
        <v>20845</v>
      </c>
      <c r="B4255" s="113" t="s">
        <v>20846</v>
      </c>
      <c r="C4255" s="114" t="s">
        <v>11559</v>
      </c>
      <c r="D4255" s="115">
        <v>787.2</v>
      </c>
    </row>
    <row r="4256" spans="1:4">
      <c r="A4256" s="117" t="s">
        <v>20847</v>
      </c>
      <c r="B4256" s="113" t="s">
        <v>20848</v>
      </c>
      <c r="C4256" s="114" t="s">
        <v>11559</v>
      </c>
      <c r="D4256" s="115">
        <v>956.66</v>
      </c>
    </row>
    <row r="4257" spans="1:4">
      <c r="A4257" s="117" t="s">
        <v>20849</v>
      </c>
      <c r="B4257" s="113" t="s">
        <v>20850</v>
      </c>
      <c r="C4257" s="114" t="s">
        <v>11559</v>
      </c>
      <c r="D4257" s="115">
        <v>1025.72</v>
      </c>
    </row>
    <row r="4258" spans="1:4">
      <c r="A4258" s="117" t="s">
        <v>20851</v>
      </c>
      <c r="B4258" s="113" t="s">
        <v>20852</v>
      </c>
      <c r="C4258" s="114" t="s">
        <v>11559</v>
      </c>
      <c r="D4258" s="115">
        <v>1961.24</v>
      </c>
    </row>
    <row r="4259" spans="1:4">
      <c r="A4259" s="117" t="s">
        <v>20853</v>
      </c>
      <c r="B4259" s="113" t="s">
        <v>20854</v>
      </c>
      <c r="C4259" s="114" t="s">
        <v>11559</v>
      </c>
      <c r="D4259" s="115">
        <v>2344.06</v>
      </c>
    </row>
    <row r="4260" spans="1:4">
      <c r="A4260" s="117" t="s">
        <v>20855</v>
      </c>
      <c r="B4260" s="113" t="s">
        <v>20856</v>
      </c>
      <c r="C4260" s="114" t="s">
        <v>11559</v>
      </c>
      <c r="D4260" s="115">
        <v>698.46</v>
      </c>
    </row>
    <row r="4261" spans="1:4">
      <c r="A4261" s="117" t="s">
        <v>20857</v>
      </c>
      <c r="B4261" s="113" t="s">
        <v>20858</v>
      </c>
      <c r="C4261" s="114" t="s">
        <v>11559</v>
      </c>
      <c r="D4261" s="115">
        <v>1638.93</v>
      </c>
    </row>
    <row r="4262" spans="1:4">
      <c r="A4262" s="117" t="s">
        <v>20859</v>
      </c>
      <c r="B4262" s="113" t="s">
        <v>20860</v>
      </c>
      <c r="C4262" s="114" t="s">
        <v>11559</v>
      </c>
      <c r="D4262" s="115">
        <v>1877.36</v>
      </c>
    </row>
    <row r="4263" spans="1:4">
      <c r="A4263" s="117" t="s">
        <v>20861</v>
      </c>
      <c r="B4263" s="113" t="s">
        <v>20862</v>
      </c>
      <c r="C4263" s="114" t="s">
        <v>11559</v>
      </c>
      <c r="D4263" s="115">
        <v>5236.32</v>
      </c>
    </row>
    <row r="4264" spans="1:4">
      <c r="A4264" s="117" t="s">
        <v>20863</v>
      </c>
      <c r="B4264" s="113" t="s">
        <v>20864</v>
      </c>
      <c r="C4264" s="114" t="s">
        <v>11559</v>
      </c>
      <c r="D4264" s="115">
        <v>474.18</v>
      </c>
    </row>
    <row r="4265" spans="1:4">
      <c r="A4265" s="117" t="s">
        <v>20865</v>
      </c>
      <c r="B4265" s="113" t="s">
        <v>20866</v>
      </c>
      <c r="C4265" s="114" t="s">
        <v>11559</v>
      </c>
      <c r="D4265" s="115">
        <v>557.07000000000005</v>
      </c>
    </row>
    <row r="4266" spans="1:4">
      <c r="A4266" s="117" t="s">
        <v>20867</v>
      </c>
      <c r="B4266" s="113" t="s">
        <v>20868</v>
      </c>
      <c r="C4266" s="114" t="s">
        <v>11559</v>
      </c>
      <c r="D4266" s="115">
        <v>1058.47</v>
      </c>
    </row>
    <row r="4267" spans="1:4">
      <c r="A4267" s="117" t="s">
        <v>20869</v>
      </c>
      <c r="B4267" s="113" t="s">
        <v>20870</v>
      </c>
      <c r="C4267" s="114" t="s">
        <v>11559</v>
      </c>
      <c r="D4267" s="115">
        <v>1293.28</v>
      </c>
    </row>
    <row r="4268" spans="1:4">
      <c r="A4268" s="114" t="s">
        <v>20871</v>
      </c>
      <c r="B4268" s="113" t="s">
        <v>20872</v>
      </c>
      <c r="C4268" s="114" t="s">
        <v>11559</v>
      </c>
      <c r="D4268" s="115">
        <v>788.18</v>
      </c>
    </row>
    <row r="4269" spans="1:4">
      <c r="A4269" s="116" t="s">
        <v>20873</v>
      </c>
      <c r="B4269" s="113"/>
      <c r="C4269" s="114"/>
      <c r="D4269" s="115"/>
    </row>
    <row r="4270" spans="1:4">
      <c r="A4270" s="117" t="s">
        <v>20874</v>
      </c>
      <c r="B4270" s="113" t="s">
        <v>20875</v>
      </c>
      <c r="C4270" s="114" t="s">
        <v>11559</v>
      </c>
      <c r="D4270" s="115">
        <v>2501.0100000000002</v>
      </c>
    </row>
    <row r="4271" spans="1:4">
      <c r="A4271" s="117" t="s">
        <v>20876</v>
      </c>
      <c r="B4271" s="113" t="s">
        <v>20877</v>
      </c>
      <c r="C4271" s="114" t="s">
        <v>11559</v>
      </c>
      <c r="D4271" s="115">
        <v>5729.57</v>
      </c>
    </row>
    <row r="4272" spans="1:4">
      <c r="A4272" s="117" t="s">
        <v>20878</v>
      </c>
      <c r="B4272" s="113" t="s">
        <v>20879</v>
      </c>
      <c r="C4272" s="114" t="s">
        <v>11559</v>
      </c>
      <c r="D4272" s="115">
        <v>5265.57</v>
      </c>
    </row>
    <row r="4273" spans="1:4">
      <c r="A4273" s="117" t="s">
        <v>20880</v>
      </c>
      <c r="B4273" s="113" t="s">
        <v>20881</v>
      </c>
      <c r="C4273" s="114" t="s">
        <v>11559</v>
      </c>
      <c r="D4273" s="115">
        <v>2397.5300000000002</v>
      </c>
    </row>
    <row r="4274" spans="1:4">
      <c r="A4274" s="117" t="s">
        <v>20882</v>
      </c>
      <c r="B4274" s="113" t="s">
        <v>20883</v>
      </c>
      <c r="C4274" s="114" t="s">
        <v>11559</v>
      </c>
      <c r="D4274" s="115">
        <v>3697.26</v>
      </c>
    </row>
    <row r="4275" spans="1:4">
      <c r="A4275" s="117" t="s">
        <v>20884</v>
      </c>
      <c r="B4275" s="113" t="s">
        <v>20885</v>
      </c>
      <c r="C4275" s="114" t="s">
        <v>11559</v>
      </c>
      <c r="D4275" s="115">
        <v>2936.01</v>
      </c>
    </row>
    <row r="4276" spans="1:4">
      <c r="A4276" s="117" t="s">
        <v>20886</v>
      </c>
      <c r="B4276" s="113" t="s">
        <v>20887</v>
      </c>
      <c r="C4276" s="114" t="s">
        <v>11559</v>
      </c>
      <c r="D4276" s="115">
        <v>1808.53</v>
      </c>
    </row>
    <row r="4277" spans="1:4">
      <c r="A4277" s="117" t="s">
        <v>20888</v>
      </c>
      <c r="B4277" s="113" t="s">
        <v>20889</v>
      </c>
      <c r="C4277" s="114" t="s">
        <v>11559</v>
      </c>
      <c r="D4277" s="115">
        <v>3651.01</v>
      </c>
    </row>
    <row r="4278" spans="1:4">
      <c r="A4278" s="117" t="s">
        <v>20890</v>
      </c>
      <c r="B4278" s="113" t="s">
        <v>20891</v>
      </c>
      <c r="C4278" s="114" t="s">
        <v>11559</v>
      </c>
      <c r="D4278" s="115">
        <v>5512.06</v>
      </c>
    </row>
    <row r="4279" spans="1:4">
      <c r="A4279" s="114" t="s">
        <v>20892</v>
      </c>
      <c r="B4279" s="113" t="s">
        <v>20893</v>
      </c>
      <c r="C4279" s="114" t="s">
        <v>11559</v>
      </c>
      <c r="D4279" s="115">
        <v>2388.5100000000002</v>
      </c>
    </row>
    <row r="4280" spans="1:4">
      <c r="A4280" s="116" t="s">
        <v>20894</v>
      </c>
      <c r="B4280" s="113"/>
      <c r="C4280" s="114"/>
      <c r="D4280" s="115"/>
    </row>
    <row r="4281" spans="1:4">
      <c r="A4281" s="117" t="s">
        <v>20895</v>
      </c>
      <c r="B4281" s="113" t="s">
        <v>20896</v>
      </c>
      <c r="C4281" s="114" t="s">
        <v>11559</v>
      </c>
      <c r="D4281" s="115">
        <v>2089.4299999999998</v>
      </c>
    </row>
    <row r="4282" spans="1:4">
      <c r="A4282" s="117" t="s">
        <v>20897</v>
      </c>
      <c r="B4282" s="113" t="s">
        <v>20898</v>
      </c>
      <c r="C4282" s="114" t="s">
        <v>11559</v>
      </c>
      <c r="D4282" s="115">
        <v>1374.59</v>
      </c>
    </row>
    <row r="4283" spans="1:4">
      <c r="A4283" s="117" t="s">
        <v>20899</v>
      </c>
      <c r="B4283" s="113" t="s">
        <v>20900</v>
      </c>
      <c r="C4283" s="114" t="s">
        <v>11602</v>
      </c>
      <c r="D4283" s="115">
        <v>1934.56</v>
      </c>
    </row>
    <row r="4284" spans="1:4">
      <c r="A4284" s="117" t="s">
        <v>20901</v>
      </c>
      <c r="B4284" s="113" t="s">
        <v>20902</v>
      </c>
      <c r="C4284" s="114" t="s">
        <v>11602</v>
      </c>
      <c r="D4284" s="115">
        <v>55.95</v>
      </c>
    </row>
    <row r="4285" spans="1:4">
      <c r="A4285" s="117" t="s">
        <v>20903</v>
      </c>
      <c r="B4285" s="113" t="s">
        <v>20904</v>
      </c>
      <c r="C4285" s="114" t="s">
        <v>11602</v>
      </c>
      <c r="D4285" s="115">
        <v>930.66</v>
      </c>
    </row>
    <row r="4286" spans="1:4">
      <c r="A4286" s="117" t="s">
        <v>20905</v>
      </c>
      <c r="B4286" s="113" t="s">
        <v>20906</v>
      </c>
      <c r="C4286" s="114" t="s">
        <v>11559</v>
      </c>
      <c r="D4286" s="115">
        <v>129.94999999999999</v>
      </c>
    </row>
    <row r="4287" spans="1:4">
      <c r="A4287" s="117" t="s">
        <v>20907</v>
      </c>
      <c r="B4287" s="113" t="s">
        <v>20908</v>
      </c>
      <c r="C4287" s="114" t="s">
        <v>11602</v>
      </c>
      <c r="D4287" s="115">
        <v>1204.19</v>
      </c>
    </row>
    <row r="4288" spans="1:4">
      <c r="A4288" s="114" t="s">
        <v>20909</v>
      </c>
      <c r="B4288" s="113" t="s">
        <v>20910</v>
      </c>
      <c r="C4288" s="114" t="s">
        <v>11602</v>
      </c>
      <c r="D4288" s="115">
        <v>2357.5</v>
      </c>
    </row>
    <row r="4289" spans="1:4">
      <c r="A4289" s="116" t="s">
        <v>20911</v>
      </c>
      <c r="B4289" s="113"/>
      <c r="C4289" s="114"/>
      <c r="D4289" s="115"/>
    </row>
    <row r="4290" spans="1:4">
      <c r="A4290" s="117" t="s">
        <v>20912</v>
      </c>
      <c r="B4290" s="113" t="s">
        <v>20913</v>
      </c>
      <c r="C4290" s="114" t="s">
        <v>11559</v>
      </c>
      <c r="D4290" s="115">
        <v>367.51</v>
      </c>
    </row>
    <row r="4291" spans="1:4">
      <c r="A4291" s="117" t="s">
        <v>20914</v>
      </c>
      <c r="B4291" s="113" t="s">
        <v>20915</v>
      </c>
      <c r="C4291" s="114" t="s">
        <v>11559</v>
      </c>
      <c r="D4291" s="115">
        <v>427.98</v>
      </c>
    </row>
    <row r="4292" spans="1:4">
      <c r="A4292" s="117" t="s">
        <v>20916</v>
      </c>
      <c r="B4292" s="113" t="s">
        <v>20917</v>
      </c>
      <c r="C4292" s="114" t="s">
        <v>11559</v>
      </c>
      <c r="D4292" s="115">
        <v>453.86</v>
      </c>
    </row>
    <row r="4293" spans="1:4">
      <c r="A4293" s="117" t="s">
        <v>20918</v>
      </c>
      <c r="B4293" s="113" t="s">
        <v>20919</v>
      </c>
      <c r="C4293" s="114" t="s">
        <v>11559</v>
      </c>
      <c r="D4293" s="115">
        <v>418.06</v>
      </c>
    </row>
    <row r="4294" spans="1:4">
      <c r="A4294" s="114" t="s">
        <v>20920</v>
      </c>
      <c r="B4294" s="113" t="s">
        <v>20921</v>
      </c>
      <c r="C4294" s="114" t="s">
        <v>11591</v>
      </c>
      <c r="D4294" s="115">
        <v>2189.59</v>
      </c>
    </row>
    <row r="4295" spans="1:4">
      <c r="A4295" s="116" t="s">
        <v>20922</v>
      </c>
      <c r="B4295" s="113"/>
      <c r="C4295" s="114"/>
      <c r="D4295" s="115"/>
    </row>
    <row r="4296" spans="1:4">
      <c r="A4296" s="117" t="s">
        <v>20923</v>
      </c>
      <c r="B4296" s="113" t="s">
        <v>20924</v>
      </c>
      <c r="C4296" s="114" t="s">
        <v>11559</v>
      </c>
      <c r="D4296" s="115">
        <v>371.56</v>
      </c>
    </row>
    <row r="4297" spans="1:4">
      <c r="A4297" s="117" t="s">
        <v>20925</v>
      </c>
      <c r="B4297" s="113" t="s">
        <v>20926</v>
      </c>
      <c r="C4297" s="114" t="s">
        <v>11559</v>
      </c>
      <c r="D4297" s="115">
        <v>631.21</v>
      </c>
    </row>
    <row r="4298" spans="1:4">
      <c r="A4298" s="117" t="s">
        <v>20927</v>
      </c>
      <c r="B4298" s="113" t="s">
        <v>20928</v>
      </c>
      <c r="C4298" s="114" t="s">
        <v>11559</v>
      </c>
      <c r="D4298" s="115">
        <v>156</v>
      </c>
    </row>
    <row r="4299" spans="1:4">
      <c r="A4299" s="117" t="s">
        <v>20929</v>
      </c>
      <c r="B4299" s="113" t="s">
        <v>20930</v>
      </c>
      <c r="C4299" s="114" t="s">
        <v>11559</v>
      </c>
      <c r="D4299" s="115">
        <v>95.76</v>
      </c>
    </row>
    <row r="4300" spans="1:4">
      <c r="A4300" s="117" t="s">
        <v>20931</v>
      </c>
      <c r="B4300" s="113" t="s">
        <v>20932</v>
      </c>
      <c r="C4300" s="114" t="s">
        <v>11559</v>
      </c>
      <c r="D4300" s="115">
        <v>177.56</v>
      </c>
    </row>
    <row r="4301" spans="1:4">
      <c r="A4301" s="114" t="s">
        <v>20933</v>
      </c>
      <c r="B4301" s="113" t="s">
        <v>20934</v>
      </c>
      <c r="C4301" s="114" t="s">
        <v>11559</v>
      </c>
      <c r="D4301" s="115">
        <v>244.15</v>
      </c>
    </row>
    <row r="4302" spans="1:4">
      <c r="A4302" s="116" t="s">
        <v>20935</v>
      </c>
      <c r="B4302" s="113"/>
      <c r="C4302" s="114"/>
      <c r="D4302" s="115"/>
    </row>
    <row r="4303" spans="1:4">
      <c r="A4303" s="117" t="s">
        <v>20936</v>
      </c>
      <c r="B4303" s="113" t="s">
        <v>20937</v>
      </c>
      <c r="C4303" s="114" t="s">
        <v>32</v>
      </c>
      <c r="D4303" s="115">
        <v>115.49</v>
      </c>
    </row>
    <row r="4304" spans="1:4">
      <c r="A4304" s="117" t="s">
        <v>20938</v>
      </c>
      <c r="B4304" s="113" t="s">
        <v>20939</v>
      </c>
      <c r="C4304" s="114" t="s">
        <v>11597</v>
      </c>
      <c r="D4304" s="115">
        <v>171.47</v>
      </c>
    </row>
    <row r="4305" spans="1:4">
      <c r="A4305" s="117" t="s">
        <v>20940</v>
      </c>
      <c r="B4305" s="113" t="s">
        <v>20941</v>
      </c>
      <c r="C4305" s="114" t="s">
        <v>11597</v>
      </c>
      <c r="D4305" s="115">
        <v>123.01</v>
      </c>
    </row>
    <row r="4306" spans="1:4">
      <c r="A4306" s="117" t="s">
        <v>20942</v>
      </c>
      <c r="B4306" s="113" t="s">
        <v>20943</v>
      </c>
      <c r="C4306" s="114" t="s">
        <v>11597</v>
      </c>
      <c r="D4306" s="115">
        <v>253.52</v>
      </c>
    </row>
    <row r="4307" spans="1:4">
      <c r="A4307" s="117" t="s">
        <v>20944</v>
      </c>
      <c r="B4307" s="113" t="s">
        <v>20945</v>
      </c>
      <c r="C4307" s="114" t="s">
        <v>11597</v>
      </c>
      <c r="D4307" s="115">
        <v>1651.55</v>
      </c>
    </row>
    <row r="4308" spans="1:4">
      <c r="A4308" s="117" t="s">
        <v>20946</v>
      </c>
      <c r="B4308" s="113" t="s">
        <v>20947</v>
      </c>
      <c r="C4308" s="114" t="s">
        <v>11597</v>
      </c>
      <c r="D4308" s="115">
        <v>1276.77</v>
      </c>
    </row>
    <row r="4309" spans="1:4">
      <c r="A4309" s="117" t="s">
        <v>20948</v>
      </c>
      <c r="B4309" s="113" t="s">
        <v>20949</v>
      </c>
      <c r="C4309" s="114" t="s">
        <v>11559</v>
      </c>
      <c r="D4309" s="115">
        <v>127.67</v>
      </c>
    </row>
    <row r="4310" spans="1:4">
      <c r="A4310" s="117" t="s">
        <v>20950</v>
      </c>
      <c r="B4310" s="113" t="s">
        <v>20951</v>
      </c>
      <c r="C4310" s="114" t="s">
        <v>11597</v>
      </c>
      <c r="D4310" s="115">
        <v>1172.6400000000001</v>
      </c>
    </row>
    <row r="4311" spans="1:4">
      <c r="A4311" s="117" t="s">
        <v>20952</v>
      </c>
      <c r="B4311" s="113" t="s">
        <v>20953</v>
      </c>
      <c r="C4311" s="114" t="s">
        <v>11559</v>
      </c>
      <c r="D4311" s="115">
        <v>168.27</v>
      </c>
    </row>
    <row r="4312" spans="1:4">
      <c r="A4312" s="117" t="s">
        <v>20954</v>
      </c>
      <c r="B4312" s="113" t="s">
        <v>20955</v>
      </c>
      <c r="C4312" s="114" t="s">
        <v>11597</v>
      </c>
      <c r="D4312" s="115">
        <v>697.77</v>
      </c>
    </row>
    <row r="4313" spans="1:4">
      <c r="A4313" s="117" t="s">
        <v>20956</v>
      </c>
      <c r="B4313" s="113" t="s">
        <v>20957</v>
      </c>
      <c r="C4313" s="114" t="s">
        <v>48</v>
      </c>
      <c r="D4313" s="115">
        <v>67.36</v>
      </c>
    </row>
    <row r="4314" spans="1:4">
      <c r="A4314" s="117" t="s">
        <v>20958</v>
      </c>
      <c r="B4314" s="113" t="s">
        <v>20959</v>
      </c>
      <c r="C4314" s="114" t="s">
        <v>11597</v>
      </c>
      <c r="D4314" s="115">
        <v>866.95</v>
      </c>
    </row>
    <row r="4315" spans="1:4">
      <c r="A4315" s="117" t="s">
        <v>20960</v>
      </c>
      <c r="B4315" s="113" t="s">
        <v>20961</v>
      </c>
      <c r="C4315" s="114" t="s">
        <v>11559</v>
      </c>
      <c r="D4315" s="115">
        <v>112.25</v>
      </c>
    </row>
    <row r="4316" spans="1:4">
      <c r="A4316" s="117" t="s">
        <v>20962</v>
      </c>
      <c r="B4316" s="113" t="s">
        <v>20963</v>
      </c>
      <c r="C4316" s="114" t="s">
        <v>11597</v>
      </c>
      <c r="D4316" s="115">
        <v>214.36</v>
      </c>
    </row>
    <row r="4317" spans="1:4">
      <c r="A4317" s="117" t="s">
        <v>20964</v>
      </c>
      <c r="B4317" s="113" t="s">
        <v>20965</v>
      </c>
      <c r="C4317" s="114" t="s">
        <v>11597</v>
      </c>
      <c r="D4317" s="115">
        <v>867.31</v>
      </c>
    </row>
    <row r="4318" spans="1:4">
      <c r="A4318" s="117" t="s">
        <v>20966</v>
      </c>
      <c r="B4318" s="113" t="s">
        <v>20967</v>
      </c>
      <c r="C4318" s="114" t="s">
        <v>11597</v>
      </c>
      <c r="D4318" s="115">
        <v>551.88</v>
      </c>
    </row>
    <row r="4319" spans="1:4">
      <c r="A4319" s="117" t="s">
        <v>20968</v>
      </c>
      <c r="B4319" s="113" t="s">
        <v>20969</v>
      </c>
      <c r="C4319" s="114" t="s">
        <v>11597</v>
      </c>
      <c r="D4319" s="115">
        <v>673.48</v>
      </c>
    </row>
    <row r="4320" spans="1:4">
      <c r="A4320" s="117" t="s">
        <v>20970</v>
      </c>
      <c r="B4320" s="113" t="s">
        <v>20971</v>
      </c>
      <c r="C4320" s="114" t="s">
        <v>48</v>
      </c>
      <c r="D4320" s="115">
        <v>173.62</v>
      </c>
    </row>
    <row r="4321" spans="1:4">
      <c r="A4321" s="117" t="s">
        <v>20972</v>
      </c>
      <c r="B4321" s="113" t="s">
        <v>20973</v>
      </c>
      <c r="C4321" s="114" t="s">
        <v>11559</v>
      </c>
      <c r="D4321" s="115">
        <v>85.89</v>
      </c>
    </row>
    <row r="4322" spans="1:4">
      <c r="A4322" s="117" t="s">
        <v>20974</v>
      </c>
      <c r="B4322" s="113" t="s">
        <v>20975</v>
      </c>
      <c r="C4322" s="114" t="s">
        <v>11597</v>
      </c>
      <c r="D4322" s="115">
        <v>112.08</v>
      </c>
    </row>
    <row r="4323" spans="1:4">
      <c r="A4323" s="117" t="s">
        <v>20976</v>
      </c>
      <c r="B4323" s="113" t="s">
        <v>20977</v>
      </c>
      <c r="C4323" s="114" t="s">
        <v>11597</v>
      </c>
      <c r="D4323" s="115">
        <v>321.95999999999998</v>
      </c>
    </row>
    <row r="4324" spans="1:4">
      <c r="A4324" s="117" t="s">
        <v>20978</v>
      </c>
      <c r="B4324" s="113" t="s">
        <v>20979</v>
      </c>
      <c r="C4324" s="114" t="s">
        <v>11559</v>
      </c>
      <c r="D4324" s="115">
        <v>241.64</v>
      </c>
    </row>
    <row r="4325" spans="1:4">
      <c r="A4325" s="117" t="s">
        <v>20980</v>
      </c>
      <c r="B4325" s="113" t="s">
        <v>20981</v>
      </c>
      <c r="C4325" s="114" t="s">
        <v>48</v>
      </c>
      <c r="D4325" s="115">
        <v>107.55</v>
      </c>
    </row>
    <row r="4326" spans="1:4">
      <c r="A4326" s="117" t="s">
        <v>20982</v>
      </c>
      <c r="B4326" s="113" t="s">
        <v>20983</v>
      </c>
      <c r="C4326" s="114" t="s">
        <v>11559</v>
      </c>
      <c r="D4326" s="115">
        <v>187.1</v>
      </c>
    </row>
    <row r="4327" spans="1:4">
      <c r="A4327" s="117" t="s">
        <v>20984</v>
      </c>
      <c r="B4327" s="113" t="s">
        <v>20985</v>
      </c>
      <c r="C4327" s="114" t="s">
        <v>11597</v>
      </c>
      <c r="D4327" s="115">
        <v>213.5</v>
      </c>
    </row>
    <row r="4328" spans="1:4">
      <c r="A4328" s="117" t="s">
        <v>20986</v>
      </c>
      <c r="B4328" s="113" t="s">
        <v>20987</v>
      </c>
      <c r="C4328" s="114" t="s">
        <v>48</v>
      </c>
      <c r="D4328" s="115">
        <v>57.8</v>
      </c>
    </row>
    <row r="4329" spans="1:4">
      <c r="A4329" s="117" t="s">
        <v>20988</v>
      </c>
      <c r="B4329" s="113" t="s">
        <v>20989</v>
      </c>
      <c r="C4329" s="114" t="s">
        <v>48</v>
      </c>
      <c r="D4329" s="115">
        <v>26.16</v>
      </c>
    </row>
    <row r="4330" spans="1:4">
      <c r="A4330" s="117" t="s">
        <v>20990</v>
      </c>
      <c r="B4330" s="113" t="s">
        <v>20991</v>
      </c>
      <c r="C4330" s="114" t="s">
        <v>11559</v>
      </c>
      <c r="D4330" s="115">
        <v>75.349999999999994</v>
      </c>
    </row>
    <row r="4331" spans="1:4">
      <c r="A4331" s="117" t="s">
        <v>20992</v>
      </c>
      <c r="B4331" s="113" t="s">
        <v>20993</v>
      </c>
      <c r="C4331" s="114" t="s">
        <v>48</v>
      </c>
      <c r="D4331" s="115">
        <v>84.15</v>
      </c>
    </row>
    <row r="4332" spans="1:4">
      <c r="A4332" s="117" t="s">
        <v>20994</v>
      </c>
      <c r="B4332" s="113" t="s">
        <v>20995</v>
      </c>
      <c r="C4332" s="114" t="s">
        <v>11559</v>
      </c>
      <c r="D4332" s="115">
        <v>446.2</v>
      </c>
    </row>
    <row r="4333" spans="1:4">
      <c r="A4333" s="117" t="s">
        <v>20996</v>
      </c>
      <c r="B4333" s="113" t="s">
        <v>20997</v>
      </c>
      <c r="C4333" s="114" t="s">
        <v>11559</v>
      </c>
      <c r="D4333" s="115">
        <v>490.41</v>
      </c>
    </row>
    <row r="4334" spans="1:4">
      <c r="A4334" s="117" t="s">
        <v>20998</v>
      </c>
      <c r="B4334" s="113" t="s">
        <v>20999</v>
      </c>
      <c r="C4334" s="114" t="s">
        <v>11559</v>
      </c>
      <c r="D4334" s="115">
        <v>341.18</v>
      </c>
    </row>
    <row r="4335" spans="1:4">
      <c r="A4335" s="114" t="s">
        <v>21000</v>
      </c>
      <c r="B4335" s="113" t="s">
        <v>21001</v>
      </c>
      <c r="C4335" s="114" t="s">
        <v>11597</v>
      </c>
      <c r="D4335" s="115">
        <v>387.23</v>
      </c>
    </row>
    <row r="4336" spans="1:4">
      <c r="A4336" s="112" t="s">
        <v>21002</v>
      </c>
      <c r="B4336" s="113"/>
      <c r="C4336" s="114"/>
      <c r="D4336" s="115"/>
    </row>
    <row r="4337" spans="1:4">
      <c r="A4337" s="116" t="s">
        <v>21003</v>
      </c>
      <c r="B4337" s="113"/>
      <c r="C4337" s="114"/>
      <c r="D4337" s="115"/>
    </row>
    <row r="4338" spans="1:4">
      <c r="A4338" s="117" t="s">
        <v>21004</v>
      </c>
      <c r="B4338" s="113" t="s">
        <v>21005</v>
      </c>
      <c r="C4338" s="114" t="s">
        <v>11559</v>
      </c>
      <c r="D4338" s="115">
        <v>13.6</v>
      </c>
    </row>
    <row r="4339" spans="1:4">
      <c r="A4339" s="117" t="s">
        <v>21006</v>
      </c>
      <c r="B4339" s="113" t="s">
        <v>21007</v>
      </c>
      <c r="C4339" s="114" t="s">
        <v>11559</v>
      </c>
      <c r="D4339" s="115">
        <v>3.48</v>
      </c>
    </row>
    <row r="4340" spans="1:4">
      <c r="A4340" s="117" t="s">
        <v>21008</v>
      </c>
      <c r="B4340" s="113" t="s">
        <v>21009</v>
      </c>
      <c r="C4340" s="114" t="s">
        <v>11559</v>
      </c>
      <c r="D4340" s="115">
        <v>2.02</v>
      </c>
    </row>
    <row r="4341" spans="1:4">
      <c r="A4341" s="117" t="s">
        <v>21010</v>
      </c>
      <c r="B4341" s="113" t="s">
        <v>21011</v>
      </c>
      <c r="C4341" s="114" t="s">
        <v>11559</v>
      </c>
      <c r="D4341" s="115">
        <v>24.47</v>
      </c>
    </row>
    <row r="4342" spans="1:4">
      <c r="A4342" s="117" t="s">
        <v>21012</v>
      </c>
      <c r="B4342" s="113" t="s">
        <v>21013</v>
      </c>
      <c r="C4342" s="114" t="s">
        <v>11559</v>
      </c>
      <c r="D4342" s="115">
        <v>9.58</v>
      </c>
    </row>
    <row r="4343" spans="1:4">
      <c r="A4343" s="117" t="s">
        <v>21014</v>
      </c>
      <c r="B4343" s="113" t="s">
        <v>21015</v>
      </c>
      <c r="C4343" s="114" t="s">
        <v>11559</v>
      </c>
      <c r="D4343" s="115">
        <v>13.63</v>
      </c>
    </row>
    <row r="4344" spans="1:4">
      <c r="A4344" s="117" t="s">
        <v>21016</v>
      </c>
      <c r="B4344" s="113" t="s">
        <v>21017</v>
      </c>
      <c r="C4344" s="114" t="s">
        <v>11559</v>
      </c>
      <c r="D4344" s="115">
        <v>22.19</v>
      </c>
    </row>
    <row r="4345" spans="1:4">
      <c r="A4345" s="117" t="s">
        <v>21018</v>
      </c>
      <c r="B4345" s="113" t="s">
        <v>21019</v>
      </c>
      <c r="C4345" s="114" t="s">
        <v>11559</v>
      </c>
      <c r="D4345" s="115">
        <v>22.09</v>
      </c>
    </row>
    <row r="4346" spans="1:4">
      <c r="A4346" s="117" t="s">
        <v>21020</v>
      </c>
      <c r="B4346" s="113" t="s">
        <v>21021</v>
      </c>
      <c r="C4346" s="114" t="s">
        <v>11559</v>
      </c>
      <c r="D4346" s="115">
        <v>41.6</v>
      </c>
    </row>
    <row r="4347" spans="1:4">
      <c r="A4347" s="117" t="s">
        <v>21022</v>
      </c>
      <c r="B4347" s="113" t="s">
        <v>21023</v>
      </c>
      <c r="C4347" s="114" t="s">
        <v>11559</v>
      </c>
      <c r="D4347" s="115">
        <v>51.54</v>
      </c>
    </row>
    <row r="4348" spans="1:4">
      <c r="A4348" s="117" t="s">
        <v>21024</v>
      </c>
      <c r="B4348" s="113" t="s">
        <v>21025</v>
      </c>
      <c r="C4348" s="114" t="s">
        <v>11559</v>
      </c>
      <c r="D4348" s="115">
        <v>126.48</v>
      </c>
    </row>
    <row r="4349" spans="1:4">
      <c r="A4349" s="117" t="s">
        <v>21026</v>
      </c>
      <c r="B4349" s="113" t="s">
        <v>21027</v>
      </c>
      <c r="C4349" s="114" t="s">
        <v>11559</v>
      </c>
      <c r="D4349" s="115">
        <v>7</v>
      </c>
    </row>
    <row r="4350" spans="1:4">
      <c r="A4350" s="117" t="s">
        <v>21028</v>
      </c>
      <c r="B4350" s="113" t="s">
        <v>21029</v>
      </c>
      <c r="C4350" s="114" t="s">
        <v>11559</v>
      </c>
      <c r="D4350" s="115">
        <v>10.84</v>
      </c>
    </row>
    <row r="4351" spans="1:4">
      <c r="A4351" s="117" t="s">
        <v>21030</v>
      </c>
      <c r="B4351" s="113" t="s">
        <v>21031</v>
      </c>
      <c r="C4351" s="114" t="s">
        <v>11559</v>
      </c>
      <c r="D4351" s="115">
        <v>34.97</v>
      </c>
    </row>
    <row r="4352" spans="1:4">
      <c r="A4352" s="117" t="s">
        <v>21032</v>
      </c>
      <c r="B4352" s="113" t="s">
        <v>21033</v>
      </c>
      <c r="C4352" s="114" t="s">
        <v>41</v>
      </c>
      <c r="D4352" s="115">
        <v>12.79</v>
      </c>
    </row>
    <row r="4353" spans="1:4">
      <c r="A4353" s="117" t="s">
        <v>21034</v>
      </c>
      <c r="B4353" s="113" t="s">
        <v>21035</v>
      </c>
      <c r="C4353" s="114" t="s">
        <v>11559</v>
      </c>
      <c r="D4353" s="115">
        <v>9.26</v>
      </c>
    </row>
    <row r="4354" spans="1:4">
      <c r="A4354" s="117" t="s">
        <v>21036</v>
      </c>
      <c r="B4354" s="113" t="s">
        <v>21037</v>
      </c>
      <c r="C4354" s="114" t="s">
        <v>11559</v>
      </c>
      <c r="D4354" s="115">
        <v>5.05</v>
      </c>
    </row>
    <row r="4355" spans="1:4">
      <c r="A4355" s="117" t="s">
        <v>21038</v>
      </c>
      <c r="B4355" s="113" t="s">
        <v>21039</v>
      </c>
      <c r="C4355" s="114" t="s">
        <v>11559</v>
      </c>
      <c r="D4355" s="115">
        <v>9.11</v>
      </c>
    </row>
    <row r="4356" spans="1:4">
      <c r="A4356" s="117" t="s">
        <v>21040</v>
      </c>
      <c r="B4356" s="113" t="s">
        <v>21041</v>
      </c>
      <c r="C4356" s="114" t="s">
        <v>11593</v>
      </c>
      <c r="D4356" s="115">
        <v>12.24</v>
      </c>
    </row>
    <row r="4357" spans="1:4">
      <c r="A4357" s="117" t="s">
        <v>21042</v>
      </c>
      <c r="B4357" s="113" t="s">
        <v>21043</v>
      </c>
      <c r="C4357" s="114" t="s">
        <v>11593</v>
      </c>
      <c r="D4357" s="115">
        <v>14.9</v>
      </c>
    </row>
    <row r="4358" spans="1:4">
      <c r="A4358" s="117" t="s">
        <v>21044</v>
      </c>
      <c r="B4358" s="113" t="s">
        <v>21045</v>
      </c>
      <c r="C4358" s="114" t="s">
        <v>11593</v>
      </c>
      <c r="D4358" s="115">
        <v>14.9</v>
      </c>
    </row>
    <row r="4359" spans="1:4">
      <c r="A4359" s="114" t="s">
        <v>21046</v>
      </c>
      <c r="B4359" s="113" t="s">
        <v>21047</v>
      </c>
      <c r="C4359" s="114" t="s">
        <v>11559</v>
      </c>
      <c r="D4359" s="115">
        <v>83.4</v>
      </c>
    </row>
    <row r="4360" spans="1:4">
      <c r="A4360" s="112" t="s">
        <v>21048</v>
      </c>
      <c r="B4360" s="113"/>
      <c r="C4360" s="114"/>
      <c r="D4360" s="115"/>
    </row>
    <row r="4361" spans="1:4">
      <c r="A4361" s="116" t="s">
        <v>21049</v>
      </c>
      <c r="B4361" s="113"/>
      <c r="C4361" s="114"/>
      <c r="D4361" s="115"/>
    </row>
    <row r="4362" spans="1:4">
      <c r="A4362" s="117" t="s">
        <v>21050</v>
      </c>
      <c r="B4362" s="113" t="s">
        <v>21051</v>
      </c>
      <c r="C4362" s="114" t="s">
        <v>11559</v>
      </c>
      <c r="D4362" s="115">
        <v>1.84</v>
      </c>
    </row>
    <row r="4363" spans="1:4">
      <c r="A4363" s="117" t="s">
        <v>21052</v>
      </c>
      <c r="B4363" s="113" t="s">
        <v>21053</v>
      </c>
      <c r="C4363" s="114" t="s">
        <v>11559</v>
      </c>
      <c r="D4363" s="115">
        <v>0.57999999999999996</v>
      </c>
    </row>
    <row r="4364" spans="1:4">
      <c r="A4364" s="117" t="s">
        <v>21054</v>
      </c>
      <c r="B4364" s="113" t="s">
        <v>21055</v>
      </c>
      <c r="C4364" s="114" t="s">
        <v>11559</v>
      </c>
      <c r="D4364" s="115">
        <v>1.42</v>
      </c>
    </row>
    <row r="4365" spans="1:4">
      <c r="A4365" s="117" t="s">
        <v>21056</v>
      </c>
      <c r="B4365" s="113" t="s">
        <v>21057</v>
      </c>
      <c r="C4365" s="114" t="s">
        <v>11559</v>
      </c>
      <c r="D4365" s="115">
        <v>0.81</v>
      </c>
    </row>
    <row r="4366" spans="1:4">
      <c r="A4366" s="117" t="s">
        <v>21058</v>
      </c>
      <c r="B4366" s="113" t="s">
        <v>21059</v>
      </c>
      <c r="C4366" s="114" t="s">
        <v>11559</v>
      </c>
      <c r="D4366" s="115">
        <v>1.76</v>
      </c>
    </row>
    <row r="4367" spans="1:4">
      <c r="A4367" s="117" t="s">
        <v>21060</v>
      </c>
      <c r="B4367" s="113" t="s">
        <v>11613</v>
      </c>
      <c r="C4367" s="114" t="s">
        <v>11559</v>
      </c>
      <c r="D4367" s="115">
        <v>0.94</v>
      </c>
    </row>
    <row r="4368" spans="1:4">
      <c r="A4368" s="117" t="s">
        <v>21061</v>
      </c>
      <c r="B4368" s="113" t="s">
        <v>21062</v>
      </c>
      <c r="C4368" s="114" t="s">
        <v>32</v>
      </c>
      <c r="D4368" s="115">
        <v>0.84</v>
      </c>
    </row>
    <row r="4369" spans="1:4">
      <c r="A4369" s="117" t="s">
        <v>21063</v>
      </c>
      <c r="B4369" s="113" t="s">
        <v>21064</v>
      </c>
      <c r="C4369" s="114" t="s">
        <v>32</v>
      </c>
      <c r="D4369" s="115">
        <v>0.6</v>
      </c>
    </row>
    <row r="4370" spans="1:4">
      <c r="A4370" s="117" t="s">
        <v>21065</v>
      </c>
      <c r="B4370" s="113" t="s">
        <v>21066</v>
      </c>
      <c r="C4370" s="114" t="s">
        <v>32</v>
      </c>
      <c r="D4370" s="115">
        <v>0.62</v>
      </c>
    </row>
    <row r="4371" spans="1:4">
      <c r="A4371" s="117" t="s">
        <v>21067</v>
      </c>
      <c r="B4371" s="113" t="s">
        <v>21068</v>
      </c>
      <c r="C4371" s="114" t="s">
        <v>32</v>
      </c>
      <c r="D4371" s="115">
        <v>0.51</v>
      </c>
    </row>
    <row r="4372" spans="1:4">
      <c r="A4372" s="117" t="s">
        <v>21069</v>
      </c>
      <c r="B4372" s="113" t="s">
        <v>21070</v>
      </c>
      <c r="C4372" s="114" t="s">
        <v>32</v>
      </c>
      <c r="D4372" s="115">
        <v>0.32</v>
      </c>
    </row>
    <row r="4373" spans="1:4">
      <c r="A4373" s="117" t="s">
        <v>21071</v>
      </c>
      <c r="B4373" s="113" t="s">
        <v>21072</v>
      </c>
      <c r="C4373" s="114" t="s">
        <v>32</v>
      </c>
      <c r="D4373" s="115">
        <v>15.13</v>
      </c>
    </row>
    <row r="4374" spans="1:4">
      <c r="A4374" s="117" t="s">
        <v>21073</v>
      </c>
      <c r="B4374" s="113" t="s">
        <v>21074</v>
      </c>
      <c r="C4374" s="114" t="s">
        <v>11559</v>
      </c>
      <c r="D4374" s="115">
        <v>1.64</v>
      </c>
    </row>
    <row r="4375" spans="1:4">
      <c r="A4375" s="117" t="s">
        <v>21075</v>
      </c>
      <c r="B4375" s="113" t="s">
        <v>21076</v>
      </c>
      <c r="C4375" s="114" t="s">
        <v>11559</v>
      </c>
      <c r="D4375" s="115">
        <v>0.71</v>
      </c>
    </row>
    <row r="4376" spans="1:4">
      <c r="A4376" s="117" t="s">
        <v>21077</v>
      </c>
      <c r="B4376" s="113" t="s">
        <v>21078</v>
      </c>
      <c r="C4376" s="114" t="s">
        <v>11559</v>
      </c>
      <c r="D4376" s="115">
        <v>0.2</v>
      </c>
    </row>
    <row r="4377" spans="1:4">
      <c r="A4377" s="117" t="s">
        <v>21079</v>
      </c>
      <c r="B4377" s="113" t="s">
        <v>21080</v>
      </c>
      <c r="C4377" s="114" t="s">
        <v>11559</v>
      </c>
      <c r="D4377" s="115">
        <v>2.41</v>
      </c>
    </row>
    <row r="4378" spans="1:4">
      <c r="A4378" s="117" t="s">
        <v>21081</v>
      </c>
      <c r="B4378" s="113" t="s">
        <v>21082</v>
      </c>
      <c r="C4378" s="114" t="s">
        <v>11559</v>
      </c>
      <c r="D4378" s="115">
        <v>10.210000000000001</v>
      </c>
    </row>
    <row r="4379" spans="1:4">
      <c r="A4379" s="117" t="s">
        <v>21083</v>
      </c>
      <c r="B4379" s="113" t="s">
        <v>21084</v>
      </c>
      <c r="C4379" s="114" t="s">
        <v>11559</v>
      </c>
      <c r="D4379" s="115">
        <v>0.93</v>
      </c>
    </row>
    <row r="4380" spans="1:4">
      <c r="A4380" s="117" t="s">
        <v>21085</v>
      </c>
      <c r="B4380" s="113" t="s">
        <v>11614</v>
      </c>
      <c r="C4380" s="114" t="s">
        <v>11559</v>
      </c>
      <c r="D4380" s="115">
        <v>3.7</v>
      </c>
    </row>
    <row r="4381" spans="1:4">
      <c r="A4381" s="117" t="s">
        <v>21086</v>
      </c>
      <c r="B4381" s="113" t="s">
        <v>11615</v>
      </c>
      <c r="C4381" s="114" t="s">
        <v>11559</v>
      </c>
      <c r="D4381" s="115">
        <v>4</v>
      </c>
    </row>
    <row r="4382" spans="1:4">
      <c r="A4382" s="117" t="s">
        <v>21087</v>
      </c>
      <c r="B4382" s="113" t="s">
        <v>11616</v>
      </c>
      <c r="C4382" s="114" t="s">
        <v>11559</v>
      </c>
      <c r="D4382" s="115">
        <v>12</v>
      </c>
    </row>
    <row r="4383" spans="1:4">
      <c r="A4383" s="114" t="s">
        <v>21088</v>
      </c>
      <c r="B4383" s="113" t="s">
        <v>11617</v>
      </c>
      <c r="C4383" s="114" t="s">
        <v>11559</v>
      </c>
      <c r="D4383" s="115">
        <v>17</v>
      </c>
    </row>
    <row r="4384" spans="1:4">
      <c r="A4384" s="112" t="s">
        <v>21089</v>
      </c>
      <c r="B4384" s="113"/>
      <c r="C4384" s="114"/>
      <c r="D4384" s="115"/>
    </row>
    <row r="4385" spans="1:4">
      <c r="A4385" s="116" t="s">
        <v>21090</v>
      </c>
      <c r="B4385" s="113"/>
      <c r="C4385" s="114"/>
      <c r="D4385" s="115"/>
    </row>
    <row r="4386" spans="1:4">
      <c r="A4386" s="117" t="s">
        <v>21091</v>
      </c>
      <c r="B4386" s="113" t="s">
        <v>21092</v>
      </c>
      <c r="C4386" s="114" t="s">
        <v>11559</v>
      </c>
      <c r="D4386" s="115">
        <v>15.51</v>
      </c>
    </row>
    <row r="4387" spans="1:4">
      <c r="A4387" s="117" t="s">
        <v>21093</v>
      </c>
      <c r="B4387" s="113" t="s">
        <v>21094</v>
      </c>
      <c r="C4387" s="114" t="s">
        <v>11559</v>
      </c>
      <c r="D4387" s="115">
        <v>103.69</v>
      </c>
    </row>
    <row r="4388" spans="1:4">
      <c r="A4388" s="117" t="s">
        <v>21095</v>
      </c>
      <c r="B4388" s="113" t="s">
        <v>21096</v>
      </c>
      <c r="C4388" s="114" t="s">
        <v>11559</v>
      </c>
      <c r="D4388" s="115">
        <v>211.28</v>
      </c>
    </row>
    <row r="4389" spans="1:4">
      <c r="A4389" s="117" t="s">
        <v>21097</v>
      </c>
      <c r="B4389" s="113" t="s">
        <v>21098</v>
      </c>
      <c r="C4389" s="114" t="s">
        <v>11559</v>
      </c>
      <c r="D4389" s="115">
        <v>383.33</v>
      </c>
    </row>
    <row r="4390" spans="1:4">
      <c r="A4390" s="117" t="s">
        <v>21099</v>
      </c>
      <c r="B4390" s="113" t="s">
        <v>21100</v>
      </c>
      <c r="C4390" s="114" t="s">
        <v>11559</v>
      </c>
      <c r="D4390" s="115">
        <v>27.59</v>
      </c>
    </row>
    <row r="4391" spans="1:4">
      <c r="A4391" s="117" t="s">
        <v>21101</v>
      </c>
      <c r="B4391" s="113" t="s">
        <v>21102</v>
      </c>
      <c r="C4391" s="114" t="s">
        <v>11559</v>
      </c>
      <c r="D4391" s="115">
        <v>107.6</v>
      </c>
    </row>
    <row r="4392" spans="1:4">
      <c r="A4392" s="117" t="s">
        <v>21103</v>
      </c>
      <c r="B4392" s="113" t="s">
        <v>21104</v>
      </c>
      <c r="C4392" s="114" t="s">
        <v>11559</v>
      </c>
      <c r="D4392" s="115">
        <v>270.33999999999997</v>
      </c>
    </row>
    <row r="4393" spans="1:4">
      <c r="A4393" s="117" t="s">
        <v>21105</v>
      </c>
      <c r="B4393" s="113" t="s">
        <v>21106</v>
      </c>
      <c r="C4393" s="114" t="s">
        <v>11559</v>
      </c>
      <c r="D4393" s="115">
        <v>543.23</v>
      </c>
    </row>
    <row r="4394" spans="1:4">
      <c r="A4394" s="117" t="s">
        <v>21107</v>
      </c>
      <c r="B4394" s="113" t="s">
        <v>21108</v>
      </c>
      <c r="C4394" s="114" t="s">
        <v>11559</v>
      </c>
      <c r="D4394" s="115">
        <v>218.25</v>
      </c>
    </row>
    <row r="4395" spans="1:4">
      <c r="A4395" s="117" t="s">
        <v>21109</v>
      </c>
      <c r="B4395" s="113" t="s">
        <v>21110</v>
      </c>
      <c r="C4395" s="114" t="s">
        <v>11559</v>
      </c>
      <c r="D4395" s="115">
        <v>553.9</v>
      </c>
    </row>
    <row r="4396" spans="1:4">
      <c r="A4396" s="117" t="s">
        <v>21111</v>
      </c>
      <c r="B4396" s="113" t="s">
        <v>21112</v>
      </c>
      <c r="C4396" s="114" t="s">
        <v>11559</v>
      </c>
      <c r="D4396" s="115">
        <v>705.04</v>
      </c>
    </row>
    <row r="4397" spans="1:4">
      <c r="A4397" s="117" t="s">
        <v>21113</v>
      </c>
      <c r="B4397" s="113" t="s">
        <v>21114</v>
      </c>
      <c r="C4397" s="114" t="s">
        <v>11559</v>
      </c>
      <c r="D4397" s="115">
        <v>1009.3</v>
      </c>
    </row>
    <row r="4398" spans="1:4">
      <c r="A4398" s="117" t="s">
        <v>21115</v>
      </c>
      <c r="B4398" s="113" t="s">
        <v>21116</v>
      </c>
      <c r="C4398" s="114" t="s">
        <v>11559</v>
      </c>
      <c r="D4398" s="115">
        <v>1667.47</v>
      </c>
    </row>
    <row r="4399" spans="1:4">
      <c r="A4399" s="114" t="s">
        <v>21117</v>
      </c>
      <c r="B4399" s="113" t="s">
        <v>21118</v>
      </c>
      <c r="C4399" s="114" t="s">
        <v>11559</v>
      </c>
      <c r="D4399" s="115">
        <v>2715.38</v>
      </c>
    </row>
    <row r="4400" spans="1:4">
      <c r="A4400" s="116" t="s">
        <v>21119</v>
      </c>
      <c r="B4400" s="113"/>
      <c r="C4400" s="114"/>
      <c r="D4400" s="115"/>
    </row>
    <row r="4401" spans="1:4">
      <c r="A4401" s="117" t="s">
        <v>21120</v>
      </c>
      <c r="B4401" s="113" t="s">
        <v>21121</v>
      </c>
      <c r="C4401" s="114" t="s">
        <v>11559</v>
      </c>
      <c r="D4401" s="115">
        <v>80.53</v>
      </c>
    </row>
    <row r="4402" spans="1:4">
      <c r="A4402" s="117" t="s">
        <v>21122</v>
      </c>
      <c r="B4402" s="113" t="s">
        <v>21123</v>
      </c>
      <c r="C4402" s="114" t="s">
        <v>11559</v>
      </c>
      <c r="D4402" s="115">
        <v>2.2200000000000002</v>
      </c>
    </row>
    <row r="4403" spans="1:4">
      <c r="A4403" s="117" t="s">
        <v>21124</v>
      </c>
      <c r="B4403" s="113" t="s">
        <v>21125</v>
      </c>
      <c r="C4403" s="114" t="s">
        <v>11559</v>
      </c>
      <c r="D4403" s="115">
        <v>282.69</v>
      </c>
    </row>
    <row r="4404" spans="1:4">
      <c r="A4404" s="117" t="s">
        <v>21126</v>
      </c>
      <c r="B4404" s="113" t="s">
        <v>21127</v>
      </c>
      <c r="C4404" s="114" t="s">
        <v>11559</v>
      </c>
      <c r="D4404" s="115">
        <v>805.84</v>
      </c>
    </row>
    <row r="4405" spans="1:4">
      <c r="A4405" s="117" t="s">
        <v>21128</v>
      </c>
      <c r="B4405" s="113" t="s">
        <v>21129</v>
      </c>
      <c r="C4405" s="114" t="s">
        <v>11559</v>
      </c>
      <c r="D4405" s="115">
        <v>38.700000000000003</v>
      </c>
    </row>
    <row r="4406" spans="1:4">
      <c r="A4406" s="117" t="s">
        <v>21130</v>
      </c>
      <c r="B4406" s="113" t="s">
        <v>21131</v>
      </c>
      <c r="C4406" s="114" t="s">
        <v>11559</v>
      </c>
      <c r="D4406" s="115">
        <v>28.31</v>
      </c>
    </row>
    <row r="4407" spans="1:4">
      <c r="A4407" s="117" t="s">
        <v>21132</v>
      </c>
      <c r="B4407" s="113" t="s">
        <v>21133</v>
      </c>
      <c r="C4407" s="114" t="s">
        <v>11559</v>
      </c>
      <c r="D4407" s="115">
        <v>150.29</v>
      </c>
    </row>
    <row r="4408" spans="1:4">
      <c r="A4408" s="117" t="s">
        <v>21134</v>
      </c>
      <c r="B4408" s="113" t="s">
        <v>21135</v>
      </c>
      <c r="C4408" s="114" t="s">
        <v>11559</v>
      </c>
      <c r="D4408" s="115">
        <v>122.06</v>
      </c>
    </row>
    <row r="4409" spans="1:4">
      <c r="A4409" s="117" t="s">
        <v>21136</v>
      </c>
      <c r="B4409" s="113" t="s">
        <v>21137</v>
      </c>
      <c r="C4409" s="114" t="s">
        <v>11559</v>
      </c>
      <c r="D4409" s="115">
        <v>2120.0100000000002</v>
      </c>
    </row>
    <row r="4410" spans="1:4">
      <c r="A4410" s="117" t="s">
        <v>21138</v>
      </c>
      <c r="B4410" s="113" t="s">
        <v>21139</v>
      </c>
      <c r="C4410" s="114" t="s">
        <v>11559</v>
      </c>
      <c r="D4410" s="115">
        <v>51.3</v>
      </c>
    </row>
    <row r="4411" spans="1:4">
      <c r="A4411" s="112" t="s">
        <v>21140</v>
      </c>
      <c r="B4411" s="113"/>
      <c r="C4411" s="114"/>
      <c r="D4411" s="115"/>
    </row>
    <row r="4412" spans="1:4">
      <c r="A4412" s="112" t="s">
        <v>21141</v>
      </c>
      <c r="B4412" s="113"/>
      <c r="C4412" s="114"/>
      <c r="D4412" s="115"/>
    </row>
    <row r="4413" spans="1:4">
      <c r="A4413" s="117" t="s">
        <v>21142</v>
      </c>
      <c r="B4413" s="113" t="s">
        <v>21143</v>
      </c>
      <c r="C4413" s="114" t="s">
        <v>11559</v>
      </c>
      <c r="D4413" s="115">
        <v>1690</v>
      </c>
    </row>
    <row r="4414" spans="1:4">
      <c r="A4414" s="117" t="s">
        <v>21144</v>
      </c>
      <c r="B4414" s="113" t="s">
        <v>21145</v>
      </c>
      <c r="C4414" s="114" t="s">
        <v>11559</v>
      </c>
      <c r="D4414" s="115">
        <v>332.45</v>
      </c>
    </row>
    <row r="4415" spans="1:4">
      <c r="A4415" s="117" t="s">
        <v>21146</v>
      </c>
      <c r="B4415" s="113" t="s">
        <v>21147</v>
      </c>
      <c r="C4415" s="114" t="s">
        <v>32</v>
      </c>
      <c r="D4415" s="115">
        <v>703.33</v>
      </c>
    </row>
    <row r="4416" spans="1:4">
      <c r="A4416" s="117" t="s">
        <v>21148</v>
      </c>
      <c r="B4416" s="113" t="s">
        <v>21149</v>
      </c>
      <c r="C4416" s="114" t="s">
        <v>11593</v>
      </c>
      <c r="D4416" s="115">
        <v>14.4</v>
      </c>
    </row>
    <row r="4417" spans="1:4">
      <c r="A4417" s="117" t="s">
        <v>21150</v>
      </c>
      <c r="B4417" s="113" t="s">
        <v>21151</v>
      </c>
      <c r="C4417" s="114" t="s">
        <v>11591</v>
      </c>
      <c r="D4417" s="115">
        <v>756.63</v>
      </c>
    </row>
    <row r="4418" spans="1:4">
      <c r="A4418" s="117" t="s">
        <v>21152</v>
      </c>
      <c r="B4418" s="113" t="s">
        <v>21153</v>
      </c>
      <c r="C4418" s="114" t="s">
        <v>11559</v>
      </c>
      <c r="D4418" s="115">
        <v>4322.01</v>
      </c>
    </row>
    <row r="4419" spans="1:4">
      <c r="A4419" s="117" t="s">
        <v>21154</v>
      </c>
      <c r="B4419" s="113" t="s">
        <v>21155</v>
      </c>
      <c r="C4419" s="114" t="s">
        <v>11559</v>
      </c>
      <c r="D4419" s="115">
        <v>137.24</v>
      </c>
    </row>
    <row r="4420" spans="1:4">
      <c r="A4420" s="117" t="s">
        <v>21156</v>
      </c>
      <c r="B4420" s="113" t="s">
        <v>21157</v>
      </c>
      <c r="C4420" s="114" t="s">
        <v>11559</v>
      </c>
      <c r="D4420" s="115">
        <v>16.45</v>
      </c>
    </row>
    <row r="4421" spans="1:4">
      <c r="A4421" s="117" t="s">
        <v>21158</v>
      </c>
      <c r="B4421" s="113" t="s">
        <v>21159</v>
      </c>
      <c r="C4421" s="114" t="s">
        <v>11559</v>
      </c>
      <c r="D4421" s="115">
        <v>34.4</v>
      </c>
    </row>
    <row r="4422" spans="1:4">
      <c r="A4422" s="117" t="s">
        <v>21160</v>
      </c>
      <c r="B4422" s="113" t="s">
        <v>21161</v>
      </c>
      <c r="C4422" s="114" t="s">
        <v>11559</v>
      </c>
      <c r="D4422" s="115">
        <v>55.54</v>
      </c>
    </row>
    <row r="4423" spans="1:4">
      <c r="A4423" s="112" t="s">
        <v>11618</v>
      </c>
      <c r="B4423" s="113"/>
      <c r="C4423" s="114"/>
      <c r="D4423" s="115"/>
    </row>
    <row r="4424" spans="1:4">
      <c r="A4424" s="112" t="s">
        <v>11619</v>
      </c>
      <c r="B4424" s="113"/>
      <c r="C4424" s="114"/>
      <c r="D4424" s="115"/>
    </row>
    <row r="4425" spans="1:4">
      <c r="A4425" s="112" t="s">
        <v>21162</v>
      </c>
      <c r="B4425" s="113"/>
      <c r="C4425" s="114"/>
      <c r="D4425" s="115"/>
    </row>
    <row r="4426" spans="1:4">
      <c r="A4426" s="112" t="s">
        <v>21163</v>
      </c>
      <c r="B4426" s="113"/>
      <c r="C4426" s="114"/>
      <c r="D4426" s="115"/>
    </row>
    <row r="4427" spans="1:4">
      <c r="A4427" s="117" t="s">
        <v>21164</v>
      </c>
      <c r="B4427" s="113" t="s">
        <v>21165</v>
      </c>
      <c r="C4427" s="114" t="s">
        <v>32</v>
      </c>
      <c r="D4427" s="115">
        <v>5.1100000000000003</v>
      </c>
    </row>
    <row r="4428" spans="1:4">
      <c r="A4428" s="117" t="s">
        <v>21166</v>
      </c>
      <c r="B4428" s="113" t="s">
        <v>21167</v>
      </c>
      <c r="C4428" s="114" t="s">
        <v>32</v>
      </c>
      <c r="D4428" s="115">
        <v>6.65</v>
      </c>
    </row>
    <row r="4429" spans="1:4">
      <c r="A4429" s="117" t="s">
        <v>21168</v>
      </c>
      <c r="B4429" s="113" t="s">
        <v>21169</v>
      </c>
      <c r="C4429" s="114" t="s">
        <v>32</v>
      </c>
      <c r="D4429" s="115">
        <v>6.87</v>
      </c>
    </row>
    <row r="4430" spans="1:4">
      <c r="A4430" s="112" t="s">
        <v>21170</v>
      </c>
      <c r="B4430" s="113"/>
      <c r="C4430" s="114"/>
      <c r="D4430" s="115"/>
    </row>
    <row r="4431" spans="1:4">
      <c r="A4431" s="117" t="s">
        <v>21171</v>
      </c>
      <c r="B4431" s="113" t="s">
        <v>21172</v>
      </c>
      <c r="C4431" s="114" t="s">
        <v>32</v>
      </c>
      <c r="D4431" s="115">
        <v>5.7</v>
      </c>
    </row>
    <row r="4432" spans="1:4">
      <c r="A4432" s="117" t="s">
        <v>21173</v>
      </c>
      <c r="B4432" s="113" t="s">
        <v>21174</v>
      </c>
      <c r="C4432" s="114" t="s">
        <v>32</v>
      </c>
      <c r="D4432" s="115">
        <v>8.2200000000000006</v>
      </c>
    </row>
    <row r="4433" spans="1:4">
      <c r="A4433" s="117" t="s">
        <v>21175</v>
      </c>
      <c r="B4433" s="113" t="s">
        <v>21176</v>
      </c>
      <c r="C4433" s="114" t="s">
        <v>32</v>
      </c>
      <c r="D4433" s="115">
        <v>10.91</v>
      </c>
    </row>
    <row r="4434" spans="1:4">
      <c r="A4434" s="117" t="s">
        <v>21177</v>
      </c>
      <c r="B4434" s="113" t="s">
        <v>21178</v>
      </c>
      <c r="C4434" s="114" t="s">
        <v>32</v>
      </c>
      <c r="D4434" s="115">
        <v>3.43</v>
      </c>
    </row>
    <row r="4435" spans="1:4">
      <c r="A4435" s="112" t="s">
        <v>21179</v>
      </c>
      <c r="B4435" s="113"/>
      <c r="C4435" s="114"/>
      <c r="D4435" s="115"/>
    </row>
    <row r="4436" spans="1:4">
      <c r="A4436" s="117" t="s">
        <v>21180</v>
      </c>
      <c r="B4436" s="113" t="s">
        <v>21181</v>
      </c>
      <c r="C4436" s="114" t="s">
        <v>32</v>
      </c>
      <c r="D4436" s="115">
        <v>21.56</v>
      </c>
    </row>
    <row r="4437" spans="1:4">
      <c r="A4437" s="117" t="s">
        <v>21182</v>
      </c>
      <c r="B4437" s="113" t="s">
        <v>21183</v>
      </c>
      <c r="C4437" s="114" t="s">
        <v>32</v>
      </c>
      <c r="D4437" s="115">
        <v>41.03</v>
      </c>
    </row>
    <row r="4438" spans="1:4">
      <c r="A4438" s="117" t="s">
        <v>21184</v>
      </c>
      <c r="B4438" s="113" t="s">
        <v>21185</v>
      </c>
      <c r="C4438" s="114" t="s">
        <v>32</v>
      </c>
      <c r="D4438" s="115">
        <v>8.36</v>
      </c>
    </row>
    <row r="4439" spans="1:4">
      <c r="A4439" s="117" t="s">
        <v>21186</v>
      </c>
      <c r="B4439" s="113" t="s">
        <v>21187</v>
      </c>
      <c r="C4439" s="114" t="s">
        <v>32</v>
      </c>
      <c r="D4439" s="115">
        <v>31.62</v>
      </c>
    </row>
    <row r="4440" spans="1:4">
      <c r="A4440" s="117" t="s">
        <v>21188</v>
      </c>
      <c r="B4440" s="113" t="s">
        <v>21189</v>
      </c>
      <c r="C4440" s="114" t="s">
        <v>32</v>
      </c>
      <c r="D4440" s="115">
        <v>14.18</v>
      </c>
    </row>
    <row r="4441" spans="1:4">
      <c r="A4441" s="117" t="s">
        <v>21190</v>
      </c>
      <c r="B4441" s="113" t="s">
        <v>21191</v>
      </c>
      <c r="C4441" s="114" t="s">
        <v>32</v>
      </c>
      <c r="D4441" s="115">
        <v>23.83</v>
      </c>
    </row>
    <row r="4442" spans="1:4">
      <c r="A4442" s="117" t="s">
        <v>21192</v>
      </c>
      <c r="B4442" s="113" t="s">
        <v>21193</v>
      </c>
      <c r="C4442" s="114" t="s">
        <v>32</v>
      </c>
      <c r="D4442" s="115">
        <v>23.56</v>
      </c>
    </row>
    <row r="4443" spans="1:4">
      <c r="A4443" s="117" t="s">
        <v>21194</v>
      </c>
      <c r="B4443" s="113" t="s">
        <v>21195</v>
      </c>
      <c r="C4443" s="114" t="s">
        <v>32</v>
      </c>
      <c r="D4443" s="115">
        <v>25.84</v>
      </c>
    </row>
    <row r="4444" spans="1:4">
      <c r="A4444" s="117" t="s">
        <v>21196</v>
      </c>
      <c r="B4444" s="113" t="s">
        <v>21197</v>
      </c>
      <c r="C4444" s="114" t="s">
        <v>32</v>
      </c>
      <c r="D4444" s="115">
        <v>43.5</v>
      </c>
    </row>
    <row r="4445" spans="1:4">
      <c r="A4445" s="117" t="s">
        <v>21198</v>
      </c>
      <c r="B4445" s="113" t="s">
        <v>21199</v>
      </c>
      <c r="C4445" s="114" t="s">
        <v>32</v>
      </c>
      <c r="D4445" s="115">
        <v>33.090000000000003</v>
      </c>
    </row>
    <row r="4446" spans="1:4">
      <c r="A4446" s="117" t="s">
        <v>21200</v>
      </c>
      <c r="B4446" s="113" t="s">
        <v>21201</v>
      </c>
      <c r="C4446" s="114" t="s">
        <v>32</v>
      </c>
      <c r="D4446" s="115">
        <v>29.08</v>
      </c>
    </row>
    <row r="4447" spans="1:4">
      <c r="A4447" s="117" t="s">
        <v>21202</v>
      </c>
      <c r="B4447" s="113" t="s">
        <v>21203</v>
      </c>
      <c r="C4447" s="114" t="s">
        <v>32</v>
      </c>
      <c r="D4447" s="115">
        <v>3.15</v>
      </c>
    </row>
    <row r="4448" spans="1:4">
      <c r="A4448" s="117" t="s">
        <v>21204</v>
      </c>
      <c r="B4448" s="113" t="s">
        <v>21205</v>
      </c>
      <c r="C4448" s="114" t="s">
        <v>32</v>
      </c>
      <c r="D4448" s="115">
        <v>3.53</v>
      </c>
    </row>
    <row r="4449" spans="1:4">
      <c r="A4449" s="117" t="s">
        <v>21206</v>
      </c>
      <c r="B4449" s="113" t="s">
        <v>21207</v>
      </c>
      <c r="C4449" s="114" t="s">
        <v>32</v>
      </c>
      <c r="D4449" s="115">
        <v>3.53</v>
      </c>
    </row>
    <row r="4450" spans="1:4">
      <c r="A4450" s="117" t="s">
        <v>21208</v>
      </c>
      <c r="B4450" s="113" t="s">
        <v>21209</v>
      </c>
      <c r="C4450" s="114" t="s">
        <v>32</v>
      </c>
      <c r="D4450" s="115">
        <v>3.89</v>
      </c>
    </row>
    <row r="4451" spans="1:4">
      <c r="A4451" s="117" t="s">
        <v>21210</v>
      </c>
      <c r="B4451" s="113" t="s">
        <v>21211</v>
      </c>
      <c r="C4451" s="114" t="s">
        <v>32</v>
      </c>
      <c r="D4451" s="115">
        <v>16.920000000000002</v>
      </c>
    </row>
    <row r="4452" spans="1:4">
      <c r="A4452" s="117" t="s">
        <v>21212</v>
      </c>
      <c r="B4452" s="113" t="s">
        <v>21213</v>
      </c>
      <c r="C4452" s="114" t="s">
        <v>32</v>
      </c>
      <c r="D4452" s="115">
        <v>8.8000000000000007</v>
      </c>
    </row>
    <row r="4453" spans="1:4">
      <c r="A4453" s="117" t="s">
        <v>21214</v>
      </c>
      <c r="B4453" s="113" t="s">
        <v>21215</v>
      </c>
      <c r="C4453" s="114" t="s">
        <v>32</v>
      </c>
      <c r="D4453" s="115">
        <v>8.8000000000000007</v>
      </c>
    </row>
    <row r="4454" spans="1:4">
      <c r="A4454" s="112" t="s">
        <v>21216</v>
      </c>
      <c r="B4454" s="113"/>
      <c r="C4454" s="114"/>
      <c r="D4454" s="115"/>
    </row>
    <row r="4455" spans="1:4">
      <c r="A4455" s="117" t="s">
        <v>21217</v>
      </c>
      <c r="B4455" s="113" t="s">
        <v>21218</v>
      </c>
      <c r="C4455" s="114" t="s">
        <v>32</v>
      </c>
      <c r="D4455" s="115">
        <v>25.68</v>
      </c>
    </row>
    <row r="4456" spans="1:4">
      <c r="A4456" s="117" t="s">
        <v>21219</v>
      </c>
      <c r="B4456" s="113" t="s">
        <v>21220</v>
      </c>
      <c r="C4456" s="114" t="s">
        <v>32</v>
      </c>
      <c r="D4456" s="115">
        <v>35.42</v>
      </c>
    </row>
    <row r="4457" spans="1:4">
      <c r="A4457" s="117" t="s">
        <v>21221</v>
      </c>
      <c r="B4457" s="113" t="s">
        <v>21222</v>
      </c>
      <c r="C4457" s="114" t="s">
        <v>32</v>
      </c>
      <c r="D4457" s="115">
        <v>34.71</v>
      </c>
    </row>
    <row r="4458" spans="1:4">
      <c r="A4458" s="117" t="s">
        <v>21223</v>
      </c>
      <c r="B4458" s="113" t="s">
        <v>21224</v>
      </c>
      <c r="C4458" s="114" t="s">
        <v>32</v>
      </c>
      <c r="D4458" s="115">
        <v>9.68</v>
      </c>
    </row>
    <row r="4459" spans="1:4">
      <c r="A4459" s="117" t="s">
        <v>21225</v>
      </c>
      <c r="B4459" s="113" t="s">
        <v>21226</v>
      </c>
      <c r="C4459" s="114" t="s">
        <v>32</v>
      </c>
      <c r="D4459" s="115">
        <v>22.33</v>
      </c>
    </row>
    <row r="4460" spans="1:4">
      <c r="A4460" s="117" t="s">
        <v>21227</v>
      </c>
      <c r="B4460" s="113" t="s">
        <v>21228</v>
      </c>
      <c r="C4460" s="114" t="s">
        <v>32</v>
      </c>
      <c r="D4460" s="115">
        <v>12.57</v>
      </c>
    </row>
    <row r="4461" spans="1:4">
      <c r="A4461" s="112" t="s">
        <v>21229</v>
      </c>
      <c r="B4461" s="113"/>
      <c r="C4461" s="114"/>
      <c r="D4461" s="115"/>
    </row>
    <row r="4462" spans="1:4">
      <c r="A4462" s="117" t="s">
        <v>21230</v>
      </c>
      <c r="B4462" s="113" t="s">
        <v>21231</v>
      </c>
      <c r="C4462" s="114" t="s">
        <v>32</v>
      </c>
      <c r="D4462" s="115">
        <v>32.979999999999997</v>
      </c>
    </row>
    <row r="4463" spans="1:4">
      <c r="A4463" s="117" t="s">
        <v>21232</v>
      </c>
      <c r="B4463" s="113" t="s">
        <v>21233</v>
      </c>
      <c r="C4463" s="114" t="s">
        <v>32</v>
      </c>
      <c r="D4463" s="115">
        <v>21.19</v>
      </c>
    </row>
    <row r="4464" spans="1:4">
      <c r="A4464" s="117" t="s">
        <v>21234</v>
      </c>
      <c r="B4464" s="113" t="s">
        <v>21235</v>
      </c>
      <c r="C4464" s="114" t="s">
        <v>32</v>
      </c>
      <c r="D4464" s="115">
        <v>34.76</v>
      </c>
    </row>
    <row r="4465" spans="1:4">
      <c r="A4465" s="117" t="s">
        <v>21236</v>
      </c>
      <c r="B4465" s="113" t="s">
        <v>21237</v>
      </c>
      <c r="C4465" s="114" t="s">
        <v>32</v>
      </c>
      <c r="D4465" s="115">
        <v>21.59</v>
      </c>
    </row>
    <row r="4466" spans="1:4">
      <c r="A4466" s="117" t="s">
        <v>21238</v>
      </c>
      <c r="B4466" s="113" t="s">
        <v>21239</v>
      </c>
      <c r="C4466" s="114" t="s">
        <v>32</v>
      </c>
      <c r="D4466" s="115">
        <v>33.81</v>
      </c>
    </row>
    <row r="4467" spans="1:4">
      <c r="A4467" s="117" t="s">
        <v>21240</v>
      </c>
      <c r="B4467" s="113" t="s">
        <v>21241</v>
      </c>
      <c r="C4467" s="114" t="s">
        <v>32</v>
      </c>
      <c r="D4467" s="115">
        <v>26.02</v>
      </c>
    </row>
    <row r="4468" spans="1:4">
      <c r="A4468" s="117" t="s">
        <v>21242</v>
      </c>
      <c r="B4468" s="113" t="s">
        <v>21243</v>
      </c>
      <c r="C4468" s="114" t="s">
        <v>48</v>
      </c>
      <c r="D4468" s="115">
        <v>10.28</v>
      </c>
    </row>
    <row r="4469" spans="1:4">
      <c r="A4469" s="117" t="s">
        <v>21244</v>
      </c>
      <c r="B4469" s="113" t="s">
        <v>21245</v>
      </c>
      <c r="C4469" s="114" t="s">
        <v>32</v>
      </c>
      <c r="D4469" s="115">
        <v>9.64</v>
      </c>
    </row>
    <row r="4470" spans="1:4">
      <c r="A4470" s="117" t="s">
        <v>21246</v>
      </c>
      <c r="B4470" s="113" t="s">
        <v>21247</v>
      </c>
      <c r="C4470" s="114" t="s">
        <v>32</v>
      </c>
      <c r="D4470" s="115">
        <v>34.49</v>
      </c>
    </row>
    <row r="4471" spans="1:4">
      <c r="A4471" s="117" t="s">
        <v>21248</v>
      </c>
      <c r="B4471" s="113" t="s">
        <v>21249</v>
      </c>
      <c r="C4471" s="114" t="s">
        <v>32</v>
      </c>
      <c r="D4471" s="115">
        <v>8.27</v>
      </c>
    </row>
    <row r="4472" spans="1:4">
      <c r="A4472" s="117" t="s">
        <v>21250</v>
      </c>
      <c r="B4472" s="113" t="s">
        <v>21251</v>
      </c>
      <c r="C4472" s="114" t="s">
        <v>32</v>
      </c>
      <c r="D4472" s="115">
        <v>13.3</v>
      </c>
    </row>
    <row r="4473" spans="1:4">
      <c r="A4473" s="117" t="s">
        <v>21252</v>
      </c>
      <c r="B4473" s="113" t="s">
        <v>21253</v>
      </c>
      <c r="C4473" s="114" t="s">
        <v>32</v>
      </c>
      <c r="D4473" s="115">
        <v>14.12</v>
      </c>
    </row>
    <row r="4474" spans="1:4">
      <c r="A4474" s="117" t="s">
        <v>21254</v>
      </c>
      <c r="B4474" s="113" t="s">
        <v>21255</v>
      </c>
      <c r="C4474" s="114" t="s">
        <v>32</v>
      </c>
      <c r="D4474" s="115">
        <v>15.18</v>
      </c>
    </row>
    <row r="4475" spans="1:4">
      <c r="A4475" s="117" t="s">
        <v>21256</v>
      </c>
      <c r="B4475" s="113" t="s">
        <v>21257</v>
      </c>
      <c r="C4475" s="114" t="s">
        <v>32</v>
      </c>
      <c r="D4475" s="115">
        <v>15.49</v>
      </c>
    </row>
    <row r="4476" spans="1:4">
      <c r="A4476" s="117" t="s">
        <v>21258</v>
      </c>
      <c r="B4476" s="113" t="s">
        <v>21259</v>
      </c>
      <c r="C4476" s="114" t="s">
        <v>32</v>
      </c>
      <c r="D4476" s="115">
        <v>20.93</v>
      </c>
    </row>
    <row r="4477" spans="1:4">
      <c r="A4477" s="112" t="s">
        <v>21260</v>
      </c>
      <c r="B4477" s="113"/>
      <c r="C4477" s="114"/>
      <c r="D4477" s="115"/>
    </row>
    <row r="4478" spans="1:4">
      <c r="A4478" s="117" t="s">
        <v>21261</v>
      </c>
      <c r="B4478" s="113" t="s">
        <v>21262</v>
      </c>
      <c r="C4478" s="114" t="s">
        <v>32</v>
      </c>
      <c r="D4478" s="115">
        <v>65.45</v>
      </c>
    </row>
    <row r="4479" spans="1:4">
      <c r="A4479" s="117" t="s">
        <v>21263</v>
      </c>
      <c r="B4479" s="113" t="s">
        <v>21264</v>
      </c>
      <c r="C4479" s="114" t="s">
        <v>32</v>
      </c>
      <c r="D4479" s="115">
        <v>16.59</v>
      </c>
    </row>
    <row r="4480" spans="1:4">
      <c r="A4480" s="117" t="s">
        <v>21265</v>
      </c>
      <c r="B4480" s="113" t="s">
        <v>21266</v>
      </c>
      <c r="C4480" s="114" t="s">
        <v>32</v>
      </c>
      <c r="D4480" s="115">
        <v>27.18</v>
      </c>
    </row>
    <row r="4481" spans="1:4">
      <c r="A4481" s="117" t="s">
        <v>21267</v>
      </c>
      <c r="B4481" s="113" t="s">
        <v>21268</v>
      </c>
      <c r="C4481" s="114" t="s">
        <v>32</v>
      </c>
      <c r="D4481" s="115">
        <v>73.3</v>
      </c>
    </row>
    <row r="4482" spans="1:4">
      <c r="A4482" s="117" t="s">
        <v>21269</v>
      </c>
      <c r="B4482" s="113" t="s">
        <v>21270</v>
      </c>
      <c r="C4482" s="114" t="s">
        <v>48</v>
      </c>
      <c r="D4482" s="115">
        <v>9.9</v>
      </c>
    </row>
    <row r="4483" spans="1:4">
      <c r="A4483" s="117" t="s">
        <v>21271</v>
      </c>
      <c r="B4483" s="113" t="s">
        <v>21272</v>
      </c>
      <c r="C4483" s="114" t="s">
        <v>32</v>
      </c>
      <c r="D4483" s="115">
        <v>13.94</v>
      </c>
    </row>
    <row r="4484" spans="1:4">
      <c r="A4484" s="117" t="s">
        <v>21273</v>
      </c>
      <c r="B4484" s="113" t="s">
        <v>21274</v>
      </c>
      <c r="C4484" s="114" t="s">
        <v>32</v>
      </c>
      <c r="D4484" s="115">
        <v>26.57</v>
      </c>
    </row>
    <row r="4485" spans="1:4">
      <c r="A4485" s="117" t="s">
        <v>21275</v>
      </c>
      <c r="B4485" s="113" t="s">
        <v>21276</v>
      </c>
      <c r="C4485" s="114" t="s">
        <v>32</v>
      </c>
      <c r="D4485" s="115">
        <v>16.899999999999999</v>
      </c>
    </row>
    <row r="4486" spans="1:4">
      <c r="A4486" s="112" t="s">
        <v>21277</v>
      </c>
      <c r="B4486" s="113"/>
      <c r="C4486" s="114"/>
      <c r="D4486" s="115"/>
    </row>
    <row r="4487" spans="1:4">
      <c r="A4487" s="117" t="s">
        <v>21278</v>
      </c>
      <c r="B4487" s="113" t="s">
        <v>21279</v>
      </c>
      <c r="C4487" s="114" t="s">
        <v>32</v>
      </c>
      <c r="D4487" s="115">
        <v>2.38</v>
      </c>
    </row>
    <row r="4488" spans="1:4">
      <c r="A4488" s="117" t="s">
        <v>21280</v>
      </c>
      <c r="B4488" s="113" t="s">
        <v>21281</v>
      </c>
      <c r="C4488" s="114" t="s">
        <v>32</v>
      </c>
      <c r="D4488" s="115">
        <v>5.93</v>
      </c>
    </row>
    <row r="4489" spans="1:4">
      <c r="A4489" s="112" t="s">
        <v>21282</v>
      </c>
      <c r="B4489" s="113"/>
      <c r="C4489" s="114"/>
      <c r="D4489" s="115"/>
    </row>
    <row r="4490" spans="1:4">
      <c r="A4490" s="117" t="s">
        <v>21283</v>
      </c>
      <c r="B4490" s="113" t="s">
        <v>21284</v>
      </c>
      <c r="C4490" s="114" t="s">
        <v>32</v>
      </c>
      <c r="D4490" s="115">
        <v>15.97</v>
      </c>
    </row>
    <row r="4491" spans="1:4">
      <c r="A4491" s="117" t="s">
        <v>21285</v>
      </c>
      <c r="B4491" s="113" t="s">
        <v>21286</v>
      </c>
      <c r="C4491" s="114" t="s">
        <v>32</v>
      </c>
      <c r="D4491" s="115">
        <v>20.13</v>
      </c>
    </row>
    <row r="4492" spans="1:4">
      <c r="A4492" s="117" t="s">
        <v>21287</v>
      </c>
      <c r="B4492" s="113" t="s">
        <v>21288</v>
      </c>
      <c r="C4492" s="114" t="s">
        <v>32</v>
      </c>
      <c r="D4492" s="115">
        <v>24.9</v>
      </c>
    </row>
    <row r="4493" spans="1:4">
      <c r="A4493" s="117" t="s">
        <v>21289</v>
      </c>
      <c r="B4493" s="113" t="s">
        <v>21290</v>
      </c>
      <c r="C4493" s="114" t="s">
        <v>32</v>
      </c>
      <c r="D4493" s="115">
        <v>20.93</v>
      </c>
    </row>
    <row r="4494" spans="1:4">
      <c r="A4494" s="117" t="s">
        <v>21291</v>
      </c>
      <c r="B4494" s="113" t="s">
        <v>21292</v>
      </c>
      <c r="C4494" s="114" t="s">
        <v>32</v>
      </c>
      <c r="D4494" s="115">
        <v>20.96</v>
      </c>
    </row>
    <row r="4495" spans="1:4">
      <c r="A4495" s="117" t="s">
        <v>21293</v>
      </c>
      <c r="B4495" s="113" t="s">
        <v>21294</v>
      </c>
      <c r="C4495" s="114" t="s">
        <v>32</v>
      </c>
      <c r="D4495" s="115">
        <v>23.92</v>
      </c>
    </row>
    <row r="4496" spans="1:4">
      <c r="A4496" s="117" t="s">
        <v>21295</v>
      </c>
      <c r="B4496" s="113" t="s">
        <v>21296</v>
      </c>
      <c r="C4496" s="114" t="s">
        <v>32</v>
      </c>
      <c r="D4496" s="115">
        <v>15.86</v>
      </c>
    </row>
    <row r="4497" spans="1:4">
      <c r="A4497" s="117" t="s">
        <v>21297</v>
      </c>
      <c r="B4497" s="113" t="s">
        <v>21298</v>
      </c>
      <c r="C4497" s="114" t="s">
        <v>32</v>
      </c>
      <c r="D4497" s="115">
        <v>20.9</v>
      </c>
    </row>
    <row r="4498" spans="1:4">
      <c r="A4498" s="117" t="s">
        <v>21299</v>
      </c>
      <c r="B4498" s="113" t="s">
        <v>21300</v>
      </c>
      <c r="C4498" s="114" t="s">
        <v>32</v>
      </c>
      <c r="D4498" s="115">
        <v>14.82</v>
      </c>
    </row>
    <row r="4499" spans="1:4">
      <c r="A4499" s="117" t="s">
        <v>21301</v>
      </c>
      <c r="B4499" s="113" t="s">
        <v>21302</v>
      </c>
      <c r="C4499" s="114" t="s">
        <v>32</v>
      </c>
      <c r="D4499" s="115">
        <v>15.86</v>
      </c>
    </row>
    <row r="4500" spans="1:4">
      <c r="A4500" s="112" t="s">
        <v>21303</v>
      </c>
      <c r="B4500" s="113"/>
      <c r="C4500" s="114"/>
      <c r="D4500" s="115"/>
    </row>
    <row r="4501" spans="1:4">
      <c r="A4501" s="117" t="s">
        <v>21304</v>
      </c>
      <c r="B4501" s="113" t="s">
        <v>21305</v>
      </c>
      <c r="C4501" s="114" t="s">
        <v>32</v>
      </c>
      <c r="D4501" s="115">
        <v>39.270000000000003</v>
      </c>
    </row>
    <row r="4502" spans="1:4">
      <c r="A4502" s="117" t="s">
        <v>21306</v>
      </c>
      <c r="B4502" s="113" t="s">
        <v>21307</v>
      </c>
      <c r="C4502" s="114" t="s">
        <v>32</v>
      </c>
      <c r="D4502" s="115">
        <v>43.25</v>
      </c>
    </row>
    <row r="4503" spans="1:4">
      <c r="A4503" s="117" t="s">
        <v>21308</v>
      </c>
      <c r="B4503" s="113" t="s">
        <v>21309</v>
      </c>
      <c r="C4503" s="114" t="s">
        <v>32</v>
      </c>
      <c r="D4503" s="115">
        <v>41.52</v>
      </c>
    </row>
    <row r="4504" spans="1:4">
      <c r="A4504" s="112" t="s">
        <v>21310</v>
      </c>
      <c r="B4504" s="113"/>
      <c r="C4504" s="114"/>
      <c r="D4504" s="115"/>
    </row>
    <row r="4505" spans="1:4">
      <c r="A4505" s="117" t="s">
        <v>21311</v>
      </c>
      <c r="B4505" s="113" t="s">
        <v>21312</v>
      </c>
      <c r="C4505" s="114" t="s">
        <v>32</v>
      </c>
      <c r="D4505" s="115">
        <v>22.85</v>
      </c>
    </row>
    <row r="4506" spans="1:4">
      <c r="A4506" s="112" t="s">
        <v>21313</v>
      </c>
      <c r="B4506" s="113"/>
      <c r="C4506" s="114"/>
      <c r="D4506" s="115"/>
    </row>
    <row r="4507" spans="1:4">
      <c r="A4507" s="117" t="s">
        <v>21314</v>
      </c>
      <c r="B4507" s="113" t="s">
        <v>21315</v>
      </c>
      <c r="C4507" s="114" t="s">
        <v>32</v>
      </c>
      <c r="D4507" s="115">
        <v>163.26</v>
      </c>
    </row>
    <row r="4508" spans="1:4">
      <c r="A4508" s="117" t="s">
        <v>21316</v>
      </c>
      <c r="B4508" s="113" t="s">
        <v>21317</v>
      </c>
      <c r="C4508" s="114" t="s">
        <v>32</v>
      </c>
      <c r="D4508" s="115">
        <v>99.96</v>
      </c>
    </row>
    <row r="4509" spans="1:4">
      <c r="A4509" s="112" t="s">
        <v>21318</v>
      </c>
      <c r="B4509" s="113"/>
      <c r="C4509" s="114"/>
      <c r="D4509" s="115"/>
    </row>
    <row r="4510" spans="1:4">
      <c r="A4510" s="117" t="s">
        <v>21319</v>
      </c>
      <c r="B4510" s="113" t="s">
        <v>21320</v>
      </c>
      <c r="C4510" s="114" t="s">
        <v>11559</v>
      </c>
      <c r="D4510" s="115">
        <v>71.489999999999995</v>
      </c>
    </row>
    <row r="4511" spans="1:4">
      <c r="A4511" s="117" t="s">
        <v>21321</v>
      </c>
      <c r="B4511" s="113" t="s">
        <v>21322</v>
      </c>
      <c r="C4511" s="114" t="s">
        <v>11559</v>
      </c>
      <c r="D4511" s="115">
        <v>91.02</v>
      </c>
    </row>
    <row r="4512" spans="1:4">
      <c r="A4512" s="117" t="s">
        <v>21323</v>
      </c>
      <c r="B4512" s="113" t="s">
        <v>21324</v>
      </c>
      <c r="C4512" s="114" t="s">
        <v>11559</v>
      </c>
      <c r="D4512" s="115">
        <v>158.83000000000001</v>
      </c>
    </row>
    <row r="4513" spans="1:4">
      <c r="A4513" s="117" t="s">
        <v>21325</v>
      </c>
      <c r="B4513" s="113" t="s">
        <v>21326</v>
      </c>
      <c r="C4513" s="114" t="s">
        <v>11559</v>
      </c>
      <c r="D4513" s="115">
        <v>281.42</v>
      </c>
    </row>
    <row r="4514" spans="1:4">
      <c r="A4514" s="117" t="s">
        <v>21327</v>
      </c>
      <c r="B4514" s="113" t="s">
        <v>21328</v>
      </c>
      <c r="C4514" s="114" t="s">
        <v>11559</v>
      </c>
      <c r="D4514" s="115">
        <v>349.15</v>
      </c>
    </row>
    <row r="4515" spans="1:4">
      <c r="A4515" s="112" t="s">
        <v>21329</v>
      </c>
      <c r="B4515" s="113"/>
      <c r="C4515" s="114"/>
      <c r="D4515" s="115"/>
    </row>
    <row r="4516" spans="1:4">
      <c r="A4516" s="117" t="s">
        <v>21330</v>
      </c>
      <c r="B4516" s="113" t="s">
        <v>21331</v>
      </c>
      <c r="C4516" s="114" t="s">
        <v>32</v>
      </c>
      <c r="D4516" s="115">
        <v>71.56</v>
      </c>
    </row>
    <row r="4517" spans="1:4">
      <c r="A4517" s="112" t="s">
        <v>21332</v>
      </c>
      <c r="B4517" s="113"/>
      <c r="C4517" s="114"/>
      <c r="D4517" s="115"/>
    </row>
    <row r="4518" spans="1:4">
      <c r="A4518" s="112" t="s">
        <v>21333</v>
      </c>
      <c r="B4518" s="113"/>
      <c r="C4518" s="114"/>
      <c r="D4518" s="115"/>
    </row>
    <row r="4519" spans="1:4">
      <c r="A4519" s="117" t="s">
        <v>21334</v>
      </c>
      <c r="B4519" s="113" t="s">
        <v>21335</v>
      </c>
      <c r="C4519" s="114" t="s">
        <v>32</v>
      </c>
      <c r="D4519" s="115">
        <v>32.83</v>
      </c>
    </row>
    <row r="4520" spans="1:4">
      <c r="A4520" s="112" t="s">
        <v>11620</v>
      </c>
      <c r="B4520" s="113"/>
      <c r="C4520" s="114"/>
      <c r="D4520" s="115"/>
    </row>
    <row r="4521" spans="1:4">
      <c r="A4521" s="112" t="s">
        <v>11569</v>
      </c>
      <c r="B4521" s="113"/>
      <c r="C4521" s="114"/>
      <c r="D4521" s="115"/>
    </row>
    <row r="4522" spans="1:4">
      <c r="A4522" s="112" t="s">
        <v>21336</v>
      </c>
      <c r="B4522" s="113"/>
      <c r="C4522" s="114"/>
      <c r="D4522" s="115"/>
    </row>
    <row r="4523" spans="1:4">
      <c r="A4523" s="112" t="s">
        <v>11621</v>
      </c>
      <c r="B4523" s="113"/>
      <c r="C4523" s="114"/>
      <c r="D4523" s="115"/>
    </row>
    <row r="4524" spans="1:4">
      <c r="A4524" s="112" t="s">
        <v>21337</v>
      </c>
      <c r="B4524" s="113"/>
      <c r="C4524" s="114"/>
      <c r="D4524" s="115"/>
    </row>
    <row r="4525" spans="1:4">
      <c r="A4525" s="117" t="s">
        <v>21338</v>
      </c>
      <c r="B4525" s="113" t="s">
        <v>21339</v>
      </c>
      <c r="C4525" s="114" t="s">
        <v>41</v>
      </c>
      <c r="D4525" s="115">
        <v>1889.61</v>
      </c>
    </row>
    <row r="4526" spans="1:4">
      <c r="A4526" s="117" t="s">
        <v>21340</v>
      </c>
      <c r="B4526" s="113" t="s">
        <v>21341</v>
      </c>
      <c r="C4526" s="114" t="s">
        <v>41</v>
      </c>
      <c r="D4526" s="115">
        <v>1268.6199999999999</v>
      </c>
    </row>
    <row r="4527" spans="1:4">
      <c r="A4527" s="117" t="s">
        <v>21342</v>
      </c>
      <c r="B4527" s="113" t="s">
        <v>21343</v>
      </c>
      <c r="C4527" s="114" t="s">
        <v>41</v>
      </c>
      <c r="D4527" s="115">
        <v>560.14</v>
      </c>
    </row>
    <row r="4528" spans="1:4">
      <c r="A4528" s="117" t="s">
        <v>21344</v>
      </c>
      <c r="B4528" s="113" t="s">
        <v>21345</v>
      </c>
      <c r="C4528" s="114" t="s">
        <v>41</v>
      </c>
      <c r="D4528" s="115">
        <v>552.11</v>
      </c>
    </row>
    <row r="4529" spans="1:4">
      <c r="A4529" s="117" t="s">
        <v>21346</v>
      </c>
      <c r="B4529" s="113" t="s">
        <v>21347</v>
      </c>
      <c r="C4529" s="114" t="s">
        <v>41</v>
      </c>
      <c r="D4529" s="115">
        <v>2387.98</v>
      </c>
    </row>
    <row r="4530" spans="1:4">
      <c r="A4530" s="112" t="s">
        <v>21348</v>
      </c>
      <c r="B4530" s="113"/>
      <c r="C4530" s="114"/>
      <c r="D4530" s="115"/>
    </row>
    <row r="4531" spans="1:4">
      <c r="A4531" s="117" t="s">
        <v>21349</v>
      </c>
      <c r="B4531" s="113" t="s">
        <v>21350</v>
      </c>
      <c r="C4531" s="114" t="s">
        <v>41</v>
      </c>
      <c r="D4531" s="115">
        <v>548.69000000000005</v>
      </c>
    </row>
    <row r="4532" spans="1:4">
      <c r="A4532" s="117" t="s">
        <v>21351</v>
      </c>
      <c r="B4532" s="113" t="s">
        <v>21352</v>
      </c>
      <c r="C4532" s="114" t="s">
        <v>41</v>
      </c>
      <c r="D4532" s="115">
        <v>491.01</v>
      </c>
    </row>
    <row r="4533" spans="1:4">
      <c r="A4533" s="117" t="s">
        <v>21353</v>
      </c>
      <c r="B4533" s="113" t="s">
        <v>21354</v>
      </c>
      <c r="C4533" s="114" t="s">
        <v>41</v>
      </c>
      <c r="D4533" s="115">
        <v>459.88</v>
      </c>
    </row>
    <row r="4534" spans="1:4">
      <c r="A4534" s="117" t="s">
        <v>21355</v>
      </c>
      <c r="B4534" s="113" t="s">
        <v>21356</v>
      </c>
      <c r="C4534" s="114" t="s">
        <v>41</v>
      </c>
      <c r="D4534" s="115">
        <v>401.15</v>
      </c>
    </row>
    <row r="4535" spans="1:4">
      <c r="A4535" s="117" t="s">
        <v>21357</v>
      </c>
      <c r="B4535" s="113" t="s">
        <v>21358</v>
      </c>
      <c r="C4535" s="114" t="s">
        <v>41</v>
      </c>
      <c r="D4535" s="115">
        <v>362.58</v>
      </c>
    </row>
    <row r="4536" spans="1:4">
      <c r="A4536" s="117" t="s">
        <v>21359</v>
      </c>
      <c r="B4536" s="113" t="s">
        <v>21360</v>
      </c>
      <c r="C4536" s="114" t="s">
        <v>41</v>
      </c>
      <c r="D4536" s="115">
        <v>338.61</v>
      </c>
    </row>
    <row r="4537" spans="1:4">
      <c r="A4537" s="117" t="s">
        <v>21361</v>
      </c>
      <c r="B4537" s="113" t="s">
        <v>21362</v>
      </c>
      <c r="C4537" s="114" t="s">
        <v>41</v>
      </c>
      <c r="D4537" s="115">
        <v>322.57</v>
      </c>
    </row>
    <row r="4538" spans="1:4">
      <c r="A4538" s="117" t="s">
        <v>21363</v>
      </c>
      <c r="B4538" s="113" t="s">
        <v>21364</v>
      </c>
      <c r="C4538" s="114" t="s">
        <v>41</v>
      </c>
      <c r="D4538" s="115">
        <v>300.97000000000003</v>
      </c>
    </row>
    <row r="4539" spans="1:4">
      <c r="A4539" s="117" t="s">
        <v>21365</v>
      </c>
      <c r="B4539" s="113" t="s">
        <v>21366</v>
      </c>
      <c r="C4539" s="114" t="s">
        <v>41</v>
      </c>
      <c r="D4539" s="115">
        <v>1432.83</v>
      </c>
    </row>
    <row r="4540" spans="1:4">
      <c r="A4540" s="117" t="s">
        <v>21367</v>
      </c>
      <c r="B4540" s="113" t="s">
        <v>21368</v>
      </c>
      <c r="C4540" s="114" t="s">
        <v>41</v>
      </c>
      <c r="D4540" s="115">
        <v>538.35</v>
      </c>
    </row>
    <row r="4541" spans="1:4">
      <c r="A4541" s="117" t="s">
        <v>21369</v>
      </c>
      <c r="B4541" s="113" t="s">
        <v>21370</v>
      </c>
      <c r="C4541" s="114" t="s">
        <v>41</v>
      </c>
      <c r="D4541" s="115">
        <v>709.02</v>
      </c>
    </row>
    <row r="4542" spans="1:4">
      <c r="A4542" s="117" t="s">
        <v>21371</v>
      </c>
      <c r="B4542" s="113" t="s">
        <v>21372</v>
      </c>
      <c r="C4542" s="114" t="s">
        <v>41</v>
      </c>
      <c r="D4542" s="115">
        <v>441.05</v>
      </c>
    </row>
    <row r="4543" spans="1:4">
      <c r="A4543" s="117" t="s">
        <v>21373</v>
      </c>
      <c r="B4543" s="113" t="s">
        <v>21374</v>
      </c>
      <c r="C4543" s="114" t="s">
        <v>41</v>
      </c>
      <c r="D4543" s="115">
        <v>413.2</v>
      </c>
    </row>
    <row r="4544" spans="1:4">
      <c r="A4544" s="117" t="s">
        <v>21375</v>
      </c>
      <c r="B4544" s="113" t="s">
        <v>21376</v>
      </c>
      <c r="C4544" s="114" t="s">
        <v>41</v>
      </c>
      <c r="D4544" s="115">
        <v>375.25</v>
      </c>
    </row>
    <row r="4545" spans="1:4">
      <c r="A4545" s="117" t="s">
        <v>21377</v>
      </c>
      <c r="B4545" s="113" t="s">
        <v>21378</v>
      </c>
      <c r="C4545" s="114" t="s">
        <v>41</v>
      </c>
      <c r="D4545" s="115">
        <v>327.82</v>
      </c>
    </row>
    <row r="4546" spans="1:4">
      <c r="A4546" s="117" t="s">
        <v>21379</v>
      </c>
      <c r="B4546" s="113" t="s">
        <v>21380</v>
      </c>
      <c r="C4546" s="114" t="s">
        <v>41</v>
      </c>
      <c r="D4546" s="115">
        <v>377.04</v>
      </c>
    </row>
    <row r="4547" spans="1:4">
      <c r="A4547" s="117" t="s">
        <v>21381</v>
      </c>
      <c r="B4547" s="113" t="s">
        <v>21382</v>
      </c>
      <c r="C4547" s="114" t="s">
        <v>41</v>
      </c>
      <c r="D4547" s="115">
        <v>354.26</v>
      </c>
    </row>
    <row r="4548" spans="1:4">
      <c r="A4548" s="117" t="s">
        <v>21383</v>
      </c>
      <c r="B4548" s="113" t="s">
        <v>21384</v>
      </c>
      <c r="C4548" s="114" t="s">
        <v>41</v>
      </c>
      <c r="D4548" s="115">
        <v>413.03</v>
      </c>
    </row>
    <row r="4549" spans="1:4">
      <c r="A4549" s="117" t="s">
        <v>21385</v>
      </c>
      <c r="B4549" s="113" t="s">
        <v>21386</v>
      </c>
      <c r="C4549" s="114" t="s">
        <v>41</v>
      </c>
      <c r="D4549" s="115">
        <v>343.8</v>
      </c>
    </row>
    <row r="4550" spans="1:4">
      <c r="A4550" s="117" t="s">
        <v>21387</v>
      </c>
      <c r="B4550" s="113" t="s">
        <v>21388</v>
      </c>
      <c r="C4550" s="114" t="s">
        <v>41</v>
      </c>
      <c r="D4550" s="115">
        <v>312.06</v>
      </c>
    </row>
    <row r="4551" spans="1:4">
      <c r="A4551" s="117" t="s">
        <v>21389</v>
      </c>
      <c r="B4551" s="113" t="s">
        <v>21390</v>
      </c>
      <c r="C4551" s="114" t="s">
        <v>41</v>
      </c>
      <c r="D4551" s="115">
        <v>294.73</v>
      </c>
    </row>
    <row r="4552" spans="1:4">
      <c r="A4552" s="117" t="s">
        <v>21391</v>
      </c>
      <c r="B4552" s="113" t="s">
        <v>21392</v>
      </c>
      <c r="C4552" s="114" t="s">
        <v>41</v>
      </c>
      <c r="D4552" s="115">
        <v>386.54</v>
      </c>
    </row>
    <row r="4553" spans="1:4">
      <c r="A4553" s="117" t="s">
        <v>21393</v>
      </c>
      <c r="B4553" s="113" t="s">
        <v>21394</v>
      </c>
      <c r="C4553" s="114" t="s">
        <v>41</v>
      </c>
      <c r="D4553" s="115">
        <v>373.73</v>
      </c>
    </row>
    <row r="4554" spans="1:4">
      <c r="A4554" s="117" t="s">
        <v>21395</v>
      </c>
      <c r="B4554" s="113" t="s">
        <v>21396</v>
      </c>
      <c r="C4554" s="114" t="s">
        <v>41</v>
      </c>
      <c r="D4554" s="115">
        <v>356.78</v>
      </c>
    </row>
    <row r="4555" spans="1:4">
      <c r="A4555" s="117" t="s">
        <v>21397</v>
      </c>
      <c r="B4555" s="113" t="s">
        <v>21398</v>
      </c>
      <c r="C4555" s="114" t="s">
        <v>41</v>
      </c>
      <c r="D4555" s="115">
        <v>346.78</v>
      </c>
    </row>
    <row r="4556" spans="1:4">
      <c r="A4556" s="112" t="s">
        <v>21399</v>
      </c>
      <c r="B4556" s="113"/>
      <c r="C4556" s="114"/>
      <c r="D4556" s="115"/>
    </row>
    <row r="4557" spans="1:4">
      <c r="A4557" s="117" t="s">
        <v>21400</v>
      </c>
      <c r="B4557" s="113" t="s">
        <v>21401</v>
      </c>
      <c r="C4557" s="114" t="s">
        <v>32</v>
      </c>
      <c r="D4557" s="115">
        <v>165.68</v>
      </c>
    </row>
    <row r="4558" spans="1:4">
      <c r="A4558" s="117" t="s">
        <v>21402</v>
      </c>
      <c r="B4558" s="113" t="s">
        <v>21403</v>
      </c>
      <c r="C4558" s="114" t="s">
        <v>11559</v>
      </c>
      <c r="D4558" s="115">
        <v>329.56</v>
      </c>
    </row>
    <row r="4559" spans="1:4">
      <c r="A4559" s="112" t="s">
        <v>21404</v>
      </c>
      <c r="B4559" s="113"/>
      <c r="C4559" s="114"/>
      <c r="D4559" s="115"/>
    </row>
    <row r="4560" spans="1:4">
      <c r="A4560" s="112" t="s">
        <v>21405</v>
      </c>
      <c r="B4560" s="113"/>
      <c r="C4560" s="114"/>
      <c r="D4560" s="115"/>
    </row>
    <row r="4561" spans="1:4">
      <c r="A4561" s="117" t="s">
        <v>21406</v>
      </c>
      <c r="B4561" s="113" t="s">
        <v>21407</v>
      </c>
      <c r="C4561" s="114" t="s">
        <v>32</v>
      </c>
      <c r="D4561" s="115">
        <v>9.4</v>
      </c>
    </row>
    <row r="4562" spans="1:4">
      <c r="A4562" s="117" t="s">
        <v>21408</v>
      </c>
      <c r="B4562" s="113" t="s">
        <v>21409</v>
      </c>
      <c r="C4562" s="114" t="s">
        <v>32</v>
      </c>
      <c r="D4562" s="115">
        <v>11.32</v>
      </c>
    </row>
    <row r="4563" spans="1:4">
      <c r="A4563" s="117" t="s">
        <v>21410</v>
      </c>
      <c r="B4563" s="113" t="s">
        <v>21411</v>
      </c>
      <c r="C4563" s="114" t="s">
        <v>32</v>
      </c>
      <c r="D4563" s="115">
        <v>9.58</v>
      </c>
    </row>
    <row r="4564" spans="1:4">
      <c r="A4564" s="117" t="s">
        <v>21412</v>
      </c>
      <c r="B4564" s="113" t="s">
        <v>21413</v>
      </c>
      <c r="C4564" s="114" t="s">
        <v>32</v>
      </c>
      <c r="D4564" s="115">
        <v>5.0199999999999996</v>
      </c>
    </row>
    <row r="4565" spans="1:4">
      <c r="A4565" s="117" t="s">
        <v>21414</v>
      </c>
      <c r="B4565" s="113" t="s">
        <v>21415</v>
      </c>
      <c r="C4565" s="114" t="s">
        <v>32</v>
      </c>
      <c r="D4565" s="115">
        <v>32.56</v>
      </c>
    </row>
    <row r="4566" spans="1:4">
      <c r="A4566" s="117" t="s">
        <v>21416</v>
      </c>
      <c r="B4566" s="113" t="s">
        <v>21417</v>
      </c>
      <c r="C4566" s="114" t="s">
        <v>32</v>
      </c>
      <c r="D4566" s="115">
        <v>31.15</v>
      </c>
    </row>
    <row r="4567" spans="1:4">
      <c r="A4567" s="117" t="s">
        <v>21418</v>
      </c>
      <c r="B4567" s="113" t="s">
        <v>21419</v>
      </c>
      <c r="C4567" s="114" t="s">
        <v>32</v>
      </c>
      <c r="D4567" s="115">
        <v>53.14</v>
      </c>
    </row>
    <row r="4568" spans="1:4">
      <c r="A4568" s="117" t="s">
        <v>21420</v>
      </c>
      <c r="B4568" s="113" t="s">
        <v>21421</v>
      </c>
      <c r="C4568" s="114" t="s">
        <v>32</v>
      </c>
      <c r="D4568" s="115">
        <v>30.54</v>
      </c>
    </row>
    <row r="4569" spans="1:4">
      <c r="A4569" s="117" t="s">
        <v>21422</v>
      </c>
      <c r="B4569" s="113" t="s">
        <v>21423</v>
      </c>
      <c r="C4569" s="114" t="s">
        <v>32</v>
      </c>
      <c r="D4569" s="115">
        <v>26.15</v>
      </c>
    </row>
    <row r="4570" spans="1:4">
      <c r="A4570" s="117" t="s">
        <v>21424</v>
      </c>
      <c r="B4570" s="113" t="s">
        <v>21425</v>
      </c>
      <c r="C4570" s="114" t="s">
        <v>32</v>
      </c>
      <c r="D4570" s="115">
        <v>23.62</v>
      </c>
    </row>
    <row r="4571" spans="1:4">
      <c r="A4571" s="117" t="s">
        <v>21426</v>
      </c>
      <c r="B4571" s="113" t="s">
        <v>21427</v>
      </c>
      <c r="C4571" s="114" t="s">
        <v>32</v>
      </c>
      <c r="D4571" s="115">
        <v>23.17</v>
      </c>
    </row>
    <row r="4572" spans="1:4">
      <c r="A4572" s="117" t="s">
        <v>21428</v>
      </c>
      <c r="B4572" s="113" t="s">
        <v>21429</v>
      </c>
      <c r="C4572" s="114" t="s">
        <v>32</v>
      </c>
      <c r="D4572" s="115">
        <v>25.14</v>
      </c>
    </row>
    <row r="4573" spans="1:4">
      <c r="A4573" s="117" t="s">
        <v>21430</v>
      </c>
      <c r="B4573" s="113" t="s">
        <v>21431</v>
      </c>
      <c r="C4573" s="114" t="s">
        <v>32</v>
      </c>
      <c r="D4573" s="115">
        <v>44.06</v>
      </c>
    </row>
    <row r="4574" spans="1:4">
      <c r="A4574" s="117" t="s">
        <v>21432</v>
      </c>
      <c r="B4574" s="113" t="s">
        <v>21433</v>
      </c>
      <c r="C4574" s="114" t="s">
        <v>32</v>
      </c>
      <c r="D4574" s="115">
        <v>32.9</v>
      </c>
    </row>
    <row r="4575" spans="1:4">
      <c r="A4575" s="117" t="s">
        <v>21434</v>
      </c>
      <c r="B4575" s="113" t="s">
        <v>21435</v>
      </c>
      <c r="C4575" s="114" t="s">
        <v>32</v>
      </c>
      <c r="D4575" s="115">
        <v>31.8</v>
      </c>
    </row>
    <row r="4576" spans="1:4">
      <c r="A4576" s="117" t="s">
        <v>21436</v>
      </c>
      <c r="B4576" s="113" t="s">
        <v>21437</v>
      </c>
      <c r="C4576" s="114" t="s">
        <v>32</v>
      </c>
      <c r="D4576" s="115">
        <v>37.01</v>
      </c>
    </row>
    <row r="4577" spans="1:4">
      <c r="A4577" s="117" t="s">
        <v>21438</v>
      </c>
      <c r="B4577" s="113" t="s">
        <v>21439</v>
      </c>
      <c r="C4577" s="114" t="s">
        <v>32</v>
      </c>
      <c r="D4577" s="115">
        <v>35.53</v>
      </c>
    </row>
    <row r="4578" spans="1:4">
      <c r="A4578" s="117" t="s">
        <v>21440</v>
      </c>
      <c r="B4578" s="113" t="s">
        <v>21441</v>
      </c>
      <c r="C4578" s="114" t="s">
        <v>32</v>
      </c>
      <c r="D4578" s="115">
        <v>45.99</v>
      </c>
    </row>
    <row r="4579" spans="1:4">
      <c r="A4579" s="117" t="s">
        <v>21442</v>
      </c>
      <c r="B4579" s="113" t="s">
        <v>21443</v>
      </c>
      <c r="C4579" s="114" t="s">
        <v>32</v>
      </c>
      <c r="D4579" s="115">
        <v>37.51</v>
      </c>
    </row>
    <row r="4580" spans="1:4">
      <c r="A4580" s="117" t="s">
        <v>21444</v>
      </c>
      <c r="B4580" s="113" t="s">
        <v>21445</v>
      </c>
      <c r="C4580" s="114" t="s">
        <v>32</v>
      </c>
      <c r="D4580" s="115">
        <v>27.43</v>
      </c>
    </row>
    <row r="4581" spans="1:4">
      <c r="A4581" s="117" t="s">
        <v>21446</v>
      </c>
      <c r="B4581" s="113" t="s">
        <v>21447</v>
      </c>
      <c r="C4581" s="114" t="s">
        <v>32</v>
      </c>
      <c r="D4581" s="115">
        <v>21.61</v>
      </c>
    </row>
    <row r="4582" spans="1:4">
      <c r="A4582" s="117" t="s">
        <v>21448</v>
      </c>
      <c r="B4582" s="113" t="s">
        <v>21449</v>
      </c>
      <c r="C4582" s="114" t="s">
        <v>32</v>
      </c>
      <c r="D4582" s="115">
        <v>46.42</v>
      </c>
    </row>
    <row r="4583" spans="1:4">
      <c r="A4583" s="117" t="s">
        <v>21450</v>
      </c>
      <c r="B4583" s="113" t="s">
        <v>21451</v>
      </c>
      <c r="C4583" s="114" t="s">
        <v>32</v>
      </c>
      <c r="D4583" s="115">
        <v>27.61</v>
      </c>
    </row>
    <row r="4584" spans="1:4">
      <c r="A4584" s="117" t="s">
        <v>21452</v>
      </c>
      <c r="B4584" s="113" t="s">
        <v>21453</v>
      </c>
      <c r="C4584" s="114" t="s">
        <v>32</v>
      </c>
      <c r="D4584" s="115">
        <v>26.67</v>
      </c>
    </row>
    <row r="4585" spans="1:4">
      <c r="A4585" s="117" t="s">
        <v>21454</v>
      </c>
      <c r="B4585" s="113" t="s">
        <v>21455</v>
      </c>
      <c r="C4585" s="114" t="s">
        <v>32</v>
      </c>
      <c r="D4585" s="115">
        <v>53.53</v>
      </c>
    </row>
    <row r="4586" spans="1:4">
      <c r="A4586" s="117" t="s">
        <v>21456</v>
      </c>
      <c r="B4586" s="113" t="s">
        <v>21457</v>
      </c>
      <c r="C4586" s="114" t="s">
        <v>32</v>
      </c>
      <c r="D4586" s="115">
        <v>14.66</v>
      </c>
    </row>
    <row r="4587" spans="1:4">
      <c r="A4587" s="117" t="s">
        <v>21458</v>
      </c>
      <c r="B4587" s="113" t="s">
        <v>21459</v>
      </c>
      <c r="C4587" s="114" t="s">
        <v>32</v>
      </c>
      <c r="D4587" s="115">
        <v>17.62</v>
      </c>
    </row>
    <row r="4588" spans="1:4">
      <c r="A4588" s="117" t="s">
        <v>21460</v>
      </c>
      <c r="B4588" s="113" t="s">
        <v>21461</v>
      </c>
      <c r="C4588" s="114" t="s">
        <v>32</v>
      </c>
      <c r="D4588" s="115">
        <v>29.65</v>
      </c>
    </row>
    <row r="4589" spans="1:4">
      <c r="A4589" s="117" t="s">
        <v>21462</v>
      </c>
      <c r="B4589" s="113" t="s">
        <v>21463</v>
      </c>
      <c r="C4589" s="114" t="s">
        <v>48</v>
      </c>
      <c r="D4589" s="115">
        <v>6.36</v>
      </c>
    </row>
    <row r="4590" spans="1:4">
      <c r="A4590" s="112" t="s">
        <v>21464</v>
      </c>
      <c r="B4590" s="113"/>
      <c r="C4590" s="114"/>
      <c r="D4590" s="115"/>
    </row>
    <row r="4591" spans="1:4">
      <c r="A4591" s="117" t="s">
        <v>21465</v>
      </c>
      <c r="B4591" s="113" t="s">
        <v>21466</v>
      </c>
      <c r="C4591" s="114" t="s">
        <v>32</v>
      </c>
      <c r="D4591" s="115">
        <v>110.97</v>
      </c>
    </row>
    <row r="4592" spans="1:4">
      <c r="A4592" s="117" t="s">
        <v>21467</v>
      </c>
      <c r="B4592" s="113" t="s">
        <v>21468</v>
      </c>
      <c r="C4592" s="114" t="s">
        <v>32</v>
      </c>
      <c r="D4592" s="115">
        <v>101.29</v>
      </c>
    </row>
    <row r="4593" spans="1:4">
      <c r="A4593" s="117" t="s">
        <v>21469</v>
      </c>
      <c r="B4593" s="113" t="s">
        <v>21470</v>
      </c>
      <c r="C4593" s="114" t="s">
        <v>32</v>
      </c>
      <c r="D4593" s="115">
        <v>113.91</v>
      </c>
    </row>
    <row r="4594" spans="1:4">
      <c r="A4594" s="117" t="s">
        <v>21471</v>
      </c>
      <c r="B4594" s="113" t="s">
        <v>21472</v>
      </c>
      <c r="C4594" s="114" t="s">
        <v>32</v>
      </c>
      <c r="D4594" s="115">
        <v>101.29</v>
      </c>
    </row>
    <row r="4595" spans="1:4">
      <c r="A4595" s="112" t="s">
        <v>21473</v>
      </c>
      <c r="B4595" s="113"/>
      <c r="C4595" s="114"/>
      <c r="D4595" s="115"/>
    </row>
    <row r="4596" spans="1:4">
      <c r="A4596" s="117" t="s">
        <v>21474</v>
      </c>
      <c r="B4596" s="113" t="s">
        <v>21475</v>
      </c>
      <c r="C4596" s="114" t="s">
        <v>32</v>
      </c>
      <c r="D4596" s="115">
        <v>298.94</v>
      </c>
    </row>
    <row r="4597" spans="1:4">
      <c r="A4597" s="117" t="s">
        <v>21476</v>
      </c>
      <c r="B4597" s="113" t="s">
        <v>21477</v>
      </c>
      <c r="C4597" s="114" t="s">
        <v>32</v>
      </c>
      <c r="D4597" s="115">
        <v>114.57</v>
      </c>
    </row>
    <row r="4598" spans="1:4">
      <c r="A4598" s="117" t="s">
        <v>21478</v>
      </c>
      <c r="B4598" s="113" t="s">
        <v>21479</v>
      </c>
      <c r="C4598" s="114" t="s">
        <v>32</v>
      </c>
      <c r="D4598" s="115">
        <v>113.37</v>
      </c>
    </row>
    <row r="4599" spans="1:4">
      <c r="A4599" s="117" t="s">
        <v>21480</v>
      </c>
      <c r="B4599" s="113" t="s">
        <v>21481</v>
      </c>
      <c r="C4599" s="114" t="s">
        <v>32</v>
      </c>
      <c r="D4599" s="115">
        <v>99.98</v>
      </c>
    </row>
    <row r="4600" spans="1:4">
      <c r="A4600" s="117" t="s">
        <v>21482</v>
      </c>
      <c r="B4600" s="113" t="s">
        <v>21483</v>
      </c>
      <c r="C4600" s="114" t="s">
        <v>32</v>
      </c>
      <c r="D4600" s="115">
        <v>141.69999999999999</v>
      </c>
    </row>
    <row r="4601" spans="1:4">
      <c r="A4601" s="117" t="s">
        <v>21484</v>
      </c>
      <c r="B4601" s="113" t="s">
        <v>21485</v>
      </c>
      <c r="C4601" s="114" t="s">
        <v>32</v>
      </c>
      <c r="D4601" s="115">
        <v>137.86000000000001</v>
      </c>
    </row>
    <row r="4602" spans="1:4">
      <c r="A4602" s="117" t="s">
        <v>21486</v>
      </c>
      <c r="B4602" s="113" t="s">
        <v>21487</v>
      </c>
      <c r="C4602" s="114" t="s">
        <v>32</v>
      </c>
      <c r="D4602" s="115">
        <v>84.67</v>
      </c>
    </row>
    <row r="4603" spans="1:4">
      <c r="A4603" s="117" t="s">
        <v>21488</v>
      </c>
      <c r="B4603" s="113" t="s">
        <v>21489</v>
      </c>
      <c r="C4603" s="114" t="s">
        <v>32</v>
      </c>
      <c r="D4603" s="115">
        <v>121.26</v>
      </c>
    </row>
    <row r="4604" spans="1:4">
      <c r="A4604" s="117" t="s">
        <v>21490</v>
      </c>
      <c r="B4604" s="113" t="s">
        <v>21491</v>
      </c>
      <c r="C4604" s="114" t="s">
        <v>32</v>
      </c>
      <c r="D4604" s="115">
        <v>102.03</v>
      </c>
    </row>
    <row r="4605" spans="1:4">
      <c r="A4605" s="117" t="s">
        <v>21492</v>
      </c>
      <c r="B4605" s="113" t="s">
        <v>21493</v>
      </c>
      <c r="C4605" s="114" t="s">
        <v>32</v>
      </c>
      <c r="D4605" s="115">
        <v>93.98</v>
      </c>
    </row>
    <row r="4606" spans="1:4">
      <c r="A4606" s="117" t="s">
        <v>21494</v>
      </c>
      <c r="B4606" s="113" t="s">
        <v>21495</v>
      </c>
      <c r="C4606" s="114" t="s">
        <v>32</v>
      </c>
      <c r="D4606" s="115">
        <v>83.72</v>
      </c>
    </row>
    <row r="4607" spans="1:4">
      <c r="A4607" s="117" t="s">
        <v>21496</v>
      </c>
      <c r="B4607" s="113" t="s">
        <v>21497</v>
      </c>
      <c r="C4607" s="114" t="s">
        <v>32</v>
      </c>
      <c r="D4607" s="115">
        <v>346.49</v>
      </c>
    </row>
    <row r="4608" spans="1:4">
      <c r="A4608" s="117" t="s">
        <v>21498</v>
      </c>
      <c r="B4608" s="113" t="s">
        <v>21499</v>
      </c>
      <c r="C4608" s="114" t="s">
        <v>32</v>
      </c>
      <c r="D4608" s="115">
        <v>147.65</v>
      </c>
    </row>
    <row r="4609" spans="1:4">
      <c r="A4609" s="117" t="s">
        <v>21500</v>
      </c>
      <c r="B4609" s="113" t="s">
        <v>21501</v>
      </c>
      <c r="C4609" s="114" t="s">
        <v>32</v>
      </c>
      <c r="D4609" s="115">
        <v>133.65</v>
      </c>
    </row>
    <row r="4610" spans="1:4">
      <c r="A4610" s="117" t="s">
        <v>21502</v>
      </c>
      <c r="B4610" s="113" t="s">
        <v>21503</v>
      </c>
      <c r="C4610" s="114" t="s">
        <v>32</v>
      </c>
      <c r="D4610" s="115">
        <v>140.03</v>
      </c>
    </row>
    <row r="4611" spans="1:4">
      <c r="A4611" s="117" t="s">
        <v>21504</v>
      </c>
      <c r="B4611" s="113" t="s">
        <v>21505</v>
      </c>
      <c r="C4611" s="114" t="s">
        <v>32</v>
      </c>
      <c r="D4611" s="115">
        <v>87.61</v>
      </c>
    </row>
    <row r="4612" spans="1:4">
      <c r="A4612" s="117" t="s">
        <v>21506</v>
      </c>
      <c r="B4612" s="113" t="s">
        <v>21507</v>
      </c>
      <c r="C4612" s="114" t="s">
        <v>32</v>
      </c>
      <c r="D4612" s="115">
        <v>218.69</v>
      </c>
    </row>
    <row r="4613" spans="1:4">
      <c r="A4613" s="117" t="s">
        <v>21508</v>
      </c>
      <c r="B4613" s="113" t="s">
        <v>21509</v>
      </c>
      <c r="C4613" s="114" t="s">
        <v>32</v>
      </c>
      <c r="D4613" s="115">
        <v>78.91</v>
      </c>
    </row>
    <row r="4614" spans="1:4">
      <c r="A4614" s="117" t="s">
        <v>21510</v>
      </c>
      <c r="B4614" s="113" t="s">
        <v>21511</v>
      </c>
      <c r="C4614" s="114" t="s">
        <v>32</v>
      </c>
      <c r="D4614" s="115">
        <v>69.37</v>
      </c>
    </row>
    <row r="4615" spans="1:4">
      <c r="A4615" s="117" t="s">
        <v>21512</v>
      </c>
      <c r="B4615" s="113" t="s">
        <v>21513</v>
      </c>
      <c r="C4615" s="114" t="s">
        <v>32</v>
      </c>
      <c r="D4615" s="115">
        <v>150.28</v>
      </c>
    </row>
    <row r="4616" spans="1:4">
      <c r="A4616" s="117" t="s">
        <v>21514</v>
      </c>
      <c r="B4616" s="113" t="s">
        <v>21515</v>
      </c>
      <c r="C4616" s="114" t="s">
        <v>32</v>
      </c>
      <c r="D4616" s="115">
        <v>88.13</v>
      </c>
    </row>
    <row r="4617" spans="1:4">
      <c r="A4617" s="112" t="s">
        <v>21516</v>
      </c>
      <c r="B4617" s="113"/>
      <c r="C4617" s="114"/>
      <c r="D4617" s="115"/>
    </row>
    <row r="4618" spans="1:4">
      <c r="A4618" s="117" t="s">
        <v>21517</v>
      </c>
      <c r="B4618" s="113" t="s">
        <v>21518</v>
      </c>
      <c r="C4618" s="114" t="s">
        <v>32</v>
      </c>
      <c r="D4618" s="115">
        <v>26.06</v>
      </c>
    </row>
    <row r="4619" spans="1:4">
      <c r="A4619" s="117" t="s">
        <v>21519</v>
      </c>
      <c r="B4619" s="113" t="s">
        <v>21520</v>
      </c>
      <c r="C4619" s="114" t="s">
        <v>11559</v>
      </c>
      <c r="D4619" s="115">
        <v>46.8</v>
      </c>
    </row>
    <row r="4620" spans="1:4">
      <c r="A4620" s="117" t="s">
        <v>21521</v>
      </c>
      <c r="B4620" s="113" t="s">
        <v>21522</v>
      </c>
      <c r="C4620" s="114" t="s">
        <v>11559</v>
      </c>
      <c r="D4620" s="115">
        <v>48.77</v>
      </c>
    </row>
    <row r="4621" spans="1:4">
      <c r="A4621" s="117" t="s">
        <v>21523</v>
      </c>
      <c r="B4621" s="113" t="s">
        <v>21524</v>
      </c>
      <c r="C4621" s="114" t="s">
        <v>32</v>
      </c>
      <c r="D4621" s="115">
        <v>128.37</v>
      </c>
    </row>
    <row r="4622" spans="1:4">
      <c r="A4622" s="112" t="s">
        <v>21525</v>
      </c>
      <c r="B4622" s="113"/>
      <c r="C4622" s="114"/>
      <c r="D4622" s="115"/>
    </row>
    <row r="4623" spans="1:4">
      <c r="A4623" s="117" t="s">
        <v>21526</v>
      </c>
      <c r="B4623" s="113" t="s">
        <v>21527</v>
      </c>
      <c r="C4623" s="114" t="s">
        <v>48</v>
      </c>
      <c r="D4623" s="115">
        <v>87.9</v>
      </c>
    </row>
    <row r="4624" spans="1:4">
      <c r="A4624" s="117" t="s">
        <v>21528</v>
      </c>
      <c r="B4624" s="113" t="s">
        <v>21529</v>
      </c>
      <c r="C4624" s="114" t="s">
        <v>48</v>
      </c>
      <c r="D4624" s="115">
        <v>75.790000000000006</v>
      </c>
    </row>
    <row r="4625" spans="1:4">
      <c r="A4625" s="112" t="s">
        <v>21530</v>
      </c>
      <c r="B4625" s="113"/>
      <c r="C4625" s="114"/>
      <c r="D4625" s="115"/>
    </row>
    <row r="4626" spans="1:4">
      <c r="A4626" s="117" t="s">
        <v>21531</v>
      </c>
      <c r="B4626" s="113" t="s">
        <v>21532</v>
      </c>
      <c r="C4626" s="114" t="s">
        <v>11559</v>
      </c>
      <c r="D4626" s="115">
        <v>176.72</v>
      </c>
    </row>
    <row r="4627" spans="1:4">
      <c r="A4627" s="117" t="s">
        <v>21533</v>
      </c>
      <c r="B4627" s="113" t="s">
        <v>21534</v>
      </c>
      <c r="C4627" s="114" t="s">
        <v>32</v>
      </c>
      <c r="D4627" s="115">
        <v>57.97</v>
      </c>
    </row>
    <row r="4628" spans="1:4">
      <c r="A4628" s="117" t="s">
        <v>21535</v>
      </c>
      <c r="B4628" s="113" t="s">
        <v>21536</v>
      </c>
      <c r="C4628" s="114" t="s">
        <v>32</v>
      </c>
      <c r="D4628" s="115">
        <v>52.25</v>
      </c>
    </row>
    <row r="4629" spans="1:4">
      <c r="A4629" s="117" t="s">
        <v>21537</v>
      </c>
      <c r="B4629" s="113" t="s">
        <v>21538</v>
      </c>
      <c r="C4629" s="114" t="s">
        <v>32</v>
      </c>
      <c r="D4629" s="115">
        <v>59</v>
      </c>
    </row>
    <row r="4630" spans="1:4">
      <c r="A4630" s="117" t="s">
        <v>21539</v>
      </c>
      <c r="B4630" s="113" t="s">
        <v>21540</v>
      </c>
      <c r="C4630" s="114" t="s">
        <v>32</v>
      </c>
      <c r="D4630" s="115">
        <v>85.66</v>
      </c>
    </row>
    <row r="4631" spans="1:4">
      <c r="A4631" s="117" t="s">
        <v>21541</v>
      </c>
      <c r="B4631" s="113" t="s">
        <v>21542</v>
      </c>
      <c r="C4631" s="114" t="s">
        <v>32</v>
      </c>
      <c r="D4631" s="115">
        <v>226.11</v>
      </c>
    </row>
    <row r="4632" spans="1:4">
      <c r="A4632" s="117" t="s">
        <v>21543</v>
      </c>
      <c r="B4632" s="113" t="s">
        <v>21544</v>
      </c>
      <c r="C4632" s="114" t="s">
        <v>32</v>
      </c>
      <c r="D4632" s="115">
        <v>72.88</v>
      </c>
    </row>
    <row r="4633" spans="1:4">
      <c r="A4633" s="112" t="s">
        <v>21545</v>
      </c>
      <c r="B4633" s="113"/>
      <c r="C4633" s="114"/>
      <c r="D4633" s="115"/>
    </row>
    <row r="4634" spans="1:4">
      <c r="A4634" s="117" t="s">
        <v>21546</v>
      </c>
      <c r="B4634" s="113" t="s">
        <v>21547</v>
      </c>
      <c r="C4634" s="114" t="s">
        <v>32</v>
      </c>
      <c r="D4634" s="115">
        <v>159.81</v>
      </c>
    </row>
    <row r="4635" spans="1:4">
      <c r="A4635" s="112" t="s">
        <v>21548</v>
      </c>
      <c r="B4635" s="113"/>
      <c r="C4635" s="114"/>
      <c r="D4635" s="115"/>
    </row>
    <row r="4636" spans="1:4">
      <c r="A4636" s="117" t="s">
        <v>21549</v>
      </c>
      <c r="B4636" s="113" t="s">
        <v>21550</v>
      </c>
      <c r="C4636" s="114" t="s">
        <v>32</v>
      </c>
      <c r="D4636" s="115">
        <v>436.47</v>
      </c>
    </row>
    <row r="4637" spans="1:4">
      <c r="A4637" s="112" t="s">
        <v>21551</v>
      </c>
      <c r="B4637" s="113"/>
      <c r="C4637" s="114"/>
      <c r="D4637" s="115"/>
    </row>
    <row r="4638" spans="1:4">
      <c r="A4638" s="117" t="s">
        <v>21552</v>
      </c>
      <c r="B4638" s="113" t="s">
        <v>21553</v>
      </c>
      <c r="C4638" s="114" t="s">
        <v>32</v>
      </c>
      <c r="D4638" s="115">
        <v>75.94</v>
      </c>
    </row>
    <row r="4639" spans="1:4">
      <c r="A4639" s="117" t="s">
        <v>21554</v>
      </c>
      <c r="B4639" s="113" t="s">
        <v>21555</v>
      </c>
      <c r="C4639" s="114" t="s">
        <v>32</v>
      </c>
      <c r="D4639" s="115">
        <v>100.95</v>
      </c>
    </row>
    <row r="4640" spans="1:4">
      <c r="A4640" s="117" t="s">
        <v>21556</v>
      </c>
      <c r="B4640" s="113" t="s">
        <v>21557</v>
      </c>
      <c r="C4640" s="114" t="s">
        <v>32</v>
      </c>
      <c r="D4640" s="115">
        <v>585.78</v>
      </c>
    </row>
    <row r="4641" spans="1:4">
      <c r="A4641" s="112" t="s">
        <v>21558</v>
      </c>
      <c r="B4641" s="113"/>
      <c r="C4641" s="114"/>
      <c r="D4641" s="115"/>
    </row>
    <row r="4642" spans="1:4">
      <c r="A4642" s="117" t="s">
        <v>21559</v>
      </c>
      <c r="B4642" s="113" t="s">
        <v>21560</v>
      </c>
      <c r="C4642" s="114" t="s">
        <v>32</v>
      </c>
      <c r="D4642" s="115">
        <v>17.91</v>
      </c>
    </row>
    <row r="4643" spans="1:4">
      <c r="A4643" s="117" t="s">
        <v>21561</v>
      </c>
      <c r="B4643" s="113" t="s">
        <v>21562</v>
      </c>
      <c r="C4643" s="114" t="s">
        <v>32</v>
      </c>
      <c r="D4643" s="115">
        <v>141.99</v>
      </c>
    </row>
    <row r="4644" spans="1:4">
      <c r="A4644" s="117" t="s">
        <v>21563</v>
      </c>
      <c r="B4644" s="113" t="s">
        <v>21564</v>
      </c>
      <c r="C4644" s="114" t="s">
        <v>32</v>
      </c>
      <c r="D4644" s="115">
        <v>62.65</v>
      </c>
    </row>
    <row r="4645" spans="1:4">
      <c r="A4645" s="117" t="s">
        <v>21565</v>
      </c>
      <c r="B4645" s="113" t="s">
        <v>21566</v>
      </c>
      <c r="C4645" s="114" t="s">
        <v>32</v>
      </c>
      <c r="D4645" s="115">
        <v>19.91</v>
      </c>
    </row>
    <row r="4646" spans="1:4">
      <c r="A4646" s="117" t="s">
        <v>21567</v>
      </c>
      <c r="B4646" s="113" t="s">
        <v>21568</v>
      </c>
      <c r="C4646" s="114" t="s">
        <v>32</v>
      </c>
      <c r="D4646" s="115">
        <v>610.96</v>
      </c>
    </row>
    <row r="4647" spans="1:4">
      <c r="A4647" s="117" t="s">
        <v>21569</v>
      </c>
      <c r="B4647" s="113" t="s">
        <v>21570</v>
      </c>
      <c r="C4647" s="114" t="s">
        <v>32</v>
      </c>
      <c r="D4647" s="115">
        <v>1094.56</v>
      </c>
    </row>
    <row r="4648" spans="1:4">
      <c r="A4648" s="117" t="s">
        <v>21571</v>
      </c>
      <c r="B4648" s="113" t="s">
        <v>21572</v>
      </c>
      <c r="C4648" s="114" t="s">
        <v>32</v>
      </c>
      <c r="D4648" s="115">
        <v>1713.51</v>
      </c>
    </row>
    <row r="4649" spans="1:4">
      <c r="A4649" s="117" t="s">
        <v>21573</v>
      </c>
      <c r="B4649" s="113" t="s">
        <v>21574</v>
      </c>
      <c r="C4649" s="114" t="s">
        <v>32</v>
      </c>
      <c r="D4649" s="115">
        <v>42.98</v>
      </c>
    </row>
    <row r="4650" spans="1:4">
      <c r="A4650" s="112" t="s">
        <v>21575</v>
      </c>
      <c r="B4650" s="113"/>
      <c r="C4650" s="114"/>
      <c r="D4650" s="115"/>
    </row>
    <row r="4651" spans="1:4">
      <c r="A4651" s="112" t="s">
        <v>21576</v>
      </c>
      <c r="B4651" s="113"/>
      <c r="C4651" s="114"/>
      <c r="D4651" s="115"/>
    </row>
    <row r="4652" spans="1:4">
      <c r="A4652" s="117" t="s">
        <v>21577</v>
      </c>
      <c r="B4652" s="113" t="s">
        <v>21578</v>
      </c>
      <c r="C4652" s="114" t="s">
        <v>32</v>
      </c>
      <c r="D4652" s="115">
        <v>20.51</v>
      </c>
    </row>
    <row r="4653" spans="1:4">
      <c r="A4653" s="117" t="s">
        <v>21579</v>
      </c>
      <c r="B4653" s="113" t="s">
        <v>21580</v>
      </c>
      <c r="C4653" s="114" t="s">
        <v>32</v>
      </c>
      <c r="D4653" s="115">
        <v>24.14</v>
      </c>
    </row>
    <row r="4654" spans="1:4">
      <c r="A4654" s="117" t="s">
        <v>21581</v>
      </c>
      <c r="B4654" s="113" t="s">
        <v>21582</v>
      </c>
      <c r="C4654" s="114" t="s">
        <v>32</v>
      </c>
      <c r="D4654" s="115">
        <v>27.77</v>
      </c>
    </row>
    <row r="4655" spans="1:4">
      <c r="A4655" s="117" t="s">
        <v>21583</v>
      </c>
      <c r="B4655" s="113" t="s">
        <v>21584</v>
      </c>
      <c r="C4655" s="114" t="s">
        <v>32</v>
      </c>
      <c r="D4655" s="115">
        <v>31.39</v>
      </c>
    </row>
    <row r="4656" spans="1:4">
      <c r="A4656" s="117" t="s">
        <v>21585</v>
      </c>
      <c r="B4656" s="113" t="s">
        <v>21586</v>
      </c>
      <c r="C4656" s="114" t="s">
        <v>32</v>
      </c>
      <c r="D4656" s="115">
        <v>35.01</v>
      </c>
    </row>
    <row r="4657" spans="1:4">
      <c r="A4657" s="117" t="s">
        <v>21587</v>
      </c>
      <c r="B4657" s="113" t="s">
        <v>21588</v>
      </c>
      <c r="C4657" s="114" t="s">
        <v>32</v>
      </c>
      <c r="D4657" s="115">
        <v>36.549999999999997</v>
      </c>
    </row>
    <row r="4658" spans="1:4">
      <c r="A4658" s="117" t="s">
        <v>21589</v>
      </c>
      <c r="B4658" s="113" t="s">
        <v>21590</v>
      </c>
      <c r="C4658" s="114" t="s">
        <v>32</v>
      </c>
      <c r="D4658" s="115">
        <v>10.119999999999999</v>
      </c>
    </row>
    <row r="4659" spans="1:4">
      <c r="A4659" s="117" t="s">
        <v>21591</v>
      </c>
      <c r="B4659" s="113" t="s">
        <v>21592</v>
      </c>
      <c r="C4659" s="114" t="s">
        <v>32</v>
      </c>
      <c r="D4659" s="115">
        <v>30.21</v>
      </c>
    </row>
    <row r="4660" spans="1:4">
      <c r="A4660" s="117" t="s">
        <v>21593</v>
      </c>
      <c r="B4660" s="113" t="s">
        <v>21594</v>
      </c>
      <c r="C4660" s="114" t="s">
        <v>32</v>
      </c>
      <c r="D4660" s="115">
        <v>44.03</v>
      </c>
    </row>
    <row r="4661" spans="1:4">
      <c r="A4661" s="117" t="s">
        <v>21595</v>
      </c>
      <c r="B4661" s="113" t="s">
        <v>21596</v>
      </c>
      <c r="C4661" s="114" t="s">
        <v>32</v>
      </c>
      <c r="D4661" s="115">
        <v>48.48</v>
      </c>
    </row>
    <row r="4662" spans="1:4">
      <c r="A4662" s="117" t="s">
        <v>21597</v>
      </c>
      <c r="B4662" s="113" t="s">
        <v>21598</v>
      </c>
      <c r="C4662" s="114" t="s">
        <v>32</v>
      </c>
      <c r="D4662" s="115">
        <v>31.68</v>
      </c>
    </row>
    <row r="4663" spans="1:4">
      <c r="A4663" s="117" t="s">
        <v>21599</v>
      </c>
      <c r="B4663" s="113" t="s">
        <v>21600</v>
      </c>
      <c r="C4663" s="114" t="s">
        <v>48</v>
      </c>
      <c r="D4663" s="115">
        <v>13.69</v>
      </c>
    </row>
    <row r="4664" spans="1:4">
      <c r="A4664" s="112" t="s">
        <v>21601</v>
      </c>
      <c r="B4664" s="113"/>
      <c r="C4664" s="114"/>
      <c r="D4664" s="115"/>
    </row>
    <row r="4665" spans="1:4">
      <c r="A4665" s="117" t="s">
        <v>21602</v>
      </c>
      <c r="B4665" s="113" t="s">
        <v>21603</v>
      </c>
      <c r="C4665" s="114" t="s">
        <v>32</v>
      </c>
      <c r="D4665" s="115">
        <v>42.83</v>
      </c>
    </row>
    <row r="4666" spans="1:4">
      <c r="A4666" s="117" t="s">
        <v>21604</v>
      </c>
      <c r="B4666" s="113" t="s">
        <v>21605</v>
      </c>
      <c r="C4666" s="114" t="s">
        <v>32</v>
      </c>
      <c r="D4666" s="115">
        <v>44.08</v>
      </c>
    </row>
    <row r="4667" spans="1:4">
      <c r="A4667" s="112" t="s">
        <v>21606</v>
      </c>
      <c r="B4667" s="113"/>
      <c r="C4667" s="114"/>
      <c r="D4667" s="115"/>
    </row>
    <row r="4668" spans="1:4">
      <c r="A4668" s="117" t="s">
        <v>21607</v>
      </c>
      <c r="B4668" s="113" t="s">
        <v>21608</v>
      </c>
      <c r="C4668" s="114" t="s">
        <v>32</v>
      </c>
      <c r="D4668" s="115">
        <v>78.53</v>
      </c>
    </row>
    <row r="4669" spans="1:4">
      <c r="A4669" s="117" t="s">
        <v>21609</v>
      </c>
      <c r="B4669" s="113" t="s">
        <v>21610</v>
      </c>
      <c r="C4669" s="114" t="s">
        <v>32</v>
      </c>
      <c r="D4669" s="115">
        <v>147.57</v>
      </c>
    </row>
    <row r="4670" spans="1:4">
      <c r="A4670" s="117" t="s">
        <v>21611</v>
      </c>
      <c r="B4670" s="113" t="s">
        <v>21612</v>
      </c>
      <c r="C4670" s="114" t="s">
        <v>32</v>
      </c>
      <c r="D4670" s="115">
        <v>83.54</v>
      </c>
    </row>
    <row r="4671" spans="1:4">
      <c r="A4671" s="117" t="s">
        <v>21613</v>
      </c>
      <c r="B4671" s="113" t="s">
        <v>21614</v>
      </c>
      <c r="C4671" s="114" t="s">
        <v>11559</v>
      </c>
      <c r="D4671" s="115">
        <v>147.44</v>
      </c>
    </row>
    <row r="4672" spans="1:4">
      <c r="A4672" s="117" t="s">
        <v>21615</v>
      </c>
      <c r="B4672" s="113" t="s">
        <v>21616</v>
      </c>
      <c r="C4672" s="114" t="s">
        <v>32</v>
      </c>
      <c r="D4672" s="115">
        <v>56.14</v>
      </c>
    </row>
    <row r="4673" spans="1:4">
      <c r="A4673" s="117" t="s">
        <v>21617</v>
      </c>
      <c r="B4673" s="113" t="s">
        <v>21618</v>
      </c>
      <c r="C4673" s="114" t="s">
        <v>32</v>
      </c>
      <c r="D4673" s="115">
        <v>82.83</v>
      </c>
    </row>
    <row r="4674" spans="1:4">
      <c r="A4674" s="117" t="s">
        <v>21619</v>
      </c>
      <c r="B4674" s="113" t="s">
        <v>21620</v>
      </c>
      <c r="C4674" s="114" t="s">
        <v>32</v>
      </c>
      <c r="D4674" s="115">
        <v>80.02</v>
      </c>
    </row>
    <row r="4675" spans="1:4">
      <c r="A4675" s="117" t="s">
        <v>21621</v>
      </c>
      <c r="B4675" s="113" t="s">
        <v>21622</v>
      </c>
      <c r="C4675" s="114" t="s">
        <v>32</v>
      </c>
      <c r="D4675" s="115">
        <v>127.4</v>
      </c>
    </row>
    <row r="4676" spans="1:4">
      <c r="A4676" s="112" t="s">
        <v>21623</v>
      </c>
      <c r="B4676" s="113"/>
      <c r="C4676" s="114"/>
      <c r="D4676" s="115"/>
    </row>
    <row r="4677" spans="1:4">
      <c r="A4677" s="117" t="s">
        <v>21624</v>
      </c>
      <c r="B4677" s="113" t="s">
        <v>21625</v>
      </c>
      <c r="C4677" s="114" t="s">
        <v>32</v>
      </c>
      <c r="D4677" s="115">
        <v>111.15</v>
      </c>
    </row>
    <row r="4678" spans="1:4">
      <c r="A4678" s="117" t="s">
        <v>21626</v>
      </c>
      <c r="B4678" s="113" t="s">
        <v>21627</v>
      </c>
      <c r="C4678" s="114" t="s">
        <v>32</v>
      </c>
      <c r="D4678" s="115">
        <v>108.95</v>
      </c>
    </row>
    <row r="4679" spans="1:4">
      <c r="A4679" s="112" t="s">
        <v>21628</v>
      </c>
      <c r="B4679" s="113"/>
      <c r="C4679" s="114"/>
      <c r="D4679" s="115"/>
    </row>
    <row r="4680" spans="1:4">
      <c r="A4680" s="117" t="s">
        <v>21629</v>
      </c>
      <c r="B4680" s="113" t="s">
        <v>21630</v>
      </c>
      <c r="C4680" s="114" t="s">
        <v>32</v>
      </c>
      <c r="D4680" s="115">
        <v>59.43</v>
      </c>
    </row>
    <row r="4681" spans="1:4">
      <c r="A4681" s="117" t="s">
        <v>21631</v>
      </c>
      <c r="B4681" s="113" t="s">
        <v>21632</v>
      </c>
      <c r="C4681" s="114" t="s">
        <v>48</v>
      </c>
      <c r="D4681" s="115">
        <v>159.88999999999999</v>
      </c>
    </row>
    <row r="4682" spans="1:4">
      <c r="A4682" s="117" t="s">
        <v>21633</v>
      </c>
      <c r="B4682" s="113" t="s">
        <v>21634</v>
      </c>
      <c r="C4682" s="114" t="s">
        <v>11559</v>
      </c>
      <c r="D4682" s="115">
        <v>11.73</v>
      </c>
    </row>
    <row r="4683" spans="1:4">
      <c r="A4683" s="117" t="s">
        <v>21635</v>
      </c>
      <c r="B4683" s="113" t="s">
        <v>21636</v>
      </c>
      <c r="C4683" s="114" t="s">
        <v>32</v>
      </c>
      <c r="D4683" s="115">
        <v>150</v>
      </c>
    </row>
    <row r="4684" spans="1:4">
      <c r="A4684" s="117" t="s">
        <v>21637</v>
      </c>
      <c r="B4684" s="113" t="s">
        <v>21638</v>
      </c>
      <c r="C4684" s="114" t="s">
        <v>32</v>
      </c>
      <c r="D4684" s="115">
        <v>381.8</v>
      </c>
    </row>
    <row r="4685" spans="1:4">
      <c r="A4685" s="117" t="s">
        <v>21639</v>
      </c>
      <c r="B4685" s="113" t="s">
        <v>21640</v>
      </c>
      <c r="C4685" s="114" t="s">
        <v>32</v>
      </c>
      <c r="D4685" s="115">
        <v>235.05</v>
      </c>
    </row>
    <row r="4686" spans="1:4">
      <c r="A4686" s="117" t="s">
        <v>21641</v>
      </c>
      <c r="B4686" s="113" t="s">
        <v>21642</v>
      </c>
      <c r="C4686" s="114" t="s">
        <v>32</v>
      </c>
      <c r="D4686" s="115">
        <v>424.05</v>
      </c>
    </row>
    <row r="4687" spans="1:4">
      <c r="A4687" s="117" t="s">
        <v>21643</v>
      </c>
      <c r="B4687" s="113" t="s">
        <v>21644</v>
      </c>
      <c r="C4687" s="114" t="s">
        <v>32</v>
      </c>
      <c r="D4687" s="115">
        <v>210</v>
      </c>
    </row>
    <row r="4688" spans="1:4">
      <c r="A4688" s="117" t="s">
        <v>21645</v>
      </c>
      <c r="B4688" s="113" t="s">
        <v>21646</v>
      </c>
      <c r="C4688" s="114" t="s">
        <v>48</v>
      </c>
      <c r="D4688" s="115">
        <v>18</v>
      </c>
    </row>
    <row r="4689" spans="1:4">
      <c r="A4689" s="117" t="s">
        <v>21647</v>
      </c>
      <c r="B4689" s="113" t="s">
        <v>21648</v>
      </c>
      <c r="C4689" s="114" t="s">
        <v>32</v>
      </c>
      <c r="D4689" s="115">
        <v>397.28</v>
      </c>
    </row>
    <row r="4690" spans="1:4">
      <c r="A4690" s="117" t="s">
        <v>21649</v>
      </c>
      <c r="B4690" s="113" t="s">
        <v>21650</v>
      </c>
      <c r="C4690" s="114" t="s">
        <v>32</v>
      </c>
      <c r="D4690" s="115">
        <v>248.27</v>
      </c>
    </row>
    <row r="4691" spans="1:4">
      <c r="A4691" s="117" t="s">
        <v>21651</v>
      </c>
      <c r="B4691" s="113" t="s">
        <v>21652</v>
      </c>
      <c r="C4691" s="114" t="s">
        <v>32</v>
      </c>
      <c r="D4691" s="115">
        <v>109.41</v>
      </c>
    </row>
    <row r="4692" spans="1:4">
      <c r="A4692" s="117" t="s">
        <v>21653</v>
      </c>
      <c r="B4692" s="113" t="s">
        <v>21654</v>
      </c>
      <c r="C4692" s="114" t="s">
        <v>32</v>
      </c>
      <c r="D4692" s="115">
        <v>420.46</v>
      </c>
    </row>
    <row r="4693" spans="1:4">
      <c r="A4693" s="117" t="s">
        <v>21655</v>
      </c>
      <c r="B4693" s="113" t="s">
        <v>21656</v>
      </c>
      <c r="C4693" s="114" t="s">
        <v>32</v>
      </c>
      <c r="D4693" s="115">
        <v>180.02</v>
      </c>
    </row>
    <row r="4694" spans="1:4">
      <c r="A4694" s="117" t="s">
        <v>21657</v>
      </c>
      <c r="B4694" s="113" t="s">
        <v>21658</v>
      </c>
      <c r="C4694" s="114" t="s">
        <v>32</v>
      </c>
      <c r="D4694" s="115">
        <v>180.02</v>
      </c>
    </row>
    <row r="4695" spans="1:4">
      <c r="A4695" s="117" t="s">
        <v>21659</v>
      </c>
      <c r="B4695" s="113" t="s">
        <v>21660</v>
      </c>
      <c r="C4695" s="114" t="s">
        <v>32</v>
      </c>
      <c r="D4695" s="115">
        <v>133.72999999999999</v>
      </c>
    </row>
    <row r="4696" spans="1:4">
      <c r="A4696" s="117" t="s">
        <v>21661</v>
      </c>
      <c r="B4696" s="113" t="s">
        <v>21662</v>
      </c>
      <c r="C4696" s="114" t="s">
        <v>48</v>
      </c>
      <c r="D4696" s="115">
        <v>36.96</v>
      </c>
    </row>
    <row r="4697" spans="1:4">
      <c r="A4697" s="117" t="s">
        <v>21663</v>
      </c>
      <c r="B4697" s="113" t="s">
        <v>21664</v>
      </c>
      <c r="C4697" s="114" t="s">
        <v>48</v>
      </c>
      <c r="D4697" s="115">
        <v>73.08</v>
      </c>
    </row>
    <row r="4698" spans="1:4">
      <c r="A4698" s="117" t="s">
        <v>21665</v>
      </c>
      <c r="B4698" s="113" t="s">
        <v>21666</v>
      </c>
      <c r="C4698" s="114" t="s">
        <v>48</v>
      </c>
      <c r="D4698" s="115">
        <v>102.16</v>
      </c>
    </row>
    <row r="4699" spans="1:4">
      <c r="A4699" s="117" t="s">
        <v>21667</v>
      </c>
      <c r="B4699" s="113" t="s">
        <v>21668</v>
      </c>
      <c r="C4699" s="114" t="s">
        <v>48</v>
      </c>
      <c r="D4699" s="115">
        <v>57.88</v>
      </c>
    </row>
    <row r="4700" spans="1:4">
      <c r="A4700" s="117" t="s">
        <v>21669</v>
      </c>
      <c r="B4700" s="113" t="s">
        <v>21670</v>
      </c>
      <c r="C4700" s="114" t="s">
        <v>32</v>
      </c>
      <c r="D4700" s="115">
        <v>285.02</v>
      </c>
    </row>
    <row r="4701" spans="1:4">
      <c r="A4701" s="112" t="s">
        <v>21671</v>
      </c>
      <c r="B4701" s="113"/>
      <c r="C4701" s="114"/>
      <c r="D4701" s="115"/>
    </row>
    <row r="4702" spans="1:4">
      <c r="A4702" s="117" t="s">
        <v>21672</v>
      </c>
      <c r="B4702" s="113" t="s">
        <v>21673</v>
      </c>
      <c r="C4702" s="114" t="s">
        <v>32</v>
      </c>
      <c r="D4702" s="115">
        <v>25.96</v>
      </c>
    </row>
    <row r="4703" spans="1:4">
      <c r="A4703" s="117" t="s">
        <v>21674</v>
      </c>
      <c r="B4703" s="113" t="s">
        <v>21675</v>
      </c>
      <c r="C4703" s="114" t="s">
        <v>32</v>
      </c>
      <c r="D4703" s="115">
        <v>39.74</v>
      </c>
    </row>
    <row r="4704" spans="1:4">
      <c r="A4704" s="117" t="s">
        <v>21676</v>
      </c>
      <c r="B4704" s="113" t="s">
        <v>21677</v>
      </c>
      <c r="C4704" s="114" t="s">
        <v>32</v>
      </c>
      <c r="D4704" s="115">
        <v>46.41</v>
      </c>
    </row>
    <row r="4705" spans="1:4">
      <c r="A4705" s="117" t="s">
        <v>21678</v>
      </c>
      <c r="B4705" s="113" t="s">
        <v>21679</v>
      </c>
      <c r="C4705" s="114" t="s">
        <v>32</v>
      </c>
      <c r="D4705" s="115">
        <v>53.4</v>
      </c>
    </row>
    <row r="4706" spans="1:4">
      <c r="A4706" s="117" t="s">
        <v>21680</v>
      </c>
      <c r="B4706" s="113" t="s">
        <v>21681</v>
      </c>
      <c r="C4706" s="114" t="s">
        <v>32</v>
      </c>
      <c r="D4706" s="115">
        <v>47.61</v>
      </c>
    </row>
    <row r="4707" spans="1:4">
      <c r="A4707" s="117" t="s">
        <v>21682</v>
      </c>
      <c r="B4707" s="113" t="s">
        <v>21683</v>
      </c>
      <c r="C4707" s="114" t="s">
        <v>32</v>
      </c>
      <c r="D4707" s="115">
        <v>54.27</v>
      </c>
    </row>
    <row r="4708" spans="1:4">
      <c r="A4708" s="117" t="s">
        <v>21684</v>
      </c>
      <c r="B4708" s="113" t="s">
        <v>21685</v>
      </c>
      <c r="C4708" s="114" t="s">
        <v>32</v>
      </c>
      <c r="D4708" s="115">
        <v>71.540000000000006</v>
      </c>
    </row>
    <row r="4709" spans="1:4">
      <c r="A4709" s="117" t="s">
        <v>21686</v>
      </c>
      <c r="B4709" s="113" t="s">
        <v>21687</v>
      </c>
      <c r="C4709" s="114" t="s">
        <v>32</v>
      </c>
      <c r="D4709" s="115">
        <v>71.430000000000007</v>
      </c>
    </row>
    <row r="4710" spans="1:4">
      <c r="A4710" s="117" t="s">
        <v>21688</v>
      </c>
      <c r="B4710" s="113" t="s">
        <v>21689</v>
      </c>
      <c r="C4710" s="114" t="s">
        <v>32</v>
      </c>
      <c r="D4710" s="115">
        <v>72.010000000000005</v>
      </c>
    </row>
    <row r="4711" spans="1:4">
      <c r="A4711" s="117" t="s">
        <v>21690</v>
      </c>
      <c r="B4711" s="113" t="s">
        <v>21691</v>
      </c>
      <c r="C4711" s="114" t="s">
        <v>32</v>
      </c>
      <c r="D4711" s="115">
        <v>29.65</v>
      </c>
    </row>
    <row r="4712" spans="1:4">
      <c r="A4712" s="112" t="s">
        <v>21692</v>
      </c>
      <c r="B4712" s="113"/>
      <c r="C4712" s="114"/>
      <c r="D4712" s="115"/>
    </row>
    <row r="4713" spans="1:4">
      <c r="A4713" s="117" t="s">
        <v>21693</v>
      </c>
      <c r="B4713" s="113" t="s">
        <v>21694</v>
      </c>
      <c r="C4713" s="114" t="s">
        <v>48</v>
      </c>
      <c r="D4713" s="115">
        <v>58.27</v>
      </c>
    </row>
    <row r="4714" spans="1:4">
      <c r="A4714" s="117" t="s">
        <v>21695</v>
      </c>
      <c r="B4714" s="113" t="s">
        <v>21696</v>
      </c>
      <c r="C4714" s="114" t="s">
        <v>48</v>
      </c>
      <c r="D4714" s="115">
        <v>59.41</v>
      </c>
    </row>
    <row r="4715" spans="1:4">
      <c r="A4715" s="117" t="s">
        <v>21697</v>
      </c>
      <c r="B4715" s="113" t="s">
        <v>21698</v>
      </c>
      <c r="C4715" s="114" t="s">
        <v>32</v>
      </c>
      <c r="D4715" s="115">
        <v>127.46</v>
      </c>
    </row>
    <row r="4716" spans="1:4">
      <c r="A4716" s="117" t="s">
        <v>21699</v>
      </c>
      <c r="B4716" s="113" t="s">
        <v>21700</v>
      </c>
      <c r="C4716" s="114" t="s">
        <v>32</v>
      </c>
      <c r="D4716" s="115">
        <v>142.54</v>
      </c>
    </row>
    <row r="4717" spans="1:4">
      <c r="A4717" s="117" t="s">
        <v>21701</v>
      </c>
      <c r="B4717" s="113" t="s">
        <v>21702</v>
      </c>
      <c r="C4717" s="114" t="s">
        <v>32</v>
      </c>
      <c r="D4717" s="115">
        <v>128.58000000000001</v>
      </c>
    </row>
    <row r="4718" spans="1:4">
      <c r="A4718" s="117" t="s">
        <v>21703</v>
      </c>
      <c r="B4718" s="113" t="s">
        <v>21704</v>
      </c>
      <c r="C4718" s="114" t="s">
        <v>32</v>
      </c>
      <c r="D4718" s="115">
        <v>134.88</v>
      </c>
    </row>
    <row r="4719" spans="1:4">
      <c r="A4719" s="117" t="s">
        <v>21705</v>
      </c>
      <c r="B4719" s="113" t="s">
        <v>21706</v>
      </c>
      <c r="C4719" s="114" t="s">
        <v>48</v>
      </c>
      <c r="D4719" s="115">
        <v>43.66</v>
      </c>
    </row>
    <row r="4720" spans="1:4">
      <c r="A4720" s="117" t="s">
        <v>21707</v>
      </c>
      <c r="B4720" s="113" t="s">
        <v>21708</v>
      </c>
      <c r="C4720" s="114" t="s">
        <v>48</v>
      </c>
      <c r="D4720" s="115">
        <v>46.27</v>
      </c>
    </row>
    <row r="4721" spans="1:4">
      <c r="A4721" s="112" t="s">
        <v>21709</v>
      </c>
      <c r="B4721" s="113"/>
      <c r="C4721" s="114"/>
      <c r="D4721" s="115"/>
    </row>
    <row r="4722" spans="1:4">
      <c r="A4722" s="117" t="s">
        <v>21710</v>
      </c>
      <c r="B4722" s="113" t="s">
        <v>21711</v>
      </c>
      <c r="C4722" s="114" t="s">
        <v>48</v>
      </c>
      <c r="D4722" s="115">
        <v>7.44</v>
      </c>
    </row>
    <row r="4723" spans="1:4">
      <c r="A4723" s="112" t="s">
        <v>21712</v>
      </c>
      <c r="B4723" s="113"/>
      <c r="C4723" s="114"/>
      <c r="D4723" s="115"/>
    </row>
    <row r="4724" spans="1:4">
      <c r="A4724" s="117" t="s">
        <v>21713</v>
      </c>
      <c r="B4724" s="113" t="s">
        <v>21714</v>
      </c>
      <c r="C4724" s="114" t="s">
        <v>48</v>
      </c>
      <c r="D4724" s="115">
        <v>152.37</v>
      </c>
    </row>
    <row r="4725" spans="1:4">
      <c r="A4725" s="117" t="s">
        <v>21715</v>
      </c>
      <c r="B4725" s="113" t="s">
        <v>21716</v>
      </c>
      <c r="C4725" s="114" t="s">
        <v>48</v>
      </c>
      <c r="D4725" s="115">
        <v>169.91</v>
      </c>
    </row>
    <row r="4726" spans="1:4">
      <c r="A4726" s="117" t="s">
        <v>21717</v>
      </c>
      <c r="B4726" s="113" t="s">
        <v>21718</v>
      </c>
      <c r="C4726" s="114" t="s">
        <v>32</v>
      </c>
      <c r="D4726" s="115">
        <v>99.55</v>
      </c>
    </row>
    <row r="4727" spans="1:4">
      <c r="A4727" s="117" t="s">
        <v>21719</v>
      </c>
      <c r="B4727" s="113" t="s">
        <v>21720</v>
      </c>
      <c r="C4727" s="114" t="s">
        <v>32</v>
      </c>
      <c r="D4727" s="115">
        <v>184.3</v>
      </c>
    </row>
    <row r="4728" spans="1:4">
      <c r="A4728" s="117" t="s">
        <v>21721</v>
      </c>
      <c r="B4728" s="113" t="s">
        <v>21722</v>
      </c>
      <c r="C4728" s="114" t="s">
        <v>32</v>
      </c>
      <c r="D4728" s="115">
        <v>136.31</v>
      </c>
    </row>
    <row r="4729" spans="1:4">
      <c r="A4729" s="117" t="s">
        <v>21723</v>
      </c>
      <c r="B4729" s="113" t="s">
        <v>21724</v>
      </c>
      <c r="C4729" s="114" t="s">
        <v>32</v>
      </c>
      <c r="D4729" s="115">
        <v>184.3</v>
      </c>
    </row>
    <row r="4730" spans="1:4">
      <c r="A4730" s="117" t="s">
        <v>21725</v>
      </c>
      <c r="B4730" s="113" t="s">
        <v>21726</v>
      </c>
      <c r="C4730" s="114" t="s">
        <v>32</v>
      </c>
      <c r="D4730" s="115">
        <v>139.80000000000001</v>
      </c>
    </row>
    <row r="4731" spans="1:4">
      <c r="A4731" s="117" t="s">
        <v>21727</v>
      </c>
      <c r="B4731" s="113" t="s">
        <v>21728</v>
      </c>
      <c r="C4731" s="114" t="s">
        <v>48</v>
      </c>
      <c r="D4731" s="115">
        <v>58.77</v>
      </c>
    </row>
    <row r="4732" spans="1:4">
      <c r="A4732" s="117" t="s">
        <v>21729</v>
      </c>
      <c r="B4732" s="113" t="s">
        <v>21730</v>
      </c>
      <c r="C4732" s="114" t="s">
        <v>48</v>
      </c>
      <c r="D4732" s="115">
        <v>66.319999999999993</v>
      </c>
    </row>
    <row r="4733" spans="1:4">
      <c r="A4733" s="117" t="s">
        <v>21731</v>
      </c>
      <c r="B4733" s="113" t="s">
        <v>21732</v>
      </c>
      <c r="C4733" s="114" t="s">
        <v>48</v>
      </c>
      <c r="D4733" s="115">
        <v>58.77</v>
      </c>
    </row>
    <row r="4734" spans="1:4">
      <c r="A4734" s="112" t="s">
        <v>21733</v>
      </c>
      <c r="B4734" s="113"/>
      <c r="C4734" s="114"/>
      <c r="D4734" s="115"/>
    </row>
    <row r="4735" spans="1:4">
      <c r="A4735" s="117" t="s">
        <v>21734</v>
      </c>
      <c r="B4735" s="113" t="s">
        <v>21735</v>
      </c>
      <c r="C4735" s="114" t="s">
        <v>32</v>
      </c>
      <c r="D4735" s="115">
        <v>61.3</v>
      </c>
    </row>
    <row r="4736" spans="1:4">
      <c r="A4736" s="117" t="s">
        <v>21736</v>
      </c>
      <c r="B4736" s="113" t="s">
        <v>21737</v>
      </c>
      <c r="C4736" s="114" t="s">
        <v>32</v>
      </c>
      <c r="D4736" s="115">
        <v>80.739999999999995</v>
      </c>
    </row>
    <row r="4737" spans="1:4">
      <c r="A4737" s="117" t="s">
        <v>21738</v>
      </c>
      <c r="B4737" s="113" t="s">
        <v>21739</v>
      </c>
      <c r="C4737" s="114" t="s">
        <v>32</v>
      </c>
      <c r="D4737" s="115">
        <v>69.41</v>
      </c>
    </row>
    <row r="4738" spans="1:4">
      <c r="A4738" s="117" t="s">
        <v>21740</v>
      </c>
      <c r="B4738" s="113" t="s">
        <v>21741</v>
      </c>
      <c r="C4738" s="114" t="s">
        <v>32</v>
      </c>
      <c r="D4738" s="115">
        <v>99.44</v>
      </c>
    </row>
    <row r="4739" spans="1:4">
      <c r="A4739" s="117" t="s">
        <v>21742</v>
      </c>
      <c r="B4739" s="113" t="s">
        <v>21743</v>
      </c>
      <c r="C4739" s="114" t="s">
        <v>32</v>
      </c>
      <c r="D4739" s="115">
        <v>116.05</v>
      </c>
    </row>
    <row r="4740" spans="1:4">
      <c r="A4740" s="117" t="s">
        <v>21744</v>
      </c>
      <c r="B4740" s="113" t="s">
        <v>21745</v>
      </c>
      <c r="C4740" s="114" t="s">
        <v>48</v>
      </c>
      <c r="D4740" s="115">
        <v>35.67</v>
      </c>
    </row>
    <row r="4741" spans="1:4">
      <c r="A4741" s="117" t="s">
        <v>21746</v>
      </c>
      <c r="B4741" s="113" t="s">
        <v>21747</v>
      </c>
      <c r="C4741" s="114" t="s">
        <v>32</v>
      </c>
      <c r="D4741" s="115">
        <v>107.75</v>
      </c>
    </row>
    <row r="4742" spans="1:4">
      <c r="A4742" s="117" t="s">
        <v>21748</v>
      </c>
      <c r="B4742" s="113" t="s">
        <v>21749</v>
      </c>
      <c r="C4742" s="114" t="s">
        <v>32</v>
      </c>
      <c r="D4742" s="115">
        <v>155.18</v>
      </c>
    </row>
    <row r="4743" spans="1:4">
      <c r="A4743" s="117" t="s">
        <v>21750</v>
      </c>
      <c r="B4743" s="113" t="s">
        <v>21751</v>
      </c>
      <c r="C4743" s="114" t="s">
        <v>32</v>
      </c>
      <c r="D4743" s="115">
        <v>230.45</v>
      </c>
    </row>
    <row r="4744" spans="1:4">
      <c r="A4744" s="117" t="s">
        <v>21752</v>
      </c>
      <c r="B4744" s="113" t="s">
        <v>21753</v>
      </c>
      <c r="C4744" s="114" t="s">
        <v>32</v>
      </c>
      <c r="D4744" s="115">
        <v>129.13999999999999</v>
      </c>
    </row>
    <row r="4745" spans="1:4">
      <c r="A4745" s="117" t="s">
        <v>21754</v>
      </c>
      <c r="B4745" s="113" t="s">
        <v>21755</v>
      </c>
      <c r="C4745" s="114" t="s">
        <v>32</v>
      </c>
      <c r="D4745" s="115">
        <v>251.21</v>
      </c>
    </row>
    <row r="4746" spans="1:4">
      <c r="A4746" s="117" t="s">
        <v>21756</v>
      </c>
      <c r="B4746" s="113" t="s">
        <v>21757</v>
      </c>
      <c r="C4746" s="114" t="s">
        <v>32</v>
      </c>
      <c r="D4746" s="115">
        <v>159.94</v>
      </c>
    </row>
    <row r="4747" spans="1:4">
      <c r="A4747" s="117" t="s">
        <v>21758</v>
      </c>
      <c r="B4747" s="113" t="s">
        <v>21759</v>
      </c>
      <c r="C4747" s="114" t="s">
        <v>32</v>
      </c>
      <c r="D4747" s="115">
        <v>301.91000000000003</v>
      </c>
    </row>
    <row r="4748" spans="1:4">
      <c r="A4748" s="117" t="s">
        <v>21760</v>
      </c>
      <c r="B4748" s="113" t="s">
        <v>21761</v>
      </c>
      <c r="C4748" s="114" t="s">
        <v>48</v>
      </c>
      <c r="D4748" s="115">
        <v>8.94</v>
      </c>
    </row>
    <row r="4749" spans="1:4">
      <c r="A4749" s="117" t="s">
        <v>21762</v>
      </c>
      <c r="B4749" s="113" t="s">
        <v>21763</v>
      </c>
      <c r="C4749" s="114" t="s">
        <v>48</v>
      </c>
      <c r="D4749" s="115">
        <v>33.270000000000003</v>
      </c>
    </row>
    <row r="4750" spans="1:4">
      <c r="A4750" s="112" t="s">
        <v>21764</v>
      </c>
      <c r="B4750" s="113"/>
      <c r="C4750" s="114"/>
      <c r="D4750" s="115"/>
    </row>
    <row r="4751" spans="1:4">
      <c r="A4751" s="117" t="s">
        <v>21765</v>
      </c>
      <c r="B4751" s="113" t="s">
        <v>21766</v>
      </c>
      <c r="C4751" s="114" t="s">
        <v>32</v>
      </c>
      <c r="D4751" s="115">
        <v>48.84</v>
      </c>
    </row>
    <row r="4752" spans="1:4">
      <c r="A4752" s="117" t="s">
        <v>21767</v>
      </c>
      <c r="B4752" s="113" t="s">
        <v>21768</v>
      </c>
      <c r="C4752" s="114" t="s">
        <v>32</v>
      </c>
      <c r="D4752" s="115">
        <v>130</v>
      </c>
    </row>
    <row r="4753" spans="1:4">
      <c r="A4753" s="117" t="s">
        <v>21769</v>
      </c>
      <c r="B4753" s="113" t="s">
        <v>21770</v>
      </c>
      <c r="C4753" s="114" t="s">
        <v>32</v>
      </c>
      <c r="D4753" s="115">
        <v>80.08</v>
      </c>
    </row>
    <row r="4754" spans="1:4">
      <c r="A4754" s="117" t="s">
        <v>21771</v>
      </c>
      <c r="B4754" s="113" t="s">
        <v>21772</v>
      </c>
      <c r="C4754" s="114" t="s">
        <v>32</v>
      </c>
      <c r="D4754" s="115">
        <v>47.72</v>
      </c>
    </row>
    <row r="4755" spans="1:4">
      <c r="A4755" s="117" t="s">
        <v>21773</v>
      </c>
      <c r="B4755" s="113" t="s">
        <v>21774</v>
      </c>
      <c r="C4755" s="114" t="s">
        <v>32</v>
      </c>
      <c r="D4755" s="115">
        <v>91.77</v>
      </c>
    </row>
    <row r="4756" spans="1:4">
      <c r="A4756" s="112" t="s">
        <v>21775</v>
      </c>
      <c r="B4756" s="113"/>
      <c r="C4756" s="114"/>
      <c r="D4756" s="115"/>
    </row>
    <row r="4757" spans="1:4">
      <c r="A4757" s="117" t="s">
        <v>21776</v>
      </c>
      <c r="B4757" s="113" t="s">
        <v>21766</v>
      </c>
      <c r="C4757" s="114" t="s">
        <v>32</v>
      </c>
      <c r="D4757" s="115">
        <v>51.28</v>
      </c>
    </row>
    <row r="4758" spans="1:4">
      <c r="A4758" s="117" t="s">
        <v>21777</v>
      </c>
      <c r="B4758" s="113" t="s">
        <v>21768</v>
      </c>
      <c r="C4758" s="114" t="s">
        <v>32</v>
      </c>
      <c r="D4758" s="115">
        <v>136.5</v>
      </c>
    </row>
    <row r="4759" spans="1:4">
      <c r="A4759" s="117" t="s">
        <v>21778</v>
      </c>
      <c r="B4759" s="113" t="s">
        <v>21779</v>
      </c>
      <c r="C4759" s="114" t="s">
        <v>32</v>
      </c>
      <c r="D4759" s="115">
        <v>139.19999999999999</v>
      </c>
    </row>
    <row r="4760" spans="1:4">
      <c r="A4760" s="112" t="s">
        <v>21780</v>
      </c>
      <c r="B4760" s="113"/>
      <c r="C4760" s="114"/>
      <c r="D4760" s="115"/>
    </row>
    <row r="4761" spans="1:4">
      <c r="A4761" s="117" t="s">
        <v>21781</v>
      </c>
      <c r="B4761" s="113" t="s">
        <v>21782</v>
      </c>
      <c r="C4761" s="114" t="s">
        <v>48</v>
      </c>
      <c r="D4761" s="115">
        <v>52</v>
      </c>
    </row>
    <row r="4762" spans="1:4">
      <c r="A4762" s="117" t="s">
        <v>21783</v>
      </c>
      <c r="B4762" s="113" t="s">
        <v>21784</v>
      </c>
      <c r="C4762" s="114" t="s">
        <v>11559</v>
      </c>
      <c r="D4762" s="115">
        <v>426.22</v>
      </c>
    </row>
    <row r="4763" spans="1:4">
      <c r="A4763" s="117" t="s">
        <v>21785</v>
      </c>
      <c r="B4763" s="113" t="s">
        <v>21786</v>
      </c>
      <c r="C4763" s="114" t="s">
        <v>32</v>
      </c>
      <c r="D4763" s="115">
        <v>271.43</v>
      </c>
    </row>
    <row r="4764" spans="1:4">
      <c r="A4764" s="117" t="s">
        <v>21787</v>
      </c>
      <c r="B4764" s="113" t="s">
        <v>21788</v>
      </c>
      <c r="C4764" s="114" t="s">
        <v>32</v>
      </c>
      <c r="D4764" s="115">
        <v>75.709999999999994</v>
      </c>
    </row>
    <row r="4765" spans="1:4">
      <c r="A4765" s="112" t="s">
        <v>21789</v>
      </c>
      <c r="B4765" s="113"/>
      <c r="C4765" s="114"/>
      <c r="D4765" s="115"/>
    </row>
    <row r="4766" spans="1:4">
      <c r="A4766" s="117" t="s">
        <v>21790</v>
      </c>
      <c r="B4766" s="113" t="s">
        <v>21791</v>
      </c>
      <c r="C4766" s="114" t="s">
        <v>32</v>
      </c>
      <c r="D4766" s="115">
        <v>94.25</v>
      </c>
    </row>
    <row r="4767" spans="1:4">
      <c r="A4767" s="112" t="s">
        <v>21792</v>
      </c>
      <c r="B4767" s="113"/>
      <c r="C4767" s="114"/>
      <c r="D4767" s="115"/>
    </row>
    <row r="4768" spans="1:4">
      <c r="A4768" s="117" t="s">
        <v>21793</v>
      </c>
      <c r="B4768" s="113" t="s">
        <v>21794</v>
      </c>
      <c r="C4768" s="114" t="s">
        <v>32</v>
      </c>
      <c r="D4768" s="115">
        <v>48.75</v>
      </c>
    </row>
    <row r="4769" spans="1:4">
      <c r="A4769" s="117" t="s">
        <v>21795</v>
      </c>
      <c r="B4769" s="113" t="s">
        <v>21796</v>
      </c>
      <c r="C4769" s="114" t="s">
        <v>32</v>
      </c>
      <c r="D4769" s="115">
        <v>107.2</v>
      </c>
    </row>
    <row r="4770" spans="1:4">
      <c r="A4770" s="117" t="s">
        <v>21797</v>
      </c>
      <c r="B4770" s="113" t="s">
        <v>21798</v>
      </c>
      <c r="C4770" s="114" t="s">
        <v>32</v>
      </c>
      <c r="D4770" s="115">
        <v>94.94</v>
      </c>
    </row>
    <row r="4771" spans="1:4">
      <c r="A4771" s="117" t="s">
        <v>21799</v>
      </c>
      <c r="B4771" s="113" t="s">
        <v>21800</v>
      </c>
      <c r="C4771" s="114" t="s">
        <v>32</v>
      </c>
      <c r="D4771" s="115">
        <v>117.3</v>
      </c>
    </row>
    <row r="4772" spans="1:4">
      <c r="A4772" s="117" t="s">
        <v>21801</v>
      </c>
      <c r="B4772" s="113" t="s">
        <v>21802</v>
      </c>
      <c r="C4772" s="114" t="s">
        <v>32</v>
      </c>
      <c r="D4772" s="115">
        <v>108.07</v>
      </c>
    </row>
    <row r="4773" spans="1:4">
      <c r="A4773" s="117" t="s">
        <v>21803</v>
      </c>
      <c r="B4773" s="113" t="s">
        <v>21804</v>
      </c>
      <c r="C4773" s="114" t="s">
        <v>32</v>
      </c>
      <c r="D4773" s="115">
        <v>113.61</v>
      </c>
    </row>
    <row r="4774" spans="1:4">
      <c r="A4774" s="117" t="s">
        <v>21805</v>
      </c>
      <c r="B4774" s="113" t="s">
        <v>21806</v>
      </c>
      <c r="C4774" s="114" t="s">
        <v>32</v>
      </c>
      <c r="D4774" s="115">
        <v>94.94</v>
      </c>
    </row>
    <row r="4775" spans="1:4">
      <c r="A4775" s="112" t="s">
        <v>21807</v>
      </c>
      <c r="B4775" s="113"/>
      <c r="C4775" s="114"/>
      <c r="D4775" s="115"/>
    </row>
    <row r="4776" spans="1:4">
      <c r="A4776" s="117" t="s">
        <v>21808</v>
      </c>
      <c r="B4776" s="113" t="s">
        <v>21809</v>
      </c>
      <c r="C4776" s="114" t="s">
        <v>32</v>
      </c>
      <c r="D4776" s="115">
        <v>84.37</v>
      </c>
    </row>
    <row r="4777" spans="1:4">
      <c r="A4777" s="112" t="s">
        <v>21810</v>
      </c>
      <c r="B4777" s="113"/>
      <c r="C4777" s="114"/>
      <c r="D4777" s="115"/>
    </row>
    <row r="4778" spans="1:4">
      <c r="A4778" s="117" t="s">
        <v>21811</v>
      </c>
      <c r="B4778" s="113" t="s">
        <v>21812</v>
      </c>
      <c r="C4778" s="114" t="s">
        <v>32</v>
      </c>
      <c r="D4778" s="115">
        <v>117.15</v>
      </c>
    </row>
    <row r="4779" spans="1:4">
      <c r="A4779" s="117" t="s">
        <v>21813</v>
      </c>
      <c r="B4779" s="113" t="s">
        <v>21814</v>
      </c>
      <c r="C4779" s="114" t="s">
        <v>32</v>
      </c>
      <c r="D4779" s="115">
        <v>52.4</v>
      </c>
    </row>
    <row r="4780" spans="1:4">
      <c r="A4780" s="112" t="s">
        <v>21815</v>
      </c>
      <c r="B4780" s="113"/>
      <c r="C4780" s="114"/>
      <c r="D4780" s="115"/>
    </row>
    <row r="4781" spans="1:4">
      <c r="A4781" s="117" t="s">
        <v>21816</v>
      </c>
      <c r="B4781" s="113" t="s">
        <v>21817</v>
      </c>
      <c r="C4781" s="114" t="s">
        <v>32</v>
      </c>
      <c r="D4781" s="115">
        <v>80.98</v>
      </c>
    </row>
    <row r="4782" spans="1:4">
      <c r="A4782" s="117" t="s">
        <v>21818</v>
      </c>
      <c r="B4782" s="113" t="s">
        <v>21819</v>
      </c>
      <c r="C4782" s="114" t="s">
        <v>32</v>
      </c>
      <c r="D4782" s="115">
        <v>63.1</v>
      </c>
    </row>
    <row r="4783" spans="1:4">
      <c r="A4783" s="112" t="s">
        <v>21820</v>
      </c>
      <c r="B4783" s="113"/>
      <c r="C4783" s="114"/>
      <c r="D4783" s="115"/>
    </row>
    <row r="4784" spans="1:4">
      <c r="A4784" s="117" t="s">
        <v>21821</v>
      </c>
      <c r="B4784" s="113" t="s">
        <v>21822</v>
      </c>
      <c r="C4784" s="114" t="s">
        <v>32</v>
      </c>
      <c r="D4784" s="115">
        <v>310.61</v>
      </c>
    </row>
    <row r="4785" spans="1:4">
      <c r="A4785" s="112" t="s">
        <v>21823</v>
      </c>
      <c r="B4785" s="113"/>
      <c r="C4785" s="114"/>
      <c r="D4785" s="115"/>
    </row>
    <row r="4786" spans="1:4">
      <c r="A4786" s="117" t="s">
        <v>21824</v>
      </c>
      <c r="B4786" s="113" t="s">
        <v>21825</v>
      </c>
      <c r="C4786" s="114" t="s">
        <v>32</v>
      </c>
      <c r="D4786" s="115">
        <v>164.54</v>
      </c>
    </row>
    <row r="4787" spans="1:4">
      <c r="A4787" s="112" t="s">
        <v>21826</v>
      </c>
      <c r="B4787" s="113"/>
      <c r="C4787" s="114"/>
      <c r="D4787" s="115"/>
    </row>
    <row r="4788" spans="1:4">
      <c r="A4788" s="117" t="s">
        <v>21827</v>
      </c>
      <c r="B4788" s="113" t="s">
        <v>21828</v>
      </c>
      <c r="C4788" s="114" t="s">
        <v>32</v>
      </c>
      <c r="D4788" s="115">
        <v>71.400000000000006</v>
      </c>
    </row>
    <row r="4789" spans="1:4">
      <c r="A4789" s="117" t="s">
        <v>21829</v>
      </c>
      <c r="B4789" s="113" t="s">
        <v>21830</v>
      </c>
      <c r="C4789" s="114" t="s">
        <v>32</v>
      </c>
      <c r="D4789" s="115">
        <v>506</v>
      </c>
    </row>
    <row r="4790" spans="1:4">
      <c r="A4790" s="117" t="s">
        <v>21831</v>
      </c>
      <c r="B4790" s="113" t="s">
        <v>21832</v>
      </c>
      <c r="C4790" s="114" t="s">
        <v>32</v>
      </c>
      <c r="D4790" s="115">
        <v>621.78</v>
      </c>
    </row>
    <row r="4791" spans="1:4">
      <c r="A4791" s="117" t="s">
        <v>21833</v>
      </c>
      <c r="B4791" s="113" t="s">
        <v>21834</v>
      </c>
      <c r="C4791" s="114" t="s">
        <v>32</v>
      </c>
      <c r="D4791" s="115">
        <v>770.78</v>
      </c>
    </row>
    <row r="4792" spans="1:4">
      <c r="A4792" s="117" t="s">
        <v>21835</v>
      </c>
      <c r="B4792" s="113" t="s">
        <v>21836</v>
      </c>
      <c r="C4792" s="114" t="s">
        <v>32</v>
      </c>
      <c r="D4792" s="115">
        <v>302.58999999999997</v>
      </c>
    </row>
    <row r="4793" spans="1:4">
      <c r="A4793" s="117" t="s">
        <v>21837</v>
      </c>
      <c r="B4793" s="113" t="s">
        <v>21838</v>
      </c>
      <c r="C4793" s="114" t="s">
        <v>32</v>
      </c>
      <c r="D4793" s="115">
        <v>436.67</v>
      </c>
    </row>
    <row r="4794" spans="1:4">
      <c r="A4794" s="112" t="s">
        <v>21839</v>
      </c>
      <c r="B4794" s="113"/>
      <c r="C4794" s="114"/>
      <c r="D4794" s="115"/>
    </row>
    <row r="4795" spans="1:4">
      <c r="A4795" s="117" t="s">
        <v>21840</v>
      </c>
      <c r="B4795" s="113" t="s">
        <v>21841</v>
      </c>
      <c r="C4795" s="114" t="s">
        <v>32</v>
      </c>
      <c r="D4795" s="115">
        <v>132.58000000000001</v>
      </c>
    </row>
    <row r="4796" spans="1:4">
      <c r="A4796" s="117" t="s">
        <v>21842</v>
      </c>
      <c r="B4796" s="113" t="s">
        <v>21843</v>
      </c>
      <c r="C4796" s="114" t="s">
        <v>32</v>
      </c>
      <c r="D4796" s="115">
        <v>135.47</v>
      </c>
    </row>
    <row r="4797" spans="1:4">
      <c r="A4797" s="117" t="s">
        <v>21844</v>
      </c>
      <c r="B4797" s="113" t="s">
        <v>21845</v>
      </c>
      <c r="C4797" s="114" t="s">
        <v>32</v>
      </c>
      <c r="D4797" s="115">
        <v>535.91999999999996</v>
      </c>
    </row>
    <row r="4798" spans="1:4">
      <c r="A4798" s="117" t="s">
        <v>21846</v>
      </c>
      <c r="B4798" s="113" t="s">
        <v>21847</v>
      </c>
      <c r="C4798" s="114" t="s">
        <v>32</v>
      </c>
      <c r="D4798" s="115">
        <v>530.5</v>
      </c>
    </row>
    <row r="4799" spans="1:4">
      <c r="A4799" s="112" t="s">
        <v>21848</v>
      </c>
      <c r="B4799" s="113"/>
      <c r="C4799" s="114"/>
      <c r="D4799" s="115"/>
    </row>
    <row r="4800" spans="1:4">
      <c r="A4800" s="112" t="s">
        <v>21849</v>
      </c>
      <c r="B4800" s="113"/>
      <c r="C4800" s="114"/>
      <c r="D4800" s="115"/>
    </row>
    <row r="4801" spans="1:4">
      <c r="A4801" s="117" t="s">
        <v>21850</v>
      </c>
      <c r="B4801" s="113" t="s">
        <v>21851</v>
      </c>
      <c r="C4801" s="114" t="s">
        <v>32</v>
      </c>
      <c r="D4801" s="115">
        <v>36.36</v>
      </c>
    </row>
    <row r="4802" spans="1:4">
      <c r="A4802" s="117" t="s">
        <v>21852</v>
      </c>
      <c r="B4802" s="113" t="s">
        <v>21853</v>
      </c>
      <c r="C4802" s="114" t="s">
        <v>32</v>
      </c>
      <c r="D4802" s="115">
        <v>10.130000000000001</v>
      </c>
    </row>
    <row r="4803" spans="1:4">
      <c r="A4803" s="117" t="s">
        <v>21854</v>
      </c>
      <c r="B4803" s="113" t="s">
        <v>21855</v>
      </c>
      <c r="C4803" s="114" t="s">
        <v>32</v>
      </c>
      <c r="D4803" s="115">
        <v>30.84</v>
      </c>
    </row>
    <row r="4804" spans="1:4">
      <c r="A4804" s="112" t="s">
        <v>21856</v>
      </c>
      <c r="B4804" s="113"/>
      <c r="C4804" s="114"/>
      <c r="D4804" s="115"/>
    </row>
    <row r="4805" spans="1:4">
      <c r="A4805" s="112" t="s">
        <v>21857</v>
      </c>
      <c r="B4805" s="113"/>
      <c r="C4805" s="114"/>
      <c r="D4805" s="115"/>
    </row>
    <row r="4806" spans="1:4">
      <c r="A4806" s="117" t="s">
        <v>21858</v>
      </c>
      <c r="B4806" s="113" t="s">
        <v>21859</v>
      </c>
      <c r="C4806" s="114" t="s">
        <v>32</v>
      </c>
      <c r="D4806" s="115">
        <v>7.29</v>
      </c>
    </row>
    <row r="4807" spans="1:4">
      <c r="A4807" s="112" t="s">
        <v>21860</v>
      </c>
      <c r="B4807" s="113"/>
      <c r="C4807" s="114"/>
      <c r="D4807" s="115"/>
    </row>
    <row r="4808" spans="1:4">
      <c r="A4808" s="117" t="s">
        <v>21861</v>
      </c>
      <c r="B4808" s="113" t="s">
        <v>21862</v>
      </c>
      <c r="C4808" s="114" t="s">
        <v>32</v>
      </c>
      <c r="D4808" s="115">
        <v>289.43</v>
      </c>
    </row>
    <row r="4809" spans="1:4">
      <c r="A4809" s="117" t="s">
        <v>21863</v>
      </c>
      <c r="B4809" s="113" t="s">
        <v>21864</v>
      </c>
      <c r="C4809" s="114" t="s">
        <v>32</v>
      </c>
      <c r="D4809" s="115">
        <v>154.91999999999999</v>
      </c>
    </row>
    <row r="4810" spans="1:4">
      <c r="A4810" s="117" t="s">
        <v>21865</v>
      </c>
      <c r="B4810" s="113" t="s">
        <v>21866</v>
      </c>
      <c r="C4810" s="114" t="s">
        <v>32</v>
      </c>
      <c r="D4810" s="115">
        <v>75.010000000000005</v>
      </c>
    </row>
    <row r="4811" spans="1:4">
      <c r="A4811" s="117" t="s">
        <v>21867</v>
      </c>
      <c r="B4811" s="113" t="s">
        <v>21868</v>
      </c>
      <c r="C4811" s="114" t="s">
        <v>32</v>
      </c>
      <c r="D4811" s="115">
        <v>8.3000000000000007</v>
      </c>
    </row>
    <row r="4812" spans="1:4">
      <c r="A4812" s="117" t="s">
        <v>21869</v>
      </c>
      <c r="B4812" s="113" t="s">
        <v>21870</v>
      </c>
      <c r="C4812" s="114" t="s">
        <v>11559</v>
      </c>
      <c r="D4812" s="115">
        <v>239.79</v>
      </c>
    </row>
    <row r="4813" spans="1:4">
      <c r="A4813" s="117" t="s">
        <v>21871</v>
      </c>
      <c r="B4813" s="113" t="s">
        <v>21872</v>
      </c>
      <c r="C4813" s="114" t="s">
        <v>11559</v>
      </c>
      <c r="D4813" s="115">
        <v>312.68</v>
      </c>
    </row>
    <row r="4814" spans="1:4">
      <c r="A4814" s="117" t="s">
        <v>21873</v>
      </c>
      <c r="B4814" s="113" t="s">
        <v>21874</v>
      </c>
      <c r="C4814" s="114" t="s">
        <v>32</v>
      </c>
      <c r="D4814" s="115">
        <v>131.21</v>
      </c>
    </row>
    <row r="4815" spans="1:4">
      <c r="A4815" s="117" t="s">
        <v>21875</v>
      </c>
      <c r="B4815" s="113" t="s">
        <v>21876</v>
      </c>
      <c r="C4815" s="114" t="s">
        <v>32</v>
      </c>
      <c r="D4815" s="115">
        <v>119.08</v>
      </c>
    </row>
    <row r="4816" spans="1:4">
      <c r="A4816" s="112" t="s">
        <v>21877</v>
      </c>
      <c r="B4816" s="113"/>
      <c r="C4816" s="114"/>
      <c r="D4816" s="115"/>
    </row>
    <row r="4817" spans="1:4">
      <c r="A4817" s="112" t="s">
        <v>21878</v>
      </c>
      <c r="B4817" s="113"/>
      <c r="C4817" s="114"/>
      <c r="D4817" s="115"/>
    </row>
    <row r="4818" spans="1:4">
      <c r="A4818" s="117" t="s">
        <v>21879</v>
      </c>
      <c r="B4818" s="113" t="s">
        <v>21880</v>
      </c>
      <c r="C4818" s="114" t="s">
        <v>48</v>
      </c>
      <c r="D4818" s="115">
        <v>14.87</v>
      </c>
    </row>
    <row r="4819" spans="1:4">
      <c r="A4819" s="117" t="s">
        <v>21881</v>
      </c>
      <c r="B4819" s="113" t="s">
        <v>21882</v>
      </c>
      <c r="C4819" s="114" t="s">
        <v>48</v>
      </c>
      <c r="D4819" s="115">
        <v>19.38</v>
      </c>
    </row>
    <row r="4820" spans="1:4">
      <c r="A4820" s="117" t="s">
        <v>21883</v>
      </c>
      <c r="B4820" s="113" t="s">
        <v>21884</v>
      </c>
      <c r="C4820" s="114" t="s">
        <v>48</v>
      </c>
      <c r="D4820" s="115">
        <v>16.989999999999998</v>
      </c>
    </row>
    <row r="4821" spans="1:4">
      <c r="A4821" s="117" t="s">
        <v>21885</v>
      </c>
      <c r="B4821" s="113" t="s">
        <v>21886</v>
      </c>
      <c r="C4821" s="114" t="s">
        <v>48</v>
      </c>
      <c r="D4821" s="115">
        <v>16.79</v>
      </c>
    </row>
    <row r="4822" spans="1:4">
      <c r="A4822" s="117" t="s">
        <v>21887</v>
      </c>
      <c r="B4822" s="113" t="s">
        <v>21888</v>
      </c>
      <c r="C4822" s="114" t="s">
        <v>48</v>
      </c>
      <c r="D4822" s="115">
        <v>19.02</v>
      </c>
    </row>
    <row r="4823" spans="1:4">
      <c r="A4823" s="117" t="s">
        <v>21889</v>
      </c>
      <c r="B4823" s="113" t="s">
        <v>21890</v>
      </c>
      <c r="C4823" s="114" t="s">
        <v>48</v>
      </c>
      <c r="D4823" s="115">
        <v>17.190000000000001</v>
      </c>
    </row>
    <row r="4824" spans="1:4">
      <c r="A4824" s="117" t="s">
        <v>21891</v>
      </c>
      <c r="B4824" s="113" t="s">
        <v>21892</v>
      </c>
      <c r="C4824" s="114" t="s">
        <v>48</v>
      </c>
      <c r="D4824" s="115">
        <v>21.01</v>
      </c>
    </row>
    <row r="4825" spans="1:4">
      <c r="A4825" s="117" t="s">
        <v>21893</v>
      </c>
      <c r="B4825" s="113" t="s">
        <v>21894</v>
      </c>
      <c r="C4825" s="114" t="s">
        <v>48</v>
      </c>
      <c r="D4825" s="115">
        <v>33.04</v>
      </c>
    </row>
    <row r="4826" spans="1:4">
      <c r="A4826" s="112" t="s">
        <v>11622</v>
      </c>
      <c r="B4826" s="113"/>
      <c r="C4826" s="114"/>
      <c r="D4826" s="115"/>
    </row>
    <row r="4827" spans="1:4">
      <c r="A4827" s="112" t="s">
        <v>11569</v>
      </c>
      <c r="B4827" s="113"/>
      <c r="C4827" s="114"/>
      <c r="D4827" s="115"/>
    </row>
    <row r="4828" spans="1:4">
      <c r="A4828" s="112" t="s">
        <v>21895</v>
      </c>
      <c r="B4828" s="113"/>
      <c r="C4828" s="114"/>
      <c r="D4828" s="115"/>
    </row>
    <row r="4829" spans="1:4">
      <c r="A4829" s="112" t="s">
        <v>21896</v>
      </c>
      <c r="B4829" s="113"/>
      <c r="C4829" s="114"/>
      <c r="D4829" s="115"/>
    </row>
    <row r="4830" spans="1:4">
      <c r="A4830" s="117" t="s">
        <v>21897</v>
      </c>
      <c r="B4830" s="113" t="s">
        <v>21898</v>
      </c>
      <c r="C4830" s="114" t="s">
        <v>11559</v>
      </c>
      <c r="D4830" s="115">
        <v>5.36</v>
      </c>
    </row>
    <row r="4831" spans="1:4">
      <c r="A4831" s="117" t="s">
        <v>21899</v>
      </c>
      <c r="B4831" s="113" t="s">
        <v>21900</v>
      </c>
      <c r="C4831" s="114" t="s">
        <v>11559</v>
      </c>
      <c r="D4831" s="115">
        <v>18.48</v>
      </c>
    </row>
    <row r="4832" spans="1:4">
      <c r="A4832" s="117" t="s">
        <v>21901</v>
      </c>
      <c r="B4832" s="113" t="s">
        <v>21902</v>
      </c>
      <c r="C4832" s="114" t="s">
        <v>48</v>
      </c>
      <c r="D4832" s="115">
        <v>38.590000000000003</v>
      </c>
    </row>
    <row r="4833" spans="1:4">
      <c r="A4833" s="117" t="s">
        <v>21903</v>
      </c>
      <c r="B4833" s="113" t="s">
        <v>21904</v>
      </c>
      <c r="C4833" s="114" t="s">
        <v>32</v>
      </c>
      <c r="D4833" s="115">
        <v>15.51</v>
      </c>
    </row>
    <row r="4834" spans="1:4">
      <c r="A4834" s="117" t="s">
        <v>21905</v>
      </c>
      <c r="B4834" s="113" t="s">
        <v>21906</v>
      </c>
      <c r="C4834" s="114" t="s">
        <v>48</v>
      </c>
      <c r="D4834" s="115">
        <v>17.07</v>
      </c>
    </row>
    <row r="4835" spans="1:4">
      <c r="A4835" s="117" t="s">
        <v>21907</v>
      </c>
      <c r="B4835" s="113" t="s">
        <v>21908</v>
      </c>
      <c r="C4835" s="114" t="s">
        <v>32</v>
      </c>
      <c r="D4835" s="115">
        <v>7.76</v>
      </c>
    </row>
    <row r="4836" spans="1:4">
      <c r="A4836" s="117" t="s">
        <v>21909</v>
      </c>
      <c r="B4836" s="113" t="s">
        <v>21910</v>
      </c>
      <c r="C4836" s="114" t="s">
        <v>11559</v>
      </c>
      <c r="D4836" s="115">
        <v>22.43</v>
      </c>
    </row>
    <row r="4837" spans="1:4">
      <c r="A4837" s="117" t="s">
        <v>21911</v>
      </c>
      <c r="B4837" s="113" t="s">
        <v>21912</v>
      </c>
      <c r="C4837" s="114" t="s">
        <v>48</v>
      </c>
      <c r="D4837" s="115">
        <v>20.170000000000002</v>
      </c>
    </row>
    <row r="4838" spans="1:4">
      <c r="A4838" s="117" t="s">
        <v>21913</v>
      </c>
      <c r="B4838" s="113" t="s">
        <v>21914</v>
      </c>
      <c r="C4838" s="114" t="s">
        <v>48</v>
      </c>
      <c r="D4838" s="115">
        <v>10.08</v>
      </c>
    </row>
    <row r="4839" spans="1:4">
      <c r="A4839" s="117" t="s">
        <v>21915</v>
      </c>
      <c r="B4839" s="113" t="s">
        <v>21916</v>
      </c>
      <c r="C4839" s="114" t="s">
        <v>48</v>
      </c>
      <c r="D4839" s="115">
        <v>13.96</v>
      </c>
    </row>
    <row r="4840" spans="1:4">
      <c r="A4840" s="117" t="s">
        <v>21917</v>
      </c>
      <c r="B4840" s="113" t="s">
        <v>21918</v>
      </c>
      <c r="C4840" s="114" t="s">
        <v>48</v>
      </c>
      <c r="D4840" s="115">
        <v>5.36</v>
      </c>
    </row>
    <row r="4841" spans="1:4">
      <c r="A4841" s="117" t="s">
        <v>21919</v>
      </c>
      <c r="B4841" s="113" t="s">
        <v>21920</v>
      </c>
      <c r="C4841" s="114" t="s">
        <v>41</v>
      </c>
      <c r="D4841" s="115">
        <v>106.92</v>
      </c>
    </row>
    <row r="4842" spans="1:4">
      <c r="A4842" s="117" t="s">
        <v>21921</v>
      </c>
      <c r="B4842" s="113" t="s">
        <v>21922</v>
      </c>
      <c r="C4842" s="114" t="s">
        <v>41</v>
      </c>
      <c r="D4842" s="115">
        <v>71.28</v>
      </c>
    </row>
    <row r="4843" spans="1:4">
      <c r="A4843" s="117" t="s">
        <v>21923</v>
      </c>
      <c r="B4843" s="113" t="s">
        <v>21924</v>
      </c>
      <c r="C4843" s="114" t="s">
        <v>41</v>
      </c>
      <c r="D4843" s="115">
        <v>80.19</v>
      </c>
    </row>
    <row r="4844" spans="1:4">
      <c r="A4844" s="117" t="s">
        <v>21925</v>
      </c>
      <c r="B4844" s="113" t="s">
        <v>21926</v>
      </c>
      <c r="C4844" s="114" t="s">
        <v>41</v>
      </c>
      <c r="D4844" s="115">
        <v>98.01</v>
      </c>
    </row>
    <row r="4845" spans="1:4">
      <c r="A4845" s="117" t="s">
        <v>21927</v>
      </c>
      <c r="B4845" s="113" t="s">
        <v>21928</v>
      </c>
      <c r="C4845" s="114" t="s">
        <v>32</v>
      </c>
      <c r="D4845" s="115">
        <v>10.86</v>
      </c>
    </row>
    <row r="4846" spans="1:4">
      <c r="A4846" s="117" t="s">
        <v>21929</v>
      </c>
      <c r="B4846" s="113" t="s">
        <v>21930</v>
      </c>
      <c r="C4846" s="114" t="s">
        <v>41</v>
      </c>
      <c r="D4846" s="115">
        <v>213.84</v>
      </c>
    </row>
    <row r="4847" spans="1:4">
      <c r="A4847" s="117" t="s">
        <v>21931</v>
      </c>
      <c r="B4847" s="113" t="s">
        <v>21932</v>
      </c>
      <c r="C4847" s="114" t="s">
        <v>41</v>
      </c>
      <c r="D4847" s="115">
        <v>303</v>
      </c>
    </row>
    <row r="4848" spans="1:4">
      <c r="A4848" s="117" t="s">
        <v>21933</v>
      </c>
      <c r="B4848" s="113" t="s">
        <v>21934</v>
      </c>
      <c r="C4848" s="114" t="s">
        <v>41</v>
      </c>
      <c r="D4848" s="115">
        <v>302.94</v>
      </c>
    </row>
    <row r="4849" spans="1:4">
      <c r="A4849" s="117" t="s">
        <v>21935</v>
      </c>
      <c r="B4849" s="113" t="s">
        <v>21936</v>
      </c>
      <c r="C4849" s="114" t="s">
        <v>32</v>
      </c>
      <c r="D4849" s="115">
        <v>12.41</v>
      </c>
    </row>
    <row r="4850" spans="1:4">
      <c r="A4850" s="117" t="s">
        <v>21937</v>
      </c>
      <c r="B4850" s="113" t="s">
        <v>21938</v>
      </c>
      <c r="C4850" s="114" t="s">
        <v>32</v>
      </c>
      <c r="D4850" s="115">
        <v>14.72</v>
      </c>
    </row>
    <row r="4851" spans="1:4">
      <c r="A4851" s="117" t="s">
        <v>21939</v>
      </c>
      <c r="B4851" s="113" t="s">
        <v>21940</v>
      </c>
      <c r="C4851" s="114" t="s">
        <v>41</v>
      </c>
      <c r="D4851" s="115">
        <v>192.97</v>
      </c>
    </row>
    <row r="4852" spans="1:4">
      <c r="A4852" s="117" t="s">
        <v>21941</v>
      </c>
      <c r="B4852" s="113" t="s">
        <v>21942</v>
      </c>
      <c r="C4852" s="114" t="s">
        <v>41</v>
      </c>
      <c r="D4852" s="115">
        <v>57.39</v>
      </c>
    </row>
    <row r="4853" spans="1:4">
      <c r="A4853" s="117" t="s">
        <v>21943</v>
      </c>
      <c r="B4853" s="113" t="s">
        <v>21944</v>
      </c>
      <c r="C4853" s="114" t="s">
        <v>32</v>
      </c>
      <c r="D4853" s="115">
        <v>23.27</v>
      </c>
    </row>
    <row r="4854" spans="1:4">
      <c r="A4854" s="117" t="s">
        <v>21945</v>
      </c>
      <c r="B4854" s="113" t="s">
        <v>21946</v>
      </c>
      <c r="C4854" s="114" t="s">
        <v>32</v>
      </c>
      <c r="D4854" s="115">
        <v>10.86</v>
      </c>
    </row>
    <row r="4855" spans="1:4">
      <c r="A4855" s="117" t="s">
        <v>21947</v>
      </c>
      <c r="B4855" s="113" t="s">
        <v>21948</v>
      </c>
      <c r="C4855" s="114" t="s">
        <v>32</v>
      </c>
      <c r="D4855" s="115">
        <v>21.09</v>
      </c>
    </row>
    <row r="4856" spans="1:4">
      <c r="A4856" s="117" t="s">
        <v>21949</v>
      </c>
      <c r="B4856" s="113" t="s">
        <v>21950</v>
      </c>
      <c r="C4856" s="114" t="s">
        <v>32</v>
      </c>
      <c r="D4856" s="115">
        <v>15.47</v>
      </c>
    </row>
    <row r="4857" spans="1:4">
      <c r="A4857" s="117" t="s">
        <v>21951</v>
      </c>
      <c r="B4857" s="113" t="s">
        <v>21952</v>
      </c>
      <c r="C4857" s="114" t="s">
        <v>32</v>
      </c>
      <c r="D4857" s="115">
        <v>7.76</v>
      </c>
    </row>
    <row r="4858" spans="1:4">
      <c r="A4858" s="117" t="s">
        <v>21953</v>
      </c>
      <c r="B4858" s="113" t="s">
        <v>21954</v>
      </c>
      <c r="C4858" s="114" t="s">
        <v>32</v>
      </c>
      <c r="D4858" s="115">
        <v>18.61</v>
      </c>
    </row>
    <row r="4859" spans="1:4">
      <c r="A4859" s="117" t="s">
        <v>21955</v>
      </c>
      <c r="B4859" s="113" t="s">
        <v>21956</v>
      </c>
      <c r="C4859" s="114" t="s">
        <v>32</v>
      </c>
      <c r="D4859" s="115">
        <v>23.27</v>
      </c>
    </row>
    <row r="4860" spans="1:4">
      <c r="A4860" s="117" t="s">
        <v>21957</v>
      </c>
      <c r="B4860" s="113" t="s">
        <v>21958</v>
      </c>
      <c r="C4860" s="114" t="s">
        <v>32</v>
      </c>
      <c r="D4860" s="115">
        <v>41.88</v>
      </c>
    </row>
    <row r="4861" spans="1:4">
      <c r="A4861" s="117" t="s">
        <v>21959</v>
      </c>
      <c r="B4861" s="113" t="s">
        <v>21960</v>
      </c>
      <c r="C4861" s="114" t="s">
        <v>32</v>
      </c>
      <c r="D4861" s="115">
        <v>9.6</v>
      </c>
    </row>
    <row r="4862" spans="1:4">
      <c r="A4862" s="117" t="s">
        <v>21961</v>
      </c>
      <c r="B4862" s="113" t="s">
        <v>21962</v>
      </c>
      <c r="C4862" s="114" t="s">
        <v>48</v>
      </c>
      <c r="D4862" s="115">
        <v>6.83</v>
      </c>
    </row>
    <row r="4863" spans="1:4">
      <c r="A4863" s="117" t="s">
        <v>21963</v>
      </c>
      <c r="B4863" s="113" t="s">
        <v>21964</v>
      </c>
      <c r="C4863" s="114" t="s">
        <v>32</v>
      </c>
      <c r="D4863" s="115">
        <v>96.86</v>
      </c>
    </row>
    <row r="4864" spans="1:4">
      <c r="A4864" s="117" t="s">
        <v>21965</v>
      </c>
      <c r="B4864" s="113" t="s">
        <v>21966</v>
      </c>
      <c r="C4864" s="114" t="s">
        <v>32</v>
      </c>
      <c r="D4864" s="115">
        <v>13.5</v>
      </c>
    </row>
    <row r="4865" spans="1:4">
      <c r="A4865" s="117" t="s">
        <v>21967</v>
      </c>
      <c r="B4865" s="113" t="s">
        <v>21968</v>
      </c>
      <c r="C4865" s="114" t="s">
        <v>48</v>
      </c>
      <c r="D4865" s="115">
        <v>3.1</v>
      </c>
    </row>
    <row r="4866" spans="1:4">
      <c r="A4866" s="117" t="s">
        <v>21969</v>
      </c>
      <c r="B4866" s="113" t="s">
        <v>21970</v>
      </c>
      <c r="C4866" s="114" t="s">
        <v>41</v>
      </c>
      <c r="D4866" s="115">
        <v>2726.94</v>
      </c>
    </row>
    <row r="4867" spans="1:4">
      <c r="A4867" s="117" t="s">
        <v>21971</v>
      </c>
      <c r="B4867" s="113" t="s">
        <v>21972</v>
      </c>
      <c r="C4867" s="114" t="s">
        <v>32</v>
      </c>
      <c r="D4867" s="115">
        <v>7.71</v>
      </c>
    </row>
    <row r="4868" spans="1:4">
      <c r="A4868" s="117" t="s">
        <v>21973</v>
      </c>
      <c r="B4868" s="113" t="s">
        <v>21974</v>
      </c>
      <c r="C4868" s="114" t="s">
        <v>32</v>
      </c>
      <c r="D4868" s="115">
        <v>7.39</v>
      </c>
    </row>
    <row r="4869" spans="1:4">
      <c r="A4869" s="117" t="s">
        <v>21975</v>
      </c>
      <c r="B4869" s="113" t="s">
        <v>21976</v>
      </c>
      <c r="C4869" s="114" t="s">
        <v>32</v>
      </c>
      <c r="D4869" s="115">
        <v>16.78</v>
      </c>
    </row>
    <row r="4870" spans="1:4">
      <c r="A4870" s="117" t="s">
        <v>21977</v>
      </c>
      <c r="B4870" s="113" t="s">
        <v>21978</v>
      </c>
      <c r="C4870" s="114" t="s">
        <v>32</v>
      </c>
      <c r="D4870" s="115">
        <v>31.48</v>
      </c>
    </row>
    <row r="4871" spans="1:4">
      <c r="A4871" s="117" t="s">
        <v>21979</v>
      </c>
      <c r="B4871" s="113" t="s">
        <v>21980</v>
      </c>
      <c r="C4871" s="114" t="s">
        <v>32</v>
      </c>
      <c r="D4871" s="115">
        <v>12.99</v>
      </c>
    </row>
    <row r="4872" spans="1:4">
      <c r="A4872" s="117" t="s">
        <v>21981</v>
      </c>
      <c r="B4872" s="113" t="s">
        <v>21982</v>
      </c>
      <c r="C4872" s="114" t="s">
        <v>32</v>
      </c>
      <c r="D4872" s="115">
        <v>28.86</v>
      </c>
    </row>
    <row r="4873" spans="1:4">
      <c r="A4873" s="117" t="s">
        <v>21983</v>
      </c>
      <c r="B4873" s="113" t="s">
        <v>21984</v>
      </c>
      <c r="C4873" s="114" t="s">
        <v>32</v>
      </c>
      <c r="D4873" s="115">
        <v>9.89</v>
      </c>
    </row>
    <row r="4874" spans="1:4">
      <c r="A4874" s="117" t="s">
        <v>21985</v>
      </c>
      <c r="B4874" s="113" t="s">
        <v>21986</v>
      </c>
      <c r="C4874" s="114" t="s">
        <v>32</v>
      </c>
      <c r="D4874" s="115">
        <v>10.56</v>
      </c>
    </row>
    <row r="4875" spans="1:4">
      <c r="A4875" s="117" t="s">
        <v>21987</v>
      </c>
      <c r="B4875" s="113" t="s">
        <v>21988</v>
      </c>
      <c r="C4875" s="114" t="s">
        <v>32</v>
      </c>
      <c r="D4875" s="115">
        <v>15.05</v>
      </c>
    </row>
    <row r="4876" spans="1:4">
      <c r="A4876" s="117" t="s">
        <v>21989</v>
      </c>
      <c r="B4876" s="113" t="s">
        <v>21990</v>
      </c>
      <c r="C4876" s="114" t="s">
        <v>32</v>
      </c>
      <c r="D4876" s="115">
        <v>8.1199999999999992</v>
      </c>
    </row>
    <row r="4877" spans="1:4">
      <c r="A4877" s="117" t="s">
        <v>21991</v>
      </c>
      <c r="B4877" s="113" t="s">
        <v>21992</v>
      </c>
      <c r="C4877" s="114" t="s">
        <v>32</v>
      </c>
      <c r="D4877" s="115">
        <v>11.59</v>
      </c>
    </row>
    <row r="4878" spans="1:4">
      <c r="A4878" s="117" t="s">
        <v>21993</v>
      </c>
      <c r="B4878" s="113" t="s">
        <v>21994</v>
      </c>
      <c r="C4878" s="114" t="s">
        <v>32</v>
      </c>
      <c r="D4878" s="115">
        <v>13.49</v>
      </c>
    </row>
    <row r="4879" spans="1:4">
      <c r="A4879" s="117" t="s">
        <v>21995</v>
      </c>
      <c r="B4879" s="113" t="s">
        <v>21996</v>
      </c>
      <c r="C4879" s="114" t="s">
        <v>32</v>
      </c>
      <c r="D4879" s="115">
        <v>7.76</v>
      </c>
    </row>
    <row r="4880" spans="1:4">
      <c r="A4880" s="117" t="s">
        <v>21997</v>
      </c>
      <c r="B4880" s="113" t="s">
        <v>21998</v>
      </c>
      <c r="C4880" s="114" t="s">
        <v>32</v>
      </c>
      <c r="D4880" s="115">
        <v>19.39</v>
      </c>
    </row>
    <row r="4881" spans="1:4">
      <c r="A4881" s="117" t="s">
        <v>21999</v>
      </c>
      <c r="B4881" s="113" t="s">
        <v>22000</v>
      </c>
      <c r="C4881" s="114" t="s">
        <v>32</v>
      </c>
      <c r="D4881" s="115">
        <v>6.34</v>
      </c>
    </row>
    <row r="4882" spans="1:4">
      <c r="A4882" s="117" t="s">
        <v>22001</v>
      </c>
      <c r="B4882" s="113" t="s">
        <v>22002</v>
      </c>
      <c r="C4882" s="114" t="s">
        <v>32</v>
      </c>
      <c r="D4882" s="115">
        <v>10.86</v>
      </c>
    </row>
    <row r="4883" spans="1:4">
      <c r="A4883" s="117" t="s">
        <v>22003</v>
      </c>
      <c r="B4883" s="113" t="s">
        <v>22004</v>
      </c>
      <c r="C4883" s="114" t="s">
        <v>32</v>
      </c>
      <c r="D4883" s="115">
        <v>11.08</v>
      </c>
    </row>
    <row r="4884" spans="1:4">
      <c r="A4884" s="117" t="s">
        <v>22005</v>
      </c>
      <c r="B4884" s="113" t="s">
        <v>22006</v>
      </c>
      <c r="C4884" s="114" t="s">
        <v>32</v>
      </c>
      <c r="D4884" s="115">
        <v>13.85</v>
      </c>
    </row>
    <row r="4885" spans="1:4">
      <c r="A4885" s="117" t="s">
        <v>22007</v>
      </c>
      <c r="B4885" s="113" t="s">
        <v>22008</v>
      </c>
      <c r="C4885" s="114" t="s">
        <v>41</v>
      </c>
      <c r="D4885" s="115">
        <v>19.55</v>
      </c>
    </row>
    <row r="4886" spans="1:4">
      <c r="A4886" s="117" t="s">
        <v>22009</v>
      </c>
      <c r="B4886" s="113" t="s">
        <v>22010</v>
      </c>
      <c r="C4886" s="114" t="s">
        <v>32</v>
      </c>
      <c r="D4886" s="115">
        <v>16.260000000000002</v>
      </c>
    </row>
    <row r="4887" spans="1:4">
      <c r="A4887" s="117" t="s">
        <v>22011</v>
      </c>
      <c r="B4887" s="113" t="s">
        <v>22012</v>
      </c>
      <c r="C4887" s="114" t="s">
        <v>32</v>
      </c>
      <c r="D4887" s="115">
        <v>8.5299999999999994</v>
      </c>
    </row>
    <row r="4888" spans="1:4">
      <c r="A4888" s="117" t="s">
        <v>22013</v>
      </c>
      <c r="B4888" s="113" t="s">
        <v>22014</v>
      </c>
      <c r="C4888" s="114" t="s">
        <v>32</v>
      </c>
      <c r="D4888" s="115">
        <v>18.61</v>
      </c>
    </row>
    <row r="4889" spans="1:4">
      <c r="A4889" s="117" t="s">
        <v>22015</v>
      </c>
      <c r="B4889" s="113" t="s">
        <v>22016</v>
      </c>
      <c r="C4889" s="114" t="s">
        <v>32</v>
      </c>
      <c r="D4889" s="115">
        <v>5.43</v>
      </c>
    </row>
    <row r="4890" spans="1:4">
      <c r="A4890" s="117" t="s">
        <v>22017</v>
      </c>
      <c r="B4890" s="113" t="s">
        <v>22018</v>
      </c>
      <c r="C4890" s="114" t="s">
        <v>48</v>
      </c>
      <c r="D4890" s="115">
        <v>57.71</v>
      </c>
    </row>
    <row r="4891" spans="1:4">
      <c r="A4891" s="117" t="s">
        <v>22019</v>
      </c>
      <c r="B4891" s="113" t="s">
        <v>22020</v>
      </c>
      <c r="C4891" s="114" t="s">
        <v>32</v>
      </c>
      <c r="D4891" s="115">
        <v>15.47</v>
      </c>
    </row>
    <row r="4892" spans="1:4">
      <c r="A4892" s="117" t="s">
        <v>22021</v>
      </c>
      <c r="B4892" s="113" t="s">
        <v>22022</v>
      </c>
      <c r="C4892" s="114" t="s">
        <v>32</v>
      </c>
      <c r="D4892" s="115">
        <v>5.43</v>
      </c>
    </row>
    <row r="4893" spans="1:4">
      <c r="A4893" s="117" t="s">
        <v>22023</v>
      </c>
      <c r="B4893" s="113" t="s">
        <v>22024</v>
      </c>
      <c r="C4893" s="114" t="s">
        <v>32</v>
      </c>
      <c r="D4893" s="115">
        <v>12.41</v>
      </c>
    </row>
    <row r="4894" spans="1:4">
      <c r="A4894" s="117" t="s">
        <v>22025</v>
      </c>
      <c r="B4894" s="113" t="s">
        <v>22026</v>
      </c>
      <c r="C4894" s="114" t="s">
        <v>48</v>
      </c>
      <c r="D4894" s="115">
        <v>39.53</v>
      </c>
    </row>
    <row r="4895" spans="1:4">
      <c r="A4895" s="117" t="s">
        <v>22027</v>
      </c>
      <c r="B4895" s="113" t="s">
        <v>22028</v>
      </c>
      <c r="C4895" s="114" t="s">
        <v>48</v>
      </c>
      <c r="D4895" s="115">
        <v>79.430000000000007</v>
      </c>
    </row>
    <row r="4896" spans="1:4">
      <c r="A4896" s="117" t="s">
        <v>22029</v>
      </c>
      <c r="B4896" s="113" t="s">
        <v>22030</v>
      </c>
      <c r="C4896" s="114" t="s">
        <v>48</v>
      </c>
      <c r="D4896" s="115">
        <v>193.97</v>
      </c>
    </row>
    <row r="4897" spans="1:4">
      <c r="A4897" s="117" t="s">
        <v>22031</v>
      </c>
      <c r="B4897" s="113" t="s">
        <v>22032</v>
      </c>
      <c r="C4897" s="114" t="s">
        <v>48</v>
      </c>
      <c r="D4897" s="115">
        <v>312.47000000000003</v>
      </c>
    </row>
    <row r="4898" spans="1:4">
      <c r="A4898" s="112" t="s">
        <v>22033</v>
      </c>
      <c r="B4898" s="113"/>
      <c r="C4898" s="114"/>
      <c r="D4898" s="115"/>
    </row>
    <row r="4899" spans="1:4">
      <c r="A4899" s="117" t="s">
        <v>22034</v>
      </c>
      <c r="B4899" s="113" t="s">
        <v>22035</v>
      </c>
      <c r="C4899" s="114" t="s">
        <v>11559</v>
      </c>
      <c r="D4899" s="115">
        <v>48.61</v>
      </c>
    </row>
    <row r="4900" spans="1:4">
      <c r="A4900" s="117" t="s">
        <v>22036</v>
      </c>
      <c r="B4900" s="113" t="s">
        <v>22037</v>
      </c>
      <c r="C4900" s="114" t="s">
        <v>32</v>
      </c>
      <c r="D4900" s="115">
        <v>9.5399999999999991</v>
      </c>
    </row>
    <row r="4901" spans="1:4">
      <c r="A4901" s="117" t="s">
        <v>22038</v>
      </c>
      <c r="B4901" s="113" t="s">
        <v>22039</v>
      </c>
      <c r="C4901" s="114" t="s">
        <v>41</v>
      </c>
      <c r="D4901" s="115">
        <v>129.1</v>
      </c>
    </row>
    <row r="4902" spans="1:4">
      <c r="A4902" s="117" t="s">
        <v>22040</v>
      </c>
      <c r="B4902" s="113" t="s">
        <v>22041</v>
      </c>
      <c r="C4902" s="114" t="s">
        <v>32</v>
      </c>
      <c r="D4902" s="115">
        <v>20.13</v>
      </c>
    </row>
    <row r="4903" spans="1:4">
      <c r="A4903" s="117" t="s">
        <v>22042</v>
      </c>
      <c r="B4903" s="113" t="s">
        <v>22043</v>
      </c>
      <c r="C4903" s="114" t="s">
        <v>32</v>
      </c>
      <c r="D4903" s="115">
        <v>25.17</v>
      </c>
    </row>
    <row r="4904" spans="1:4">
      <c r="A4904" s="117" t="s">
        <v>22044</v>
      </c>
      <c r="B4904" s="113" t="s">
        <v>22045</v>
      </c>
      <c r="C4904" s="114" t="s">
        <v>41</v>
      </c>
      <c r="D4904" s="115">
        <v>219.48</v>
      </c>
    </row>
    <row r="4905" spans="1:4">
      <c r="A4905" s="117" t="s">
        <v>22046</v>
      </c>
      <c r="B4905" s="113" t="s">
        <v>22047</v>
      </c>
      <c r="C4905" s="114" t="s">
        <v>32</v>
      </c>
      <c r="D4905" s="115">
        <v>15.09</v>
      </c>
    </row>
    <row r="4906" spans="1:4">
      <c r="A4906" s="117" t="s">
        <v>22048</v>
      </c>
      <c r="B4906" s="113" t="s">
        <v>22049</v>
      </c>
      <c r="C4906" s="114" t="s">
        <v>32</v>
      </c>
      <c r="D4906" s="115">
        <v>22.65</v>
      </c>
    </row>
    <row r="4907" spans="1:4">
      <c r="A4907" s="117" t="s">
        <v>22050</v>
      </c>
      <c r="B4907" s="113" t="s">
        <v>22051</v>
      </c>
      <c r="C4907" s="114" t="s">
        <v>32</v>
      </c>
      <c r="D4907" s="115">
        <v>17.73</v>
      </c>
    </row>
    <row r="4908" spans="1:4">
      <c r="A4908" s="117" t="s">
        <v>22052</v>
      </c>
      <c r="B4908" s="113" t="s">
        <v>22053</v>
      </c>
      <c r="C4908" s="114" t="s">
        <v>32</v>
      </c>
      <c r="D4908" s="115">
        <v>26.61</v>
      </c>
    </row>
    <row r="4909" spans="1:4">
      <c r="A4909" s="117" t="s">
        <v>22054</v>
      </c>
      <c r="B4909" s="113" t="s">
        <v>22055</v>
      </c>
      <c r="C4909" s="114" t="s">
        <v>41</v>
      </c>
      <c r="D4909" s="115">
        <v>100.69</v>
      </c>
    </row>
    <row r="4910" spans="1:4">
      <c r="A4910" s="117" t="s">
        <v>22056</v>
      </c>
      <c r="B4910" s="113" t="s">
        <v>22057</v>
      </c>
      <c r="C4910" s="114" t="s">
        <v>41</v>
      </c>
      <c r="D4910" s="115">
        <v>171.17</v>
      </c>
    </row>
    <row r="4911" spans="1:4">
      <c r="A4911" s="117" t="s">
        <v>22058</v>
      </c>
      <c r="B4911" s="113" t="s">
        <v>22059</v>
      </c>
      <c r="C4911" s="114" t="s">
        <v>41</v>
      </c>
      <c r="D4911" s="115">
        <v>1643.36</v>
      </c>
    </row>
    <row r="4912" spans="1:4">
      <c r="A4912" s="112" t="s">
        <v>22060</v>
      </c>
      <c r="B4912" s="113"/>
      <c r="C4912" s="114"/>
      <c r="D4912" s="115"/>
    </row>
    <row r="4913" spans="1:4">
      <c r="A4913" s="117" t="s">
        <v>22061</v>
      </c>
      <c r="B4913" s="113" t="s">
        <v>22062</v>
      </c>
      <c r="C4913" s="114" t="s">
        <v>48</v>
      </c>
      <c r="D4913" s="115">
        <v>86.97</v>
      </c>
    </row>
    <row r="4914" spans="1:4">
      <c r="A4914" s="117" t="s">
        <v>22063</v>
      </c>
      <c r="B4914" s="113" t="s">
        <v>22064</v>
      </c>
      <c r="C4914" s="114" t="s">
        <v>41</v>
      </c>
      <c r="D4914" s="115">
        <v>23.27</v>
      </c>
    </row>
    <row r="4915" spans="1:4">
      <c r="A4915" s="117" t="s">
        <v>22065</v>
      </c>
      <c r="B4915" s="113" t="s">
        <v>22066</v>
      </c>
      <c r="C4915" s="114" t="s">
        <v>41</v>
      </c>
      <c r="D4915" s="115">
        <v>31.02</v>
      </c>
    </row>
    <row r="4916" spans="1:4">
      <c r="A4916" s="117" t="s">
        <v>22067</v>
      </c>
      <c r="B4916" s="113" t="s">
        <v>22068</v>
      </c>
      <c r="C4916" s="114" t="s">
        <v>41</v>
      </c>
      <c r="D4916" s="115">
        <v>46.54</v>
      </c>
    </row>
    <row r="4917" spans="1:4">
      <c r="A4917" s="112" t="s">
        <v>22069</v>
      </c>
      <c r="B4917" s="113"/>
      <c r="C4917" s="114"/>
      <c r="D4917" s="115"/>
    </row>
    <row r="4918" spans="1:4">
      <c r="A4918" s="117" t="s">
        <v>22070</v>
      </c>
      <c r="B4918" s="113" t="s">
        <v>22071</v>
      </c>
      <c r="C4918" s="114" t="s">
        <v>32</v>
      </c>
      <c r="D4918" s="115">
        <v>3.88</v>
      </c>
    </row>
    <row r="4919" spans="1:4">
      <c r="A4919" s="117" t="s">
        <v>22072</v>
      </c>
      <c r="B4919" s="113" t="s">
        <v>22073</v>
      </c>
      <c r="C4919" s="114" t="s">
        <v>32</v>
      </c>
      <c r="D4919" s="115">
        <v>11.64</v>
      </c>
    </row>
    <row r="4920" spans="1:4">
      <c r="A4920" s="117" t="s">
        <v>22074</v>
      </c>
      <c r="B4920" s="113" t="s">
        <v>22075</v>
      </c>
      <c r="C4920" s="114" t="s">
        <v>32</v>
      </c>
      <c r="D4920" s="115">
        <v>6.2</v>
      </c>
    </row>
    <row r="4921" spans="1:4">
      <c r="A4921" s="117" t="s">
        <v>22076</v>
      </c>
      <c r="B4921" s="113" t="s">
        <v>22077</v>
      </c>
      <c r="C4921" s="114" t="s">
        <v>11559</v>
      </c>
      <c r="D4921" s="115">
        <v>31.02</v>
      </c>
    </row>
    <row r="4922" spans="1:4">
      <c r="A4922" s="117" t="s">
        <v>22078</v>
      </c>
      <c r="B4922" s="113" t="s">
        <v>22079</v>
      </c>
      <c r="C4922" s="114" t="s">
        <v>11559</v>
      </c>
      <c r="D4922" s="115">
        <v>69.8</v>
      </c>
    </row>
    <row r="4923" spans="1:4">
      <c r="A4923" s="117" t="s">
        <v>22080</v>
      </c>
      <c r="B4923" s="113" t="s">
        <v>22081</v>
      </c>
      <c r="C4923" s="114" t="s">
        <v>48</v>
      </c>
      <c r="D4923" s="115">
        <v>78.900000000000006</v>
      </c>
    </row>
    <row r="4924" spans="1:4">
      <c r="A4924" s="112" t="s">
        <v>22082</v>
      </c>
      <c r="B4924" s="113"/>
      <c r="C4924" s="114"/>
      <c r="D4924" s="115"/>
    </row>
    <row r="4925" spans="1:4">
      <c r="A4925" s="112" t="s">
        <v>22083</v>
      </c>
      <c r="B4925" s="113"/>
      <c r="C4925" s="114"/>
      <c r="D4925" s="115"/>
    </row>
    <row r="4926" spans="1:4">
      <c r="A4926" s="117" t="s">
        <v>22084</v>
      </c>
      <c r="B4926" s="113" t="s">
        <v>22085</v>
      </c>
      <c r="C4926" s="114" t="s">
        <v>11564</v>
      </c>
      <c r="D4926" s="115">
        <v>13.2</v>
      </c>
    </row>
    <row r="4927" spans="1:4">
      <c r="A4927" s="117" t="s">
        <v>22086</v>
      </c>
      <c r="B4927" s="113" t="s">
        <v>22087</v>
      </c>
      <c r="C4927" s="114" t="s">
        <v>11564</v>
      </c>
      <c r="D4927" s="115">
        <v>20.170000000000002</v>
      </c>
    </row>
    <row r="4928" spans="1:4">
      <c r="A4928" s="117" t="s">
        <v>22088</v>
      </c>
      <c r="B4928" s="113" t="s">
        <v>22089</v>
      </c>
      <c r="C4928" s="114" t="s">
        <v>11564</v>
      </c>
      <c r="D4928" s="115">
        <v>21.43</v>
      </c>
    </row>
    <row r="4929" spans="1:4">
      <c r="A4929" s="117" t="s">
        <v>22090</v>
      </c>
      <c r="B4929" s="113" t="s">
        <v>22091</v>
      </c>
      <c r="C4929" s="114" t="s">
        <v>11564</v>
      </c>
      <c r="D4929" s="115">
        <v>21.43</v>
      </c>
    </row>
    <row r="4930" spans="1:4">
      <c r="A4930" s="117" t="s">
        <v>22092</v>
      </c>
      <c r="B4930" s="113" t="s">
        <v>22093</v>
      </c>
      <c r="C4930" s="114" t="s">
        <v>11564</v>
      </c>
      <c r="D4930" s="115">
        <v>21.43</v>
      </c>
    </row>
    <row r="4931" spans="1:4">
      <c r="A4931" s="117" t="s">
        <v>22094</v>
      </c>
      <c r="B4931" s="113" t="s">
        <v>22095</v>
      </c>
      <c r="C4931" s="114" t="s">
        <v>11564</v>
      </c>
      <c r="D4931" s="115">
        <v>21.43</v>
      </c>
    </row>
    <row r="4932" spans="1:4">
      <c r="A4932" s="117" t="s">
        <v>22096</v>
      </c>
      <c r="B4932" s="113" t="s">
        <v>22097</v>
      </c>
      <c r="C4932" s="114" t="s">
        <v>11564</v>
      </c>
      <c r="D4932" s="115">
        <v>23.08</v>
      </c>
    </row>
    <row r="4933" spans="1:4">
      <c r="A4933" s="117" t="s">
        <v>22098</v>
      </c>
      <c r="B4933" s="113" t="s">
        <v>22099</v>
      </c>
      <c r="C4933" s="114" t="s">
        <v>11564</v>
      </c>
      <c r="D4933" s="115">
        <v>21.43</v>
      </c>
    </row>
    <row r="4934" spans="1:4">
      <c r="A4934" s="117" t="s">
        <v>22100</v>
      </c>
      <c r="B4934" s="113" t="s">
        <v>22101</v>
      </c>
      <c r="C4934" s="114" t="s">
        <v>11564</v>
      </c>
      <c r="D4934" s="115">
        <v>23.08</v>
      </c>
    </row>
    <row r="4935" spans="1:4">
      <c r="A4935" s="117" t="s">
        <v>22102</v>
      </c>
      <c r="B4935" s="113" t="s">
        <v>22103</v>
      </c>
      <c r="C4935" s="114" t="s">
        <v>11564</v>
      </c>
      <c r="D4935" s="115">
        <v>21.43</v>
      </c>
    </row>
    <row r="4936" spans="1:4">
      <c r="A4936" s="117" t="s">
        <v>22104</v>
      </c>
      <c r="B4936" s="113" t="s">
        <v>22105</v>
      </c>
      <c r="C4936" s="114" t="s">
        <v>11564</v>
      </c>
      <c r="D4936" s="115">
        <v>20.170000000000002</v>
      </c>
    </row>
    <row r="4937" spans="1:4">
      <c r="A4937" s="117" t="s">
        <v>22106</v>
      </c>
      <c r="B4937" s="113" t="s">
        <v>22107</v>
      </c>
      <c r="C4937" s="114" t="s">
        <v>11564</v>
      </c>
      <c r="D4937" s="115">
        <v>20.170000000000002</v>
      </c>
    </row>
    <row r="4938" spans="1:4">
      <c r="A4938" s="117" t="s">
        <v>22108</v>
      </c>
      <c r="B4938" s="113" t="s">
        <v>22109</v>
      </c>
      <c r="C4938" s="114" t="s">
        <v>11564</v>
      </c>
      <c r="D4938" s="115">
        <v>23.08</v>
      </c>
    </row>
    <row r="4939" spans="1:4">
      <c r="A4939" s="117" t="s">
        <v>22110</v>
      </c>
      <c r="B4939" s="113" t="s">
        <v>22111</v>
      </c>
      <c r="C4939" s="114" t="s">
        <v>11564</v>
      </c>
      <c r="D4939" s="115">
        <v>23.08</v>
      </c>
    </row>
    <row r="4940" spans="1:4">
      <c r="A4940" s="117" t="s">
        <v>22112</v>
      </c>
      <c r="B4940" s="113" t="s">
        <v>22113</v>
      </c>
      <c r="C4940" s="114" t="s">
        <v>11564</v>
      </c>
      <c r="D4940" s="115">
        <v>13.97</v>
      </c>
    </row>
    <row r="4941" spans="1:4">
      <c r="A4941" s="117" t="s">
        <v>22114</v>
      </c>
      <c r="B4941" s="113" t="s">
        <v>22115</v>
      </c>
      <c r="C4941" s="114" t="s">
        <v>11564</v>
      </c>
      <c r="D4941" s="115">
        <v>21.43</v>
      </c>
    </row>
    <row r="4942" spans="1:4">
      <c r="A4942" s="117" t="s">
        <v>22116</v>
      </c>
      <c r="B4942" s="113" t="s">
        <v>22117</v>
      </c>
      <c r="C4942" s="114" t="s">
        <v>11564</v>
      </c>
      <c r="D4942" s="115">
        <v>11.45</v>
      </c>
    </row>
    <row r="4943" spans="1:4">
      <c r="A4943" s="117" t="s">
        <v>22118</v>
      </c>
      <c r="B4943" s="113" t="s">
        <v>22119</v>
      </c>
      <c r="C4943" s="114" t="s">
        <v>11564</v>
      </c>
      <c r="D4943" s="115">
        <v>11.45</v>
      </c>
    </row>
    <row r="4944" spans="1:4">
      <c r="A4944" s="117" t="s">
        <v>22120</v>
      </c>
      <c r="B4944" s="113" t="s">
        <v>22121</v>
      </c>
      <c r="C4944" s="114" t="s">
        <v>11564</v>
      </c>
      <c r="D4944" s="115">
        <v>59.09</v>
      </c>
    </row>
    <row r="4945" spans="1:4">
      <c r="A4945" s="117" t="s">
        <v>22122</v>
      </c>
      <c r="B4945" s="113" t="s">
        <v>22123</v>
      </c>
      <c r="C4945" s="114" t="s">
        <v>11564</v>
      </c>
      <c r="D4945" s="115">
        <v>24.08</v>
      </c>
    </row>
    <row r="4946" spans="1:4">
      <c r="A4946" s="117" t="s">
        <v>22124</v>
      </c>
      <c r="B4946" s="113" t="s">
        <v>22125</v>
      </c>
      <c r="C4946" s="114" t="s">
        <v>11564</v>
      </c>
      <c r="D4946" s="115">
        <v>23.08</v>
      </c>
    </row>
    <row r="4947" spans="1:4">
      <c r="A4947" s="117" t="s">
        <v>22126</v>
      </c>
      <c r="B4947" s="113" t="s">
        <v>22127</v>
      </c>
      <c r="C4947" s="114" t="s">
        <v>11564</v>
      </c>
      <c r="D4947" s="115">
        <v>21.43</v>
      </c>
    </row>
    <row r="4948" spans="1:4">
      <c r="A4948" s="117" t="s">
        <v>22128</v>
      </c>
      <c r="B4948" s="113" t="s">
        <v>22129</v>
      </c>
      <c r="C4948" s="114" t="s">
        <v>11564</v>
      </c>
      <c r="D4948" s="115">
        <v>21.43</v>
      </c>
    </row>
    <row r="4949" spans="1:4">
      <c r="A4949" s="117" t="s">
        <v>22130</v>
      </c>
      <c r="B4949" s="113" t="s">
        <v>22131</v>
      </c>
      <c r="C4949" s="114" t="s">
        <v>11564</v>
      </c>
      <c r="D4949" s="115">
        <v>20.59</v>
      </c>
    </row>
    <row r="4950" spans="1:4">
      <c r="A4950" s="117" t="s">
        <v>22132</v>
      </c>
      <c r="B4950" s="113" t="s">
        <v>22133</v>
      </c>
      <c r="C4950" s="114" t="s">
        <v>11564</v>
      </c>
      <c r="D4950" s="115">
        <v>21.43</v>
      </c>
    </row>
    <row r="4951" spans="1:4">
      <c r="A4951" s="117" t="s">
        <v>22134</v>
      </c>
      <c r="B4951" s="113" t="s">
        <v>22135</v>
      </c>
      <c r="C4951" s="114" t="s">
        <v>11564</v>
      </c>
      <c r="D4951" s="115">
        <v>15.51</v>
      </c>
    </row>
    <row r="4952" spans="1:4">
      <c r="A4952" s="117" t="s">
        <v>22136</v>
      </c>
      <c r="B4952" s="113" t="s">
        <v>22137</v>
      </c>
      <c r="C4952" s="114" t="s">
        <v>11564</v>
      </c>
      <c r="D4952" s="115">
        <v>21.43</v>
      </c>
    </row>
    <row r="4953" spans="1:4">
      <c r="A4953" s="112" t="s">
        <v>22138</v>
      </c>
      <c r="B4953" s="113"/>
      <c r="C4953" s="114"/>
      <c r="D4953" s="115"/>
    </row>
    <row r="4954" spans="1:4">
      <c r="A4954" s="117" t="s">
        <v>22139</v>
      </c>
      <c r="B4954" s="113" t="s">
        <v>22140</v>
      </c>
      <c r="C4954" s="114" t="s">
        <v>11564</v>
      </c>
      <c r="D4954" s="115">
        <v>16.399999999999999</v>
      </c>
    </row>
    <row r="4955" spans="1:4">
      <c r="A4955" s="117" t="s">
        <v>22141</v>
      </c>
      <c r="B4955" s="113" t="s">
        <v>22142</v>
      </c>
      <c r="C4955" s="114" t="s">
        <v>11564</v>
      </c>
      <c r="D4955" s="115">
        <v>15.77</v>
      </c>
    </row>
    <row r="4956" spans="1:4">
      <c r="A4956" s="117" t="s">
        <v>22143</v>
      </c>
      <c r="B4956" s="113" t="s">
        <v>22144</v>
      </c>
      <c r="C4956" s="114" t="s">
        <v>11564</v>
      </c>
      <c r="D4956" s="115">
        <v>19.18</v>
      </c>
    </row>
    <row r="4957" spans="1:4">
      <c r="A4957" s="117" t="s">
        <v>22145</v>
      </c>
      <c r="B4957" s="113" t="s">
        <v>22146</v>
      </c>
      <c r="C4957" s="114" t="s">
        <v>11564</v>
      </c>
      <c r="D4957" s="115">
        <v>26.97</v>
      </c>
    </row>
    <row r="4958" spans="1:4">
      <c r="A4958" s="117" t="s">
        <v>22147</v>
      </c>
      <c r="B4958" s="113" t="s">
        <v>22148</v>
      </c>
      <c r="C4958" s="114" t="s">
        <v>11564</v>
      </c>
      <c r="D4958" s="115">
        <v>25.57</v>
      </c>
    </row>
    <row r="4959" spans="1:4">
      <c r="A4959" s="117" t="s">
        <v>22149</v>
      </c>
      <c r="B4959" s="113" t="s">
        <v>22150</v>
      </c>
      <c r="C4959" s="114" t="s">
        <v>11564</v>
      </c>
      <c r="D4959" s="115">
        <v>40.549999999999997</v>
      </c>
    </row>
    <row r="4960" spans="1:4">
      <c r="A4960" s="117" t="s">
        <v>22151</v>
      </c>
      <c r="B4960" s="113" t="s">
        <v>22152</v>
      </c>
      <c r="C4960" s="114" t="s">
        <v>11564</v>
      </c>
      <c r="D4960" s="115">
        <v>15.02</v>
      </c>
    </row>
    <row r="4961" spans="1:4">
      <c r="A4961" s="117" t="s">
        <v>22153</v>
      </c>
      <c r="B4961" s="113" t="s">
        <v>22154</v>
      </c>
      <c r="C4961" s="114" t="s">
        <v>11564</v>
      </c>
      <c r="D4961" s="115">
        <v>15.02</v>
      </c>
    </row>
    <row r="4962" spans="1:4">
      <c r="A4962" s="112" t="s">
        <v>22155</v>
      </c>
      <c r="B4962" s="113"/>
      <c r="C4962" s="114"/>
      <c r="D4962" s="115"/>
    </row>
    <row r="4963" spans="1:4">
      <c r="A4963" s="112" t="s">
        <v>22156</v>
      </c>
      <c r="B4963" s="113"/>
      <c r="C4963" s="114"/>
      <c r="D4963" s="115"/>
    </row>
    <row r="4964" spans="1:4">
      <c r="A4964" s="117" t="s">
        <v>22157</v>
      </c>
      <c r="B4964" s="113" t="s">
        <v>22158</v>
      </c>
      <c r="C4964" s="114" t="s">
        <v>41</v>
      </c>
      <c r="D4964" s="115">
        <v>12.64</v>
      </c>
    </row>
    <row r="4965" spans="1:4">
      <c r="A4965" s="117" t="s">
        <v>22159</v>
      </c>
      <c r="B4965" s="113" t="s">
        <v>22160</v>
      </c>
      <c r="C4965" s="114" t="s">
        <v>11560</v>
      </c>
      <c r="D4965" s="115">
        <v>9948.6299999999992</v>
      </c>
    </row>
    <row r="4966" spans="1:4">
      <c r="A4966" s="117" t="s">
        <v>22161</v>
      </c>
      <c r="B4966" s="113" t="s">
        <v>22162</v>
      </c>
      <c r="C4966" s="114" t="s">
        <v>41</v>
      </c>
      <c r="D4966" s="115">
        <v>69.2</v>
      </c>
    </row>
    <row r="4967" spans="1:4">
      <c r="A4967" s="117" t="s">
        <v>22163</v>
      </c>
      <c r="B4967" s="113" t="s">
        <v>22164</v>
      </c>
      <c r="C4967" s="114" t="s">
        <v>11560</v>
      </c>
      <c r="D4967" s="115">
        <v>8432.6200000000008</v>
      </c>
    </row>
    <row r="4968" spans="1:4">
      <c r="A4968" s="117" t="s">
        <v>22165</v>
      </c>
      <c r="B4968" s="113" t="s">
        <v>22166</v>
      </c>
      <c r="C4968" s="114" t="s">
        <v>11593</v>
      </c>
      <c r="D4968" s="115">
        <v>4.8099999999999996</v>
      </c>
    </row>
    <row r="4969" spans="1:4">
      <c r="A4969" s="117" t="s">
        <v>22167</v>
      </c>
      <c r="B4969" s="113" t="s">
        <v>22168</v>
      </c>
      <c r="C4969" s="114" t="s">
        <v>11593</v>
      </c>
      <c r="D4969" s="115">
        <v>0.33</v>
      </c>
    </row>
    <row r="4970" spans="1:4">
      <c r="A4970" s="117" t="s">
        <v>22169</v>
      </c>
      <c r="B4970" s="113" t="s">
        <v>22170</v>
      </c>
      <c r="C4970" s="114" t="s">
        <v>11560</v>
      </c>
      <c r="D4970" s="115">
        <v>3090</v>
      </c>
    </row>
    <row r="4971" spans="1:4">
      <c r="A4971" s="117" t="s">
        <v>22171</v>
      </c>
      <c r="B4971" s="113" t="s">
        <v>22172</v>
      </c>
      <c r="C4971" s="114" t="s">
        <v>11593</v>
      </c>
      <c r="D4971" s="115">
        <v>21.26</v>
      </c>
    </row>
    <row r="4972" spans="1:4">
      <c r="A4972" s="117" t="s">
        <v>22173</v>
      </c>
      <c r="B4972" s="113" t="s">
        <v>22174</v>
      </c>
      <c r="C4972" s="114" t="s">
        <v>11593</v>
      </c>
      <c r="D4972" s="115">
        <v>4.1500000000000004</v>
      </c>
    </row>
    <row r="4973" spans="1:4">
      <c r="A4973" s="117" t="s">
        <v>22175</v>
      </c>
      <c r="B4973" s="113" t="s">
        <v>22176</v>
      </c>
      <c r="C4973" s="114" t="s">
        <v>41</v>
      </c>
      <c r="D4973" s="115">
        <v>49.55</v>
      </c>
    </row>
    <row r="4974" spans="1:4">
      <c r="A4974" s="117" t="s">
        <v>22177</v>
      </c>
      <c r="B4974" s="113" t="s">
        <v>22178</v>
      </c>
      <c r="C4974" s="114" t="s">
        <v>41</v>
      </c>
      <c r="D4974" s="115">
        <v>94.41</v>
      </c>
    </row>
    <row r="4975" spans="1:4">
      <c r="A4975" s="117" t="s">
        <v>22179</v>
      </c>
      <c r="B4975" s="113" t="s">
        <v>22180</v>
      </c>
      <c r="C4975" s="114" t="s">
        <v>41</v>
      </c>
      <c r="D4975" s="115">
        <v>88.84</v>
      </c>
    </row>
    <row r="4976" spans="1:4">
      <c r="A4976" s="117" t="s">
        <v>22181</v>
      </c>
      <c r="B4976" s="113" t="s">
        <v>22182</v>
      </c>
      <c r="C4976" s="114" t="s">
        <v>41</v>
      </c>
      <c r="D4976" s="115">
        <v>88.61</v>
      </c>
    </row>
    <row r="4977" spans="1:4">
      <c r="A4977" s="117" t="s">
        <v>22183</v>
      </c>
      <c r="B4977" s="113" t="s">
        <v>22184</v>
      </c>
      <c r="C4977" s="114" t="s">
        <v>11593</v>
      </c>
      <c r="D4977" s="115">
        <v>5.72</v>
      </c>
    </row>
    <row r="4978" spans="1:4">
      <c r="A4978" s="117" t="s">
        <v>22185</v>
      </c>
      <c r="B4978" s="113" t="s">
        <v>22186</v>
      </c>
      <c r="C4978" s="114" t="s">
        <v>41</v>
      </c>
      <c r="D4978" s="115">
        <v>55.43</v>
      </c>
    </row>
    <row r="4979" spans="1:4">
      <c r="A4979" s="112" t="s">
        <v>22187</v>
      </c>
      <c r="B4979" s="113"/>
      <c r="C4979" s="114"/>
      <c r="D4979" s="115"/>
    </row>
    <row r="4980" spans="1:4">
      <c r="A4980" s="117" t="s">
        <v>22188</v>
      </c>
      <c r="B4980" s="113" t="s">
        <v>22189</v>
      </c>
      <c r="C4980" s="114" t="s">
        <v>32</v>
      </c>
      <c r="D4980" s="115">
        <v>983.81</v>
      </c>
    </row>
    <row r="4981" spans="1:4">
      <c r="A4981" s="112" t="s">
        <v>22190</v>
      </c>
      <c r="B4981" s="113"/>
      <c r="C4981" s="114"/>
      <c r="D4981" s="115"/>
    </row>
    <row r="4982" spans="1:4">
      <c r="A4982" s="117" t="s">
        <v>22191</v>
      </c>
      <c r="B4982" s="113" t="s">
        <v>22192</v>
      </c>
      <c r="C4982" s="114" t="s">
        <v>11593</v>
      </c>
      <c r="D4982" s="115">
        <v>28.72</v>
      </c>
    </row>
    <row r="4983" spans="1:4">
      <c r="A4983" s="112" t="s">
        <v>22193</v>
      </c>
      <c r="B4983" s="113"/>
      <c r="C4983" s="114"/>
      <c r="D4983" s="115"/>
    </row>
    <row r="4984" spans="1:4">
      <c r="A4984" s="112" t="s">
        <v>22194</v>
      </c>
      <c r="B4984" s="113"/>
      <c r="C4984" s="114"/>
      <c r="D4984" s="115"/>
    </row>
    <row r="4985" spans="1:4">
      <c r="A4985" s="117" t="s">
        <v>22195</v>
      </c>
      <c r="B4985" s="113" t="s">
        <v>22196</v>
      </c>
      <c r="C4985" s="114" t="s">
        <v>48</v>
      </c>
      <c r="D4985" s="115">
        <v>91.02</v>
      </c>
    </row>
    <row r="4986" spans="1:4">
      <c r="A4986" s="117" t="s">
        <v>22197</v>
      </c>
      <c r="B4986" s="113" t="s">
        <v>22198</v>
      </c>
      <c r="C4986" s="114" t="s">
        <v>48</v>
      </c>
      <c r="D4986" s="115">
        <v>123.2</v>
      </c>
    </row>
    <row r="4987" spans="1:4">
      <c r="A4987" s="117" t="s">
        <v>22199</v>
      </c>
      <c r="B4987" s="113" t="s">
        <v>22200</v>
      </c>
      <c r="C4987" s="114" t="s">
        <v>48</v>
      </c>
      <c r="D4987" s="115">
        <v>182.39</v>
      </c>
    </row>
    <row r="4988" spans="1:4">
      <c r="A4988" s="117" t="s">
        <v>22201</v>
      </c>
      <c r="B4988" s="113" t="s">
        <v>22202</v>
      </c>
      <c r="C4988" s="114" t="s">
        <v>48</v>
      </c>
      <c r="D4988" s="115">
        <v>42.07</v>
      </c>
    </row>
    <row r="4989" spans="1:4">
      <c r="A4989" s="117" t="s">
        <v>22203</v>
      </c>
      <c r="B4989" s="113" t="s">
        <v>22204</v>
      </c>
      <c r="C4989" s="114" t="s">
        <v>48</v>
      </c>
      <c r="D4989" s="115">
        <v>87.14</v>
      </c>
    </row>
    <row r="4990" spans="1:4">
      <c r="A4990" s="117" t="s">
        <v>22205</v>
      </c>
      <c r="B4990" s="113" t="s">
        <v>22206</v>
      </c>
      <c r="C4990" s="114" t="s">
        <v>48</v>
      </c>
      <c r="D4990" s="115">
        <v>157.51</v>
      </c>
    </row>
    <row r="4991" spans="1:4">
      <c r="A4991" s="117" t="s">
        <v>22207</v>
      </c>
      <c r="B4991" s="113" t="s">
        <v>22208</v>
      </c>
      <c r="C4991" s="114" t="s">
        <v>11559</v>
      </c>
      <c r="D4991" s="115">
        <v>6.16</v>
      </c>
    </row>
    <row r="4992" spans="1:4">
      <c r="A4992" s="117" t="s">
        <v>22209</v>
      </c>
      <c r="B4992" s="113" t="s">
        <v>22210</v>
      </c>
      <c r="C4992" s="114" t="s">
        <v>11559</v>
      </c>
      <c r="D4992" s="115">
        <v>7.83</v>
      </c>
    </row>
    <row r="4993" spans="1:4">
      <c r="A4993" s="117" t="s">
        <v>22211</v>
      </c>
      <c r="B4993" s="113" t="s">
        <v>22212</v>
      </c>
      <c r="C4993" s="114" t="s">
        <v>11559</v>
      </c>
      <c r="D4993" s="115">
        <v>12.11</v>
      </c>
    </row>
    <row r="4994" spans="1:4">
      <c r="A4994" s="117" t="s">
        <v>22213</v>
      </c>
      <c r="B4994" s="113" t="s">
        <v>22214</v>
      </c>
      <c r="C4994" s="114" t="s">
        <v>11559</v>
      </c>
      <c r="D4994" s="115">
        <v>16.649999999999999</v>
      </c>
    </row>
    <row r="4995" spans="1:4">
      <c r="A4995" s="117" t="s">
        <v>22215</v>
      </c>
      <c r="B4995" s="113" t="s">
        <v>22216</v>
      </c>
      <c r="C4995" s="114" t="s">
        <v>11559</v>
      </c>
      <c r="D4995" s="115">
        <v>19.5</v>
      </c>
    </row>
    <row r="4996" spans="1:4">
      <c r="A4996" s="117" t="s">
        <v>22217</v>
      </c>
      <c r="B4996" s="113" t="s">
        <v>22218</v>
      </c>
      <c r="C4996" s="114" t="s">
        <v>11559</v>
      </c>
      <c r="D4996" s="115">
        <v>25.5</v>
      </c>
    </row>
    <row r="4997" spans="1:4">
      <c r="A4997" s="112" t="s">
        <v>22219</v>
      </c>
      <c r="B4997" s="113"/>
      <c r="C4997" s="114"/>
      <c r="D4997" s="115"/>
    </row>
    <row r="4998" spans="1:4">
      <c r="A4998" s="117" t="s">
        <v>22220</v>
      </c>
      <c r="B4998" s="113" t="s">
        <v>22221</v>
      </c>
      <c r="C4998" s="114" t="s">
        <v>11559</v>
      </c>
      <c r="D4998" s="115">
        <v>4.99</v>
      </c>
    </row>
    <row r="4999" spans="1:4">
      <c r="A4999" s="112" t="s">
        <v>22222</v>
      </c>
      <c r="B4999" s="113"/>
      <c r="C4999" s="114"/>
      <c r="D4999" s="115"/>
    </row>
    <row r="5000" spans="1:4">
      <c r="A5000" s="117" t="s">
        <v>22223</v>
      </c>
      <c r="B5000" s="113" t="s">
        <v>22224</v>
      </c>
      <c r="C5000" s="114" t="s">
        <v>48</v>
      </c>
      <c r="D5000" s="115">
        <v>3.13</v>
      </c>
    </row>
    <row r="5001" spans="1:4">
      <c r="A5001" s="117" t="s">
        <v>22225</v>
      </c>
      <c r="B5001" s="113" t="s">
        <v>22226</v>
      </c>
      <c r="C5001" s="114" t="s">
        <v>48</v>
      </c>
      <c r="D5001" s="115">
        <v>3.8</v>
      </c>
    </row>
    <row r="5002" spans="1:4">
      <c r="A5002" s="117" t="s">
        <v>22227</v>
      </c>
      <c r="B5002" s="113" t="s">
        <v>22228</v>
      </c>
      <c r="C5002" s="114" t="s">
        <v>48</v>
      </c>
      <c r="D5002" s="115">
        <v>4.67</v>
      </c>
    </row>
    <row r="5003" spans="1:4">
      <c r="A5003" s="117" t="s">
        <v>22229</v>
      </c>
      <c r="B5003" s="113" t="s">
        <v>22230</v>
      </c>
      <c r="C5003" s="114" t="s">
        <v>48</v>
      </c>
      <c r="D5003" s="115">
        <v>6.08</v>
      </c>
    </row>
    <row r="5004" spans="1:4">
      <c r="A5004" s="117" t="s">
        <v>22231</v>
      </c>
      <c r="B5004" s="113" t="s">
        <v>22232</v>
      </c>
      <c r="C5004" s="114" t="s">
        <v>48</v>
      </c>
      <c r="D5004" s="115">
        <v>7.66</v>
      </c>
    </row>
    <row r="5005" spans="1:4">
      <c r="A5005" s="112" t="s">
        <v>22233</v>
      </c>
      <c r="B5005" s="113"/>
      <c r="C5005" s="114"/>
      <c r="D5005" s="115"/>
    </row>
    <row r="5006" spans="1:4">
      <c r="A5006" s="112" t="s">
        <v>22234</v>
      </c>
      <c r="B5006" s="113"/>
      <c r="C5006" s="114"/>
      <c r="D5006" s="115"/>
    </row>
    <row r="5007" spans="1:4">
      <c r="A5007" s="117" t="s">
        <v>22235</v>
      </c>
      <c r="B5007" s="113" t="s">
        <v>22236</v>
      </c>
      <c r="C5007" s="114" t="s">
        <v>32</v>
      </c>
      <c r="D5007" s="115">
        <v>6.52</v>
      </c>
    </row>
    <row r="5008" spans="1:4">
      <c r="A5008" s="117" t="s">
        <v>22237</v>
      </c>
      <c r="B5008" s="113" t="s">
        <v>22238</v>
      </c>
      <c r="C5008" s="114" t="s">
        <v>32</v>
      </c>
      <c r="D5008" s="115">
        <v>30</v>
      </c>
    </row>
    <row r="5009" spans="1:4">
      <c r="A5009" s="112" t="s">
        <v>22239</v>
      </c>
      <c r="B5009" s="113"/>
      <c r="C5009" s="114"/>
      <c r="D5009" s="115"/>
    </row>
    <row r="5010" spans="1:4">
      <c r="A5010" s="117" t="s">
        <v>22240</v>
      </c>
      <c r="B5010" s="113" t="s">
        <v>22241</v>
      </c>
      <c r="C5010" s="114" t="s">
        <v>32</v>
      </c>
      <c r="D5010" s="115">
        <v>7.37</v>
      </c>
    </row>
    <row r="5011" spans="1:4">
      <c r="A5011" s="117" t="s">
        <v>22242</v>
      </c>
      <c r="B5011" s="113" t="s">
        <v>22243</v>
      </c>
      <c r="C5011" s="114" t="s">
        <v>32</v>
      </c>
      <c r="D5011" s="115">
        <v>32.5</v>
      </c>
    </row>
    <row r="5012" spans="1:4">
      <c r="A5012" s="117" t="s">
        <v>22244</v>
      </c>
      <c r="B5012" s="113" t="s">
        <v>22245</v>
      </c>
      <c r="C5012" s="114" t="s">
        <v>32</v>
      </c>
      <c r="D5012" s="115">
        <v>30.5</v>
      </c>
    </row>
    <row r="5013" spans="1:4">
      <c r="A5013" s="117" t="s">
        <v>22246</v>
      </c>
      <c r="B5013" s="113" t="s">
        <v>22247</v>
      </c>
      <c r="C5013" s="114" t="s">
        <v>48</v>
      </c>
      <c r="D5013" s="115">
        <v>49.49</v>
      </c>
    </row>
    <row r="5014" spans="1:4">
      <c r="A5014" s="117" t="s">
        <v>22248</v>
      </c>
      <c r="B5014" s="113" t="s">
        <v>22249</v>
      </c>
      <c r="C5014" s="114" t="s">
        <v>48</v>
      </c>
      <c r="D5014" s="115">
        <v>65.88</v>
      </c>
    </row>
    <row r="5015" spans="1:4">
      <c r="A5015" s="112" t="s">
        <v>22250</v>
      </c>
      <c r="B5015" s="113"/>
      <c r="C5015" s="114"/>
      <c r="D5015" s="115"/>
    </row>
    <row r="5016" spans="1:4">
      <c r="A5016" s="117" t="s">
        <v>22251</v>
      </c>
      <c r="B5016" s="113" t="s">
        <v>22252</v>
      </c>
      <c r="C5016" s="114" t="s">
        <v>11559</v>
      </c>
      <c r="D5016" s="115">
        <v>8.33</v>
      </c>
    </row>
    <row r="5017" spans="1:4">
      <c r="A5017" s="117" t="s">
        <v>22253</v>
      </c>
      <c r="B5017" s="113" t="s">
        <v>22254</v>
      </c>
      <c r="C5017" s="114" t="s">
        <v>32</v>
      </c>
      <c r="D5017" s="115">
        <v>4.4800000000000004</v>
      </c>
    </row>
    <row r="5018" spans="1:4">
      <c r="A5018" s="117" t="s">
        <v>22255</v>
      </c>
      <c r="B5018" s="113" t="s">
        <v>22256</v>
      </c>
      <c r="C5018" s="114" t="s">
        <v>32</v>
      </c>
      <c r="D5018" s="115">
        <v>5.23</v>
      </c>
    </row>
    <row r="5019" spans="1:4">
      <c r="A5019" s="117" t="s">
        <v>22257</v>
      </c>
      <c r="B5019" s="113" t="s">
        <v>22258</v>
      </c>
      <c r="C5019" s="114" t="s">
        <v>32</v>
      </c>
      <c r="D5019" s="115">
        <v>4.95</v>
      </c>
    </row>
    <row r="5020" spans="1:4">
      <c r="A5020" s="117" t="s">
        <v>22259</v>
      </c>
      <c r="B5020" s="113" t="s">
        <v>22260</v>
      </c>
      <c r="C5020" s="114" t="s">
        <v>48</v>
      </c>
      <c r="D5020" s="115">
        <v>3.94</v>
      </c>
    </row>
    <row r="5021" spans="1:4">
      <c r="A5021" s="117" t="s">
        <v>22261</v>
      </c>
      <c r="B5021" s="113" t="s">
        <v>22262</v>
      </c>
      <c r="C5021" s="114" t="s">
        <v>32</v>
      </c>
      <c r="D5021" s="115">
        <v>4.95</v>
      </c>
    </row>
    <row r="5022" spans="1:4">
      <c r="A5022" s="117" t="s">
        <v>22263</v>
      </c>
      <c r="B5022" s="113" t="s">
        <v>22264</v>
      </c>
      <c r="C5022" s="114" t="s">
        <v>32</v>
      </c>
      <c r="D5022" s="115">
        <v>4.95</v>
      </c>
    </row>
    <row r="5023" spans="1:4">
      <c r="A5023" s="117" t="s">
        <v>22265</v>
      </c>
      <c r="B5023" s="113" t="s">
        <v>22266</v>
      </c>
      <c r="C5023" s="114" t="s">
        <v>32</v>
      </c>
      <c r="D5023" s="115">
        <v>4.4800000000000004</v>
      </c>
    </row>
    <row r="5024" spans="1:4">
      <c r="A5024" s="117" t="s">
        <v>22267</v>
      </c>
      <c r="B5024" s="113" t="s">
        <v>22268</v>
      </c>
      <c r="C5024" s="114" t="s">
        <v>32</v>
      </c>
      <c r="D5024" s="115">
        <v>7.06</v>
      </c>
    </row>
    <row r="5025" spans="1:4">
      <c r="A5025" s="117" t="s">
        <v>22269</v>
      </c>
      <c r="B5025" s="113" t="s">
        <v>22270</v>
      </c>
      <c r="C5025" s="114" t="s">
        <v>32</v>
      </c>
      <c r="D5025" s="115">
        <v>4.17</v>
      </c>
    </row>
    <row r="5026" spans="1:4">
      <c r="A5026" s="112" t="s">
        <v>22271</v>
      </c>
      <c r="B5026" s="113"/>
      <c r="C5026" s="114"/>
      <c r="D5026" s="115"/>
    </row>
    <row r="5027" spans="1:4">
      <c r="A5027" s="112" t="s">
        <v>22272</v>
      </c>
      <c r="B5027" s="113"/>
      <c r="C5027" s="114"/>
      <c r="D5027" s="115"/>
    </row>
    <row r="5028" spans="1:4">
      <c r="A5028" s="117" t="s">
        <v>22273</v>
      </c>
      <c r="B5028" s="113" t="s">
        <v>22274</v>
      </c>
      <c r="C5028" s="114" t="s">
        <v>11559</v>
      </c>
      <c r="D5028" s="115">
        <v>168.63</v>
      </c>
    </row>
    <row r="5029" spans="1:4">
      <c r="A5029" s="117" t="s">
        <v>22275</v>
      </c>
      <c r="B5029" s="113" t="s">
        <v>22276</v>
      </c>
      <c r="C5029" s="114" t="s">
        <v>11559</v>
      </c>
      <c r="D5029" s="115">
        <v>230.92</v>
      </c>
    </row>
    <row r="5030" spans="1:4">
      <c r="A5030" s="117" t="s">
        <v>22277</v>
      </c>
      <c r="B5030" s="113" t="s">
        <v>22278</v>
      </c>
      <c r="C5030" s="114" t="s">
        <v>11559</v>
      </c>
      <c r="D5030" s="115">
        <v>242.91</v>
      </c>
    </row>
    <row r="5031" spans="1:4">
      <c r="A5031" s="117" t="s">
        <v>22279</v>
      </c>
      <c r="B5031" s="113" t="s">
        <v>22280</v>
      </c>
      <c r="C5031" s="114" t="s">
        <v>11559</v>
      </c>
      <c r="D5031" s="115">
        <v>210.69</v>
      </c>
    </row>
    <row r="5032" spans="1:4">
      <c r="A5032" s="112" t="s">
        <v>22281</v>
      </c>
      <c r="B5032" s="113"/>
      <c r="C5032" s="114"/>
      <c r="D5032" s="115"/>
    </row>
    <row r="5033" spans="1:4">
      <c r="A5033" s="117" t="s">
        <v>22282</v>
      </c>
      <c r="B5033" s="113" t="s">
        <v>22283</v>
      </c>
      <c r="C5033" s="114" t="s">
        <v>41</v>
      </c>
      <c r="D5033" s="115">
        <v>62.05</v>
      </c>
    </row>
    <row r="5034" spans="1:4">
      <c r="A5034" s="117" t="s">
        <v>22284</v>
      </c>
      <c r="B5034" s="113" t="s">
        <v>22285</v>
      </c>
      <c r="C5034" s="114" t="s">
        <v>41</v>
      </c>
      <c r="D5034" s="115">
        <v>1.55</v>
      </c>
    </row>
    <row r="5035" spans="1:4">
      <c r="A5035" s="117" t="s">
        <v>22286</v>
      </c>
      <c r="B5035" s="113" t="s">
        <v>22287</v>
      </c>
      <c r="C5035" s="114" t="s">
        <v>11559</v>
      </c>
      <c r="D5035" s="115">
        <v>10.86</v>
      </c>
    </row>
    <row r="5036" spans="1:4">
      <c r="A5036" s="117" t="s">
        <v>22288</v>
      </c>
      <c r="B5036" s="113" t="s">
        <v>22289</v>
      </c>
      <c r="C5036" s="114" t="s">
        <v>41</v>
      </c>
      <c r="D5036" s="115">
        <v>118.98</v>
      </c>
    </row>
    <row r="5037" spans="1:4">
      <c r="A5037" s="117" t="s">
        <v>22290</v>
      </c>
      <c r="B5037" s="113" t="s">
        <v>22291</v>
      </c>
      <c r="C5037" s="114" t="s">
        <v>41</v>
      </c>
      <c r="D5037" s="115">
        <v>23.27</v>
      </c>
    </row>
    <row r="5038" spans="1:4">
      <c r="A5038" s="117" t="s">
        <v>22292</v>
      </c>
      <c r="B5038" s="113" t="s">
        <v>22293</v>
      </c>
      <c r="C5038" s="114" t="s">
        <v>48</v>
      </c>
      <c r="D5038" s="115">
        <v>4.66</v>
      </c>
    </row>
    <row r="5039" spans="1:4">
      <c r="A5039" s="117" t="s">
        <v>22294</v>
      </c>
      <c r="B5039" s="113" t="s">
        <v>22295</v>
      </c>
      <c r="C5039" s="114" t="s">
        <v>32</v>
      </c>
      <c r="D5039" s="115">
        <v>9.4</v>
      </c>
    </row>
    <row r="5040" spans="1:4">
      <c r="A5040" s="117" t="s">
        <v>22296</v>
      </c>
      <c r="B5040" s="113" t="s">
        <v>22297</v>
      </c>
      <c r="C5040" s="114" t="s">
        <v>41</v>
      </c>
      <c r="D5040" s="115">
        <v>357.04</v>
      </c>
    </row>
    <row r="5041" spans="1:4">
      <c r="A5041" s="117" t="s">
        <v>22298</v>
      </c>
      <c r="B5041" s="113" t="s">
        <v>22299</v>
      </c>
      <c r="C5041" s="114" t="s">
        <v>41</v>
      </c>
      <c r="D5041" s="115">
        <v>214.36</v>
      </c>
    </row>
    <row r="5042" spans="1:4">
      <c r="A5042" s="117" t="s">
        <v>22300</v>
      </c>
      <c r="B5042" s="113" t="s">
        <v>22301</v>
      </c>
      <c r="C5042" s="114" t="s">
        <v>41</v>
      </c>
      <c r="D5042" s="115">
        <v>178.85</v>
      </c>
    </row>
    <row r="5043" spans="1:4">
      <c r="A5043" s="112" t="s">
        <v>22302</v>
      </c>
      <c r="B5043" s="113"/>
      <c r="C5043" s="114"/>
      <c r="D5043" s="115"/>
    </row>
    <row r="5044" spans="1:4">
      <c r="A5044" s="117" t="s">
        <v>22303</v>
      </c>
      <c r="B5044" s="113" t="s">
        <v>22304</v>
      </c>
      <c r="C5044" s="114" t="s">
        <v>32</v>
      </c>
      <c r="D5044" s="115">
        <v>1543.91</v>
      </c>
    </row>
    <row r="5045" spans="1:4">
      <c r="A5045" s="117" t="s">
        <v>22305</v>
      </c>
      <c r="B5045" s="113" t="s">
        <v>22306</v>
      </c>
      <c r="C5045" s="114" t="s">
        <v>32</v>
      </c>
      <c r="D5045" s="115">
        <v>11.92</v>
      </c>
    </row>
    <row r="5046" spans="1:4">
      <c r="A5046" s="117" t="s">
        <v>22307</v>
      </c>
      <c r="B5046" s="113" t="s">
        <v>22308</v>
      </c>
      <c r="C5046" s="114" t="s">
        <v>32</v>
      </c>
      <c r="D5046" s="115">
        <v>25.91</v>
      </c>
    </row>
    <row r="5047" spans="1:4">
      <c r="A5047" s="117" t="s">
        <v>22309</v>
      </c>
      <c r="B5047" s="113" t="s">
        <v>22310</v>
      </c>
      <c r="C5047" s="114" t="s">
        <v>32</v>
      </c>
      <c r="D5047" s="115">
        <v>8.31</v>
      </c>
    </row>
    <row r="5048" spans="1:4">
      <c r="A5048" s="117" t="s">
        <v>22311</v>
      </c>
      <c r="B5048" s="113" t="s">
        <v>22312</v>
      </c>
      <c r="C5048" s="114" t="s">
        <v>32</v>
      </c>
      <c r="D5048" s="115">
        <v>347</v>
      </c>
    </row>
    <row r="5049" spans="1:4">
      <c r="A5049" s="117" t="s">
        <v>22313</v>
      </c>
      <c r="B5049" s="113" t="s">
        <v>22314</v>
      </c>
      <c r="C5049" s="114" t="s">
        <v>32</v>
      </c>
      <c r="D5049" s="115">
        <v>18.12</v>
      </c>
    </row>
    <row r="5050" spans="1:4">
      <c r="A5050" s="117" t="s">
        <v>22315</v>
      </c>
      <c r="B5050" s="113" t="s">
        <v>22316</v>
      </c>
      <c r="C5050" s="114" t="s">
        <v>32</v>
      </c>
      <c r="D5050" s="115">
        <v>11.65</v>
      </c>
    </row>
    <row r="5051" spans="1:4">
      <c r="A5051" s="117" t="s">
        <v>22317</v>
      </c>
      <c r="B5051" s="113" t="s">
        <v>22318</v>
      </c>
      <c r="C5051" s="114" t="s">
        <v>32</v>
      </c>
      <c r="D5051" s="115">
        <v>4.3099999999999996</v>
      </c>
    </row>
    <row r="5052" spans="1:4">
      <c r="A5052" s="117" t="s">
        <v>22319</v>
      </c>
      <c r="B5052" s="113" t="s">
        <v>22320</v>
      </c>
      <c r="C5052" s="114" t="s">
        <v>32</v>
      </c>
      <c r="D5052" s="115">
        <v>3.14</v>
      </c>
    </row>
    <row r="5053" spans="1:4">
      <c r="A5053" s="117" t="s">
        <v>22321</v>
      </c>
      <c r="B5053" s="113" t="s">
        <v>22322</v>
      </c>
      <c r="C5053" s="114" t="s">
        <v>11559</v>
      </c>
      <c r="D5053" s="115">
        <v>5683.38</v>
      </c>
    </row>
    <row r="5054" spans="1:4">
      <c r="A5054" s="117" t="s">
        <v>22323</v>
      </c>
      <c r="B5054" s="113" t="s">
        <v>22324</v>
      </c>
      <c r="C5054" s="114" t="s">
        <v>32</v>
      </c>
      <c r="D5054" s="115">
        <v>362.08</v>
      </c>
    </row>
    <row r="5055" spans="1:4">
      <c r="A5055" s="112" t="s">
        <v>22325</v>
      </c>
      <c r="B5055" s="113"/>
      <c r="C5055" s="114"/>
      <c r="D5055" s="115"/>
    </row>
    <row r="5056" spans="1:4">
      <c r="A5056" s="117" t="s">
        <v>22326</v>
      </c>
      <c r="B5056" s="113" t="s">
        <v>22327</v>
      </c>
      <c r="C5056" s="114" t="s">
        <v>11605</v>
      </c>
      <c r="D5056" s="115">
        <v>69797.460000000006</v>
      </c>
    </row>
    <row r="5057" spans="1:4">
      <c r="A5057" s="112" t="s">
        <v>22328</v>
      </c>
      <c r="B5057" s="113"/>
      <c r="C5057" s="114"/>
      <c r="D5057" s="115"/>
    </row>
    <row r="5058" spans="1:4">
      <c r="A5058" s="112" t="s">
        <v>22329</v>
      </c>
      <c r="B5058" s="113"/>
      <c r="C5058" s="114"/>
      <c r="D5058" s="115"/>
    </row>
    <row r="5059" spans="1:4">
      <c r="A5059" s="117" t="s">
        <v>22330</v>
      </c>
      <c r="B5059" s="113" t="s">
        <v>22331</v>
      </c>
      <c r="C5059" s="114" t="s">
        <v>48</v>
      </c>
      <c r="D5059" s="115">
        <v>1.91</v>
      </c>
    </row>
    <row r="5060" spans="1:4">
      <c r="A5060" s="117" t="s">
        <v>22332</v>
      </c>
      <c r="B5060" s="113" t="s">
        <v>22333</v>
      </c>
      <c r="C5060" s="114" t="s">
        <v>48</v>
      </c>
      <c r="D5060" s="115">
        <v>3.42</v>
      </c>
    </row>
    <row r="5061" spans="1:4">
      <c r="A5061" s="117" t="s">
        <v>22334</v>
      </c>
      <c r="B5061" s="113" t="s">
        <v>22335</v>
      </c>
      <c r="C5061" s="114" t="s">
        <v>48</v>
      </c>
      <c r="D5061" s="115">
        <v>32.200000000000003</v>
      </c>
    </row>
    <row r="5062" spans="1:4">
      <c r="A5062" s="117" t="s">
        <v>22336</v>
      </c>
      <c r="B5062" s="113" t="s">
        <v>22337</v>
      </c>
      <c r="C5062" s="114" t="s">
        <v>11559</v>
      </c>
      <c r="D5062" s="115">
        <v>98.59</v>
      </c>
    </row>
    <row r="5063" spans="1:4">
      <c r="A5063" s="117" t="s">
        <v>22338</v>
      </c>
      <c r="B5063" s="113" t="s">
        <v>22339</v>
      </c>
      <c r="C5063" s="114" t="s">
        <v>11559</v>
      </c>
      <c r="D5063" s="115">
        <v>103.51</v>
      </c>
    </row>
    <row r="5064" spans="1:4">
      <c r="A5064" s="112" t="s">
        <v>22340</v>
      </c>
      <c r="B5064" s="113"/>
      <c r="C5064" s="114"/>
      <c r="D5064" s="115"/>
    </row>
    <row r="5065" spans="1:4">
      <c r="A5065" s="112" t="s">
        <v>22341</v>
      </c>
      <c r="B5065" s="113"/>
      <c r="C5065" s="114"/>
      <c r="D5065" s="115"/>
    </row>
    <row r="5066" spans="1:4">
      <c r="A5066" s="117" t="s">
        <v>22342</v>
      </c>
      <c r="B5066" s="113" t="s">
        <v>22343</v>
      </c>
      <c r="C5066" s="114" t="s">
        <v>11559</v>
      </c>
      <c r="D5066" s="115">
        <v>30.35</v>
      </c>
    </row>
    <row r="5067" spans="1:4">
      <c r="A5067" s="117" t="s">
        <v>22344</v>
      </c>
      <c r="B5067" s="113" t="s">
        <v>22345</v>
      </c>
      <c r="C5067" s="114" t="s">
        <v>11559</v>
      </c>
      <c r="D5067" s="115">
        <v>234.79</v>
      </c>
    </row>
    <row r="5068" spans="1:4">
      <c r="A5068" s="117" t="s">
        <v>22346</v>
      </c>
      <c r="B5068" s="113" t="s">
        <v>22347</v>
      </c>
      <c r="C5068" s="114" t="s">
        <v>11559</v>
      </c>
      <c r="D5068" s="115">
        <v>434.79</v>
      </c>
    </row>
    <row r="5069" spans="1:4">
      <c r="A5069" s="117" t="s">
        <v>22348</v>
      </c>
      <c r="B5069" s="113" t="s">
        <v>22349</v>
      </c>
      <c r="C5069" s="114" t="s">
        <v>11559</v>
      </c>
      <c r="D5069" s="115">
        <v>34.36</v>
      </c>
    </row>
    <row r="5070" spans="1:4">
      <c r="A5070" s="117" t="s">
        <v>22350</v>
      </c>
      <c r="B5070" s="113" t="s">
        <v>22351</v>
      </c>
      <c r="C5070" s="114" t="s">
        <v>11559</v>
      </c>
      <c r="D5070" s="115">
        <v>62.73</v>
      </c>
    </row>
    <row r="5071" spans="1:4">
      <c r="A5071" s="117" t="s">
        <v>22352</v>
      </c>
      <c r="B5071" s="113" t="s">
        <v>22353</v>
      </c>
      <c r="C5071" s="114" t="s">
        <v>11559</v>
      </c>
      <c r="D5071" s="115">
        <v>1837.5</v>
      </c>
    </row>
    <row r="5072" spans="1:4">
      <c r="A5072" s="117" t="s">
        <v>22354</v>
      </c>
      <c r="B5072" s="113" t="s">
        <v>22355</v>
      </c>
      <c r="C5072" s="114" t="s">
        <v>11559</v>
      </c>
      <c r="D5072" s="115">
        <v>22144.17</v>
      </c>
    </row>
    <row r="5073" spans="1:4">
      <c r="A5073" s="112" t="s">
        <v>22356</v>
      </c>
      <c r="B5073" s="113"/>
      <c r="C5073" s="114"/>
      <c r="D5073" s="115"/>
    </row>
    <row r="5074" spans="1:4">
      <c r="A5074" s="117" t="s">
        <v>22357</v>
      </c>
      <c r="B5074" s="113" t="s">
        <v>22358</v>
      </c>
      <c r="C5074" s="114" t="s">
        <v>11559</v>
      </c>
      <c r="D5074" s="115">
        <v>40.97</v>
      </c>
    </row>
    <row r="5075" spans="1:4">
      <c r="A5075" s="117" t="s">
        <v>22359</v>
      </c>
      <c r="B5075" s="113" t="s">
        <v>22360</v>
      </c>
      <c r="C5075" s="114" t="s">
        <v>11559</v>
      </c>
      <c r="D5075" s="115">
        <v>54.94</v>
      </c>
    </row>
    <row r="5076" spans="1:4">
      <c r="A5076" s="117" t="s">
        <v>22361</v>
      </c>
      <c r="B5076" s="113" t="s">
        <v>22362</v>
      </c>
      <c r="C5076" s="114" t="s">
        <v>11559</v>
      </c>
      <c r="D5076" s="115">
        <v>75.23</v>
      </c>
    </row>
    <row r="5077" spans="1:4">
      <c r="A5077" s="117" t="s">
        <v>22363</v>
      </c>
      <c r="B5077" s="113" t="s">
        <v>22364</v>
      </c>
      <c r="C5077" s="114" t="s">
        <v>11559</v>
      </c>
      <c r="D5077" s="115">
        <v>3865.23</v>
      </c>
    </row>
    <row r="5078" spans="1:4">
      <c r="A5078" s="117" t="s">
        <v>22365</v>
      </c>
      <c r="B5078" s="113" t="s">
        <v>22366</v>
      </c>
      <c r="C5078" s="114" t="s">
        <v>11559</v>
      </c>
      <c r="D5078" s="115">
        <v>1374.41</v>
      </c>
    </row>
    <row r="5079" spans="1:4">
      <c r="A5079" s="112" t="s">
        <v>22367</v>
      </c>
      <c r="B5079" s="113"/>
      <c r="C5079" s="114"/>
      <c r="D5079" s="115"/>
    </row>
    <row r="5080" spans="1:4">
      <c r="A5080" s="117" t="s">
        <v>22368</v>
      </c>
      <c r="B5080" s="113" t="s">
        <v>22369</v>
      </c>
      <c r="C5080" s="114" t="s">
        <v>11559</v>
      </c>
      <c r="D5080" s="115">
        <v>3865.23</v>
      </c>
    </row>
    <row r="5081" spans="1:4">
      <c r="A5081" s="117" t="s">
        <v>22370</v>
      </c>
      <c r="B5081" s="113" t="s">
        <v>22371</v>
      </c>
      <c r="C5081" s="114" t="s">
        <v>11559</v>
      </c>
      <c r="D5081" s="115">
        <v>4143.45</v>
      </c>
    </row>
    <row r="5082" spans="1:4">
      <c r="A5082" s="117" t="s">
        <v>22372</v>
      </c>
      <c r="B5082" s="113" t="s">
        <v>22373</v>
      </c>
      <c r="C5082" s="114" t="s">
        <v>11559</v>
      </c>
      <c r="D5082" s="115">
        <v>583.29999999999995</v>
      </c>
    </row>
    <row r="5083" spans="1:4">
      <c r="A5083" s="112" t="s">
        <v>22374</v>
      </c>
      <c r="B5083" s="113"/>
      <c r="C5083" s="114"/>
      <c r="D5083" s="115"/>
    </row>
    <row r="5084" spans="1:4">
      <c r="A5084" s="117" t="s">
        <v>22375</v>
      </c>
      <c r="B5084" s="113" t="s">
        <v>22376</v>
      </c>
      <c r="C5084" s="114" t="s">
        <v>11559</v>
      </c>
      <c r="D5084" s="115">
        <v>99.3</v>
      </c>
    </row>
    <row r="5085" spans="1:4">
      <c r="A5085" s="117" t="s">
        <v>22377</v>
      </c>
      <c r="B5085" s="113" t="s">
        <v>22378</v>
      </c>
      <c r="C5085" s="114" t="s">
        <v>11559</v>
      </c>
      <c r="D5085" s="115">
        <v>103.5</v>
      </c>
    </row>
    <row r="5086" spans="1:4">
      <c r="A5086" s="117" t="s">
        <v>22379</v>
      </c>
      <c r="B5086" s="113" t="s">
        <v>22380</v>
      </c>
      <c r="C5086" s="114" t="s">
        <v>11559</v>
      </c>
      <c r="D5086" s="115">
        <v>103.5</v>
      </c>
    </row>
    <row r="5087" spans="1:4">
      <c r="A5087" s="112" t="s">
        <v>22381</v>
      </c>
      <c r="B5087" s="113"/>
      <c r="C5087" s="114"/>
      <c r="D5087" s="115"/>
    </row>
    <row r="5088" spans="1:4">
      <c r="A5088" s="117" t="s">
        <v>22382</v>
      </c>
      <c r="B5088" s="113" t="s">
        <v>22383</v>
      </c>
      <c r="C5088" s="114" t="s">
        <v>11559</v>
      </c>
      <c r="D5088" s="115">
        <v>600</v>
      </c>
    </row>
    <row r="5089" spans="1:4">
      <c r="A5089" s="112" t="s">
        <v>22384</v>
      </c>
      <c r="B5089" s="113"/>
      <c r="C5089" s="114"/>
      <c r="D5089" s="115"/>
    </row>
    <row r="5090" spans="1:4">
      <c r="A5090" s="112" t="s">
        <v>22385</v>
      </c>
      <c r="B5090" s="113"/>
      <c r="C5090" s="114"/>
      <c r="D5090" s="115"/>
    </row>
    <row r="5091" spans="1:4">
      <c r="A5091" s="117" t="s">
        <v>22386</v>
      </c>
      <c r="B5091" s="113" t="s">
        <v>22387</v>
      </c>
      <c r="C5091" s="114" t="s">
        <v>48</v>
      </c>
      <c r="D5091" s="115">
        <v>209.84</v>
      </c>
    </row>
    <row r="5092" spans="1:4">
      <c r="A5092" s="117" t="s">
        <v>22388</v>
      </c>
      <c r="B5092" s="113" t="s">
        <v>22389</v>
      </c>
      <c r="C5092" s="114" t="s">
        <v>48</v>
      </c>
      <c r="D5092" s="115">
        <v>321.13</v>
      </c>
    </row>
    <row r="5093" spans="1:4">
      <c r="A5093" s="112" t="s">
        <v>22390</v>
      </c>
      <c r="B5093" s="113"/>
      <c r="C5093" s="114"/>
      <c r="D5093" s="115"/>
    </row>
    <row r="5094" spans="1:4">
      <c r="A5094" s="112" t="s">
        <v>22391</v>
      </c>
      <c r="B5094" s="113"/>
      <c r="C5094" s="114"/>
      <c r="D5094" s="115"/>
    </row>
    <row r="5095" spans="1:4">
      <c r="A5095" s="117" t="s">
        <v>22392</v>
      </c>
      <c r="B5095" s="113" t="s">
        <v>22393</v>
      </c>
      <c r="C5095" s="114" t="s">
        <v>11559</v>
      </c>
      <c r="D5095" s="115">
        <v>2342.5</v>
      </c>
    </row>
    <row r="5096" spans="1:4">
      <c r="A5096" s="117" t="s">
        <v>22394</v>
      </c>
      <c r="B5096" s="113" t="s">
        <v>22395</v>
      </c>
      <c r="C5096" s="114" t="s">
        <v>11559</v>
      </c>
      <c r="D5096" s="115">
        <v>2845</v>
      </c>
    </row>
    <row r="5097" spans="1:4">
      <c r="A5097" s="117" t="s">
        <v>22396</v>
      </c>
      <c r="B5097" s="113" t="s">
        <v>22397</v>
      </c>
      <c r="C5097" s="114" t="s">
        <v>11559</v>
      </c>
      <c r="D5097" s="115">
        <v>16464.650000000001</v>
      </c>
    </row>
    <row r="5098" spans="1:4">
      <c r="A5098" s="112" t="s">
        <v>11623</v>
      </c>
      <c r="B5098" s="113"/>
      <c r="C5098" s="114"/>
      <c r="D5098" s="115"/>
    </row>
    <row r="5099" spans="1:4">
      <c r="A5099" s="112" t="s">
        <v>11569</v>
      </c>
      <c r="B5099" s="113"/>
      <c r="C5099" s="114"/>
      <c r="D5099" s="115"/>
    </row>
    <row r="5100" spans="1:4">
      <c r="A5100" s="112" t="s">
        <v>22398</v>
      </c>
      <c r="B5100" s="113"/>
      <c r="C5100" s="114"/>
      <c r="D5100" s="115"/>
    </row>
    <row r="5101" spans="1:4">
      <c r="A5101" s="112" t="s">
        <v>22399</v>
      </c>
      <c r="B5101" s="113"/>
      <c r="C5101" s="114"/>
      <c r="D5101" s="115"/>
    </row>
    <row r="5102" spans="1:4">
      <c r="A5102" s="117" t="s">
        <v>22400</v>
      </c>
      <c r="B5102" s="113" t="s">
        <v>22401</v>
      </c>
      <c r="C5102" s="114" t="s">
        <v>48</v>
      </c>
      <c r="D5102" s="115">
        <v>11.64</v>
      </c>
    </row>
    <row r="5103" spans="1:4">
      <c r="A5103" s="117" t="s">
        <v>22402</v>
      </c>
      <c r="B5103" s="113" t="s">
        <v>22403</v>
      </c>
      <c r="C5103" s="114" t="s">
        <v>48</v>
      </c>
      <c r="D5103" s="115">
        <v>29.09</v>
      </c>
    </row>
    <row r="5104" spans="1:4">
      <c r="A5104" s="112" t="s">
        <v>22404</v>
      </c>
      <c r="B5104" s="113"/>
      <c r="C5104" s="114"/>
      <c r="D5104" s="115"/>
    </row>
    <row r="5105" spans="1:4">
      <c r="A5105" s="112" t="s">
        <v>22405</v>
      </c>
      <c r="B5105" s="113"/>
      <c r="C5105" s="114"/>
      <c r="D5105" s="115"/>
    </row>
    <row r="5106" spans="1:4">
      <c r="A5106" s="117" t="s">
        <v>22406</v>
      </c>
      <c r="B5106" s="113" t="s">
        <v>22407</v>
      </c>
      <c r="C5106" s="114" t="s">
        <v>48</v>
      </c>
      <c r="D5106" s="115">
        <v>97.68</v>
      </c>
    </row>
    <row r="5107" spans="1:4">
      <c r="A5107" s="117" t="s">
        <v>22408</v>
      </c>
      <c r="B5107" s="113" t="s">
        <v>22409</v>
      </c>
      <c r="C5107" s="114" t="s">
        <v>48</v>
      </c>
      <c r="D5107" s="115">
        <v>134.08000000000001</v>
      </c>
    </row>
    <row r="5108" spans="1:4">
      <c r="A5108" s="117" t="s">
        <v>22410</v>
      </c>
      <c r="B5108" s="113" t="s">
        <v>22411</v>
      </c>
      <c r="C5108" s="114" t="s">
        <v>48</v>
      </c>
      <c r="D5108" s="115">
        <v>101.34</v>
      </c>
    </row>
    <row r="5109" spans="1:4">
      <c r="A5109" s="112" t="s">
        <v>22412</v>
      </c>
      <c r="B5109" s="113"/>
      <c r="C5109" s="114"/>
      <c r="D5109" s="115"/>
    </row>
    <row r="5110" spans="1:4">
      <c r="A5110" s="117" t="s">
        <v>22413</v>
      </c>
      <c r="B5110" s="113" t="s">
        <v>22414</v>
      </c>
      <c r="C5110" s="114" t="s">
        <v>48</v>
      </c>
      <c r="D5110" s="115">
        <v>69.040000000000006</v>
      </c>
    </row>
    <row r="5111" spans="1:4">
      <c r="A5111" s="117" t="s">
        <v>22415</v>
      </c>
      <c r="B5111" s="113" t="s">
        <v>22416</v>
      </c>
      <c r="C5111" s="114" t="s">
        <v>48</v>
      </c>
      <c r="D5111" s="115">
        <v>34.51</v>
      </c>
    </row>
    <row r="5112" spans="1:4">
      <c r="A5112" s="117" t="s">
        <v>22417</v>
      </c>
      <c r="B5112" s="113" t="s">
        <v>22418</v>
      </c>
      <c r="C5112" s="114" t="s">
        <v>48</v>
      </c>
      <c r="D5112" s="115">
        <v>103.68</v>
      </c>
    </row>
    <row r="5113" spans="1:4">
      <c r="A5113" s="112" t="s">
        <v>22419</v>
      </c>
      <c r="B5113" s="113"/>
      <c r="C5113" s="114"/>
      <c r="D5113" s="115"/>
    </row>
    <row r="5114" spans="1:4">
      <c r="A5114" s="117" t="s">
        <v>22420</v>
      </c>
      <c r="B5114" s="113" t="s">
        <v>22421</v>
      </c>
      <c r="C5114" s="114" t="s">
        <v>48</v>
      </c>
      <c r="D5114" s="115">
        <v>294.66000000000003</v>
      </c>
    </row>
    <row r="5115" spans="1:4">
      <c r="A5115" s="117" t="s">
        <v>22422</v>
      </c>
      <c r="B5115" s="113" t="s">
        <v>22423</v>
      </c>
      <c r="C5115" s="114" t="s">
        <v>48</v>
      </c>
      <c r="D5115" s="115">
        <v>739.19</v>
      </c>
    </row>
    <row r="5116" spans="1:4">
      <c r="A5116" s="117" t="s">
        <v>22424</v>
      </c>
      <c r="B5116" s="113" t="s">
        <v>22425</v>
      </c>
      <c r="C5116" s="114" t="s">
        <v>48</v>
      </c>
      <c r="D5116" s="115">
        <v>530.52</v>
      </c>
    </row>
    <row r="5117" spans="1:4">
      <c r="A5117" s="117" t="s">
        <v>22426</v>
      </c>
      <c r="B5117" s="113" t="s">
        <v>22427</v>
      </c>
      <c r="C5117" s="114" t="s">
        <v>48</v>
      </c>
      <c r="D5117" s="115">
        <v>636.27</v>
      </c>
    </row>
    <row r="5118" spans="1:4">
      <c r="A5118" s="117" t="s">
        <v>22428</v>
      </c>
      <c r="B5118" s="113" t="s">
        <v>22429</v>
      </c>
      <c r="C5118" s="114" t="s">
        <v>48</v>
      </c>
      <c r="D5118" s="115">
        <v>709.18</v>
      </c>
    </row>
    <row r="5119" spans="1:4">
      <c r="A5119" s="117" t="s">
        <v>22430</v>
      </c>
      <c r="B5119" s="113" t="s">
        <v>22431</v>
      </c>
      <c r="C5119" s="114" t="s">
        <v>48</v>
      </c>
      <c r="D5119" s="115">
        <v>533.85</v>
      </c>
    </row>
    <row r="5120" spans="1:4">
      <c r="A5120" s="117" t="s">
        <v>22432</v>
      </c>
      <c r="B5120" s="113" t="s">
        <v>22433</v>
      </c>
      <c r="C5120" s="114" t="s">
        <v>48</v>
      </c>
      <c r="D5120" s="115">
        <v>632.25</v>
      </c>
    </row>
    <row r="5121" spans="1:4">
      <c r="A5121" s="117" t="s">
        <v>22434</v>
      </c>
      <c r="B5121" s="113" t="s">
        <v>22435</v>
      </c>
      <c r="C5121" s="114" t="s">
        <v>48</v>
      </c>
      <c r="D5121" s="115">
        <v>729.69</v>
      </c>
    </row>
    <row r="5122" spans="1:4">
      <c r="A5122" s="112" t="s">
        <v>22436</v>
      </c>
      <c r="B5122" s="113"/>
      <c r="C5122" s="114"/>
      <c r="D5122" s="115"/>
    </row>
    <row r="5123" spans="1:4">
      <c r="A5123" s="112" t="s">
        <v>22437</v>
      </c>
      <c r="B5123" s="113"/>
      <c r="C5123" s="114"/>
      <c r="D5123" s="115"/>
    </row>
    <row r="5124" spans="1:4">
      <c r="A5124" s="117" t="s">
        <v>22438</v>
      </c>
      <c r="B5124" s="113" t="s">
        <v>22439</v>
      </c>
      <c r="C5124" s="114" t="s">
        <v>11559</v>
      </c>
      <c r="D5124" s="115">
        <v>1422.56</v>
      </c>
    </row>
    <row r="5125" spans="1:4">
      <c r="A5125" s="117" t="s">
        <v>22440</v>
      </c>
      <c r="B5125" s="113" t="s">
        <v>22441</v>
      </c>
      <c r="C5125" s="114" t="s">
        <v>48</v>
      </c>
      <c r="D5125" s="115">
        <v>9.35</v>
      </c>
    </row>
    <row r="5126" spans="1:4">
      <c r="A5126" s="112" t="s">
        <v>22442</v>
      </c>
      <c r="B5126" s="113"/>
      <c r="C5126" s="114"/>
      <c r="D5126" s="115"/>
    </row>
    <row r="5127" spans="1:4">
      <c r="A5127" s="117" t="s">
        <v>22443</v>
      </c>
      <c r="B5127" s="113" t="s">
        <v>22444</v>
      </c>
      <c r="C5127" s="114" t="s">
        <v>48</v>
      </c>
      <c r="D5127" s="115">
        <v>6.35</v>
      </c>
    </row>
    <row r="5128" spans="1:4">
      <c r="A5128" s="117" t="s">
        <v>22445</v>
      </c>
      <c r="B5128" s="113" t="s">
        <v>22446</v>
      </c>
      <c r="C5128" s="114" t="s">
        <v>48</v>
      </c>
      <c r="D5128" s="115">
        <v>5.58</v>
      </c>
    </row>
    <row r="5129" spans="1:4">
      <c r="A5129" s="117" t="s">
        <v>22447</v>
      </c>
      <c r="B5129" s="113" t="s">
        <v>22448</v>
      </c>
      <c r="C5129" s="114" t="s">
        <v>48</v>
      </c>
      <c r="D5129" s="115">
        <v>1.95</v>
      </c>
    </row>
    <row r="5130" spans="1:4">
      <c r="A5130" s="117" t="s">
        <v>22449</v>
      </c>
      <c r="B5130" s="113" t="s">
        <v>22450</v>
      </c>
      <c r="C5130" s="114" t="s">
        <v>48</v>
      </c>
      <c r="D5130" s="115">
        <v>10.19</v>
      </c>
    </row>
    <row r="5131" spans="1:4">
      <c r="A5131" s="117" t="s">
        <v>22451</v>
      </c>
      <c r="B5131" s="113" t="s">
        <v>22452</v>
      </c>
      <c r="C5131" s="114" t="s">
        <v>48</v>
      </c>
      <c r="D5131" s="115">
        <v>7.52</v>
      </c>
    </row>
    <row r="5132" spans="1:4">
      <c r="A5132" s="112" t="s">
        <v>22453</v>
      </c>
      <c r="B5132" s="113"/>
      <c r="C5132" s="114"/>
      <c r="D5132" s="115"/>
    </row>
    <row r="5133" spans="1:4">
      <c r="A5133" s="117" t="s">
        <v>22454</v>
      </c>
      <c r="B5133" s="113" t="s">
        <v>22455</v>
      </c>
      <c r="C5133" s="114" t="s">
        <v>48</v>
      </c>
      <c r="D5133" s="115">
        <v>9.19</v>
      </c>
    </row>
    <row r="5134" spans="1:4">
      <c r="A5134" s="117" t="s">
        <v>22456</v>
      </c>
      <c r="B5134" s="113" t="s">
        <v>22457</v>
      </c>
      <c r="C5134" s="114" t="s">
        <v>48</v>
      </c>
      <c r="D5134" s="115">
        <v>7.35</v>
      </c>
    </row>
    <row r="5135" spans="1:4">
      <c r="A5135" s="117" t="s">
        <v>22458</v>
      </c>
      <c r="B5135" s="113" t="s">
        <v>22459</v>
      </c>
      <c r="C5135" s="114" t="s">
        <v>48</v>
      </c>
      <c r="D5135" s="115">
        <v>10.86</v>
      </c>
    </row>
    <row r="5136" spans="1:4">
      <c r="A5136" s="112" t="s">
        <v>22460</v>
      </c>
      <c r="B5136" s="113"/>
      <c r="C5136" s="114"/>
      <c r="D5136" s="115"/>
    </row>
    <row r="5137" spans="1:4">
      <c r="A5137" s="112" t="s">
        <v>22461</v>
      </c>
      <c r="B5137" s="113"/>
      <c r="C5137" s="114"/>
      <c r="D5137" s="115"/>
    </row>
    <row r="5138" spans="1:4">
      <c r="A5138" s="117" t="s">
        <v>22462</v>
      </c>
      <c r="B5138" s="113" t="s">
        <v>22463</v>
      </c>
      <c r="C5138" s="114" t="s">
        <v>48</v>
      </c>
      <c r="D5138" s="115">
        <v>2.33</v>
      </c>
    </row>
    <row r="5139" spans="1:4">
      <c r="A5139" s="117" t="s">
        <v>22464</v>
      </c>
      <c r="B5139" s="113" t="s">
        <v>22465</v>
      </c>
      <c r="C5139" s="114" t="s">
        <v>11559</v>
      </c>
      <c r="D5139" s="115">
        <v>192.34</v>
      </c>
    </row>
    <row r="5140" spans="1:4">
      <c r="A5140" s="117" t="s">
        <v>22466</v>
      </c>
      <c r="B5140" s="113" t="s">
        <v>22467</v>
      </c>
      <c r="C5140" s="114" t="s">
        <v>11559</v>
      </c>
      <c r="D5140" s="115">
        <v>193.34</v>
      </c>
    </row>
    <row r="5141" spans="1:4">
      <c r="A5141" s="117" t="s">
        <v>22468</v>
      </c>
      <c r="B5141" s="113" t="s">
        <v>22469</v>
      </c>
      <c r="C5141" s="114" t="s">
        <v>32</v>
      </c>
      <c r="D5141" s="115">
        <v>9.31</v>
      </c>
    </row>
    <row r="5142" spans="1:4">
      <c r="A5142" s="117" t="s">
        <v>22470</v>
      </c>
      <c r="B5142" s="113" t="s">
        <v>22471</v>
      </c>
      <c r="C5142" s="114" t="s">
        <v>32</v>
      </c>
      <c r="D5142" s="115">
        <v>0.27</v>
      </c>
    </row>
    <row r="5143" spans="1:4">
      <c r="A5143" s="117" t="s">
        <v>22472</v>
      </c>
      <c r="B5143" s="113" t="s">
        <v>22473</v>
      </c>
      <c r="C5143" s="114" t="s">
        <v>32</v>
      </c>
      <c r="D5143" s="115">
        <v>0.93</v>
      </c>
    </row>
    <row r="5144" spans="1:4">
      <c r="A5144" s="117" t="s">
        <v>22474</v>
      </c>
      <c r="B5144" s="113" t="s">
        <v>22475</v>
      </c>
      <c r="C5144" s="114" t="s">
        <v>32</v>
      </c>
      <c r="D5144" s="115">
        <v>1.86</v>
      </c>
    </row>
    <row r="5145" spans="1:4">
      <c r="A5145" s="117" t="s">
        <v>22476</v>
      </c>
      <c r="B5145" s="113" t="s">
        <v>22477</v>
      </c>
      <c r="C5145" s="114" t="s">
        <v>32</v>
      </c>
      <c r="D5145" s="115">
        <v>0.31</v>
      </c>
    </row>
    <row r="5146" spans="1:4">
      <c r="A5146" s="117" t="s">
        <v>22478</v>
      </c>
      <c r="B5146" s="113" t="s">
        <v>22479</v>
      </c>
      <c r="C5146" s="114" t="s">
        <v>32</v>
      </c>
      <c r="D5146" s="115">
        <v>0.26</v>
      </c>
    </row>
    <row r="5147" spans="1:4">
      <c r="A5147" s="117" t="s">
        <v>22480</v>
      </c>
      <c r="B5147" s="113" t="s">
        <v>22481</v>
      </c>
      <c r="C5147" s="114" t="s">
        <v>11611</v>
      </c>
      <c r="D5147" s="115">
        <v>3225.09</v>
      </c>
    </row>
    <row r="5148" spans="1:4">
      <c r="A5148" s="117" t="s">
        <v>22482</v>
      </c>
      <c r="B5148" s="113" t="s">
        <v>22483</v>
      </c>
      <c r="C5148" s="114" t="s">
        <v>11611</v>
      </c>
      <c r="D5148" s="115">
        <v>4598.2</v>
      </c>
    </row>
    <row r="5149" spans="1:4">
      <c r="A5149" s="117" t="s">
        <v>22484</v>
      </c>
      <c r="B5149" s="113" t="s">
        <v>22485</v>
      </c>
      <c r="C5149" s="114" t="s">
        <v>41</v>
      </c>
      <c r="D5149" s="115">
        <v>39.549999999999997</v>
      </c>
    </row>
    <row r="5150" spans="1:4">
      <c r="A5150" s="117" t="s">
        <v>22486</v>
      </c>
      <c r="B5150" s="113" t="s">
        <v>22487</v>
      </c>
      <c r="C5150" s="114" t="s">
        <v>41</v>
      </c>
      <c r="D5150" s="115">
        <v>57.39</v>
      </c>
    </row>
    <row r="5151" spans="1:4">
      <c r="A5151" s="117" t="s">
        <v>22488</v>
      </c>
      <c r="B5151" s="113" t="s">
        <v>22489</v>
      </c>
      <c r="C5151" s="114" t="s">
        <v>41</v>
      </c>
      <c r="D5151" s="115">
        <v>77.56</v>
      </c>
    </row>
    <row r="5152" spans="1:4">
      <c r="A5152" s="112" t="s">
        <v>22490</v>
      </c>
      <c r="B5152" s="113"/>
      <c r="C5152" s="114"/>
      <c r="D5152" s="115"/>
    </row>
    <row r="5153" spans="1:4">
      <c r="A5153" s="117" t="s">
        <v>22491</v>
      </c>
      <c r="B5153" s="113" t="s">
        <v>22492</v>
      </c>
      <c r="C5153" s="114" t="s">
        <v>11566</v>
      </c>
      <c r="D5153" s="115">
        <v>531.14</v>
      </c>
    </row>
    <row r="5154" spans="1:4">
      <c r="A5154" s="117" t="s">
        <v>22493</v>
      </c>
      <c r="B5154" s="113" t="s">
        <v>22494</v>
      </c>
      <c r="C5154" s="114" t="s">
        <v>11566</v>
      </c>
      <c r="D5154" s="115">
        <v>425.5</v>
      </c>
    </row>
    <row r="5155" spans="1:4">
      <c r="A5155" s="117" t="s">
        <v>22495</v>
      </c>
      <c r="B5155" s="113" t="s">
        <v>22496</v>
      </c>
      <c r="C5155" s="114" t="s">
        <v>11611</v>
      </c>
      <c r="D5155" s="115">
        <v>5515.27</v>
      </c>
    </row>
    <row r="5156" spans="1:4">
      <c r="A5156" s="117" t="s">
        <v>22497</v>
      </c>
      <c r="B5156" s="113" t="s">
        <v>22498</v>
      </c>
      <c r="C5156" s="114" t="s">
        <v>11611</v>
      </c>
      <c r="D5156" s="115">
        <v>5169.1400000000003</v>
      </c>
    </row>
    <row r="5157" spans="1:4">
      <c r="A5157" s="117" t="s">
        <v>22499</v>
      </c>
      <c r="B5157" s="113" t="s">
        <v>22500</v>
      </c>
      <c r="C5157" s="114" t="s">
        <v>11611</v>
      </c>
      <c r="D5157" s="115">
        <v>8134.34</v>
      </c>
    </row>
    <row r="5158" spans="1:4">
      <c r="A5158" s="117" t="s">
        <v>22501</v>
      </c>
      <c r="B5158" s="113" t="s">
        <v>22502</v>
      </c>
      <c r="C5158" s="114" t="s">
        <v>11611</v>
      </c>
      <c r="D5158" s="115">
        <v>6479.47</v>
      </c>
    </row>
    <row r="5159" spans="1:4">
      <c r="A5159" s="117" t="s">
        <v>22503</v>
      </c>
      <c r="B5159" s="113" t="s">
        <v>22504</v>
      </c>
      <c r="C5159" s="114" t="s">
        <v>11611</v>
      </c>
      <c r="D5159" s="115">
        <v>8485.0300000000007</v>
      </c>
    </row>
    <row r="5160" spans="1:4">
      <c r="A5160" s="117" t="s">
        <v>22505</v>
      </c>
      <c r="B5160" s="113" t="s">
        <v>22506</v>
      </c>
      <c r="C5160" s="114" t="s">
        <v>11611</v>
      </c>
      <c r="D5160" s="115">
        <v>7952.52</v>
      </c>
    </row>
    <row r="5161" spans="1:4">
      <c r="A5161" s="117" t="s">
        <v>22507</v>
      </c>
      <c r="B5161" s="113" t="s">
        <v>22508</v>
      </c>
      <c r="C5161" s="114" t="s">
        <v>11611</v>
      </c>
      <c r="D5161" s="115">
        <v>11589.79</v>
      </c>
    </row>
    <row r="5162" spans="1:4">
      <c r="A5162" s="117" t="s">
        <v>22509</v>
      </c>
      <c r="B5162" s="113" t="s">
        <v>22510</v>
      </c>
      <c r="C5162" s="114" t="s">
        <v>11611</v>
      </c>
      <c r="D5162" s="115">
        <v>9179.26</v>
      </c>
    </row>
    <row r="5163" spans="1:4">
      <c r="A5163" s="117" t="s">
        <v>22511</v>
      </c>
      <c r="B5163" s="113" t="s">
        <v>22512</v>
      </c>
      <c r="C5163" s="114" t="s">
        <v>11611</v>
      </c>
      <c r="D5163" s="115">
        <v>8603.18</v>
      </c>
    </row>
    <row r="5164" spans="1:4">
      <c r="A5164" s="117" t="s">
        <v>22513</v>
      </c>
      <c r="B5164" s="113" t="s">
        <v>22514</v>
      </c>
      <c r="C5164" s="114" t="s">
        <v>11611</v>
      </c>
      <c r="D5164" s="115">
        <v>11208.43</v>
      </c>
    </row>
    <row r="5165" spans="1:4">
      <c r="A5165" s="117" t="s">
        <v>22515</v>
      </c>
      <c r="B5165" s="113" t="s">
        <v>22516</v>
      </c>
      <c r="C5165" s="114" t="s">
        <v>11611</v>
      </c>
      <c r="D5165" s="115">
        <v>10799.12</v>
      </c>
    </row>
    <row r="5166" spans="1:4">
      <c r="A5166" s="117" t="s">
        <v>22517</v>
      </c>
      <c r="B5166" s="113" t="s">
        <v>22518</v>
      </c>
      <c r="C5166" s="114" t="s">
        <v>11611</v>
      </c>
      <c r="D5166" s="115">
        <v>5663.25</v>
      </c>
    </row>
    <row r="5167" spans="1:4">
      <c r="A5167" s="117" t="s">
        <v>22519</v>
      </c>
      <c r="B5167" s="113" t="s">
        <v>22520</v>
      </c>
      <c r="C5167" s="114" t="s">
        <v>11611</v>
      </c>
      <c r="D5167" s="115">
        <v>4551.0600000000004</v>
      </c>
    </row>
    <row r="5168" spans="1:4">
      <c r="A5168" s="117" t="s">
        <v>22521</v>
      </c>
      <c r="B5168" s="113" t="s">
        <v>22522</v>
      </c>
      <c r="C5168" s="114" t="s">
        <v>11611</v>
      </c>
      <c r="D5168" s="115">
        <v>4265.4399999999996</v>
      </c>
    </row>
    <row r="5169" spans="1:4">
      <c r="A5169" s="117" t="s">
        <v>22523</v>
      </c>
      <c r="B5169" s="113" t="s">
        <v>22524</v>
      </c>
      <c r="C5169" s="114" t="s">
        <v>11611</v>
      </c>
      <c r="D5169" s="115">
        <v>7016.28</v>
      </c>
    </row>
    <row r="5170" spans="1:4">
      <c r="A5170" s="117" t="s">
        <v>22525</v>
      </c>
      <c r="B5170" s="113" t="s">
        <v>22526</v>
      </c>
      <c r="C5170" s="114" t="s">
        <v>11611</v>
      </c>
      <c r="D5170" s="115">
        <v>5939.52</v>
      </c>
    </row>
    <row r="5171" spans="1:4">
      <c r="A5171" s="117" t="s">
        <v>22527</v>
      </c>
      <c r="B5171" s="113" t="s">
        <v>22528</v>
      </c>
      <c r="C5171" s="114" t="s">
        <v>11611</v>
      </c>
      <c r="D5171" s="115">
        <v>5566.76</v>
      </c>
    </row>
    <row r="5172" spans="1:4">
      <c r="A5172" s="117" t="s">
        <v>22529</v>
      </c>
      <c r="B5172" s="113" t="s">
        <v>22530</v>
      </c>
      <c r="C5172" s="114" t="s">
        <v>11611</v>
      </c>
      <c r="D5172" s="115">
        <v>8134.34</v>
      </c>
    </row>
    <row r="5173" spans="1:4">
      <c r="A5173" s="117" t="s">
        <v>22531</v>
      </c>
      <c r="B5173" s="113" t="s">
        <v>22532</v>
      </c>
      <c r="C5173" s="114" t="s">
        <v>11611</v>
      </c>
      <c r="D5173" s="115">
        <v>6440.91</v>
      </c>
    </row>
    <row r="5174" spans="1:4">
      <c r="A5174" s="117" t="s">
        <v>22533</v>
      </c>
      <c r="B5174" s="113" t="s">
        <v>22534</v>
      </c>
      <c r="C5174" s="114" t="s">
        <v>11611</v>
      </c>
      <c r="D5174" s="115">
        <v>6036.68</v>
      </c>
    </row>
    <row r="5175" spans="1:4">
      <c r="A5175" s="117" t="s">
        <v>22535</v>
      </c>
      <c r="B5175" s="113" t="s">
        <v>22536</v>
      </c>
      <c r="C5175" s="114" t="s">
        <v>11611</v>
      </c>
      <c r="D5175" s="115">
        <v>9298.93</v>
      </c>
    </row>
    <row r="5176" spans="1:4">
      <c r="A5176" s="117" t="s">
        <v>22537</v>
      </c>
      <c r="B5176" s="113" t="s">
        <v>22538</v>
      </c>
      <c r="C5176" s="114" t="s">
        <v>11611</v>
      </c>
      <c r="D5176" s="115">
        <v>7559.39</v>
      </c>
    </row>
    <row r="5177" spans="1:4">
      <c r="A5177" s="117" t="s">
        <v>22539</v>
      </c>
      <c r="B5177" s="113" t="s">
        <v>22540</v>
      </c>
      <c r="C5177" s="114" t="s">
        <v>11611</v>
      </c>
      <c r="D5177" s="115">
        <v>7084.97</v>
      </c>
    </row>
    <row r="5178" spans="1:4">
      <c r="A5178" s="117" t="s">
        <v>22541</v>
      </c>
      <c r="B5178" s="113" t="s">
        <v>22542</v>
      </c>
      <c r="C5178" s="114" t="s">
        <v>11611</v>
      </c>
      <c r="D5178" s="115">
        <v>10055.030000000001</v>
      </c>
    </row>
    <row r="5179" spans="1:4">
      <c r="A5179" s="117" t="s">
        <v>22543</v>
      </c>
      <c r="B5179" s="113" t="s">
        <v>22544</v>
      </c>
      <c r="C5179" s="114" t="s">
        <v>11611</v>
      </c>
      <c r="D5179" s="115">
        <v>14265.1</v>
      </c>
    </row>
    <row r="5180" spans="1:4">
      <c r="A5180" s="117" t="s">
        <v>22545</v>
      </c>
      <c r="B5180" s="113" t="s">
        <v>22546</v>
      </c>
      <c r="C5180" s="114" t="s">
        <v>11611</v>
      </c>
      <c r="D5180" s="115">
        <v>3614.78</v>
      </c>
    </row>
    <row r="5181" spans="1:4">
      <c r="A5181" s="117" t="s">
        <v>22547</v>
      </c>
      <c r="B5181" s="113" t="s">
        <v>22548</v>
      </c>
      <c r="C5181" s="114" t="s">
        <v>11611</v>
      </c>
      <c r="D5181" s="115">
        <v>3856.83</v>
      </c>
    </row>
    <row r="5182" spans="1:4">
      <c r="A5182" s="117" t="s">
        <v>22549</v>
      </c>
      <c r="B5182" s="113" t="s">
        <v>22550</v>
      </c>
      <c r="C5182" s="114" t="s">
        <v>11611</v>
      </c>
      <c r="D5182" s="115">
        <v>6072.83</v>
      </c>
    </row>
    <row r="5183" spans="1:4">
      <c r="A5183" s="117" t="s">
        <v>22551</v>
      </c>
      <c r="B5183" s="113" t="s">
        <v>22552</v>
      </c>
      <c r="C5183" s="114" t="s">
        <v>11611</v>
      </c>
      <c r="D5183" s="115">
        <v>10121.379999999999</v>
      </c>
    </row>
    <row r="5184" spans="1:4">
      <c r="A5184" s="117" t="s">
        <v>22553</v>
      </c>
      <c r="B5184" s="113" t="s">
        <v>22554</v>
      </c>
      <c r="C5184" s="114" t="s">
        <v>48</v>
      </c>
      <c r="D5184" s="115">
        <v>1.6</v>
      </c>
    </row>
    <row r="5185" spans="1:4">
      <c r="A5185" s="117" t="s">
        <v>22555</v>
      </c>
      <c r="B5185" s="113" t="s">
        <v>22556</v>
      </c>
      <c r="C5185" s="114" t="s">
        <v>11559</v>
      </c>
      <c r="D5185" s="115">
        <v>5546.1</v>
      </c>
    </row>
    <row r="5186" spans="1:4">
      <c r="A5186" s="117" t="s">
        <v>22557</v>
      </c>
      <c r="B5186" s="113" t="s">
        <v>22558</v>
      </c>
      <c r="C5186" s="114" t="s">
        <v>11611</v>
      </c>
      <c r="D5186" s="115">
        <v>7809.94</v>
      </c>
    </row>
    <row r="5187" spans="1:4">
      <c r="A5187" s="117" t="s">
        <v>22559</v>
      </c>
      <c r="B5187" s="113" t="s">
        <v>22560</v>
      </c>
      <c r="C5187" s="114" t="s">
        <v>11611</v>
      </c>
      <c r="D5187" s="115">
        <v>6550.88</v>
      </c>
    </row>
    <row r="5188" spans="1:4">
      <c r="A5188" s="117" t="s">
        <v>22561</v>
      </c>
      <c r="B5188" s="113" t="s">
        <v>22562</v>
      </c>
      <c r="C5188" s="114" t="s">
        <v>11611</v>
      </c>
      <c r="D5188" s="115">
        <v>5652.5</v>
      </c>
    </row>
    <row r="5189" spans="1:4">
      <c r="A5189" s="117" t="s">
        <v>22563</v>
      </c>
      <c r="B5189" s="113" t="s">
        <v>22564</v>
      </c>
      <c r="C5189" s="114" t="s">
        <v>11611</v>
      </c>
      <c r="D5189" s="115">
        <v>8807.9699999999993</v>
      </c>
    </row>
    <row r="5190" spans="1:4">
      <c r="A5190" s="117" t="s">
        <v>22565</v>
      </c>
      <c r="B5190" s="113" t="s">
        <v>22566</v>
      </c>
      <c r="C5190" s="114" t="s">
        <v>11611</v>
      </c>
      <c r="D5190" s="115">
        <v>6175.69</v>
      </c>
    </row>
    <row r="5191" spans="1:4">
      <c r="A5191" s="117" t="s">
        <v>22567</v>
      </c>
      <c r="B5191" s="113" t="s">
        <v>22568</v>
      </c>
      <c r="C5191" s="114" t="s">
        <v>11611</v>
      </c>
      <c r="D5191" s="115">
        <v>6073.07</v>
      </c>
    </row>
    <row r="5192" spans="1:4">
      <c r="A5192" s="117" t="s">
        <v>22569</v>
      </c>
      <c r="B5192" s="113" t="s">
        <v>22570</v>
      </c>
      <c r="C5192" s="114" t="s">
        <v>11559</v>
      </c>
      <c r="D5192" s="115">
        <v>6.78</v>
      </c>
    </row>
    <row r="5193" spans="1:4">
      <c r="A5193" s="117" t="s">
        <v>22571</v>
      </c>
      <c r="B5193" s="113" t="s">
        <v>22572</v>
      </c>
      <c r="C5193" s="114" t="s">
        <v>11559</v>
      </c>
      <c r="D5193" s="115">
        <v>63.13</v>
      </c>
    </row>
    <row r="5194" spans="1:4">
      <c r="A5194" s="117" t="s">
        <v>22573</v>
      </c>
      <c r="B5194" s="113" t="s">
        <v>22574</v>
      </c>
      <c r="C5194" s="114" t="s">
        <v>11559</v>
      </c>
      <c r="D5194" s="115">
        <v>50.98</v>
      </c>
    </row>
    <row r="5195" spans="1:4">
      <c r="A5195" s="117" t="s">
        <v>22575</v>
      </c>
      <c r="B5195" s="113" t="s">
        <v>22576</v>
      </c>
      <c r="C5195" s="114" t="s">
        <v>11559</v>
      </c>
      <c r="D5195" s="115">
        <v>102.17</v>
      </c>
    </row>
    <row r="5196" spans="1:4">
      <c r="A5196" s="117" t="s">
        <v>22577</v>
      </c>
      <c r="B5196" s="113" t="s">
        <v>22578</v>
      </c>
      <c r="C5196" s="114" t="s">
        <v>11559</v>
      </c>
      <c r="D5196" s="115">
        <v>158.52000000000001</v>
      </c>
    </row>
    <row r="5197" spans="1:4">
      <c r="A5197" s="117" t="s">
        <v>22579</v>
      </c>
      <c r="B5197" s="113" t="s">
        <v>22580</v>
      </c>
      <c r="C5197" s="114" t="s">
        <v>11559</v>
      </c>
      <c r="D5197" s="115">
        <v>158.52000000000001</v>
      </c>
    </row>
    <row r="5198" spans="1:4">
      <c r="A5198" s="117" t="s">
        <v>22581</v>
      </c>
      <c r="B5198" s="113" t="s">
        <v>22582</v>
      </c>
      <c r="C5198" s="114" t="s">
        <v>11559</v>
      </c>
      <c r="D5198" s="115">
        <v>114.37</v>
      </c>
    </row>
    <row r="5199" spans="1:4">
      <c r="A5199" s="117" t="s">
        <v>22583</v>
      </c>
      <c r="B5199" s="113" t="s">
        <v>22584</v>
      </c>
      <c r="C5199" s="114" t="s">
        <v>11559</v>
      </c>
      <c r="D5199" s="115">
        <v>170.72</v>
      </c>
    </row>
    <row r="5200" spans="1:4">
      <c r="A5200" s="117" t="s">
        <v>22585</v>
      </c>
      <c r="B5200" s="113" t="s">
        <v>22586</v>
      </c>
      <c r="C5200" s="114" t="s">
        <v>11559</v>
      </c>
      <c r="D5200" s="115">
        <v>170.72</v>
      </c>
    </row>
    <row r="5201" spans="1:4">
      <c r="A5201" s="117" t="s">
        <v>22587</v>
      </c>
      <c r="B5201" s="113" t="s">
        <v>22588</v>
      </c>
      <c r="C5201" s="114" t="s">
        <v>11611</v>
      </c>
      <c r="D5201" s="115">
        <v>4561.95</v>
      </c>
    </row>
    <row r="5202" spans="1:4">
      <c r="A5202" s="117" t="s">
        <v>22589</v>
      </c>
      <c r="B5202" s="113" t="s">
        <v>22590</v>
      </c>
      <c r="C5202" s="114" t="s">
        <v>32</v>
      </c>
      <c r="D5202" s="115">
        <v>2.27</v>
      </c>
    </row>
    <row r="5203" spans="1:4">
      <c r="A5203" s="117" t="s">
        <v>22591</v>
      </c>
      <c r="B5203" s="113" t="s">
        <v>22592</v>
      </c>
      <c r="C5203" s="114" t="s">
        <v>11611</v>
      </c>
      <c r="D5203" s="115">
        <v>150.72999999999999</v>
      </c>
    </row>
    <row r="5204" spans="1:4">
      <c r="A5204" s="117" t="s">
        <v>22593</v>
      </c>
      <c r="B5204" s="113" t="s">
        <v>22594</v>
      </c>
      <c r="C5204" s="114" t="s">
        <v>48</v>
      </c>
      <c r="D5204" s="115">
        <v>3.18</v>
      </c>
    </row>
    <row r="5205" spans="1:4">
      <c r="A5205" s="117" t="s">
        <v>22595</v>
      </c>
      <c r="B5205" s="113" t="s">
        <v>22596</v>
      </c>
      <c r="C5205" s="114" t="s">
        <v>48</v>
      </c>
      <c r="D5205" s="115">
        <v>2.0499999999999998</v>
      </c>
    </row>
    <row r="5206" spans="1:4">
      <c r="A5206" s="117" t="s">
        <v>22597</v>
      </c>
      <c r="B5206" s="113" t="s">
        <v>22598</v>
      </c>
      <c r="C5206" s="114" t="s">
        <v>48</v>
      </c>
      <c r="D5206" s="115">
        <v>2.84</v>
      </c>
    </row>
    <row r="5207" spans="1:4">
      <c r="A5207" s="117" t="s">
        <v>22599</v>
      </c>
      <c r="B5207" s="113" t="s">
        <v>22600</v>
      </c>
      <c r="C5207" s="114" t="s">
        <v>48</v>
      </c>
      <c r="D5207" s="115">
        <v>2.76</v>
      </c>
    </row>
    <row r="5208" spans="1:4">
      <c r="A5208" s="117" t="s">
        <v>22601</v>
      </c>
      <c r="B5208" s="113" t="s">
        <v>22602</v>
      </c>
      <c r="C5208" s="114" t="s">
        <v>11611</v>
      </c>
      <c r="D5208" s="115">
        <v>1703.14</v>
      </c>
    </row>
    <row r="5209" spans="1:4">
      <c r="A5209" s="117" t="s">
        <v>22603</v>
      </c>
      <c r="B5209" s="113" t="s">
        <v>22604</v>
      </c>
      <c r="C5209" s="114" t="s">
        <v>48</v>
      </c>
      <c r="D5209" s="115">
        <v>230.56</v>
      </c>
    </row>
    <row r="5210" spans="1:4">
      <c r="A5210" s="117" t="s">
        <v>22605</v>
      </c>
      <c r="B5210" s="113" t="s">
        <v>22606</v>
      </c>
      <c r="C5210" s="114" t="s">
        <v>11566</v>
      </c>
      <c r="D5210" s="115">
        <v>574.79999999999995</v>
      </c>
    </row>
    <row r="5211" spans="1:4">
      <c r="A5211" s="117" t="s">
        <v>22607</v>
      </c>
      <c r="B5211" s="113" t="s">
        <v>22608</v>
      </c>
      <c r="C5211" s="114" t="s">
        <v>11566</v>
      </c>
      <c r="D5211" s="115">
        <v>247.43</v>
      </c>
    </row>
    <row r="5212" spans="1:4">
      <c r="A5212" s="112" t="s">
        <v>22609</v>
      </c>
      <c r="B5212" s="113"/>
      <c r="C5212" s="114"/>
      <c r="D5212" s="115"/>
    </row>
    <row r="5213" spans="1:4">
      <c r="A5213" s="117" t="s">
        <v>22610</v>
      </c>
      <c r="B5213" s="113" t="s">
        <v>22611</v>
      </c>
      <c r="C5213" s="114" t="s">
        <v>11611</v>
      </c>
      <c r="D5213" s="115">
        <v>6408.36</v>
      </c>
    </row>
    <row r="5214" spans="1:4">
      <c r="A5214" s="117" t="s">
        <v>22612</v>
      </c>
      <c r="B5214" s="113" t="s">
        <v>22613</v>
      </c>
      <c r="C5214" s="114" t="s">
        <v>11559</v>
      </c>
      <c r="D5214" s="115">
        <v>185.98</v>
      </c>
    </row>
    <row r="5215" spans="1:4">
      <c r="A5215" s="112" t="s">
        <v>22614</v>
      </c>
      <c r="B5215" s="113"/>
      <c r="C5215" s="114"/>
      <c r="D5215" s="115"/>
    </row>
    <row r="5216" spans="1:4">
      <c r="A5216" s="117" t="s">
        <v>22615</v>
      </c>
      <c r="B5216" s="113" t="s">
        <v>22616</v>
      </c>
      <c r="C5216" s="114" t="s">
        <v>11559</v>
      </c>
      <c r="D5216" s="115">
        <v>3.54</v>
      </c>
    </row>
    <row r="5217" spans="1:4">
      <c r="A5217" s="117" t="s">
        <v>22617</v>
      </c>
      <c r="B5217" s="113" t="s">
        <v>22618</v>
      </c>
      <c r="C5217" s="114" t="s">
        <v>11559</v>
      </c>
      <c r="D5217" s="115">
        <v>4.49</v>
      </c>
    </row>
    <row r="5218" spans="1:4">
      <c r="A5218" s="117" t="s">
        <v>22619</v>
      </c>
      <c r="B5218" s="113" t="s">
        <v>22620</v>
      </c>
      <c r="C5218" s="114" t="s">
        <v>11559</v>
      </c>
      <c r="D5218" s="115">
        <v>186.55</v>
      </c>
    </row>
    <row r="5219" spans="1:4">
      <c r="A5219" s="117" t="s">
        <v>22621</v>
      </c>
      <c r="B5219" s="113" t="s">
        <v>22622</v>
      </c>
      <c r="C5219" s="114" t="s">
        <v>11559</v>
      </c>
      <c r="D5219" s="115">
        <v>6.37</v>
      </c>
    </row>
    <row r="5220" spans="1:4">
      <c r="A5220" s="117" t="s">
        <v>22623</v>
      </c>
      <c r="B5220" s="113" t="s">
        <v>22624</v>
      </c>
      <c r="C5220" s="114" t="s">
        <v>11559</v>
      </c>
      <c r="D5220" s="115">
        <v>26.38</v>
      </c>
    </row>
    <row r="5221" spans="1:4">
      <c r="A5221" s="117" t="s">
        <v>22625</v>
      </c>
      <c r="B5221" s="113" t="s">
        <v>22626</v>
      </c>
      <c r="C5221" s="114" t="s">
        <v>11559</v>
      </c>
      <c r="D5221" s="115">
        <v>48.87</v>
      </c>
    </row>
    <row r="5222" spans="1:4">
      <c r="A5222" s="117" t="s">
        <v>22627</v>
      </c>
      <c r="B5222" s="113" t="s">
        <v>22628</v>
      </c>
      <c r="C5222" s="114" t="s">
        <v>11611</v>
      </c>
      <c r="D5222" s="115">
        <v>9612</v>
      </c>
    </row>
    <row r="5223" spans="1:4">
      <c r="A5223" s="117" t="s">
        <v>22629</v>
      </c>
      <c r="B5223" s="113" t="s">
        <v>22630</v>
      </c>
      <c r="C5223" s="114" t="s">
        <v>11611</v>
      </c>
      <c r="D5223" s="115">
        <v>9869.9599999999991</v>
      </c>
    </row>
    <row r="5224" spans="1:4">
      <c r="A5224" s="117" t="s">
        <v>22631</v>
      </c>
      <c r="B5224" s="113" t="s">
        <v>22632</v>
      </c>
      <c r="C5224" s="114" t="s">
        <v>11611</v>
      </c>
      <c r="D5224" s="115">
        <v>4051.63</v>
      </c>
    </row>
    <row r="5225" spans="1:4">
      <c r="A5225" s="117" t="s">
        <v>22633</v>
      </c>
      <c r="B5225" s="113" t="s">
        <v>22634</v>
      </c>
      <c r="C5225" s="114" t="s">
        <v>11611</v>
      </c>
      <c r="D5225" s="115">
        <v>9200.41</v>
      </c>
    </row>
    <row r="5226" spans="1:4">
      <c r="A5226" s="117" t="s">
        <v>22635</v>
      </c>
      <c r="B5226" s="113" t="s">
        <v>22636</v>
      </c>
      <c r="C5226" s="114" t="s">
        <v>11611</v>
      </c>
      <c r="D5226" s="115">
        <v>6249.21</v>
      </c>
    </row>
    <row r="5227" spans="1:4">
      <c r="A5227" s="117" t="s">
        <v>22637</v>
      </c>
      <c r="B5227" s="113" t="s">
        <v>22638</v>
      </c>
      <c r="C5227" s="114" t="s">
        <v>11611</v>
      </c>
      <c r="D5227" s="115">
        <v>3114.34</v>
      </c>
    </row>
    <row r="5228" spans="1:4">
      <c r="A5228" s="112" t="s">
        <v>22639</v>
      </c>
      <c r="B5228" s="113"/>
      <c r="C5228" s="114"/>
      <c r="D5228" s="115"/>
    </row>
    <row r="5229" spans="1:4">
      <c r="A5229" s="117" t="s">
        <v>22640</v>
      </c>
      <c r="B5229" s="113" t="s">
        <v>22641</v>
      </c>
      <c r="C5229" s="114" t="s">
        <v>11559</v>
      </c>
      <c r="D5229" s="115">
        <v>109.81</v>
      </c>
    </row>
    <row r="5230" spans="1:4">
      <c r="A5230" s="117" t="s">
        <v>22642</v>
      </c>
      <c r="B5230" s="113" t="s">
        <v>22643</v>
      </c>
      <c r="C5230" s="114" t="s">
        <v>11564</v>
      </c>
      <c r="D5230" s="115">
        <v>416.19</v>
      </c>
    </row>
    <row r="5231" spans="1:4">
      <c r="A5231" s="117" t="s">
        <v>22644</v>
      </c>
      <c r="B5231" s="113" t="s">
        <v>22645</v>
      </c>
      <c r="C5231" s="114" t="s">
        <v>11564</v>
      </c>
      <c r="D5231" s="115">
        <v>144.22</v>
      </c>
    </row>
    <row r="5232" spans="1:4">
      <c r="A5232" s="117" t="s">
        <v>22646</v>
      </c>
      <c r="B5232" s="113" t="s">
        <v>22647</v>
      </c>
      <c r="C5232" s="114" t="s">
        <v>11564</v>
      </c>
      <c r="D5232" s="115">
        <v>181.9</v>
      </c>
    </row>
    <row r="5233" spans="1:4">
      <c r="A5233" s="117" t="s">
        <v>22648</v>
      </c>
      <c r="B5233" s="113" t="s">
        <v>22649</v>
      </c>
      <c r="C5233" s="114" t="s">
        <v>11564</v>
      </c>
      <c r="D5233" s="115">
        <v>122.79</v>
      </c>
    </row>
    <row r="5234" spans="1:4">
      <c r="A5234" s="117" t="s">
        <v>22650</v>
      </c>
      <c r="B5234" s="113" t="s">
        <v>22651</v>
      </c>
      <c r="C5234" s="114" t="s">
        <v>11564</v>
      </c>
      <c r="D5234" s="115">
        <v>181.9</v>
      </c>
    </row>
    <row r="5235" spans="1:4">
      <c r="A5235" s="117" t="s">
        <v>22652</v>
      </c>
      <c r="B5235" s="113" t="s">
        <v>22653</v>
      </c>
      <c r="C5235" s="114" t="s">
        <v>11564</v>
      </c>
      <c r="D5235" s="115">
        <v>338.29</v>
      </c>
    </row>
    <row r="5236" spans="1:4">
      <c r="A5236" s="117" t="s">
        <v>22654</v>
      </c>
      <c r="B5236" s="113" t="s">
        <v>22655</v>
      </c>
      <c r="C5236" s="114" t="s">
        <v>11564</v>
      </c>
      <c r="D5236" s="115">
        <v>120.17</v>
      </c>
    </row>
    <row r="5237" spans="1:4">
      <c r="A5237" s="117" t="s">
        <v>22656</v>
      </c>
      <c r="B5237" s="113" t="s">
        <v>22657</v>
      </c>
      <c r="C5237" s="114" t="s">
        <v>11564</v>
      </c>
      <c r="D5237" s="115">
        <v>0.99</v>
      </c>
    </row>
    <row r="5238" spans="1:4">
      <c r="A5238" s="112" t="s">
        <v>22658</v>
      </c>
      <c r="B5238" s="113"/>
      <c r="C5238" s="114"/>
      <c r="D5238" s="115"/>
    </row>
    <row r="5239" spans="1:4">
      <c r="A5239" s="112" t="s">
        <v>22659</v>
      </c>
      <c r="B5239" s="113"/>
      <c r="C5239" s="114"/>
      <c r="D5239" s="115"/>
    </row>
    <row r="5240" spans="1:4">
      <c r="A5240" s="117" t="s">
        <v>22660</v>
      </c>
      <c r="B5240" s="113" t="s">
        <v>22661</v>
      </c>
      <c r="C5240" s="114" t="s">
        <v>11566</v>
      </c>
      <c r="D5240" s="115">
        <v>19942.14</v>
      </c>
    </row>
    <row r="5241" spans="1:4">
      <c r="A5241" s="117" t="s">
        <v>22662</v>
      </c>
      <c r="B5241" s="113" t="s">
        <v>22663</v>
      </c>
      <c r="C5241" s="114" t="s">
        <v>11566</v>
      </c>
      <c r="D5241" s="115">
        <v>26879.16</v>
      </c>
    </row>
    <row r="5242" spans="1:4">
      <c r="A5242" s="117" t="s">
        <v>22664</v>
      </c>
      <c r="B5242" s="113" t="s">
        <v>22665</v>
      </c>
      <c r="C5242" s="114" t="s">
        <v>32</v>
      </c>
      <c r="D5242" s="115">
        <v>0.93</v>
      </c>
    </row>
    <row r="5243" spans="1:4">
      <c r="A5243" s="117" t="s">
        <v>22666</v>
      </c>
      <c r="B5243" s="113" t="s">
        <v>22667</v>
      </c>
      <c r="C5243" s="114" t="s">
        <v>32</v>
      </c>
      <c r="D5243" s="115">
        <v>0.64</v>
      </c>
    </row>
    <row r="5244" spans="1:4">
      <c r="A5244" s="112" t="s">
        <v>22668</v>
      </c>
      <c r="B5244" s="113"/>
      <c r="C5244" s="114"/>
      <c r="D5244" s="115"/>
    </row>
    <row r="5245" spans="1:4">
      <c r="A5245" s="117" t="s">
        <v>22669</v>
      </c>
      <c r="B5245" s="113" t="s">
        <v>22670</v>
      </c>
      <c r="C5245" s="114" t="s">
        <v>11611</v>
      </c>
      <c r="D5245" s="115">
        <v>76309.41</v>
      </c>
    </row>
    <row r="5246" spans="1:4">
      <c r="A5246" s="117" t="s">
        <v>22671</v>
      </c>
      <c r="B5246" s="113" t="s">
        <v>22672</v>
      </c>
      <c r="C5246" s="114" t="s">
        <v>11611</v>
      </c>
      <c r="D5246" s="115">
        <v>119004.15</v>
      </c>
    </row>
    <row r="5247" spans="1:4">
      <c r="A5247" s="117" t="s">
        <v>22673</v>
      </c>
      <c r="B5247" s="113" t="s">
        <v>22674</v>
      </c>
      <c r="C5247" s="114" t="s">
        <v>11611</v>
      </c>
      <c r="D5247" s="115">
        <v>58261.02</v>
      </c>
    </row>
    <row r="5248" spans="1:4">
      <c r="A5248" s="117" t="s">
        <v>22675</v>
      </c>
      <c r="B5248" s="113" t="s">
        <v>22676</v>
      </c>
      <c r="C5248" s="114" t="s">
        <v>11566</v>
      </c>
      <c r="D5248" s="115">
        <v>10749.79</v>
      </c>
    </row>
    <row r="5249" spans="1:4">
      <c r="A5249" s="117" t="s">
        <v>22677</v>
      </c>
      <c r="B5249" s="113" t="s">
        <v>22678</v>
      </c>
      <c r="C5249" s="114" t="s">
        <v>32</v>
      </c>
      <c r="D5249" s="115">
        <v>156.22999999999999</v>
      </c>
    </row>
    <row r="5250" spans="1:4">
      <c r="A5250" s="117" t="s">
        <v>22679</v>
      </c>
      <c r="B5250" s="113" t="s">
        <v>22680</v>
      </c>
      <c r="C5250" s="114" t="s">
        <v>11611</v>
      </c>
      <c r="D5250" s="115">
        <v>26149.94</v>
      </c>
    </row>
    <row r="5251" spans="1:4">
      <c r="A5251" s="117" t="s">
        <v>22681</v>
      </c>
      <c r="B5251" s="113" t="s">
        <v>22682</v>
      </c>
      <c r="C5251" s="114" t="s">
        <v>11611</v>
      </c>
      <c r="D5251" s="115">
        <v>6441.67</v>
      </c>
    </row>
    <row r="5252" spans="1:4">
      <c r="A5252" s="117" t="s">
        <v>22683</v>
      </c>
      <c r="B5252" s="113" t="s">
        <v>22684</v>
      </c>
      <c r="C5252" s="114" t="s">
        <v>11611</v>
      </c>
      <c r="D5252" s="115">
        <v>11514.3</v>
      </c>
    </row>
    <row r="5253" spans="1:4">
      <c r="A5253" s="117" t="s">
        <v>22685</v>
      </c>
      <c r="B5253" s="113" t="s">
        <v>22686</v>
      </c>
      <c r="C5253" s="114" t="s">
        <v>11611</v>
      </c>
      <c r="D5253" s="115">
        <v>10749.79</v>
      </c>
    </row>
    <row r="5254" spans="1:4">
      <c r="A5254" s="117" t="s">
        <v>22687</v>
      </c>
      <c r="B5254" s="113" t="s">
        <v>22688</v>
      </c>
      <c r="C5254" s="114" t="s">
        <v>11611</v>
      </c>
      <c r="D5254" s="115">
        <v>9961.5</v>
      </c>
    </row>
    <row r="5255" spans="1:4">
      <c r="A5255" s="117" t="s">
        <v>22689</v>
      </c>
      <c r="B5255" s="113" t="s">
        <v>22690</v>
      </c>
      <c r="C5255" s="114" t="s">
        <v>11611</v>
      </c>
      <c r="D5255" s="115">
        <v>11034.45</v>
      </c>
    </row>
    <row r="5256" spans="1:4">
      <c r="A5256" s="117" t="s">
        <v>22691</v>
      </c>
      <c r="B5256" s="113" t="s">
        <v>22692</v>
      </c>
      <c r="C5256" s="114" t="s">
        <v>11611</v>
      </c>
      <c r="D5256" s="115">
        <v>7454.13</v>
      </c>
    </row>
    <row r="5257" spans="1:4">
      <c r="A5257" s="117" t="s">
        <v>22693</v>
      </c>
      <c r="B5257" s="113" t="s">
        <v>22694</v>
      </c>
      <c r="C5257" s="114" t="s">
        <v>11611</v>
      </c>
      <c r="D5257" s="115">
        <v>11232.09</v>
      </c>
    </row>
    <row r="5258" spans="1:4">
      <c r="A5258" s="117" t="s">
        <v>22695</v>
      </c>
      <c r="B5258" s="113" t="s">
        <v>22696</v>
      </c>
      <c r="C5258" s="114" t="s">
        <v>11611</v>
      </c>
      <c r="D5258" s="115">
        <v>9598.24</v>
      </c>
    </row>
    <row r="5259" spans="1:4">
      <c r="A5259" s="117" t="s">
        <v>22697</v>
      </c>
      <c r="B5259" s="113" t="s">
        <v>22698</v>
      </c>
      <c r="C5259" s="114" t="s">
        <v>11611</v>
      </c>
      <c r="D5259" s="115">
        <v>13779.28</v>
      </c>
    </row>
    <row r="5260" spans="1:4">
      <c r="A5260" s="112" t="s">
        <v>22699</v>
      </c>
      <c r="B5260" s="113"/>
      <c r="C5260" s="114"/>
      <c r="D5260" s="115"/>
    </row>
    <row r="5261" spans="1:4">
      <c r="A5261" s="117" t="s">
        <v>22700</v>
      </c>
      <c r="B5261" s="113" t="s">
        <v>22701</v>
      </c>
      <c r="C5261" s="114" t="s">
        <v>32</v>
      </c>
      <c r="D5261" s="115">
        <v>145.44</v>
      </c>
    </row>
    <row r="5262" spans="1:4">
      <c r="A5262" s="117" t="s">
        <v>22702</v>
      </c>
      <c r="B5262" s="113" t="s">
        <v>22703</v>
      </c>
      <c r="C5262" s="114" t="s">
        <v>32</v>
      </c>
      <c r="D5262" s="115">
        <v>133.65</v>
      </c>
    </row>
    <row r="5263" spans="1:4">
      <c r="A5263" s="117" t="s">
        <v>22704</v>
      </c>
      <c r="B5263" s="113" t="s">
        <v>22705</v>
      </c>
      <c r="C5263" s="114" t="s">
        <v>32</v>
      </c>
      <c r="D5263" s="115">
        <v>125.87</v>
      </c>
    </row>
    <row r="5264" spans="1:4">
      <c r="A5264" s="117" t="s">
        <v>22706</v>
      </c>
      <c r="B5264" s="113" t="s">
        <v>22707</v>
      </c>
      <c r="C5264" s="114" t="s">
        <v>32</v>
      </c>
      <c r="D5264" s="115">
        <v>96.39</v>
      </c>
    </row>
    <row r="5265" spans="1:4">
      <c r="A5265" s="117" t="s">
        <v>22708</v>
      </c>
      <c r="B5265" s="113" t="s">
        <v>22709</v>
      </c>
      <c r="C5265" s="114" t="s">
        <v>32</v>
      </c>
      <c r="D5265" s="115">
        <v>85.05</v>
      </c>
    </row>
    <row r="5266" spans="1:4">
      <c r="A5266" s="117" t="s">
        <v>22710</v>
      </c>
      <c r="B5266" s="113" t="s">
        <v>22711</v>
      </c>
      <c r="C5266" s="114" t="s">
        <v>32</v>
      </c>
      <c r="D5266" s="115">
        <v>73.239999999999995</v>
      </c>
    </row>
    <row r="5267" spans="1:4">
      <c r="A5267" s="117" t="s">
        <v>22712</v>
      </c>
      <c r="B5267" s="113" t="s">
        <v>22713</v>
      </c>
      <c r="C5267" s="114" t="s">
        <v>32</v>
      </c>
      <c r="D5267" s="115">
        <v>220.15</v>
      </c>
    </row>
    <row r="5268" spans="1:4">
      <c r="A5268" s="117" t="s">
        <v>22714</v>
      </c>
      <c r="B5268" s="113" t="s">
        <v>22715</v>
      </c>
      <c r="C5268" s="114" t="s">
        <v>32</v>
      </c>
      <c r="D5268" s="115">
        <v>203.95</v>
      </c>
    </row>
    <row r="5269" spans="1:4">
      <c r="A5269" s="117" t="s">
        <v>22716</v>
      </c>
      <c r="B5269" s="113" t="s">
        <v>22717</v>
      </c>
      <c r="C5269" s="114" t="s">
        <v>32</v>
      </c>
      <c r="D5269" s="115">
        <v>188.36</v>
      </c>
    </row>
    <row r="5270" spans="1:4">
      <c r="A5270" s="112" t="s">
        <v>22718</v>
      </c>
      <c r="B5270" s="113"/>
      <c r="C5270" s="114"/>
      <c r="D5270" s="115"/>
    </row>
    <row r="5271" spans="1:4">
      <c r="A5271" s="117" t="s">
        <v>22719</v>
      </c>
      <c r="B5271" s="113" t="s">
        <v>22720</v>
      </c>
      <c r="C5271" s="114" t="s">
        <v>32</v>
      </c>
      <c r="D5271" s="115">
        <v>115.75</v>
      </c>
    </row>
    <row r="5272" spans="1:4">
      <c r="A5272" s="117" t="s">
        <v>22721</v>
      </c>
      <c r="B5272" s="113" t="s">
        <v>22722</v>
      </c>
      <c r="C5272" s="114" t="s">
        <v>32</v>
      </c>
      <c r="D5272" s="115">
        <v>96.69</v>
      </c>
    </row>
    <row r="5273" spans="1:4">
      <c r="A5273" s="117" t="s">
        <v>22723</v>
      </c>
      <c r="B5273" s="113" t="s">
        <v>22724</v>
      </c>
      <c r="C5273" s="114" t="s">
        <v>32</v>
      </c>
      <c r="D5273" s="115">
        <v>82.82</v>
      </c>
    </row>
    <row r="5274" spans="1:4">
      <c r="A5274" s="117" t="s">
        <v>22725</v>
      </c>
      <c r="B5274" s="113" t="s">
        <v>22726</v>
      </c>
      <c r="C5274" s="114" t="s">
        <v>32</v>
      </c>
      <c r="D5274" s="115">
        <v>173.82</v>
      </c>
    </row>
    <row r="5275" spans="1:4">
      <c r="A5275" s="117" t="s">
        <v>22727</v>
      </c>
      <c r="B5275" s="113" t="s">
        <v>22728</v>
      </c>
      <c r="C5275" s="114" t="s">
        <v>32</v>
      </c>
      <c r="D5275" s="115">
        <v>163.41999999999999</v>
      </c>
    </row>
    <row r="5276" spans="1:4">
      <c r="A5276" s="117" t="s">
        <v>22729</v>
      </c>
      <c r="B5276" s="113" t="s">
        <v>22730</v>
      </c>
      <c r="C5276" s="114" t="s">
        <v>32</v>
      </c>
      <c r="D5276" s="115">
        <v>124.12</v>
      </c>
    </row>
    <row r="5277" spans="1:4">
      <c r="A5277" s="117" t="s">
        <v>22731</v>
      </c>
      <c r="B5277" s="113" t="s">
        <v>22732</v>
      </c>
      <c r="C5277" s="114" t="s">
        <v>32</v>
      </c>
      <c r="D5277" s="115">
        <v>96.38</v>
      </c>
    </row>
    <row r="5278" spans="1:4">
      <c r="A5278" s="117" t="s">
        <v>22733</v>
      </c>
      <c r="B5278" s="113" t="s">
        <v>22734</v>
      </c>
      <c r="C5278" s="114" t="s">
        <v>32</v>
      </c>
      <c r="D5278" s="115">
        <v>84.6</v>
      </c>
    </row>
    <row r="5279" spans="1:4">
      <c r="A5279" s="117" t="s">
        <v>22735</v>
      </c>
      <c r="B5279" s="113" t="s">
        <v>22736</v>
      </c>
      <c r="C5279" s="114" t="s">
        <v>32</v>
      </c>
      <c r="D5279" s="115">
        <v>72.84</v>
      </c>
    </row>
    <row r="5280" spans="1:4">
      <c r="A5280" s="112" t="s">
        <v>22737</v>
      </c>
      <c r="B5280" s="113"/>
      <c r="C5280" s="114"/>
      <c r="D5280" s="115"/>
    </row>
    <row r="5281" spans="1:4">
      <c r="A5281" s="117" t="s">
        <v>22738</v>
      </c>
      <c r="B5281" s="113" t="s">
        <v>22739</v>
      </c>
      <c r="C5281" s="114" t="s">
        <v>32</v>
      </c>
      <c r="D5281" s="115">
        <v>77.099999999999994</v>
      </c>
    </row>
    <row r="5282" spans="1:4">
      <c r="A5282" s="117" t="s">
        <v>22740</v>
      </c>
      <c r="B5282" s="113" t="s">
        <v>22741</v>
      </c>
      <c r="C5282" s="114" t="s">
        <v>32</v>
      </c>
      <c r="D5282" s="115">
        <v>60.63</v>
      </c>
    </row>
    <row r="5283" spans="1:4">
      <c r="A5283" s="117" t="s">
        <v>22742</v>
      </c>
      <c r="B5283" s="113" t="s">
        <v>22743</v>
      </c>
      <c r="C5283" s="114" t="s">
        <v>32</v>
      </c>
      <c r="D5283" s="115">
        <v>48.55</v>
      </c>
    </row>
    <row r="5284" spans="1:4">
      <c r="A5284" s="117" t="s">
        <v>22744</v>
      </c>
      <c r="B5284" s="113" t="s">
        <v>22745</v>
      </c>
      <c r="C5284" s="114" t="s">
        <v>32</v>
      </c>
      <c r="D5284" s="115">
        <v>127.2</v>
      </c>
    </row>
    <row r="5285" spans="1:4">
      <c r="A5285" s="117" t="s">
        <v>22746</v>
      </c>
      <c r="B5285" s="113" t="s">
        <v>22747</v>
      </c>
      <c r="C5285" s="114" t="s">
        <v>32</v>
      </c>
      <c r="D5285" s="115">
        <v>90.83</v>
      </c>
    </row>
    <row r="5286" spans="1:4">
      <c r="A5286" s="117" t="s">
        <v>22748</v>
      </c>
      <c r="B5286" s="113" t="s">
        <v>22749</v>
      </c>
      <c r="C5286" s="114" t="s">
        <v>32</v>
      </c>
      <c r="D5286" s="115">
        <v>72.650000000000006</v>
      </c>
    </row>
    <row r="5287" spans="1:4">
      <c r="A5287" s="117" t="s">
        <v>22750</v>
      </c>
      <c r="B5287" s="113" t="s">
        <v>22751</v>
      </c>
      <c r="C5287" s="114" t="s">
        <v>32</v>
      </c>
      <c r="D5287" s="115">
        <v>81.44</v>
      </c>
    </row>
    <row r="5288" spans="1:4">
      <c r="A5288" s="117" t="s">
        <v>22752</v>
      </c>
      <c r="B5288" s="113" t="s">
        <v>22753</v>
      </c>
      <c r="C5288" s="114" t="s">
        <v>32</v>
      </c>
      <c r="D5288" s="115">
        <v>74.08</v>
      </c>
    </row>
    <row r="5289" spans="1:4">
      <c r="A5289" s="117" t="s">
        <v>22754</v>
      </c>
      <c r="B5289" s="113" t="s">
        <v>22755</v>
      </c>
      <c r="C5289" s="114" t="s">
        <v>32</v>
      </c>
      <c r="D5289" s="115">
        <v>62.75</v>
      </c>
    </row>
    <row r="5290" spans="1:4">
      <c r="A5290" s="112" t="s">
        <v>22756</v>
      </c>
      <c r="B5290" s="113"/>
      <c r="C5290" s="114"/>
      <c r="D5290" s="115"/>
    </row>
    <row r="5291" spans="1:4">
      <c r="A5291" s="117" t="s">
        <v>22757</v>
      </c>
      <c r="B5291" s="113" t="s">
        <v>22758</v>
      </c>
      <c r="C5291" s="114" t="s">
        <v>32</v>
      </c>
      <c r="D5291" s="115">
        <v>22.67</v>
      </c>
    </row>
    <row r="5292" spans="1:4">
      <c r="A5292" s="117" t="s">
        <v>22759</v>
      </c>
      <c r="B5292" s="113" t="s">
        <v>22760</v>
      </c>
      <c r="C5292" s="114" t="s">
        <v>32</v>
      </c>
      <c r="D5292" s="115">
        <v>16.39</v>
      </c>
    </row>
    <row r="5293" spans="1:4">
      <c r="A5293" s="117" t="s">
        <v>22761</v>
      </c>
      <c r="B5293" s="113" t="s">
        <v>22762</v>
      </c>
      <c r="C5293" s="114" t="s">
        <v>32</v>
      </c>
      <c r="D5293" s="115">
        <v>16.32</v>
      </c>
    </row>
    <row r="5294" spans="1:4">
      <c r="A5294" s="117" t="s">
        <v>22763</v>
      </c>
      <c r="B5294" s="113" t="s">
        <v>22764</v>
      </c>
      <c r="C5294" s="114" t="s">
        <v>32</v>
      </c>
      <c r="D5294" s="115">
        <v>33.72</v>
      </c>
    </row>
    <row r="5295" spans="1:4">
      <c r="A5295" s="117" t="s">
        <v>22765</v>
      </c>
      <c r="B5295" s="113" t="s">
        <v>22766</v>
      </c>
      <c r="C5295" s="114" t="s">
        <v>32</v>
      </c>
      <c r="D5295" s="115">
        <v>24.18</v>
      </c>
    </row>
    <row r="5296" spans="1:4">
      <c r="A5296" s="117" t="s">
        <v>22767</v>
      </c>
      <c r="B5296" s="113" t="s">
        <v>22768</v>
      </c>
      <c r="C5296" s="114" t="s">
        <v>32</v>
      </c>
      <c r="D5296" s="115">
        <v>24.18</v>
      </c>
    </row>
    <row r="5297" spans="1:4">
      <c r="A5297" s="112" t="s">
        <v>22769</v>
      </c>
      <c r="B5297" s="113"/>
      <c r="C5297" s="114"/>
      <c r="D5297" s="115"/>
    </row>
    <row r="5298" spans="1:4">
      <c r="A5298" s="117" t="s">
        <v>22770</v>
      </c>
      <c r="B5298" s="113" t="s">
        <v>22771</v>
      </c>
      <c r="C5298" s="114" t="s">
        <v>32</v>
      </c>
      <c r="D5298" s="115">
        <v>75.59</v>
      </c>
    </row>
    <row r="5299" spans="1:4">
      <c r="A5299" s="117" t="s">
        <v>22772</v>
      </c>
      <c r="B5299" s="113" t="s">
        <v>22773</v>
      </c>
      <c r="C5299" s="114" t="s">
        <v>32</v>
      </c>
      <c r="D5299" s="115">
        <v>55.1</v>
      </c>
    </row>
    <row r="5300" spans="1:4">
      <c r="A5300" s="117" t="s">
        <v>22774</v>
      </c>
      <c r="B5300" s="113" t="s">
        <v>22775</v>
      </c>
      <c r="C5300" s="114" t="s">
        <v>32</v>
      </c>
      <c r="D5300" s="115">
        <v>44.11</v>
      </c>
    </row>
    <row r="5301" spans="1:4">
      <c r="A5301" s="117" t="s">
        <v>22776</v>
      </c>
      <c r="B5301" s="113" t="s">
        <v>22777</v>
      </c>
      <c r="C5301" s="114" t="s">
        <v>32</v>
      </c>
      <c r="D5301" s="115">
        <v>123.23</v>
      </c>
    </row>
    <row r="5302" spans="1:4">
      <c r="A5302" s="117" t="s">
        <v>22778</v>
      </c>
      <c r="B5302" s="113" t="s">
        <v>22779</v>
      </c>
      <c r="C5302" s="114" t="s">
        <v>32</v>
      </c>
      <c r="D5302" s="115">
        <v>82.72</v>
      </c>
    </row>
    <row r="5303" spans="1:4">
      <c r="A5303" s="117" t="s">
        <v>22780</v>
      </c>
      <c r="B5303" s="113" t="s">
        <v>22781</v>
      </c>
      <c r="C5303" s="114" t="s">
        <v>32</v>
      </c>
      <c r="D5303" s="115">
        <v>66.36</v>
      </c>
    </row>
    <row r="5304" spans="1:4">
      <c r="A5304" s="112" t="s">
        <v>22782</v>
      </c>
      <c r="B5304" s="113"/>
      <c r="C5304" s="114"/>
      <c r="D5304" s="115"/>
    </row>
    <row r="5305" spans="1:4">
      <c r="A5305" s="117" t="s">
        <v>22783</v>
      </c>
      <c r="B5305" s="113" t="s">
        <v>22784</v>
      </c>
      <c r="C5305" s="114" t="s">
        <v>32</v>
      </c>
      <c r="D5305" s="115">
        <v>9.1999999999999993</v>
      </c>
    </row>
    <row r="5306" spans="1:4">
      <c r="A5306" s="117" t="s">
        <v>22785</v>
      </c>
      <c r="B5306" s="113" t="s">
        <v>22786</v>
      </c>
      <c r="C5306" s="114" t="s">
        <v>32</v>
      </c>
      <c r="D5306" s="115">
        <v>5.04</v>
      </c>
    </row>
    <row r="5307" spans="1:4">
      <c r="A5307" s="117" t="s">
        <v>22787</v>
      </c>
      <c r="B5307" s="113" t="s">
        <v>22788</v>
      </c>
      <c r="C5307" s="114" t="s">
        <v>32</v>
      </c>
      <c r="D5307" s="115">
        <v>2.5499999999999998</v>
      </c>
    </row>
    <row r="5308" spans="1:4">
      <c r="A5308" s="117" t="s">
        <v>22789</v>
      </c>
      <c r="B5308" s="113" t="s">
        <v>22790</v>
      </c>
      <c r="C5308" s="114" t="s">
        <v>32</v>
      </c>
      <c r="D5308" s="115">
        <v>23.04</v>
      </c>
    </row>
    <row r="5309" spans="1:4">
      <c r="A5309" s="117" t="s">
        <v>22791</v>
      </c>
      <c r="B5309" s="113" t="s">
        <v>22792</v>
      </c>
      <c r="C5309" s="114" t="s">
        <v>32</v>
      </c>
      <c r="D5309" s="115">
        <v>15.45</v>
      </c>
    </row>
    <row r="5310" spans="1:4">
      <c r="A5310" s="117" t="s">
        <v>22793</v>
      </c>
      <c r="B5310" s="113" t="s">
        <v>22794</v>
      </c>
      <c r="C5310" s="114" t="s">
        <v>32</v>
      </c>
      <c r="D5310" s="115">
        <v>18.440000000000001</v>
      </c>
    </row>
    <row r="5311" spans="1:4">
      <c r="A5311" s="117" t="s">
        <v>22795</v>
      </c>
      <c r="B5311" s="113" t="s">
        <v>22796</v>
      </c>
      <c r="C5311" s="114" t="s">
        <v>32</v>
      </c>
      <c r="D5311" s="115">
        <v>11.32</v>
      </c>
    </row>
    <row r="5312" spans="1:4">
      <c r="A5312" s="117" t="s">
        <v>22797</v>
      </c>
      <c r="B5312" s="113" t="s">
        <v>22798</v>
      </c>
      <c r="C5312" s="114" t="s">
        <v>32</v>
      </c>
      <c r="D5312" s="115">
        <v>5.28</v>
      </c>
    </row>
    <row r="5313" spans="1:4">
      <c r="A5313" s="117" t="s">
        <v>22799</v>
      </c>
      <c r="B5313" s="113" t="s">
        <v>22800</v>
      </c>
      <c r="C5313" s="114" t="s">
        <v>32</v>
      </c>
      <c r="D5313" s="115">
        <v>2.92</v>
      </c>
    </row>
    <row r="5314" spans="1:4">
      <c r="A5314" s="117" t="s">
        <v>22801</v>
      </c>
      <c r="B5314" s="113" t="s">
        <v>22802</v>
      </c>
      <c r="C5314" s="114" t="s">
        <v>32</v>
      </c>
      <c r="D5314" s="115">
        <v>3.02</v>
      </c>
    </row>
    <row r="5315" spans="1:4">
      <c r="A5315" s="117" t="s">
        <v>22803</v>
      </c>
      <c r="B5315" s="113" t="s">
        <v>22804</v>
      </c>
      <c r="C5315" s="114" t="s">
        <v>32</v>
      </c>
      <c r="D5315" s="115">
        <v>1.44</v>
      </c>
    </row>
    <row r="5316" spans="1:4">
      <c r="A5316" s="112" t="s">
        <v>22805</v>
      </c>
      <c r="B5316" s="113"/>
      <c r="C5316" s="114"/>
      <c r="D5316" s="115"/>
    </row>
    <row r="5317" spans="1:4">
      <c r="A5317" s="117" t="s">
        <v>22806</v>
      </c>
      <c r="B5317" s="113" t="s">
        <v>22807</v>
      </c>
      <c r="C5317" s="114" t="s">
        <v>32</v>
      </c>
      <c r="D5317" s="115">
        <v>5.04</v>
      </c>
    </row>
    <row r="5318" spans="1:4">
      <c r="A5318" s="117" t="s">
        <v>22808</v>
      </c>
      <c r="B5318" s="113" t="s">
        <v>22809</v>
      </c>
      <c r="C5318" s="114" t="s">
        <v>32</v>
      </c>
      <c r="D5318" s="115">
        <v>2.5499999999999998</v>
      </c>
    </row>
    <row r="5319" spans="1:4">
      <c r="A5319" s="117" t="s">
        <v>22810</v>
      </c>
      <c r="B5319" s="113" t="s">
        <v>22811</v>
      </c>
      <c r="C5319" s="114" t="s">
        <v>32</v>
      </c>
      <c r="D5319" s="115">
        <v>7.98</v>
      </c>
    </row>
    <row r="5320" spans="1:4">
      <c r="A5320" s="117" t="s">
        <v>22812</v>
      </c>
      <c r="B5320" s="113" t="s">
        <v>22813</v>
      </c>
      <c r="C5320" s="114" t="s">
        <v>32</v>
      </c>
      <c r="D5320" s="115">
        <v>18.440000000000001</v>
      </c>
    </row>
    <row r="5321" spans="1:4">
      <c r="A5321" s="117" t="s">
        <v>22814</v>
      </c>
      <c r="B5321" s="113" t="s">
        <v>22815</v>
      </c>
      <c r="C5321" s="114" t="s">
        <v>32</v>
      </c>
      <c r="D5321" s="115">
        <v>9.1999999999999993</v>
      </c>
    </row>
    <row r="5322" spans="1:4">
      <c r="A5322" s="117" t="s">
        <v>22816</v>
      </c>
      <c r="B5322" s="113" t="s">
        <v>22817</v>
      </c>
      <c r="C5322" s="114" t="s">
        <v>32</v>
      </c>
      <c r="D5322" s="115">
        <v>5.28</v>
      </c>
    </row>
    <row r="5323" spans="1:4">
      <c r="A5323" s="117" t="s">
        <v>22818</v>
      </c>
      <c r="B5323" s="113" t="s">
        <v>22819</v>
      </c>
      <c r="C5323" s="114" t="s">
        <v>32</v>
      </c>
      <c r="D5323" s="115">
        <v>2.92</v>
      </c>
    </row>
    <row r="5324" spans="1:4">
      <c r="A5324" s="117" t="s">
        <v>22820</v>
      </c>
      <c r="B5324" s="113" t="s">
        <v>22821</v>
      </c>
      <c r="C5324" s="114" t="s">
        <v>32</v>
      </c>
      <c r="D5324" s="115">
        <v>3.02</v>
      </c>
    </row>
    <row r="5325" spans="1:4">
      <c r="A5325" s="117" t="s">
        <v>22822</v>
      </c>
      <c r="B5325" s="113" t="s">
        <v>22823</v>
      </c>
      <c r="C5325" s="114" t="s">
        <v>32</v>
      </c>
      <c r="D5325" s="115">
        <v>1.44</v>
      </c>
    </row>
    <row r="5326" spans="1:4">
      <c r="A5326" s="112" t="s">
        <v>22824</v>
      </c>
      <c r="B5326" s="113"/>
      <c r="C5326" s="114"/>
      <c r="D5326" s="115"/>
    </row>
    <row r="5327" spans="1:4">
      <c r="A5327" s="117" t="s">
        <v>22825</v>
      </c>
      <c r="B5327" s="113" t="s">
        <v>22826</v>
      </c>
      <c r="C5327" s="114" t="s">
        <v>32</v>
      </c>
      <c r="D5327" s="115">
        <v>9.1999999999999993</v>
      </c>
    </row>
    <row r="5328" spans="1:4">
      <c r="A5328" s="117" t="s">
        <v>22827</v>
      </c>
      <c r="B5328" s="113" t="s">
        <v>22828</v>
      </c>
      <c r="C5328" s="114" t="s">
        <v>32</v>
      </c>
      <c r="D5328" s="115">
        <v>7.98</v>
      </c>
    </row>
    <row r="5329" spans="1:4">
      <c r="A5329" s="117" t="s">
        <v>22829</v>
      </c>
      <c r="B5329" s="113" t="s">
        <v>22830</v>
      </c>
      <c r="C5329" s="114" t="s">
        <v>32</v>
      </c>
      <c r="D5329" s="115">
        <v>5.04</v>
      </c>
    </row>
    <row r="5330" spans="1:4">
      <c r="A5330" s="117" t="s">
        <v>22831</v>
      </c>
      <c r="B5330" s="113" t="s">
        <v>22832</v>
      </c>
      <c r="C5330" s="114" t="s">
        <v>32</v>
      </c>
      <c r="D5330" s="115">
        <v>15.45</v>
      </c>
    </row>
    <row r="5331" spans="1:4">
      <c r="A5331" s="117" t="s">
        <v>22833</v>
      </c>
      <c r="B5331" s="113" t="s">
        <v>22834</v>
      </c>
      <c r="C5331" s="114" t="s">
        <v>32</v>
      </c>
      <c r="D5331" s="115">
        <v>7.98</v>
      </c>
    </row>
    <row r="5332" spans="1:4">
      <c r="A5332" s="117" t="s">
        <v>22835</v>
      </c>
      <c r="B5332" s="113" t="s">
        <v>22836</v>
      </c>
      <c r="C5332" s="114" t="s">
        <v>32</v>
      </c>
      <c r="D5332" s="115">
        <v>36.83</v>
      </c>
    </row>
    <row r="5333" spans="1:4">
      <c r="A5333" s="117" t="s">
        <v>22837</v>
      </c>
      <c r="B5333" s="113" t="s">
        <v>22838</v>
      </c>
      <c r="C5333" s="114" t="s">
        <v>32</v>
      </c>
      <c r="D5333" s="115">
        <v>11.32</v>
      </c>
    </row>
    <row r="5334" spans="1:4">
      <c r="A5334" s="117" t="s">
        <v>22839</v>
      </c>
      <c r="B5334" s="113" t="s">
        <v>22840</v>
      </c>
      <c r="C5334" s="114" t="s">
        <v>32</v>
      </c>
      <c r="D5334" s="115">
        <v>8.49</v>
      </c>
    </row>
    <row r="5335" spans="1:4">
      <c r="A5335" s="117" t="s">
        <v>22841</v>
      </c>
      <c r="B5335" s="113" t="s">
        <v>22842</v>
      </c>
      <c r="C5335" s="114" t="s">
        <v>32</v>
      </c>
      <c r="D5335" s="115">
        <v>5.28</v>
      </c>
    </row>
    <row r="5336" spans="1:4">
      <c r="A5336" s="112" t="s">
        <v>22843</v>
      </c>
      <c r="B5336" s="113"/>
      <c r="C5336" s="114"/>
      <c r="D5336" s="115"/>
    </row>
    <row r="5337" spans="1:4">
      <c r="A5337" s="117" t="s">
        <v>22844</v>
      </c>
      <c r="B5337" s="113" t="s">
        <v>22845</v>
      </c>
      <c r="C5337" s="114" t="s">
        <v>32</v>
      </c>
      <c r="D5337" s="115">
        <v>5.04</v>
      </c>
    </row>
    <row r="5338" spans="1:4">
      <c r="A5338" s="117" t="s">
        <v>22846</v>
      </c>
      <c r="B5338" s="113" t="s">
        <v>22847</v>
      </c>
      <c r="C5338" s="114" t="s">
        <v>32</v>
      </c>
      <c r="D5338" s="115">
        <v>2.5499999999999998</v>
      </c>
    </row>
    <row r="5339" spans="1:4">
      <c r="A5339" s="117" t="s">
        <v>22848</v>
      </c>
      <c r="B5339" s="113" t="s">
        <v>22849</v>
      </c>
      <c r="C5339" s="114" t="s">
        <v>32</v>
      </c>
      <c r="D5339" s="115">
        <v>15.45</v>
      </c>
    </row>
    <row r="5340" spans="1:4">
      <c r="A5340" s="117" t="s">
        <v>22850</v>
      </c>
      <c r="B5340" s="113" t="s">
        <v>22851</v>
      </c>
      <c r="C5340" s="114" t="s">
        <v>32</v>
      </c>
      <c r="D5340" s="115">
        <v>7.98</v>
      </c>
    </row>
    <row r="5341" spans="1:4">
      <c r="A5341" s="117" t="s">
        <v>22852</v>
      </c>
      <c r="B5341" s="113" t="s">
        <v>22853</v>
      </c>
      <c r="C5341" s="114" t="s">
        <v>32</v>
      </c>
      <c r="D5341" s="115">
        <v>18.440000000000001</v>
      </c>
    </row>
    <row r="5342" spans="1:4">
      <c r="A5342" s="117" t="s">
        <v>22854</v>
      </c>
      <c r="B5342" s="113" t="s">
        <v>22855</v>
      </c>
      <c r="C5342" s="114" t="s">
        <v>32</v>
      </c>
      <c r="D5342" s="115">
        <v>5.28</v>
      </c>
    </row>
    <row r="5343" spans="1:4">
      <c r="A5343" s="117" t="s">
        <v>22856</v>
      </c>
      <c r="B5343" s="113" t="s">
        <v>22857</v>
      </c>
      <c r="C5343" s="114" t="s">
        <v>32</v>
      </c>
      <c r="D5343" s="115">
        <v>2.92</v>
      </c>
    </row>
    <row r="5344" spans="1:4">
      <c r="A5344" s="117" t="s">
        <v>22858</v>
      </c>
      <c r="B5344" s="113" t="s">
        <v>22859</v>
      </c>
      <c r="C5344" s="114" t="s">
        <v>32</v>
      </c>
      <c r="D5344" s="115">
        <v>3.02</v>
      </c>
    </row>
    <row r="5345" spans="1:4">
      <c r="A5345" s="117" t="s">
        <v>22860</v>
      </c>
      <c r="B5345" s="113" t="s">
        <v>22861</v>
      </c>
      <c r="C5345" s="114" t="s">
        <v>32</v>
      </c>
      <c r="D5345" s="115">
        <v>1.44</v>
      </c>
    </row>
    <row r="5346" spans="1:4">
      <c r="A5346" s="112" t="s">
        <v>22862</v>
      </c>
      <c r="B5346" s="113"/>
      <c r="C5346" s="114"/>
      <c r="D5346" s="115"/>
    </row>
    <row r="5347" spans="1:4">
      <c r="A5347" s="117" t="s">
        <v>22863</v>
      </c>
      <c r="B5347" s="113" t="s">
        <v>22864</v>
      </c>
      <c r="C5347" s="114" t="s">
        <v>32</v>
      </c>
      <c r="D5347" s="115">
        <v>9.1999999999999993</v>
      </c>
    </row>
    <row r="5348" spans="1:4">
      <c r="A5348" s="117" t="s">
        <v>22865</v>
      </c>
      <c r="B5348" s="113" t="s">
        <v>22866</v>
      </c>
      <c r="C5348" s="114" t="s">
        <v>32</v>
      </c>
      <c r="D5348" s="115">
        <v>7.98</v>
      </c>
    </row>
    <row r="5349" spans="1:4">
      <c r="A5349" s="117" t="s">
        <v>22867</v>
      </c>
      <c r="B5349" s="113" t="s">
        <v>22868</v>
      </c>
      <c r="C5349" s="114" t="s">
        <v>32</v>
      </c>
      <c r="D5349" s="115">
        <v>5.04</v>
      </c>
    </row>
    <row r="5350" spans="1:4">
      <c r="A5350" s="117" t="s">
        <v>22869</v>
      </c>
      <c r="B5350" s="113" t="s">
        <v>22870</v>
      </c>
      <c r="C5350" s="114" t="s">
        <v>32</v>
      </c>
      <c r="D5350" s="115">
        <v>7.98</v>
      </c>
    </row>
    <row r="5351" spans="1:4">
      <c r="A5351" s="117" t="s">
        <v>22871</v>
      </c>
      <c r="B5351" s="113" t="s">
        <v>22872</v>
      </c>
      <c r="C5351" s="114" t="s">
        <v>32</v>
      </c>
      <c r="D5351" s="115">
        <v>27.48</v>
      </c>
    </row>
    <row r="5352" spans="1:4">
      <c r="A5352" s="117" t="s">
        <v>22873</v>
      </c>
      <c r="B5352" s="113" t="s">
        <v>22874</v>
      </c>
      <c r="C5352" s="114" t="s">
        <v>32</v>
      </c>
      <c r="D5352" s="115">
        <v>23.04</v>
      </c>
    </row>
    <row r="5353" spans="1:4">
      <c r="A5353" s="117" t="s">
        <v>22875</v>
      </c>
      <c r="B5353" s="113" t="s">
        <v>22876</v>
      </c>
      <c r="C5353" s="114" t="s">
        <v>32</v>
      </c>
      <c r="D5353" s="115">
        <v>1.55</v>
      </c>
    </row>
    <row r="5354" spans="1:4">
      <c r="A5354" s="117" t="s">
        <v>22877</v>
      </c>
      <c r="B5354" s="113" t="s">
        <v>22878</v>
      </c>
      <c r="C5354" s="114" t="s">
        <v>32</v>
      </c>
      <c r="D5354" s="115">
        <v>0.95</v>
      </c>
    </row>
    <row r="5355" spans="1:4">
      <c r="A5355" s="117" t="s">
        <v>22879</v>
      </c>
      <c r="B5355" s="113" t="s">
        <v>22880</v>
      </c>
      <c r="C5355" s="114" t="s">
        <v>32</v>
      </c>
      <c r="D5355" s="115">
        <v>8.44</v>
      </c>
    </row>
    <row r="5356" spans="1:4">
      <c r="A5356" s="117" t="s">
        <v>22881</v>
      </c>
      <c r="B5356" s="113" t="s">
        <v>22882</v>
      </c>
      <c r="C5356" s="114" t="s">
        <v>32</v>
      </c>
      <c r="D5356" s="115">
        <v>6.05</v>
      </c>
    </row>
    <row r="5357" spans="1:4">
      <c r="A5357" s="117" t="s">
        <v>22883</v>
      </c>
      <c r="B5357" s="113" t="s">
        <v>22884</v>
      </c>
      <c r="C5357" s="114" t="s">
        <v>32</v>
      </c>
      <c r="D5357" s="115">
        <v>3.02</v>
      </c>
    </row>
    <row r="5358" spans="1:4">
      <c r="A5358" s="112" t="s">
        <v>22885</v>
      </c>
      <c r="B5358" s="113"/>
      <c r="C5358" s="114"/>
      <c r="D5358" s="115"/>
    </row>
    <row r="5359" spans="1:4">
      <c r="A5359" s="117" t="s">
        <v>22886</v>
      </c>
      <c r="B5359" s="113" t="s">
        <v>22887</v>
      </c>
      <c r="C5359" s="114" t="s">
        <v>32</v>
      </c>
      <c r="D5359" s="115">
        <v>15.45</v>
      </c>
    </row>
    <row r="5360" spans="1:4">
      <c r="A5360" s="117" t="s">
        <v>22888</v>
      </c>
      <c r="B5360" s="113" t="s">
        <v>22889</v>
      </c>
      <c r="C5360" s="114" t="s">
        <v>32</v>
      </c>
      <c r="D5360" s="115">
        <v>9.1999999999999993</v>
      </c>
    </row>
    <row r="5361" spans="1:4">
      <c r="A5361" s="117" t="s">
        <v>22890</v>
      </c>
      <c r="B5361" s="113" t="s">
        <v>22891</v>
      </c>
      <c r="C5361" s="114" t="s">
        <v>32</v>
      </c>
      <c r="D5361" s="115">
        <v>7.98</v>
      </c>
    </row>
    <row r="5362" spans="1:4">
      <c r="A5362" s="117" t="s">
        <v>22892</v>
      </c>
      <c r="B5362" s="113" t="s">
        <v>22893</v>
      </c>
      <c r="C5362" s="114" t="s">
        <v>32</v>
      </c>
      <c r="D5362" s="115">
        <v>15.45</v>
      </c>
    </row>
    <row r="5363" spans="1:4">
      <c r="A5363" s="117" t="s">
        <v>22894</v>
      </c>
      <c r="B5363" s="113" t="s">
        <v>22895</v>
      </c>
      <c r="C5363" s="114" t="s">
        <v>32</v>
      </c>
      <c r="D5363" s="115">
        <v>27.48</v>
      </c>
    </row>
    <row r="5364" spans="1:4">
      <c r="A5364" s="117" t="s">
        <v>22896</v>
      </c>
      <c r="B5364" s="113" t="s">
        <v>22897</v>
      </c>
      <c r="C5364" s="114" t="s">
        <v>32</v>
      </c>
      <c r="D5364" s="115">
        <v>23.04</v>
      </c>
    </row>
    <row r="5365" spans="1:4">
      <c r="A5365" s="117" t="s">
        <v>22898</v>
      </c>
      <c r="B5365" s="113" t="s">
        <v>22899</v>
      </c>
      <c r="C5365" s="114" t="s">
        <v>32</v>
      </c>
      <c r="D5365" s="115">
        <v>16.739999999999998</v>
      </c>
    </row>
    <row r="5366" spans="1:4">
      <c r="A5366" s="117" t="s">
        <v>22900</v>
      </c>
      <c r="B5366" s="113" t="s">
        <v>22901</v>
      </c>
      <c r="C5366" s="114" t="s">
        <v>32</v>
      </c>
      <c r="D5366" s="115">
        <v>11.32</v>
      </c>
    </row>
    <row r="5367" spans="1:4">
      <c r="A5367" s="117" t="s">
        <v>22902</v>
      </c>
      <c r="B5367" s="113" t="s">
        <v>22903</v>
      </c>
      <c r="C5367" s="114" t="s">
        <v>32</v>
      </c>
      <c r="D5367" s="115">
        <v>8.49</v>
      </c>
    </row>
    <row r="5368" spans="1:4">
      <c r="A5368" s="117" t="s">
        <v>22904</v>
      </c>
      <c r="B5368" s="113" t="s">
        <v>22905</v>
      </c>
      <c r="C5368" s="114" t="s">
        <v>32</v>
      </c>
      <c r="D5368" s="115">
        <v>1.45</v>
      </c>
    </row>
    <row r="5369" spans="1:4">
      <c r="A5369" s="117" t="s">
        <v>22906</v>
      </c>
      <c r="B5369" s="113" t="s">
        <v>22907</v>
      </c>
      <c r="C5369" s="114" t="s">
        <v>32</v>
      </c>
      <c r="D5369" s="115">
        <v>0.97</v>
      </c>
    </row>
    <row r="5370" spans="1:4">
      <c r="A5370" s="117" t="s">
        <v>22908</v>
      </c>
      <c r="B5370" s="113" t="s">
        <v>22909</v>
      </c>
      <c r="C5370" s="114" t="s">
        <v>32</v>
      </c>
      <c r="D5370" s="115">
        <v>9.1999999999999993</v>
      </c>
    </row>
    <row r="5371" spans="1:4">
      <c r="A5371" s="117" t="s">
        <v>22910</v>
      </c>
      <c r="B5371" s="113" t="s">
        <v>22911</v>
      </c>
      <c r="C5371" s="114" t="s">
        <v>32</v>
      </c>
      <c r="D5371" s="115">
        <v>6.05</v>
      </c>
    </row>
    <row r="5372" spans="1:4">
      <c r="A5372" s="117" t="s">
        <v>22912</v>
      </c>
      <c r="B5372" s="113" t="s">
        <v>22913</v>
      </c>
      <c r="C5372" s="114" t="s">
        <v>32</v>
      </c>
      <c r="D5372" s="115">
        <v>4.6100000000000003</v>
      </c>
    </row>
    <row r="5373" spans="1:4">
      <c r="A5373" s="117" t="s">
        <v>22914</v>
      </c>
      <c r="B5373" s="113" t="s">
        <v>22915</v>
      </c>
      <c r="C5373" s="114" t="s">
        <v>11597</v>
      </c>
      <c r="D5373" s="115">
        <v>1411.03</v>
      </c>
    </row>
    <row r="5374" spans="1:4">
      <c r="A5374" s="112" t="s">
        <v>22916</v>
      </c>
      <c r="B5374" s="113"/>
      <c r="C5374" s="114"/>
      <c r="D5374" s="115"/>
    </row>
    <row r="5375" spans="1:4">
      <c r="A5375" s="117" t="s">
        <v>22917</v>
      </c>
      <c r="B5375" s="113" t="s">
        <v>22918</v>
      </c>
      <c r="C5375" s="114" t="s">
        <v>32</v>
      </c>
      <c r="D5375" s="115">
        <v>18.440000000000001</v>
      </c>
    </row>
    <row r="5376" spans="1:4">
      <c r="A5376" s="117" t="s">
        <v>22919</v>
      </c>
      <c r="B5376" s="113" t="s">
        <v>22920</v>
      </c>
      <c r="C5376" s="114" t="s">
        <v>32</v>
      </c>
      <c r="D5376" s="115">
        <v>15.45</v>
      </c>
    </row>
    <row r="5377" spans="1:4">
      <c r="A5377" s="117" t="s">
        <v>22921</v>
      </c>
      <c r="B5377" s="113" t="s">
        <v>22922</v>
      </c>
      <c r="C5377" s="114" t="s">
        <v>32</v>
      </c>
      <c r="D5377" s="115">
        <v>9.1999999999999993</v>
      </c>
    </row>
    <row r="5378" spans="1:4">
      <c r="A5378" s="117" t="s">
        <v>22923</v>
      </c>
      <c r="B5378" s="113" t="s">
        <v>22924</v>
      </c>
      <c r="C5378" s="114" t="s">
        <v>32</v>
      </c>
      <c r="D5378" s="115">
        <v>30.99</v>
      </c>
    </row>
    <row r="5379" spans="1:4">
      <c r="A5379" s="117" t="s">
        <v>22925</v>
      </c>
      <c r="B5379" s="113" t="s">
        <v>22926</v>
      </c>
      <c r="C5379" s="114" t="s">
        <v>32</v>
      </c>
      <c r="D5379" s="115">
        <v>23.04</v>
      </c>
    </row>
    <row r="5380" spans="1:4">
      <c r="A5380" s="117" t="s">
        <v>22927</v>
      </c>
      <c r="B5380" s="113" t="s">
        <v>22928</v>
      </c>
      <c r="C5380" s="114" t="s">
        <v>32</v>
      </c>
      <c r="D5380" s="115">
        <v>36.83</v>
      </c>
    </row>
    <row r="5381" spans="1:4">
      <c r="A5381" s="117" t="s">
        <v>22929</v>
      </c>
      <c r="B5381" s="113" t="s">
        <v>22930</v>
      </c>
      <c r="C5381" s="114" t="s">
        <v>32</v>
      </c>
      <c r="D5381" s="115">
        <v>22.47</v>
      </c>
    </row>
    <row r="5382" spans="1:4">
      <c r="A5382" s="117" t="s">
        <v>22931</v>
      </c>
      <c r="B5382" s="113" t="s">
        <v>22932</v>
      </c>
      <c r="C5382" s="114" t="s">
        <v>32</v>
      </c>
      <c r="D5382" s="115">
        <v>16.739999999999998</v>
      </c>
    </row>
    <row r="5383" spans="1:4">
      <c r="A5383" s="117" t="s">
        <v>22933</v>
      </c>
      <c r="B5383" s="113" t="s">
        <v>22934</v>
      </c>
      <c r="C5383" s="114" t="s">
        <v>32</v>
      </c>
      <c r="D5383" s="115">
        <v>11.32</v>
      </c>
    </row>
    <row r="5384" spans="1:4">
      <c r="A5384" s="117" t="s">
        <v>22935</v>
      </c>
      <c r="B5384" s="113" t="s">
        <v>22936</v>
      </c>
      <c r="C5384" s="114" t="s">
        <v>32</v>
      </c>
      <c r="D5384" s="115">
        <v>2.14</v>
      </c>
    </row>
    <row r="5385" spans="1:4">
      <c r="A5385" s="117" t="s">
        <v>22937</v>
      </c>
      <c r="B5385" s="113" t="s">
        <v>22938</v>
      </c>
      <c r="C5385" s="114" t="s">
        <v>32</v>
      </c>
      <c r="D5385" s="115">
        <v>1.44</v>
      </c>
    </row>
    <row r="5386" spans="1:4">
      <c r="A5386" s="117" t="s">
        <v>22939</v>
      </c>
      <c r="B5386" s="113" t="s">
        <v>22940</v>
      </c>
      <c r="C5386" s="114" t="s">
        <v>32</v>
      </c>
      <c r="D5386" s="115">
        <v>9.1999999999999993</v>
      </c>
    </row>
    <row r="5387" spans="1:4">
      <c r="A5387" s="117" t="s">
        <v>22941</v>
      </c>
      <c r="B5387" s="113" t="s">
        <v>22942</v>
      </c>
      <c r="C5387" s="114" t="s">
        <v>32</v>
      </c>
      <c r="D5387" s="115">
        <v>6.05</v>
      </c>
    </row>
    <row r="5388" spans="1:4">
      <c r="A5388" s="117" t="s">
        <v>22943</v>
      </c>
      <c r="B5388" s="113" t="s">
        <v>22944</v>
      </c>
      <c r="C5388" s="114" t="s">
        <v>32</v>
      </c>
      <c r="D5388" s="115">
        <v>4.6100000000000003</v>
      </c>
    </row>
    <row r="5389" spans="1:4">
      <c r="A5389" s="117" t="s">
        <v>22945</v>
      </c>
      <c r="B5389" s="113" t="s">
        <v>22946</v>
      </c>
      <c r="C5389" s="114" t="s">
        <v>11597</v>
      </c>
      <c r="D5389" s="115">
        <v>1411.03</v>
      </c>
    </row>
    <row r="5390" spans="1:4">
      <c r="A5390" s="117" t="s">
        <v>22947</v>
      </c>
      <c r="B5390" s="113" t="s">
        <v>22948</v>
      </c>
      <c r="C5390" s="114" t="s">
        <v>32</v>
      </c>
      <c r="D5390" s="115">
        <v>11.8</v>
      </c>
    </row>
    <row r="5391" spans="1:4">
      <c r="A5391" s="117" t="s">
        <v>22949</v>
      </c>
      <c r="B5391" s="113" t="s">
        <v>22950</v>
      </c>
      <c r="C5391" s="114" t="s">
        <v>32</v>
      </c>
      <c r="D5391" s="115">
        <v>9.8000000000000007</v>
      </c>
    </row>
    <row r="5392" spans="1:4">
      <c r="A5392" s="117" t="s">
        <v>22951</v>
      </c>
      <c r="B5392" s="113" t="s">
        <v>22952</v>
      </c>
      <c r="C5392" s="114" t="s">
        <v>32</v>
      </c>
      <c r="D5392" s="115">
        <v>5.91</v>
      </c>
    </row>
    <row r="5393" spans="1:4">
      <c r="A5393" s="117" t="s">
        <v>22953</v>
      </c>
      <c r="B5393" s="113" t="s">
        <v>22954</v>
      </c>
      <c r="C5393" s="114" t="s">
        <v>32</v>
      </c>
      <c r="D5393" s="115">
        <v>11.8</v>
      </c>
    </row>
    <row r="5394" spans="1:4">
      <c r="A5394" s="117" t="s">
        <v>22955</v>
      </c>
      <c r="B5394" s="113" t="s">
        <v>22956</v>
      </c>
      <c r="C5394" s="114" t="s">
        <v>32</v>
      </c>
      <c r="D5394" s="115">
        <v>9.8000000000000007</v>
      </c>
    </row>
    <row r="5395" spans="1:4">
      <c r="A5395" s="117" t="s">
        <v>22957</v>
      </c>
      <c r="B5395" s="113" t="s">
        <v>22958</v>
      </c>
      <c r="C5395" s="114" t="s">
        <v>32</v>
      </c>
      <c r="D5395" s="115">
        <v>5.91</v>
      </c>
    </row>
    <row r="5396" spans="1:4">
      <c r="A5396" s="117" t="s">
        <v>22959</v>
      </c>
      <c r="B5396" s="113" t="s">
        <v>22960</v>
      </c>
      <c r="C5396" s="114" t="s">
        <v>11559</v>
      </c>
      <c r="D5396" s="115">
        <v>10221.459999999999</v>
      </c>
    </row>
    <row r="5397" spans="1:4">
      <c r="A5397" s="112" t="s">
        <v>22961</v>
      </c>
      <c r="B5397" s="113"/>
      <c r="C5397" s="114"/>
      <c r="D5397" s="115"/>
    </row>
    <row r="5398" spans="1:4">
      <c r="A5398" s="117" t="s">
        <v>22962</v>
      </c>
      <c r="B5398" s="113" t="s">
        <v>22963</v>
      </c>
      <c r="C5398" s="114" t="s">
        <v>32</v>
      </c>
      <c r="D5398" s="115">
        <v>15.45</v>
      </c>
    </row>
    <row r="5399" spans="1:4">
      <c r="A5399" s="112" t="s">
        <v>22964</v>
      </c>
      <c r="B5399" s="113"/>
      <c r="C5399" s="114"/>
      <c r="D5399" s="115"/>
    </row>
    <row r="5400" spans="1:4">
      <c r="A5400" s="117" t="s">
        <v>22965</v>
      </c>
      <c r="B5400" s="113" t="s">
        <v>22966</v>
      </c>
      <c r="C5400" s="114" t="s">
        <v>32</v>
      </c>
      <c r="D5400" s="115">
        <v>132.47</v>
      </c>
    </row>
    <row r="5401" spans="1:4">
      <c r="A5401" s="112" t="s">
        <v>22967</v>
      </c>
      <c r="B5401" s="113"/>
      <c r="C5401" s="114"/>
      <c r="D5401" s="115"/>
    </row>
    <row r="5402" spans="1:4">
      <c r="A5402" s="117" t="s">
        <v>22968</v>
      </c>
      <c r="B5402" s="113" t="s">
        <v>22969</v>
      </c>
      <c r="C5402" s="114" t="s">
        <v>32</v>
      </c>
      <c r="D5402" s="115">
        <v>47.07</v>
      </c>
    </row>
    <row r="5403" spans="1:4">
      <c r="A5403" s="117" t="s">
        <v>22970</v>
      </c>
      <c r="B5403" s="113" t="s">
        <v>22971</v>
      </c>
      <c r="C5403" s="114" t="s">
        <v>11559</v>
      </c>
      <c r="D5403" s="115">
        <v>10447</v>
      </c>
    </row>
    <row r="5404" spans="1:4">
      <c r="A5404" s="117" t="s">
        <v>22972</v>
      </c>
      <c r="B5404" s="113" t="s">
        <v>22973</v>
      </c>
      <c r="C5404" s="114" t="s">
        <v>11559</v>
      </c>
      <c r="D5404" s="115">
        <v>3130.82</v>
      </c>
    </row>
    <row r="5405" spans="1:4">
      <c r="A5405" s="117" t="s">
        <v>22974</v>
      </c>
      <c r="B5405" s="113" t="s">
        <v>22975</v>
      </c>
      <c r="C5405" s="114" t="s">
        <v>32</v>
      </c>
      <c r="D5405" s="115">
        <v>2.98</v>
      </c>
    </row>
    <row r="5406" spans="1:4">
      <c r="A5406" s="117" t="s">
        <v>22976</v>
      </c>
      <c r="B5406" s="113" t="s">
        <v>22977</v>
      </c>
      <c r="C5406" s="114" t="s">
        <v>11597</v>
      </c>
      <c r="D5406" s="115">
        <v>705.52</v>
      </c>
    </row>
    <row r="5407" spans="1:4">
      <c r="A5407" s="117" t="s">
        <v>22978</v>
      </c>
      <c r="B5407" s="113" t="s">
        <v>22979</v>
      </c>
      <c r="C5407" s="114" t="s">
        <v>11597</v>
      </c>
      <c r="D5407" s="115">
        <v>705.52</v>
      </c>
    </row>
    <row r="5408" spans="1:4">
      <c r="A5408" s="117" t="s">
        <v>22980</v>
      </c>
      <c r="B5408" s="113" t="s">
        <v>22981</v>
      </c>
      <c r="C5408" s="114" t="s">
        <v>32</v>
      </c>
      <c r="D5408" s="115">
        <v>1.74</v>
      </c>
    </row>
    <row r="5409" spans="1:4">
      <c r="A5409" s="112" t="s">
        <v>22982</v>
      </c>
      <c r="B5409" s="113"/>
      <c r="C5409" s="114"/>
      <c r="D5409" s="115"/>
    </row>
    <row r="5410" spans="1:4">
      <c r="A5410" s="117" t="s">
        <v>22983</v>
      </c>
      <c r="B5410" s="113" t="s">
        <v>22984</v>
      </c>
      <c r="C5410" s="114" t="s">
        <v>32</v>
      </c>
      <c r="D5410" s="115">
        <v>139.93</v>
      </c>
    </row>
    <row r="5411" spans="1:4">
      <c r="A5411" s="117" t="s">
        <v>22985</v>
      </c>
      <c r="B5411" s="113" t="s">
        <v>22986</v>
      </c>
      <c r="C5411" s="114" t="s">
        <v>32</v>
      </c>
      <c r="D5411" s="115">
        <v>128.4</v>
      </c>
    </row>
    <row r="5412" spans="1:4">
      <c r="A5412" s="117" t="s">
        <v>22987</v>
      </c>
      <c r="B5412" s="113" t="s">
        <v>22988</v>
      </c>
      <c r="C5412" s="114" t="s">
        <v>32</v>
      </c>
      <c r="D5412" s="115">
        <v>122.8</v>
      </c>
    </row>
    <row r="5413" spans="1:4">
      <c r="A5413" s="117" t="s">
        <v>22989</v>
      </c>
      <c r="B5413" s="113" t="s">
        <v>22990</v>
      </c>
      <c r="C5413" s="114" t="s">
        <v>32</v>
      </c>
      <c r="D5413" s="115">
        <v>114.04</v>
      </c>
    </row>
    <row r="5414" spans="1:4">
      <c r="A5414" s="112" t="s">
        <v>22991</v>
      </c>
      <c r="B5414" s="113"/>
      <c r="C5414" s="114"/>
      <c r="D5414" s="115"/>
    </row>
    <row r="5415" spans="1:4">
      <c r="A5415" s="117" t="s">
        <v>22992</v>
      </c>
      <c r="B5415" s="113" t="s">
        <v>22993</v>
      </c>
      <c r="C5415" s="114" t="s">
        <v>32</v>
      </c>
      <c r="D5415" s="115">
        <v>14.2</v>
      </c>
    </row>
    <row r="5416" spans="1:4">
      <c r="A5416" s="112" t="s">
        <v>22994</v>
      </c>
      <c r="B5416" s="113"/>
      <c r="C5416" s="114"/>
      <c r="D5416" s="115"/>
    </row>
    <row r="5417" spans="1:4">
      <c r="A5417" s="112" t="s">
        <v>22995</v>
      </c>
      <c r="B5417" s="113"/>
      <c r="C5417" s="114"/>
      <c r="D5417" s="115"/>
    </row>
    <row r="5418" spans="1:4">
      <c r="A5418" s="117" t="s">
        <v>22996</v>
      </c>
      <c r="B5418" s="113" t="s">
        <v>22997</v>
      </c>
      <c r="C5418" s="114" t="s">
        <v>11559</v>
      </c>
      <c r="D5418" s="115">
        <v>751.1</v>
      </c>
    </row>
    <row r="5419" spans="1:4">
      <c r="A5419" s="117" t="s">
        <v>22998</v>
      </c>
      <c r="B5419" s="113" t="s">
        <v>22999</v>
      </c>
      <c r="C5419" s="114" t="s">
        <v>11559</v>
      </c>
      <c r="D5419" s="115">
        <v>159.5</v>
      </c>
    </row>
    <row r="5420" spans="1:4">
      <c r="A5420" s="112" t="s">
        <v>23000</v>
      </c>
      <c r="B5420" s="113"/>
      <c r="C5420" s="114"/>
      <c r="D5420" s="115"/>
    </row>
    <row r="5421" spans="1:4">
      <c r="A5421" s="112" t="s">
        <v>23001</v>
      </c>
      <c r="B5421" s="113"/>
      <c r="C5421" s="114"/>
      <c r="D5421" s="115"/>
    </row>
    <row r="5422" spans="1:4">
      <c r="A5422" s="117" t="s">
        <v>23002</v>
      </c>
      <c r="B5422" s="113" t="s">
        <v>23003</v>
      </c>
      <c r="C5422" s="114" t="s">
        <v>11559</v>
      </c>
      <c r="D5422" s="115">
        <v>3.3</v>
      </c>
    </row>
    <row r="5423" spans="1:4">
      <c r="A5423" s="117" t="s">
        <v>23004</v>
      </c>
      <c r="B5423" s="113" t="s">
        <v>23005</v>
      </c>
      <c r="C5423" s="114" t="s">
        <v>32</v>
      </c>
      <c r="D5423" s="115">
        <v>16.61</v>
      </c>
    </row>
    <row r="5424" spans="1:4">
      <c r="A5424" s="117" t="s">
        <v>23006</v>
      </c>
      <c r="B5424" s="113" t="s">
        <v>23007</v>
      </c>
      <c r="C5424" s="114" t="s">
        <v>32</v>
      </c>
      <c r="D5424" s="115">
        <v>12.95</v>
      </c>
    </row>
    <row r="5425" spans="1:4">
      <c r="A5425" s="117" t="s">
        <v>23008</v>
      </c>
      <c r="B5425" s="113" t="s">
        <v>23009</v>
      </c>
      <c r="C5425" s="114" t="s">
        <v>32</v>
      </c>
      <c r="D5425" s="115">
        <v>11.43</v>
      </c>
    </row>
    <row r="5426" spans="1:4">
      <c r="A5426" s="117" t="s">
        <v>23010</v>
      </c>
      <c r="B5426" s="113" t="s">
        <v>23011</v>
      </c>
      <c r="C5426" s="114" t="s">
        <v>32</v>
      </c>
      <c r="D5426" s="115">
        <v>20.28</v>
      </c>
    </row>
    <row r="5427" spans="1:4">
      <c r="A5427" s="117" t="s">
        <v>23012</v>
      </c>
      <c r="B5427" s="113" t="s">
        <v>23013</v>
      </c>
      <c r="C5427" s="114" t="s">
        <v>32</v>
      </c>
      <c r="D5427" s="115">
        <v>8.02</v>
      </c>
    </row>
    <row r="5428" spans="1:4">
      <c r="A5428" s="117" t="s">
        <v>23014</v>
      </c>
      <c r="B5428" s="113" t="s">
        <v>23015</v>
      </c>
      <c r="C5428" s="114" t="s">
        <v>11564</v>
      </c>
      <c r="D5428" s="115">
        <v>126.51</v>
      </c>
    </row>
    <row r="5429" spans="1:4">
      <c r="A5429" s="112" t="s">
        <v>23016</v>
      </c>
      <c r="B5429" s="113"/>
      <c r="C5429" s="114"/>
      <c r="D5429" s="115"/>
    </row>
    <row r="5430" spans="1:4">
      <c r="A5430" s="112" t="s">
        <v>23017</v>
      </c>
      <c r="B5430" s="113"/>
      <c r="C5430" s="114"/>
      <c r="D5430" s="115"/>
    </row>
    <row r="5431" spans="1:4">
      <c r="A5431" s="117" t="s">
        <v>23018</v>
      </c>
      <c r="B5431" s="113" t="s">
        <v>23019</v>
      </c>
      <c r="C5431" s="114" t="s">
        <v>11559</v>
      </c>
      <c r="D5431" s="115">
        <v>237.1</v>
      </c>
    </row>
    <row r="5432" spans="1:4">
      <c r="A5432" s="117" t="s">
        <v>23020</v>
      </c>
      <c r="B5432" s="113" t="s">
        <v>23021</v>
      </c>
      <c r="C5432" s="114" t="s">
        <v>11559</v>
      </c>
      <c r="D5432" s="115">
        <v>25</v>
      </c>
    </row>
    <row r="5433" spans="1:4">
      <c r="A5433" s="117" t="s">
        <v>23022</v>
      </c>
      <c r="B5433" s="113" t="s">
        <v>23023</v>
      </c>
      <c r="C5433" s="114" t="s">
        <v>11559</v>
      </c>
      <c r="D5433" s="115">
        <v>25</v>
      </c>
    </row>
    <row r="5434" spans="1:4">
      <c r="A5434" s="112" t="s">
        <v>23024</v>
      </c>
      <c r="B5434" s="113"/>
      <c r="C5434" s="114"/>
      <c r="D5434" s="115"/>
    </row>
    <row r="5435" spans="1:4">
      <c r="A5435" s="112" t="s">
        <v>23025</v>
      </c>
      <c r="B5435" s="113"/>
      <c r="C5435" s="114"/>
      <c r="D5435" s="115"/>
    </row>
    <row r="5436" spans="1:4">
      <c r="A5436" s="117" t="s">
        <v>23026</v>
      </c>
      <c r="B5436" s="113" t="s">
        <v>23027</v>
      </c>
      <c r="C5436" s="114" t="s">
        <v>11559</v>
      </c>
      <c r="D5436" s="115">
        <v>3688.9</v>
      </c>
    </row>
    <row r="5437" spans="1:4">
      <c r="A5437" s="117" t="s">
        <v>23028</v>
      </c>
      <c r="B5437" s="113" t="s">
        <v>23029</v>
      </c>
      <c r="C5437" s="114" t="s">
        <v>11559</v>
      </c>
      <c r="D5437" s="115">
        <v>8644.39</v>
      </c>
    </row>
    <row r="5438" spans="1:4">
      <c r="A5438" s="112" t="s">
        <v>11624</v>
      </c>
      <c r="B5438" s="113"/>
      <c r="C5438" s="114"/>
      <c r="D5438" s="115"/>
    </row>
    <row r="5439" spans="1:4">
      <c r="A5439" s="112" t="s">
        <v>23030</v>
      </c>
      <c r="B5439" s="113"/>
      <c r="C5439" s="114"/>
      <c r="D5439" s="115"/>
    </row>
    <row r="5440" spans="1:4">
      <c r="A5440" s="112" t="s">
        <v>23031</v>
      </c>
      <c r="B5440" s="113"/>
      <c r="C5440" s="114"/>
      <c r="D5440" s="115"/>
    </row>
    <row r="5441" spans="1:4">
      <c r="A5441" s="117" t="s">
        <v>23032</v>
      </c>
      <c r="B5441" s="113" t="s">
        <v>23033</v>
      </c>
      <c r="C5441" s="114" t="s">
        <v>11559</v>
      </c>
      <c r="D5441" s="115">
        <v>2627.76</v>
      </c>
    </row>
    <row r="5442" spans="1:4">
      <c r="A5442" s="117" t="s">
        <v>23034</v>
      </c>
      <c r="B5442" s="113" t="s">
        <v>23035</v>
      </c>
      <c r="C5442" s="114" t="s">
        <v>11566</v>
      </c>
      <c r="D5442" s="115">
        <v>964.08</v>
      </c>
    </row>
    <row r="5443" spans="1:4">
      <c r="A5443" s="112" t="s">
        <v>23036</v>
      </c>
      <c r="B5443" s="113"/>
      <c r="C5443" s="114"/>
      <c r="D5443" s="115"/>
    </row>
    <row r="5444" spans="1:4">
      <c r="A5444" s="112" t="s">
        <v>23037</v>
      </c>
      <c r="B5444" s="113"/>
      <c r="C5444" s="114"/>
      <c r="D5444" s="115"/>
    </row>
    <row r="5445" spans="1:4">
      <c r="A5445" s="117" t="s">
        <v>23038</v>
      </c>
      <c r="B5445" s="113" t="s">
        <v>23039</v>
      </c>
      <c r="C5445" s="114" t="s">
        <v>11564</v>
      </c>
      <c r="D5445" s="115">
        <v>47.45</v>
      </c>
    </row>
    <row r="5446" spans="1:4">
      <c r="A5446" s="117" t="s">
        <v>23040</v>
      </c>
      <c r="B5446" s="113" t="s">
        <v>23041</v>
      </c>
      <c r="C5446" s="114" t="s">
        <v>11559</v>
      </c>
      <c r="D5446" s="115">
        <v>1113.54</v>
      </c>
    </row>
    <row r="5447" spans="1:4">
      <c r="A5447" s="117" t="s">
        <v>23042</v>
      </c>
      <c r="B5447" s="113" t="s">
        <v>23043</v>
      </c>
      <c r="C5447" s="114" t="s">
        <v>11559</v>
      </c>
      <c r="D5447" s="115">
        <v>3600</v>
      </c>
    </row>
    <row r="5448" spans="1:4">
      <c r="A5448" s="117" t="s">
        <v>23044</v>
      </c>
      <c r="B5448" s="113" t="s">
        <v>23045</v>
      </c>
      <c r="C5448" s="114" t="s">
        <v>11564</v>
      </c>
      <c r="D5448" s="115">
        <v>52.11</v>
      </c>
    </row>
    <row r="5449" spans="1:4">
      <c r="A5449" s="117" t="s">
        <v>23046</v>
      </c>
      <c r="B5449" s="113" t="s">
        <v>23047</v>
      </c>
      <c r="C5449" s="114" t="s">
        <v>11559</v>
      </c>
      <c r="D5449" s="115">
        <v>0.4</v>
      </c>
    </row>
    <row r="5450" spans="1:4">
      <c r="A5450" s="117" t="s">
        <v>23048</v>
      </c>
      <c r="B5450" s="113" t="s">
        <v>23049</v>
      </c>
      <c r="C5450" s="114" t="s">
        <v>11559</v>
      </c>
      <c r="D5450" s="115">
        <v>0.56999999999999995</v>
      </c>
    </row>
    <row r="5451" spans="1:4">
      <c r="A5451" s="112" t="s">
        <v>23050</v>
      </c>
      <c r="B5451" s="113"/>
      <c r="C5451" s="114"/>
      <c r="D5451" s="115"/>
    </row>
    <row r="5452" spans="1:4">
      <c r="A5452" s="112" t="s">
        <v>23051</v>
      </c>
      <c r="B5452" s="113"/>
      <c r="C5452" s="114"/>
      <c r="D5452" s="115"/>
    </row>
    <row r="5453" spans="1:4">
      <c r="A5453" s="117" t="s">
        <v>23052</v>
      </c>
      <c r="B5453" s="113" t="s">
        <v>23053</v>
      </c>
      <c r="C5453" s="114" t="s">
        <v>11559</v>
      </c>
      <c r="D5453" s="115">
        <v>1191.07</v>
      </c>
    </row>
    <row r="5454" spans="1:4">
      <c r="A5454" s="117" t="s">
        <v>23054</v>
      </c>
      <c r="B5454" s="113" t="s">
        <v>23055</v>
      </c>
      <c r="C5454" s="114" t="s">
        <v>11559</v>
      </c>
      <c r="D5454" s="115">
        <v>643.73</v>
      </c>
    </row>
    <row r="5455" spans="1:4">
      <c r="A5455" s="117" t="s">
        <v>23056</v>
      </c>
      <c r="B5455" s="113" t="s">
        <v>23057</v>
      </c>
      <c r="C5455" s="114" t="s">
        <v>11559</v>
      </c>
      <c r="D5455" s="115">
        <v>443.36</v>
      </c>
    </row>
    <row r="5456" spans="1:4">
      <c r="A5456" s="117" t="s">
        <v>23058</v>
      </c>
      <c r="B5456" s="113" t="s">
        <v>23059</v>
      </c>
      <c r="C5456" s="114" t="s">
        <v>11559</v>
      </c>
      <c r="D5456" s="115">
        <v>2300</v>
      </c>
    </row>
    <row r="5457" spans="1:4">
      <c r="A5457" s="117" t="s">
        <v>23060</v>
      </c>
      <c r="B5457" s="113" t="s">
        <v>23061</v>
      </c>
      <c r="C5457" s="114" t="s">
        <v>11559</v>
      </c>
      <c r="D5457" s="115">
        <v>1900</v>
      </c>
    </row>
    <row r="5458" spans="1:4">
      <c r="A5458" s="117" t="s">
        <v>23062</v>
      </c>
      <c r="B5458" s="113" t="s">
        <v>23063</v>
      </c>
      <c r="C5458" s="114" t="s">
        <v>11559</v>
      </c>
      <c r="D5458" s="115">
        <v>1228.99</v>
      </c>
    </row>
    <row r="5459" spans="1:4">
      <c r="A5459" s="112" t="s">
        <v>23064</v>
      </c>
      <c r="B5459" s="113"/>
      <c r="C5459" s="114"/>
      <c r="D5459" s="115"/>
    </row>
    <row r="5460" spans="1:4">
      <c r="A5460" s="117" t="s">
        <v>23065</v>
      </c>
      <c r="B5460" s="113" t="s">
        <v>23066</v>
      </c>
      <c r="C5460" s="114" t="s">
        <v>11559</v>
      </c>
      <c r="D5460" s="115">
        <v>116.2</v>
      </c>
    </row>
    <row r="5461" spans="1:4">
      <c r="A5461" s="117" t="s">
        <v>23067</v>
      </c>
      <c r="B5461" s="113" t="s">
        <v>23068</v>
      </c>
      <c r="C5461" s="114" t="s">
        <v>11559</v>
      </c>
      <c r="D5461" s="115">
        <v>25195.98</v>
      </c>
    </row>
    <row r="5462" spans="1:4">
      <c r="A5462" s="117" t="s">
        <v>23069</v>
      </c>
      <c r="B5462" s="113" t="s">
        <v>23070</v>
      </c>
      <c r="C5462" s="114" t="s">
        <v>11559</v>
      </c>
      <c r="D5462" s="115">
        <v>26920.98</v>
      </c>
    </row>
    <row r="5463" spans="1:4">
      <c r="A5463" s="117" t="s">
        <v>23071</v>
      </c>
      <c r="B5463" s="113" t="s">
        <v>23072</v>
      </c>
      <c r="C5463" s="114" t="s">
        <v>11559</v>
      </c>
      <c r="D5463" s="115">
        <v>28645.98</v>
      </c>
    </row>
    <row r="5464" spans="1:4">
      <c r="A5464" s="117" t="s">
        <v>23073</v>
      </c>
      <c r="B5464" s="113" t="s">
        <v>23074</v>
      </c>
      <c r="C5464" s="114" t="s">
        <v>11559</v>
      </c>
      <c r="D5464" s="115">
        <v>20949</v>
      </c>
    </row>
    <row r="5465" spans="1:4">
      <c r="A5465" s="117" t="s">
        <v>23075</v>
      </c>
      <c r="B5465" s="113" t="s">
        <v>23076</v>
      </c>
      <c r="C5465" s="114" t="s">
        <v>11559</v>
      </c>
      <c r="D5465" s="115">
        <v>22674</v>
      </c>
    </row>
    <row r="5466" spans="1:4">
      <c r="A5466" s="117" t="s">
        <v>23077</v>
      </c>
      <c r="B5466" s="113" t="s">
        <v>23078</v>
      </c>
      <c r="C5466" s="114" t="s">
        <v>11559</v>
      </c>
      <c r="D5466" s="115">
        <v>24399</v>
      </c>
    </row>
    <row r="5467" spans="1:4">
      <c r="A5467" s="117" t="s">
        <v>23079</v>
      </c>
      <c r="B5467" s="113" t="s">
        <v>23080</v>
      </c>
      <c r="C5467" s="114" t="s">
        <v>11559</v>
      </c>
      <c r="D5467" s="115">
        <v>26124</v>
      </c>
    </row>
    <row r="5468" spans="1:4">
      <c r="A5468" s="117" t="s">
        <v>23081</v>
      </c>
      <c r="B5468" s="113" t="s">
        <v>23082</v>
      </c>
      <c r="C5468" s="114" t="s">
        <v>11559</v>
      </c>
      <c r="D5468" s="115">
        <v>60565.33</v>
      </c>
    </row>
    <row r="5469" spans="1:4">
      <c r="A5469" s="117" t="s">
        <v>23083</v>
      </c>
      <c r="B5469" s="113" t="s">
        <v>23084</v>
      </c>
      <c r="C5469" s="114" t="s">
        <v>11559</v>
      </c>
      <c r="D5469" s="115">
        <v>58080</v>
      </c>
    </row>
    <row r="5470" spans="1:4">
      <c r="A5470" s="117" t="s">
        <v>23085</v>
      </c>
      <c r="B5470" s="113" t="s">
        <v>23086</v>
      </c>
      <c r="C5470" s="114" t="s">
        <v>11559</v>
      </c>
      <c r="D5470" s="115">
        <v>53492.56</v>
      </c>
    </row>
    <row r="5471" spans="1:4">
      <c r="A5471" s="117" t="s">
        <v>23087</v>
      </c>
      <c r="B5471" s="113" t="s">
        <v>23088</v>
      </c>
      <c r="C5471" s="114" t="s">
        <v>11559</v>
      </c>
      <c r="D5471" s="115">
        <v>57707.38</v>
      </c>
    </row>
    <row r="5472" spans="1:4">
      <c r="A5472" s="117" t="s">
        <v>23089</v>
      </c>
      <c r="B5472" s="113" t="s">
        <v>23090</v>
      </c>
      <c r="C5472" s="114" t="s">
        <v>11559</v>
      </c>
      <c r="D5472" s="115">
        <v>62168.76</v>
      </c>
    </row>
    <row r="5473" spans="1:4">
      <c r="A5473" s="117" t="s">
        <v>23091</v>
      </c>
      <c r="B5473" s="113" t="s">
        <v>23092</v>
      </c>
      <c r="C5473" s="114" t="s">
        <v>11559</v>
      </c>
      <c r="D5473" s="115">
        <v>13895</v>
      </c>
    </row>
    <row r="5474" spans="1:4">
      <c r="A5474" s="117" t="s">
        <v>23093</v>
      </c>
      <c r="B5474" s="113" t="s">
        <v>23094</v>
      </c>
      <c r="C5474" s="114" t="s">
        <v>11559</v>
      </c>
      <c r="D5474" s="115">
        <v>15473.61</v>
      </c>
    </row>
    <row r="5475" spans="1:4">
      <c r="A5475" s="117" t="s">
        <v>23095</v>
      </c>
      <c r="B5475" s="113" t="s">
        <v>23096</v>
      </c>
      <c r="C5475" s="114" t="s">
        <v>11559</v>
      </c>
      <c r="D5475" s="115">
        <v>15866</v>
      </c>
    </row>
    <row r="5476" spans="1:4">
      <c r="A5476" s="117" t="s">
        <v>23097</v>
      </c>
      <c r="B5476" s="113" t="s">
        <v>23098</v>
      </c>
      <c r="C5476" s="114" t="s">
        <v>11559</v>
      </c>
      <c r="D5476" s="115">
        <v>18701.580000000002</v>
      </c>
    </row>
    <row r="5477" spans="1:4">
      <c r="A5477" s="117" t="s">
        <v>23099</v>
      </c>
      <c r="B5477" s="113" t="s">
        <v>23100</v>
      </c>
      <c r="C5477" s="114" t="s">
        <v>11559</v>
      </c>
      <c r="D5477" s="115">
        <v>17835</v>
      </c>
    </row>
    <row r="5478" spans="1:4">
      <c r="A5478" s="117" t="s">
        <v>23101</v>
      </c>
      <c r="B5478" s="113" t="s">
        <v>23102</v>
      </c>
      <c r="C5478" s="114" t="s">
        <v>11559</v>
      </c>
      <c r="D5478" s="115">
        <v>21929.55</v>
      </c>
    </row>
    <row r="5479" spans="1:4">
      <c r="A5479" s="117" t="s">
        <v>23103</v>
      </c>
      <c r="B5479" s="113" t="s">
        <v>23104</v>
      </c>
      <c r="C5479" s="114" t="s">
        <v>11559</v>
      </c>
      <c r="D5479" s="115">
        <v>20949</v>
      </c>
    </row>
    <row r="5480" spans="1:4">
      <c r="A5480" s="117" t="s">
        <v>23105</v>
      </c>
      <c r="B5480" s="113" t="s">
        <v>23106</v>
      </c>
      <c r="C5480" s="114" t="s">
        <v>11559</v>
      </c>
      <c r="D5480" s="115">
        <v>27033</v>
      </c>
    </row>
    <row r="5481" spans="1:4">
      <c r="A5481" s="117" t="s">
        <v>23107</v>
      </c>
      <c r="B5481" s="113" t="s">
        <v>23108</v>
      </c>
      <c r="C5481" s="114" t="s">
        <v>11559</v>
      </c>
      <c r="D5481" s="115">
        <v>22918</v>
      </c>
    </row>
    <row r="5482" spans="1:4">
      <c r="A5482" s="117" t="s">
        <v>23109</v>
      </c>
      <c r="B5482" s="113" t="s">
        <v>23110</v>
      </c>
      <c r="C5482" s="114" t="s">
        <v>11559</v>
      </c>
      <c r="D5482" s="115">
        <v>29782.47</v>
      </c>
    </row>
    <row r="5483" spans="1:4">
      <c r="A5483" s="117" t="s">
        <v>23111</v>
      </c>
      <c r="B5483" s="113" t="s">
        <v>23112</v>
      </c>
      <c r="C5483" s="114" t="s">
        <v>11559</v>
      </c>
      <c r="D5483" s="115">
        <v>24888</v>
      </c>
    </row>
    <row r="5484" spans="1:4">
      <c r="A5484" s="117" t="s">
        <v>23113</v>
      </c>
      <c r="B5484" s="113" t="s">
        <v>23114</v>
      </c>
      <c r="C5484" s="114" t="s">
        <v>11559</v>
      </c>
      <c r="D5484" s="115">
        <v>33487.74</v>
      </c>
    </row>
    <row r="5485" spans="1:4">
      <c r="A5485" s="117" t="s">
        <v>23115</v>
      </c>
      <c r="B5485" s="113" t="s">
        <v>23116</v>
      </c>
      <c r="C5485" s="114" t="s">
        <v>11559</v>
      </c>
      <c r="D5485" s="115">
        <v>26857</v>
      </c>
    </row>
    <row r="5486" spans="1:4">
      <c r="A5486" s="117" t="s">
        <v>23117</v>
      </c>
      <c r="B5486" s="113" t="s">
        <v>23118</v>
      </c>
      <c r="C5486" s="114" t="s">
        <v>11559</v>
      </c>
      <c r="D5486" s="115">
        <v>38142.79</v>
      </c>
    </row>
    <row r="5487" spans="1:4">
      <c r="A5487" s="112" t="s">
        <v>23119</v>
      </c>
      <c r="B5487" s="113"/>
      <c r="C5487" s="114"/>
      <c r="D5487" s="115"/>
    </row>
    <row r="5488" spans="1:4">
      <c r="A5488" s="117" t="s">
        <v>23120</v>
      </c>
      <c r="B5488" s="113" t="s">
        <v>23121</v>
      </c>
      <c r="C5488" s="114" t="s">
        <v>11559</v>
      </c>
      <c r="D5488" s="115">
        <v>2172</v>
      </c>
    </row>
    <row r="5489" spans="1:4">
      <c r="A5489" s="117" t="s">
        <v>23122</v>
      </c>
      <c r="B5489" s="113" t="s">
        <v>23123</v>
      </c>
      <c r="C5489" s="114" t="s">
        <v>11559</v>
      </c>
      <c r="D5489" s="115">
        <v>1725</v>
      </c>
    </row>
    <row r="5490" spans="1:4">
      <c r="A5490" s="117" t="s">
        <v>23124</v>
      </c>
      <c r="B5490" s="113" t="s">
        <v>23125</v>
      </c>
      <c r="C5490" s="114" t="s">
        <v>11559</v>
      </c>
      <c r="D5490" s="115">
        <v>930</v>
      </c>
    </row>
    <row r="5491" spans="1:4">
      <c r="A5491" s="117" t="s">
        <v>23126</v>
      </c>
      <c r="B5491" s="113" t="s">
        <v>23127</v>
      </c>
      <c r="C5491" s="114" t="s">
        <v>11559</v>
      </c>
      <c r="D5491" s="115">
        <v>4887.0200000000004</v>
      </c>
    </row>
    <row r="5492" spans="1:4">
      <c r="A5492" s="117" t="s">
        <v>23128</v>
      </c>
      <c r="B5492" s="113" t="s">
        <v>23129</v>
      </c>
      <c r="C5492" s="114" t="s">
        <v>11559</v>
      </c>
      <c r="D5492" s="115">
        <v>7500.82</v>
      </c>
    </row>
    <row r="5493" spans="1:4">
      <c r="A5493" s="117" t="s">
        <v>23130</v>
      </c>
      <c r="B5493" s="113" t="s">
        <v>23131</v>
      </c>
      <c r="C5493" s="114" t="s">
        <v>11559</v>
      </c>
      <c r="D5493" s="115">
        <v>2385</v>
      </c>
    </row>
    <row r="5494" spans="1:4">
      <c r="A5494" s="117" t="s">
        <v>23132</v>
      </c>
      <c r="B5494" s="113" t="s">
        <v>23133</v>
      </c>
      <c r="C5494" s="114" t="s">
        <v>11559</v>
      </c>
      <c r="D5494" s="115">
        <v>4736.84</v>
      </c>
    </row>
    <row r="5495" spans="1:4">
      <c r="A5495" s="117" t="s">
        <v>23134</v>
      </c>
      <c r="B5495" s="113" t="s">
        <v>23135</v>
      </c>
      <c r="C5495" s="114" t="s">
        <v>11559</v>
      </c>
      <c r="D5495" s="115">
        <v>1783</v>
      </c>
    </row>
    <row r="5496" spans="1:4">
      <c r="A5496" s="117" t="s">
        <v>23136</v>
      </c>
      <c r="B5496" s="113" t="s">
        <v>23137</v>
      </c>
      <c r="C5496" s="114" t="s">
        <v>11559</v>
      </c>
      <c r="D5496" s="115">
        <v>5469.2</v>
      </c>
    </row>
    <row r="5497" spans="1:4">
      <c r="A5497" s="117" t="s">
        <v>23138</v>
      </c>
      <c r="B5497" s="113" t="s">
        <v>23139</v>
      </c>
      <c r="C5497" s="114" t="s">
        <v>11559</v>
      </c>
      <c r="D5497" s="115">
        <v>7292.26</v>
      </c>
    </row>
    <row r="5498" spans="1:4">
      <c r="A5498" s="112" t="s">
        <v>23140</v>
      </c>
      <c r="B5498" s="113"/>
      <c r="C5498" s="114"/>
      <c r="D5498" s="115"/>
    </row>
    <row r="5499" spans="1:4">
      <c r="A5499" s="117" t="s">
        <v>23141</v>
      </c>
      <c r="B5499" s="113" t="s">
        <v>23142</v>
      </c>
      <c r="C5499" s="114" t="s">
        <v>11559</v>
      </c>
      <c r="D5499" s="115">
        <v>167.52</v>
      </c>
    </row>
    <row r="5500" spans="1:4">
      <c r="A5500" s="117" t="s">
        <v>23143</v>
      </c>
      <c r="B5500" s="113" t="s">
        <v>23144</v>
      </c>
      <c r="C5500" s="114" t="s">
        <v>11559</v>
      </c>
      <c r="D5500" s="115">
        <v>18.48</v>
      </c>
    </row>
    <row r="5501" spans="1:4">
      <c r="A5501" s="117" t="s">
        <v>23145</v>
      </c>
      <c r="B5501" s="113" t="s">
        <v>23146</v>
      </c>
      <c r="C5501" s="114" t="s">
        <v>11559</v>
      </c>
      <c r="D5501" s="115">
        <v>183.03</v>
      </c>
    </row>
    <row r="5502" spans="1:4">
      <c r="A5502" s="117" t="s">
        <v>23147</v>
      </c>
      <c r="B5502" s="113" t="s">
        <v>23148</v>
      </c>
      <c r="C5502" s="114" t="s">
        <v>11559</v>
      </c>
      <c r="D5502" s="115">
        <v>91.52</v>
      </c>
    </row>
    <row r="5503" spans="1:4">
      <c r="A5503" s="117" t="s">
        <v>23149</v>
      </c>
      <c r="B5503" s="113" t="s">
        <v>23150</v>
      </c>
      <c r="C5503" s="114" t="s">
        <v>48</v>
      </c>
      <c r="D5503" s="115">
        <v>12.87</v>
      </c>
    </row>
    <row r="5504" spans="1:4">
      <c r="A5504" s="117" t="s">
        <v>23151</v>
      </c>
      <c r="B5504" s="113" t="s">
        <v>23152</v>
      </c>
      <c r="C5504" s="114" t="s">
        <v>48</v>
      </c>
      <c r="D5504" s="115">
        <v>13.33</v>
      </c>
    </row>
    <row r="5505" spans="1:4">
      <c r="A5505" s="117" t="s">
        <v>23153</v>
      </c>
      <c r="B5505" s="113" t="s">
        <v>23154</v>
      </c>
      <c r="C5505" s="114" t="s">
        <v>48</v>
      </c>
      <c r="D5505" s="115">
        <v>4.7300000000000004</v>
      </c>
    </row>
    <row r="5506" spans="1:4">
      <c r="A5506" s="117" t="s">
        <v>23155</v>
      </c>
      <c r="B5506" s="113" t="s">
        <v>23156</v>
      </c>
      <c r="C5506" s="114" t="s">
        <v>48</v>
      </c>
      <c r="D5506" s="115">
        <v>7.27</v>
      </c>
    </row>
    <row r="5507" spans="1:4">
      <c r="A5507" s="117" t="s">
        <v>23157</v>
      </c>
      <c r="B5507" s="113" t="s">
        <v>23158</v>
      </c>
      <c r="C5507" s="114" t="s">
        <v>48</v>
      </c>
      <c r="D5507" s="115">
        <v>8.57</v>
      </c>
    </row>
    <row r="5508" spans="1:4">
      <c r="A5508" s="117" t="s">
        <v>23159</v>
      </c>
      <c r="B5508" s="113" t="s">
        <v>23160</v>
      </c>
      <c r="C5508" s="114" t="s">
        <v>48</v>
      </c>
      <c r="D5508" s="115">
        <v>19.25</v>
      </c>
    </row>
    <row r="5509" spans="1:4">
      <c r="A5509" s="117" t="s">
        <v>23161</v>
      </c>
      <c r="B5509" s="113" t="s">
        <v>23162</v>
      </c>
      <c r="C5509" s="114" t="s">
        <v>48</v>
      </c>
      <c r="D5509" s="115">
        <v>8.6199999999999992</v>
      </c>
    </row>
    <row r="5510" spans="1:4">
      <c r="A5510" s="112" t="s">
        <v>23163</v>
      </c>
      <c r="B5510" s="113"/>
      <c r="C5510" s="114"/>
      <c r="D5510" s="115"/>
    </row>
    <row r="5511" spans="1:4">
      <c r="A5511" s="117" t="s">
        <v>23164</v>
      </c>
      <c r="B5511" s="113" t="s">
        <v>23165</v>
      </c>
      <c r="C5511" s="114" t="s">
        <v>11559</v>
      </c>
      <c r="D5511" s="115">
        <v>460.9</v>
      </c>
    </row>
    <row r="5512" spans="1:4">
      <c r="A5512" s="117" t="s">
        <v>23166</v>
      </c>
      <c r="B5512" s="113" t="s">
        <v>23167</v>
      </c>
      <c r="C5512" s="114" t="s">
        <v>11559</v>
      </c>
      <c r="D5512" s="115">
        <v>456.01</v>
      </c>
    </row>
    <row r="5513" spans="1:4">
      <c r="A5513" s="112" t="s">
        <v>23168</v>
      </c>
      <c r="B5513" s="113"/>
      <c r="C5513" s="114"/>
      <c r="D5513" s="115"/>
    </row>
    <row r="5514" spans="1:4">
      <c r="A5514" s="117" t="s">
        <v>23169</v>
      </c>
      <c r="B5514" s="113" t="s">
        <v>23170</v>
      </c>
      <c r="C5514" s="114" t="s">
        <v>11559</v>
      </c>
      <c r="D5514" s="115">
        <v>1000</v>
      </c>
    </row>
    <row r="5515" spans="1:4">
      <c r="A5515" s="117" t="s">
        <v>23171</v>
      </c>
      <c r="B5515" s="113" t="s">
        <v>23172</v>
      </c>
      <c r="C5515" s="114" t="s">
        <v>11559</v>
      </c>
      <c r="D5515" s="115">
        <v>315.54000000000002</v>
      </c>
    </row>
    <row r="5516" spans="1:4">
      <c r="A5516" s="112" t="s">
        <v>23173</v>
      </c>
      <c r="B5516" s="113"/>
      <c r="C5516" s="114"/>
      <c r="D5516" s="115"/>
    </row>
    <row r="5517" spans="1:4">
      <c r="A5517" s="117" t="s">
        <v>23174</v>
      </c>
      <c r="B5517" s="113" t="s">
        <v>23175</v>
      </c>
      <c r="C5517" s="114" t="s">
        <v>11559</v>
      </c>
      <c r="D5517" s="115">
        <v>182.24</v>
      </c>
    </row>
    <row r="5518" spans="1:4">
      <c r="A5518" s="117" t="s">
        <v>23176</v>
      </c>
      <c r="B5518" s="113" t="s">
        <v>23177</v>
      </c>
      <c r="C5518" s="114" t="s">
        <v>11559</v>
      </c>
      <c r="D5518" s="115">
        <v>753.9</v>
      </c>
    </row>
    <row r="5519" spans="1:4">
      <c r="A5519" s="112" t="s">
        <v>23178</v>
      </c>
      <c r="B5519" s="113"/>
      <c r="C5519" s="114"/>
      <c r="D5519" s="115"/>
    </row>
    <row r="5520" spans="1:4">
      <c r="A5520" s="117" t="s">
        <v>23179</v>
      </c>
      <c r="B5520" s="113" t="s">
        <v>23180</v>
      </c>
      <c r="C5520" s="114" t="s">
        <v>11559</v>
      </c>
      <c r="D5520" s="115">
        <v>42.87</v>
      </c>
    </row>
    <row r="5521" spans="1:4">
      <c r="A5521" s="117" t="s">
        <v>23181</v>
      </c>
      <c r="B5521" s="113" t="s">
        <v>23182</v>
      </c>
      <c r="C5521" s="114" t="s">
        <v>11559</v>
      </c>
      <c r="D5521" s="115">
        <v>147.78</v>
      </c>
    </row>
    <row r="5522" spans="1:4">
      <c r="A5522" s="117" t="s">
        <v>23183</v>
      </c>
      <c r="B5522" s="113" t="s">
        <v>23184</v>
      </c>
      <c r="C5522" s="114" t="s">
        <v>11559</v>
      </c>
      <c r="D5522" s="115">
        <v>21.43</v>
      </c>
    </row>
    <row r="5523" spans="1:4">
      <c r="A5523" s="117" t="s">
        <v>23185</v>
      </c>
      <c r="B5523" s="113" t="s">
        <v>23186</v>
      </c>
      <c r="C5523" s="114" t="s">
        <v>48</v>
      </c>
      <c r="D5523" s="115">
        <v>5.18</v>
      </c>
    </row>
    <row r="5524" spans="1:4">
      <c r="A5524" s="117" t="s">
        <v>23187</v>
      </c>
      <c r="B5524" s="113" t="s">
        <v>23188</v>
      </c>
      <c r="C5524" s="114" t="s">
        <v>11559</v>
      </c>
      <c r="D5524" s="115">
        <v>77.84</v>
      </c>
    </row>
    <row r="5525" spans="1:4">
      <c r="A5525" s="117" t="s">
        <v>23189</v>
      </c>
      <c r="B5525" s="113" t="s">
        <v>23190</v>
      </c>
      <c r="C5525" s="114" t="s">
        <v>48</v>
      </c>
      <c r="D5525" s="115">
        <v>18</v>
      </c>
    </row>
    <row r="5526" spans="1:4">
      <c r="A5526" s="117" t="s">
        <v>23191</v>
      </c>
      <c r="B5526" s="113" t="s">
        <v>23192</v>
      </c>
      <c r="C5526" s="114" t="s">
        <v>48</v>
      </c>
      <c r="D5526" s="115">
        <v>5.22</v>
      </c>
    </row>
    <row r="5527" spans="1:4">
      <c r="A5527" s="117" t="s">
        <v>23193</v>
      </c>
      <c r="B5527" s="113" t="s">
        <v>23194</v>
      </c>
      <c r="C5527" s="114" t="s">
        <v>48</v>
      </c>
      <c r="D5527" s="115">
        <v>0.16</v>
      </c>
    </row>
    <row r="5528" spans="1:4">
      <c r="A5528" s="117" t="s">
        <v>23195</v>
      </c>
      <c r="B5528" s="113" t="s">
        <v>23196</v>
      </c>
      <c r="C5528" s="114" t="s">
        <v>11559</v>
      </c>
      <c r="D5528" s="115">
        <v>5.8</v>
      </c>
    </row>
    <row r="5529" spans="1:4">
      <c r="A5529" s="117" t="s">
        <v>23197</v>
      </c>
      <c r="B5529" s="113" t="s">
        <v>23198</v>
      </c>
      <c r="C5529" s="114" t="s">
        <v>48</v>
      </c>
      <c r="D5529" s="115">
        <v>0.73</v>
      </c>
    </row>
    <row r="5530" spans="1:4">
      <c r="A5530" s="117" t="s">
        <v>23199</v>
      </c>
      <c r="B5530" s="113" t="s">
        <v>23200</v>
      </c>
      <c r="C5530" s="114" t="s">
        <v>48</v>
      </c>
      <c r="D5530" s="115">
        <v>3.33</v>
      </c>
    </row>
    <row r="5531" spans="1:4">
      <c r="A5531" s="117" t="s">
        <v>23201</v>
      </c>
      <c r="B5531" s="113" t="s">
        <v>23202</v>
      </c>
      <c r="C5531" s="114" t="s">
        <v>48</v>
      </c>
      <c r="D5531" s="115">
        <v>4.72</v>
      </c>
    </row>
    <row r="5532" spans="1:4">
      <c r="A5532" s="117" t="s">
        <v>23203</v>
      </c>
      <c r="B5532" s="113" t="s">
        <v>23204</v>
      </c>
      <c r="C5532" s="114" t="s">
        <v>48</v>
      </c>
      <c r="D5532" s="115">
        <v>7.75</v>
      </c>
    </row>
    <row r="5533" spans="1:4">
      <c r="A5533" s="117" t="s">
        <v>23205</v>
      </c>
      <c r="B5533" s="113" t="s">
        <v>23206</v>
      </c>
      <c r="C5533" s="114" t="s">
        <v>48</v>
      </c>
      <c r="D5533" s="115">
        <v>12.94</v>
      </c>
    </row>
    <row r="5534" spans="1:4">
      <c r="A5534" s="117" t="s">
        <v>23207</v>
      </c>
      <c r="B5534" s="113" t="s">
        <v>23208</v>
      </c>
      <c r="C5534" s="114" t="s">
        <v>48</v>
      </c>
      <c r="D5534" s="115">
        <v>24.41</v>
      </c>
    </row>
    <row r="5535" spans="1:4">
      <c r="A5535" s="117" t="s">
        <v>23209</v>
      </c>
      <c r="B5535" s="113" t="s">
        <v>23210</v>
      </c>
      <c r="C5535" s="114" t="s">
        <v>48</v>
      </c>
      <c r="D5535" s="115">
        <v>6.77</v>
      </c>
    </row>
    <row r="5536" spans="1:4">
      <c r="A5536" s="112" t="s">
        <v>23211</v>
      </c>
      <c r="B5536" s="113"/>
      <c r="C5536" s="114"/>
      <c r="D5536" s="115"/>
    </row>
    <row r="5537" spans="1:4">
      <c r="A5537" s="117" t="s">
        <v>23212</v>
      </c>
      <c r="B5537" s="113" t="s">
        <v>23213</v>
      </c>
      <c r="C5537" s="114" t="s">
        <v>11559</v>
      </c>
      <c r="D5537" s="115">
        <v>236.13</v>
      </c>
    </row>
    <row r="5538" spans="1:4">
      <c r="A5538" s="117" t="s">
        <v>23214</v>
      </c>
      <c r="B5538" s="113" t="s">
        <v>23215</v>
      </c>
      <c r="C5538" s="114" t="s">
        <v>11559</v>
      </c>
      <c r="D5538" s="115">
        <v>665.15</v>
      </c>
    </row>
    <row r="5539" spans="1:4">
      <c r="A5539" s="117" t="s">
        <v>23216</v>
      </c>
      <c r="B5539" s="113" t="s">
        <v>23217</v>
      </c>
      <c r="C5539" s="114" t="s">
        <v>11559</v>
      </c>
      <c r="D5539" s="115">
        <v>739.89</v>
      </c>
    </row>
    <row r="5540" spans="1:4">
      <c r="A5540" s="117" t="s">
        <v>23218</v>
      </c>
      <c r="B5540" s="113" t="s">
        <v>23219</v>
      </c>
      <c r="C5540" s="114" t="s">
        <v>11559</v>
      </c>
      <c r="D5540" s="115">
        <v>828.7</v>
      </c>
    </row>
    <row r="5541" spans="1:4">
      <c r="A5541" s="112" t="s">
        <v>23220</v>
      </c>
      <c r="B5541" s="113"/>
      <c r="C5541" s="114"/>
      <c r="D5541" s="115"/>
    </row>
    <row r="5542" spans="1:4">
      <c r="A5542" s="117" t="s">
        <v>23221</v>
      </c>
      <c r="B5542" s="113" t="s">
        <v>23222</v>
      </c>
      <c r="C5542" s="114" t="s">
        <v>11559</v>
      </c>
      <c r="D5542" s="115">
        <v>16.850000000000001</v>
      </c>
    </row>
    <row r="5543" spans="1:4">
      <c r="A5543" s="117" t="s">
        <v>23223</v>
      </c>
      <c r="B5543" s="113" t="s">
        <v>23224</v>
      </c>
      <c r="C5543" s="114" t="s">
        <v>11559</v>
      </c>
      <c r="D5543" s="115">
        <v>16.850000000000001</v>
      </c>
    </row>
    <row r="5544" spans="1:4">
      <c r="A5544" s="117" t="s">
        <v>23225</v>
      </c>
      <c r="B5544" s="113" t="s">
        <v>23226</v>
      </c>
      <c r="C5544" s="114" t="s">
        <v>11559</v>
      </c>
      <c r="D5544" s="115">
        <v>450</v>
      </c>
    </row>
    <row r="5545" spans="1:4">
      <c r="A5545" s="117" t="s">
        <v>23227</v>
      </c>
      <c r="B5545" s="113" t="s">
        <v>23228</v>
      </c>
      <c r="C5545" s="114" t="s">
        <v>11559</v>
      </c>
      <c r="D5545" s="115">
        <v>450</v>
      </c>
    </row>
    <row r="5546" spans="1:4">
      <c r="A5546" s="117" t="s">
        <v>23229</v>
      </c>
      <c r="B5546" s="113" t="s">
        <v>23230</v>
      </c>
      <c r="C5546" s="114" t="s">
        <v>11559</v>
      </c>
      <c r="D5546" s="115">
        <v>450</v>
      </c>
    </row>
    <row r="5547" spans="1:4">
      <c r="A5547" s="117" t="s">
        <v>23231</v>
      </c>
      <c r="B5547" s="113" t="s">
        <v>23232</v>
      </c>
      <c r="C5547" s="114" t="s">
        <v>11559</v>
      </c>
      <c r="D5547" s="115">
        <v>685</v>
      </c>
    </row>
    <row r="5548" spans="1:4">
      <c r="A5548" s="117" t="s">
        <v>23233</v>
      </c>
      <c r="B5548" s="113" t="s">
        <v>23234</v>
      </c>
      <c r="C5548" s="114" t="s">
        <v>11559</v>
      </c>
      <c r="D5548" s="115">
        <v>685</v>
      </c>
    </row>
    <row r="5549" spans="1:4">
      <c r="A5549" s="117" t="s">
        <v>23235</v>
      </c>
      <c r="B5549" s="113" t="s">
        <v>23236</v>
      </c>
      <c r="C5549" s="114" t="s">
        <v>11559</v>
      </c>
      <c r="D5549" s="115">
        <v>685</v>
      </c>
    </row>
    <row r="5550" spans="1:4">
      <c r="A5550" s="117" t="s">
        <v>23237</v>
      </c>
      <c r="B5550" s="113" t="s">
        <v>23238</v>
      </c>
      <c r="C5550" s="114" t="s">
        <v>11559</v>
      </c>
      <c r="D5550" s="115">
        <v>300</v>
      </c>
    </row>
    <row r="5551" spans="1:4">
      <c r="A5551" s="117" t="s">
        <v>23239</v>
      </c>
      <c r="B5551" s="113" t="s">
        <v>23240</v>
      </c>
      <c r="C5551" s="114" t="s">
        <v>11559</v>
      </c>
      <c r="D5551" s="115">
        <v>432.96</v>
      </c>
    </row>
    <row r="5552" spans="1:4">
      <c r="A5552" s="117" t="s">
        <v>23241</v>
      </c>
      <c r="B5552" s="113" t="s">
        <v>23242</v>
      </c>
      <c r="C5552" s="114" t="s">
        <v>11559</v>
      </c>
      <c r="D5552" s="115">
        <v>124</v>
      </c>
    </row>
    <row r="5553" spans="1:4">
      <c r="A5553" s="117" t="s">
        <v>23243</v>
      </c>
      <c r="B5553" s="113" t="s">
        <v>23244</v>
      </c>
      <c r="C5553" s="114" t="s">
        <v>11559</v>
      </c>
      <c r="D5553" s="115">
        <v>90</v>
      </c>
    </row>
    <row r="5554" spans="1:4">
      <c r="A5554" s="112" t="s">
        <v>23245</v>
      </c>
      <c r="B5554" s="113"/>
      <c r="C5554" s="114"/>
      <c r="D5554" s="115"/>
    </row>
    <row r="5555" spans="1:4">
      <c r="A5555" s="117" t="s">
        <v>23246</v>
      </c>
      <c r="B5555" s="113" t="s">
        <v>23247</v>
      </c>
      <c r="C5555" s="114" t="s">
        <v>11597</v>
      </c>
      <c r="D5555" s="115">
        <v>19954</v>
      </c>
    </row>
    <row r="5556" spans="1:4">
      <c r="A5556" s="117" t="s">
        <v>23248</v>
      </c>
      <c r="B5556" s="113" t="s">
        <v>23249</v>
      </c>
      <c r="C5556" s="114" t="s">
        <v>11597</v>
      </c>
      <c r="D5556" s="115">
        <v>19954</v>
      </c>
    </row>
    <row r="5557" spans="1:4">
      <c r="A5557" s="117" t="s">
        <v>23250</v>
      </c>
      <c r="B5557" s="113" t="s">
        <v>23251</v>
      </c>
      <c r="C5557" s="114" t="s">
        <v>11597</v>
      </c>
      <c r="D5557" s="115">
        <v>23470</v>
      </c>
    </row>
    <row r="5558" spans="1:4">
      <c r="A5558" s="117" t="s">
        <v>23252</v>
      </c>
      <c r="B5558" s="113" t="s">
        <v>23253</v>
      </c>
      <c r="C5558" s="114" t="s">
        <v>11597</v>
      </c>
      <c r="D5558" s="115">
        <v>23470</v>
      </c>
    </row>
    <row r="5559" spans="1:4">
      <c r="A5559" s="117" t="s">
        <v>23254</v>
      </c>
      <c r="B5559" s="113" t="s">
        <v>23255</v>
      </c>
      <c r="C5559" s="114" t="s">
        <v>11597</v>
      </c>
      <c r="D5559" s="115">
        <v>29013.279999999999</v>
      </c>
    </row>
    <row r="5560" spans="1:4">
      <c r="A5560" s="117" t="s">
        <v>23256</v>
      </c>
      <c r="B5560" s="113" t="s">
        <v>23257</v>
      </c>
      <c r="C5560" s="114" t="s">
        <v>11565</v>
      </c>
      <c r="D5560" s="115">
        <v>10000</v>
      </c>
    </row>
    <row r="5561" spans="1:4">
      <c r="A5561" s="112" t="s">
        <v>23258</v>
      </c>
      <c r="B5561" s="113"/>
      <c r="C5561" s="114"/>
      <c r="D5561" s="115"/>
    </row>
    <row r="5562" spans="1:4">
      <c r="A5562" s="112" t="s">
        <v>23259</v>
      </c>
      <c r="B5562" s="113"/>
      <c r="C5562" s="114"/>
      <c r="D5562" s="115"/>
    </row>
    <row r="5563" spans="1:4">
      <c r="A5563" s="117" t="s">
        <v>23260</v>
      </c>
      <c r="B5563" s="113" t="s">
        <v>23261</v>
      </c>
      <c r="C5563" s="114" t="s">
        <v>11559</v>
      </c>
      <c r="D5563" s="115">
        <v>3333.78</v>
      </c>
    </row>
    <row r="5564" spans="1:4">
      <c r="A5564" s="117" t="s">
        <v>23262</v>
      </c>
      <c r="B5564" s="113" t="s">
        <v>23263</v>
      </c>
      <c r="C5564" s="114" t="s">
        <v>11559</v>
      </c>
      <c r="D5564" s="115">
        <v>1908.46</v>
      </c>
    </row>
    <row r="5565" spans="1:4">
      <c r="A5565" s="117" t="s">
        <v>23264</v>
      </c>
      <c r="B5565" s="113" t="s">
        <v>23265</v>
      </c>
      <c r="C5565" s="114" t="s">
        <v>11559</v>
      </c>
      <c r="D5565" s="115">
        <v>2457.75</v>
      </c>
    </row>
    <row r="5566" spans="1:4">
      <c r="A5566" s="117" t="s">
        <v>23266</v>
      </c>
      <c r="B5566" s="113" t="s">
        <v>23267</v>
      </c>
      <c r="C5566" s="114" t="s">
        <v>11559</v>
      </c>
      <c r="D5566" s="115">
        <v>4093.64</v>
      </c>
    </row>
    <row r="5567" spans="1:4">
      <c r="A5567" s="117" t="s">
        <v>23268</v>
      </c>
      <c r="B5567" s="113" t="s">
        <v>23269</v>
      </c>
      <c r="C5567" s="114" t="s">
        <v>11559</v>
      </c>
      <c r="D5567" s="115">
        <v>235.4</v>
      </c>
    </row>
    <row r="5568" spans="1:4">
      <c r="A5568" s="117" t="s">
        <v>23270</v>
      </c>
      <c r="B5568" s="113" t="s">
        <v>23271</v>
      </c>
      <c r="C5568" s="114" t="s">
        <v>11559</v>
      </c>
      <c r="D5568" s="115">
        <v>235.46</v>
      </c>
    </row>
    <row r="5569" spans="1:4">
      <c r="A5569" s="117" t="s">
        <v>23272</v>
      </c>
      <c r="B5569" s="113" t="s">
        <v>23273</v>
      </c>
      <c r="C5569" s="114" t="s">
        <v>11559</v>
      </c>
      <c r="D5569" s="115">
        <v>288.89</v>
      </c>
    </row>
    <row r="5570" spans="1:4">
      <c r="A5570" s="117" t="s">
        <v>23274</v>
      </c>
      <c r="B5570" s="113" t="s">
        <v>23275</v>
      </c>
      <c r="C5570" s="114" t="s">
        <v>11559</v>
      </c>
      <c r="D5570" s="115">
        <v>1656</v>
      </c>
    </row>
    <row r="5571" spans="1:4">
      <c r="A5571" s="117" t="s">
        <v>23276</v>
      </c>
      <c r="B5571" s="113" t="s">
        <v>23277</v>
      </c>
      <c r="C5571" s="114" t="s">
        <v>11559</v>
      </c>
      <c r="D5571" s="115">
        <v>3110.35</v>
      </c>
    </row>
    <row r="5572" spans="1:4">
      <c r="A5572" s="117" t="s">
        <v>23278</v>
      </c>
      <c r="B5572" s="113" t="s">
        <v>23279</v>
      </c>
      <c r="C5572" s="114" t="s">
        <v>11559</v>
      </c>
      <c r="D5572" s="115">
        <v>5000</v>
      </c>
    </row>
    <row r="5573" spans="1:4">
      <c r="A5573" s="117" t="s">
        <v>23280</v>
      </c>
      <c r="B5573" s="113" t="s">
        <v>23281</v>
      </c>
      <c r="C5573" s="114" t="s">
        <v>11559</v>
      </c>
      <c r="D5573" s="115">
        <v>3900</v>
      </c>
    </row>
    <row r="5574" spans="1:4">
      <c r="A5574" s="117" t="s">
        <v>23282</v>
      </c>
      <c r="B5574" s="113" t="s">
        <v>23283</v>
      </c>
      <c r="C5574" s="114" t="s">
        <v>11559</v>
      </c>
      <c r="D5574" s="115">
        <v>3980</v>
      </c>
    </row>
    <row r="5575" spans="1:4">
      <c r="A5575" s="117" t="s">
        <v>23284</v>
      </c>
      <c r="B5575" s="113" t="s">
        <v>23285</v>
      </c>
      <c r="C5575" s="114" t="s">
        <v>11559</v>
      </c>
      <c r="D5575" s="115">
        <v>4000</v>
      </c>
    </row>
    <row r="5576" spans="1:4">
      <c r="A5576" s="117" t="s">
        <v>23286</v>
      </c>
      <c r="B5576" s="113" t="s">
        <v>23287</v>
      </c>
      <c r="C5576" s="114" t="s">
        <v>11559</v>
      </c>
      <c r="D5576" s="115">
        <v>3800</v>
      </c>
    </row>
    <row r="5577" spans="1:4">
      <c r="A5577" s="117" t="s">
        <v>23288</v>
      </c>
      <c r="B5577" s="113" t="s">
        <v>23289</v>
      </c>
      <c r="C5577" s="114" t="s">
        <v>11559</v>
      </c>
      <c r="D5577" s="115">
        <v>2328</v>
      </c>
    </row>
    <row r="5578" spans="1:4">
      <c r="A5578" s="117" t="s">
        <v>23290</v>
      </c>
      <c r="B5578" s="113" t="s">
        <v>23291</v>
      </c>
      <c r="C5578" s="114" t="s">
        <v>11559</v>
      </c>
      <c r="D5578" s="115">
        <v>1529.86</v>
      </c>
    </row>
    <row r="5579" spans="1:4">
      <c r="A5579" s="117" t="s">
        <v>23292</v>
      </c>
      <c r="B5579" s="113" t="s">
        <v>23293</v>
      </c>
      <c r="C5579" s="114" t="s">
        <v>11559</v>
      </c>
      <c r="D5579" s="115">
        <v>2278</v>
      </c>
    </row>
    <row r="5580" spans="1:4">
      <c r="A5580" s="117" t="s">
        <v>23294</v>
      </c>
      <c r="B5580" s="113" t="s">
        <v>23295</v>
      </c>
      <c r="C5580" s="114" t="s">
        <v>11559</v>
      </c>
      <c r="D5580" s="115">
        <v>1729.17</v>
      </c>
    </row>
    <row r="5581" spans="1:4">
      <c r="A5581" s="117" t="s">
        <v>23296</v>
      </c>
      <c r="B5581" s="113" t="s">
        <v>23297</v>
      </c>
      <c r="C5581" s="114" t="s">
        <v>11559</v>
      </c>
      <c r="D5581" s="115">
        <v>2328</v>
      </c>
    </row>
    <row r="5582" spans="1:4">
      <c r="A5582" s="117" t="s">
        <v>23298</v>
      </c>
      <c r="B5582" s="113" t="s">
        <v>23299</v>
      </c>
      <c r="C5582" s="114" t="s">
        <v>11559</v>
      </c>
      <c r="D5582" s="115">
        <v>2178.0100000000002</v>
      </c>
    </row>
    <row r="5583" spans="1:4">
      <c r="A5583" s="117" t="s">
        <v>23300</v>
      </c>
      <c r="B5583" s="113" t="s">
        <v>23301</v>
      </c>
      <c r="C5583" s="114" t="s">
        <v>11559</v>
      </c>
      <c r="D5583" s="115">
        <v>3900</v>
      </c>
    </row>
    <row r="5584" spans="1:4">
      <c r="A5584" s="117" t="s">
        <v>23302</v>
      </c>
      <c r="B5584" s="113" t="s">
        <v>23303</v>
      </c>
      <c r="C5584" s="114" t="s">
        <v>11559</v>
      </c>
      <c r="D5584" s="115">
        <v>2705.75</v>
      </c>
    </row>
    <row r="5585" spans="1:4">
      <c r="A5585" s="117" t="s">
        <v>23304</v>
      </c>
      <c r="B5585" s="113" t="s">
        <v>23305</v>
      </c>
      <c r="C5585" s="114" t="s">
        <v>11559</v>
      </c>
      <c r="D5585" s="115">
        <v>5855.74</v>
      </c>
    </row>
    <row r="5586" spans="1:4">
      <c r="A5586" s="112" t="s">
        <v>23306</v>
      </c>
      <c r="B5586" s="113"/>
      <c r="C5586" s="114"/>
      <c r="D5586" s="115"/>
    </row>
    <row r="5587" spans="1:4">
      <c r="A5587" s="117" t="s">
        <v>23307</v>
      </c>
      <c r="B5587" s="113" t="s">
        <v>23308</v>
      </c>
      <c r="C5587" s="114" t="s">
        <v>11559</v>
      </c>
      <c r="D5587" s="115">
        <v>60612.29</v>
      </c>
    </row>
    <row r="5588" spans="1:4">
      <c r="A5588" s="117" t="s">
        <v>23309</v>
      </c>
      <c r="B5588" s="113" t="s">
        <v>23310</v>
      </c>
      <c r="C5588" s="114" t="s">
        <v>11559</v>
      </c>
      <c r="D5588" s="115">
        <v>74549.13</v>
      </c>
    </row>
    <row r="5589" spans="1:4">
      <c r="A5589" s="117" t="s">
        <v>23311</v>
      </c>
      <c r="B5589" s="113" t="s">
        <v>23312</v>
      </c>
      <c r="C5589" s="114" t="s">
        <v>11559</v>
      </c>
      <c r="D5589" s="115">
        <v>96893.29</v>
      </c>
    </row>
    <row r="5590" spans="1:4">
      <c r="A5590" s="117" t="s">
        <v>23313</v>
      </c>
      <c r="B5590" s="113" t="s">
        <v>23314</v>
      </c>
      <c r="C5590" s="114" t="s">
        <v>11559</v>
      </c>
      <c r="D5590" s="115">
        <v>120445.46</v>
      </c>
    </row>
    <row r="5591" spans="1:4">
      <c r="A5591" s="117" t="s">
        <v>23315</v>
      </c>
      <c r="B5591" s="113" t="s">
        <v>23316</v>
      </c>
      <c r="C5591" s="114" t="s">
        <v>11559</v>
      </c>
      <c r="D5591" s="115">
        <v>94486.96</v>
      </c>
    </row>
    <row r="5592" spans="1:4">
      <c r="A5592" s="117" t="s">
        <v>23317</v>
      </c>
      <c r="B5592" s="113" t="s">
        <v>23318</v>
      </c>
      <c r="C5592" s="114" t="s">
        <v>11559</v>
      </c>
      <c r="D5592" s="115">
        <v>39363</v>
      </c>
    </row>
    <row r="5593" spans="1:4">
      <c r="A5593" s="117" t="s">
        <v>23319</v>
      </c>
      <c r="B5593" s="113" t="s">
        <v>23320</v>
      </c>
      <c r="C5593" s="114" t="s">
        <v>11559</v>
      </c>
      <c r="D5593" s="115">
        <v>51932.44</v>
      </c>
    </row>
    <row r="5594" spans="1:4">
      <c r="A5594" s="117" t="s">
        <v>23321</v>
      </c>
      <c r="B5594" s="113" t="s">
        <v>23322</v>
      </c>
      <c r="C5594" s="114" t="s">
        <v>11559</v>
      </c>
      <c r="D5594" s="115">
        <v>46890.37</v>
      </c>
    </row>
    <row r="5595" spans="1:4">
      <c r="A5595" s="117" t="s">
        <v>23323</v>
      </c>
      <c r="B5595" s="113" t="s">
        <v>23324</v>
      </c>
      <c r="C5595" s="114" t="s">
        <v>11559</v>
      </c>
      <c r="D5595" s="115">
        <v>58032.01</v>
      </c>
    </row>
    <row r="5596" spans="1:4">
      <c r="A5596" s="112" t="s">
        <v>23325</v>
      </c>
      <c r="B5596" s="113"/>
      <c r="C5596" s="114"/>
      <c r="D5596" s="115"/>
    </row>
    <row r="5597" spans="1:4">
      <c r="A5597" s="117" t="s">
        <v>23326</v>
      </c>
      <c r="B5597" s="113" t="s">
        <v>23327</v>
      </c>
      <c r="C5597" s="114" t="s">
        <v>11559</v>
      </c>
      <c r="D5597" s="115">
        <v>52.49</v>
      </c>
    </row>
    <row r="5598" spans="1:4">
      <c r="A5598" s="117" t="s">
        <v>23328</v>
      </c>
      <c r="B5598" s="113" t="s">
        <v>23329</v>
      </c>
      <c r="C5598" s="114" t="s">
        <v>11559</v>
      </c>
      <c r="D5598" s="115">
        <v>221.13</v>
      </c>
    </row>
    <row r="5599" spans="1:4">
      <c r="A5599" s="117" t="s">
        <v>23330</v>
      </c>
      <c r="B5599" s="113" t="s">
        <v>23331</v>
      </c>
      <c r="C5599" s="114" t="s">
        <v>11559</v>
      </c>
      <c r="D5599" s="115">
        <v>280.37</v>
      </c>
    </row>
    <row r="5600" spans="1:4">
      <c r="A5600" s="117" t="s">
        <v>23332</v>
      </c>
      <c r="B5600" s="113" t="s">
        <v>23333</v>
      </c>
      <c r="C5600" s="114" t="s">
        <v>11559</v>
      </c>
      <c r="D5600" s="115">
        <v>202.43</v>
      </c>
    </row>
    <row r="5601" spans="1:4">
      <c r="A5601" s="117" t="s">
        <v>23334</v>
      </c>
      <c r="B5601" s="113" t="s">
        <v>23335</v>
      </c>
      <c r="C5601" s="114" t="s">
        <v>11559</v>
      </c>
      <c r="D5601" s="115">
        <v>212.4</v>
      </c>
    </row>
    <row r="5602" spans="1:4">
      <c r="A5602" s="117" t="s">
        <v>23336</v>
      </c>
      <c r="B5602" s="113" t="s">
        <v>23337</v>
      </c>
      <c r="C5602" s="114" t="s">
        <v>11559</v>
      </c>
      <c r="D5602" s="115">
        <v>533.35</v>
      </c>
    </row>
    <row r="5603" spans="1:4">
      <c r="A5603" s="117" t="s">
        <v>23338</v>
      </c>
      <c r="B5603" s="113" t="s">
        <v>23339</v>
      </c>
      <c r="C5603" s="114" t="s">
        <v>11559</v>
      </c>
      <c r="D5603" s="115">
        <v>54.05</v>
      </c>
    </row>
    <row r="5604" spans="1:4">
      <c r="A5604" s="117" t="s">
        <v>23340</v>
      </c>
      <c r="B5604" s="113" t="s">
        <v>23341</v>
      </c>
      <c r="C5604" s="114" t="s">
        <v>11559</v>
      </c>
      <c r="D5604" s="115">
        <v>98.38</v>
      </c>
    </row>
    <row r="5605" spans="1:4">
      <c r="A5605" s="117" t="s">
        <v>23342</v>
      </c>
      <c r="B5605" s="113" t="s">
        <v>23343</v>
      </c>
      <c r="C5605" s="114" t="s">
        <v>11559</v>
      </c>
      <c r="D5605" s="115">
        <v>1001.26</v>
      </c>
    </row>
    <row r="5606" spans="1:4">
      <c r="A5606" s="117" t="s">
        <v>23344</v>
      </c>
      <c r="B5606" s="113" t="s">
        <v>23345</v>
      </c>
      <c r="C5606" s="114" t="s">
        <v>11559</v>
      </c>
      <c r="D5606" s="115">
        <v>676.25</v>
      </c>
    </row>
    <row r="5607" spans="1:4">
      <c r="A5607" s="117" t="s">
        <v>23346</v>
      </c>
      <c r="B5607" s="113" t="s">
        <v>23347</v>
      </c>
      <c r="C5607" s="114" t="s">
        <v>11559</v>
      </c>
      <c r="D5607" s="115">
        <v>31.88</v>
      </c>
    </row>
    <row r="5608" spans="1:4">
      <c r="A5608" s="117" t="s">
        <v>23348</v>
      </c>
      <c r="B5608" s="113" t="s">
        <v>23349</v>
      </c>
      <c r="C5608" s="114" t="s">
        <v>11559</v>
      </c>
      <c r="D5608" s="115">
        <v>181.28</v>
      </c>
    </row>
    <row r="5609" spans="1:4">
      <c r="A5609" s="117" t="s">
        <v>23350</v>
      </c>
      <c r="B5609" s="113" t="s">
        <v>23351</v>
      </c>
      <c r="C5609" s="114" t="s">
        <v>11559</v>
      </c>
      <c r="D5609" s="115">
        <v>270.93</v>
      </c>
    </row>
    <row r="5610" spans="1:4">
      <c r="A5610" s="117" t="s">
        <v>23352</v>
      </c>
      <c r="B5610" s="113" t="s">
        <v>23353</v>
      </c>
      <c r="C5610" s="114" t="s">
        <v>11559</v>
      </c>
      <c r="D5610" s="115">
        <v>291.31</v>
      </c>
    </row>
    <row r="5611" spans="1:4">
      <c r="A5611" s="117" t="s">
        <v>23354</v>
      </c>
      <c r="B5611" s="113" t="s">
        <v>23355</v>
      </c>
      <c r="C5611" s="114" t="s">
        <v>11559</v>
      </c>
      <c r="D5611" s="115">
        <v>682.47</v>
      </c>
    </row>
    <row r="5612" spans="1:4">
      <c r="A5612" s="117" t="s">
        <v>23356</v>
      </c>
      <c r="B5612" s="113" t="s">
        <v>23357</v>
      </c>
      <c r="C5612" s="114" t="s">
        <v>11559</v>
      </c>
      <c r="D5612" s="115">
        <v>62.65</v>
      </c>
    </row>
    <row r="5613" spans="1:4">
      <c r="A5613" s="117" t="s">
        <v>23358</v>
      </c>
      <c r="B5613" s="113" t="s">
        <v>23359</v>
      </c>
      <c r="C5613" s="114" t="s">
        <v>11559</v>
      </c>
      <c r="D5613" s="115">
        <v>103.58</v>
      </c>
    </row>
    <row r="5614" spans="1:4">
      <c r="A5614" s="112" t="s">
        <v>23360</v>
      </c>
      <c r="B5614" s="113"/>
      <c r="C5614" s="114"/>
      <c r="D5614" s="115"/>
    </row>
    <row r="5615" spans="1:4">
      <c r="A5615" s="117" t="s">
        <v>23361</v>
      </c>
      <c r="B5615" s="113" t="s">
        <v>23362</v>
      </c>
      <c r="C5615" s="114" t="s">
        <v>11602</v>
      </c>
      <c r="D5615" s="115">
        <v>6</v>
      </c>
    </row>
    <row r="5616" spans="1:4">
      <c r="A5616" s="117" t="s">
        <v>23363</v>
      </c>
      <c r="B5616" s="113" t="s">
        <v>23364</v>
      </c>
      <c r="C5616" s="114" t="s">
        <v>11602</v>
      </c>
      <c r="D5616" s="115">
        <v>12</v>
      </c>
    </row>
    <row r="5617" spans="1:4">
      <c r="A5617" s="112" t="s">
        <v>23365</v>
      </c>
      <c r="B5617" s="113"/>
      <c r="C5617" s="114"/>
      <c r="D5617" s="115"/>
    </row>
    <row r="5618" spans="1:4">
      <c r="A5618" s="112" t="s">
        <v>23366</v>
      </c>
      <c r="B5618" s="113"/>
      <c r="C5618" s="114"/>
      <c r="D5618" s="115"/>
    </row>
    <row r="5619" spans="1:4">
      <c r="A5619" s="117" t="s">
        <v>23367</v>
      </c>
      <c r="B5619" s="113" t="s">
        <v>23368</v>
      </c>
      <c r="C5619" s="114" t="s">
        <v>32</v>
      </c>
      <c r="D5619" s="115">
        <v>360</v>
      </c>
    </row>
    <row r="5620" spans="1:4">
      <c r="A5620" s="117" t="s">
        <v>23369</v>
      </c>
      <c r="B5620" s="113" t="s">
        <v>23370</v>
      </c>
      <c r="C5620" s="114" t="s">
        <v>32</v>
      </c>
      <c r="D5620" s="115">
        <v>419</v>
      </c>
    </row>
    <row r="5621" spans="1:4">
      <c r="A5621" s="117" t="s">
        <v>23371</v>
      </c>
      <c r="B5621" s="113" t="s">
        <v>23372</v>
      </c>
      <c r="C5621" s="114" t="s">
        <v>32</v>
      </c>
      <c r="D5621" s="115">
        <v>526.57000000000005</v>
      </c>
    </row>
    <row r="5622" spans="1:4">
      <c r="A5622" s="117" t="s">
        <v>23373</v>
      </c>
      <c r="B5622" s="113" t="s">
        <v>23374</v>
      </c>
      <c r="C5622" s="114" t="s">
        <v>32</v>
      </c>
      <c r="D5622" s="115">
        <v>580</v>
      </c>
    </row>
    <row r="5623" spans="1:4">
      <c r="A5623" s="117" t="s">
        <v>23375</v>
      </c>
      <c r="B5623" s="113" t="s">
        <v>23376</v>
      </c>
      <c r="C5623" s="114" t="s">
        <v>32</v>
      </c>
      <c r="D5623" s="115">
        <v>677.32</v>
      </c>
    </row>
    <row r="5624" spans="1:4">
      <c r="A5624" s="117" t="s">
        <v>23377</v>
      </c>
      <c r="B5624" s="113" t="s">
        <v>23378</v>
      </c>
      <c r="C5624" s="114" t="s">
        <v>32</v>
      </c>
      <c r="D5624" s="115">
        <v>730.13</v>
      </c>
    </row>
    <row r="5625" spans="1:4">
      <c r="A5625" s="117" t="s">
        <v>23379</v>
      </c>
      <c r="B5625" s="113" t="s">
        <v>23380</v>
      </c>
      <c r="C5625" s="114" t="s">
        <v>32</v>
      </c>
      <c r="D5625" s="115">
        <v>801.36</v>
      </c>
    </row>
    <row r="5626" spans="1:4">
      <c r="A5626" s="117" t="s">
        <v>23381</v>
      </c>
      <c r="B5626" s="113" t="s">
        <v>23382</v>
      </c>
      <c r="C5626" s="114" t="s">
        <v>32</v>
      </c>
      <c r="D5626" s="115">
        <v>951.55</v>
      </c>
    </row>
    <row r="5627" spans="1:4">
      <c r="A5627" s="112" t="s">
        <v>23383</v>
      </c>
      <c r="B5627" s="113"/>
      <c r="C5627" s="114"/>
      <c r="D5627" s="115"/>
    </row>
    <row r="5628" spans="1:4">
      <c r="A5628" s="117" t="s">
        <v>23384</v>
      </c>
      <c r="B5628" s="113" t="s">
        <v>23385</v>
      </c>
      <c r="C5628" s="114" t="s">
        <v>11559</v>
      </c>
      <c r="D5628" s="115">
        <v>65.36</v>
      </c>
    </row>
    <row r="5629" spans="1:4">
      <c r="A5629" s="112" t="s">
        <v>23386</v>
      </c>
      <c r="B5629" s="113"/>
      <c r="C5629" s="114"/>
      <c r="D5629" s="115"/>
    </row>
    <row r="5630" spans="1:4">
      <c r="A5630" s="117" t="s">
        <v>23387</v>
      </c>
      <c r="B5630" s="113" t="s">
        <v>23388</v>
      </c>
      <c r="C5630" s="114" t="s">
        <v>32</v>
      </c>
      <c r="D5630" s="115">
        <v>408</v>
      </c>
    </row>
    <row r="5631" spans="1:4">
      <c r="A5631" s="112" t="s">
        <v>23389</v>
      </c>
      <c r="B5631" s="113"/>
      <c r="C5631" s="114"/>
      <c r="D5631" s="115"/>
    </row>
    <row r="5632" spans="1:4">
      <c r="A5632" s="117" t="s">
        <v>23390</v>
      </c>
      <c r="B5632" s="113" t="s">
        <v>23391</v>
      </c>
      <c r="C5632" s="114" t="s">
        <v>11559</v>
      </c>
      <c r="D5632" s="115">
        <v>33.61</v>
      </c>
    </row>
    <row r="5633" spans="1:4">
      <c r="A5633" s="117" t="s">
        <v>23392</v>
      </c>
      <c r="B5633" s="113" t="s">
        <v>23393</v>
      </c>
      <c r="C5633" s="114" t="s">
        <v>11559</v>
      </c>
      <c r="D5633" s="115">
        <v>67.22</v>
      </c>
    </row>
    <row r="5634" spans="1:4">
      <c r="A5634" s="117" t="s">
        <v>23394</v>
      </c>
      <c r="B5634" s="113" t="s">
        <v>23395</v>
      </c>
      <c r="C5634" s="114" t="s">
        <v>11559</v>
      </c>
      <c r="D5634" s="115">
        <v>180.17</v>
      </c>
    </row>
    <row r="5635" spans="1:4">
      <c r="A5635" s="117" t="s">
        <v>23396</v>
      </c>
      <c r="B5635" s="113" t="s">
        <v>23397</v>
      </c>
      <c r="C5635" s="114" t="s">
        <v>32</v>
      </c>
      <c r="D5635" s="115">
        <v>99.38</v>
      </c>
    </row>
    <row r="5636" spans="1:4">
      <c r="A5636" s="112" t="s">
        <v>23398</v>
      </c>
      <c r="B5636" s="113"/>
      <c r="C5636" s="114"/>
      <c r="D5636" s="115"/>
    </row>
    <row r="5637" spans="1:4">
      <c r="A5637" s="117" t="s">
        <v>23399</v>
      </c>
      <c r="B5637" s="113" t="s">
        <v>23400</v>
      </c>
      <c r="C5637" s="114" t="s">
        <v>11625</v>
      </c>
      <c r="D5637" s="115">
        <v>1388.84</v>
      </c>
    </row>
    <row r="5638" spans="1:4">
      <c r="A5638" s="117" t="s">
        <v>23401</v>
      </c>
      <c r="B5638" s="113" t="s">
        <v>23402</v>
      </c>
      <c r="C5638" s="114" t="s">
        <v>32</v>
      </c>
      <c r="D5638" s="115">
        <v>150.83000000000001</v>
      </c>
    </row>
    <row r="5639" spans="1:4">
      <c r="A5639" s="117" t="s">
        <v>23403</v>
      </c>
      <c r="B5639" s="113" t="s">
        <v>23404</v>
      </c>
      <c r="C5639" s="114" t="s">
        <v>32</v>
      </c>
      <c r="D5639" s="115">
        <v>475.72</v>
      </c>
    </row>
    <row r="5640" spans="1:4">
      <c r="A5640" s="117" t="s">
        <v>23405</v>
      </c>
      <c r="B5640" s="113" t="s">
        <v>23406</v>
      </c>
      <c r="C5640" s="114" t="s">
        <v>32</v>
      </c>
      <c r="D5640" s="115">
        <v>68.819999999999993</v>
      </c>
    </row>
    <row r="5641" spans="1:4">
      <c r="A5641" s="117" t="s">
        <v>23407</v>
      </c>
      <c r="B5641" s="113" t="s">
        <v>23408</v>
      </c>
      <c r="C5641" s="114" t="s">
        <v>11559</v>
      </c>
      <c r="D5641" s="115">
        <v>53.19</v>
      </c>
    </row>
    <row r="5642" spans="1:4">
      <c r="A5642" s="117" t="s">
        <v>23409</v>
      </c>
      <c r="B5642" s="113" t="s">
        <v>23410</v>
      </c>
      <c r="C5642" s="114" t="s">
        <v>11559</v>
      </c>
      <c r="D5642" s="115">
        <v>45</v>
      </c>
    </row>
    <row r="5643" spans="1:4">
      <c r="A5643" s="117" t="s">
        <v>23411</v>
      </c>
      <c r="B5643" s="113" t="s">
        <v>23412</v>
      </c>
      <c r="C5643" s="114" t="s">
        <v>11559</v>
      </c>
      <c r="D5643" s="115">
        <v>61.38</v>
      </c>
    </row>
    <row r="5644" spans="1:4">
      <c r="A5644" s="117" t="s">
        <v>23413</v>
      </c>
      <c r="B5644" s="113" t="s">
        <v>23414</v>
      </c>
      <c r="C5644" s="114" t="s">
        <v>11559</v>
      </c>
      <c r="D5644" s="115">
        <v>61.47</v>
      </c>
    </row>
    <row r="5645" spans="1:4">
      <c r="A5645" s="117" t="s">
        <v>23415</v>
      </c>
      <c r="B5645" s="113" t="s">
        <v>23416</v>
      </c>
      <c r="C5645" s="114" t="s">
        <v>11559</v>
      </c>
      <c r="D5645" s="115">
        <v>110.07</v>
      </c>
    </row>
    <row r="5646" spans="1:4">
      <c r="A5646" s="112" t="s">
        <v>23417</v>
      </c>
      <c r="B5646" s="113"/>
      <c r="C5646" s="114"/>
      <c r="D5646" s="115"/>
    </row>
    <row r="5647" spans="1:4">
      <c r="A5647" s="117" t="s">
        <v>23418</v>
      </c>
      <c r="B5647" s="113" t="s">
        <v>23419</v>
      </c>
      <c r="C5647" s="114" t="s">
        <v>11593</v>
      </c>
      <c r="D5647" s="115">
        <v>10</v>
      </c>
    </row>
    <row r="5648" spans="1:4">
      <c r="A5648" s="117" t="s">
        <v>23420</v>
      </c>
      <c r="B5648" s="113" t="s">
        <v>23421</v>
      </c>
      <c r="C5648" s="114" t="s">
        <v>11559</v>
      </c>
      <c r="D5648" s="115">
        <v>0.24</v>
      </c>
    </row>
    <row r="5649" spans="1:4">
      <c r="A5649" s="117" t="s">
        <v>23422</v>
      </c>
      <c r="B5649" s="113" t="s">
        <v>23423</v>
      </c>
      <c r="C5649" s="114" t="s">
        <v>11559</v>
      </c>
      <c r="D5649" s="115">
        <v>189.49</v>
      </c>
    </row>
    <row r="5650" spans="1:4">
      <c r="A5650" s="117" t="s">
        <v>23424</v>
      </c>
      <c r="B5650" s="113" t="s">
        <v>23425</v>
      </c>
      <c r="C5650" s="114" t="s">
        <v>11559</v>
      </c>
      <c r="D5650" s="115">
        <v>221.51</v>
      </c>
    </row>
    <row r="5651" spans="1:4">
      <c r="A5651" s="117" t="s">
        <v>23426</v>
      </c>
      <c r="B5651" s="113" t="s">
        <v>23427</v>
      </c>
      <c r="C5651" s="114" t="s">
        <v>11559</v>
      </c>
      <c r="D5651" s="115">
        <v>185</v>
      </c>
    </row>
    <row r="5652" spans="1:4">
      <c r="A5652" s="112" t="s">
        <v>23428</v>
      </c>
      <c r="B5652" s="113"/>
      <c r="C5652" s="114"/>
      <c r="D5652" s="115"/>
    </row>
    <row r="5653" spans="1:4">
      <c r="A5653" s="112" t="s">
        <v>23429</v>
      </c>
      <c r="B5653" s="113"/>
      <c r="C5653" s="114"/>
      <c r="D5653" s="115"/>
    </row>
    <row r="5654" spans="1:4">
      <c r="A5654" s="117" t="s">
        <v>23430</v>
      </c>
      <c r="B5654" s="113" t="s">
        <v>23431</v>
      </c>
      <c r="C5654" s="114" t="s">
        <v>32</v>
      </c>
      <c r="D5654" s="115">
        <v>58.59</v>
      </c>
    </row>
    <row r="5655" spans="1:4">
      <c r="A5655" s="117" t="s">
        <v>23432</v>
      </c>
      <c r="B5655" s="113" t="s">
        <v>23433</v>
      </c>
      <c r="C5655" s="114" t="s">
        <v>32</v>
      </c>
      <c r="D5655" s="115">
        <v>30.68</v>
      </c>
    </row>
    <row r="5656" spans="1:4">
      <c r="A5656" s="117" t="s">
        <v>23434</v>
      </c>
      <c r="B5656" s="113" t="s">
        <v>23435</v>
      </c>
      <c r="C5656" s="114" t="s">
        <v>32</v>
      </c>
      <c r="D5656" s="115">
        <v>24.67</v>
      </c>
    </row>
    <row r="5657" spans="1:4">
      <c r="A5657" s="117" t="s">
        <v>23436</v>
      </c>
      <c r="B5657" s="113" t="s">
        <v>23437</v>
      </c>
      <c r="C5657" s="114" t="s">
        <v>32</v>
      </c>
      <c r="D5657" s="115">
        <v>67.55</v>
      </c>
    </row>
    <row r="5658" spans="1:4">
      <c r="A5658" s="117" t="s">
        <v>23438</v>
      </c>
      <c r="B5658" s="113" t="s">
        <v>23439</v>
      </c>
      <c r="C5658" s="114" t="s">
        <v>32</v>
      </c>
      <c r="D5658" s="115">
        <v>41.14</v>
      </c>
    </row>
    <row r="5659" spans="1:4">
      <c r="A5659" s="117" t="s">
        <v>23440</v>
      </c>
      <c r="B5659" s="113" t="s">
        <v>23441</v>
      </c>
      <c r="C5659" s="114" t="s">
        <v>32</v>
      </c>
      <c r="D5659" s="115">
        <v>29.84</v>
      </c>
    </row>
    <row r="5660" spans="1:4">
      <c r="A5660" s="117" t="s">
        <v>23442</v>
      </c>
      <c r="B5660" s="113" t="s">
        <v>23443</v>
      </c>
      <c r="C5660" s="114" t="s">
        <v>32</v>
      </c>
      <c r="D5660" s="115">
        <v>113.33</v>
      </c>
    </row>
    <row r="5661" spans="1:4">
      <c r="A5661" s="117" t="s">
        <v>23444</v>
      </c>
      <c r="B5661" s="113" t="s">
        <v>23445</v>
      </c>
      <c r="C5661" s="114" t="s">
        <v>32</v>
      </c>
      <c r="D5661" s="115">
        <v>71.17</v>
      </c>
    </row>
    <row r="5662" spans="1:4">
      <c r="A5662" s="117" t="s">
        <v>23446</v>
      </c>
      <c r="B5662" s="113" t="s">
        <v>23447</v>
      </c>
      <c r="C5662" s="114" t="s">
        <v>32</v>
      </c>
      <c r="D5662" s="115">
        <v>55.89</v>
      </c>
    </row>
    <row r="5663" spans="1:4">
      <c r="A5663" s="117" t="s">
        <v>23448</v>
      </c>
      <c r="B5663" s="113" t="s">
        <v>23449</v>
      </c>
      <c r="C5663" s="114" t="s">
        <v>32</v>
      </c>
      <c r="D5663" s="115">
        <v>65.48</v>
      </c>
    </row>
    <row r="5664" spans="1:4">
      <c r="A5664" s="117" t="s">
        <v>23450</v>
      </c>
      <c r="B5664" s="113" t="s">
        <v>23451</v>
      </c>
      <c r="C5664" s="114" t="s">
        <v>32</v>
      </c>
      <c r="D5664" s="115">
        <v>8.48</v>
      </c>
    </row>
    <row r="5665" spans="1:4">
      <c r="A5665" s="117" t="s">
        <v>23452</v>
      </c>
      <c r="B5665" s="113" t="s">
        <v>23453</v>
      </c>
      <c r="C5665" s="114" t="s">
        <v>32</v>
      </c>
      <c r="D5665" s="115">
        <v>16.809999999999999</v>
      </c>
    </row>
    <row r="5666" spans="1:4">
      <c r="A5666" s="117" t="s">
        <v>23454</v>
      </c>
      <c r="B5666" s="113" t="s">
        <v>23455</v>
      </c>
      <c r="C5666" s="114" t="s">
        <v>11559</v>
      </c>
      <c r="D5666" s="115">
        <v>5.03</v>
      </c>
    </row>
    <row r="5667" spans="1:4">
      <c r="A5667" s="117" t="s">
        <v>23456</v>
      </c>
      <c r="B5667" s="113" t="s">
        <v>23457</v>
      </c>
      <c r="C5667" s="114" t="s">
        <v>11559</v>
      </c>
      <c r="D5667" s="115">
        <v>10.54</v>
      </c>
    </row>
    <row r="5668" spans="1:4">
      <c r="A5668" s="117" t="s">
        <v>23458</v>
      </c>
      <c r="B5668" s="113" t="s">
        <v>23459</v>
      </c>
      <c r="C5668" s="114" t="s">
        <v>11559</v>
      </c>
      <c r="D5668" s="115">
        <v>18.43</v>
      </c>
    </row>
    <row r="5669" spans="1:4">
      <c r="A5669" s="112" t="s">
        <v>23460</v>
      </c>
      <c r="B5669" s="113"/>
      <c r="C5669" s="114"/>
      <c r="D5669" s="115"/>
    </row>
    <row r="5670" spans="1:4">
      <c r="A5670" s="117" t="s">
        <v>23461</v>
      </c>
      <c r="B5670" s="113" t="s">
        <v>23462</v>
      </c>
      <c r="C5670" s="114" t="s">
        <v>11559</v>
      </c>
      <c r="D5670" s="115">
        <v>11.5</v>
      </c>
    </row>
    <row r="5671" spans="1:4">
      <c r="A5671" s="117" t="s">
        <v>23463</v>
      </c>
      <c r="B5671" s="113" t="s">
        <v>23464</v>
      </c>
      <c r="C5671" s="114" t="s">
        <v>11559</v>
      </c>
      <c r="D5671" s="115">
        <v>12.9</v>
      </c>
    </row>
    <row r="5672" spans="1:4">
      <c r="A5672" s="117" t="s">
        <v>23465</v>
      </c>
      <c r="B5672" s="113" t="s">
        <v>23466</v>
      </c>
      <c r="C5672" s="114" t="s">
        <v>11559</v>
      </c>
      <c r="D5672" s="115">
        <v>40</v>
      </c>
    </row>
    <row r="5673" spans="1:4">
      <c r="A5673" s="117" t="s">
        <v>23467</v>
      </c>
      <c r="B5673" s="113" t="s">
        <v>23468</v>
      </c>
      <c r="C5673" s="114" t="s">
        <v>11559</v>
      </c>
      <c r="D5673" s="115">
        <v>45</v>
      </c>
    </row>
    <row r="5674" spans="1:4">
      <c r="A5674" s="117" t="s">
        <v>23469</v>
      </c>
      <c r="B5674" s="113" t="s">
        <v>23470</v>
      </c>
      <c r="C5674" s="114" t="s">
        <v>11559</v>
      </c>
      <c r="D5674" s="115">
        <v>82.5</v>
      </c>
    </row>
    <row r="5675" spans="1:4">
      <c r="A5675" s="112" t="s">
        <v>23471</v>
      </c>
      <c r="B5675" s="113"/>
      <c r="C5675" s="114"/>
      <c r="D5675" s="115"/>
    </row>
    <row r="5676" spans="1:4">
      <c r="A5676" s="117" t="s">
        <v>23472</v>
      </c>
      <c r="B5676" s="113" t="s">
        <v>23473</v>
      </c>
      <c r="C5676" s="114" t="s">
        <v>32</v>
      </c>
      <c r="D5676" s="115">
        <v>195.51</v>
      </c>
    </row>
    <row r="5677" spans="1:4">
      <c r="A5677" s="117" t="s">
        <v>23474</v>
      </c>
      <c r="B5677" s="113" t="s">
        <v>23475</v>
      </c>
      <c r="C5677" s="114" t="s">
        <v>32</v>
      </c>
      <c r="D5677" s="115">
        <v>195.51</v>
      </c>
    </row>
    <row r="5678" spans="1:4">
      <c r="A5678" s="117" t="s">
        <v>23476</v>
      </c>
      <c r="B5678" s="113" t="s">
        <v>23477</v>
      </c>
      <c r="C5678" s="114" t="s">
        <v>32</v>
      </c>
      <c r="D5678" s="115">
        <v>195.51</v>
      </c>
    </row>
    <row r="5679" spans="1:4">
      <c r="A5679" s="117" t="s">
        <v>23478</v>
      </c>
      <c r="B5679" s="113" t="s">
        <v>23479</v>
      </c>
      <c r="C5679" s="114" t="s">
        <v>32</v>
      </c>
      <c r="D5679" s="115">
        <v>178.71</v>
      </c>
    </row>
    <row r="5680" spans="1:4">
      <c r="A5680" s="117" t="s">
        <v>23480</v>
      </c>
      <c r="B5680" s="113" t="s">
        <v>23481</v>
      </c>
      <c r="C5680" s="114" t="s">
        <v>32</v>
      </c>
      <c r="D5680" s="115">
        <v>178.71</v>
      </c>
    </row>
    <row r="5681" spans="1:4">
      <c r="A5681" s="117" t="s">
        <v>23482</v>
      </c>
      <c r="B5681" s="113" t="s">
        <v>23483</v>
      </c>
      <c r="C5681" s="114" t="s">
        <v>32</v>
      </c>
      <c r="D5681" s="115">
        <v>180.81</v>
      </c>
    </row>
    <row r="5682" spans="1:4">
      <c r="A5682" s="117" t="s">
        <v>23484</v>
      </c>
      <c r="B5682" s="113" t="s">
        <v>23485</v>
      </c>
      <c r="C5682" s="114" t="s">
        <v>32</v>
      </c>
      <c r="D5682" s="115">
        <v>178.71</v>
      </c>
    </row>
    <row r="5683" spans="1:4">
      <c r="A5683" s="117" t="s">
        <v>23486</v>
      </c>
      <c r="B5683" s="113" t="s">
        <v>23487</v>
      </c>
      <c r="C5683" s="114" t="s">
        <v>32</v>
      </c>
      <c r="D5683" s="115">
        <v>178.71</v>
      </c>
    </row>
    <row r="5684" spans="1:4">
      <c r="A5684" s="117" t="s">
        <v>23488</v>
      </c>
      <c r="B5684" s="113" t="s">
        <v>23489</v>
      </c>
      <c r="C5684" s="114" t="s">
        <v>32</v>
      </c>
      <c r="D5684" s="115">
        <v>180.81</v>
      </c>
    </row>
    <row r="5685" spans="1:4">
      <c r="A5685" s="117" t="s">
        <v>23490</v>
      </c>
      <c r="B5685" s="113" t="s">
        <v>23491</v>
      </c>
      <c r="C5685" s="114" t="s">
        <v>32</v>
      </c>
      <c r="D5685" s="115">
        <v>178.71</v>
      </c>
    </row>
    <row r="5686" spans="1:4">
      <c r="A5686" s="117" t="s">
        <v>23492</v>
      </c>
      <c r="B5686" s="113" t="s">
        <v>23493</v>
      </c>
      <c r="C5686" s="114" t="s">
        <v>32</v>
      </c>
      <c r="D5686" s="115">
        <v>178.71</v>
      </c>
    </row>
    <row r="5687" spans="1:4">
      <c r="A5687" s="117" t="s">
        <v>23494</v>
      </c>
      <c r="B5687" s="113" t="s">
        <v>23495</v>
      </c>
      <c r="C5687" s="114" t="s">
        <v>32</v>
      </c>
      <c r="D5687" s="115">
        <v>180.81</v>
      </c>
    </row>
    <row r="5688" spans="1:4">
      <c r="A5688" s="112" t="s">
        <v>23496</v>
      </c>
      <c r="B5688" s="113"/>
      <c r="C5688" s="114"/>
      <c r="D5688" s="115"/>
    </row>
    <row r="5689" spans="1:4">
      <c r="A5689" s="112" t="s">
        <v>23497</v>
      </c>
      <c r="B5689" s="113"/>
      <c r="C5689" s="114"/>
      <c r="D5689" s="115"/>
    </row>
    <row r="5690" spans="1:4">
      <c r="A5690" s="117" t="s">
        <v>23498</v>
      </c>
      <c r="B5690" s="113" t="s">
        <v>23499</v>
      </c>
      <c r="C5690" s="114" t="s">
        <v>11559</v>
      </c>
      <c r="D5690" s="115">
        <v>1961.06</v>
      </c>
    </row>
    <row r="5691" spans="1:4">
      <c r="A5691" s="117" t="s">
        <v>23500</v>
      </c>
      <c r="B5691" s="113" t="s">
        <v>23501</v>
      </c>
      <c r="C5691" s="114" t="s">
        <v>11559</v>
      </c>
      <c r="D5691" s="115">
        <v>2248.96</v>
      </c>
    </row>
    <row r="5692" spans="1:4">
      <c r="A5692" s="117" t="s">
        <v>23502</v>
      </c>
      <c r="B5692" s="113" t="s">
        <v>23503</v>
      </c>
      <c r="C5692" s="114" t="s">
        <v>11591</v>
      </c>
      <c r="D5692" s="115">
        <v>849.8</v>
      </c>
    </row>
    <row r="5693" spans="1:4">
      <c r="A5693" s="112" t="s">
        <v>23504</v>
      </c>
      <c r="B5693" s="113"/>
      <c r="C5693" s="114"/>
      <c r="D5693" s="115"/>
    </row>
    <row r="5694" spans="1:4">
      <c r="A5694" s="112" t="s">
        <v>23505</v>
      </c>
      <c r="B5694" s="113"/>
      <c r="C5694" s="114"/>
      <c r="D5694" s="115"/>
    </row>
    <row r="5695" spans="1:4">
      <c r="A5695" s="117" t="s">
        <v>23506</v>
      </c>
      <c r="B5695" s="113" t="s">
        <v>23507</v>
      </c>
      <c r="C5695" s="114" t="s">
        <v>11559</v>
      </c>
      <c r="D5695" s="115">
        <v>103.55</v>
      </c>
    </row>
    <row r="5696" spans="1:4">
      <c r="A5696" s="117" t="s">
        <v>23508</v>
      </c>
      <c r="B5696" s="113" t="s">
        <v>23509</v>
      </c>
      <c r="C5696" s="114" t="s">
        <v>11559</v>
      </c>
      <c r="D5696" s="115">
        <v>210</v>
      </c>
    </row>
    <row r="5697" spans="1:4">
      <c r="A5697" s="117" t="s">
        <v>23510</v>
      </c>
      <c r="B5697" s="113" t="s">
        <v>23511</v>
      </c>
      <c r="C5697" s="114" t="s">
        <v>11565</v>
      </c>
      <c r="D5697" s="115">
        <v>50</v>
      </c>
    </row>
    <row r="5698" spans="1:4">
      <c r="A5698" s="112" t="s">
        <v>11626</v>
      </c>
      <c r="B5698" s="113"/>
      <c r="C5698" s="114"/>
      <c r="D5698" s="115"/>
    </row>
    <row r="5699" spans="1:4">
      <c r="A5699" s="112" t="s">
        <v>11569</v>
      </c>
      <c r="B5699" s="113"/>
      <c r="C5699" s="114"/>
      <c r="D5699" s="115"/>
    </row>
    <row r="5700" spans="1:4">
      <c r="A5700" s="112" t="s">
        <v>23512</v>
      </c>
      <c r="B5700" s="113"/>
      <c r="C5700" s="114"/>
      <c r="D5700" s="115"/>
    </row>
    <row r="5701" spans="1:4">
      <c r="A5701" s="112" t="s">
        <v>11627</v>
      </c>
      <c r="B5701" s="113"/>
      <c r="C5701" s="114"/>
      <c r="D5701" s="115"/>
    </row>
    <row r="5702" spans="1:4">
      <c r="A5702" s="112" t="s">
        <v>23513</v>
      </c>
      <c r="B5702" s="113"/>
      <c r="C5702" s="114"/>
      <c r="D5702" s="115"/>
    </row>
    <row r="5703" spans="1:4">
      <c r="A5703" s="117" t="s">
        <v>23514</v>
      </c>
      <c r="B5703" s="113" t="s">
        <v>23515</v>
      </c>
      <c r="C5703" s="114" t="s">
        <v>11563</v>
      </c>
      <c r="D5703" s="115">
        <v>1.2</v>
      </c>
    </row>
    <row r="5704" spans="1:4">
      <c r="A5704" s="117" t="s">
        <v>23516</v>
      </c>
      <c r="B5704" s="113" t="s">
        <v>23517</v>
      </c>
      <c r="C5704" s="114" t="s">
        <v>11563</v>
      </c>
      <c r="D5704" s="115">
        <v>0.9</v>
      </c>
    </row>
    <row r="5705" spans="1:4">
      <c r="A5705" s="117" t="s">
        <v>23518</v>
      </c>
      <c r="B5705" s="113" t="s">
        <v>23519</v>
      </c>
      <c r="C5705" s="114" t="s">
        <v>11563</v>
      </c>
      <c r="D5705" s="115">
        <v>0.72</v>
      </c>
    </row>
    <row r="5706" spans="1:4">
      <c r="A5706" s="117" t="s">
        <v>23520</v>
      </c>
      <c r="B5706" s="113" t="s">
        <v>23521</v>
      </c>
      <c r="C5706" s="114" t="s">
        <v>11563</v>
      </c>
      <c r="D5706" s="115">
        <v>1.62</v>
      </c>
    </row>
    <row r="5707" spans="1:4">
      <c r="A5707" s="117" t="s">
        <v>23522</v>
      </c>
      <c r="B5707" s="113" t="s">
        <v>23523</v>
      </c>
      <c r="C5707" s="114" t="s">
        <v>11563</v>
      </c>
      <c r="D5707" s="115">
        <v>1.22</v>
      </c>
    </row>
    <row r="5708" spans="1:4">
      <c r="A5708" s="117" t="s">
        <v>23524</v>
      </c>
      <c r="B5708" s="113" t="s">
        <v>23525</v>
      </c>
      <c r="C5708" s="114" t="s">
        <v>11563</v>
      </c>
      <c r="D5708" s="115">
        <v>0.97</v>
      </c>
    </row>
    <row r="5709" spans="1:4">
      <c r="A5709" s="117" t="s">
        <v>23526</v>
      </c>
      <c r="B5709" s="113" t="s">
        <v>23527</v>
      </c>
      <c r="C5709" s="114" t="s">
        <v>11563</v>
      </c>
      <c r="D5709" s="115">
        <v>1.43</v>
      </c>
    </row>
    <row r="5710" spans="1:4">
      <c r="A5710" s="117" t="s">
        <v>23528</v>
      </c>
      <c r="B5710" s="113" t="s">
        <v>23529</v>
      </c>
      <c r="C5710" s="114" t="s">
        <v>11563</v>
      </c>
      <c r="D5710" s="115">
        <v>0.96</v>
      </c>
    </row>
    <row r="5711" spans="1:4">
      <c r="A5711" s="117" t="s">
        <v>23530</v>
      </c>
      <c r="B5711" s="113" t="s">
        <v>23531</v>
      </c>
      <c r="C5711" s="114" t="s">
        <v>11563</v>
      </c>
      <c r="D5711" s="115">
        <v>0.72</v>
      </c>
    </row>
    <row r="5712" spans="1:4">
      <c r="A5712" s="117" t="s">
        <v>23532</v>
      </c>
      <c r="B5712" s="113" t="s">
        <v>23533</v>
      </c>
      <c r="C5712" s="114" t="s">
        <v>11563</v>
      </c>
      <c r="D5712" s="115">
        <v>0.56999999999999995</v>
      </c>
    </row>
    <row r="5713" spans="1:4">
      <c r="A5713" s="117" t="s">
        <v>23534</v>
      </c>
      <c r="B5713" s="113" t="s">
        <v>23535</v>
      </c>
      <c r="C5713" s="114" t="s">
        <v>11563</v>
      </c>
      <c r="D5713" s="115">
        <v>1.1599999999999999</v>
      </c>
    </row>
    <row r="5714" spans="1:4">
      <c r="A5714" s="117" t="s">
        <v>23536</v>
      </c>
      <c r="B5714" s="113" t="s">
        <v>23537</v>
      </c>
      <c r="C5714" s="114" t="s">
        <v>11563</v>
      </c>
      <c r="D5714" s="115">
        <v>0.78</v>
      </c>
    </row>
    <row r="5715" spans="1:4">
      <c r="A5715" s="117" t="s">
        <v>23538</v>
      </c>
      <c r="B5715" s="113" t="s">
        <v>23539</v>
      </c>
      <c r="C5715" s="114" t="s">
        <v>11563</v>
      </c>
      <c r="D5715" s="115">
        <v>0.57999999999999996</v>
      </c>
    </row>
    <row r="5716" spans="1:4">
      <c r="A5716" s="117" t="s">
        <v>23540</v>
      </c>
      <c r="B5716" s="113" t="s">
        <v>23541</v>
      </c>
      <c r="C5716" s="114" t="s">
        <v>11563</v>
      </c>
      <c r="D5716" s="115">
        <v>0.47</v>
      </c>
    </row>
    <row r="5717" spans="1:4">
      <c r="A5717" s="117" t="s">
        <v>23542</v>
      </c>
      <c r="B5717" s="113" t="s">
        <v>23543</v>
      </c>
      <c r="C5717" s="114" t="s">
        <v>11563</v>
      </c>
      <c r="D5717" s="115">
        <v>0.94</v>
      </c>
    </row>
    <row r="5718" spans="1:4">
      <c r="A5718" s="117" t="s">
        <v>23544</v>
      </c>
      <c r="B5718" s="113" t="s">
        <v>23545</v>
      </c>
      <c r="C5718" s="114" t="s">
        <v>11563</v>
      </c>
      <c r="D5718" s="115">
        <v>0.62</v>
      </c>
    </row>
    <row r="5719" spans="1:4">
      <c r="A5719" s="117" t="s">
        <v>23546</v>
      </c>
      <c r="B5719" s="113" t="s">
        <v>23547</v>
      </c>
      <c r="C5719" s="114" t="s">
        <v>11563</v>
      </c>
      <c r="D5719" s="115">
        <v>0.47</v>
      </c>
    </row>
    <row r="5720" spans="1:4">
      <c r="A5720" s="117" t="s">
        <v>23548</v>
      </c>
      <c r="B5720" s="113" t="s">
        <v>23549</v>
      </c>
      <c r="C5720" s="114" t="s">
        <v>11563</v>
      </c>
      <c r="D5720" s="115">
        <v>0.37</v>
      </c>
    </row>
    <row r="5721" spans="1:4">
      <c r="A5721" s="117" t="s">
        <v>23550</v>
      </c>
      <c r="B5721" s="113" t="s">
        <v>23551</v>
      </c>
      <c r="C5721" s="114" t="s">
        <v>11559</v>
      </c>
      <c r="D5721" s="115">
        <v>9700.74</v>
      </c>
    </row>
    <row r="5722" spans="1:4">
      <c r="A5722" s="117" t="s">
        <v>23552</v>
      </c>
      <c r="B5722" s="113" t="s">
        <v>23553</v>
      </c>
      <c r="C5722" s="114" t="s">
        <v>11559</v>
      </c>
      <c r="D5722" s="115">
        <v>13428.15</v>
      </c>
    </row>
    <row r="5723" spans="1:4">
      <c r="A5723" s="117" t="s">
        <v>23554</v>
      </c>
      <c r="B5723" s="113" t="s">
        <v>23555</v>
      </c>
      <c r="C5723" s="114" t="s">
        <v>11563</v>
      </c>
      <c r="D5723" s="115">
        <v>7.77</v>
      </c>
    </row>
    <row r="5724" spans="1:4">
      <c r="A5724" s="112" t="s">
        <v>23556</v>
      </c>
      <c r="B5724" s="113"/>
      <c r="C5724" s="114"/>
      <c r="D5724" s="115"/>
    </row>
    <row r="5725" spans="1:4">
      <c r="A5725" s="117" t="s">
        <v>23557</v>
      </c>
      <c r="B5725" s="113" t="s">
        <v>23558</v>
      </c>
      <c r="C5725" s="114" t="s">
        <v>11628</v>
      </c>
      <c r="D5725" s="115">
        <v>4.1900000000000004</v>
      </c>
    </row>
    <row r="5726" spans="1:4">
      <c r="A5726" s="117" t="s">
        <v>23559</v>
      </c>
      <c r="B5726" s="113" t="s">
        <v>23560</v>
      </c>
      <c r="C5726" s="114" t="s">
        <v>11628</v>
      </c>
      <c r="D5726" s="115">
        <v>15.51</v>
      </c>
    </row>
    <row r="5727" spans="1:4">
      <c r="A5727" s="117" t="s">
        <v>23561</v>
      </c>
      <c r="B5727" s="113" t="s">
        <v>23562</v>
      </c>
      <c r="C5727" s="114" t="s">
        <v>11628</v>
      </c>
      <c r="D5727" s="115">
        <v>23.27</v>
      </c>
    </row>
    <row r="5728" spans="1:4">
      <c r="A5728" s="117" t="s">
        <v>23563</v>
      </c>
      <c r="B5728" s="113" t="s">
        <v>23564</v>
      </c>
      <c r="C5728" s="114" t="s">
        <v>11628</v>
      </c>
      <c r="D5728" s="115">
        <v>31.02</v>
      </c>
    </row>
    <row r="5729" spans="1:4">
      <c r="A5729" s="112" t="s">
        <v>23565</v>
      </c>
      <c r="B5729" s="113"/>
      <c r="C5729" s="114"/>
      <c r="D5729" s="115"/>
    </row>
    <row r="5730" spans="1:4">
      <c r="A5730" s="117" t="s">
        <v>23566</v>
      </c>
      <c r="B5730" s="113" t="s">
        <v>23567</v>
      </c>
      <c r="C5730" s="114" t="s">
        <v>11559</v>
      </c>
      <c r="D5730" s="115">
        <v>1433</v>
      </c>
    </row>
    <row r="5731" spans="1:4">
      <c r="A5731" s="117" t="s">
        <v>23568</v>
      </c>
      <c r="B5731" s="113" t="s">
        <v>23569</v>
      </c>
      <c r="C5731" s="114" t="s">
        <v>41</v>
      </c>
      <c r="D5731" s="115">
        <v>62.41</v>
      </c>
    </row>
    <row r="5732" spans="1:4">
      <c r="A5732" s="112" t="s">
        <v>23570</v>
      </c>
      <c r="B5732" s="113"/>
      <c r="C5732" s="114"/>
      <c r="D5732" s="115"/>
    </row>
    <row r="5733" spans="1:4">
      <c r="A5733" s="112" t="s">
        <v>23571</v>
      </c>
      <c r="B5733" s="113"/>
      <c r="C5733" s="114"/>
      <c r="D5733" s="115"/>
    </row>
    <row r="5734" spans="1:4">
      <c r="A5734" s="117" t="s">
        <v>23572</v>
      </c>
      <c r="B5734" s="113" t="s">
        <v>23573</v>
      </c>
      <c r="C5734" s="114" t="s">
        <v>11560</v>
      </c>
      <c r="D5734" s="115">
        <v>63.51</v>
      </c>
    </row>
    <row r="5735" spans="1:4">
      <c r="A5735" s="117" t="s">
        <v>23574</v>
      </c>
      <c r="B5735" s="113" t="s">
        <v>23575</v>
      </c>
      <c r="C5735" s="114" t="s">
        <v>11560</v>
      </c>
      <c r="D5735" s="115">
        <v>35.36</v>
      </c>
    </row>
    <row r="5736" spans="1:4">
      <c r="A5736" s="117" t="s">
        <v>23576</v>
      </c>
      <c r="B5736" s="113" t="s">
        <v>23577</v>
      </c>
      <c r="C5736" s="114" t="s">
        <v>11560</v>
      </c>
      <c r="D5736" s="115">
        <v>21.08</v>
      </c>
    </row>
    <row r="5737" spans="1:4">
      <c r="A5737" s="117" t="s">
        <v>23578</v>
      </c>
      <c r="B5737" s="113" t="s">
        <v>23579</v>
      </c>
      <c r="C5737" s="114" t="s">
        <v>11560</v>
      </c>
      <c r="D5737" s="115">
        <v>16.61</v>
      </c>
    </row>
    <row r="5738" spans="1:4">
      <c r="A5738" s="117" t="s">
        <v>23580</v>
      </c>
      <c r="B5738" s="113" t="s">
        <v>23581</v>
      </c>
      <c r="C5738" s="114" t="s">
        <v>11560</v>
      </c>
      <c r="D5738" s="115">
        <v>19.41</v>
      </c>
    </row>
    <row r="5739" spans="1:4">
      <c r="A5739" s="117" t="s">
        <v>23582</v>
      </c>
      <c r="B5739" s="113" t="s">
        <v>23583</v>
      </c>
      <c r="C5739" s="114" t="s">
        <v>11560</v>
      </c>
      <c r="D5739" s="115">
        <v>17.46</v>
      </c>
    </row>
    <row r="5740" spans="1:4">
      <c r="A5740" s="117" t="s">
        <v>23584</v>
      </c>
      <c r="B5740" s="113" t="s">
        <v>23585</v>
      </c>
      <c r="C5740" s="114" t="s">
        <v>11560</v>
      </c>
      <c r="D5740" s="115">
        <v>1.1499999999999999</v>
      </c>
    </row>
    <row r="5741" spans="1:4">
      <c r="A5741" s="117" t="s">
        <v>23586</v>
      </c>
      <c r="B5741" s="113" t="s">
        <v>23587</v>
      </c>
      <c r="C5741" s="114" t="s">
        <v>11560</v>
      </c>
      <c r="D5741" s="115">
        <v>51.94</v>
      </c>
    </row>
    <row r="5742" spans="1:4">
      <c r="A5742" s="117" t="s">
        <v>23588</v>
      </c>
      <c r="B5742" s="113" t="s">
        <v>23589</v>
      </c>
      <c r="C5742" s="114" t="s">
        <v>11560</v>
      </c>
      <c r="D5742" s="115">
        <v>61.31</v>
      </c>
    </row>
    <row r="5743" spans="1:4">
      <c r="A5743" s="117" t="s">
        <v>23590</v>
      </c>
      <c r="B5743" s="113" t="s">
        <v>23591</v>
      </c>
      <c r="C5743" s="114" t="s">
        <v>11560</v>
      </c>
      <c r="D5743" s="115">
        <v>68.06</v>
      </c>
    </row>
    <row r="5744" spans="1:4">
      <c r="A5744" s="117" t="s">
        <v>23592</v>
      </c>
      <c r="B5744" s="113" t="s">
        <v>23593</v>
      </c>
      <c r="C5744" s="114" t="s">
        <v>11560</v>
      </c>
      <c r="D5744" s="115">
        <v>77.52</v>
      </c>
    </row>
    <row r="5745" spans="1:4">
      <c r="A5745" s="117" t="s">
        <v>23594</v>
      </c>
      <c r="B5745" s="113" t="s">
        <v>23595</v>
      </c>
      <c r="C5745" s="114" t="s">
        <v>11560</v>
      </c>
      <c r="D5745" s="115">
        <v>128.80000000000001</v>
      </c>
    </row>
    <row r="5746" spans="1:4">
      <c r="A5746" s="117" t="s">
        <v>23596</v>
      </c>
      <c r="B5746" s="113" t="s">
        <v>23597</v>
      </c>
      <c r="C5746" s="114" t="s">
        <v>11560</v>
      </c>
      <c r="D5746" s="115">
        <v>147.36000000000001</v>
      </c>
    </row>
    <row r="5747" spans="1:4">
      <c r="A5747" s="117" t="s">
        <v>23598</v>
      </c>
      <c r="B5747" s="113" t="s">
        <v>23599</v>
      </c>
      <c r="C5747" s="114" t="s">
        <v>11560</v>
      </c>
      <c r="D5747" s="115">
        <v>15</v>
      </c>
    </row>
    <row r="5748" spans="1:4">
      <c r="A5748" s="118"/>
      <c r="B5748" s="119"/>
      <c r="C5748" s="118"/>
      <c r="D5748" s="135"/>
    </row>
    <row r="5749" spans="1:4">
      <c r="A5749" s="120"/>
    </row>
    <row r="5750" spans="1:4">
      <c r="A5750" s="120"/>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22" bestFit="1" customWidth="1"/>
    <col min="2" max="2" width="9" hidden="1" customWidth="1"/>
    <col min="3" max="5" width="0" hidden="1" customWidth="1"/>
    <col min="6" max="16384" width="9" hidden="1"/>
  </cols>
  <sheetData>
    <row r="1" spans="1:1">
      <c r="A1" s="123" t="s">
        <v>976</v>
      </c>
    </row>
    <row r="2" spans="1:1">
      <c r="A2" s="124" t="s">
        <v>23601</v>
      </c>
    </row>
    <row r="3" spans="1:1">
      <c r="A3" s="124" t="s">
        <v>25145</v>
      </c>
    </row>
    <row r="5" spans="1:1">
      <c r="A5" s="123" t="s">
        <v>25156</v>
      </c>
    </row>
    <row r="6" spans="1:1">
      <c r="A6" s="124" t="s">
        <v>969</v>
      </c>
    </row>
    <row r="7" spans="1:1">
      <c r="A7" s="124" t="s">
        <v>971</v>
      </c>
    </row>
    <row r="8" spans="1:1">
      <c r="A8" s="124" t="s">
        <v>2006</v>
      </c>
    </row>
    <row r="9" spans="1:1">
      <c r="A9" s="124" t="s">
        <v>29</v>
      </c>
    </row>
    <row r="10" spans="1:1">
      <c r="A10" s="124" t="s">
        <v>972</v>
      </c>
    </row>
    <row r="11" spans="1:1">
      <c r="A11" s="124" t="s">
        <v>2005</v>
      </c>
    </row>
    <row r="12" spans="1:1">
      <c r="A12" s="124" t="s">
        <v>2162</v>
      </c>
    </row>
    <row r="13" spans="1:1">
      <c r="A13" s="124" t="s">
        <v>970</v>
      </c>
    </row>
  </sheetData>
  <sortState ref="A6:A13">
    <sortCondition ref="A6:A13"/>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951</v>
      </c>
    </row>
    <row r="2" spans="1:13">
      <c r="A2" s="3"/>
    </row>
    <row r="3" spans="1:13" ht="12.75" customHeight="1">
      <c r="A3" s="326" t="s">
        <v>952</v>
      </c>
      <c r="B3" s="326" t="s">
        <v>953</v>
      </c>
      <c r="C3" s="326"/>
    </row>
    <row r="4" spans="1:13">
      <c r="A4" s="326"/>
      <c r="B4" s="4" t="s">
        <v>954</v>
      </c>
      <c r="C4" s="4" t="s">
        <v>955</v>
      </c>
      <c r="E4" s="5"/>
    </row>
    <row r="5" spans="1:13">
      <c r="A5" s="6" t="s">
        <v>956</v>
      </c>
      <c r="B5" s="7">
        <v>20.34</v>
      </c>
      <c r="C5" s="7">
        <v>25</v>
      </c>
    </row>
    <row r="6" spans="1:13">
      <c r="A6" s="6" t="s">
        <v>946</v>
      </c>
      <c r="B6" s="7">
        <v>11.1</v>
      </c>
      <c r="C6" s="7">
        <v>16.8</v>
      </c>
    </row>
    <row r="7" spans="1:13">
      <c r="A7" s="6" t="s">
        <v>957</v>
      </c>
      <c r="B7" s="7">
        <v>22.8</v>
      </c>
      <c r="C7" s="7">
        <v>30.95</v>
      </c>
    </row>
    <row r="8" spans="1:13">
      <c r="A8" s="6" t="s">
        <v>950</v>
      </c>
      <c r="B8" s="7">
        <v>20.76</v>
      </c>
      <c r="C8" s="7">
        <v>26.44</v>
      </c>
    </row>
    <row r="9" spans="1:13">
      <c r="A9" s="8" t="s">
        <v>958</v>
      </c>
      <c r="B9" s="7">
        <v>19.600000000000001</v>
      </c>
      <c r="C9" s="7">
        <v>24.23</v>
      </c>
    </row>
    <row r="10" spans="1:13">
      <c r="A10" s="326" t="s">
        <v>959</v>
      </c>
      <c r="B10" s="327" t="s">
        <v>23</v>
      </c>
      <c r="C10" s="327"/>
    </row>
    <row r="11" spans="1:13">
      <c r="A11" s="326"/>
      <c r="B11" s="4" t="s">
        <v>954</v>
      </c>
      <c r="C11" s="4" t="s">
        <v>955</v>
      </c>
    </row>
    <row r="12" spans="1:13">
      <c r="A12" s="6" t="e">
        <f>BDI!#REF!</f>
        <v>#REF!</v>
      </c>
      <c r="B12" s="7" t="e">
        <f>LOOKUP(A12,A5:A9,B5:B9)</f>
        <v>#REF!</v>
      </c>
      <c r="C12" s="7" t="e">
        <f>LOOKUP(A12,A5:A9,C5:C9)</f>
        <v>#REF!</v>
      </c>
    </row>
    <row r="14" spans="1:13">
      <c r="A14" s="326" t="s">
        <v>960</v>
      </c>
      <c r="B14" s="326"/>
      <c r="M14" s="9"/>
    </row>
    <row r="15" spans="1:13">
      <c r="A15" s="10" t="s">
        <v>989</v>
      </c>
      <c r="B15" s="15" t="e">
        <f>ROUND((((1+(BDI!#REF!+BDI!#REF!+BDI!#REF!)/100)*(1+(BDI!#REF!/100))*(1+(BDI!#REF!/100)))/(1-((BDI!#REF!/100)*BDI!#REF!+BDI!#REF!+BDI!#REF!+4.5)/100)-1),4)*100</f>
        <v>#REF!</v>
      </c>
      <c r="M15" s="9"/>
    </row>
    <row r="16" spans="1:13">
      <c r="A16" s="11" t="s">
        <v>944</v>
      </c>
      <c r="B16" s="15" t="e">
        <f>ROUND((((1+(BDI!#REF!+BDI!#REF!+BDI!#REF!)/100)*(1+(BDI!#REF!/100))*(1+(BDI!#REF!/100)))/(1-((BDI!#REF!/100)*BDI!#REF!+BDI!#REF!+BDI!#REF!)/100)-1),4)*100</f>
        <v>#REF!</v>
      </c>
    </row>
    <row r="17" spans="1:2">
      <c r="A17" s="325" t="e">
        <f>IF(B16&lt;B12,"Não Atende o Limite Inferior",IF(B16&gt;C12,"Não Atende o Limite Superior","Atende"))</f>
        <v>#REF!</v>
      </c>
      <c r="B17" s="325"/>
    </row>
  </sheetData>
  <mergeCells count="6">
    <mergeCell ref="A17:B17"/>
    <mergeCell ref="A3:A4"/>
    <mergeCell ref="B3:C3"/>
    <mergeCell ref="A10:A11"/>
    <mergeCell ref="B10:C10"/>
    <mergeCell ref="A14:B14"/>
  </mergeCells>
  <conditionalFormatting sqref="A17">
    <cfRule type="cellIs" dxfId="52"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16</vt:i4>
      </vt:variant>
      <vt:variant>
        <vt:lpstr>Intervalos nomeados</vt:lpstr>
      </vt:variant>
      <vt:variant>
        <vt:i4>5</vt:i4>
      </vt:variant>
    </vt:vector>
  </HeadingPairs>
  <TitlesOfParts>
    <vt:vector size="21" baseType="lpstr">
      <vt:lpstr>INSTRUÇÕES</vt:lpstr>
      <vt:lpstr>CSINAPI</vt:lpstr>
      <vt:lpstr>ISINAPI</vt:lpstr>
      <vt:lpstr>CDER</vt:lpstr>
      <vt:lpstr>IIOPES</vt:lpstr>
      <vt:lpstr>CCESAN</vt:lpstr>
      <vt:lpstr>CSCORIO</vt:lpstr>
      <vt:lpstr>DADOS</vt:lpstr>
      <vt:lpstr>Auxiliar</vt:lpstr>
      <vt:lpstr>BDI</vt:lpstr>
      <vt:lpstr>ORCAMENTO</vt:lpstr>
      <vt:lpstr>ABC</vt:lpstr>
      <vt:lpstr>MEMÓRIA DE CÁLCULO</vt:lpstr>
      <vt:lpstr>COMPOSICAO</vt:lpstr>
      <vt:lpstr>MERCADO</vt:lpstr>
      <vt:lpstr>CRONOGRAMA</vt:lpstr>
      <vt:lpstr>CRONOGRAMA!Area_de_impressao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2025-10-29T11:40:05Z</cp:lastPrinted>
  <dcterms:created xsi:type="dcterms:W3CDTF">2019-02-26T10:14:24Z</dcterms:created>
  <dcterms:modified xsi:type="dcterms:W3CDTF">2025-10-29T11:40:18Z</dcterms:modified>
</cp:coreProperties>
</file>